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defaultThemeVersion="166925"/>
  <mc:AlternateContent xmlns:mc="http://schemas.openxmlformats.org/markup-compatibility/2006">
    <mc:Choice Requires="x15">
      <x15ac:absPath xmlns:x15ac="http://schemas.microsoft.com/office/spreadsheetml/2010/11/ac" url="E:\mnt\Data1\USDA-ALARC\GIS\PDI project\cottondata\Data\2018_F013B4_CO_ITR\"/>
    </mc:Choice>
  </mc:AlternateContent>
  <xr:revisionPtr revIDLastSave="0" documentId="13_ncr:1_{8C9DAD70-B626-4BD1-8E57-9C79DF2909F7}" xr6:coauthVersionLast="47" xr6:coauthVersionMax="47" xr10:uidLastSave="{00000000-0000-0000-0000-000000000000}"/>
  <bookViews>
    <workbookView xWindow="16590" yWindow="-22170" windowWidth="17715" windowHeight="17625" xr2:uid="{5485CBB2-C13A-4C0B-BAC8-38661C175E52}"/>
  </bookViews>
  <sheets>
    <sheet name="Raw Scale" sheetId="1" r:id="rId1"/>
    <sheet name="Plot Scale" sheetId="2" r:id="rId2"/>
    <sheet name="Compare" sheetId="3" r:id="rId3"/>
    <sheet name="Harvest" sheetId="4" r:id="rId4"/>
    <sheet name="Ginning" sheetId="5" r:id="rId5"/>
    <sheet name="Moisture content" sheetId="6" r:id="rId6"/>
    <sheet name="OrigReduce" sheetId="10" r:id="rId7"/>
    <sheet name="HVI" sheetId="7" r:id="rId8"/>
    <sheet name="HVIpredicted" sheetId="8" r:id="rId9"/>
    <sheet name="YieldMonitor" sheetId="9" r:id="rId10"/>
  </sheets>
  <definedNames>
    <definedName name="_xlnm.Print_Area" localSheetId="4">Ginning!$A$1:$K$207</definedName>
    <definedName name="_xlnm.Print_Area" localSheetId="3">Harvest!$A$1:$F$202</definedName>
    <definedName name="_xlnm.Print_Area" localSheetId="5">'Moisture content'!$A$1:$I$206</definedName>
    <definedName name="_xlnm.Print_Titles" localSheetId="4">Ginning!$15:$15</definedName>
    <definedName name="_xlnm.Print_Titles" localSheetId="3">Harvest!$10:$10</definedName>
    <definedName name="_xlnm.Print_Titles" localSheetId="5">'Moisture content'!$14:$14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 i="10" l="1"/>
  <c r="W3" i="10"/>
  <c r="X3" i="10"/>
  <c r="Y3" i="10"/>
  <c r="Z3" i="10"/>
  <c r="AA3" i="10"/>
  <c r="AT3" i="10"/>
  <c r="AU3" i="10"/>
  <c r="AV3" i="10"/>
  <c r="BI3" i="10"/>
  <c r="BI23" i="10" s="1"/>
  <c r="BK3" i="10"/>
  <c r="BK23" i="10" s="1"/>
  <c r="BL3" i="10"/>
  <c r="BN3" i="10"/>
  <c r="BN23" i="10" s="1"/>
  <c r="BO3" i="10"/>
  <c r="BQ3" i="10"/>
  <c r="BR3" i="10"/>
  <c r="BS3" i="10"/>
  <c r="BT3" i="10"/>
  <c r="V4" i="10"/>
  <c r="W4" i="10"/>
  <c r="X4" i="10"/>
  <c r="Y4" i="10"/>
  <c r="Z4" i="10"/>
  <c r="AA4" i="10"/>
  <c r="AI4" i="10"/>
  <c r="AM4" i="10"/>
  <c r="BI4" i="10"/>
  <c r="BK4" i="10"/>
  <c r="BN4" i="10"/>
  <c r="BO4" i="10"/>
  <c r="BP4" i="10"/>
  <c r="BQ4" i="10"/>
  <c r="BR4" i="10"/>
  <c r="BS4" i="10"/>
  <c r="BT4" i="10"/>
  <c r="BT23" i="10" s="1"/>
  <c r="V5" i="10"/>
  <c r="W5" i="10"/>
  <c r="X5" i="10"/>
  <c r="AB4" i="10" s="1"/>
  <c r="Y5" i="10"/>
  <c r="BI5" i="10"/>
  <c r="BK5" i="10"/>
  <c r="BN5" i="10"/>
  <c r="BO5" i="10"/>
  <c r="BQ5" i="10"/>
  <c r="BR5" i="10"/>
  <c r="BS5" i="10"/>
  <c r="BT5" i="10"/>
  <c r="V6" i="10"/>
  <c r="W6" i="10"/>
  <c r="X6" i="10"/>
  <c r="Y6" i="10"/>
  <c r="Z6" i="10"/>
  <c r="AD7" i="10" s="1"/>
  <c r="AA6" i="10"/>
  <c r="AE7" i="10" s="1"/>
  <c r="AT6" i="10"/>
  <c r="AU6" i="10"/>
  <c r="AV6" i="10"/>
  <c r="BI6" i="10"/>
  <c r="BK6" i="10"/>
  <c r="BL6" i="10"/>
  <c r="BN6" i="10"/>
  <c r="BO6" i="10"/>
  <c r="BQ6" i="10"/>
  <c r="BR6" i="10"/>
  <c r="BS6" i="10"/>
  <c r="BT6" i="10"/>
  <c r="V7" i="10"/>
  <c r="AT7" i="10" s="1"/>
  <c r="AU7" i="10" s="1"/>
  <c r="AV7" i="10" s="1"/>
  <c r="W7" i="10"/>
  <c r="X7" i="10"/>
  <c r="Y7" i="10"/>
  <c r="Z7" i="10"/>
  <c r="AA7" i="10"/>
  <c r="AI7" i="10"/>
  <c r="BL15" i="10" s="1"/>
  <c r="AM7" i="10"/>
  <c r="BP15" i="10" s="1"/>
  <c r="V8" i="10"/>
  <c r="W8" i="10"/>
  <c r="AT8" i="10" s="1"/>
  <c r="AU8" i="10" s="1"/>
  <c r="AV8" i="10" s="1"/>
  <c r="X8" i="10"/>
  <c r="Y8" i="10"/>
  <c r="Z8" i="10"/>
  <c r="AA8" i="10"/>
  <c r="BI8" i="10"/>
  <c r="BK8" i="10"/>
  <c r="BL8" i="10"/>
  <c r="BN8" i="10"/>
  <c r="BO8" i="10"/>
  <c r="BQ8" i="10"/>
  <c r="BR8" i="10"/>
  <c r="BS8" i="10"/>
  <c r="BT8" i="10"/>
  <c r="V9" i="10"/>
  <c r="W9" i="10"/>
  <c r="X9" i="10"/>
  <c r="Y9" i="10"/>
  <c r="AC10" i="10" s="1"/>
  <c r="BI9" i="10"/>
  <c r="BK9" i="10"/>
  <c r="BN9" i="10"/>
  <c r="BO9" i="10"/>
  <c r="BQ9" i="10"/>
  <c r="BR9" i="10"/>
  <c r="BS9" i="10"/>
  <c r="BT9" i="10"/>
  <c r="V10" i="10"/>
  <c r="W10" i="10"/>
  <c r="X10" i="10"/>
  <c r="Y10" i="10"/>
  <c r="Z10" i="10"/>
  <c r="AI10" i="10"/>
  <c r="AM10" i="10"/>
  <c r="BI10" i="10"/>
  <c r="BK10" i="10"/>
  <c r="BN10" i="10"/>
  <c r="BO10" i="10"/>
  <c r="BQ10" i="10"/>
  <c r="BR10" i="10"/>
  <c r="BS10" i="10"/>
  <c r="BT10" i="10"/>
  <c r="V11" i="10"/>
  <c r="W11" i="10"/>
  <c r="X11" i="10"/>
  <c r="Y11" i="10"/>
  <c r="BI11" i="10"/>
  <c r="BK11" i="10"/>
  <c r="BN11" i="10"/>
  <c r="BO11" i="10"/>
  <c r="BQ11" i="10"/>
  <c r="BR11" i="10"/>
  <c r="BS11" i="10"/>
  <c r="BT11" i="10"/>
  <c r="V12" i="10"/>
  <c r="W12" i="10"/>
  <c r="X12" i="10"/>
  <c r="Y12" i="10"/>
  <c r="V13" i="10"/>
  <c r="W13" i="10"/>
  <c r="X13" i="10"/>
  <c r="Y13" i="10"/>
  <c r="Z13" i="10"/>
  <c r="AI13" i="10"/>
  <c r="AM13" i="10"/>
  <c r="BI13" i="10"/>
  <c r="BK13" i="10"/>
  <c r="BN13" i="10"/>
  <c r="BO13" i="10"/>
  <c r="BQ13" i="10"/>
  <c r="BR13" i="10"/>
  <c r="BS13" i="10"/>
  <c r="BT13" i="10"/>
  <c r="V14" i="10"/>
  <c r="W14" i="10"/>
  <c r="X14" i="10"/>
  <c r="Y14" i="10"/>
  <c r="Z14" i="10"/>
  <c r="AA14" i="10"/>
  <c r="AT14" i="10"/>
  <c r="AU14" i="10" s="1"/>
  <c r="AV14" i="10" s="1"/>
  <c r="BI14" i="10"/>
  <c r="BK14" i="10"/>
  <c r="BN14" i="10"/>
  <c r="BO14" i="10"/>
  <c r="BP14" i="10"/>
  <c r="BQ14" i="10"/>
  <c r="BR14" i="10"/>
  <c r="BS14" i="10"/>
  <c r="BT14" i="10"/>
  <c r="V15" i="10"/>
  <c r="AT15" i="10" s="1"/>
  <c r="W15" i="10"/>
  <c r="X15" i="10"/>
  <c r="Y15" i="10"/>
  <c r="BI15" i="10"/>
  <c r="BK15" i="10"/>
  <c r="BN15" i="10"/>
  <c r="BO15" i="10"/>
  <c r="BQ15" i="10"/>
  <c r="BR15" i="10"/>
  <c r="BS15" i="10"/>
  <c r="BT15" i="10"/>
  <c r="V16" i="10"/>
  <c r="W16" i="10"/>
  <c r="X16" i="10"/>
  <c r="Y16" i="10"/>
  <c r="Z16" i="10"/>
  <c r="AA16" i="10"/>
  <c r="AC16" i="10"/>
  <c r="AI16" i="10"/>
  <c r="AM16" i="10"/>
  <c r="BI16" i="10"/>
  <c r="BK16" i="10"/>
  <c r="BN16" i="10"/>
  <c r="BO16" i="10"/>
  <c r="BP16" i="10"/>
  <c r="BQ16" i="10"/>
  <c r="BR16" i="10"/>
  <c r="BS16" i="10"/>
  <c r="BT16" i="10"/>
  <c r="V17" i="10"/>
  <c r="W17" i="10"/>
  <c r="X17" i="10"/>
  <c r="Y17" i="10"/>
  <c r="V18" i="10"/>
  <c r="W18" i="10"/>
  <c r="X18" i="10"/>
  <c r="Y18" i="10"/>
  <c r="Z18" i="10"/>
  <c r="AA18" i="10"/>
  <c r="BI18" i="10"/>
  <c r="BK18" i="10"/>
  <c r="BN18" i="10"/>
  <c r="BO18" i="10"/>
  <c r="BP18" i="10"/>
  <c r="BQ18" i="10"/>
  <c r="BR18" i="10"/>
  <c r="BS18" i="10"/>
  <c r="BT18" i="10"/>
  <c r="V19" i="10"/>
  <c r="W19" i="10"/>
  <c r="X19" i="10"/>
  <c r="Y19" i="10"/>
  <c r="AI19" i="10"/>
  <c r="AM19" i="10"/>
  <c r="BP8" i="10" s="1"/>
  <c r="BI19" i="10"/>
  <c r="BK19" i="10"/>
  <c r="BN19" i="10"/>
  <c r="BO19" i="10"/>
  <c r="BQ19" i="10"/>
  <c r="BR19" i="10"/>
  <c r="BS19" i="10"/>
  <c r="BT19" i="10"/>
  <c r="V20" i="10"/>
  <c r="W20" i="10"/>
  <c r="X20" i="10"/>
  <c r="Y20" i="10"/>
  <c r="AC19" i="10" s="1"/>
  <c r="Z20" i="10"/>
  <c r="BI20" i="10"/>
  <c r="BK20" i="10"/>
  <c r="BN20" i="10"/>
  <c r="BO20" i="10"/>
  <c r="BQ20" i="10"/>
  <c r="BR20" i="10"/>
  <c r="BS20" i="10"/>
  <c r="BT20" i="10"/>
  <c r="V21" i="10"/>
  <c r="W21" i="10"/>
  <c r="X21" i="10"/>
  <c r="Y21" i="10"/>
  <c r="Z21" i="10"/>
  <c r="AA21" i="10"/>
  <c r="BI21" i="10"/>
  <c r="BK21" i="10"/>
  <c r="BL21" i="10"/>
  <c r="BN21" i="10"/>
  <c r="BO21" i="10"/>
  <c r="BP21" i="10"/>
  <c r="BQ21" i="10"/>
  <c r="BR21" i="10"/>
  <c r="BS21" i="10"/>
  <c r="BT21" i="10"/>
  <c r="V22" i="10"/>
  <c r="W22" i="10"/>
  <c r="X22" i="10"/>
  <c r="Y22" i="10"/>
  <c r="Z22" i="10"/>
  <c r="AA22" i="10"/>
  <c r="AB22" i="10"/>
  <c r="AG22" i="10"/>
  <c r="AI22" i="10"/>
  <c r="BL18" i="10" s="1"/>
  <c r="AJ22" i="10"/>
  <c r="AM22" i="10"/>
  <c r="AT22" i="10"/>
  <c r="AU22" i="10"/>
  <c r="AV22" i="10" s="1"/>
  <c r="V23" i="10"/>
  <c r="W23" i="10"/>
  <c r="X23" i="10"/>
  <c r="Y23" i="10"/>
  <c r="AC22" i="10" s="1"/>
  <c r="BF18" i="10" s="1"/>
  <c r="Z23" i="10"/>
  <c r="AD22" i="10" s="1"/>
  <c r="AA23" i="10"/>
  <c r="AE22" i="10" s="1"/>
  <c r="AT23" i="10"/>
  <c r="AU23" i="10"/>
  <c r="AV23" i="10"/>
  <c r="BR23" i="10"/>
  <c r="BS23" i="10"/>
  <c r="V24" i="10"/>
  <c r="W24" i="10"/>
  <c r="X24" i="10"/>
  <c r="AB25" i="10" s="1"/>
  <c r="Y24" i="10"/>
  <c r="AC25" i="10" s="1"/>
  <c r="Z24" i="10"/>
  <c r="AA24" i="10"/>
  <c r="V25" i="10"/>
  <c r="W25" i="10"/>
  <c r="AT25" i="10" s="1"/>
  <c r="AU25" i="10" s="1"/>
  <c r="AV25" i="10" s="1"/>
  <c r="X25" i="10"/>
  <c r="Y25" i="10"/>
  <c r="AI25" i="10"/>
  <c r="AM25" i="10"/>
  <c r="V26" i="10"/>
  <c r="W26" i="10"/>
  <c r="X26" i="10"/>
  <c r="Y26" i="10"/>
  <c r="Z26" i="10"/>
  <c r="AA26" i="10"/>
  <c r="AT26" i="10"/>
  <c r="AU26" i="10"/>
  <c r="AV26" i="10"/>
  <c r="V27" i="10"/>
  <c r="W27" i="10"/>
  <c r="X27" i="10"/>
  <c r="Y27" i="10"/>
  <c r="Z27" i="10"/>
  <c r="AA27" i="10"/>
  <c r="AT27" i="10"/>
  <c r="AU27" i="10"/>
  <c r="AV27" i="10"/>
  <c r="V28" i="10"/>
  <c r="AT28" i="10" s="1"/>
  <c r="AU28" i="10" s="1"/>
  <c r="AV28" i="10" s="1"/>
  <c r="W28" i="10"/>
  <c r="X28" i="10"/>
  <c r="Y28" i="10"/>
  <c r="AC28" i="10" s="1"/>
  <c r="AI28" i="10"/>
  <c r="AM28" i="10"/>
  <c r="V29" i="10"/>
  <c r="W29" i="10"/>
  <c r="X29" i="10"/>
  <c r="Y29" i="10"/>
  <c r="V30" i="10"/>
  <c r="W30" i="10"/>
  <c r="X30" i="10"/>
  <c r="Y30" i="10"/>
  <c r="AT30" i="10"/>
  <c r="AU30" i="10"/>
  <c r="AV30" i="10"/>
  <c r="V31" i="10"/>
  <c r="W31" i="10"/>
  <c r="X31" i="10"/>
  <c r="Y31" i="10"/>
  <c r="AI31" i="10"/>
  <c r="BL19" i="10" s="1"/>
  <c r="AM31" i="10"/>
  <c r="BP19" i="10" s="1"/>
  <c r="AT31" i="10"/>
  <c r="AU31" i="10"/>
  <c r="AV31" i="10" s="1"/>
  <c r="V32" i="10"/>
  <c r="W32" i="10"/>
  <c r="X32" i="10"/>
  <c r="Y32" i="10"/>
  <c r="Z32" i="10"/>
  <c r="AA32" i="10"/>
  <c r="AT32" i="10"/>
  <c r="AU32" i="10"/>
  <c r="AV32" i="10"/>
  <c r="V33" i="10"/>
  <c r="W33" i="10"/>
  <c r="X33" i="10"/>
  <c r="Y33" i="10"/>
  <c r="Z33" i="10"/>
  <c r="V34" i="10"/>
  <c r="AT34" i="10" s="1"/>
  <c r="AU34" i="10" s="1"/>
  <c r="AV34" i="10" s="1"/>
  <c r="W34" i="10"/>
  <c r="X34" i="10"/>
  <c r="Y34" i="10"/>
  <c r="Z34" i="10"/>
  <c r="AA34" i="10"/>
  <c r="AB34" i="10"/>
  <c r="AC34" i="10"/>
  <c r="AD34" i="10"/>
  <c r="AG34" i="10"/>
  <c r="AI34" i="10"/>
  <c r="AM34" i="10"/>
  <c r="V35" i="10"/>
  <c r="W35" i="10"/>
  <c r="X35" i="10"/>
  <c r="Y35" i="10"/>
  <c r="Z35" i="10"/>
  <c r="AA35" i="10"/>
  <c r="AT35" i="10"/>
  <c r="AU35" i="10"/>
  <c r="AV35" i="10"/>
  <c r="V36" i="10"/>
  <c r="W36" i="10"/>
  <c r="X36" i="10"/>
  <c r="AB37" i="10" s="1"/>
  <c r="Y36" i="10"/>
  <c r="AC37" i="10" s="1"/>
  <c r="V37" i="10"/>
  <c r="W37" i="10"/>
  <c r="X37" i="10"/>
  <c r="Y37" i="10"/>
  <c r="Z37" i="10"/>
  <c r="AI37" i="10"/>
  <c r="AJ37" i="10"/>
  <c r="AM37" i="10"/>
  <c r="AT37" i="10"/>
  <c r="AU37" i="10"/>
  <c r="AV37" i="10" s="1"/>
  <c r="V38" i="10"/>
  <c r="W38" i="10"/>
  <c r="X38" i="10"/>
  <c r="Y38" i="10"/>
  <c r="Z38" i="10"/>
  <c r="AA38" i="10"/>
  <c r="AT38" i="10"/>
  <c r="AU38" i="10"/>
  <c r="AV38" i="10"/>
  <c r="V39" i="10"/>
  <c r="W39" i="10"/>
  <c r="X39" i="10"/>
  <c r="Y39" i="10"/>
  <c r="V40" i="10"/>
  <c r="W40" i="10"/>
  <c r="X40" i="10"/>
  <c r="Y40" i="10"/>
  <c r="Z40" i="10"/>
  <c r="AA40" i="10" s="1"/>
  <c r="AB40" i="10"/>
  <c r="AG40" i="10"/>
  <c r="AI40" i="10"/>
  <c r="AJ40" i="10"/>
  <c r="AM40" i="10"/>
  <c r="AT40" i="10"/>
  <c r="AU40" i="10" s="1"/>
  <c r="AV40" i="10" s="1"/>
  <c r="V41" i="10"/>
  <c r="W41" i="10"/>
  <c r="X41" i="10"/>
  <c r="Y41" i="10"/>
  <c r="Z41" i="10"/>
  <c r="AA41" i="10"/>
  <c r="AT41" i="10"/>
  <c r="AU41" i="10"/>
  <c r="AV41" i="10" s="1"/>
  <c r="V42" i="10"/>
  <c r="W42" i="10"/>
  <c r="X42" i="10"/>
  <c r="Y42" i="10"/>
  <c r="Z42" i="10"/>
  <c r="AA42" i="10"/>
  <c r="AT42" i="10"/>
  <c r="V43" i="10"/>
  <c r="W43" i="10"/>
  <c r="X43" i="10"/>
  <c r="Y43" i="10"/>
  <c r="AC43" i="10" s="1"/>
  <c r="Z43" i="10"/>
  <c r="AD43" i="10" s="1"/>
  <c r="AA43" i="10"/>
  <c r="AB43" i="10"/>
  <c r="AI43" i="10"/>
  <c r="AM43" i="10"/>
  <c r="V44" i="10"/>
  <c r="W44" i="10"/>
  <c r="X44" i="10"/>
  <c r="Y44" i="10"/>
  <c r="Z44" i="10" s="1"/>
  <c r="V45" i="10"/>
  <c r="W45" i="10"/>
  <c r="X45" i="10"/>
  <c r="Y45" i="10"/>
  <c r="Z45" i="10"/>
  <c r="AA45" i="10"/>
  <c r="AT45" i="10"/>
  <c r="AU45" i="10"/>
  <c r="AV45" i="10"/>
  <c r="V46" i="10"/>
  <c r="W46" i="10"/>
  <c r="X46" i="10"/>
  <c r="Y46" i="10"/>
  <c r="AC46" i="10"/>
  <c r="AI46" i="10"/>
  <c r="BL5" i="10" s="1"/>
  <c r="AM46" i="10"/>
  <c r="V47" i="10"/>
  <c r="W47" i="10"/>
  <c r="X47" i="10"/>
  <c r="Y47" i="10"/>
  <c r="Z47" i="10"/>
  <c r="AA47" i="10"/>
  <c r="AT47" i="10"/>
  <c r="AU47" i="10"/>
  <c r="AV47" i="10"/>
  <c r="V48" i="10"/>
  <c r="AT48" i="10" s="1"/>
  <c r="W48" i="10"/>
  <c r="X48" i="10"/>
  <c r="Y48" i="10"/>
  <c r="Z48" i="10"/>
  <c r="AA48" i="10"/>
  <c r="V49" i="10"/>
  <c r="W49" i="10"/>
  <c r="X49" i="10"/>
  <c r="Y49" i="10"/>
  <c r="AI49" i="10"/>
  <c r="AM49" i="10"/>
  <c r="V50" i="10"/>
  <c r="W50" i="10"/>
  <c r="X50" i="10"/>
  <c r="Y50" i="10"/>
  <c r="Z50" i="10"/>
  <c r="AA50" i="10"/>
  <c r="AT50" i="10"/>
  <c r="AU50" i="10"/>
  <c r="AV50" i="10" s="1"/>
  <c r="V51" i="10"/>
  <c r="W51" i="10"/>
  <c r="X51" i="10"/>
  <c r="Y51" i="10"/>
  <c r="Z51" i="10"/>
  <c r="AA51" i="10"/>
  <c r="AT51" i="10"/>
  <c r="AU51" i="10"/>
  <c r="AV51" i="10"/>
  <c r="V52" i="10"/>
  <c r="AT52" i="10" s="1"/>
  <c r="AU52" i="10" s="1"/>
  <c r="AV52" i="10" s="1"/>
  <c r="W52" i="10"/>
  <c r="X52" i="10"/>
  <c r="Y52" i="10"/>
  <c r="AI52" i="10"/>
  <c r="AM52" i="10"/>
  <c r="V53" i="10"/>
  <c r="W53" i="10"/>
  <c r="X53" i="10"/>
  <c r="Y53" i="10"/>
  <c r="Z53" i="10"/>
  <c r="AA53" i="10"/>
  <c r="AT53" i="10"/>
  <c r="AU53" i="10" s="1"/>
  <c r="AV53" i="10" s="1"/>
  <c r="V54" i="10"/>
  <c r="W54" i="10"/>
  <c r="X54" i="10"/>
  <c r="AB55" i="10" s="1"/>
  <c r="Y54" i="10"/>
  <c r="AC55" i="10" s="1"/>
  <c r="Z54" i="10"/>
  <c r="AD55" i="10" s="1"/>
  <c r="AA54" i="10"/>
  <c r="AE55" i="10" s="1"/>
  <c r="AT54" i="10"/>
  <c r="V55" i="10"/>
  <c r="AT55" i="10" s="1"/>
  <c r="AU55" i="10" s="1"/>
  <c r="W55" i="10"/>
  <c r="X55" i="10"/>
  <c r="Y55" i="10"/>
  <c r="Z55" i="10"/>
  <c r="AA55" i="10"/>
  <c r="AI55" i="10"/>
  <c r="AM55" i="10"/>
  <c r="AV55" i="10"/>
  <c r="V56" i="10"/>
  <c r="AT56" i="10" s="1"/>
  <c r="AU56" i="10" s="1"/>
  <c r="AV56" i="10" s="1"/>
  <c r="W56" i="10"/>
  <c r="X56" i="10"/>
  <c r="Y56" i="10"/>
  <c r="Z56" i="10"/>
  <c r="AA56" i="10"/>
  <c r="V57" i="10"/>
  <c r="W57" i="10"/>
  <c r="X57" i="10"/>
  <c r="Y57" i="10"/>
  <c r="V58" i="10"/>
  <c r="W58" i="10"/>
  <c r="X58" i="10"/>
  <c r="Y58" i="10"/>
  <c r="AI58" i="10"/>
  <c r="AM58" i="10"/>
  <c r="V59" i="10"/>
  <c r="AT59" i="10" s="1"/>
  <c r="AU59" i="10" s="1"/>
  <c r="AV59" i="10" s="1"/>
  <c r="W59" i="10"/>
  <c r="X59" i="10"/>
  <c r="Y59" i="10"/>
  <c r="Z59" i="10"/>
  <c r="AA59" i="10"/>
  <c r="V60" i="10"/>
  <c r="W60" i="10"/>
  <c r="X60" i="10"/>
  <c r="Y60" i="10"/>
  <c r="AC61" i="10" s="1"/>
  <c r="AT60" i="10"/>
  <c r="AU60" i="10"/>
  <c r="AV60" i="10"/>
  <c r="V61" i="10"/>
  <c r="AT61" i="10" s="1"/>
  <c r="AU61" i="10" s="1"/>
  <c r="AV61" i="10" s="1"/>
  <c r="W61" i="10"/>
  <c r="X61" i="10"/>
  <c r="Y61" i="10"/>
  <c r="AI61" i="10"/>
  <c r="AM61" i="10"/>
  <c r="AW61" i="10"/>
  <c r="V62" i="10"/>
  <c r="W62" i="10"/>
  <c r="X62" i="10"/>
  <c r="Y62" i="10"/>
  <c r="Z62" i="10"/>
  <c r="AA62" i="10"/>
  <c r="AT62" i="10"/>
  <c r="AU62" i="10" s="1"/>
  <c r="V63" i="10"/>
  <c r="W63" i="10"/>
  <c r="X63" i="10"/>
  <c r="AB64" i="10" s="1"/>
  <c r="Y63" i="10"/>
  <c r="Z63" i="10"/>
  <c r="AA63" i="10"/>
  <c r="AT63" i="10"/>
  <c r="V64" i="10"/>
  <c r="W64" i="10"/>
  <c r="X64" i="10"/>
  <c r="Y64" i="10"/>
  <c r="AI64" i="10"/>
  <c r="AM64" i="10"/>
  <c r="AT64" i="10"/>
  <c r="AU64" i="10" s="1"/>
  <c r="AV64" i="10" s="1"/>
  <c r="V65" i="10"/>
  <c r="W65" i="10"/>
  <c r="X65" i="10"/>
  <c r="Y65" i="10"/>
  <c r="Z65" i="10"/>
  <c r="AA65" i="10"/>
  <c r="AT65" i="10"/>
  <c r="AU65" i="10"/>
  <c r="AV65" i="10" s="1"/>
  <c r="V66" i="10"/>
  <c r="W66" i="10"/>
  <c r="X66" i="10"/>
  <c r="Y66" i="10"/>
  <c r="AC67" i="10" s="1"/>
  <c r="Z66" i="10"/>
  <c r="AD67" i="10" s="1"/>
  <c r="V67" i="10"/>
  <c r="W67" i="10"/>
  <c r="X67" i="10"/>
  <c r="Y67" i="10"/>
  <c r="Z67" i="10"/>
  <c r="AA67" i="10"/>
  <c r="AI67" i="10"/>
  <c r="AM67" i="10"/>
  <c r="V68" i="10"/>
  <c r="W68" i="10"/>
  <c r="X68" i="10"/>
  <c r="Y68" i="10"/>
  <c r="Z68" i="10"/>
  <c r="AA68" i="10"/>
  <c r="AT68" i="10"/>
  <c r="AU68" i="10" s="1"/>
  <c r="AV68" i="10" s="1"/>
  <c r="V69" i="10"/>
  <c r="W69" i="10"/>
  <c r="X69" i="10"/>
  <c r="Y69" i="10"/>
  <c r="Z69" i="10" s="1"/>
  <c r="AT69" i="10"/>
  <c r="AU69" i="10"/>
  <c r="AV69" i="10"/>
  <c r="V70" i="10"/>
  <c r="W70" i="10"/>
  <c r="X70" i="10"/>
  <c r="Y70" i="10"/>
  <c r="AC70" i="10"/>
  <c r="AI70" i="10"/>
  <c r="AM70" i="10"/>
  <c r="V71" i="10"/>
  <c r="W71" i="10"/>
  <c r="X71" i="10"/>
  <c r="Y71" i="10"/>
  <c r="Z71" i="10"/>
  <c r="AA71" i="10"/>
  <c r="AT71" i="10"/>
  <c r="AU71" i="10" s="1"/>
  <c r="AV71" i="10" s="1"/>
  <c r="V72" i="10"/>
  <c r="AT72" i="10" s="1"/>
  <c r="AU72" i="10" s="1"/>
  <c r="AV72" i="10" s="1"/>
  <c r="W72" i="10"/>
  <c r="X72" i="10"/>
  <c r="Y72" i="10"/>
  <c r="V73" i="10"/>
  <c r="W73" i="10"/>
  <c r="AT73" i="10" s="1"/>
  <c r="AU73" i="10" s="1"/>
  <c r="AV73" i="10" s="1"/>
  <c r="X73" i="10"/>
  <c r="Y73" i="10"/>
  <c r="Z73" i="10"/>
  <c r="AA73" i="10"/>
  <c r="AI73" i="10"/>
  <c r="AM73" i="10"/>
  <c r="V74" i="10"/>
  <c r="W74" i="10"/>
  <c r="X74" i="10"/>
  <c r="Y74" i="10"/>
  <c r="V75" i="10"/>
  <c r="W75" i="10"/>
  <c r="X75" i="10"/>
  <c r="Y75" i="10"/>
  <c r="Z75" i="10"/>
  <c r="AA75" i="10"/>
  <c r="AT75" i="10"/>
  <c r="AU75" i="10"/>
  <c r="AV75" i="10"/>
  <c r="V76" i="10"/>
  <c r="W76" i="10"/>
  <c r="X76" i="10"/>
  <c r="Y76" i="10"/>
  <c r="AC76" i="10" s="1"/>
  <c r="AI76" i="10"/>
  <c r="AM76" i="10"/>
  <c r="V77" i="10"/>
  <c r="AT77" i="10" s="1"/>
  <c r="W77" i="10"/>
  <c r="X77" i="10"/>
  <c r="Y77" i="10"/>
  <c r="AU77" i="10"/>
  <c r="AV77" i="10"/>
  <c r="V78" i="10"/>
  <c r="W78" i="10"/>
  <c r="X78" i="10"/>
  <c r="AB79" i="10" s="1"/>
  <c r="Y78" i="10"/>
  <c r="AC79" i="10" s="1"/>
  <c r="Z78" i="10"/>
  <c r="AA78" i="10"/>
  <c r="AT78" i="10"/>
  <c r="AU78" i="10"/>
  <c r="V79" i="10"/>
  <c r="W79" i="10"/>
  <c r="X79" i="10"/>
  <c r="Y79" i="10"/>
  <c r="AI79" i="10"/>
  <c r="AM79" i="10"/>
  <c r="BP20" i="10" s="1"/>
  <c r="V80" i="10"/>
  <c r="W80" i="10"/>
  <c r="X80" i="10"/>
  <c r="Y80" i="10"/>
  <c r="Z80" i="10"/>
  <c r="AA80" i="10"/>
  <c r="AT80" i="10"/>
  <c r="AU80" i="10" s="1"/>
  <c r="AV80" i="10" s="1"/>
  <c r="V81" i="10"/>
  <c r="W81" i="10"/>
  <c r="X81" i="10"/>
  <c r="AB82" i="10" s="1"/>
  <c r="AJ82" i="10" s="1"/>
  <c r="Y81" i="10"/>
  <c r="Z81" i="10"/>
  <c r="AA81" i="10"/>
  <c r="AE82" i="10" s="1"/>
  <c r="AT81" i="10"/>
  <c r="AW82" i="10" s="1"/>
  <c r="AU81" i="10"/>
  <c r="AX82" i="10" s="1"/>
  <c r="AV81" i="10"/>
  <c r="AY82" i="10" s="1"/>
  <c r="V82" i="10"/>
  <c r="AT82" i="10" s="1"/>
  <c r="AU82" i="10" s="1"/>
  <c r="AV82" i="10" s="1"/>
  <c r="W82" i="10"/>
  <c r="X82" i="10"/>
  <c r="Y82" i="10"/>
  <c r="Z82" i="10"/>
  <c r="AA82" i="10"/>
  <c r="AD82" i="10"/>
  <c r="AI82" i="10"/>
  <c r="AM82" i="10"/>
  <c r="V83" i="10"/>
  <c r="W83" i="10"/>
  <c r="X83" i="10"/>
  <c r="Y83" i="10"/>
  <c r="Z83" i="10" s="1"/>
  <c r="AA83" i="10" s="1"/>
  <c r="AT83" i="10"/>
  <c r="AU83" i="10"/>
  <c r="AV83" i="10"/>
  <c r="V84" i="10"/>
  <c r="W84" i="10"/>
  <c r="X84" i="10"/>
  <c r="Y84" i="10"/>
  <c r="AC85" i="10" s="1"/>
  <c r="Z84" i="10"/>
  <c r="AA84" i="10"/>
  <c r="AT84" i="10"/>
  <c r="AU84" i="10"/>
  <c r="AX85" i="10" s="1"/>
  <c r="AV84" i="10"/>
  <c r="V85" i="10"/>
  <c r="AT85" i="10" s="1"/>
  <c r="AU85" i="10" s="1"/>
  <c r="AV85" i="10" s="1"/>
  <c r="W85" i="10"/>
  <c r="X85" i="10"/>
  <c r="Y85" i="10"/>
  <c r="Z85" i="10"/>
  <c r="AI85" i="10"/>
  <c r="AM85" i="10"/>
  <c r="AW85" i="10"/>
  <c r="V86" i="10"/>
  <c r="W86" i="10"/>
  <c r="X86" i="10"/>
  <c r="Y86" i="10"/>
  <c r="AT86" i="10"/>
  <c r="AU86" i="10"/>
  <c r="AV86" i="10"/>
  <c r="V87" i="10"/>
  <c r="W87" i="10"/>
  <c r="X87" i="10"/>
  <c r="Y87" i="10"/>
  <c r="AT87" i="10"/>
  <c r="AU87" i="10"/>
  <c r="AV87" i="10" s="1"/>
  <c r="V88" i="10"/>
  <c r="W88" i="10"/>
  <c r="X88" i="10"/>
  <c r="Y88" i="10"/>
  <c r="Z88" i="10" s="1"/>
  <c r="AA88" i="10" s="1"/>
  <c r="AI88" i="10"/>
  <c r="AM88" i="10"/>
  <c r="AT88" i="10"/>
  <c r="AU88" i="10"/>
  <c r="AV88" i="10"/>
  <c r="V89" i="10"/>
  <c r="W89" i="10"/>
  <c r="X89" i="10"/>
  <c r="Y89" i="10"/>
  <c r="Z89" i="10"/>
  <c r="V90" i="10"/>
  <c r="W90" i="10"/>
  <c r="X90" i="10"/>
  <c r="Y90" i="10"/>
  <c r="Z90" i="10"/>
  <c r="AA90" i="10"/>
  <c r="V91" i="10"/>
  <c r="W91" i="10"/>
  <c r="X91" i="10"/>
  <c r="Y91" i="10"/>
  <c r="Z91" i="10" s="1"/>
  <c r="AA91" i="10" s="1"/>
  <c r="AI91" i="10"/>
  <c r="AM91" i="10"/>
  <c r="AT91" i="10"/>
  <c r="AU91" i="10"/>
  <c r="AV91" i="10"/>
  <c r="V92" i="10"/>
  <c r="W92" i="10"/>
  <c r="X92" i="10"/>
  <c r="Y92" i="10"/>
  <c r="AC91" i="10" s="1"/>
  <c r="V93" i="10"/>
  <c r="AT93" i="10" s="1"/>
  <c r="W93" i="10"/>
  <c r="X93" i="10"/>
  <c r="AB94" i="10" s="1"/>
  <c r="Y93" i="10"/>
  <c r="Z93" i="10"/>
  <c r="V94" i="10"/>
  <c r="W94" i="10"/>
  <c r="X94" i="10"/>
  <c r="Y94" i="10"/>
  <c r="Z94" i="10"/>
  <c r="AA94" i="10"/>
  <c r="AG94" i="10"/>
  <c r="AI94" i="10"/>
  <c r="AJ94" i="10"/>
  <c r="AM94" i="10"/>
  <c r="AT94" i="10"/>
  <c r="AU94" i="10"/>
  <c r="AV94" i="10"/>
  <c r="V95" i="10"/>
  <c r="W95" i="10"/>
  <c r="X95" i="10"/>
  <c r="Y95" i="10"/>
  <c r="AC94" i="10" s="1"/>
  <c r="Z95" i="10"/>
  <c r="AA95" i="10"/>
  <c r="AT95" i="10"/>
  <c r="AU95" i="10" s="1"/>
  <c r="AV95" i="10" s="1"/>
  <c r="V96" i="10"/>
  <c r="W96" i="10"/>
  <c r="X96" i="10"/>
  <c r="Y96" i="10"/>
  <c r="V97" i="10"/>
  <c r="W97" i="10"/>
  <c r="X97" i="10"/>
  <c r="Y97" i="10"/>
  <c r="Z97" i="10"/>
  <c r="AA97" i="10"/>
  <c r="AI97" i="10"/>
  <c r="AM97" i="10"/>
  <c r="V98" i="10"/>
  <c r="W98" i="10"/>
  <c r="X98" i="10"/>
  <c r="Y98" i="10"/>
  <c r="AC97" i="10" s="1"/>
  <c r="Z98" i="10"/>
  <c r="AA98" i="10"/>
  <c r="AT98" i="10"/>
  <c r="AU98" i="10"/>
  <c r="AV98" i="10"/>
  <c r="V99" i="10"/>
  <c r="AT99" i="10" s="1"/>
  <c r="AU99" i="10" s="1"/>
  <c r="AV99" i="10" s="1"/>
  <c r="W99" i="10"/>
  <c r="X99" i="10"/>
  <c r="Y99" i="10"/>
  <c r="Z99" i="10"/>
  <c r="AA99" i="10"/>
  <c r="V100" i="10"/>
  <c r="W100" i="10"/>
  <c r="X100" i="10"/>
  <c r="Y100" i="10"/>
  <c r="Z100" i="10"/>
  <c r="AA100" i="10"/>
  <c r="AI100" i="10"/>
  <c r="AJ100" i="10"/>
  <c r="AM100" i="10"/>
  <c r="AT100" i="10"/>
  <c r="AU100" i="10"/>
  <c r="AV100" i="10"/>
  <c r="V101" i="10"/>
  <c r="W101" i="10"/>
  <c r="X101" i="10"/>
  <c r="AB100" i="10" s="1"/>
  <c r="AG100" i="10" s="1"/>
  <c r="Y101" i="10"/>
  <c r="Z101" i="10"/>
  <c r="AA101" i="10"/>
  <c r="AT101" i="10"/>
  <c r="AW100" i="10" s="1"/>
  <c r="AU101" i="10"/>
  <c r="V102" i="10"/>
  <c r="W102" i="10"/>
  <c r="X102" i="10"/>
  <c r="Y102" i="10"/>
  <c r="Z102" i="10" s="1"/>
  <c r="AA102" i="10" s="1"/>
  <c r="AT102" i="10"/>
  <c r="AU102" i="10"/>
  <c r="AV102" i="10"/>
  <c r="V103" i="10"/>
  <c r="W103" i="10"/>
  <c r="X103" i="10"/>
  <c r="Y103" i="10"/>
  <c r="Z103" i="10"/>
  <c r="AA103" i="10"/>
  <c r="AB103" i="10"/>
  <c r="AC103" i="10"/>
  <c r="AG103" i="10"/>
  <c r="AI103" i="10"/>
  <c r="AJ103" i="10"/>
  <c r="AM103" i="10"/>
  <c r="AT103" i="10"/>
  <c r="AU103" i="10"/>
  <c r="AV103" i="10"/>
  <c r="V104" i="10"/>
  <c r="W104" i="10"/>
  <c r="X104" i="10"/>
  <c r="Y104" i="10"/>
  <c r="Z104" i="10" s="1"/>
  <c r="AT104" i="10"/>
  <c r="AW103" i="10" s="1"/>
  <c r="AU104" i="10"/>
  <c r="V105" i="10"/>
  <c r="AT105" i="10" s="1"/>
  <c r="AU105" i="10" s="1"/>
  <c r="W105" i="10"/>
  <c r="X105" i="10"/>
  <c r="Y105" i="10"/>
  <c r="AV105" i="10"/>
  <c r="V106" i="10"/>
  <c r="W106" i="10"/>
  <c r="X106" i="10"/>
  <c r="Y106" i="10"/>
  <c r="AC106" i="10" s="1"/>
  <c r="Z106" i="10"/>
  <c r="AI106" i="10"/>
  <c r="AM106" i="10"/>
  <c r="BP3" i="10" s="1"/>
  <c r="AT106" i="10"/>
  <c r="AU106" i="10"/>
  <c r="AV106" i="10"/>
  <c r="AW106" i="10"/>
  <c r="AX106" i="10"/>
  <c r="AY106" i="10"/>
  <c r="V107" i="10"/>
  <c r="W107" i="10"/>
  <c r="X107" i="10"/>
  <c r="Y107" i="10"/>
  <c r="Z107" i="10"/>
  <c r="AA107" i="10"/>
  <c r="AT107" i="10"/>
  <c r="AU107" i="10" s="1"/>
  <c r="AV107" i="10" s="1"/>
  <c r="V108" i="10"/>
  <c r="W108" i="10"/>
  <c r="X108" i="10"/>
  <c r="Y108" i="10"/>
  <c r="Z108" i="10"/>
  <c r="AA108" i="10"/>
  <c r="AT108" i="10"/>
  <c r="AU108" i="10"/>
  <c r="AV108" i="10"/>
  <c r="V109" i="10"/>
  <c r="AT109" i="10" s="1"/>
  <c r="AU109" i="10" s="1"/>
  <c r="AV109" i="10" s="1"/>
  <c r="W109" i="10"/>
  <c r="X109" i="10"/>
  <c r="Y109" i="10"/>
  <c r="Z109" i="10"/>
  <c r="AA109" i="10"/>
  <c r="AB109" i="10"/>
  <c r="AG109" i="10" s="1"/>
  <c r="AC109" i="10"/>
  <c r="AD109" i="10"/>
  <c r="AE109" i="10"/>
  <c r="AI109" i="10"/>
  <c r="AM109" i="10"/>
  <c r="V110" i="10"/>
  <c r="AT110" i="10" s="1"/>
  <c r="AU110" i="10" s="1"/>
  <c r="AV110" i="10" s="1"/>
  <c r="W110" i="10"/>
  <c r="X110" i="10"/>
  <c r="Y110" i="10"/>
  <c r="Z110" i="10"/>
  <c r="AA110" i="10"/>
  <c r="V111" i="10"/>
  <c r="W111" i="10"/>
  <c r="X111" i="10"/>
  <c r="Y111" i="10"/>
  <c r="Z111" i="10"/>
  <c r="AA111" i="10"/>
  <c r="AT111" i="10"/>
  <c r="AU111" i="10"/>
  <c r="AV111" i="10"/>
  <c r="V112" i="10"/>
  <c r="W112" i="10"/>
  <c r="X112" i="10"/>
  <c r="Y112" i="10"/>
  <c r="Z112" i="10"/>
  <c r="AA112" i="10"/>
  <c r="AC112" i="10"/>
  <c r="AD112" i="10"/>
  <c r="AI112" i="10"/>
  <c r="AM112" i="10"/>
  <c r="V113" i="10"/>
  <c r="W113" i="10"/>
  <c r="X113" i="10"/>
  <c r="AB112" i="10" s="1"/>
  <c r="Y113" i="10"/>
  <c r="Z113" i="10"/>
  <c r="V114" i="10"/>
  <c r="W114" i="10"/>
  <c r="X114" i="10"/>
  <c r="Y114" i="10"/>
  <c r="Z114" i="10"/>
  <c r="AT114" i="10"/>
  <c r="AU114" i="10"/>
  <c r="AV114" i="10"/>
  <c r="V115" i="10"/>
  <c r="W115" i="10"/>
  <c r="X115" i="10"/>
  <c r="Y115" i="10"/>
  <c r="AI115" i="10"/>
  <c r="AM115" i="10"/>
  <c r="V116" i="10"/>
  <c r="W116" i="10"/>
  <c r="X116" i="10"/>
  <c r="Y116" i="10"/>
  <c r="V117" i="10"/>
  <c r="W117" i="10"/>
  <c r="X117" i="10"/>
  <c r="Y117" i="10"/>
  <c r="AC118" i="10" s="1"/>
  <c r="Z117" i="10"/>
  <c r="AA117" i="10"/>
  <c r="AT117" i="10"/>
  <c r="AU117" i="10"/>
  <c r="AV117" i="10"/>
  <c r="V118" i="10"/>
  <c r="W118" i="10"/>
  <c r="X118" i="10"/>
  <c r="Y118" i="10"/>
  <c r="AI118" i="10"/>
  <c r="BL13" i="10" s="1"/>
  <c r="AM118" i="10"/>
  <c r="AT118" i="10"/>
  <c r="AU118" i="10"/>
  <c r="AV118" i="10" s="1"/>
  <c r="V119" i="10"/>
  <c r="W119" i="10"/>
  <c r="X119" i="10"/>
  <c r="Y119" i="10"/>
  <c r="Z119" i="10"/>
  <c r="V120" i="10"/>
  <c r="W120" i="10"/>
  <c r="X120" i="10"/>
  <c r="Y120" i="10"/>
  <c r="Z120" i="10"/>
  <c r="AA120" i="10"/>
  <c r="V121" i="10"/>
  <c r="W121" i="10"/>
  <c r="AT121" i="10" s="1"/>
  <c r="X121" i="10"/>
  <c r="Y121" i="10"/>
  <c r="AI121" i="10"/>
  <c r="AM121" i="10"/>
  <c r="AU121" i="10"/>
  <c r="AV121" i="10"/>
  <c r="V122" i="10"/>
  <c r="AT122" i="10" s="1"/>
  <c r="AU122" i="10" s="1"/>
  <c r="AV122" i="10" s="1"/>
  <c r="W122" i="10"/>
  <c r="X122" i="10"/>
  <c r="Y122" i="10"/>
  <c r="Z122" i="10"/>
  <c r="AA122" i="10"/>
  <c r="V123" i="10"/>
  <c r="W123" i="10"/>
  <c r="X123" i="10"/>
  <c r="Y123" i="10"/>
  <c r="Z123" i="10"/>
  <c r="AA123" i="10"/>
  <c r="AT123" i="10"/>
  <c r="AU123" i="10" s="1"/>
  <c r="AV123" i="10" s="1"/>
  <c r="V124" i="10"/>
  <c r="W124" i="10"/>
  <c r="X124" i="10"/>
  <c r="AA124" i="10" s="1"/>
  <c r="Y124" i="10"/>
  <c r="AC124" i="10" s="1"/>
  <c r="Z124" i="10"/>
  <c r="AI124" i="10"/>
  <c r="AM124" i="10"/>
  <c r="AT124" i="10"/>
  <c r="AU124" i="10"/>
  <c r="AV124" i="10"/>
  <c r="V125" i="10"/>
  <c r="W125" i="10"/>
  <c r="X125" i="10"/>
  <c r="Y125" i="10"/>
  <c r="V126" i="10"/>
  <c r="W126" i="10"/>
  <c r="X126" i="10"/>
  <c r="Y126" i="10"/>
  <c r="V127" i="10"/>
  <c r="W127" i="10"/>
  <c r="X127" i="10"/>
  <c r="Y127" i="10"/>
  <c r="Z127" i="10"/>
  <c r="AA127" i="10"/>
  <c r="AB127" i="10"/>
  <c r="AG127" i="10" s="1"/>
  <c r="AC127" i="10"/>
  <c r="AI127" i="10"/>
  <c r="AM127" i="10"/>
  <c r="V128" i="10"/>
  <c r="W128" i="10"/>
  <c r="AT128" i="10" s="1"/>
  <c r="AU128" i="10" s="1"/>
  <c r="AV128" i="10" s="1"/>
  <c r="X128" i="10"/>
  <c r="Y128" i="10"/>
  <c r="V129" i="10"/>
  <c r="W129" i="10"/>
  <c r="X129" i="10"/>
  <c r="Y129" i="10"/>
  <c r="Z129" i="10"/>
  <c r="AA129" i="10"/>
  <c r="AT129" i="10"/>
  <c r="AU129" i="10"/>
  <c r="AV129" i="10"/>
  <c r="V130" i="10"/>
  <c r="W130" i="10"/>
  <c r="X130" i="10"/>
  <c r="Y130" i="10"/>
  <c r="AC130" i="10"/>
  <c r="AI130" i="10"/>
  <c r="AM130" i="10"/>
  <c r="V131" i="10"/>
  <c r="AT131" i="10" s="1"/>
  <c r="AU131" i="10" s="1"/>
  <c r="AV131" i="10" s="1"/>
  <c r="W131" i="10"/>
  <c r="X131" i="10"/>
  <c r="Y131" i="10"/>
  <c r="Z131" i="10"/>
  <c r="V132" i="10"/>
  <c r="W132" i="10"/>
  <c r="X132" i="10"/>
  <c r="Y132" i="10"/>
  <c r="Z132" i="10"/>
  <c r="AA132" i="10"/>
  <c r="AT132" i="10"/>
  <c r="AU132" i="10"/>
  <c r="AV132" i="10"/>
  <c r="V133" i="10"/>
  <c r="AT133" i="10" s="1"/>
  <c r="AU133" i="10" s="1"/>
  <c r="AV133" i="10" s="1"/>
  <c r="W133" i="10"/>
  <c r="X133" i="10"/>
  <c r="Y133" i="10"/>
  <c r="Z133" i="10"/>
  <c r="AI133" i="10"/>
  <c r="AM133" i="10"/>
  <c r="BP5" i="10" s="1"/>
  <c r="V134" i="10"/>
  <c r="W134" i="10"/>
  <c r="X134" i="10"/>
  <c r="Y134" i="10"/>
  <c r="V135" i="10"/>
  <c r="W135" i="10"/>
  <c r="X135" i="10"/>
  <c r="Y135" i="10"/>
  <c r="Z135" i="10"/>
  <c r="AA135" i="10"/>
  <c r="AT135" i="10"/>
  <c r="AU135" i="10"/>
  <c r="V136" i="10"/>
  <c r="W136" i="10"/>
  <c r="X136" i="10"/>
  <c r="Y136" i="10"/>
  <c r="Z136" i="10"/>
  <c r="AA136" i="10"/>
  <c r="AB136" i="10"/>
  <c r="AJ136" i="10" s="1"/>
  <c r="AC136" i="10"/>
  <c r="AG136" i="10"/>
  <c r="AI136" i="10"/>
  <c r="AM136" i="10"/>
  <c r="AT136" i="10"/>
  <c r="AU136" i="10"/>
  <c r="AV136" i="10"/>
  <c r="AW136" i="10"/>
  <c r="V137" i="10"/>
  <c r="W137" i="10"/>
  <c r="X137" i="10"/>
  <c r="Y137" i="10"/>
  <c r="AT137" i="10"/>
  <c r="AU137" i="10"/>
  <c r="AV137" i="10"/>
  <c r="V138" i="10"/>
  <c r="W138" i="10"/>
  <c r="X138" i="10"/>
  <c r="Y138" i="10"/>
  <c r="Z138" i="10"/>
  <c r="AA138" i="10"/>
  <c r="AT138" i="10"/>
  <c r="AU138" i="10"/>
  <c r="AV138" i="10"/>
  <c r="V139" i="10"/>
  <c r="W139" i="10"/>
  <c r="X139" i="10"/>
  <c r="Y139" i="10"/>
  <c r="Z139" i="10"/>
  <c r="AA139" i="10"/>
  <c r="AB139" i="10"/>
  <c r="AC139" i="10"/>
  <c r="AD139" i="10"/>
  <c r="AI139" i="10"/>
  <c r="AM139" i="10"/>
  <c r="V140" i="10"/>
  <c r="AT140" i="10" s="1"/>
  <c r="AU140" i="10" s="1"/>
  <c r="AV140" i="10" s="1"/>
  <c r="W140" i="10"/>
  <c r="X140" i="10"/>
  <c r="Y140" i="10"/>
  <c r="Z140" i="10"/>
  <c r="V141" i="10"/>
  <c r="W141" i="10"/>
  <c r="X141" i="10"/>
  <c r="Y141" i="10"/>
  <c r="Z141" i="10"/>
  <c r="AT141" i="10"/>
  <c r="AU141" i="10"/>
  <c r="AV141" i="10"/>
  <c r="V142" i="10"/>
  <c r="W142" i="10"/>
  <c r="X142" i="10"/>
  <c r="Y142" i="10"/>
  <c r="Z142" i="10"/>
  <c r="AA142" i="10"/>
  <c r="AB142" i="10"/>
  <c r="AC142" i="10"/>
  <c r="AD142" i="10"/>
  <c r="AI142" i="10"/>
  <c r="AM142" i="10"/>
  <c r="V143" i="10"/>
  <c r="W143" i="10"/>
  <c r="X143" i="10"/>
  <c r="Y143" i="10"/>
  <c r="Z143" i="10"/>
  <c r="AA143" i="10"/>
  <c r="AT143" i="10"/>
  <c r="AU143" i="10"/>
  <c r="AV143" i="10"/>
  <c r="V144" i="10"/>
  <c r="W144" i="10"/>
  <c r="X144" i="10"/>
  <c r="Y144" i="10"/>
  <c r="Z144" i="10"/>
  <c r="AA144" i="10"/>
  <c r="AT144" i="10"/>
  <c r="AU144" i="10"/>
  <c r="AV144" i="10"/>
  <c r="V145" i="10"/>
  <c r="W145" i="10"/>
  <c r="X145" i="10"/>
  <c r="Y145" i="10"/>
  <c r="Z145" i="10"/>
  <c r="AI145" i="10"/>
  <c r="BL4" i="10" s="1"/>
  <c r="AM145" i="10"/>
  <c r="V146" i="10"/>
  <c r="W146" i="10"/>
  <c r="X146" i="10"/>
  <c r="Y146" i="10"/>
  <c r="Z146" i="10"/>
  <c r="AA146" i="10"/>
  <c r="AT146" i="10"/>
  <c r="AU146" i="10"/>
  <c r="AV146" i="10"/>
  <c r="V147" i="10"/>
  <c r="W147" i="10"/>
  <c r="X147" i="10"/>
  <c r="Y147" i="10"/>
  <c r="AC148" i="10" s="1"/>
  <c r="Z147" i="10"/>
  <c r="AD148" i="10" s="1"/>
  <c r="AA147" i="10"/>
  <c r="AT147" i="10"/>
  <c r="AU147" i="10"/>
  <c r="AV147" i="10"/>
  <c r="V148" i="10"/>
  <c r="AT148" i="10" s="1"/>
  <c r="AU148" i="10" s="1"/>
  <c r="AV148" i="10" s="1"/>
  <c r="W148" i="10"/>
  <c r="X148" i="10"/>
  <c r="Y148" i="10"/>
  <c r="Z148" i="10"/>
  <c r="AA148" i="10"/>
  <c r="AB148" i="10"/>
  <c r="AG148" i="10"/>
  <c r="AI148" i="10"/>
  <c r="BL9" i="10" s="1"/>
  <c r="AM148" i="10"/>
  <c r="BP9" i="10" s="1"/>
  <c r="V149" i="10"/>
  <c r="W149" i="10"/>
  <c r="X149" i="10"/>
  <c r="Y149" i="10"/>
  <c r="Z149" i="10"/>
  <c r="AA149" i="10"/>
  <c r="AT149" i="10"/>
  <c r="AU149" i="10"/>
  <c r="AV149" i="10"/>
  <c r="V150" i="10"/>
  <c r="W150" i="10"/>
  <c r="X150" i="10"/>
  <c r="Y150" i="10"/>
  <c r="Z150" i="10"/>
  <c r="AA150" i="10"/>
  <c r="AT150" i="10"/>
  <c r="V151" i="10"/>
  <c r="W151" i="10"/>
  <c r="X151" i="10"/>
  <c r="Y151" i="10"/>
  <c r="Z151" i="10"/>
  <c r="AA151" i="10"/>
  <c r="AB151" i="10"/>
  <c r="AJ151" i="10" s="1"/>
  <c r="AC151" i="10"/>
  <c r="AG151" i="10"/>
  <c r="AI151" i="10"/>
  <c r="AM151" i="10"/>
  <c r="AT151" i="10"/>
  <c r="AU151" i="10" s="1"/>
  <c r="AV151" i="10" s="1"/>
  <c r="V152" i="10"/>
  <c r="W152" i="10"/>
  <c r="X152" i="10"/>
  <c r="Y152" i="10"/>
  <c r="AT152" i="10"/>
  <c r="AU152" i="10" s="1"/>
  <c r="AV152" i="10" s="1"/>
  <c r="V153" i="10"/>
  <c r="AT153" i="10" s="1"/>
  <c r="W153" i="10"/>
  <c r="X153" i="10"/>
  <c r="Y153" i="10"/>
  <c r="V154" i="10"/>
  <c r="W154" i="10"/>
  <c r="X154" i="10"/>
  <c r="Y154" i="10"/>
  <c r="Z154" i="10"/>
  <c r="AA154" i="10"/>
  <c r="AB154" i="10"/>
  <c r="AJ154" i="10" s="1"/>
  <c r="AC154" i="10"/>
  <c r="AI154" i="10"/>
  <c r="AM154" i="10"/>
  <c r="V155" i="10"/>
  <c r="W155" i="10"/>
  <c r="X155" i="10"/>
  <c r="Y155" i="10"/>
  <c r="V156" i="10"/>
  <c r="W156" i="10"/>
  <c r="X156" i="10"/>
  <c r="Y156" i="10"/>
  <c r="Z156" i="10"/>
  <c r="AT156" i="10"/>
  <c r="AU156" i="10"/>
  <c r="AV156" i="10"/>
  <c r="V157" i="10"/>
  <c r="W157" i="10"/>
  <c r="X157" i="10"/>
  <c r="Y157" i="10"/>
  <c r="AC157" i="10" s="1"/>
  <c r="Z157" i="10"/>
  <c r="AA157" i="10"/>
  <c r="AB157" i="10"/>
  <c r="AI157" i="10"/>
  <c r="AM157" i="10"/>
  <c r="V158" i="10"/>
  <c r="AT158" i="10" s="1"/>
  <c r="AU158" i="10" s="1"/>
  <c r="AV158" i="10" s="1"/>
  <c r="W158" i="10"/>
  <c r="X158" i="10"/>
  <c r="Y158" i="10"/>
  <c r="Z158" i="10"/>
  <c r="AA158" i="10" s="1"/>
  <c r="V159" i="10"/>
  <c r="W159" i="10"/>
  <c r="X159" i="10"/>
  <c r="AB160" i="10" s="1"/>
  <c r="AG160" i="10" s="1"/>
  <c r="Y159" i="10"/>
  <c r="AC160" i="10" s="1"/>
  <c r="Z159" i="10"/>
  <c r="AA159" i="10"/>
  <c r="AT159" i="10"/>
  <c r="V160" i="10"/>
  <c r="W160" i="10"/>
  <c r="X160" i="10"/>
  <c r="Y160" i="10"/>
  <c r="AI160" i="10"/>
  <c r="AJ160" i="10"/>
  <c r="AM160" i="10"/>
  <c r="AT160" i="10"/>
  <c r="AU160" i="10" s="1"/>
  <c r="AV160" i="10" s="1"/>
  <c r="V161" i="10"/>
  <c r="W161" i="10"/>
  <c r="X161" i="10"/>
  <c r="Y161" i="10"/>
  <c r="Z161" i="10"/>
  <c r="AA161" i="10"/>
  <c r="AT161" i="10"/>
  <c r="AU161" i="10"/>
  <c r="AV161" i="10"/>
  <c r="V162" i="10"/>
  <c r="AT162" i="10" s="1"/>
  <c r="W162" i="10"/>
  <c r="X162" i="10"/>
  <c r="Y162" i="10"/>
  <c r="Z162" i="10"/>
  <c r="AA162" i="10"/>
  <c r="V163" i="10"/>
  <c r="W163" i="10"/>
  <c r="X163" i="10"/>
  <c r="Y163" i="10"/>
  <c r="Z163" i="10"/>
  <c r="AA163" i="10"/>
  <c r="AI163" i="10"/>
  <c r="AM163" i="10"/>
  <c r="AT163" i="10"/>
  <c r="AU163" i="10"/>
  <c r="AV163" i="10" s="1"/>
  <c r="V164" i="10"/>
  <c r="W164" i="10"/>
  <c r="X164" i="10"/>
  <c r="Y164" i="10"/>
  <c r="Z164" i="10"/>
  <c r="AA164" i="10"/>
  <c r="AT164" i="10"/>
  <c r="AU164" i="10"/>
  <c r="AV164" i="10" s="1"/>
  <c r="V165" i="10"/>
  <c r="W165" i="10"/>
  <c r="X165" i="10"/>
  <c r="AB166" i="10" s="1"/>
  <c r="Y165" i="10"/>
  <c r="AC166" i="10" s="1"/>
  <c r="Z165" i="10"/>
  <c r="AA165" i="10"/>
  <c r="AT165" i="10"/>
  <c r="AU165" i="10"/>
  <c r="V166" i="10"/>
  <c r="AT166" i="10" s="1"/>
  <c r="AU166" i="10" s="1"/>
  <c r="W166" i="10"/>
  <c r="X166" i="10"/>
  <c r="Y166" i="10"/>
  <c r="AI166" i="10"/>
  <c r="BL16" i="10" s="1"/>
  <c r="AM166" i="10"/>
  <c r="AV166" i="10"/>
  <c r="V167" i="10"/>
  <c r="W167" i="10"/>
  <c r="X167" i="10"/>
  <c r="Y167" i="10"/>
  <c r="Z167" i="10"/>
  <c r="AA167" i="10"/>
  <c r="V168" i="10"/>
  <c r="W168" i="10"/>
  <c r="X168" i="10"/>
  <c r="AB169" i="10" s="1"/>
  <c r="Y168" i="10"/>
  <c r="AC169" i="10" s="1"/>
  <c r="Z168" i="10"/>
  <c r="AA168" i="10"/>
  <c r="V169" i="10"/>
  <c r="W169" i="10"/>
  <c r="X169" i="10"/>
  <c r="Y169" i="10"/>
  <c r="AI169" i="10"/>
  <c r="AM169" i="10"/>
  <c r="V170" i="10"/>
  <c r="W170" i="10"/>
  <c r="X170" i="10"/>
  <c r="Y170" i="10"/>
  <c r="Z170" i="10"/>
  <c r="AA170" i="10"/>
  <c r="AT170" i="10"/>
  <c r="AU170" i="10"/>
  <c r="AV170" i="10"/>
  <c r="V171" i="10"/>
  <c r="W171" i="10"/>
  <c r="X171" i="10"/>
  <c r="Y171" i="10"/>
  <c r="AC172" i="10" s="1"/>
  <c r="Z171" i="10"/>
  <c r="AA171" i="10"/>
  <c r="AT171" i="10"/>
  <c r="AU171" i="10"/>
  <c r="AV171" i="10" s="1"/>
  <c r="V172" i="10"/>
  <c r="W172" i="10"/>
  <c r="X172" i="10"/>
  <c r="Y172" i="10"/>
  <c r="AI172" i="10"/>
  <c r="BL10" i="10" s="1"/>
  <c r="AM172" i="10"/>
  <c r="AT172" i="10"/>
  <c r="AU172" i="10"/>
  <c r="AV172" i="10"/>
  <c r="V173" i="10"/>
  <c r="AT173" i="10" s="1"/>
  <c r="AU173" i="10" s="1"/>
  <c r="AV173" i="10" s="1"/>
  <c r="AY172" i="10" s="1"/>
  <c r="W173" i="10"/>
  <c r="X173" i="10"/>
  <c r="Y173" i="10"/>
  <c r="V174" i="10"/>
  <c r="AT174" i="10" s="1"/>
  <c r="W174" i="10"/>
  <c r="X174" i="10"/>
  <c r="Y174" i="10"/>
  <c r="Z174" i="10"/>
  <c r="V175" i="10"/>
  <c r="W175" i="10"/>
  <c r="X175" i="10"/>
  <c r="Y175" i="10"/>
  <c r="Z175" i="10"/>
  <c r="AA175" i="10"/>
  <c r="AI175" i="10"/>
  <c r="AM175" i="10"/>
  <c r="AT175" i="10"/>
  <c r="AU175" i="10"/>
  <c r="AV175" i="10"/>
  <c r="V176" i="10"/>
  <c r="W176" i="10"/>
  <c r="X176" i="10"/>
  <c r="Y176" i="10"/>
  <c r="V177" i="10"/>
  <c r="W177" i="10"/>
  <c r="X177" i="10"/>
  <c r="Y177" i="10"/>
  <c r="Z177" i="10"/>
  <c r="V178" i="10"/>
  <c r="W178" i="10"/>
  <c r="X178" i="10"/>
  <c r="Y178" i="10"/>
  <c r="Z178" i="10"/>
  <c r="AA178" i="10"/>
  <c r="AI178" i="10"/>
  <c r="AM178" i="10"/>
  <c r="AT178" i="10"/>
  <c r="AU178" i="10"/>
  <c r="AV178" i="10"/>
  <c r="V179" i="10"/>
  <c r="W179" i="10"/>
  <c r="X179" i="10"/>
  <c r="Y179" i="10"/>
  <c r="Z179" i="10"/>
  <c r="AA179" i="10"/>
  <c r="V180" i="10"/>
  <c r="W180" i="10"/>
  <c r="X180" i="10"/>
  <c r="Y180" i="10"/>
  <c r="Z180" i="10"/>
  <c r="AA180" i="10" s="1"/>
  <c r="AT180" i="10"/>
  <c r="AU180" i="10"/>
  <c r="AV180" i="10"/>
  <c r="V181" i="10"/>
  <c r="W181" i="10"/>
  <c r="X181" i="10"/>
  <c r="Y181" i="10"/>
  <c r="Z181" i="10"/>
  <c r="AI181" i="10"/>
  <c r="AM181" i="10"/>
  <c r="AT181" i="10"/>
  <c r="V182" i="10"/>
  <c r="W182" i="10"/>
  <c r="X182" i="10"/>
  <c r="Y182" i="10"/>
  <c r="V183" i="10"/>
  <c r="W183" i="10"/>
  <c r="AT183" i="10" s="1"/>
  <c r="X183" i="10"/>
  <c r="Y183" i="10"/>
  <c r="V184" i="10"/>
  <c r="W184" i="10"/>
  <c r="X184" i="10"/>
  <c r="Y184" i="10"/>
  <c r="Z184" i="10"/>
  <c r="AA184" i="10"/>
  <c r="AB184" i="10"/>
  <c r="AC184" i="10"/>
  <c r="AI184" i="10"/>
  <c r="BL11" i="10" s="1"/>
  <c r="AM184" i="10"/>
  <c r="BP11" i="10" s="1"/>
  <c r="AT184" i="10"/>
  <c r="AU184" i="10"/>
  <c r="AV184" i="10"/>
  <c r="V185" i="10"/>
  <c r="AT185" i="10" s="1"/>
  <c r="AU185" i="10" s="1"/>
  <c r="AV185" i="10" s="1"/>
  <c r="W185" i="10"/>
  <c r="X185" i="10"/>
  <c r="Y185" i="10"/>
  <c r="Z185" i="10"/>
  <c r="AA185" i="10"/>
  <c r="V186" i="10"/>
  <c r="W186" i="10"/>
  <c r="X186" i="10"/>
  <c r="Y186" i="10"/>
  <c r="Z186" i="10"/>
  <c r="AA186" i="10"/>
  <c r="AT186" i="10"/>
  <c r="AU186" i="10"/>
  <c r="AV186" i="10"/>
  <c r="V187" i="10"/>
  <c r="W187" i="10"/>
  <c r="X187" i="10"/>
  <c r="Y187" i="10"/>
  <c r="Z187" i="10"/>
  <c r="AA187" i="10"/>
  <c r="AC187" i="10"/>
  <c r="AI187" i="10"/>
  <c r="AM187" i="10"/>
  <c r="V188" i="10"/>
  <c r="W188" i="10"/>
  <c r="X188" i="10"/>
  <c r="Y188" i="10"/>
  <c r="V189" i="10"/>
  <c r="W189" i="10"/>
  <c r="X189" i="10"/>
  <c r="Y189" i="10"/>
  <c r="Z189" i="10"/>
  <c r="AA189" i="10"/>
  <c r="AT189" i="10"/>
  <c r="AU189" i="10"/>
  <c r="AV189" i="10"/>
  <c r="V190" i="10"/>
  <c r="W190" i="10"/>
  <c r="X190" i="10"/>
  <c r="AB190" i="10" s="1"/>
  <c r="Y190" i="10"/>
  <c r="AC190" i="10" s="1"/>
  <c r="Z190" i="10"/>
  <c r="AD190" i="10" s="1"/>
  <c r="AA190" i="10"/>
  <c r="AE190" i="10" s="1"/>
  <c r="AI190" i="10"/>
  <c r="AM190" i="10"/>
  <c r="V191" i="10"/>
  <c r="W191" i="10"/>
  <c r="X191" i="10"/>
  <c r="Y191" i="10"/>
  <c r="Z191" i="10"/>
  <c r="AA191" i="10"/>
  <c r="AT191" i="10"/>
  <c r="AU191" i="10" s="1"/>
  <c r="AV191" i="10" s="1"/>
  <c r="V192" i="10"/>
  <c r="W192" i="10"/>
  <c r="X192" i="10"/>
  <c r="Y192" i="10"/>
  <c r="Z192" i="10"/>
  <c r="AA192" i="10"/>
  <c r="AT192" i="10"/>
  <c r="AU192" i="10"/>
  <c r="AV192" i="10"/>
  <c r="V193" i="10"/>
  <c r="W193" i="10"/>
  <c r="X193" i="10"/>
  <c r="Y193" i="10"/>
  <c r="Z193" i="10"/>
  <c r="AA193" i="10"/>
  <c r="AB193" i="10"/>
  <c r="AG193" i="10" s="1"/>
  <c r="AI193" i="10"/>
  <c r="AJ193" i="10"/>
  <c r="AM193" i="10"/>
  <c r="V194" i="10"/>
  <c r="W194" i="10"/>
  <c r="X194" i="10"/>
  <c r="Y194" i="10"/>
  <c r="Z194" i="10"/>
  <c r="AA194" i="10"/>
  <c r="AT194" i="10"/>
  <c r="AU194" i="10" s="1"/>
  <c r="AV194" i="10" s="1"/>
  <c r="AV62" i="10" l="1"/>
  <c r="AY61" i="10" s="1"/>
  <c r="AX61" i="10"/>
  <c r="AJ190" i="10"/>
  <c r="AG190" i="10"/>
  <c r="BE11" i="10"/>
  <c r="AG4" i="10"/>
  <c r="AJ4" i="10"/>
  <c r="BM11" i="10" s="1"/>
  <c r="AA176" i="10"/>
  <c r="AA74" i="10"/>
  <c r="AY139" i="10"/>
  <c r="AB13" i="10"/>
  <c r="Z12" i="10"/>
  <c r="AD13" i="10" s="1"/>
  <c r="AG142" i="10"/>
  <c r="AJ142" i="10"/>
  <c r="BQ23" i="10"/>
  <c r="AT21" i="10"/>
  <c r="AD157" i="10"/>
  <c r="AA156" i="10"/>
  <c r="AE157" i="10" s="1"/>
  <c r="BH18" i="10" s="1"/>
  <c r="AA145" i="10"/>
  <c r="AE145" i="10" s="1"/>
  <c r="Z130" i="10"/>
  <c r="AA130" i="10"/>
  <c r="AB130" i="10"/>
  <c r="AT130" i="10"/>
  <c r="AU130" i="10" s="1"/>
  <c r="AV130" i="10" s="1"/>
  <c r="AV165" i="10"/>
  <c r="AW163" i="10"/>
  <c r="AU162" i="10"/>
  <c r="AA115" i="10"/>
  <c r="AB115" i="10"/>
  <c r="AA92" i="10"/>
  <c r="AE91" i="10" s="1"/>
  <c r="AB91" i="10"/>
  <c r="BE14" i="10" s="1"/>
  <c r="Z96" i="10"/>
  <c r="AD97" i="10" s="1"/>
  <c r="AA96" i="10"/>
  <c r="AE97" i="10" s="1"/>
  <c r="AB97" i="10"/>
  <c r="AT67" i="10"/>
  <c r="AU67" i="10" s="1"/>
  <c r="AV67" i="10" s="1"/>
  <c r="AE25" i="10"/>
  <c r="AD178" i="10"/>
  <c r="AT115" i="10"/>
  <c r="AT92" i="10"/>
  <c r="AU92" i="10" s="1"/>
  <c r="AV92" i="10" s="1"/>
  <c r="Z58" i="10"/>
  <c r="AA58" i="10" s="1"/>
  <c r="AD25" i="10"/>
  <c r="AJ139" i="10"/>
  <c r="AG139" i="10"/>
  <c r="AT190" i="10"/>
  <c r="AX172" i="10"/>
  <c r="AJ166" i="10"/>
  <c r="AG166" i="10"/>
  <c r="AT119" i="10"/>
  <c r="AU119" i="10" s="1"/>
  <c r="AV119" i="10" s="1"/>
  <c r="AY118" i="10" s="1"/>
  <c r="AT58" i="10"/>
  <c r="AU58" i="10" s="1"/>
  <c r="AV58" i="10" s="1"/>
  <c r="BF10" i="10"/>
  <c r="AJ25" i="10"/>
  <c r="AG25" i="10"/>
  <c r="AW172" i="10"/>
  <c r="BF4" i="10"/>
  <c r="AG157" i="10"/>
  <c r="AJ157" i="10"/>
  <c r="AD115" i="10"/>
  <c r="AA114" i="10"/>
  <c r="AE115" i="10" s="1"/>
  <c r="AC58" i="10"/>
  <c r="BF21" i="10" s="1"/>
  <c r="Z28" i="10"/>
  <c r="AD28" i="10" s="1"/>
  <c r="AA28" i="10"/>
  <c r="AE28" i="10" s="1"/>
  <c r="AB28" i="10"/>
  <c r="AT24" i="10"/>
  <c r="AA13" i="10"/>
  <c r="Z176" i="10"/>
  <c r="AD175" i="10" s="1"/>
  <c r="Z74" i="10"/>
  <c r="AU15" i="10"/>
  <c r="AT176" i="10"/>
  <c r="AU176" i="10" s="1"/>
  <c r="AV176" i="10" s="1"/>
  <c r="AX139" i="10"/>
  <c r="AG112" i="10"/>
  <c r="AJ112" i="10"/>
  <c r="BO23" i="10"/>
  <c r="X197" i="10"/>
  <c r="X199" i="10" s="1"/>
  <c r="X200" i="10" s="1"/>
  <c r="AB61" i="10"/>
  <c r="Z60" i="10"/>
  <c r="AA60" i="10"/>
  <c r="Z31" i="10"/>
  <c r="AA31" i="10"/>
  <c r="AT179" i="10"/>
  <c r="AU179" i="10" s="1"/>
  <c r="AV179" i="10" s="1"/>
  <c r="AX130" i="10"/>
  <c r="AX109" i="10"/>
  <c r="AA89" i="10"/>
  <c r="AD187" i="10"/>
  <c r="AA104" i="10"/>
  <c r="AE103" i="10" s="1"/>
  <c r="AD103" i="10"/>
  <c r="AC175" i="10"/>
  <c r="AT139" i="10"/>
  <c r="AU139" i="10" s="1"/>
  <c r="AV139" i="10" s="1"/>
  <c r="AU48" i="10"/>
  <c r="AX79" i="10"/>
  <c r="AV78" i="10"/>
  <c r="AY79" i="10" s="1"/>
  <c r="AT12" i="10"/>
  <c r="Z188" i="10"/>
  <c r="AA188" i="10" s="1"/>
  <c r="AE187" i="10" s="1"/>
  <c r="AG79" i="10"/>
  <c r="AJ79" i="10"/>
  <c r="AJ148" i="10"/>
  <c r="AB187" i="10"/>
  <c r="AY130" i="10"/>
  <c r="Z155" i="10"/>
  <c r="AA155" i="10"/>
  <c r="BF5" i="10"/>
  <c r="AJ34" i="10"/>
  <c r="BE3" i="10"/>
  <c r="AT155" i="10"/>
  <c r="AU155" i="10" s="1"/>
  <c r="AV155" i="10" s="1"/>
  <c r="AY148" i="10"/>
  <c r="AE130" i="10"/>
  <c r="AT89" i="10"/>
  <c r="BF13" i="10"/>
  <c r="Z183" i="10"/>
  <c r="AD184" i="10" s="1"/>
  <c r="AA183" i="10"/>
  <c r="AE184" i="10" s="1"/>
  <c r="AX148" i="10"/>
  <c r="AD130" i="10"/>
  <c r="AT112" i="10"/>
  <c r="AU112" i="10" s="1"/>
  <c r="AV112" i="10" s="1"/>
  <c r="AD94" i="10"/>
  <c r="AA93" i="10"/>
  <c r="AE94" i="10" s="1"/>
  <c r="AU54" i="10"/>
  <c r="AW55" i="10"/>
  <c r="Z46" i="10"/>
  <c r="AD46" i="10" s="1"/>
  <c r="AA46" i="10"/>
  <c r="AE46" i="10" s="1"/>
  <c r="BH5" i="10" s="1"/>
  <c r="AU183" i="10"/>
  <c r="AW184" i="10"/>
  <c r="AT169" i="10"/>
  <c r="AU169" i="10" s="1"/>
  <c r="AV169" i="10" s="1"/>
  <c r="AV135" i="10"/>
  <c r="AY136" i="10" s="1"/>
  <c r="AX136" i="10"/>
  <c r="AT74" i="10"/>
  <c r="AG184" i="10"/>
  <c r="AJ184" i="10"/>
  <c r="AT142" i="10"/>
  <c r="AW160" i="10"/>
  <c r="AU159" i="10"/>
  <c r="AT145" i="10"/>
  <c r="AU145" i="10" s="1"/>
  <c r="AV145" i="10" s="1"/>
  <c r="AY145" i="10" s="1"/>
  <c r="AW43" i="10"/>
  <c r="AU42" i="10"/>
  <c r="Z5" i="10"/>
  <c r="AD4" i="10" s="1"/>
  <c r="AA5" i="10"/>
  <c r="AE4" i="10" s="1"/>
  <c r="AV101" i="10"/>
  <c r="AY100" i="10" s="1"/>
  <c r="AX100" i="10"/>
  <c r="AY109" i="10"/>
  <c r="AT5" i="10"/>
  <c r="AU5" i="10" s="1"/>
  <c r="AV5" i="10" s="1"/>
  <c r="AT167" i="10"/>
  <c r="AU167" i="10" s="1"/>
  <c r="AV167" i="10" s="1"/>
  <c r="AW130" i="10"/>
  <c r="AV104" i="10"/>
  <c r="AY103" i="10" s="1"/>
  <c r="AX103" i="10"/>
  <c r="BP13" i="10"/>
  <c r="AW148" i="10"/>
  <c r="AT187" i="10"/>
  <c r="AU187" i="10" s="1"/>
  <c r="AV187" i="10" s="1"/>
  <c r="AE148" i="10"/>
  <c r="AY85" i="10"/>
  <c r="AT46" i="10"/>
  <c r="AU46" i="10" s="1"/>
  <c r="AA20" i="10"/>
  <c r="AY187" i="10"/>
  <c r="AG154" i="10"/>
  <c r="BP10" i="10"/>
  <c r="AX187" i="10"/>
  <c r="AA133" i="10"/>
  <c r="AE133" i="10" s="1"/>
  <c r="AD124" i="10"/>
  <c r="AE112" i="10"/>
  <c r="AW94" i="10"/>
  <c r="AU93" i="10"/>
  <c r="AT76" i="10"/>
  <c r="AG55" i="10"/>
  <c r="AJ55" i="10"/>
  <c r="AU174" i="10"/>
  <c r="AU150" i="10"/>
  <c r="AW151" i="10"/>
  <c r="Z115" i="10"/>
  <c r="Z92" i="10"/>
  <c r="AD91" i="10" s="1"/>
  <c r="Z25" i="10"/>
  <c r="AA25" i="10"/>
  <c r="AT116" i="10"/>
  <c r="AU116" i="10" s="1"/>
  <c r="AV116" i="10" s="1"/>
  <c r="AW64" i="10"/>
  <c r="AU63" i="10"/>
  <c r="AY52" i="10"/>
  <c r="AT11" i="10"/>
  <c r="AU11" i="10" s="1"/>
  <c r="AV11" i="10" s="1"/>
  <c r="AT188" i="10"/>
  <c r="AU188" i="10" s="1"/>
  <c r="AV188" i="10" s="1"/>
  <c r="AB175" i="10"/>
  <c r="Z152" i="10"/>
  <c r="AD151" i="10" s="1"/>
  <c r="AA152" i="10"/>
  <c r="AE151" i="10" s="1"/>
  <c r="AX52" i="10"/>
  <c r="Z19" i="10"/>
  <c r="AD19" i="10" s="1"/>
  <c r="AB19" i="10"/>
  <c r="AA19" i="10"/>
  <c r="AE19" i="10" s="1"/>
  <c r="Z196" i="10"/>
  <c r="AW52" i="10"/>
  <c r="AG43" i="10"/>
  <c r="AJ43" i="10"/>
  <c r="AT36" i="10"/>
  <c r="Y197" i="10"/>
  <c r="Y199" i="10" s="1"/>
  <c r="Y196" i="10"/>
  <c r="AC178" i="10"/>
  <c r="Z86" i="10"/>
  <c r="AA86" i="10"/>
  <c r="AC64" i="10"/>
  <c r="AT19" i="10"/>
  <c r="AU19" i="10" s="1"/>
  <c r="AV19" i="10" s="1"/>
  <c r="X196" i="10"/>
  <c r="AA177" i="10"/>
  <c r="AE178" i="10" s="1"/>
  <c r="AB178" i="10"/>
  <c r="AE163" i="10"/>
  <c r="AG64" i="10"/>
  <c r="AJ64" i="10"/>
  <c r="AC40" i="10"/>
  <c r="BF14" i="10" s="1"/>
  <c r="AD163" i="10"/>
  <c r="AD76" i="10"/>
  <c r="AC52" i="10"/>
  <c r="BF3" i="10" s="1"/>
  <c r="BF20" i="10"/>
  <c r="AT177" i="10"/>
  <c r="AA173" i="10"/>
  <c r="AE172" i="10" s="1"/>
  <c r="Z173" i="10"/>
  <c r="AC163" i="10"/>
  <c r="AT127" i="10"/>
  <c r="AU127" i="10" s="1"/>
  <c r="AV127" i="10" s="1"/>
  <c r="AT90" i="10"/>
  <c r="AG82" i="10"/>
  <c r="AT79" i="10"/>
  <c r="AU79" i="10" s="1"/>
  <c r="AV79" i="10" s="1"/>
  <c r="AB52" i="10"/>
  <c r="Z15" i="10"/>
  <c r="AD16" i="10" s="1"/>
  <c r="AA15" i="10"/>
  <c r="AB16" i="10"/>
  <c r="AB163" i="10"/>
  <c r="AA119" i="10"/>
  <c r="AA106" i="10"/>
  <c r="AB106" i="10"/>
  <c r="AT39" i="10"/>
  <c r="AA69" i="10"/>
  <c r="AE70" i="10" s="1"/>
  <c r="AD70" i="10"/>
  <c r="BG18" i="10" s="1"/>
  <c r="AG169" i="10"/>
  <c r="AJ169" i="10"/>
  <c r="AT49" i="10"/>
  <c r="AU49" i="10" s="1"/>
  <c r="AV49" i="10" s="1"/>
  <c r="AT182" i="10"/>
  <c r="AU182" i="10" s="1"/>
  <c r="AV182" i="10" s="1"/>
  <c r="AT168" i="10"/>
  <c r="AB73" i="10"/>
  <c r="AX7" i="10"/>
  <c r="AJ127" i="10"/>
  <c r="AC73" i="10"/>
  <c r="Z72" i="10"/>
  <c r="AT17" i="10"/>
  <c r="AU17" i="10" s="1"/>
  <c r="AV17" i="10" s="1"/>
  <c r="Y198" i="10"/>
  <c r="Z182" i="10"/>
  <c r="AD181" i="10" s="1"/>
  <c r="AA182" i="10"/>
  <c r="AD145" i="10"/>
  <c r="Z128" i="10"/>
  <c r="AA128" i="10" s="1"/>
  <c r="AX31" i="10"/>
  <c r="AG37" i="10"/>
  <c r="AW31" i="10"/>
  <c r="AA113" i="10"/>
  <c r="AA141" i="10"/>
  <c r="AE142" i="10" s="1"/>
  <c r="AU181" i="10"/>
  <c r="AD172" i="10"/>
  <c r="AT113" i="10"/>
  <c r="AU113" i="10" s="1"/>
  <c r="AV113" i="10" s="1"/>
  <c r="AY112" i="10" s="1"/>
  <c r="AE49" i="10"/>
  <c r="AW7" i="10"/>
  <c r="BL14" i="10"/>
  <c r="BL23" i="10" s="1"/>
  <c r="Z121" i="10"/>
  <c r="AD121" i="10" s="1"/>
  <c r="AA121" i="10"/>
  <c r="AE121" i="10" s="1"/>
  <c r="AB88" i="10"/>
  <c r="Z87" i="10"/>
  <c r="AD88" i="10" s="1"/>
  <c r="AA87" i="10"/>
  <c r="AC82" i="10"/>
  <c r="Z49" i="10"/>
  <c r="AD49" i="10" s="1"/>
  <c r="BG9" i="10" s="1"/>
  <c r="AA49" i="10"/>
  <c r="AY31" i="10"/>
  <c r="AX118" i="10"/>
  <c r="AD85" i="10"/>
  <c r="AA10" i="10"/>
  <c r="AT193" i="10"/>
  <c r="AT10" i="10"/>
  <c r="AU10" i="10" s="1"/>
  <c r="AV10" i="10" s="1"/>
  <c r="AB46" i="10"/>
  <c r="AB31" i="10"/>
  <c r="Z30" i="10"/>
  <c r="AA30" i="10"/>
  <c r="AY7" i="10"/>
  <c r="AU153" i="10"/>
  <c r="AJ109" i="10"/>
  <c r="AC49" i="10"/>
  <c r="AA33" i="10"/>
  <c r="AE34" i="10" s="1"/>
  <c r="X198" i="10"/>
  <c r="AB124" i="10"/>
  <c r="Z64" i="10"/>
  <c r="AD64" i="10" s="1"/>
  <c r="BG15" i="10" s="1"/>
  <c r="AA64" i="10"/>
  <c r="AE64" i="10" s="1"/>
  <c r="BH15" i="10" s="1"/>
  <c r="Z52" i="10"/>
  <c r="AD52" i="10" s="1"/>
  <c r="BG3" i="10" s="1"/>
  <c r="AA52" i="10"/>
  <c r="AE52" i="10" s="1"/>
  <c r="AB49" i="10"/>
  <c r="AA36" i="10"/>
  <c r="AE37" i="10" s="1"/>
  <c r="AC7" i="10"/>
  <c r="AA174" i="10"/>
  <c r="Z116" i="10"/>
  <c r="AA116" i="10"/>
  <c r="Z76" i="10"/>
  <c r="AA76" i="10"/>
  <c r="AE76" i="10" s="1"/>
  <c r="AB76" i="10"/>
  <c r="AT44" i="10"/>
  <c r="AU44" i="10" s="1"/>
  <c r="AV44" i="10" s="1"/>
  <c r="Z36" i="10"/>
  <c r="AD37" i="10" s="1"/>
  <c r="AT33" i="10"/>
  <c r="Z11" i="10"/>
  <c r="AA11" i="10"/>
  <c r="W196" i="10"/>
  <c r="Z118" i="10"/>
  <c r="AD118" i="10" s="1"/>
  <c r="AA118" i="10"/>
  <c r="AE118" i="10" s="1"/>
  <c r="AT96" i="10"/>
  <c r="Z57" i="10"/>
  <c r="AD58" i="10" s="1"/>
  <c r="AA57" i="10"/>
  <c r="AB58" i="10"/>
  <c r="AT43" i="10"/>
  <c r="AU43" i="10" s="1"/>
  <c r="AV43" i="10" s="1"/>
  <c r="BP6" i="10"/>
  <c r="BP23" i="10" s="1"/>
  <c r="AT13" i="10"/>
  <c r="AU13" i="10" s="1"/>
  <c r="AV13" i="10" s="1"/>
  <c r="AB10" i="10"/>
  <c r="AB196" i="10" s="1"/>
  <c r="AT4" i="10"/>
  <c r="V196" i="10"/>
  <c r="V199" i="10" s="1"/>
  <c r="AA137" i="10"/>
  <c r="AE136" i="10" s="1"/>
  <c r="AT134" i="10"/>
  <c r="AU134" i="10" s="1"/>
  <c r="AV134" i="10" s="1"/>
  <c r="AY133" i="10" s="1"/>
  <c r="Z61" i="10"/>
  <c r="AA61" i="10"/>
  <c r="AT57" i="10"/>
  <c r="Z39" i="10"/>
  <c r="AD40" i="10" s="1"/>
  <c r="AA39" i="10"/>
  <c r="AE40" i="10" s="1"/>
  <c r="AC13" i="10"/>
  <c r="AT154" i="10"/>
  <c r="AU154" i="10" s="1"/>
  <c r="AV154" i="10" s="1"/>
  <c r="AC133" i="10"/>
  <c r="AB85" i="10"/>
  <c r="AA66" i="10"/>
  <c r="AE67" i="10" s="1"/>
  <c r="AB67" i="10"/>
  <c r="AA37" i="10"/>
  <c r="Z70" i="10"/>
  <c r="AA70" i="10"/>
  <c r="AT20" i="10"/>
  <c r="AU20" i="10" s="1"/>
  <c r="AV20" i="10" s="1"/>
  <c r="AB7" i="10"/>
  <c r="AC145" i="10"/>
  <c r="Z160" i="10"/>
  <c r="AD160" i="10" s="1"/>
  <c r="AA160" i="10"/>
  <c r="AE160" i="10" s="1"/>
  <c r="AT157" i="10"/>
  <c r="AB145" i="10"/>
  <c r="AT125" i="10"/>
  <c r="AC88" i="10"/>
  <c r="BF6" i="10" s="1"/>
  <c r="AT70" i="10"/>
  <c r="AU70" i="10" s="1"/>
  <c r="AV70" i="10" s="1"/>
  <c r="AY70" i="10" s="1"/>
  <c r="AT66" i="10"/>
  <c r="AC31" i="10"/>
  <c r="BF19" i="10" s="1"/>
  <c r="Z126" i="10"/>
  <c r="AD127" i="10" s="1"/>
  <c r="AA126" i="10"/>
  <c r="AA181" i="10"/>
  <c r="AE181" i="10" s="1"/>
  <c r="AB118" i="10"/>
  <c r="AD193" i="10"/>
  <c r="AT29" i="10"/>
  <c r="AU29" i="10" s="1"/>
  <c r="AV29" i="10" s="1"/>
  <c r="AY28" i="10" s="1"/>
  <c r="Z169" i="10"/>
  <c r="AD169" i="10" s="1"/>
  <c r="Z166" i="10"/>
  <c r="AA166" i="10" s="1"/>
  <c r="AE166" i="10" s="1"/>
  <c r="Z137" i="10"/>
  <c r="AD136" i="10" s="1"/>
  <c r="AA131" i="10"/>
  <c r="AT97" i="10"/>
  <c r="AU97" i="10" s="1"/>
  <c r="AV97" i="10" s="1"/>
  <c r="AA85" i="10"/>
  <c r="AE85" i="10" s="1"/>
  <c r="Z79" i="10"/>
  <c r="AD79" i="10" s="1"/>
  <c r="Z17" i="10"/>
  <c r="AA17" i="10" s="1"/>
  <c r="AT16" i="10"/>
  <c r="AU16" i="10" s="1"/>
  <c r="AV16" i="10" s="1"/>
  <c r="AB121" i="10"/>
  <c r="AC193" i="10"/>
  <c r="AT126" i="10"/>
  <c r="AT120" i="10"/>
  <c r="Z172" i="10"/>
  <c r="AA172" i="10"/>
  <c r="AB172" i="10"/>
  <c r="AA140" i="10"/>
  <c r="AE139" i="10" s="1"/>
  <c r="Z105" i="10"/>
  <c r="AD106" i="10" s="1"/>
  <c r="AA105" i="10"/>
  <c r="AE106" i="10" s="1"/>
  <c r="AE100" i="10"/>
  <c r="BL20" i="10"/>
  <c r="Z9" i="10"/>
  <c r="AD10" i="10" s="1"/>
  <c r="AA9" i="10"/>
  <c r="AE10" i="10" s="1"/>
  <c r="AE193" i="10"/>
  <c r="AW187" i="10"/>
  <c r="AB133" i="10"/>
  <c r="AC121" i="10"/>
  <c r="BF8" i="10" s="1"/>
  <c r="AC115" i="10"/>
  <c r="AW109" i="10"/>
  <c r="Z29" i="10"/>
  <c r="AA29" i="10"/>
  <c r="AT18" i="10"/>
  <c r="AT9" i="10"/>
  <c r="Z134" i="10"/>
  <c r="AD133" i="10" s="1"/>
  <c r="AA134" i="10"/>
  <c r="Z125" i="10"/>
  <c r="AA125" i="10"/>
  <c r="AE124" i="10" s="1"/>
  <c r="AC181" i="10"/>
  <c r="AD100" i="10"/>
  <c r="Z77" i="10"/>
  <c r="AA77" i="10"/>
  <c r="AC4" i="10"/>
  <c r="AB181" i="10"/>
  <c r="AC100" i="10"/>
  <c r="Z153" i="10"/>
  <c r="AA153" i="10"/>
  <c r="AB70" i="10"/>
  <c r="AA44" i="10"/>
  <c r="AE43" i="10" s="1"/>
  <c r="BG4" i="10" l="1"/>
  <c r="BG20" i="10"/>
  <c r="BH11" i="10"/>
  <c r="BG11" i="10"/>
  <c r="AG88" i="10"/>
  <c r="BJ6" i="10" s="1"/>
  <c r="AJ88" i="10"/>
  <c r="AD166" i="10"/>
  <c r="AU177" i="10"/>
  <c r="AW178" i="10"/>
  <c r="AJ19" i="10"/>
  <c r="AG19" i="10"/>
  <c r="BE8" i="10"/>
  <c r="AG118" i="10"/>
  <c r="AJ118" i="10"/>
  <c r="AG73" i="10"/>
  <c r="AJ73" i="10"/>
  <c r="AJ121" i="10"/>
  <c r="AG121" i="10"/>
  <c r="AG67" i="10"/>
  <c r="BJ10" i="10" s="1"/>
  <c r="AJ67" i="10"/>
  <c r="AG76" i="10"/>
  <c r="AJ76" i="10"/>
  <c r="AE16" i="10"/>
  <c r="AX28" i="10"/>
  <c r="BG21" i="10"/>
  <c r="AV150" i="10"/>
  <c r="AY151" i="10" s="1"/>
  <c r="AX151" i="10"/>
  <c r="AV183" i="10"/>
  <c r="AY184" i="10" s="1"/>
  <c r="AX184" i="10"/>
  <c r="AG85" i="10"/>
  <c r="AJ85" i="10"/>
  <c r="AG52" i="10"/>
  <c r="AJ52" i="10"/>
  <c r="BM3" i="10" s="1"/>
  <c r="AX175" i="10"/>
  <c r="AV174" i="10"/>
  <c r="AY175" i="10" s="1"/>
  <c r="AX133" i="10"/>
  <c r="AV15" i="10"/>
  <c r="AY16" i="10" s="1"/>
  <c r="AX16" i="10"/>
  <c r="AW175" i="10"/>
  <c r="BG5" i="10"/>
  <c r="AX49" i="10"/>
  <c r="AV48" i="10"/>
  <c r="AY49" i="10" s="1"/>
  <c r="AW16" i="10"/>
  <c r="BG6" i="10"/>
  <c r="AU21" i="10"/>
  <c r="AW22" i="10"/>
  <c r="AU36" i="10"/>
  <c r="AW37" i="10"/>
  <c r="AW145" i="10"/>
  <c r="AW49" i="10"/>
  <c r="AU9" i="10"/>
  <c r="AW10" i="10"/>
  <c r="BF16" i="10"/>
  <c r="AE175" i="10"/>
  <c r="AU90" i="10"/>
  <c r="AW91" i="10"/>
  <c r="AV54" i="10"/>
  <c r="AY55" i="10" s="1"/>
  <c r="AX55" i="10"/>
  <c r="AU18" i="10"/>
  <c r="AW19" i="10"/>
  <c r="BH14" i="10"/>
  <c r="BF15" i="10"/>
  <c r="BJ20" i="10"/>
  <c r="AA169" i="10"/>
  <c r="AE169" i="10" s="1"/>
  <c r="BH4" i="10" s="1"/>
  <c r="BG14" i="10"/>
  <c r="BH10" i="10"/>
  <c r="AE88" i="10"/>
  <c r="BH6" i="10" s="1"/>
  <c r="AU76" i="10"/>
  <c r="AW76" i="10"/>
  <c r="AU24" i="10"/>
  <c r="AW25" i="10"/>
  <c r="AU115" i="10"/>
  <c r="AW115" i="10"/>
  <c r="BG16" i="10"/>
  <c r="AU57" i="10"/>
  <c r="AW58" i="10"/>
  <c r="AD73" i="10"/>
  <c r="AA72" i="10"/>
  <c r="AE73" i="10" s="1"/>
  <c r="AV93" i="10"/>
  <c r="AY94" i="10" s="1"/>
  <c r="AX94" i="10"/>
  <c r="AX145" i="10"/>
  <c r="AG28" i="10"/>
  <c r="BE4" i="10"/>
  <c r="BE23" i="10" s="1"/>
  <c r="AJ28" i="10"/>
  <c r="AW133" i="10"/>
  <c r="AA12" i="10"/>
  <c r="AG49" i="10"/>
  <c r="AJ49" i="10"/>
  <c r="BE9" i="10"/>
  <c r="AU89" i="10"/>
  <c r="AW88" i="10"/>
  <c r="BH3" i="10"/>
  <c r="BF9" i="10"/>
  <c r="BF23" i="10" s="1"/>
  <c r="AB198" i="10"/>
  <c r="AU66" i="10"/>
  <c r="AW67" i="10"/>
  <c r="AW181" i="10"/>
  <c r="AE58" i="10"/>
  <c r="BM6" i="10"/>
  <c r="AU96" i="10"/>
  <c r="AW97" i="10"/>
  <c r="BE16" i="10"/>
  <c r="AJ13" i="10"/>
  <c r="BM16" i="10" s="1"/>
  <c r="AG13" i="10"/>
  <c r="BJ16" i="10" s="1"/>
  <c r="AG133" i="10"/>
  <c r="AJ133" i="10"/>
  <c r="AG97" i="10"/>
  <c r="AJ97" i="10"/>
  <c r="AU4" i="10"/>
  <c r="AT196" i="10"/>
  <c r="AU168" i="10"/>
  <c r="AW169" i="10"/>
  <c r="BH9" i="10"/>
  <c r="AV159" i="10"/>
  <c r="AY160" i="10" s="1"/>
  <c r="AX160" i="10"/>
  <c r="AG91" i="10"/>
  <c r="AJ91" i="10"/>
  <c r="AG175" i="10"/>
  <c r="AJ175" i="10"/>
  <c r="BM20" i="10" s="1"/>
  <c r="AU142" i="10"/>
  <c r="AW142" i="10"/>
  <c r="AW154" i="10"/>
  <c r="AX154" i="10"/>
  <c r="AV153" i="10"/>
  <c r="AY154" i="10" s="1"/>
  <c r="AV46" i="10"/>
  <c r="AY46" i="10" s="1"/>
  <c r="AX46" i="10"/>
  <c r="BJ11" i="10"/>
  <c r="AW46" i="10"/>
  <c r="AA79" i="10"/>
  <c r="AE79" i="10" s="1"/>
  <c r="BH20" i="10" s="1"/>
  <c r="AD61" i="10"/>
  <c r="AD196" i="10" s="1"/>
  <c r="AW166" i="10"/>
  <c r="AX163" i="10"/>
  <c r="AV162" i="10"/>
  <c r="AY163" i="10" s="1"/>
  <c r="Z198" i="10"/>
  <c r="AX43" i="10"/>
  <c r="AV42" i="10"/>
  <c r="AY43" i="10" s="1"/>
  <c r="AJ124" i="10"/>
  <c r="AG124" i="10"/>
  <c r="BH13" i="10"/>
  <c r="AE127" i="10"/>
  <c r="AJ10" i="10"/>
  <c r="BM13" i="10" s="1"/>
  <c r="AG10" i="10"/>
  <c r="BJ13" i="10" s="1"/>
  <c r="BE13" i="10"/>
  <c r="BG13" i="10"/>
  <c r="AW112" i="10"/>
  <c r="AB197" i="10"/>
  <c r="AG58" i="10"/>
  <c r="AJ58" i="10"/>
  <c r="AV181" i="10"/>
  <c r="AY181" i="10" s="1"/>
  <c r="AX181" i="10"/>
  <c r="AG115" i="10"/>
  <c r="AJ115" i="10"/>
  <c r="AE61" i="10"/>
  <c r="BH8" i="10" s="1"/>
  <c r="BE6" i="10"/>
  <c r="AU125" i="10"/>
  <c r="AW124" i="10"/>
  <c r="AG172" i="10"/>
  <c r="AJ172" i="10"/>
  <c r="AJ145" i="10"/>
  <c r="AG145" i="10"/>
  <c r="AE31" i="10"/>
  <c r="BH19" i="10" s="1"/>
  <c r="BE10" i="10"/>
  <c r="AX112" i="10"/>
  <c r="AJ61" i="10"/>
  <c r="AG61" i="10"/>
  <c r="AJ70" i="10"/>
  <c r="BM18" i="10" s="1"/>
  <c r="AG70" i="10"/>
  <c r="BJ18" i="10" s="1"/>
  <c r="BE18" i="10"/>
  <c r="AU157" i="10"/>
  <c r="AW157" i="10"/>
  <c r="AD31" i="10"/>
  <c r="BG19" i="10" s="1"/>
  <c r="AW4" i="10"/>
  <c r="AJ178" i="10"/>
  <c r="AG178" i="10"/>
  <c r="BE20" i="10"/>
  <c r="AE154" i="10"/>
  <c r="BE19" i="10"/>
  <c r="AG31" i="10"/>
  <c r="AJ31" i="10"/>
  <c r="AX64" i="10"/>
  <c r="AV63" i="10"/>
  <c r="AY64" i="10" s="1"/>
  <c r="AJ187" i="10"/>
  <c r="AG187" i="10"/>
  <c r="AD154" i="10"/>
  <c r="Z197" i="10"/>
  <c r="Z199" i="10" s="1"/>
  <c r="AG46" i="10"/>
  <c r="AJ46" i="10"/>
  <c r="BM5" i="10" s="1"/>
  <c r="BE5" i="10"/>
  <c r="AW28" i="10"/>
  <c r="AU39" i="10"/>
  <c r="AW40" i="10"/>
  <c r="AY166" i="10"/>
  <c r="AG181" i="10"/>
  <c r="AJ181" i="10"/>
  <c r="AU120" i="10"/>
  <c r="AW121" i="10"/>
  <c r="BE15" i="10"/>
  <c r="AG7" i="10"/>
  <c r="AJ7" i="10"/>
  <c r="AG106" i="10"/>
  <c r="AJ106" i="10"/>
  <c r="AU74" i="10"/>
  <c r="AW73" i="10"/>
  <c r="AX166" i="10"/>
  <c r="AC197" i="10"/>
  <c r="BF11" i="10"/>
  <c r="AC196" i="10"/>
  <c r="AC198" i="10"/>
  <c r="AU193" i="10"/>
  <c r="AW193" i="10"/>
  <c r="AW79" i="10"/>
  <c r="AW34" i="10"/>
  <c r="AU33" i="10"/>
  <c r="AW118" i="10"/>
  <c r="AX70" i="10"/>
  <c r="AJ130" i="10"/>
  <c r="AG130" i="10"/>
  <c r="AW70" i="10"/>
  <c r="AW127" i="10"/>
  <c r="AU126" i="10"/>
  <c r="BG10" i="10"/>
  <c r="AG163" i="10"/>
  <c r="AJ163" i="10"/>
  <c r="AU190" i="10"/>
  <c r="AW190" i="10"/>
  <c r="AJ16" i="10"/>
  <c r="BM21" i="10" s="1"/>
  <c r="BE21" i="10"/>
  <c r="AG16" i="10"/>
  <c r="AU12" i="10"/>
  <c r="AW13" i="10"/>
  <c r="AW139" i="10"/>
  <c r="BJ8" i="10" l="1"/>
  <c r="AV120" i="10"/>
  <c r="AY121" i="10" s="1"/>
  <c r="AX121" i="10"/>
  <c r="AV115" i="10"/>
  <c r="AY115" i="10" s="1"/>
  <c r="AX115" i="10"/>
  <c r="AV190" i="10"/>
  <c r="AY190" i="10" s="1"/>
  <c r="AX190" i="10"/>
  <c r="BM10" i="10"/>
  <c r="BJ4" i="10"/>
  <c r="AV9" i="10"/>
  <c r="AY10" i="10" s="1"/>
  <c r="AX10" i="10"/>
  <c r="AV168" i="10"/>
  <c r="AY169" i="10" s="1"/>
  <c r="AX169" i="10"/>
  <c r="AV74" i="10"/>
  <c r="AY73" i="10" s="1"/>
  <c r="AX73" i="10"/>
  <c r="AV157" i="10"/>
  <c r="AY157" i="10" s="1"/>
  <c r="AX157" i="10"/>
  <c r="AV4" i="10"/>
  <c r="AY4" i="10" s="1"/>
  <c r="AX4" i="10"/>
  <c r="AV36" i="10"/>
  <c r="AY37" i="10" s="1"/>
  <c r="AX37" i="10"/>
  <c r="AV12" i="10"/>
  <c r="AY13" i="10" s="1"/>
  <c r="AX13" i="10"/>
  <c r="BM15" i="10"/>
  <c r="AV21" i="10"/>
  <c r="AY22" i="10" s="1"/>
  <c r="AX22" i="10"/>
  <c r="BJ21" i="10"/>
  <c r="BJ15" i="10"/>
  <c r="AX58" i="10"/>
  <c r="AV57" i="10"/>
  <c r="AY58" i="10" s="1"/>
  <c r="BG8" i="10"/>
  <c r="BG23" i="10" s="1"/>
  <c r="AV24" i="10"/>
  <c r="AY25" i="10" s="1"/>
  <c r="AX25" i="10"/>
  <c r="AV96" i="10"/>
  <c r="AY97" i="10" s="1"/>
  <c r="AX97" i="10"/>
  <c r="AV76" i="10"/>
  <c r="AY76" i="10" s="1"/>
  <c r="AX76" i="10"/>
  <c r="AV39" i="10"/>
  <c r="AY40" i="10" s="1"/>
  <c r="AX40" i="10"/>
  <c r="BJ3" i="10"/>
  <c r="AD197" i="10"/>
  <c r="BM8" i="10"/>
  <c r="AX127" i="10"/>
  <c r="AV126" i="10"/>
  <c r="AY127" i="10" s="1"/>
  <c r="AD198" i="10"/>
  <c r="AV125" i="10"/>
  <c r="AY124" i="10" s="1"/>
  <c r="AX124" i="10"/>
  <c r="BJ5" i="10"/>
  <c r="AA196" i="10"/>
  <c r="BM9" i="10"/>
  <c r="AV193" i="10"/>
  <c r="AY193" i="10" s="1"/>
  <c r="AX193" i="10"/>
  <c r="BJ9" i="10"/>
  <c r="AE13" i="10"/>
  <c r="AA198" i="10"/>
  <c r="BH21" i="10"/>
  <c r="BJ14" i="10"/>
  <c r="AV177" i="10"/>
  <c r="AY178" i="10" s="1"/>
  <c r="AX178" i="10"/>
  <c r="AV66" i="10"/>
  <c r="AY67" i="10" s="1"/>
  <c r="AX67" i="10"/>
  <c r="AX34" i="10"/>
  <c r="AV33" i="10"/>
  <c r="AY34" i="10" s="1"/>
  <c r="AV89" i="10"/>
  <c r="AY88" i="10" s="1"/>
  <c r="AX88" i="10"/>
  <c r="AV18" i="10"/>
  <c r="AY19" i="10" s="1"/>
  <c r="AX19" i="10"/>
  <c r="AV142" i="10"/>
  <c r="AY142" i="10" s="1"/>
  <c r="AX142" i="10"/>
  <c r="BM19" i="10"/>
  <c r="BJ19" i="10"/>
  <c r="AA197" i="10"/>
  <c r="BM14" i="10"/>
  <c r="AV90" i="10"/>
  <c r="AY91" i="10" s="1"/>
  <c r="AX91" i="10"/>
  <c r="BM4" i="10"/>
  <c r="BM23" i="10" s="1"/>
  <c r="BH16" i="10" l="1"/>
  <c r="BH23" i="10" s="1"/>
  <c r="AE197" i="10"/>
  <c r="AE198" i="10"/>
  <c r="AE196" i="10"/>
  <c r="BJ23" i="10"/>
  <c r="C14" i="8" l="1"/>
  <c r="D14" i="8"/>
  <c r="E14" i="8"/>
  <c r="F14" i="8"/>
  <c r="G14" i="8"/>
  <c r="H14" i="8"/>
  <c r="C15" i="8"/>
  <c r="D15" i="8"/>
  <c r="E15" i="8"/>
  <c r="F15" i="8"/>
  <c r="G15" i="8"/>
  <c r="H15" i="8"/>
  <c r="H15" i="6" l="1"/>
  <c r="J15" i="6" s="1"/>
  <c r="H16" i="6"/>
  <c r="J16" i="6"/>
  <c r="H17" i="6"/>
  <c r="J17" i="6"/>
  <c r="H18" i="6"/>
  <c r="J18" i="6"/>
  <c r="H19" i="6"/>
  <c r="J19" i="6"/>
  <c r="H20" i="6"/>
  <c r="J20" i="6"/>
  <c r="H21" i="6"/>
  <c r="J21" i="6"/>
  <c r="H22" i="6"/>
  <c r="J22" i="6"/>
  <c r="H23" i="6"/>
  <c r="J23" i="6"/>
  <c r="H24" i="6"/>
  <c r="J24" i="6"/>
  <c r="H25" i="6"/>
  <c r="J25" i="6"/>
  <c r="H26" i="6"/>
  <c r="J26" i="6"/>
  <c r="H27" i="6"/>
  <c r="J27" i="6"/>
  <c r="H28" i="6"/>
  <c r="J28" i="6"/>
  <c r="H29" i="6"/>
  <c r="J29" i="6"/>
  <c r="H30" i="6"/>
  <c r="J30" i="6"/>
  <c r="H31" i="6"/>
  <c r="J31" i="6" s="1"/>
  <c r="H32" i="6"/>
  <c r="J32" i="6"/>
  <c r="H33" i="6"/>
  <c r="J33" i="6"/>
  <c r="H34" i="6"/>
  <c r="J34" i="6"/>
  <c r="H35" i="6"/>
  <c r="J35" i="6"/>
  <c r="H36" i="6"/>
  <c r="J36" i="6"/>
  <c r="H37" i="6"/>
  <c r="J37" i="6"/>
  <c r="H38" i="6"/>
  <c r="J38" i="6"/>
  <c r="H39" i="6"/>
  <c r="J39" i="6"/>
  <c r="H40" i="6"/>
  <c r="J40" i="6"/>
  <c r="H41" i="6"/>
  <c r="J41" i="6"/>
  <c r="H42" i="6"/>
  <c r="J42" i="6"/>
  <c r="H43" i="6"/>
  <c r="J43" i="6"/>
  <c r="H44" i="6"/>
  <c r="J44" i="6"/>
  <c r="H45" i="6"/>
  <c r="J45" i="6"/>
  <c r="H46" i="6"/>
  <c r="J46" i="6"/>
  <c r="H47" i="6"/>
  <c r="J47" i="6" s="1"/>
  <c r="H48" i="6"/>
  <c r="J48" i="6"/>
  <c r="H49" i="6"/>
  <c r="J49" i="6"/>
  <c r="H50" i="6"/>
  <c r="J50" i="6"/>
  <c r="H51" i="6"/>
  <c r="J51" i="6"/>
  <c r="H52" i="6"/>
  <c r="J52" i="6"/>
  <c r="H53" i="6"/>
  <c r="J53" i="6"/>
  <c r="H54" i="6"/>
  <c r="J54" i="6"/>
  <c r="H55" i="6"/>
  <c r="J55" i="6"/>
  <c r="H56" i="6"/>
  <c r="J56" i="6"/>
  <c r="H57" i="6"/>
  <c r="J57" i="6"/>
  <c r="H58" i="6"/>
  <c r="J58" i="6"/>
  <c r="H59" i="6"/>
  <c r="J59" i="6"/>
  <c r="H60" i="6"/>
  <c r="J60" i="6"/>
  <c r="H61" i="6"/>
  <c r="J61" i="6"/>
  <c r="H62" i="6"/>
  <c r="J62" i="6"/>
  <c r="H63" i="6"/>
  <c r="J63" i="6" s="1"/>
  <c r="H64" i="6"/>
  <c r="J64" i="6"/>
  <c r="H65" i="6"/>
  <c r="J65" i="6"/>
  <c r="H66" i="6"/>
  <c r="J66" i="6"/>
  <c r="H67" i="6"/>
  <c r="J67" i="6"/>
  <c r="H68" i="6"/>
  <c r="J68" i="6"/>
  <c r="H69" i="6"/>
  <c r="J69" i="6"/>
  <c r="H70" i="6"/>
  <c r="J70" i="6"/>
  <c r="H71" i="6"/>
  <c r="J71" i="6"/>
  <c r="H72" i="6"/>
  <c r="J72" i="6"/>
  <c r="H73" i="6"/>
  <c r="J73" i="6"/>
  <c r="H74" i="6"/>
  <c r="J74" i="6"/>
  <c r="H75" i="6"/>
  <c r="J75" i="6"/>
  <c r="H76" i="6"/>
  <c r="J76" i="6"/>
  <c r="H77" i="6"/>
  <c r="J77" i="6"/>
  <c r="H78" i="6"/>
  <c r="J78" i="6"/>
  <c r="H79" i="6"/>
  <c r="J79" i="6" s="1"/>
  <c r="H80" i="6"/>
  <c r="J80" i="6"/>
  <c r="H81" i="6"/>
  <c r="J81" i="6"/>
  <c r="H82" i="6"/>
  <c r="J82" i="6"/>
  <c r="H83" i="6"/>
  <c r="J83" i="6"/>
  <c r="H84" i="6"/>
  <c r="J84" i="6"/>
  <c r="H85" i="6"/>
  <c r="J85" i="6"/>
  <c r="H86" i="6"/>
  <c r="J86" i="6"/>
  <c r="H87" i="6"/>
  <c r="J87" i="6"/>
  <c r="H88" i="6"/>
  <c r="J88" i="6"/>
  <c r="H89" i="6"/>
  <c r="J89" i="6"/>
  <c r="H90" i="6"/>
  <c r="J90" i="6"/>
  <c r="H91" i="6"/>
  <c r="J91" i="6"/>
  <c r="H92" i="6"/>
  <c r="J92" i="6"/>
  <c r="H93" i="6"/>
  <c r="J93" i="6"/>
  <c r="H94" i="6"/>
  <c r="J94" i="6"/>
  <c r="H95" i="6"/>
  <c r="J95" i="6" s="1"/>
  <c r="H96" i="6"/>
  <c r="J96" i="6"/>
  <c r="H97" i="6"/>
  <c r="J97" i="6"/>
  <c r="H98" i="6"/>
  <c r="J98" i="6"/>
  <c r="H99" i="6"/>
  <c r="J99" i="6"/>
  <c r="H100" i="6"/>
  <c r="J100" i="6"/>
  <c r="H101" i="6"/>
  <c r="J101" i="6"/>
  <c r="H102" i="6"/>
  <c r="J102" i="6"/>
  <c r="H103" i="6"/>
  <c r="J103" i="6"/>
  <c r="H104" i="6"/>
  <c r="J104" i="6"/>
  <c r="H105" i="6"/>
  <c r="J105" i="6"/>
  <c r="H106" i="6"/>
  <c r="J106" i="6"/>
  <c r="H107" i="6"/>
  <c r="J107" i="6"/>
  <c r="H108" i="6"/>
  <c r="J108" i="6"/>
  <c r="H109" i="6"/>
  <c r="J109" i="6"/>
  <c r="H110" i="6"/>
  <c r="J110" i="6"/>
  <c r="H111" i="6"/>
  <c r="J111" i="6" s="1"/>
  <c r="H112" i="6"/>
  <c r="J112" i="6"/>
  <c r="H113" i="6"/>
  <c r="J113" i="6"/>
  <c r="H114" i="6"/>
  <c r="J114" i="6"/>
  <c r="H115" i="6"/>
  <c r="J115" i="6"/>
  <c r="H116" i="6"/>
  <c r="J116" i="6"/>
  <c r="H117" i="6"/>
  <c r="J117" i="6"/>
  <c r="H118" i="6"/>
  <c r="J118" i="6"/>
  <c r="H119" i="6"/>
  <c r="J119" i="6"/>
  <c r="H120" i="6"/>
  <c r="J120" i="6"/>
  <c r="H121" i="6"/>
  <c r="J121" i="6"/>
  <c r="H122" i="6"/>
  <c r="J122" i="6"/>
  <c r="H123" i="6"/>
  <c r="J123" i="6"/>
  <c r="H124" i="6"/>
  <c r="J124" i="6"/>
  <c r="H125" i="6"/>
  <c r="J125" i="6"/>
  <c r="H126" i="6"/>
  <c r="J126" i="6"/>
  <c r="H127" i="6"/>
  <c r="J127" i="6" s="1"/>
  <c r="H128" i="6"/>
  <c r="J128" i="6"/>
  <c r="H129" i="6"/>
  <c r="J129" i="6"/>
  <c r="H130" i="6"/>
  <c r="J130" i="6"/>
  <c r="H131" i="6"/>
  <c r="J131" i="6"/>
  <c r="H132" i="6"/>
  <c r="J132" i="6"/>
  <c r="H133" i="6"/>
  <c r="J133" i="6"/>
  <c r="H134" i="6"/>
  <c r="J134" i="6"/>
  <c r="H135" i="6"/>
  <c r="J135" i="6"/>
  <c r="H136" i="6"/>
  <c r="J136" i="6"/>
  <c r="H137" i="6"/>
  <c r="J137" i="6"/>
  <c r="H138" i="6"/>
  <c r="J138" i="6"/>
  <c r="H139" i="6"/>
  <c r="J139" i="6"/>
  <c r="H140" i="6"/>
  <c r="J140" i="6"/>
  <c r="H141" i="6"/>
  <c r="J141" i="6"/>
  <c r="H142" i="6"/>
  <c r="J142" i="6"/>
  <c r="H143" i="6"/>
  <c r="J143" i="6" s="1"/>
  <c r="H144" i="6"/>
  <c r="J144" i="6"/>
  <c r="H145" i="6"/>
  <c r="J145" i="6"/>
  <c r="H146" i="6"/>
  <c r="J146" i="6"/>
  <c r="H147" i="6"/>
  <c r="J147" i="6"/>
  <c r="H148" i="6"/>
  <c r="J148" i="6"/>
  <c r="H149" i="6"/>
  <c r="J149" i="6"/>
  <c r="H150" i="6"/>
  <c r="J150" i="6"/>
  <c r="H151" i="6"/>
  <c r="J151" i="6"/>
  <c r="H152" i="6"/>
  <c r="J152" i="6"/>
  <c r="H153" i="6"/>
  <c r="J153" i="6"/>
  <c r="H154" i="6"/>
  <c r="J154" i="6"/>
  <c r="H155" i="6"/>
  <c r="J155" i="6"/>
  <c r="H156" i="6"/>
  <c r="J156" i="6"/>
  <c r="H157" i="6"/>
  <c r="J157" i="6"/>
  <c r="H158" i="6"/>
  <c r="J158" i="6"/>
  <c r="H159" i="6"/>
  <c r="J159" i="6" s="1"/>
  <c r="H160" i="6"/>
  <c r="J160" i="6"/>
  <c r="H161" i="6"/>
  <c r="J161" i="6"/>
  <c r="H162" i="6"/>
  <c r="J162" i="6"/>
  <c r="H163" i="6"/>
  <c r="J163" i="6"/>
  <c r="H164" i="6"/>
  <c r="J164" i="6"/>
  <c r="H165" i="6"/>
  <c r="J165" i="6"/>
  <c r="H166" i="6"/>
  <c r="J166" i="6"/>
  <c r="H167" i="6"/>
  <c r="J167" i="6"/>
  <c r="H168" i="6"/>
  <c r="J168" i="6"/>
  <c r="H169" i="6"/>
  <c r="J169" i="6"/>
  <c r="H170" i="6"/>
  <c r="J170" i="6"/>
  <c r="H171" i="6"/>
  <c r="J171" i="6"/>
  <c r="H172" i="6"/>
  <c r="J172" i="6"/>
  <c r="H173" i="6"/>
  <c r="J173" i="6"/>
  <c r="H174" i="6"/>
  <c r="J174" i="6"/>
  <c r="H175" i="6"/>
  <c r="J175" i="6" s="1"/>
  <c r="H176" i="6"/>
  <c r="J176" i="6"/>
  <c r="H177" i="6"/>
  <c r="J177" i="6"/>
  <c r="H178" i="6"/>
  <c r="J178" i="6"/>
  <c r="H179" i="6"/>
  <c r="J179" i="6"/>
  <c r="H180" i="6"/>
  <c r="J180" i="6"/>
  <c r="H181" i="6"/>
  <c r="J181" i="6"/>
  <c r="H182" i="6"/>
  <c r="J182" i="6"/>
  <c r="H183" i="6"/>
  <c r="J183" i="6"/>
  <c r="H184" i="6"/>
  <c r="J184" i="6"/>
  <c r="H185" i="6"/>
  <c r="J185" i="6"/>
  <c r="H186" i="6"/>
  <c r="J186" i="6"/>
  <c r="H187" i="6"/>
  <c r="J187" i="6"/>
  <c r="H188" i="6"/>
  <c r="J188" i="6"/>
  <c r="H189" i="6"/>
  <c r="J189" i="6"/>
  <c r="H190" i="6"/>
  <c r="J190" i="6"/>
  <c r="H191" i="6"/>
  <c r="J191" i="6" s="1"/>
  <c r="H192" i="6"/>
  <c r="J192" i="6"/>
  <c r="H193" i="6"/>
  <c r="J193" i="6"/>
  <c r="H194" i="6"/>
  <c r="J194" i="6"/>
  <c r="H195" i="6"/>
  <c r="J195" i="6"/>
  <c r="H196" i="6"/>
  <c r="J196" i="6"/>
  <c r="H197" i="6"/>
  <c r="J197" i="6"/>
  <c r="H198" i="6"/>
  <c r="J198" i="6"/>
  <c r="H199" i="6"/>
  <c r="J199" i="6"/>
  <c r="H200" i="6"/>
  <c r="J200" i="6"/>
  <c r="H201" i="6"/>
  <c r="J201" i="6"/>
  <c r="H202" i="6"/>
  <c r="J202" i="6"/>
  <c r="H203" i="6"/>
  <c r="J203" i="6"/>
  <c r="H204" i="6"/>
  <c r="J204" i="6"/>
  <c r="H205" i="6"/>
  <c r="J205" i="6"/>
  <c r="H206" i="6"/>
  <c r="J206" i="6"/>
  <c r="J16" i="5"/>
  <c r="K16" i="5"/>
  <c r="L16" i="5"/>
  <c r="J17" i="5"/>
  <c r="K17" i="5"/>
  <c r="L17" i="5"/>
  <c r="J18" i="5"/>
  <c r="K18" i="5"/>
  <c r="L18" i="5"/>
  <c r="J19" i="5"/>
  <c r="K19" i="5"/>
  <c r="L19" i="5"/>
  <c r="J20" i="5"/>
  <c r="K20" i="5"/>
  <c r="L20" i="5"/>
  <c r="J21" i="5"/>
  <c r="K21" i="5"/>
  <c r="L21" i="5"/>
  <c r="J22" i="5"/>
  <c r="K22" i="5"/>
  <c r="L22" i="5"/>
  <c r="J23" i="5"/>
  <c r="K23" i="5"/>
  <c r="L23" i="5"/>
  <c r="J24" i="5"/>
  <c r="K24" i="5"/>
  <c r="L24" i="5"/>
  <c r="J25" i="5"/>
  <c r="K25" i="5"/>
  <c r="L25" i="5"/>
  <c r="J26" i="5"/>
  <c r="K26" i="5"/>
  <c r="L26" i="5"/>
  <c r="J27" i="5"/>
  <c r="K27" i="5"/>
  <c r="L27" i="5"/>
  <c r="J28" i="5"/>
  <c r="K28" i="5"/>
  <c r="L28" i="5"/>
  <c r="J29" i="5"/>
  <c r="K29" i="5"/>
  <c r="L29" i="5"/>
  <c r="J30" i="5"/>
  <c r="K30" i="5"/>
  <c r="L30" i="5"/>
  <c r="J31" i="5"/>
  <c r="K31" i="5"/>
  <c r="L31" i="5"/>
  <c r="J32" i="5"/>
  <c r="K32" i="5"/>
  <c r="L32" i="5"/>
  <c r="J33" i="5"/>
  <c r="K33" i="5"/>
  <c r="L33" i="5"/>
  <c r="J34" i="5"/>
  <c r="K34" i="5"/>
  <c r="L34" i="5"/>
  <c r="J35" i="5"/>
  <c r="K35" i="5"/>
  <c r="L35" i="5"/>
  <c r="J36" i="5"/>
  <c r="K36" i="5"/>
  <c r="L36" i="5"/>
  <c r="J37" i="5"/>
  <c r="K37" i="5"/>
  <c r="L37" i="5"/>
  <c r="J38" i="5"/>
  <c r="K38" i="5"/>
  <c r="L38" i="5"/>
  <c r="J39" i="5"/>
  <c r="K39" i="5"/>
  <c r="L39" i="5"/>
  <c r="J40" i="5"/>
  <c r="K40" i="5"/>
  <c r="L40" i="5"/>
  <c r="J41" i="5"/>
  <c r="K41" i="5"/>
  <c r="L41" i="5"/>
  <c r="J42" i="5"/>
  <c r="K42" i="5"/>
  <c r="L42" i="5"/>
  <c r="J43" i="5"/>
  <c r="K43" i="5"/>
  <c r="L43" i="5"/>
  <c r="J44" i="5"/>
  <c r="K44" i="5"/>
  <c r="L44" i="5"/>
  <c r="J45" i="5"/>
  <c r="K45" i="5"/>
  <c r="L45" i="5"/>
  <c r="J46" i="5"/>
  <c r="K46" i="5"/>
  <c r="L46" i="5"/>
  <c r="J47" i="5"/>
  <c r="K47" i="5"/>
  <c r="L47" i="5"/>
  <c r="J48" i="5"/>
  <c r="K48" i="5"/>
  <c r="L48" i="5"/>
  <c r="J49" i="5"/>
  <c r="K49" i="5"/>
  <c r="L49" i="5"/>
  <c r="J50" i="5"/>
  <c r="K50" i="5"/>
  <c r="L50" i="5"/>
  <c r="J51" i="5"/>
  <c r="K51" i="5"/>
  <c r="L51" i="5"/>
  <c r="J52" i="5"/>
  <c r="K52" i="5"/>
  <c r="L52" i="5"/>
  <c r="J53" i="5"/>
  <c r="K53" i="5"/>
  <c r="L53" i="5"/>
  <c r="J54" i="5"/>
  <c r="K54" i="5"/>
  <c r="L54" i="5"/>
  <c r="J55" i="5"/>
  <c r="K55" i="5"/>
  <c r="L55" i="5"/>
  <c r="J56" i="5"/>
  <c r="K56" i="5"/>
  <c r="L56" i="5"/>
  <c r="J57" i="5"/>
  <c r="K57" i="5"/>
  <c r="L57" i="5"/>
  <c r="J58" i="5"/>
  <c r="K58" i="5"/>
  <c r="L58" i="5"/>
  <c r="J59" i="5"/>
  <c r="K59" i="5"/>
  <c r="L59" i="5"/>
  <c r="J60" i="5"/>
  <c r="K60" i="5"/>
  <c r="L60" i="5"/>
  <c r="J61" i="5"/>
  <c r="K61" i="5"/>
  <c r="L61" i="5"/>
  <c r="J62" i="5"/>
  <c r="K62" i="5"/>
  <c r="L62" i="5"/>
  <c r="J63" i="5"/>
  <c r="K63" i="5"/>
  <c r="L63" i="5"/>
  <c r="J64" i="5"/>
  <c r="K64" i="5"/>
  <c r="L64" i="5"/>
  <c r="J65" i="5"/>
  <c r="K65" i="5"/>
  <c r="L65" i="5"/>
  <c r="J66" i="5"/>
  <c r="K66" i="5"/>
  <c r="L66" i="5"/>
  <c r="J67" i="5"/>
  <c r="K67" i="5"/>
  <c r="L67" i="5"/>
  <c r="J68" i="5"/>
  <c r="K68" i="5"/>
  <c r="L68" i="5"/>
  <c r="J69" i="5"/>
  <c r="K69" i="5"/>
  <c r="L69" i="5"/>
  <c r="J70" i="5"/>
  <c r="K70" i="5"/>
  <c r="L70" i="5"/>
  <c r="J71" i="5"/>
  <c r="K71" i="5"/>
  <c r="L71" i="5"/>
  <c r="J72" i="5"/>
  <c r="K72" i="5"/>
  <c r="L72" i="5"/>
  <c r="J73" i="5"/>
  <c r="K73" i="5"/>
  <c r="L73" i="5"/>
  <c r="J74" i="5"/>
  <c r="K74" i="5"/>
  <c r="L74" i="5"/>
  <c r="J75" i="5"/>
  <c r="K75" i="5"/>
  <c r="L75" i="5"/>
  <c r="J76" i="5"/>
  <c r="K76" i="5"/>
  <c r="L76" i="5"/>
  <c r="J77" i="5"/>
  <c r="K77" i="5"/>
  <c r="L77" i="5"/>
  <c r="J78" i="5"/>
  <c r="K78" i="5"/>
  <c r="L78" i="5"/>
  <c r="J79" i="5"/>
  <c r="K79" i="5"/>
  <c r="L79" i="5"/>
  <c r="J80" i="5"/>
  <c r="K80" i="5"/>
  <c r="L80" i="5"/>
  <c r="J81" i="5"/>
  <c r="K81" i="5"/>
  <c r="L81" i="5"/>
  <c r="J82" i="5"/>
  <c r="K82" i="5"/>
  <c r="L82" i="5"/>
  <c r="J83" i="5"/>
  <c r="K83" i="5"/>
  <c r="L83" i="5"/>
  <c r="J84" i="5"/>
  <c r="K84" i="5"/>
  <c r="L84" i="5"/>
  <c r="J85" i="5"/>
  <c r="K85" i="5"/>
  <c r="L85" i="5"/>
  <c r="J86" i="5"/>
  <c r="K86" i="5"/>
  <c r="L86" i="5"/>
  <c r="J87" i="5"/>
  <c r="K87" i="5"/>
  <c r="L87" i="5"/>
  <c r="J88" i="5"/>
  <c r="K88" i="5"/>
  <c r="L88" i="5"/>
  <c r="J89" i="5"/>
  <c r="K89" i="5"/>
  <c r="L89" i="5"/>
  <c r="J90" i="5"/>
  <c r="K90" i="5"/>
  <c r="L90" i="5"/>
  <c r="J91" i="5"/>
  <c r="K91" i="5"/>
  <c r="L91" i="5"/>
  <c r="J92" i="5"/>
  <c r="K92" i="5"/>
  <c r="L92" i="5"/>
  <c r="J93" i="5"/>
  <c r="K93" i="5"/>
  <c r="L93" i="5"/>
  <c r="J94" i="5"/>
  <c r="K94" i="5"/>
  <c r="L94" i="5"/>
  <c r="J95" i="5"/>
  <c r="K95" i="5"/>
  <c r="L95" i="5"/>
  <c r="J96" i="5"/>
  <c r="K96" i="5"/>
  <c r="L96" i="5"/>
  <c r="J97" i="5"/>
  <c r="K97" i="5"/>
  <c r="L97" i="5"/>
  <c r="J98" i="5"/>
  <c r="K98" i="5"/>
  <c r="L98" i="5"/>
  <c r="J99" i="5"/>
  <c r="K99" i="5"/>
  <c r="L99" i="5"/>
  <c r="J100" i="5"/>
  <c r="K100" i="5"/>
  <c r="L100" i="5"/>
  <c r="J101" i="5"/>
  <c r="K101" i="5"/>
  <c r="L101" i="5"/>
  <c r="J102" i="5"/>
  <c r="K102" i="5"/>
  <c r="L102" i="5"/>
  <c r="J103" i="5"/>
  <c r="K103" i="5"/>
  <c r="L103" i="5"/>
  <c r="J104" i="5"/>
  <c r="K104" i="5"/>
  <c r="L104" i="5"/>
  <c r="J105" i="5"/>
  <c r="K105" i="5"/>
  <c r="L105" i="5"/>
  <c r="J106" i="5"/>
  <c r="K106" i="5"/>
  <c r="L106" i="5"/>
  <c r="J107" i="5"/>
  <c r="K107" i="5"/>
  <c r="L107" i="5"/>
  <c r="J108" i="5"/>
  <c r="K108" i="5"/>
  <c r="L108" i="5"/>
  <c r="J109" i="5"/>
  <c r="K109" i="5"/>
  <c r="L109" i="5"/>
  <c r="J110" i="5"/>
  <c r="K110" i="5"/>
  <c r="L110" i="5"/>
  <c r="J111" i="5"/>
  <c r="K111" i="5"/>
  <c r="L111" i="5"/>
  <c r="J112" i="5"/>
  <c r="K112" i="5"/>
  <c r="L112" i="5"/>
  <c r="J113" i="5"/>
  <c r="K113" i="5"/>
  <c r="L113" i="5"/>
  <c r="J114" i="5"/>
  <c r="K114" i="5"/>
  <c r="L114" i="5"/>
  <c r="J115" i="5"/>
  <c r="K115" i="5"/>
  <c r="L115" i="5"/>
  <c r="J116" i="5"/>
  <c r="K116" i="5"/>
  <c r="L116" i="5"/>
  <c r="J117" i="5"/>
  <c r="K117" i="5"/>
  <c r="L117" i="5"/>
  <c r="J118" i="5"/>
  <c r="K118" i="5"/>
  <c r="L118" i="5"/>
  <c r="J119" i="5"/>
  <c r="K119" i="5"/>
  <c r="L119" i="5"/>
  <c r="J120" i="5"/>
  <c r="K120" i="5"/>
  <c r="L120" i="5"/>
  <c r="J121" i="5"/>
  <c r="K121" i="5"/>
  <c r="L121" i="5"/>
  <c r="J122" i="5"/>
  <c r="K122" i="5"/>
  <c r="L122" i="5"/>
  <c r="J123" i="5"/>
  <c r="K123" i="5"/>
  <c r="L123" i="5"/>
  <c r="J124" i="5"/>
  <c r="K124" i="5"/>
  <c r="L124" i="5"/>
  <c r="J125" i="5"/>
  <c r="K125" i="5"/>
  <c r="L125" i="5"/>
  <c r="J126" i="5"/>
  <c r="K126" i="5"/>
  <c r="L126" i="5"/>
  <c r="J127" i="5"/>
  <c r="K127" i="5"/>
  <c r="L127" i="5"/>
  <c r="J128" i="5"/>
  <c r="K128" i="5"/>
  <c r="L128" i="5"/>
  <c r="J129" i="5"/>
  <c r="K129" i="5"/>
  <c r="L129" i="5"/>
  <c r="J130" i="5"/>
  <c r="K130" i="5"/>
  <c r="L130" i="5"/>
  <c r="J131" i="5"/>
  <c r="K131" i="5"/>
  <c r="L131" i="5"/>
  <c r="J132" i="5"/>
  <c r="K132" i="5"/>
  <c r="L132" i="5"/>
  <c r="J133" i="5"/>
  <c r="K133" i="5"/>
  <c r="L133" i="5"/>
  <c r="J134" i="5"/>
  <c r="K134" i="5"/>
  <c r="L134" i="5"/>
  <c r="J135" i="5"/>
  <c r="K135" i="5"/>
  <c r="L135" i="5"/>
  <c r="J136" i="5"/>
  <c r="K136" i="5"/>
  <c r="L136" i="5"/>
  <c r="J137" i="5"/>
  <c r="K137" i="5"/>
  <c r="L137" i="5"/>
  <c r="J138" i="5"/>
  <c r="K138" i="5"/>
  <c r="L138" i="5"/>
  <c r="J139" i="5"/>
  <c r="K139" i="5"/>
  <c r="L139" i="5"/>
  <c r="J140" i="5"/>
  <c r="K140" i="5"/>
  <c r="L140" i="5"/>
  <c r="J141" i="5"/>
  <c r="K141" i="5"/>
  <c r="L141" i="5"/>
  <c r="J142" i="5"/>
  <c r="K142" i="5"/>
  <c r="L142" i="5"/>
  <c r="J143" i="5"/>
  <c r="K143" i="5"/>
  <c r="L143" i="5"/>
  <c r="J144" i="5"/>
  <c r="K144" i="5"/>
  <c r="L144" i="5"/>
  <c r="J145" i="5"/>
  <c r="K145" i="5"/>
  <c r="L145" i="5"/>
  <c r="J146" i="5"/>
  <c r="K146" i="5"/>
  <c r="L146" i="5"/>
  <c r="J147" i="5"/>
  <c r="K147" i="5"/>
  <c r="L147" i="5"/>
  <c r="J148" i="5"/>
  <c r="K148" i="5"/>
  <c r="L148" i="5"/>
  <c r="J149" i="5"/>
  <c r="K149" i="5"/>
  <c r="L149" i="5"/>
  <c r="J150" i="5"/>
  <c r="K150" i="5"/>
  <c r="L150" i="5"/>
  <c r="J151" i="5"/>
  <c r="K151" i="5"/>
  <c r="L151" i="5"/>
  <c r="J152" i="5"/>
  <c r="K152" i="5"/>
  <c r="L152" i="5"/>
  <c r="J153" i="5"/>
  <c r="K153" i="5"/>
  <c r="L153" i="5"/>
  <c r="J154" i="5"/>
  <c r="K154" i="5"/>
  <c r="L154" i="5"/>
  <c r="J155" i="5"/>
  <c r="K155" i="5"/>
  <c r="L155" i="5"/>
  <c r="J156" i="5"/>
  <c r="K156" i="5"/>
  <c r="L156" i="5"/>
  <c r="J157" i="5"/>
  <c r="K157" i="5"/>
  <c r="L157" i="5"/>
  <c r="J158" i="5"/>
  <c r="K158" i="5"/>
  <c r="L158" i="5"/>
  <c r="J159" i="5"/>
  <c r="K159" i="5"/>
  <c r="L159" i="5"/>
  <c r="J160" i="5"/>
  <c r="K160" i="5"/>
  <c r="L160" i="5"/>
  <c r="J161" i="5"/>
  <c r="K161" i="5"/>
  <c r="L161" i="5"/>
  <c r="J162" i="5"/>
  <c r="K162" i="5"/>
  <c r="L162" i="5"/>
  <c r="J163" i="5"/>
  <c r="K163" i="5"/>
  <c r="L163" i="5"/>
  <c r="J164" i="5"/>
  <c r="K164" i="5"/>
  <c r="L164" i="5"/>
  <c r="J165" i="5"/>
  <c r="K165" i="5"/>
  <c r="L165" i="5"/>
  <c r="J166" i="5"/>
  <c r="K166" i="5"/>
  <c r="L166" i="5"/>
  <c r="J167" i="5"/>
  <c r="K167" i="5"/>
  <c r="L167" i="5"/>
  <c r="J168" i="5"/>
  <c r="K168" i="5"/>
  <c r="L168" i="5"/>
  <c r="J169" i="5"/>
  <c r="K169" i="5"/>
  <c r="L169" i="5"/>
  <c r="J170" i="5"/>
  <c r="K170" i="5"/>
  <c r="L170" i="5"/>
  <c r="J171" i="5"/>
  <c r="K171" i="5"/>
  <c r="L171" i="5"/>
  <c r="J172" i="5"/>
  <c r="K172" i="5"/>
  <c r="L172" i="5"/>
  <c r="J173" i="5"/>
  <c r="K173" i="5"/>
  <c r="L173" i="5"/>
  <c r="J174" i="5"/>
  <c r="K174" i="5"/>
  <c r="L174" i="5"/>
  <c r="J175" i="5"/>
  <c r="K175" i="5"/>
  <c r="L175" i="5"/>
  <c r="J176" i="5"/>
  <c r="K176" i="5"/>
  <c r="L176" i="5"/>
  <c r="J177" i="5"/>
  <c r="K177" i="5"/>
  <c r="L177" i="5"/>
  <c r="J178" i="5"/>
  <c r="K178" i="5"/>
  <c r="L178" i="5"/>
  <c r="J179" i="5"/>
  <c r="K179" i="5"/>
  <c r="L179" i="5"/>
  <c r="J180" i="5"/>
  <c r="K180" i="5"/>
  <c r="L180" i="5"/>
  <c r="J181" i="5"/>
  <c r="K181" i="5"/>
  <c r="L181" i="5"/>
  <c r="J182" i="5"/>
  <c r="K182" i="5"/>
  <c r="L182" i="5"/>
  <c r="J183" i="5"/>
  <c r="K183" i="5"/>
  <c r="L183" i="5"/>
  <c r="J184" i="5"/>
  <c r="K184" i="5"/>
  <c r="L184" i="5"/>
  <c r="J185" i="5"/>
  <c r="K185" i="5"/>
  <c r="L185" i="5"/>
  <c r="J186" i="5"/>
  <c r="K186" i="5"/>
  <c r="L186" i="5"/>
  <c r="J187" i="5"/>
  <c r="K187" i="5"/>
  <c r="L187" i="5"/>
  <c r="J188" i="5"/>
  <c r="K188" i="5"/>
  <c r="L188" i="5"/>
  <c r="J189" i="5"/>
  <c r="K189" i="5"/>
  <c r="L189" i="5"/>
  <c r="J190" i="5"/>
  <c r="K190" i="5"/>
  <c r="L190" i="5"/>
  <c r="J191" i="5"/>
  <c r="K191" i="5"/>
  <c r="L191" i="5"/>
  <c r="J192" i="5"/>
  <c r="K192" i="5"/>
  <c r="L192" i="5"/>
  <c r="J193" i="5"/>
  <c r="K193" i="5"/>
  <c r="L193" i="5"/>
  <c r="J194" i="5"/>
  <c r="K194" i="5"/>
  <c r="L194" i="5"/>
  <c r="J195" i="5"/>
  <c r="K195" i="5"/>
  <c r="L195" i="5"/>
  <c r="J196" i="5"/>
  <c r="K196" i="5"/>
  <c r="L196" i="5"/>
  <c r="J197" i="5"/>
  <c r="K197" i="5"/>
  <c r="L197" i="5"/>
  <c r="J198" i="5"/>
  <c r="K198" i="5"/>
  <c r="L198" i="5"/>
  <c r="J199" i="5"/>
  <c r="K199" i="5"/>
  <c r="L199" i="5"/>
  <c r="J200" i="5"/>
  <c r="K200" i="5"/>
  <c r="L200" i="5"/>
  <c r="J201" i="5"/>
  <c r="K201" i="5"/>
  <c r="L201" i="5"/>
  <c r="J202" i="5"/>
  <c r="K202" i="5"/>
  <c r="L202" i="5"/>
  <c r="J203" i="5"/>
  <c r="K203" i="5"/>
  <c r="L203" i="5"/>
  <c r="J204" i="5"/>
  <c r="K204" i="5"/>
  <c r="L204" i="5"/>
  <c r="J205" i="5"/>
  <c r="K205" i="5"/>
  <c r="L205" i="5"/>
  <c r="J206" i="5"/>
  <c r="K206" i="5"/>
  <c r="L206" i="5"/>
  <c r="J207" i="5"/>
  <c r="K207" i="5"/>
  <c r="L207" i="5"/>
  <c r="G9" i="4"/>
  <c r="K11" i="4"/>
  <c r="K12" i="4"/>
  <c r="M12" i="4"/>
  <c r="K13" i="4"/>
  <c r="M13" i="4"/>
  <c r="K14" i="4"/>
  <c r="M14" i="4"/>
  <c r="L15" i="4"/>
  <c r="K16" i="4"/>
  <c r="M16" i="4"/>
  <c r="K17" i="4"/>
  <c r="M17" i="4"/>
  <c r="K18" i="4"/>
  <c r="M18" i="4"/>
  <c r="K19" i="4"/>
  <c r="M19" i="4"/>
  <c r="L20" i="4"/>
  <c r="K21" i="4"/>
  <c r="M21" i="4"/>
  <c r="K22" i="4"/>
  <c r="M22" i="4"/>
  <c r="K23" i="4"/>
  <c r="M23" i="4"/>
  <c r="K24" i="4"/>
  <c r="M24" i="4"/>
  <c r="L25" i="4"/>
  <c r="K26" i="4"/>
  <c r="L30" i="4" s="1"/>
  <c r="M26" i="4"/>
  <c r="K27" i="4"/>
  <c r="M27" i="4"/>
  <c r="K28" i="4"/>
  <c r="K29" i="4"/>
  <c r="M28" i="4" s="1"/>
  <c r="M29" i="4"/>
  <c r="M11" i="4" l="1"/>
  <c r="AX96" i="1" l="1"/>
  <c r="AU96" i="1"/>
  <c r="AW96" i="1"/>
  <c r="AT96" i="1"/>
  <c r="AK96" i="1"/>
  <c r="AT60" i="1"/>
  <c r="AX60" i="1" s="1"/>
  <c r="AY60" i="1" s="1"/>
  <c r="AW60" i="1"/>
  <c r="AV60" i="1"/>
  <c r="AU60" i="1"/>
  <c r="AX57" i="1"/>
  <c r="AW57" i="1"/>
  <c r="AT57" i="1"/>
  <c r="BL237" i="1"/>
  <c r="BK237" i="1"/>
  <c r="BJ237" i="1"/>
  <c r="BI237" i="1"/>
  <c r="BH237" i="1"/>
  <c r="BG237" i="1"/>
  <c r="BF237" i="1"/>
  <c r="AX237" i="1"/>
  <c r="AW237" i="1"/>
  <c r="AY237" i="1" s="1"/>
  <c r="AV237" i="1"/>
  <c r="AU237" i="1"/>
  <c r="AT237" i="1"/>
  <c r="AS237" i="1"/>
  <c r="AP237" i="1"/>
  <c r="AO237" i="1"/>
  <c r="AQ237" i="1" s="1"/>
  <c r="AN237" i="1"/>
  <c r="AM237" i="1"/>
  <c r="AK237" i="1"/>
  <c r="AL237" i="1" s="1"/>
  <c r="AJ237" i="1"/>
  <c r="AI237" i="1"/>
  <c r="BL234" i="1"/>
  <c r="BK234" i="1"/>
  <c r="BJ234" i="1"/>
  <c r="BI234" i="1"/>
  <c r="BH234" i="1"/>
  <c r="BG234" i="1"/>
  <c r="BF234" i="1"/>
  <c r="AX234" i="1"/>
  <c r="AV234" i="1"/>
  <c r="AU234" i="1"/>
  <c r="AW234" i="1" s="1"/>
  <c r="AY234" i="1" s="1"/>
  <c r="AT234" i="1"/>
  <c r="AS234" i="1"/>
  <c r="AP234" i="1"/>
  <c r="AN234" i="1"/>
  <c r="AM234" i="1"/>
  <c r="AO234" i="1" s="1"/>
  <c r="AQ234" i="1" s="1"/>
  <c r="AL234" i="1"/>
  <c r="BA234" i="1" s="1"/>
  <c r="AK234" i="1"/>
  <c r="AJ234" i="1"/>
  <c r="AI234" i="1"/>
  <c r="BL231" i="1"/>
  <c r="BK231" i="1"/>
  <c r="BJ231" i="1"/>
  <c r="BI231" i="1"/>
  <c r="BH231" i="1"/>
  <c r="BG231" i="1"/>
  <c r="BF231" i="1"/>
  <c r="AV231" i="1"/>
  <c r="AX231" i="1" s="1"/>
  <c r="AU231" i="1"/>
  <c r="AW231" i="1" s="1"/>
  <c r="AY231" i="1" s="1"/>
  <c r="AT231" i="1"/>
  <c r="AS231" i="1"/>
  <c r="AP231" i="1"/>
  <c r="AN231" i="1"/>
  <c r="AO231" i="1" s="1"/>
  <c r="AQ231" i="1" s="1"/>
  <c r="AM231" i="1"/>
  <c r="AK231" i="1"/>
  <c r="AL231" i="1" s="1"/>
  <c r="AJ231" i="1"/>
  <c r="AI231" i="1"/>
  <c r="BL228" i="1"/>
  <c r="BK228" i="1"/>
  <c r="BJ228" i="1"/>
  <c r="BI228" i="1"/>
  <c r="BH228" i="1"/>
  <c r="BG228" i="1"/>
  <c r="BF228" i="1"/>
  <c r="AV228" i="1"/>
  <c r="AX228" i="1" s="1"/>
  <c r="AU228" i="1"/>
  <c r="AW228" i="1" s="1"/>
  <c r="AT228" i="1"/>
  <c r="AS228" i="1"/>
  <c r="AP228" i="1"/>
  <c r="AN228" i="1"/>
  <c r="AO228" i="1" s="1"/>
  <c r="AQ228" i="1" s="1"/>
  <c r="AM228" i="1"/>
  <c r="AK228" i="1"/>
  <c r="AL228" i="1" s="1"/>
  <c r="AJ228" i="1"/>
  <c r="AI228" i="1"/>
  <c r="BL225" i="1"/>
  <c r="BK225" i="1"/>
  <c r="BJ225" i="1"/>
  <c r="BI225" i="1"/>
  <c r="BH225" i="1"/>
  <c r="BG225" i="1"/>
  <c r="BF225" i="1"/>
  <c r="AX225" i="1"/>
  <c r="AW225" i="1"/>
  <c r="AY225" i="1" s="1"/>
  <c r="AV225" i="1"/>
  <c r="AU225" i="1"/>
  <c r="AT225" i="1"/>
  <c r="AS225" i="1"/>
  <c r="AP225" i="1"/>
  <c r="AO225" i="1"/>
  <c r="AQ225" i="1" s="1"/>
  <c r="AN225" i="1"/>
  <c r="AM225" i="1"/>
  <c r="AK225" i="1"/>
  <c r="AL225" i="1" s="1"/>
  <c r="AJ225" i="1"/>
  <c r="AI225" i="1"/>
  <c r="BL222" i="1"/>
  <c r="BK222" i="1"/>
  <c r="BJ222" i="1"/>
  <c r="BI222" i="1"/>
  <c r="BH222" i="1"/>
  <c r="BG222" i="1"/>
  <c r="BF222" i="1"/>
  <c r="AV222" i="1"/>
  <c r="AX222" i="1" s="1"/>
  <c r="AU222" i="1"/>
  <c r="AW222" i="1" s="1"/>
  <c r="AT222" i="1"/>
  <c r="AS222" i="1"/>
  <c r="AP222" i="1"/>
  <c r="AN222" i="1"/>
  <c r="AO222" i="1" s="1"/>
  <c r="AQ222" i="1" s="1"/>
  <c r="AM222" i="1"/>
  <c r="AK222" i="1"/>
  <c r="AL222" i="1" s="1"/>
  <c r="AJ222" i="1"/>
  <c r="AI222" i="1"/>
  <c r="BL219" i="1"/>
  <c r="BK219" i="1"/>
  <c r="BJ219" i="1"/>
  <c r="BI219" i="1"/>
  <c r="BH219" i="1"/>
  <c r="BG219" i="1"/>
  <c r="BF219" i="1"/>
  <c r="AV219" i="1"/>
  <c r="AU219" i="1"/>
  <c r="AW219" i="1" s="1"/>
  <c r="AT219" i="1"/>
  <c r="AX219" i="1" s="1"/>
  <c r="AS219" i="1"/>
  <c r="AP219" i="1"/>
  <c r="AN219" i="1"/>
  <c r="AM219" i="1"/>
  <c r="AO219" i="1" s="1"/>
  <c r="AQ219" i="1" s="1"/>
  <c r="AK219" i="1"/>
  <c r="AL219" i="1" s="1"/>
  <c r="AJ219" i="1"/>
  <c r="AI219" i="1"/>
  <c r="BL216" i="1"/>
  <c r="BK216" i="1"/>
  <c r="BJ216" i="1"/>
  <c r="BI216" i="1"/>
  <c r="BH216" i="1"/>
  <c r="BG216" i="1"/>
  <c r="BF216" i="1"/>
  <c r="AV216" i="1"/>
  <c r="AX216" i="1" s="1"/>
  <c r="AU216" i="1"/>
  <c r="AW216" i="1" s="1"/>
  <c r="AY216" i="1" s="1"/>
  <c r="AT216" i="1"/>
  <c r="AS216" i="1"/>
  <c r="AP216" i="1"/>
  <c r="AN216" i="1"/>
  <c r="AM216" i="1"/>
  <c r="AO216" i="1" s="1"/>
  <c r="AQ216" i="1" s="1"/>
  <c r="AK216" i="1"/>
  <c r="AL216" i="1" s="1"/>
  <c r="AJ216" i="1"/>
  <c r="AI216" i="1"/>
  <c r="BL213" i="1"/>
  <c r="BK213" i="1"/>
  <c r="BJ213" i="1"/>
  <c r="BI213" i="1"/>
  <c r="BH213" i="1"/>
  <c r="BG213" i="1"/>
  <c r="BF213" i="1"/>
  <c r="AV213" i="1"/>
  <c r="AU213" i="1"/>
  <c r="AT213" i="1"/>
  <c r="AX213" i="1" s="1"/>
  <c r="AS213" i="1"/>
  <c r="AP213" i="1"/>
  <c r="AO213" i="1"/>
  <c r="AQ213" i="1" s="1"/>
  <c r="AN213" i="1"/>
  <c r="AM213" i="1"/>
  <c r="AL213" i="1"/>
  <c r="BA213" i="1" s="1"/>
  <c r="AK213" i="1"/>
  <c r="AJ213" i="1"/>
  <c r="AI213" i="1"/>
  <c r="BL210" i="1"/>
  <c r="BK210" i="1"/>
  <c r="BJ210" i="1"/>
  <c r="BI210" i="1"/>
  <c r="BH210" i="1"/>
  <c r="BG210" i="1"/>
  <c r="BF210" i="1"/>
  <c r="AV210" i="1"/>
  <c r="AX210" i="1" s="1"/>
  <c r="AU210" i="1"/>
  <c r="AW210" i="1" s="1"/>
  <c r="AT210" i="1"/>
  <c r="AS210" i="1"/>
  <c r="AP210" i="1"/>
  <c r="AN210" i="1"/>
  <c r="AM210" i="1"/>
  <c r="AO210" i="1" s="1"/>
  <c r="AQ210" i="1" s="1"/>
  <c r="AR210" i="1" s="1"/>
  <c r="AL210" i="1"/>
  <c r="BA210" i="1" s="1"/>
  <c r="AK210" i="1"/>
  <c r="AJ210" i="1"/>
  <c r="AI210" i="1"/>
  <c r="BL207" i="1"/>
  <c r="BK207" i="1"/>
  <c r="BJ207" i="1"/>
  <c r="BI207" i="1"/>
  <c r="BH207" i="1"/>
  <c r="BG207" i="1"/>
  <c r="BF207" i="1"/>
  <c r="AX207" i="1"/>
  <c r="AV207" i="1"/>
  <c r="AU207" i="1"/>
  <c r="AW207" i="1" s="1"/>
  <c r="AY207" i="1" s="1"/>
  <c r="AT207" i="1"/>
  <c r="AS207" i="1"/>
  <c r="AP207" i="1"/>
  <c r="AN207" i="1"/>
  <c r="AM207" i="1"/>
  <c r="AO207" i="1" s="1"/>
  <c r="AQ207" i="1" s="1"/>
  <c r="AK207" i="1"/>
  <c r="AL207" i="1" s="1"/>
  <c r="AJ207" i="1"/>
  <c r="AI207" i="1"/>
  <c r="BL204" i="1"/>
  <c r="BK204" i="1"/>
  <c r="BJ204" i="1"/>
  <c r="BI204" i="1"/>
  <c r="BH204" i="1"/>
  <c r="BG204" i="1"/>
  <c r="BF204" i="1"/>
  <c r="AV204" i="1"/>
  <c r="AX204" i="1" s="1"/>
  <c r="AU204" i="1"/>
  <c r="AW204" i="1" s="1"/>
  <c r="AY204" i="1" s="1"/>
  <c r="AT204" i="1"/>
  <c r="AS204" i="1"/>
  <c r="AP204" i="1"/>
  <c r="AN204" i="1"/>
  <c r="AO204" i="1" s="1"/>
  <c r="AQ204" i="1" s="1"/>
  <c r="AM204" i="1"/>
  <c r="AK204" i="1"/>
  <c r="AL204" i="1" s="1"/>
  <c r="AJ204" i="1"/>
  <c r="AI204" i="1"/>
  <c r="BL201" i="1"/>
  <c r="BK201" i="1"/>
  <c r="BJ201" i="1"/>
  <c r="BI201" i="1"/>
  <c r="BH201" i="1"/>
  <c r="BG201" i="1"/>
  <c r="BF201" i="1"/>
  <c r="AX201" i="1"/>
  <c r="AW201" i="1"/>
  <c r="AY201" i="1" s="1"/>
  <c r="AV201" i="1"/>
  <c r="AU201" i="1"/>
  <c r="AT201" i="1"/>
  <c r="AS201" i="1"/>
  <c r="AP201" i="1"/>
  <c r="AO201" i="1"/>
  <c r="AQ201" i="1" s="1"/>
  <c r="AN201" i="1"/>
  <c r="AM201" i="1"/>
  <c r="AK201" i="1"/>
  <c r="AL201" i="1" s="1"/>
  <c r="AJ201" i="1"/>
  <c r="AI201" i="1"/>
  <c r="BL198" i="1"/>
  <c r="BK198" i="1"/>
  <c r="BJ198" i="1"/>
  <c r="BI198" i="1"/>
  <c r="BH198" i="1"/>
  <c r="BG198" i="1"/>
  <c r="BF198" i="1"/>
  <c r="AV198" i="1"/>
  <c r="AX198" i="1" s="1"/>
  <c r="AU198" i="1"/>
  <c r="AW198" i="1" s="1"/>
  <c r="AT198" i="1"/>
  <c r="AS198" i="1"/>
  <c r="AP198" i="1"/>
  <c r="AN198" i="1"/>
  <c r="AO198" i="1" s="1"/>
  <c r="AQ198" i="1" s="1"/>
  <c r="AM198" i="1"/>
  <c r="AK198" i="1"/>
  <c r="AL198" i="1" s="1"/>
  <c r="AJ198" i="1"/>
  <c r="AI198" i="1"/>
  <c r="BL195" i="1"/>
  <c r="BK195" i="1"/>
  <c r="BJ195" i="1"/>
  <c r="BI195" i="1"/>
  <c r="BH195" i="1"/>
  <c r="BG195" i="1"/>
  <c r="BF195" i="1"/>
  <c r="AV195" i="1"/>
  <c r="AX195" i="1" s="1"/>
  <c r="AU195" i="1"/>
  <c r="AW195" i="1" s="1"/>
  <c r="AT195" i="1"/>
  <c r="AS195" i="1"/>
  <c r="AP195" i="1"/>
  <c r="AN195" i="1"/>
  <c r="AM195" i="1"/>
  <c r="AO195" i="1" s="1"/>
  <c r="AQ195" i="1" s="1"/>
  <c r="AK195" i="1"/>
  <c r="AL195" i="1" s="1"/>
  <c r="AJ195" i="1"/>
  <c r="AI195" i="1"/>
  <c r="BL192" i="1"/>
  <c r="BK192" i="1"/>
  <c r="BJ192" i="1"/>
  <c r="BI192" i="1"/>
  <c r="BH192" i="1"/>
  <c r="BG192" i="1"/>
  <c r="BF192" i="1"/>
  <c r="AV192" i="1"/>
  <c r="AX192" i="1" s="1"/>
  <c r="AU192" i="1"/>
  <c r="AW192" i="1" s="1"/>
  <c r="AY192" i="1" s="1"/>
  <c r="AT192" i="1"/>
  <c r="AS192" i="1"/>
  <c r="AP192" i="1"/>
  <c r="AN192" i="1"/>
  <c r="AM192" i="1"/>
  <c r="AO192" i="1" s="1"/>
  <c r="AQ192" i="1" s="1"/>
  <c r="AK192" i="1"/>
  <c r="AL192" i="1" s="1"/>
  <c r="AJ192" i="1"/>
  <c r="AI192" i="1"/>
  <c r="BL189" i="1"/>
  <c r="BK189" i="1"/>
  <c r="BJ189" i="1"/>
  <c r="BI189" i="1"/>
  <c r="BH189" i="1"/>
  <c r="BG189" i="1"/>
  <c r="BF189" i="1"/>
  <c r="AW189" i="1"/>
  <c r="AY189" i="1" s="1"/>
  <c r="AV189" i="1"/>
  <c r="AU189" i="1"/>
  <c r="AT189" i="1"/>
  <c r="AX189" i="1" s="1"/>
  <c r="AS189" i="1"/>
  <c r="AP189" i="1"/>
  <c r="AO189" i="1"/>
  <c r="AQ189" i="1" s="1"/>
  <c r="AN189" i="1"/>
  <c r="AM189" i="1"/>
  <c r="AK189" i="1"/>
  <c r="AL189" i="1" s="1"/>
  <c r="AJ189" i="1"/>
  <c r="AI189" i="1"/>
  <c r="BL186" i="1"/>
  <c r="BK186" i="1"/>
  <c r="BJ186" i="1"/>
  <c r="BI186" i="1"/>
  <c r="BH186" i="1"/>
  <c r="BG186" i="1"/>
  <c r="BF186" i="1"/>
  <c r="AV186" i="1"/>
  <c r="AX186" i="1" s="1"/>
  <c r="AU186" i="1"/>
  <c r="AW186" i="1" s="1"/>
  <c r="AY186" i="1" s="1"/>
  <c r="AT186" i="1"/>
  <c r="AS186" i="1"/>
  <c r="AP186" i="1"/>
  <c r="AN186" i="1"/>
  <c r="AO186" i="1" s="1"/>
  <c r="AQ186" i="1" s="1"/>
  <c r="AM186" i="1"/>
  <c r="AK186" i="1"/>
  <c r="AL186" i="1" s="1"/>
  <c r="AJ186" i="1"/>
  <c r="AI186" i="1"/>
  <c r="BL183" i="1"/>
  <c r="BK183" i="1"/>
  <c r="BJ183" i="1"/>
  <c r="BI183" i="1"/>
  <c r="BH183" i="1"/>
  <c r="BG183" i="1"/>
  <c r="BF183" i="1"/>
  <c r="AW183" i="1"/>
  <c r="AV183" i="1"/>
  <c r="AU183" i="1"/>
  <c r="AT183" i="1"/>
  <c r="AX183" i="1" s="1"/>
  <c r="AS183" i="1"/>
  <c r="AP183" i="1"/>
  <c r="AO183" i="1"/>
  <c r="AQ183" i="1" s="1"/>
  <c r="AN183" i="1"/>
  <c r="AM183" i="1"/>
  <c r="AK183" i="1"/>
  <c r="AL183" i="1" s="1"/>
  <c r="AJ183" i="1"/>
  <c r="AI183" i="1"/>
  <c r="BL180" i="1"/>
  <c r="BK180" i="1"/>
  <c r="BJ180" i="1"/>
  <c r="BI180" i="1"/>
  <c r="BH180" i="1"/>
  <c r="BG180" i="1"/>
  <c r="BF180" i="1"/>
  <c r="AV180" i="1"/>
  <c r="AX180" i="1" s="1"/>
  <c r="AU180" i="1"/>
  <c r="AW180" i="1" s="1"/>
  <c r="AY180" i="1" s="1"/>
  <c r="AT180" i="1"/>
  <c r="AS180" i="1"/>
  <c r="AP180" i="1"/>
  <c r="AN180" i="1"/>
  <c r="AO180" i="1" s="1"/>
  <c r="AQ180" i="1" s="1"/>
  <c r="AM180" i="1"/>
  <c r="AK180" i="1"/>
  <c r="AL180" i="1" s="1"/>
  <c r="AJ180" i="1"/>
  <c r="AI180" i="1"/>
  <c r="BL177" i="1"/>
  <c r="BK177" i="1"/>
  <c r="BJ177" i="1"/>
  <c r="BI177" i="1"/>
  <c r="BH177" i="1"/>
  <c r="BG177" i="1"/>
  <c r="BF177" i="1"/>
  <c r="AX177" i="1"/>
  <c r="AW177" i="1"/>
  <c r="AY177" i="1" s="1"/>
  <c r="AV177" i="1"/>
  <c r="AU177" i="1"/>
  <c r="AT177" i="1"/>
  <c r="AS177" i="1"/>
  <c r="AP177" i="1"/>
  <c r="AO177" i="1"/>
  <c r="AQ177" i="1" s="1"/>
  <c r="AN177" i="1"/>
  <c r="AM177" i="1"/>
  <c r="AK177" i="1"/>
  <c r="AL177" i="1" s="1"/>
  <c r="AJ177" i="1"/>
  <c r="AI177" i="1"/>
  <c r="BL174" i="1"/>
  <c r="BK174" i="1"/>
  <c r="BJ174" i="1"/>
  <c r="BI174" i="1"/>
  <c r="BH174" i="1"/>
  <c r="BG174" i="1"/>
  <c r="BF174" i="1"/>
  <c r="AV174" i="1"/>
  <c r="AX174" i="1" s="1"/>
  <c r="AU174" i="1"/>
  <c r="AW174" i="1" s="1"/>
  <c r="AY174" i="1" s="1"/>
  <c r="AT174" i="1"/>
  <c r="AS174" i="1"/>
  <c r="AP174" i="1"/>
  <c r="AN174" i="1"/>
  <c r="AO174" i="1" s="1"/>
  <c r="AQ174" i="1" s="1"/>
  <c r="AM174" i="1"/>
  <c r="AK174" i="1"/>
  <c r="AL174" i="1" s="1"/>
  <c r="AJ174" i="1"/>
  <c r="AI174" i="1"/>
  <c r="BL171" i="1"/>
  <c r="BK171" i="1"/>
  <c r="BJ171" i="1"/>
  <c r="BI171" i="1"/>
  <c r="BH171" i="1"/>
  <c r="BG171" i="1"/>
  <c r="BF171" i="1"/>
  <c r="AV171" i="1"/>
  <c r="AX171" i="1" s="1"/>
  <c r="AU171" i="1"/>
  <c r="AW171" i="1" s="1"/>
  <c r="AY171" i="1" s="1"/>
  <c r="AT171" i="1"/>
  <c r="AS171" i="1"/>
  <c r="AP171" i="1"/>
  <c r="AN171" i="1"/>
  <c r="AM171" i="1"/>
  <c r="AO171" i="1" s="1"/>
  <c r="AQ171" i="1" s="1"/>
  <c r="AK171" i="1"/>
  <c r="AL171" i="1" s="1"/>
  <c r="AJ171" i="1"/>
  <c r="AI171" i="1"/>
  <c r="BL168" i="1"/>
  <c r="BK168" i="1"/>
  <c r="BJ168" i="1"/>
  <c r="BI168" i="1"/>
  <c r="BH168" i="1"/>
  <c r="BG168" i="1"/>
  <c r="BF168" i="1"/>
  <c r="AV168" i="1"/>
  <c r="AX168" i="1" s="1"/>
  <c r="AU168" i="1"/>
  <c r="AW168" i="1" s="1"/>
  <c r="AY168" i="1" s="1"/>
  <c r="AT168" i="1"/>
  <c r="AS168" i="1"/>
  <c r="AP168" i="1"/>
  <c r="AN168" i="1"/>
  <c r="AM168" i="1"/>
  <c r="AO168" i="1" s="1"/>
  <c r="AQ168" i="1" s="1"/>
  <c r="AK168" i="1"/>
  <c r="AL168" i="1" s="1"/>
  <c r="AJ168" i="1"/>
  <c r="AI168" i="1"/>
  <c r="BL165" i="1"/>
  <c r="BK165" i="1"/>
  <c r="BJ165" i="1"/>
  <c r="BI165" i="1"/>
  <c r="BH165" i="1"/>
  <c r="BG165" i="1"/>
  <c r="BF165" i="1"/>
  <c r="AX165" i="1"/>
  <c r="AW165" i="1"/>
  <c r="AY165" i="1" s="1"/>
  <c r="AV165" i="1"/>
  <c r="AU165" i="1"/>
  <c r="AT165" i="1"/>
  <c r="AS165" i="1"/>
  <c r="AP165" i="1"/>
  <c r="AO165" i="1"/>
  <c r="AQ165" i="1" s="1"/>
  <c r="AN165" i="1"/>
  <c r="AM165" i="1"/>
  <c r="AK165" i="1"/>
  <c r="AL165" i="1" s="1"/>
  <c r="AJ165" i="1"/>
  <c r="AI165" i="1"/>
  <c r="BL162" i="1"/>
  <c r="BK162" i="1"/>
  <c r="BJ162" i="1"/>
  <c r="BI162" i="1"/>
  <c r="BH162" i="1"/>
  <c r="BG162" i="1"/>
  <c r="BF162" i="1"/>
  <c r="AV162" i="1"/>
  <c r="AX162" i="1" s="1"/>
  <c r="AU162" i="1"/>
  <c r="AW162" i="1" s="1"/>
  <c r="AY162" i="1" s="1"/>
  <c r="AT162" i="1"/>
  <c r="AS162" i="1"/>
  <c r="AP162" i="1"/>
  <c r="AN162" i="1"/>
  <c r="AO162" i="1" s="1"/>
  <c r="AQ162" i="1" s="1"/>
  <c r="AM162" i="1"/>
  <c r="AK162" i="1"/>
  <c r="AL162" i="1" s="1"/>
  <c r="AJ162" i="1"/>
  <c r="AI162" i="1"/>
  <c r="BL159" i="1"/>
  <c r="BK159" i="1"/>
  <c r="BJ159" i="1"/>
  <c r="BI159" i="1"/>
  <c r="BH159" i="1"/>
  <c r="BG159" i="1"/>
  <c r="BF159" i="1"/>
  <c r="AV159" i="1"/>
  <c r="AX159" i="1" s="1"/>
  <c r="AU159" i="1"/>
  <c r="AT159" i="1"/>
  <c r="AW159" i="1" s="1"/>
  <c r="AY159" i="1" s="1"/>
  <c r="AS159" i="1"/>
  <c r="AP159" i="1"/>
  <c r="AO159" i="1"/>
  <c r="AQ159" i="1" s="1"/>
  <c r="AN159" i="1"/>
  <c r="AM159" i="1"/>
  <c r="AK159" i="1"/>
  <c r="AL159" i="1" s="1"/>
  <c r="AJ159" i="1"/>
  <c r="AI159" i="1"/>
  <c r="BL156" i="1"/>
  <c r="BK156" i="1"/>
  <c r="BJ156" i="1"/>
  <c r="BI156" i="1"/>
  <c r="BH156" i="1"/>
  <c r="BG156" i="1"/>
  <c r="BF156" i="1"/>
  <c r="AV156" i="1"/>
  <c r="AX156" i="1" s="1"/>
  <c r="AU156" i="1"/>
  <c r="AW156" i="1" s="1"/>
  <c r="AY156" i="1" s="1"/>
  <c r="AT156" i="1"/>
  <c r="AS156" i="1"/>
  <c r="AP156" i="1"/>
  <c r="AN156" i="1"/>
  <c r="AO156" i="1" s="1"/>
  <c r="AQ156" i="1" s="1"/>
  <c r="AM156" i="1"/>
  <c r="AK156" i="1"/>
  <c r="AL156" i="1" s="1"/>
  <c r="AJ156" i="1"/>
  <c r="AI156" i="1"/>
  <c r="BL153" i="1"/>
  <c r="BK153" i="1"/>
  <c r="BJ153" i="1"/>
  <c r="BI153" i="1"/>
  <c r="BH153" i="1"/>
  <c r="BG153" i="1"/>
  <c r="BF153" i="1"/>
  <c r="AY153" i="1"/>
  <c r="AX153" i="1"/>
  <c r="AW153" i="1"/>
  <c r="AV153" i="1"/>
  <c r="AU153" i="1"/>
  <c r="AT153" i="1"/>
  <c r="AS153" i="1"/>
  <c r="AQ153" i="1"/>
  <c r="AP153" i="1"/>
  <c r="AO153" i="1"/>
  <c r="AN153" i="1"/>
  <c r="AM153" i="1"/>
  <c r="AK153" i="1"/>
  <c r="AL153" i="1" s="1"/>
  <c r="AJ153" i="1"/>
  <c r="AI153" i="1"/>
  <c r="BL150" i="1"/>
  <c r="BK150" i="1"/>
  <c r="BJ150" i="1"/>
  <c r="BI150" i="1"/>
  <c r="BH150" i="1"/>
  <c r="BG150" i="1"/>
  <c r="BF150" i="1"/>
  <c r="AX150" i="1"/>
  <c r="AW150" i="1"/>
  <c r="AY150" i="1" s="1"/>
  <c r="AV150" i="1"/>
  <c r="AU150" i="1"/>
  <c r="AT150" i="1"/>
  <c r="AS150" i="1"/>
  <c r="AP150" i="1"/>
  <c r="AO150" i="1"/>
  <c r="AQ150" i="1" s="1"/>
  <c r="AN150" i="1"/>
  <c r="AM150" i="1"/>
  <c r="AK150" i="1"/>
  <c r="AL150" i="1" s="1"/>
  <c r="AJ150" i="1"/>
  <c r="AI150" i="1"/>
  <c r="BL147" i="1"/>
  <c r="BK147" i="1"/>
  <c r="BJ147" i="1"/>
  <c r="BI147" i="1"/>
  <c r="BH147" i="1"/>
  <c r="BG147" i="1"/>
  <c r="BF147" i="1"/>
  <c r="AV147" i="1"/>
  <c r="AX147" i="1" s="1"/>
  <c r="AU147" i="1"/>
  <c r="AW147" i="1" s="1"/>
  <c r="AY147" i="1" s="1"/>
  <c r="AT147" i="1"/>
  <c r="AS147" i="1"/>
  <c r="AP147" i="1"/>
  <c r="AN147" i="1"/>
  <c r="AO147" i="1" s="1"/>
  <c r="AQ147" i="1" s="1"/>
  <c r="AM147" i="1"/>
  <c r="AK147" i="1"/>
  <c r="AL147" i="1" s="1"/>
  <c r="AJ147" i="1"/>
  <c r="AI147" i="1"/>
  <c r="BL144" i="1"/>
  <c r="BK144" i="1"/>
  <c r="BJ144" i="1"/>
  <c r="BI144" i="1"/>
  <c r="BH144" i="1"/>
  <c r="BG144" i="1"/>
  <c r="BF144" i="1"/>
  <c r="AV144" i="1"/>
  <c r="AX144" i="1" s="1"/>
  <c r="AU144" i="1"/>
  <c r="AW144" i="1" s="1"/>
  <c r="AY144" i="1" s="1"/>
  <c r="AT144" i="1"/>
  <c r="AS144" i="1"/>
  <c r="AP144" i="1"/>
  <c r="AN144" i="1"/>
  <c r="AM144" i="1"/>
  <c r="AO144" i="1" s="1"/>
  <c r="AQ144" i="1" s="1"/>
  <c r="AK144" i="1"/>
  <c r="AL144" i="1" s="1"/>
  <c r="AJ144" i="1"/>
  <c r="AI144" i="1"/>
  <c r="BL141" i="1"/>
  <c r="BK141" i="1"/>
  <c r="BJ141" i="1"/>
  <c r="BI141" i="1"/>
  <c r="BH141" i="1"/>
  <c r="BG141" i="1"/>
  <c r="BF141" i="1"/>
  <c r="AX141" i="1"/>
  <c r="AW141" i="1"/>
  <c r="AY141" i="1" s="1"/>
  <c r="AV141" i="1"/>
  <c r="AU141" i="1"/>
  <c r="AT141" i="1"/>
  <c r="AS141" i="1"/>
  <c r="AP141" i="1"/>
  <c r="AO141" i="1"/>
  <c r="AQ141" i="1" s="1"/>
  <c r="AN141" i="1"/>
  <c r="AM141" i="1"/>
  <c r="AL141" i="1"/>
  <c r="BA141" i="1" s="1"/>
  <c r="AK141" i="1"/>
  <c r="AJ141" i="1"/>
  <c r="AI141" i="1"/>
  <c r="BL138" i="1"/>
  <c r="BK138" i="1"/>
  <c r="BJ138" i="1"/>
  <c r="BI138" i="1"/>
  <c r="BH138" i="1"/>
  <c r="BG138" i="1"/>
  <c r="BF138" i="1"/>
  <c r="AV138" i="1"/>
  <c r="AX138" i="1" s="1"/>
  <c r="AU138" i="1"/>
  <c r="AW138" i="1" s="1"/>
  <c r="AT138" i="1"/>
  <c r="AS138" i="1"/>
  <c r="AP138" i="1"/>
  <c r="AN138" i="1"/>
  <c r="AO138" i="1" s="1"/>
  <c r="AQ138" i="1" s="1"/>
  <c r="AM138" i="1"/>
  <c r="AK138" i="1"/>
  <c r="AL138" i="1" s="1"/>
  <c r="AJ138" i="1"/>
  <c r="AI138" i="1"/>
  <c r="BL135" i="1"/>
  <c r="BK135" i="1"/>
  <c r="BJ135" i="1"/>
  <c r="BI135" i="1"/>
  <c r="BH135" i="1"/>
  <c r="BG135" i="1"/>
  <c r="BF135" i="1"/>
  <c r="AV135" i="1"/>
  <c r="AU135" i="1"/>
  <c r="AW135" i="1" s="1"/>
  <c r="AT135" i="1"/>
  <c r="AX135" i="1" s="1"/>
  <c r="AS135" i="1"/>
  <c r="AP135" i="1"/>
  <c r="AN135" i="1"/>
  <c r="AM135" i="1"/>
  <c r="AO135" i="1" s="1"/>
  <c r="AQ135" i="1" s="1"/>
  <c r="AK135" i="1"/>
  <c r="AL135" i="1" s="1"/>
  <c r="AJ135" i="1"/>
  <c r="AI135" i="1"/>
  <c r="BL132" i="1"/>
  <c r="BK132" i="1"/>
  <c r="BJ132" i="1"/>
  <c r="BI132" i="1"/>
  <c r="BH132" i="1"/>
  <c r="BG132" i="1"/>
  <c r="BF132" i="1"/>
  <c r="AV132" i="1"/>
  <c r="AX132" i="1" s="1"/>
  <c r="AU132" i="1"/>
  <c r="AW132" i="1" s="1"/>
  <c r="AY132" i="1" s="1"/>
  <c r="AT132" i="1"/>
  <c r="AS132" i="1"/>
  <c r="AP132" i="1"/>
  <c r="AN132" i="1"/>
  <c r="AO132" i="1" s="1"/>
  <c r="AQ132" i="1" s="1"/>
  <c r="AM132" i="1"/>
  <c r="AK132" i="1"/>
  <c r="AL132" i="1" s="1"/>
  <c r="AJ132" i="1"/>
  <c r="AI132" i="1"/>
  <c r="BL129" i="1"/>
  <c r="BK129" i="1"/>
  <c r="BJ129" i="1"/>
  <c r="BI129" i="1"/>
  <c r="BH129" i="1"/>
  <c r="BG129" i="1"/>
  <c r="BF129" i="1"/>
  <c r="AV129" i="1"/>
  <c r="AX129" i="1" s="1"/>
  <c r="AU129" i="1"/>
  <c r="AW129" i="1" s="1"/>
  <c r="AT129" i="1"/>
  <c r="AS129" i="1"/>
  <c r="AP129" i="1"/>
  <c r="AN129" i="1"/>
  <c r="AO129" i="1" s="1"/>
  <c r="AQ129" i="1" s="1"/>
  <c r="AR129" i="1" s="1"/>
  <c r="AM129" i="1"/>
  <c r="AL129" i="1"/>
  <c r="AK129" i="1"/>
  <c r="AJ129" i="1"/>
  <c r="AI129" i="1"/>
  <c r="BL126" i="1"/>
  <c r="BK126" i="1"/>
  <c r="BJ126" i="1"/>
  <c r="BI126" i="1"/>
  <c r="BH126" i="1"/>
  <c r="BG126" i="1"/>
  <c r="BF126" i="1"/>
  <c r="AX126" i="1"/>
  <c r="AW126" i="1"/>
  <c r="AY126" i="1" s="1"/>
  <c r="AV126" i="1"/>
  <c r="AU126" i="1"/>
  <c r="AT126" i="1"/>
  <c r="AS126" i="1"/>
  <c r="AP126" i="1"/>
  <c r="AO126" i="1"/>
  <c r="AQ126" i="1" s="1"/>
  <c r="AN126" i="1"/>
  <c r="AM126" i="1"/>
  <c r="AK126" i="1"/>
  <c r="AL126" i="1" s="1"/>
  <c r="AJ126" i="1"/>
  <c r="AI126" i="1"/>
  <c r="BL123" i="1"/>
  <c r="BK123" i="1"/>
  <c r="BJ123" i="1"/>
  <c r="BI123" i="1"/>
  <c r="BH123" i="1"/>
  <c r="BG123" i="1"/>
  <c r="BF123" i="1"/>
  <c r="AV123" i="1"/>
  <c r="AX123" i="1" s="1"/>
  <c r="AU123" i="1"/>
  <c r="AW123" i="1" s="1"/>
  <c r="AT123" i="1"/>
  <c r="AS123" i="1"/>
  <c r="AP123" i="1"/>
  <c r="AN123" i="1"/>
  <c r="AO123" i="1" s="1"/>
  <c r="AQ123" i="1" s="1"/>
  <c r="AM123" i="1"/>
  <c r="AK123" i="1"/>
  <c r="AL123" i="1" s="1"/>
  <c r="AJ123" i="1"/>
  <c r="AI123" i="1"/>
  <c r="BL120" i="1"/>
  <c r="BK120" i="1"/>
  <c r="BJ120" i="1"/>
  <c r="BI120" i="1"/>
  <c r="BH120" i="1"/>
  <c r="BG120" i="1"/>
  <c r="BF120" i="1"/>
  <c r="AV120" i="1"/>
  <c r="AX120" i="1" s="1"/>
  <c r="AU120" i="1"/>
  <c r="AT120" i="1"/>
  <c r="AW120" i="1" s="1"/>
  <c r="AS120" i="1"/>
  <c r="AP120" i="1"/>
  <c r="AO120" i="1"/>
  <c r="AQ120" i="1" s="1"/>
  <c r="AN120" i="1"/>
  <c r="AM120" i="1"/>
  <c r="AK120" i="1"/>
  <c r="AL120" i="1" s="1"/>
  <c r="AJ120" i="1"/>
  <c r="AI120" i="1"/>
  <c r="BL117" i="1"/>
  <c r="BK117" i="1"/>
  <c r="BJ117" i="1"/>
  <c r="BI117" i="1"/>
  <c r="BH117" i="1"/>
  <c r="BG117" i="1"/>
  <c r="BF117" i="1"/>
  <c r="AX117" i="1"/>
  <c r="AW117" i="1"/>
  <c r="AY117" i="1" s="1"/>
  <c r="AV117" i="1"/>
  <c r="AU117" i="1"/>
  <c r="AT117" i="1"/>
  <c r="AS117" i="1"/>
  <c r="AP117" i="1"/>
  <c r="AO117" i="1"/>
  <c r="AQ117" i="1" s="1"/>
  <c r="AN117" i="1"/>
  <c r="AM117" i="1"/>
  <c r="AL117" i="1"/>
  <c r="BA117" i="1" s="1"/>
  <c r="AK117" i="1"/>
  <c r="AJ117" i="1"/>
  <c r="AI117" i="1"/>
  <c r="BL114" i="1"/>
  <c r="BK114" i="1"/>
  <c r="BJ114" i="1"/>
  <c r="BI114" i="1"/>
  <c r="BH114" i="1"/>
  <c r="BG114" i="1"/>
  <c r="BF114" i="1"/>
  <c r="AV114" i="1"/>
  <c r="AX114" i="1" s="1"/>
  <c r="AU114" i="1"/>
  <c r="AW114" i="1" s="1"/>
  <c r="AY114" i="1" s="1"/>
  <c r="AT114" i="1"/>
  <c r="AS114" i="1"/>
  <c r="AP114" i="1"/>
  <c r="AN114" i="1"/>
  <c r="AM114" i="1"/>
  <c r="AO114" i="1" s="1"/>
  <c r="AQ114" i="1" s="1"/>
  <c r="AK114" i="1"/>
  <c r="AL114" i="1" s="1"/>
  <c r="AJ114" i="1"/>
  <c r="AI114" i="1"/>
  <c r="BL111" i="1"/>
  <c r="BK111" i="1"/>
  <c r="BJ111" i="1"/>
  <c r="BI111" i="1"/>
  <c r="BH111" i="1"/>
  <c r="BG111" i="1"/>
  <c r="BF111" i="1"/>
  <c r="AV111" i="1"/>
  <c r="AU111" i="1"/>
  <c r="AW111" i="1" s="1"/>
  <c r="AT111" i="1"/>
  <c r="AX111" i="1" s="1"/>
  <c r="AS111" i="1"/>
  <c r="AP111" i="1"/>
  <c r="AN111" i="1"/>
  <c r="AM111" i="1"/>
  <c r="AO111" i="1" s="1"/>
  <c r="AQ111" i="1" s="1"/>
  <c r="AK111" i="1"/>
  <c r="AL111" i="1" s="1"/>
  <c r="AJ111" i="1"/>
  <c r="AI111" i="1"/>
  <c r="BL108" i="1"/>
  <c r="BK108" i="1"/>
  <c r="BJ108" i="1"/>
  <c r="BI108" i="1"/>
  <c r="BH108" i="1"/>
  <c r="BG108" i="1"/>
  <c r="BF108" i="1"/>
  <c r="AW108" i="1"/>
  <c r="AV108" i="1"/>
  <c r="AX108" i="1" s="1"/>
  <c r="AY108" i="1" s="1"/>
  <c r="AU108" i="1"/>
  <c r="AT108" i="1"/>
  <c r="AS108" i="1"/>
  <c r="AQ108" i="1"/>
  <c r="AP108" i="1"/>
  <c r="AO108" i="1"/>
  <c r="AN108" i="1"/>
  <c r="AM108" i="1"/>
  <c r="AK108" i="1"/>
  <c r="AL108" i="1" s="1"/>
  <c r="AJ108" i="1"/>
  <c r="AI108" i="1"/>
  <c r="BL105" i="1"/>
  <c r="BK105" i="1"/>
  <c r="BJ105" i="1"/>
  <c r="BI105" i="1"/>
  <c r="BH105" i="1"/>
  <c r="BG105" i="1"/>
  <c r="BF105" i="1"/>
  <c r="AX105" i="1"/>
  <c r="AW105" i="1"/>
  <c r="AY105" i="1" s="1"/>
  <c r="AV105" i="1"/>
  <c r="AU105" i="1"/>
  <c r="AT105" i="1"/>
  <c r="AS105" i="1"/>
  <c r="AP105" i="1"/>
  <c r="AO105" i="1"/>
  <c r="AQ105" i="1" s="1"/>
  <c r="AN105" i="1"/>
  <c r="AM105" i="1"/>
  <c r="AK105" i="1"/>
  <c r="AL105" i="1" s="1"/>
  <c r="AJ105" i="1"/>
  <c r="AI105" i="1"/>
  <c r="BL102" i="1"/>
  <c r="BK102" i="1"/>
  <c r="BJ102" i="1"/>
  <c r="BI102" i="1"/>
  <c r="BH102" i="1"/>
  <c r="BG102" i="1"/>
  <c r="BF102" i="1"/>
  <c r="AV102" i="1"/>
  <c r="AX102" i="1" s="1"/>
  <c r="AU102" i="1"/>
  <c r="AW102" i="1" s="1"/>
  <c r="AY102" i="1" s="1"/>
  <c r="AT102" i="1"/>
  <c r="AS102" i="1"/>
  <c r="AP102" i="1"/>
  <c r="AN102" i="1"/>
  <c r="AO102" i="1" s="1"/>
  <c r="AQ102" i="1" s="1"/>
  <c r="AM102" i="1"/>
  <c r="AK102" i="1"/>
  <c r="AL102" i="1" s="1"/>
  <c r="AJ102" i="1"/>
  <c r="AI102" i="1"/>
  <c r="BL99" i="1"/>
  <c r="BK99" i="1"/>
  <c r="BJ99" i="1"/>
  <c r="BI99" i="1"/>
  <c r="BH99" i="1"/>
  <c r="BG99" i="1"/>
  <c r="BF99" i="1"/>
  <c r="AV99" i="1"/>
  <c r="AX99" i="1" s="1"/>
  <c r="AU99" i="1"/>
  <c r="AW99" i="1" s="1"/>
  <c r="AY99" i="1" s="1"/>
  <c r="AT99" i="1"/>
  <c r="AS99" i="1"/>
  <c r="AP99" i="1"/>
  <c r="AN99" i="1"/>
  <c r="AO99" i="1" s="1"/>
  <c r="AQ99" i="1" s="1"/>
  <c r="AM99" i="1"/>
  <c r="AK99" i="1"/>
  <c r="AL99" i="1" s="1"/>
  <c r="AJ99" i="1"/>
  <c r="AI99" i="1"/>
  <c r="BL96" i="1"/>
  <c r="BK96" i="1"/>
  <c r="BJ96" i="1"/>
  <c r="BI96" i="1"/>
  <c r="BH96" i="1"/>
  <c r="BG96" i="1"/>
  <c r="BF96" i="1"/>
  <c r="AV96" i="1"/>
  <c r="AY96" i="1" s="1"/>
  <c r="AS96" i="1"/>
  <c r="AQ96" i="1"/>
  <c r="AP96" i="1"/>
  <c r="AO96" i="1"/>
  <c r="AN96" i="1"/>
  <c r="AM96" i="1"/>
  <c r="AL96" i="1"/>
  <c r="AJ96" i="1"/>
  <c r="AI96" i="1"/>
  <c r="BL93" i="1"/>
  <c r="BK93" i="1"/>
  <c r="BJ93" i="1"/>
  <c r="BI93" i="1"/>
  <c r="BH93" i="1"/>
  <c r="BG93" i="1"/>
  <c r="BF93" i="1"/>
  <c r="AZ93" i="1"/>
  <c r="BB93" i="1" s="1"/>
  <c r="AY93" i="1"/>
  <c r="AX93" i="1"/>
  <c r="AW93" i="1"/>
  <c r="AV93" i="1"/>
  <c r="AU93" i="1"/>
  <c r="AT93" i="1"/>
  <c r="AS93" i="1"/>
  <c r="AQ93" i="1"/>
  <c r="AR93" i="1" s="1"/>
  <c r="AP93" i="1"/>
  <c r="AO93" i="1"/>
  <c r="AN93" i="1"/>
  <c r="AM93" i="1"/>
  <c r="AL93" i="1"/>
  <c r="BA93" i="1" s="1"/>
  <c r="AK93" i="1"/>
  <c r="AJ93" i="1"/>
  <c r="AI93" i="1"/>
  <c r="BL90" i="1"/>
  <c r="BK90" i="1"/>
  <c r="BJ90" i="1"/>
  <c r="BI90" i="1"/>
  <c r="BH90" i="1"/>
  <c r="BG90" i="1"/>
  <c r="BF90" i="1"/>
  <c r="AX90" i="1"/>
  <c r="AW90" i="1"/>
  <c r="AZ90" i="1" s="1"/>
  <c r="BB90" i="1" s="1"/>
  <c r="AV90" i="1"/>
  <c r="AU90" i="1"/>
  <c r="AT90" i="1"/>
  <c r="AS90" i="1"/>
  <c r="AP90" i="1"/>
  <c r="AO90" i="1"/>
  <c r="AQ90" i="1" s="1"/>
  <c r="AR90" i="1" s="1"/>
  <c r="AN90" i="1"/>
  <c r="AM90" i="1"/>
  <c r="AL90" i="1"/>
  <c r="BA90" i="1" s="1"/>
  <c r="AK90" i="1"/>
  <c r="AJ90" i="1"/>
  <c r="AI90" i="1"/>
  <c r="BL87" i="1"/>
  <c r="BK87" i="1"/>
  <c r="BJ87" i="1"/>
  <c r="BI87" i="1"/>
  <c r="BH87" i="1"/>
  <c r="BG87" i="1"/>
  <c r="BF87" i="1"/>
  <c r="BA87" i="1"/>
  <c r="AX87" i="1"/>
  <c r="AW87" i="1"/>
  <c r="AY87" i="1" s="1"/>
  <c r="AV87" i="1"/>
  <c r="AU87" i="1"/>
  <c r="AT87" i="1"/>
  <c r="AS87" i="1"/>
  <c r="AQ87" i="1"/>
  <c r="AP87" i="1"/>
  <c r="AO87" i="1"/>
  <c r="AN87" i="1"/>
  <c r="AM87" i="1"/>
  <c r="AL87" i="1"/>
  <c r="AZ87" i="1" s="1"/>
  <c r="BB87" i="1" s="1"/>
  <c r="AK87" i="1"/>
  <c r="AJ87" i="1"/>
  <c r="AI87" i="1"/>
  <c r="BL84" i="1"/>
  <c r="BK84" i="1"/>
  <c r="BJ84" i="1"/>
  <c r="BI84" i="1"/>
  <c r="BH84" i="1"/>
  <c r="BG84" i="1"/>
  <c r="BF84" i="1"/>
  <c r="BA84" i="1"/>
  <c r="AY84" i="1"/>
  <c r="AX84" i="1"/>
  <c r="AW84" i="1"/>
  <c r="AV84" i="1"/>
  <c r="AU84" i="1"/>
  <c r="AT84" i="1"/>
  <c r="AS84" i="1"/>
  <c r="AQ84" i="1"/>
  <c r="AP84" i="1"/>
  <c r="AO84" i="1"/>
  <c r="AN84" i="1"/>
  <c r="AM84" i="1"/>
  <c r="AL84" i="1"/>
  <c r="AZ84" i="1" s="1"/>
  <c r="BB84" i="1" s="1"/>
  <c r="AK84" i="1"/>
  <c r="AJ84" i="1"/>
  <c r="AI84" i="1"/>
  <c r="BL81" i="1"/>
  <c r="BK81" i="1"/>
  <c r="BJ81" i="1"/>
  <c r="BI81" i="1"/>
  <c r="BH81" i="1"/>
  <c r="BG81" i="1"/>
  <c r="BF81" i="1"/>
  <c r="AX81" i="1"/>
  <c r="AW81" i="1"/>
  <c r="AY81" i="1" s="1"/>
  <c r="AV81" i="1"/>
  <c r="AU81" i="1"/>
  <c r="AT81" i="1"/>
  <c r="AS81" i="1"/>
  <c r="AP81" i="1"/>
  <c r="AO81" i="1"/>
  <c r="AQ81" i="1" s="1"/>
  <c r="AN81" i="1"/>
  <c r="AM81" i="1"/>
  <c r="AK81" i="1"/>
  <c r="AL81" i="1" s="1"/>
  <c r="AJ81" i="1"/>
  <c r="AI81" i="1"/>
  <c r="BL78" i="1"/>
  <c r="BK78" i="1"/>
  <c r="BJ78" i="1"/>
  <c r="BI78" i="1"/>
  <c r="BH78" i="1"/>
  <c r="BG78" i="1"/>
  <c r="BF78" i="1"/>
  <c r="AV78" i="1"/>
  <c r="AX78" i="1" s="1"/>
  <c r="AU78" i="1"/>
  <c r="AW78" i="1" s="1"/>
  <c r="AY78" i="1" s="1"/>
  <c r="AT78" i="1"/>
  <c r="AS78" i="1"/>
  <c r="AP78" i="1"/>
  <c r="AN78" i="1"/>
  <c r="AM78" i="1"/>
  <c r="AO78" i="1" s="1"/>
  <c r="AQ78" i="1" s="1"/>
  <c r="AK78" i="1"/>
  <c r="AL78" i="1" s="1"/>
  <c r="AJ78" i="1"/>
  <c r="AI78" i="1"/>
  <c r="BL75" i="1"/>
  <c r="BK75" i="1"/>
  <c r="BJ75" i="1"/>
  <c r="BI75" i="1"/>
  <c r="BH75" i="1"/>
  <c r="BG75" i="1"/>
  <c r="BF75" i="1"/>
  <c r="AV75" i="1"/>
  <c r="AX75" i="1" s="1"/>
  <c r="AU75" i="1"/>
  <c r="AW75" i="1" s="1"/>
  <c r="AY75" i="1" s="1"/>
  <c r="AT75" i="1"/>
  <c r="AS75" i="1"/>
  <c r="AP75" i="1"/>
  <c r="AN75" i="1"/>
  <c r="AO75" i="1" s="1"/>
  <c r="AQ75" i="1" s="1"/>
  <c r="AM75" i="1"/>
  <c r="AK75" i="1"/>
  <c r="AL75" i="1" s="1"/>
  <c r="AJ75" i="1"/>
  <c r="AI75" i="1"/>
  <c r="BL72" i="1"/>
  <c r="BK72" i="1"/>
  <c r="BJ72" i="1"/>
  <c r="BI72" i="1"/>
  <c r="BH72" i="1"/>
  <c r="BG72" i="1"/>
  <c r="BF72" i="1"/>
  <c r="AV72" i="1"/>
  <c r="AX72" i="1" s="1"/>
  <c r="AU72" i="1"/>
  <c r="AW72" i="1" s="1"/>
  <c r="AT72" i="1"/>
  <c r="AS72" i="1"/>
  <c r="AP72" i="1"/>
  <c r="AN72" i="1"/>
  <c r="AM72" i="1"/>
  <c r="AO72" i="1" s="1"/>
  <c r="AQ72" i="1" s="1"/>
  <c r="AK72" i="1"/>
  <c r="AL72" i="1" s="1"/>
  <c r="AJ72" i="1"/>
  <c r="AI72" i="1"/>
  <c r="BL69" i="1"/>
  <c r="BK69" i="1"/>
  <c r="BJ69" i="1"/>
  <c r="BI69" i="1"/>
  <c r="BH69" i="1"/>
  <c r="BG69" i="1"/>
  <c r="BF69" i="1"/>
  <c r="AV69" i="1"/>
  <c r="AX69" i="1" s="1"/>
  <c r="AU69" i="1"/>
  <c r="AW69" i="1" s="1"/>
  <c r="AT69" i="1"/>
  <c r="AS69" i="1"/>
  <c r="AP69" i="1"/>
  <c r="AN69" i="1"/>
  <c r="AO69" i="1" s="1"/>
  <c r="AQ69" i="1" s="1"/>
  <c r="AM69" i="1"/>
  <c r="AK69" i="1"/>
  <c r="AL69" i="1" s="1"/>
  <c r="AJ69" i="1"/>
  <c r="AI69" i="1"/>
  <c r="BL66" i="1"/>
  <c r="BK66" i="1"/>
  <c r="BJ66" i="1"/>
  <c r="BI66" i="1"/>
  <c r="BH66" i="1"/>
  <c r="BG66" i="1"/>
  <c r="BF66" i="1"/>
  <c r="AX66" i="1"/>
  <c r="AW66" i="1"/>
  <c r="AY66" i="1" s="1"/>
  <c r="AV66" i="1"/>
  <c r="AU66" i="1"/>
  <c r="AT66" i="1"/>
  <c r="AS66" i="1"/>
  <c r="AP66" i="1"/>
  <c r="AO66" i="1"/>
  <c r="AQ66" i="1" s="1"/>
  <c r="AN66" i="1"/>
  <c r="AM66" i="1"/>
  <c r="AK66" i="1"/>
  <c r="AL66" i="1" s="1"/>
  <c r="AJ66" i="1"/>
  <c r="AI66" i="1"/>
  <c r="BL63" i="1"/>
  <c r="BK63" i="1"/>
  <c r="BJ63" i="1"/>
  <c r="BI63" i="1"/>
  <c r="BH63" i="1"/>
  <c r="BG63" i="1"/>
  <c r="BF63" i="1"/>
  <c r="AV63" i="1"/>
  <c r="AX63" i="1" s="1"/>
  <c r="AU63" i="1"/>
  <c r="AW63" i="1" s="1"/>
  <c r="AY63" i="1" s="1"/>
  <c r="AT63" i="1"/>
  <c r="AS63" i="1"/>
  <c r="AP63" i="1"/>
  <c r="AN63" i="1"/>
  <c r="AO63" i="1" s="1"/>
  <c r="AQ63" i="1" s="1"/>
  <c r="AM63" i="1"/>
  <c r="AK63" i="1"/>
  <c r="AL63" i="1" s="1"/>
  <c r="AJ63" i="1"/>
  <c r="AI63" i="1"/>
  <c r="BL60" i="1"/>
  <c r="BK60" i="1"/>
  <c r="BJ60" i="1"/>
  <c r="BI60" i="1"/>
  <c r="BH60" i="1"/>
  <c r="BG60" i="1"/>
  <c r="BF60" i="1"/>
  <c r="AS60" i="1"/>
  <c r="AP60" i="1"/>
  <c r="AN60" i="1"/>
  <c r="AM60" i="1"/>
  <c r="AO60" i="1" s="1"/>
  <c r="AQ60" i="1" s="1"/>
  <c r="AK60" i="1"/>
  <c r="AL60" i="1" s="1"/>
  <c r="AJ60" i="1"/>
  <c r="AI60" i="1"/>
  <c r="BL57" i="1"/>
  <c r="BK57" i="1"/>
  <c r="BJ57" i="1"/>
  <c r="BI57" i="1"/>
  <c r="BH57" i="1"/>
  <c r="BG57" i="1"/>
  <c r="BF57" i="1"/>
  <c r="AV57" i="1"/>
  <c r="AU57" i="1"/>
  <c r="AY57" i="1" s="1"/>
  <c r="AS57" i="1"/>
  <c r="AP57" i="1"/>
  <c r="AN57" i="1"/>
  <c r="AM57" i="1"/>
  <c r="AO57" i="1" s="1"/>
  <c r="AQ57" i="1" s="1"/>
  <c r="AK57" i="1"/>
  <c r="AL57" i="1" s="1"/>
  <c r="AJ57" i="1"/>
  <c r="AI57" i="1"/>
  <c r="BL54" i="1"/>
  <c r="BK54" i="1"/>
  <c r="BJ54" i="1"/>
  <c r="BI54" i="1"/>
  <c r="BH54" i="1"/>
  <c r="BG54" i="1"/>
  <c r="BF54" i="1"/>
  <c r="AY54" i="1"/>
  <c r="AX54" i="1"/>
  <c r="AW54" i="1"/>
  <c r="AV54" i="1"/>
  <c r="AU54" i="1"/>
  <c r="AT54" i="1"/>
  <c r="AS54" i="1"/>
  <c r="AQ54" i="1"/>
  <c r="AP54" i="1"/>
  <c r="AO54" i="1"/>
  <c r="AN54" i="1"/>
  <c r="AM54" i="1"/>
  <c r="AK54" i="1"/>
  <c r="AL54" i="1" s="1"/>
  <c r="AJ54" i="1"/>
  <c r="AI54" i="1"/>
  <c r="BL51" i="1"/>
  <c r="BK51" i="1"/>
  <c r="BJ51" i="1"/>
  <c r="BI51" i="1"/>
  <c r="BH51" i="1"/>
  <c r="BG51" i="1"/>
  <c r="BF51" i="1"/>
  <c r="AX51" i="1"/>
  <c r="AW51" i="1"/>
  <c r="AY51" i="1" s="1"/>
  <c r="AV51" i="1"/>
  <c r="AU51" i="1"/>
  <c r="AT51" i="1"/>
  <c r="AS51" i="1"/>
  <c r="AP51" i="1"/>
  <c r="AO51" i="1"/>
  <c r="AQ51" i="1" s="1"/>
  <c r="AN51" i="1"/>
  <c r="AM51" i="1"/>
  <c r="AL51" i="1"/>
  <c r="BA51" i="1" s="1"/>
  <c r="AK51" i="1"/>
  <c r="AJ51" i="1"/>
  <c r="AI51" i="1"/>
  <c r="AY48" i="1"/>
  <c r="AX48" i="1"/>
  <c r="AW48" i="1"/>
  <c r="BH48" i="1"/>
  <c r="BI48" i="1"/>
  <c r="BJ48" i="1"/>
  <c r="BK48" i="1"/>
  <c r="BL48" i="1"/>
  <c r="BG48" i="1"/>
  <c r="BF48" i="1"/>
  <c r="BE48" i="1"/>
  <c r="BD48" i="1"/>
  <c r="BC48" i="1"/>
  <c r="BA48" i="1"/>
  <c r="AZ48" i="1"/>
  <c r="AR48" i="1"/>
  <c r="AQ48" i="1"/>
  <c r="AL48" i="1"/>
  <c r="AV48" i="1"/>
  <c r="AU48" i="1"/>
  <c r="AT48" i="1"/>
  <c r="AS48" i="1"/>
  <c r="AP48" i="1"/>
  <c r="AO48" i="1"/>
  <c r="AN48" i="1"/>
  <c r="AM48" i="1"/>
  <c r="AK48" i="1"/>
  <c r="AJ48" i="1"/>
  <c r="AI48" i="1"/>
  <c r="BA228" i="1" l="1"/>
  <c r="AZ228" i="1"/>
  <c r="BB228" i="1" s="1"/>
  <c r="AR228" i="1"/>
  <c r="AZ231" i="1"/>
  <c r="AR231" i="1"/>
  <c r="BA231" i="1"/>
  <c r="BA237" i="1"/>
  <c r="AZ237" i="1"/>
  <c r="BB237" i="1" s="1"/>
  <c r="AR237" i="1"/>
  <c r="AY228" i="1"/>
  <c r="AR234" i="1"/>
  <c r="AZ234" i="1"/>
  <c r="BB234" i="1" s="1"/>
  <c r="AY219" i="1"/>
  <c r="BA216" i="1"/>
  <c r="AR216" i="1"/>
  <c r="AZ216" i="1"/>
  <c r="BB216" i="1" s="1"/>
  <c r="AY222" i="1"/>
  <c r="AZ219" i="1"/>
  <c r="AR219" i="1"/>
  <c r="BA219" i="1"/>
  <c r="BA222" i="1"/>
  <c r="AZ222" i="1"/>
  <c r="BB222" i="1" s="1"/>
  <c r="AR222" i="1"/>
  <c r="BA225" i="1"/>
  <c r="AZ225" i="1"/>
  <c r="AR225" i="1"/>
  <c r="BA204" i="1"/>
  <c r="AZ204" i="1"/>
  <c r="BB204" i="1" s="1"/>
  <c r="AR204" i="1"/>
  <c r="AZ207" i="1"/>
  <c r="BB207" i="1" s="1"/>
  <c r="AR207" i="1"/>
  <c r="BA207" i="1"/>
  <c r="AZ210" i="1"/>
  <c r="BB210" i="1" s="1"/>
  <c r="AY210" i="1"/>
  <c r="BD210" i="1"/>
  <c r="BC210" i="1"/>
  <c r="BE210" i="1" s="1"/>
  <c r="AW213" i="1"/>
  <c r="AY213" i="1" s="1"/>
  <c r="AR213" i="1"/>
  <c r="AY195" i="1"/>
  <c r="BA192" i="1"/>
  <c r="AR192" i="1"/>
  <c r="AZ192" i="1"/>
  <c r="BB192" i="1" s="1"/>
  <c r="AY198" i="1"/>
  <c r="AZ195" i="1"/>
  <c r="AR195" i="1"/>
  <c r="BA195" i="1"/>
  <c r="BA198" i="1"/>
  <c r="AZ198" i="1"/>
  <c r="BB198" i="1" s="1"/>
  <c r="AR198" i="1"/>
  <c r="BA201" i="1"/>
  <c r="AZ201" i="1"/>
  <c r="BB201" i="1" s="1"/>
  <c r="AR201" i="1"/>
  <c r="AZ183" i="1"/>
  <c r="AR183" i="1"/>
  <c r="BA183" i="1"/>
  <c r="AY183" i="1"/>
  <c r="AZ186" i="1"/>
  <c r="BB186" i="1" s="1"/>
  <c r="AR186" i="1"/>
  <c r="BA186" i="1"/>
  <c r="AZ180" i="1"/>
  <c r="BB180" i="1" s="1"/>
  <c r="AR180" i="1"/>
  <c r="BA180" i="1"/>
  <c r="BA189" i="1"/>
  <c r="AZ189" i="1"/>
  <c r="BB189" i="1" s="1"/>
  <c r="AR189" i="1"/>
  <c r="AZ168" i="1"/>
  <c r="AR168" i="1"/>
  <c r="BA168" i="1"/>
  <c r="AZ171" i="1"/>
  <c r="AR171" i="1"/>
  <c r="BA171" i="1"/>
  <c r="BA174" i="1"/>
  <c r="AZ174" i="1"/>
  <c r="BB174" i="1" s="1"/>
  <c r="AR174" i="1"/>
  <c r="BA177" i="1"/>
  <c r="AZ177" i="1"/>
  <c r="BB177" i="1" s="1"/>
  <c r="AR177" i="1"/>
  <c r="AZ156" i="1"/>
  <c r="AR156" i="1"/>
  <c r="BA156" i="1"/>
  <c r="AZ159" i="1"/>
  <c r="AR159" i="1"/>
  <c r="BA159" i="1"/>
  <c r="BA162" i="1"/>
  <c r="AZ162" i="1"/>
  <c r="BB162" i="1" s="1"/>
  <c r="AR162" i="1"/>
  <c r="BA165" i="1"/>
  <c r="AZ165" i="1"/>
  <c r="BB165" i="1" s="1"/>
  <c r="AR165" i="1"/>
  <c r="BA150" i="1"/>
  <c r="AZ150" i="1"/>
  <c r="AR150" i="1"/>
  <c r="AR153" i="1"/>
  <c r="AZ153" i="1"/>
  <c r="BA153" i="1"/>
  <c r="BA144" i="1"/>
  <c r="AZ144" i="1"/>
  <c r="BB144" i="1" s="1"/>
  <c r="AR144" i="1"/>
  <c r="AZ147" i="1"/>
  <c r="AR147" i="1"/>
  <c r="BA147" i="1"/>
  <c r="AY135" i="1"/>
  <c r="AZ132" i="1"/>
  <c r="BB132" i="1" s="1"/>
  <c r="AR132" i="1"/>
  <c r="BA132" i="1"/>
  <c r="AY138" i="1"/>
  <c r="AZ135" i="1"/>
  <c r="BB135" i="1" s="1"/>
  <c r="AR135" i="1"/>
  <c r="BA135" i="1"/>
  <c r="BA138" i="1"/>
  <c r="AZ138" i="1"/>
  <c r="BB138" i="1" s="1"/>
  <c r="AR138" i="1"/>
  <c r="AR141" i="1"/>
  <c r="AZ141" i="1"/>
  <c r="BB141" i="1" s="1"/>
  <c r="BA120" i="1"/>
  <c r="AZ120" i="1"/>
  <c r="AR120" i="1"/>
  <c r="AY123" i="1"/>
  <c r="BA129" i="1"/>
  <c r="AZ123" i="1"/>
  <c r="BB123" i="1" s="1"/>
  <c r="AR123" i="1"/>
  <c r="BA123" i="1"/>
  <c r="BD129" i="1"/>
  <c r="BC129" i="1"/>
  <c r="BA126" i="1"/>
  <c r="AZ126" i="1"/>
  <c r="AR126" i="1"/>
  <c r="AY120" i="1"/>
  <c r="AZ129" i="1"/>
  <c r="BB129" i="1" s="1"/>
  <c r="AY129" i="1"/>
  <c r="AY111" i="1"/>
  <c r="AZ111" i="1"/>
  <c r="AR111" i="1"/>
  <c r="BA111" i="1"/>
  <c r="BA114" i="1"/>
  <c r="AZ114" i="1"/>
  <c r="BB114" i="1" s="1"/>
  <c r="AR114" i="1"/>
  <c r="BA108" i="1"/>
  <c r="AZ108" i="1"/>
  <c r="AR108" i="1"/>
  <c r="AR117" i="1"/>
  <c r="AZ117" i="1"/>
  <c r="BB117" i="1" s="1"/>
  <c r="AZ99" i="1"/>
  <c r="AR99" i="1"/>
  <c r="BA99" i="1"/>
  <c r="BA102" i="1"/>
  <c r="AZ102" i="1"/>
  <c r="BB102" i="1" s="1"/>
  <c r="AR102" i="1"/>
  <c r="AZ96" i="1"/>
  <c r="AR96" i="1"/>
  <c r="BA96" i="1"/>
  <c r="AZ105" i="1"/>
  <c r="AR105" i="1"/>
  <c r="BA105" i="1"/>
  <c r="BD90" i="1"/>
  <c r="BC90" i="1"/>
  <c r="BE90" i="1" s="1"/>
  <c r="BD93" i="1"/>
  <c r="BC93" i="1"/>
  <c r="BE93" i="1" s="1"/>
  <c r="AR84" i="1"/>
  <c r="AY90" i="1"/>
  <c r="AR87" i="1"/>
  <c r="AY72" i="1"/>
  <c r="BA72" i="1"/>
  <c r="AZ72" i="1"/>
  <c r="BB72" i="1" s="1"/>
  <c r="AR72" i="1"/>
  <c r="AZ75" i="1"/>
  <c r="AR75" i="1"/>
  <c r="BA75" i="1"/>
  <c r="BA78" i="1"/>
  <c r="AZ78" i="1"/>
  <c r="AR78" i="1"/>
  <c r="BA81" i="1"/>
  <c r="AZ81" i="1"/>
  <c r="BB81" i="1" s="1"/>
  <c r="AR81" i="1"/>
  <c r="AR69" i="1"/>
  <c r="BA69" i="1"/>
  <c r="AZ69" i="1"/>
  <c r="BB69" i="1" s="1"/>
  <c r="AZ60" i="1"/>
  <c r="AR60" i="1"/>
  <c r="BA60" i="1"/>
  <c r="AZ63" i="1"/>
  <c r="BB63" i="1" s="1"/>
  <c r="AR63" i="1"/>
  <c r="BA63" i="1"/>
  <c r="BA66" i="1"/>
  <c r="AZ66" i="1"/>
  <c r="BB66" i="1" s="1"/>
  <c r="AR66" i="1"/>
  <c r="AY69" i="1"/>
  <c r="BA57" i="1"/>
  <c r="AZ57" i="1"/>
  <c r="AR57" i="1"/>
  <c r="AR54" i="1"/>
  <c r="BA54" i="1"/>
  <c r="AZ54" i="1"/>
  <c r="BB54" i="1" s="1"/>
  <c r="AR51" i="1"/>
  <c r="AZ51" i="1"/>
  <c r="BB51" i="1" s="1"/>
  <c r="BB48" i="1"/>
  <c r="BB96" i="1" l="1"/>
  <c r="BB57" i="1"/>
  <c r="BD231" i="1"/>
  <c r="BC231" i="1"/>
  <c r="BE231" i="1" s="1"/>
  <c r="BB231" i="1"/>
  <c r="BD234" i="1"/>
  <c r="BC234" i="1"/>
  <c r="BE234" i="1" s="1"/>
  <c r="BD228" i="1"/>
  <c r="BC228" i="1"/>
  <c r="BD237" i="1"/>
  <c r="BC237" i="1"/>
  <c r="BB219" i="1"/>
  <c r="BB225" i="1"/>
  <c r="BD219" i="1"/>
  <c r="BC219" i="1"/>
  <c r="BE219" i="1" s="1"/>
  <c r="BD216" i="1"/>
  <c r="BC216" i="1"/>
  <c r="BE216" i="1" s="1"/>
  <c r="BD225" i="1"/>
  <c r="BC225" i="1"/>
  <c r="BE225" i="1" s="1"/>
  <c r="BD222" i="1"/>
  <c r="BC222" i="1"/>
  <c r="BE222" i="1" s="1"/>
  <c r="AZ213" i="1"/>
  <c r="BB213" i="1" s="1"/>
  <c r="BC207" i="1"/>
  <c r="BD207" i="1"/>
  <c r="BD213" i="1"/>
  <c r="BC213" i="1"/>
  <c r="BD204" i="1"/>
  <c r="BC204" i="1"/>
  <c r="BB195" i="1"/>
  <c r="BD201" i="1"/>
  <c r="BC201" i="1"/>
  <c r="BE201" i="1" s="1"/>
  <c r="BD192" i="1"/>
  <c r="BC192" i="1"/>
  <c r="BD198" i="1"/>
  <c r="BC198" i="1"/>
  <c r="BE198" i="1" s="1"/>
  <c r="BC195" i="1"/>
  <c r="BE195" i="1" s="1"/>
  <c r="BD195" i="1"/>
  <c r="BC186" i="1"/>
  <c r="BD186" i="1"/>
  <c r="BD189" i="1"/>
  <c r="BC189" i="1"/>
  <c r="BE189" i="1" s="1"/>
  <c r="BD183" i="1"/>
  <c r="BC183" i="1"/>
  <c r="BE183" i="1" s="1"/>
  <c r="BD180" i="1"/>
  <c r="BC180" i="1"/>
  <c r="BE180" i="1" s="1"/>
  <c r="BB183" i="1"/>
  <c r="BD171" i="1"/>
  <c r="BC171" i="1"/>
  <c r="BE171" i="1" s="1"/>
  <c r="BD177" i="1"/>
  <c r="BC177" i="1"/>
  <c r="BE177" i="1" s="1"/>
  <c r="BD168" i="1"/>
  <c r="BC168" i="1"/>
  <c r="BE168" i="1" s="1"/>
  <c r="BB171" i="1"/>
  <c r="BD174" i="1"/>
  <c r="BC174" i="1"/>
  <c r="BB168" i="1"/>
  <c r="BD159" i="1"/>
  <c r="BC159" i="1"/>
  <c r="BE159" i="1" s="1"/>
  <c r="BB159" i="1"/>
  <c r="BD156" i="1"/>
  <c r="BC156" i="1"/>
  <c r="BE156" i="1" s="1"/>
  <c r="BD165" i="1"/>
  <c r="BC165" i="1"/>
  <c r="BD162" i="1"/>
  <c r="BC162" i="1"/>
  <c r="BB156" i="1"/>
  <c r="BB153" i="1"/>
  <c r="BD153" i="1"/>
  <c r="BC153" i="1"/>
  <c r="BE153" i="1" s="1"/>
  <c r="BC147" i="1"/>
  <c r="BE147" i="1" s="1"/>
  <c r="BD147" i="1"/>
  <c r="BB147" i="1"/>
  <c r="BB150" i="1"/>
  <c r="BD150" i="1"/>
  <c r="BC150" i="1"/>
  <c r="BD144" i="1"/>
  <c r="BC144" i="1"/>
  <c r="BE144" i="1" s="1"/>
  <c r="BD135" i="1"/>
  <c r="BC135" i="1"/>
  <c r="BD141" i="1"/>
  <c r="BC141" i="1"/>
  <c r="BD138" i="1"/>
  <c r="BC138" i="1"/>
  <c r="BE138" i="1" s="1"/>
  <c r="BD132" i="1"/>
  <c r="BC132" i="1"/>
  <c r="BE132" i="1" s="1"/>
  <c r="BD123" i="1"/>
  <c r="BC123" i="1"/>
  <c r="BE123" i="1" s="1"/>
  <c r="BD126" i="1"/>
  <c r="BC126" i="1"/>
  <c r="BE126" i="1" s="1"/>
  <c r="BB126" i="1"/>
  <c r="BD120" i="1"/>
  <c r="BC120" i="1"/>
  <c r="BE129" i="1"/>
  <c r="BB120" i="1"/>
  <c r="BD117" i="1"/>
  <c r="BC117" i="1"/>
  <c r="BD111" i="1"/>
  <c r="BC111" i="1"/>
  <c r="BD114" i="1"/>
  <c r="BC114" i="1"/>
  <c r="BE114" i="1" s="1"/>
  <c r="BD108" i="1"/>
  <c r="BC108" i="1"/>
  <c r="BE108" i="1" s="1"/>
  <c r="BB111" i="1"/>
  <c r="BB108" i="1"/>
  <c r="BD105" i="1"/>
  <c r="BC105" i="1"/>
  <c r="BE105" i="1" s="1"/>
  <c r="BD96" i="1"/>
  <c r="BC96" i="1"/>
  <c r="BC102" i="1"/>
  <c r="BD102" i="1"/>
  <c r="BB105" i="1"/>
  <c r="BD99" i="1"/>
  <c r="BC99" i="1"/>
  <c r="BB99" i="1"/>
  <c r="BC87" i="1"/>
  <c r="BD87" i="1"/>
  <c r="BD84" i="1"/>
  <c r="BC84" i="1"/>
  <c r="BE84" i="1" s="1"/>
  <c r="BD72" i="1"/>
  <c r="BC72" i="1"/>
  <c r="BE72" i="1" s="1"/>
  <c r="BC75" i="1"/>
  <c r="BD75" i="1"/>
  <c r="BD81" i="1"/>
  <c r="BC81" i="1"/>
  <c r="BE81" i="1" s="1"/>
  <c r="BD78" i="1"/>
  <c r="BC78" i="1"/>
  <c r="BE78" i="1" s="1"/>
  <c r="BB75" i="1"/>
  <c r="BB78" i="1"/>
  <c r="BB60" i="1"/>
  <c r="BD60" i="1"/>
  <c r="BC60" i="1"/>
  <c r="BC63" i="1"/>
  <c r="BD63" i="1"/>
  <c r="BD66" i="1"/>
  <c r="BC66" i="1"/>
  <c r="BE66" i="1" s="1"/>
  <c r="BD69" i="1"/>
  <c r="BC69" i="1"/>
  <c r="BD57" i="1"/>
  <c r="BC57" i="1"/>
  <c r="BD54" i="1"/>
  <c r="BC54" i="1"/>
  <c r="BD51" i="1"/>
  <c r="BC51" i="1"/>
  <c r="BE51" i="1" s="1"/>
  <c r="BE96" i="1" l="1"/>
  <c r="BE57" i="1"/>
  <c r="BE228" i="1"/>
  <c r="BE237" i="1"/>
  <c r="BE204" i="1"/>
  <c r="BE213" i="1"/>
  <c r="BE207" i="1"/>
  <c r="BE192" i="1"/>
  <c r="BE186" i="1"/>
  <c r="BE174" i="1"/>
  <c r="BE165" i="1"/>
  <c r="BE162" i="1"/>
  <c r="BE150" i="1"/>
  <c r="BE141" i="1"/>
  <c r="BE135" i="1"/>
  <c r="BE120" i="1"/>
  <c r="BE111" i="1"/>
  <c r="BE117" i="1"/>
  <c r="BE102" i="1"/>
  <c r="BE99" i="1"/>
  <c r="BE87" i="1"/>
  <c r="BE75" i="1"/>
  <c r="BE63" i="1"/>
  <c r="BE60" i="1"/>
  <c r="BE69" i="1"/>
  <c r="BE54" i="1"/>
  <c r="I49" i="1" l="1"/>
  <c r="K49" i="1" s="1"/>
  <c r="I50" i="1"/>
  <c r="K50" i="1" s="1"/>
  <c r="I51" i="1"/>
  <c r="K51" i="1" s="1"/>
  <c r="I52" i="1"/>
  <c r="K52" i="1" s="1"/>
  <c r="I53" i="1"/>
  <c r="K53" i="1" s="1"/>
  <c r="I54" i="1"/>
  <c r="K54" i="1" s="1"/>
  <c r="I55" i="1"/>
  <c r="K55" i="1" s="1"/>
  <c r="I56" i="1"/>
  <c r="K56" i="1" s="1"/>
  <c r="I57" i="1"/>
  <c r="K57" i="1" s="1"/>
  <c r="I58" i="1"/>
  <c r="K58" i="1" s="1"/>
  <c r="I59" i="1"/>
  <c r="K59" i="1" s="1"/>
  <c r="I71" i="1"/>
  <c r="K71" i="1" s="1"/>
  <c r="I70" i="1"/>
  <c r="K70" i="1" s="1"/>
  <c r="I69" i="1"/>
  <c r="K69" i="1" s="1"/>
  <c r="I68" i="1"/>
  <c r="K68" i="1" s="1"/>
  <c r="I67" i="1"/>
  <c r="K67" i="1" s="1"/>
  <c r="I66" i="1"/>
  <c r="K66" i="1" s="1"/>
  <c r="I65" i="1"/>
  <c r="K65" i="1" s="1"/>
  <c r="I64" i="1"/>
  <c r="K64" i="1" s="1"/>
  <c r="I63" i="1"/>
  <c r="K63" i="1" s="1"/>
  <c r="I62" i="1"/>
  <c r="K62" i="1" s="1"/>
  <c r="I61" i="1"/>
  <c r="K61" i="1" s="1"/>
  <c r="I60" i="1"/>
  <c r="K60" i="1" s="1"/>
  <c r="I72" i="1"/>
  <c r="K72" i="1" s="1"/>
  <c r="I73" i="1"/>
  <c r="K73" i="1" s="1"/>
  <c r="I74" i="1"/>
  <c r="K74" i="1" s="1"/>
  <c r="I75" i="1"/>
  <c r="K75" i="1" s="1"/>
  <c r="I76" i="1"/>
  <c r="K76" i="1" s="1"/>
  <c r="I77" i="1"/>
  <c r="K77" i="1" s="1"/>
  <c r="I78" i="1"/>
  <c r="K78" i="1" s="1"/>
  <c r="I79" i="1"/>
  <c r="K79" i="1" s="1"/>
  <c r="I80" i="1"/>
  <c r="K80" i="1" s="1"/>
  <c r="I81" i="1"/>
  <c r="K81" i="1" s="1"/>
  <c r="I82" i="1"/>
  <c r="K82" i="1" s="1"/>
  <c r="I83" i="1"/>
  <c r="K83" i="1" s="1"/>
  <c r="I95" i="1"/>
  <c r="K95" i="1" s="1"/>
  <c r="I94" i="1"/>
  <c r="K94" i="1" s="1"/>
  <c r="I93" i="1"/>
  <c r="K93" i="1" s="1"/>
  <c r="I92" i="1"/>
  <c r="K92" i="1" s="1"/>
  <c r="I91" i="1"/>
  <c r="K91" i="1" s="1"/>
  <c r="I90" i="1"/>
  <c r="K90" i="1" s="1"/>
  <c r="I89" i="1"/>
  <c r="K89" i="1" s="1"/>
  <c r="I88" i="1"/>
  <c r="K88" i="1" s="1"/>
  <c r="I87" i="1"/>
  <c r="K87" i="1" s="1"/>
  <c r="I86" i="1"/>
  <c r="K86" i="1" s="1"/>
  <c r="I85" i="1"/>
  <c r="K85" i="1" s="1"/>
  <c r="I84" i="1"/>
  <c r="K84" i="1" s="1"/>
  <c r="I96" i="1"/>
  <c r="K96" i="1" s="1"/>
  <c r="I97" i="1"/>
  <c r="K97" i="1" s="1"/>
  <c r="I98" i="1"/>
  <c r="K98" i="1" s="1"/>
  <c r="I99" i="1"/>
  <c r="K99" i="1" s="1"/>
  <c r="I100" i="1"/>
  <c r="K100" i="1" s="1"/>
  <c r="I101" i="1"/>
  <c r="K101" i="1" s="1"/>
  <c r="I102" i="1"/>
  <c r="K102" i="1" s="1"/>
  <c r="I103" i="1"/>
  <c r="K103" i="1" s="1"/>
  <c r="I104" i="1"/>
  <c r="K104" i="1" s="1"/>
  <c r="I105" i="1"/>
  <c r="K105" i="1" s="1"/>
  <c r="I106" i="1"/>
  <c r="K106" i="1" s="1"/>
  <c r="I107" i="1"/>
  <c r="K107" i="1" s="1"/>
  <c r="I119" i="1"/>
  <c r="K119" i="1" s="1"/>
  <c r="I118" i="1"/>
  <c r="K118" i="1" s="1"/>
  <c r="I117" i="1"/>
  <c r="K117" i="1" s="1"/>
  <c r="I116" i="1"/>
  <c r="K116" i="1" s="1"/>
  <c r="I115" i="1"/>
  <c r="K115" i="1" s="1"/>
  <c r="I114" i="1"/>
  <c r="K114" i="1" s="1"/>
  <c r="I113" i="1"/>
  <c r="K113" i="1" s="1"/>
  <c r="I112" i="1"/>
  <c r="K112" i="1" s="1"/>
  <c r="I111" i="1"/>
  <c r="K111" i="1" s="1"/>
  <c r="I110" i="1"/>
  <c r="K110" i="1" s="1"/>
  <c r="I109" i="1"/>
  <c r="K109" i="1" s="1"/>
  <c r="I108" i="1"/>
  <c r="K108" i="1" s="1"/>
  <c r="I120" i="1"/>
  <c r="K120" i="1" s="1"/>
  <c r="I121" i="1"/>
  <c r="K121" i="1" s="1"/>
  <c r="I122" i="1"/>
  <c r="K122" i="1" s="1"/>
  <c r="I123" i="1"/>
  <c r="K123" i="1" s="1"/>
  <c r="I124" i="1"/>
  <c r="K124" i="1" s="1"/>
  <c r="I125" i="1"/>
  <c r="K125" i="1" s="1"/>
  <c r="I126" i="1"/>
  <c r="K126" i="1" s="1"/>
  <c r="I127" i="1"/>
  <c r="K127" i="1" s="1"/>
  <c r="I128" i="1"/>
  <c r="K128" i="1" s="1"/>
  <c r="I129" i="1"/>
  <c r="K129" i="1" s="1"/>
  <c r="I130" i="1"/>
  <c r="K130" i="1" s="1"/>
  <c r="I131" i="1"/>
  <c r="K131" i="1" s="1"/>
  <c r="I143" i="1"/>
  <c r="K143" i="1" s="1"/>
  <c r="I142" i="1"/>
  <c r="K142" i="1" s="1"/>
  <c r="I141" i="1"/>
  <c r="K141" i="1" s="1"/>
  <c r="I140" i="1"/>
  <c r="K140" i="1" s="1"/>
  <c r="I139" i="1"/>
  <c r="K139" i="1" s="1"/>
  <c r="I138" i="1"/>
  <c r="K138" i="1" s="1"/>
  <c r="I137" i="1"/>
  <c r="K137" i="1" s="1"/>
  <c r="I136" i="1"/>
  <c r="K136" i="1" s="1"/>
  <c r="I135" i="1"/>
  <c r="K135" i="1" s="1"/>
  <c r="I134" i="1"/>
  <c r="K134" i="1" s="1"/>
  <c r="I133" i="1"/>
  <c r="K133" i="1" s="1"/>
  <c r="I132" i="1"/>
  <c r="K132" i="1" s="1"/>
  <c r="I144" i="1"/>
  <c r="K144" i="1" s="1"/>
  <c r="I145" i="1"/>
  <c r="K145" i="1" s="1"/>
  <c r="I146" i="1"/>
  <c r="K146" i="1" s="1"/>
  <c r="I147" i="1"/>
  <c r="K147" i="1" s="1"/>
  <c r="I148" i="1"/>
  <c r="K148" i="1" s="1"/>
  <c r="I149" i="1"/>
  <c r="K149" i="1" s="1"/>
  <c r="I150" i="1"/>
  <c r="K150" i="1" s="1"/>
  <c r="I151" i="1"/>
  <c r="K151" i="1" s="1"/>
  <c r="I152" i="1"/>
  <c r="K152" i="1" s="1"/>
  <c r="I153" i="1"/>
  <c r="K153" i="1" s="1"/>
  <c r="I154" i="1"/>
  <c r="K154" i="1" s="1"/>
  <c r="I155" i="1"/>
  <c r="K155" i="1" s="1"/>
  <c r="I167" i="1"/>
  <c r="K167" i="1" s="1"/>
  <c r="I166" i="1"/>
  <c r="K166" i="1" s="1"/>
  <c r="I165" i="1"/>
  <c r="K165" i="1" s="1"/>
  <c r="I164" i="1"/>
  <c r="K164" i="1" s="1"/>
  <c r="I163" i="1"/>
  <c r="K163" i="1" s="1"/>
  <c r="I162" i="1"/>
  <c r="K162" i="1" s="1"/>
  <c r="I161" i="1"/>
  <c r="K161" i="1" s="1"/>
  <c r="I160" i="1"/>
  <c r="K160" i="1" s="1"/>
  <c r="I159" i="1"/>
  <c r="K159" i="1" s="1"/>
  <c r="I158" i="1"/>
  <c r="K158" i="1" s="1"/>
  <c r="I157" i="1"/>
  <c r="K157" i="1" s="1"/>
  <c r="I156" i="1"/>
  <c r="K156" i="1" s="1"/>
  <c r="I168" i="1"/>
  <c r="K168" i="1" s="1"/>
  <c r="I169" i="1"/>
  <c r="K169" i="1" s="1"/>
  <c r="I170" i="1"/>
  <c r="K170" i="1" s="1"/>
  <c r="I171" i="1"/>
  <c r="K171" i="1" s="1"/>
  <c r="I172" i="1"/>
  <c r="K172" i="1" s="1"/>
  <c r="I173" i="1"/>
  <c r="K173" i="1" s="1"/>
  <c r="I174" i="1"/>
  <c r="K174" i="1" s="1"/>
  <c r="I175" i="1"/>
  <c r="K175" i="1" s="1"/>
  <c r="I176" i="1"/>
  <c r="K176" i="1" s="1"/>
  <c r="I177" i="1"/>
  <c r="K177" i="1" s="1"/>
  <c r="I178" i="1"/>
  <c r="K178" i="1" s="1"/>
  <c r="I179" i="1"/>
  <c r="K179" i="1" s="1"/>
  <c r="I191" i="1"/>
  <c r="K191" i="1" s="1"/>
  <c r="I190" i="1"/>
  <c r="K190" i="1" s="1"/>
  <c r="I189" i="1"/>
  <c r="K189" i="1" s="1"/>
  <c r="I188" i="1"/>
  <c r="K188" i="1" s="1"/>
  <c r="I187" i="1"/>
  <c r="K187" i="1" s="1"/>
  <c r="I186" i="1"/>
  <c r="K186" i="1" s="1"/>
  <c r="I185" i="1"/>
  <c r="K185" i="1" s="1"/>
  <c r="I184" i="1"/>
  <c r="K184" i="1" s="1"/>
  <c r="I183" i="1"/>
  <c r="K183" i="1" s="1"/>
  <c r="I182" i="1"/>
  <c r="K182" i="1" s="1"/>
  <c r="I181" i="1"/>
  <c r="K181" i="1" s="1"/>
  <c r="I180" i="1"/>
  <c r="K180" i="1" s="1"/>
  <c r="I192" i="1"/>
  <c r="K192" i="1" s="1"/>
  <c r="I193" i="1"/>
  <c r="K193" i="1" s="1"/>
  <c r="I194" i="1"/>
  <c r="K194" i="1" s="1"/>
  <c r="I195" i="1"/>
  <c r="K195" i="1" s="1"/>
  <c r="I196" i="1"/>
  <c r="K196" i="1" s="1"/>
  <c r="I197" i="1"/>
  <c r="K197" i="1" s="1"/>
  <c r="I198" i="1"/>
  <c r="K198" i="1" s="1"/>
  <c r="I199" i="1"/>
  <c r="K199" i="1" s="1"/>
  <c r="I200" i="1"/>
  <c r="K200" i="1" s="1"/>
  <c r="I201" i="1"/>
  <c r="K201" i="1" s="1"/>
  <c r="I202" i="1"/>
  <c r="K202" i="1" s="1"/>
  <c r="I203" i="1"/>
  <c r="K203" i="1" s="1"/>
  <c r="I215" i="1"/>
  <c r="K215" i="1" s="1"/>
  <c r="I214" i="1"/>
  <c r="K214" i="1" s="1"/>
  <c r="I213" i="1"/>
  <c r="K213" i="1" s="1"/>
  <c r="I212" i="1"/>
  <c r="K212" i="1" s="1"/>
  <c r="I211" i="1"/>
  <c r="K211" i="1" s="1"/>
  <c r="I210" i="1"/>
  <c r="K210" i="1" s="1"/>
  <c r="I209" i="1"/>
  <c r="K209" i="1" s="1"/>
  <c r="I208" i="1"/>
  <c r="K208" i="1" s="1"/>
  <c r="I207" i="1"/>
  <c r="K207" i="1" s="1"/>
  <c r="I206" i="1"/>
  <c r="K206" i="1" s="1"/>
  <c r="I205" i="1"/>
  <c r="K205" i="1" s="1"/>
  <c r="I204" i="1"/>
  <c r="K204" i="1" s="1"/>
  <c r="I216" i="1"/>
  <c r="K216" i="1" s="1"/>
  <c r="I217" i="1"/>
  <c r="K217" i="1" s="1"/>
  <c r="I218" i="1"/>
  <c r="K218" i="1" s="1"/>
  <c r="I219" i="1"/>
  <c r="K219" i="1" s="1"/>
  <c r="I220" i="1"/>
  <c r="K220" i="1" s="1"/>
  <c r="I221" i="1"/>
  <c r="K221" i="1" s="1"/>
  <c r="I222" i="1"/>
  <c r="K222" i="1" s="1"/>
  <c r="I223" i="1"/>
  <c r="K223" i="1" s="1"/>
  <c r="I224" i="1"/>
  <c r="K224" i="1" s="1"/>
  <c r="I225" i="1"/>
  <c r="K225" i="1" s="1"/>
  <c r="I226" i="1"/>
  <c r="K226" i="1" s="1"/>
  <c r="I227" i="1"/>
  <c r="K227" i="1" s="1"/>
  <c r="I239" i="1"/>
  <c r="K239" i="1" s="1"/>
  <c r="I238" i="1"/>
  <c r="K238" i="1" s="1"/>
  <c r="I237" i="1"/>
  <c r="K237" i="1" s="1"/>
  <c r="I236" i="1"/>
  <c r="K236" i="1" s="1"/>
  <c r="I235" i="1"/>
  <c r="K235" i="1" s="1"/>
  <c r="I234" i="1"/>
  <c r="K234" i="1" s="1"/>
  <c r="I233" i="1"/>
  <c r="K233" i="1" s="1"/>
  <c r="I232" i="1"/>
  <c r="K232" i="1" s="1"/>
  <c r="I231" i="1"/>
  <c r="K231" i="1" s="1"/>
  <c r="I230" i="1"/>
  <c r="K230" i="1" s="1"/>
  <c r="I229" i="1"/>
  <c r="K229" i="1" s="1"/>
  <c r="I228" i="1"/>
  <c r="K228" i="1" s="1"/>
  <c r="I48" i="1"/>
  <c r="K48" i="1" s="1"/>
  <c r="A35" i="1" l="1"/>
  <c r="R56" i="1" l="1"/>
  <c r="Q63" i="1"/>
  <c r="R73" i="1"/>
  <c r="R77" i="1"/>
  <c r="Q81" i="1"/>
  <c r="R83" i="1"/>
  <c r="Q85" i="1"/>
  <c r="Q89" i="1"/>
  <c r="R91" i="1"/>
  <c r="Q96" i="1"/>
  <c r="Q100" i="1"/>
  <c r="R105" i="1"/>
  <c r="Q111" i="1"/>
  <c r="Q114" i="1"/>
  <c r="R122" i="1"/>
  <c r="R128" i="1"/>
  <c r="R131" i="1"/>
  <c r="R133" i="1"/>
  <c r="Q135" i="1"/>
  <c r="Q140" i="1"/>
  <c r="Q151" i="1"/>
  <c r="R153" i="1"/>
  <c r="R155" i="1"/>
  <c r="Q159" i="1"/>
  <c r="R161" i="1"/>
  <c r="R163" i="1"/>
  <c r="Q167" i="1"/>
  <c r="R169" i="1"/>
  <c r="R171" i="1"/>
  <c r="Q175" i="1"/>
  <c r="R177" i="1"/>
  <c r="Q181" i="1"/>
  <c r="S181" i="1" s="1"/>
  <c r="Q187" i="1"/>
  <c r="R190" i="1"/>
  <c r="R192" i="1"/>
  <c r="Q194" i="1"/>
  <c r="R204" i="1"/>
  <c r="Q213" i="1"/>
  <c r="Q50" i="1"/>
  <c r="Q52" i="1"/>
  <c r="Q59" i="1"/>
  <c r="R63" i="1"/>
  <c r="Q66" i="1"/>
  <c r="Q68" i="1"/>
  <c r="Q71" i="1"/>
  <c r="R81" i="1"/>
  <c r="R85" i="1"/>
  <c r="R89" i="1"/>
  <c r="Q93" i="1"/>
  <c r="R96" i="1"/>
  <c r="R100" i="1"/>
  <c r="Q103" i="1"/>
  <c r="Q108" i="1"/>
  <c r="R111" i="1"/>
  <c r="R114" i="1"/>
  <c r="Q118" i="1"/>
  <c r="Q129" i="1"/>
  <c r="R135" i="1"/>
  <c r="Q138" i="1"/>
  <c r="R140" i="1"/>
  <c r="Q142" i="1"/>
  <c r="Q146" i="1"/>
  <c r="Q149" i="1"/>
  <c r="R151" i="1"/>
  <c r="Q157" i="1"/>
  <c r="R159" i="1"/>
  <c r="Q165" i="1"/>
  <c r="R167" i="1"/>
  <c r="Q173" i="1"/>
  <c r="R175" i="1"/>
  <c r="R181" i="1"/>
  <c r="Q183" i="1"/>
  <c r="R187" i="1"/>
  <c r="R194" i="1"/>
  <c r="Q198" i="1"/>
  <c r="Q200" i="1"/>
  <c r="Q202" i="1"/>
  <c r="S202" i="1" s="1"/>
  <c r="R213" i="1"/>
  <c r="R50" i="1"/>
  <c r="R52" i="1"/>
  <c r="R59" i="1"/>
  <c r="Q62" i="1"/>
  <c r="R66" i="1"/>
  <c r="R68" i="1"/>
  <c r="R71" i="1"/>
  <c r="Q74" i="1"/>
  <c r="Q76" i="1"/>
  <c r="Q79" i="1"/>
  <c r="R93" i="1"/>
  <c r="Q97" i="1"/>
  <c r="R103" i="1"/>
  <c r="Q106" i="1"/>
  <c r="R108" i="1"/>
  <c r="R118" i="1"/>
  <c r="Q120" i="1"/>
  <c r="Q123" i="1"/>
  <c r="Q125" i="1"/>
  <c r="R129" i="1"/>
  <c r="Q132" i="1"/>
  <c r="R138" i="1"/>
  <c r="R142" i="1"/>
  <c r="Q144" i="1"/>
  <c r="R146" i="1"/>
  <c r="Q148" i="1"/>
  <c r="S148" i="1" s="1"/>
  <c r="R149" i="1"/>
  <c r="R157" i="1"/>
  <c r="R165" i="1"/>
  <c r="R173" i="1"/>
  <c r="Q180" i="1"/>
  <c r="R183" i="1"/>
  <c r="Q185" i="1"/>
  <c r="Q189" i="1"/>
  <c r="S189" i="1" s="1"/>
  <c r="Q195" i="1"/>
  <c r="R198" i="1"/>
  <c r="R200" i="1"/>
  <c r="R202" i="1"/>
  <c r="Q206" i="1"/>
  <c r="Q208" i="1"/>
  <c r="Q212" i="1"/>
  <c r="Q55" i="1"/>
  <c r="R62" i="1"/>
  <c r="Q70" i="1"/>
  <c r="R74" i="1"/>
  <c r="R76" i="1"/>
  <c r="R79" i="1"/>
  <c r="Q82" i="1"/>
  <c r="Q84" i="1"/>
  <c r="Q87" i="1"/>
  <c r="Q90" i="1"/>
  <c r="R97" i="1"/>
  <c r="Q102" i="1"/>
  <c r="R106" i="1"/>
  <c r="Q110" i="1"/>
  <c r="Q112" i="1"/>
  <c r="Q115" i="1"/>
  <c r="Q117" i="1"/>
  <c r="S117" i="1" s="1"/>
  <c r="R120" i="1"/>
  <c r="R123" i="1"/>
  <c r="R125" i="1"/>
  <c r="Q127" i="1"/>
  <c r="R132" i="1"/>
  <c r="Q134" i="1"/>
  <c r="R144" i="1"/>
  <c r="Q147" i="1"/>
  <c r="S147" i="1" s="1"/>
  <c r="R148" i="1"/>
  <c r="Q152" i="1"/>
  <c r="Q156" i="1"/>
  <c r="Q160" i="1"/>
  <c r="Q164" i="1"/>
  <c r="Q168" i="1"/>
  <c r="Q172" i="1"/>
  <c r="Q176" i="1"/>
  <c r="R180" i="1"/>
  <c r="R185" i="1"/>
  <c r="R189" i="1"/>
  <c r="Q191" i="1"/>
  <c r="R195" i="1"/>
  <c r="Q203" i="1"/>
  <c r="R206" i="1"/>
  <c r="R208" i="1"/>
  <c r="Q210" i="1"/>
  <c r="R212" i="1"/>
  <c r="R215" i="1"/>
  <c r="R57" i="1"/>
  <c r="Q54" i="1"/>
  <c r="R55" i="1"/>
  <c r="Q64" i="1"/>
  <c r="R70" i="1"/>
  <c r="Q78" i="1"/>
  <c r="R82" i="1"/>
  <c r="R84" i="1"/>
  <c r="R87" i="1"/>
  <c r="R90" i="1"/>
  <c r="Q92" i="1"/>
  <c r="R102" i="1"/>
  <c r="R110" i="1"/>
  <c r="R112" i="1"/>
  <c r="R115" i="1"/>
  <c r="R117" i="1"/>
  <c r="Q121" i="1"/>
  <c r="R127" i="1"/>
  <c r="Q130" i="1"/>
  <c r="R134" i="1"/>
  <c r="Q136" i="1"/>
  <c r="R147" i="1"/>
  <c r="R152" i="1"/>
  <c r="Q154" i="1"/>
  <c r="R156" i="1"/>
  <c r="S156" i="1" s="1"/>
  <c r="R160" i="1"/>
  <c r="Q162" i="1"/>
  <c r="R164" i="1"/>
  <c r="R168" i="1"/>
  <c r="Q170" i="1"/>
  <c r="R172" i="1"/>
  <c r="R176" i="1"/>
  <c r="Q178" i="1"/>
  <c r="Q188" i="1"/>
  <c r="R191" i="1"/>
  <c r="Q193" i="1"/>
  <c r="Q197" i="1"/>
  <c r="S197" i="1" s="1"/>
  <c r="R203" i="1"/>
  <c r="R210" i="1"/>
  <c r="R49" i="1"/>
  <c r="R72" i="1"/>
  <c r="R78" i="1"/>
  <c r="Q83" i="1"/>
  <c r="S83" i="1" s="1"/>
  <c r="Q88" i="1"/>
  <c r="R104" i="1"/>
  <c r="R116" i="1"/>
  <c r="Q133" i="1"/>
  <c r="S133" i="1" s="1"/>
  <c r="R139" i="1"/>
  <c r="Q145" i="1"/>
  <c r="Q186" i="1"/>
  <c r="S186" i="1" s="1"/>
  <c r="R196" i="1"/>
  <c r="Q201" i="1"/>
  <c r="R211" i="1"/>
  <c r="Q215" i="1"/>
  <c r="Q221" i="1"/>
  <c r="R223" i="1"/>
  <c r="R225" i="1"/>
  <c r="R229" i="1"/>
  <c r="Q231" i="1"/>
  <c r="R235" i="1"/>
  <c r="Q237" i="1"/>
  <c r="S237" i="1" s="1"/>
  <c r="Q239" i="1"/>
  <c r="Q128" i="1"/>
  <c r="Q166" i="1"/>
  <c r="Q177" i="1"/>
  <c r="Q192" i="1"/>
  <c r="R207" i="1"/>
  <c r="Q226" i="1"/>
  <c r="Q236" i="1"/>
  <c r="Q75" i="1"/>
  <c r="Q113" i="1"/>
  <c r="R124" i="1"/>
  <c r="R166" i="1"/>
  <c r="R178" i="1"/>
  <c r="Q218" i="1"/>
  <c r="R226" i="1"/>
  <c r="Q51" i="1"/>
  <c r="S51" i="1" s="1"/>
  <c r="Q73" i="1"/>
  <c r="S73" i="1" s="1"/>
  <c r="R88" i="1"/>
  <c r="Q94" i="1"/>
  <c r="Q101" i="1"/>
  <c r="Q105" i="1"/>
  <c r="S105" i="1" s="1"/>
  <c r="Q122" i="1"/>
  <c r="R145" i="1"/>
  <c r="Q155" i="1"/>
  <c r="S155" i="1" s="1"/>
  <c r="Q171" i="1"/>
  <c r="Q182" i="1"/>
  <c r="R186" i="1"/>
  <c r="R197" i="1"/>
  <c r="R201" i="1"/>
  <c r="Q207" i="1"/>
  <c r="Q216" i="1"/>
  <c r="R221" i="1"/>
  <c r="Q228" i="1"/>
  <c r="R231" i="1"/>
  <c r="Q233" i="1"/>
  <c r="R237" i="1"/>
  <c r="R239" i="1"/>
  <c r="Q141" i="1"/>
  <c r="S141" i="1" s="1"/>
  <c r="Q150" i="1"/>
  <c r="Q161" i="1"/>
  <c r="R182" i="1"/>
  <c r="R188" i="1"/>
  <c r="R216" i="1"/>
  <c r="Q220" i="1"/>
  <c r="R228" i="1"/>
  <c r="R233" i="1"/>
  <c r="R64" i="1"/>
  <c r="R69" i="1"/>
  <c r="Q95" i="1"/>
  <c r="Q107" i="1"/>
  <c r="R130" i="1"/>
  <c r="R141" i="1"/>
  <c r="R150" i="1"/>
  <c r="R162" i="1"/>
  <c r="R193" i="1"/>
  <c r="R220" i="1"/>
  <c r="Q224" i="1"/>
  <c r="Q232" i="1"/>
  <c r="R236" i="1"/>
  <c r="R51" i="1"/>
  <c r="Q69" i="1"/>
  <c r="R94" i="1"/>
  <c r="R101" i="1"/>
  <c r="Q124" i="1"/>
  <c r="S124" i="1" s="1"/>
  <c r="Q56" i="1"/>
  <c r="S56" i="1" s="1"/>
  <c r="Q65" i="1"/>
  <c r="R75" i="1"/>
  <c r="Q80" i="1"/>
  <c r="Q86" i="1"/>
  <c r="Q91" i="1"/>
  <c r="S91" i="1" s="1"/>
  <c r="R95" i="1"/>
  <c r="R107" i="1"/>
  <c r="R113" i="1"/>
  <c r="Q53" i="1"/>
  <c r="S53" i="1" s="1"/>
  <c r="Q60" i="1"/>
  <c r="R65" i="1"/>
  <c r="R80" i="1"/>
  <c r="R86" i="1"/>
  <c r="R92" i="1"/>
  <c r="Q119" i="1"/>
  <c r="Q131" i="1"/>
  <c r="Q137" i="1"/>
  <c r="Q163" i="1"/>
  <c r="S163" i="1" s="1"/>
  <c r="R179" i="1"/>
  <c r="R184" i="1"/>
  <c r="R199" i="1"/>
  <c r="Q205" i="1"/>
  <c r="R209" i="1"/>
  <c r="Q222" i="1"/>
  <c r="Q227" i="1"/>
  <c r="R230" i="1"/>
  <c r="Q234" i="1"/>
  <c r="R238" i="1"/>
  <c r="R143" i="1"/>
  <c r="R158" i="1"/>
  <c r="R174" i="1"/>
  <c r="Q190" i="1"/>
  <c r="Q57" i="1"/>
  <c r="S57" i="1" s="1"/>
  <c r="R53" i="1"/>
  <c r="R60" i="1"/>
  <c r="Q67" i="1"/>
  <c r="S67" i="1" s="1"/>
  <c r="Q99" i="1"/>
  <c r="Q109" i="1"/>
  <c r="R119" i="1"/>
  <c r="Q126" i="1"/>
  <c r="R137" i="1"/>
  <c r="S137" i="1" s="1"/>
  <c r="Q143" i="1"/>
  <c r="Q153" i="1"/>
  <c r="Q158" i="1"/>
  <c r="Q169" i="1"/>
  <c r="Q174" i="1"/>
  <c r="R205" i="1"/>
  <c r="Q214" i="1"/>
  <c r="Q217" i="1"/>
  <c r="Q219" i="1"/>
  <c r="R222" i="1"/>
  <c r="R227" i="1"/>
  <c r="R234" i="1"/>
  <c r="Q49" i="1"/>
  <c r="S49" i="1" s="1"/>
  <c r="R54" i="1"/>
  <c r="R67" i="1"/>
  <c r="Q72" i="1"/>
  <c r="S72" i="1" s="1"/>
  <c r="Q77" i="1"/>
  <c r="S77" i="1" s="1"/>
  <c r="R99" i="1"/>
  <c r="Q104" i="1"/>
  <c r="R109" i="1"/>
  <c r="Q116" i="1"/>
  <c r="S116" i="1" s="1"/>
  <c r="R121" i="1"/>
  <c r="R126" i="1"/>
  <c r="Q139" i="1"/>
  <c r="R154" i="1"/>
  <c r="R170" i="1"/>
  <c r="Q204" i="1"/>
  <c r="S204" i="1" s="1"/>
  <c r="R218" i="1"/>
  <c r="R219" i="1"/>
  <c r="Q235" i="1"/>
  <c r="Q230" i="1"/>
  <c r="R214" i="1"/>
  <c r="Q199" i="1"/>
  <c r="Q179" i="1"/>
  <c r="S179" i="1" s="1"/>
  <c r="Q223" i="1"/>
  <c r="S223" i="1" s="1"/>
  <c r="R224" i="1"/>
  <c r="Q225" i="1"/>
  <c r="R136" i="1"/>
  <c r="Q184" i="1"/>
  <c r="Q209" i="1"/>
  <c r="Q238" i="1"/>
  <c r="Q196" i="1"/>
  <c r="R232" i="1"/>
  <c r="R217" i="1"/>
  <c r="Q211" i="1"/>
  <c r="Q229" i="1"/>
  <c r="S229" i="1" s="1"/>
  <c r="R48" i="1"/>
  <c r="Q48" i="1"/>
  <c r="S48" i="1" s="1"/>
  <c r="S88" i="1" l="1"/>
  <c r="S172" i="1"/>
  <c r="S84" i="1"/>
  <c r="S212" i="1"/>
  <c r="S120" i="1"/>
  <c r="S149" i="1"/>
  <c r="S79" i="1"/>
  <c r="S55" i="1"/>
  <c r="S109" i="1"/>
  <c r="S164" i="1"/>
  <c r="S76" i="1"/>
  <c r="S196" i="1"/>
  <c r="S119" i="1"/>
  <c r="S65" i="1"/>
  <c r="S171" i="1"/>
  <c r="S87" i="1"/>
  <c r="S169" i="1"/>
  <c r="S99" i="1"/>
  <c r="S207" i="1"/>
  <c r="S122" i="1"/>
  <c r="S218" i="1"/>
  <c r="S231" i="1"/>
  <c r="S162" i="1"/>
  <c r="S130" i="1"/>
  <c r="S92" i="1"/>
  <c r="S203" i="1"/>
  <c r="S168" i="1"/>
  <c r="S134" i="1"/>
  <c r="S112" i="1"/>
  <c r="S82" i="1"/>
  <c r="S208" i="1"/>
  <c r="S144" i="1"/>
  <c r="S74" i="1"/>
  <c r="S146" i="1"/>
  <c r="S213" i="1"/>
  <c r="S175" i="1"/>
  <c r="S114" i="1"/>
  <c r="S211" i="1"/>
  <c r="S205" i="1"/>
  <c r="S193" i="1"/>
  <c r="S85" i="1"/>
  <c r="S104" i="1"/>
  <c r="S158" i="1"/>
  <c r="S86" i="1"/>
  <c r="S69" i="1"/>
  <c r="S201" i="1"/>
  <c r="S192" i="1"/>
  <c r="S188" i="1"/>
  <c r="S54" i="1"/>
  <c r="S110" i="1"/>
  <c r="S206" i="1"/>
  <c r="S173" i="1"/>
  <c r="S142" i="1"/>
  <c r="S108" i="1"/>
  <c r="S71" i="1"/>
  <c r="S151" i="1"/>
  <c r="S111" i="1"/>
  <c r="S81" i="1"/>
  <c r="S236" i="1"/>
  <c r="S52" i="1"/>
  <c r="S185" i="1"/>
  <c r="S153" i="1"/>
  <c r="S234" i="1"/>
  <c r="S80" i="1"/>
  <c r="S220" i="1"/>
  <c r="S101" i="1"/>
  <c r="S177" i="1"/>
  <c r="S145" i="1"/>
  <c r="S178" i="1"/>
  <c r="S121" i="1"/>
  <c r="S191" i="1"/>
  <c r="S160" i="1"/>
  <c r="S127" i="1"/>
  <c r="S106" i="1"/>
  <c r="S200" i="1"/>
  <c r="S103" i="1"/>
  <c r="S68" i="1"/>
  <c r="S194" i="1"/>
  <c r="S140" i="1"/>
  <c r="S174" i="1"/>
  <c r="S150" i="1"/>
  <c r="S226" i="1"/>
  <c r="S238" i="1"/>
  <c r="S199" i="1"/>
  <c r="S219" i="1"/>
  <c r="S143" i="1"/>
  <c r="S60" i="1"/>
  <c r="S233" i="1"/>
  <c r="S94" i="1"/>
  <c r="S166" i="1"/>
  <c r="S154" i="1"/>
  <c r="S102" i="1"/>
  <c r="S132" i="1"/>
  <c r="S198" i="1"/>
  <c r="S165" i="1"/>
  <c r="S138" i="1"/>
  <c r="S66" i="1"/>
  <c r="S167" i="1"/>
  <c r="S135" i="1"/>
  <c r="S100" i="1"/>
  <c r="S123" i="1"/>
  <c r="S118" i="1"/>
  <c r="S159" i="1"/>
  <c r="S115" i="1"/>
  <c r="S50" i="1"/>
  <c r="S209" i="1"/>
  <c r="S139" i="1"/>
  <c r="S217" i="1"/>
  <c r="S227" i="1"/>
  <c r="S232" i="1"/>
  <c r="S107" i="1"/>
  <c r="S182" i="1"/>
  <c r="S113" i="1"/>
  <c r="S128" i="1"/>
  <c r="S221" i="1"/>
  <c r="S152" i="1"/>
  <c r="S70" i="1"/>
  <c r="S97" i="1"/>
  <c r="S62" i="1"/>
  <c r="S96" i="1"/>
  <c r="S63" i="1"/>
  <c r="S235" i="1"/>
  <c r="S161" i="1"/>
  <c r="S136" i="1"/>
  <c r="S176" i="1"/>
  <c r="S183" i="1"/>
  <c r="S89" i="1"/>
  <c r="S225" i="1"/>
  <c r="S216" i="1"/>
  <c r="S64" i="1"/>
  <c r="S184" i="1"/>
  <c r="S230" i="1"/>
  <c r="S214" i="1"/>
  <c r="S126" i="1"/>
  <c r="S190" i="1"/>
  <c r="S222" i="1"/>
  <c r="S131" i="1"/>
  <c r="S224" i="1"/>
  <c r="S95" i="1"/>
  <c r="S228" i="1"/>
  <c r="S75" i="1"/>
  <c r="S239" i="1"/>
  <c r="S215" i="1"/>
  <c r="S170" i="1"/>
  <c r="S78" i="1"/>
  <c r="S210" i="1"/>
  <c r="S180" i="1"/>
  <c r="S90" i="1"/>
  <c r="S195" i="1"/>
  <c r="S125" i="1"/>
  <c r="S157" i="1"/>
  <c r="S129" i="1"/>
  <c r="S93" i="1"/>
  <c r="S59" i="1"/>
  <c r="S187" i="1"/>
  <c r="A37" i="1" l="1"/>
  <c r="F104" i="1" l="1"/>
  <c r="F168" i="1"/>
  <c r="F232" i="1"/>
  <c r="F105" i="1"/>
  <c r="F169" i="1"/>
  <c r="F233" i="1"/>
  <c r="F106" i="1"/>
  <c r="F170" i="1"/>
  <c r="F234" i="1"/>
  <c r="F101" i="1"/>
  <c r="F165" i="1"/>
  <c r="F229" i="1"/>
  <c r="F147" i="1"/>
  <c r="F231" i="1"/>
  <c r="F111" i="1"/>
  <c r="F148" i="1"/>
  <c r="F198" i="1"/>
  <c r="F206" i="1"/>
  <c r="F134" i="1"/>
  <c r="F87" i="1"/>
  <c r="F215" i="1"/>
  <c r="F207" i="1"/>
  <c r="F191" i="1"/>
  <c r="F190" i="1"/>
  <c r="F152" i="1"/>
  <c r="F217" i="1"/>
  <c r="F154" i="1"/>
  <c r="F118" i="1"/>
  <c r="F220" i="1"/>
  <c r="F183" i="1"/>
  <c r="F160" i="1"/>
  <c r="F97" i="1"/>
  <c r="F226" i="1"/>
  <c r="F221" i="1"/>
  <c r="F166" i="1"/>
  <c r="F79" i="1"/>
  <c r="F48" i="1"/>
  <c r="F112" i="1"/>
  <c r="F176" i="1"/>
  <c r="F49" i="1"/>
  <c r="F113" i="1"/>
  <c r="F177" i="1"/>
  <c r="F50" i="1"/>
  <c r="F114" i="1"/>
  <c r="F178" i="1"/>
  <c r="F109" i="1"/>
  <c r="F173" i="1"/>
  <c r="F237" i="1"/>
  <c r="F163" i="1"/>
  <c r="F91" i="1"/>
  <c r="F175" i="1"/>
  <c r="F164" i="1"/>
  <c r="F230" i="1"/>
  <c r="F63" i="1"/>
  <c r="F182" i="1"/>
  <c r="F103" i="1"/>
  <c r="F123" i="1"/>
  <c r="F107" i="1"/>
  <c r="F60" i="1"/>
  <c r="F127" i="1"/>
  <c r="F89" i="1"/>
  <c r="F85" i="1"/>
  <c r="F116" i="1"/>
  <c r="F62" i="1"/>
  <c r="F225" i="1"/>
  <c r="F131" i="1"/>
  <c r="F71" i="1"/>
  <c r="F56" i="1"/>
  <c r="F120" i="1"/>
  <c r="F184" i="1"/>
  <c r="F57" i="1"/>
  <c r="F121" i="1"/>
  <c r="F185" i="1"/>
  <c r="F58" i="1"/>
  <c r="L58" i="1" s="1"/>
  <c r="F122" i="1"/>
  <c r="F186" i="1"/>
  <c r="F53" i="1"/>
  <c r="F117" i="1"/>
  <c r="F181" i="1"/>
  <c r="F51" i="1"/>
  <c r="F179" i="1"/>
  <c r="F139" i="1"/>
  <c r="F52" i="1"/>
  <c r="F180" i="1"/>
  <c r="F59" i="1"/>
  <c r="F159" i="1"/>
  <c r="F75" i="1"/>
  <c r="F119" i="1"/>
  <c r="F187" i="1"/>
  <c r="F171" i="1"/>
  <c r="F76" i="1"/>
  <c r="F239" i="1"/>
  <c r="F88" i="1"/>
  <c r="F90" i="1"/>
  <c r="F218" i="1"/>
  <c r="F94" i="1"/>
  <c r="F86" i="1"/>
  <c r="F161" i="1"/>
  <c r="F93" i="1"/>
  <c r="F214" i="1"/>
  <c r="F126" i="1"/>
  <c r="F110" i="1"/>
  <c r="F64" i="1"/>
  <c r="F128" i="1"/>
  <c r="F192" i="1"/>
  <c r="F65" i="1"/>
  <c r="F129" i="1"/>
  <c r="F193" i="1"/>
  <c r="F66" i="1"/>
  <c r="F130" i="1"/>
  <c r="F194" i="1"/>
  <c r="F61" i="1"/>
  <c r="L61" i="1" s="1"/>
  <c r="F125" i="1"/>
  <c r="F189" i="1"/>
  <c r="F67" i="1"/>
  <c r="F195" i="1"/>
  <c r="F203" i="1"/>
  <c r="F68" i="1"/>
  <c r="F196" i="1"/>
  <c r="F155" i="1"/>
  <c r="F223" i="1"/>
  <c r="F219" i="1"/>
  <c r="F135" i="1"/>
  <c r="F156" i="1"/>
  <c r="F188" i="1"/>
  <c r="F92" i="1"/>
  <c r="F153" i="1"/>
  <c r="F213" i="1"/>
  <c r="F55" i="1"/>
  <c r="F96" i="1"/>
  <c r="F162" i="1"/>
  <c r="F132" i="1"/>
  <c r="F95" i="1"/>
  <c r="F72" i="1"/>
  <c r="F136" i="1"/>
  <c r="F200" i="1"/>
  <c r="F73" i="1"/>
  <c r="F137" i="1"/>
  <c r="F201" i="1"/>
  <c r="F74" i="1"/>
  <c r="F138" i="1"/>
  <c r="F202" i="1"/>
  <c r="F69" i="1"/>
  <c r="F133" i="1"/>
  <c r="F197" i="1"/>
  <c r="F83" i="1"/>
  <c r="F211" i="1"/>
  <c r="F108" i="1"/>
  <c r="F84" i="1"/>
  <c r="F212" i="1"/>
  <c r="F235" i="1"/>
  <c r="F54" i="1"/>
  <c r="F142" i="1"/>
  <c r="F151" i="1"/>
  <c r="F236" i="1"/>
  <c r="F78" i="1"/>
  <c r="F124" i="1"/>
  <c r="F115" i="1"/>
  <c r="F222" i="1"/>
  <c r="F224" i="1"/>
  <c r="F157" i="1"/>
  <c r="F102" i="1"/>
  <c r="F80" i="1"/>
  <c r="F144" i="1"/>
  <c r="F208" i="1"/>
  <c r="F81" i="1"/>
  <c r="F145" i="1"/>
  <c r="F209" i="1"/>
  <c r="F82" i="1"/>
  <c r="F146" i="1"/>
  <c r="F210" i="1"/>
  <c r="F77" i="1"/>
  <c r="F141" i="1"/>
  <c r="F205" i="1"/>
  <c r="F99" i="1"/>
  <c r="F227" i="1"/>
  <c r="F204" i="1"/>
  <c r="F100" i="1"/>
  <c r="F228" i="1"/>
  <c r="F140" i="1"/>
  <c r="F70" i="1"/>
  <c r="F143" i="1"/>
  <c r="F167" i="1"/>
  <c r="F158" i="1"/>
  <c r="F172" i="1"/>
  <c r="F216" i="1"/>
  <c r="F149" i="1"/>
  <c r="F150" i="1"/>
  <c r="F238" i="1"/>
  <c r="F98" i="1"/>
  <c r="L98" i="1" s="1"/>
  <c r="F174" i="1"/>
  <c r="F199" i="1"/>
  <c r="T99" i="1" l="1"/>
  <c r="L99" i="1"/>
  <c r="U99" i="1"/>
  <c r="T196" i="1"/>
  <c r="U196" i="1"/>
  <c r="L196" i="1"/>
  <c r="U57" i="1"/>
  <c r="T57" i="1"/>
  <c r="V57" i="1" s="1"/>
  <c r="L57" i="1"/>
  <c r="T160" i="1"/>
  <c r="L160" i="1"/>
  <c r="U160" i="1"/>
  <c r="T143" i="1"/>
  <c r="L143" i="1"/>
  <c r="U143" i="1"/>
  <c r="T205" i="1"/>
  <c r="U205" i="1"/>
  <c r="L205" i="1"/>
  <c r="T81" i="1"/>
  <c r="L81" i="1"/>
  <c r="U81" i="1"/>
  <c r="T115" i="1"/>
  <c r="L115" i="1"/>
  <c r="U115" i="1"/>
  <c r="T212" i="1"/>
  <c r="V212" i="1" s="1"/>
  <c r="U212" i="1"/>
  <c r="L212" i="1"/>
  <c r="T202" i="1"/>
  <c r="U202" i="1"/>
  <c r="L202" i="1"/>
  <c r="T72" i="1"/>
  <c r="L72" i="1"/>
  <c r="U72" i="1"/>
  <c r="U92" i="1"/>
  <c r="T92" i="1"/>
  <c r="V92" i="1" s="1"/>
  <c r="L92" i="1"/>
  <c r="U68" i="1"/>
  <c r="T68" i="1"/>
  <c r="V68" i="1" s="1"/>
  <c r="L68" i="1"/>
  <c r="U130" i="1"/>
  <c r="T130" i="1"/>
  <c r="L130" i="1"/>
  <c r="T110" i="1"/>
  <c r="U110" i="1"/>
  <c r="L110" i="1"/>
  <c r="T90" i="1"/>
  <c r="L90" i="1"/>
  <c r="U90" i="1"/>
  <c r="U159" i="1"/>
  <c r="T159" i="1"/>
  <c r="L159" i="1"/>
  <c r="T117" i="1"/>
  <c r="U117" i="1"/>
  <c r="L117" i="1"/>
  <c r="T184" i="1"/>
  <c r="L184" i="1"/>
  <c r="U184" i="1"/>
  <c r="T85" i="1"/>
  <c r="U85" i="1"/>
  <c r="L85" i="1"/>
  <c r="T63" i="1"/>
  <c r="U63" i="1"/>
  <c r="L63" i="1"/>
  <c r="T109" i="1"/>
  <c r="V109" i="1" s="1"/>
  <c r="U109" i="1"/>
  <c r="L109" i="1"/>
  <c r="T112" i="1"/>
  <c r="L112" i="1"/>
  <c r="U112" i="1"/>
  <c r="T183" i="1"/>
  <c r="U183" i="1"/>
  <c r="L183" i="1"/>
  <c r="T207" i="1"/>
  <c r="U207" i="1"/>
  <c r="L207" i="1"/>
  <c r="U231" i="1"/>
  <c r="T231" i="1"/>
  <c r="L231" i="1"/>
  <c r="T233" i="1"/>
  <c r="L233" i="1"/>
  <c r="U233" i="1"/>
  <c r="L235" i="1"/>
  <c r="T235" i="1"/>
  <c r="V235" i="1" s="1"/>
  <c r="U235" i="1"/>
  <c r="T75" i="1"/>
  <c r="L75" i="1"/>
  <c r="U75" i="1"/>
  <c r="T173" i="1"/>
  <c r="U173" i="1"/>
  <c r="L173" i="1"/>
  <c r="U238" i="1"/>
  <c r="T238" i="1"/>
  <c r="L238" i="1"/>
  <c r="T70" i="1"/>
  <c r="U70" i="1"/>
  <c r="L70" i="1"/>
  <c r="T141" i="1"/>
  <c r="L141" i="1"/>
  <c r="U141" i="1"/>
  <c r="V141" i="1" s="1"/>
  <c r="T208" i="1"/>
  <c r="L208" i="1"/>
  <c r="U208" i="1"/>
  <c r="U124" i="1"/>
  <c r="T124" i="1"/>
  <c r="V124" i="1" s="1"/>
  <c r="L124" i="1"/>
  <c r="U84" i="1"/>
  <c r="T84" i="1"/>
  <c r="L84" i="1"/>
  <c r="U138" i="1"/>
  <c r="T138" i="1"/>
  <c r="L138" i="1"/>
  <c r="T95" i="1"/>
  <c r="U95" i="1"/>
  <c r="L95" i="1"/>
  <c r="T188" i="1"/>
  <c r="V188" i="1" s="1"/>
  <c r="U188" i="1"/>
  <c r="L188" i="1"/>
  <c r="U203" i="1"/>
  <c r="T203" i="1"/>
  <c r="L203" i="1"/>
  <c r="T66" i="1"/>
  <c r="L66" i="1"/>
  <c r="U66" i="1"/>
  <c r="U126" i="1"/>
  <c r="L126" i="1"/>
  <c r="T126" i="1"/>
  <c r="V126" i="1" s="1"/>
  <c r="T88" i="1"/>
  <c r="L88" i="1"/>
  <c r="U88" i="1"/>
  <c r="T59" i="1"/>
  <c r="L59" i="1"/>
  <c r="U59" i="1"/>
  <c r="T53" i="1"/>
  <c r="U53" i="1"/>
  <c r="L53" i="1"/>
  <c r="T120" i="1"/>
  <c r="V120" i="1" s="1"/>
  <c r="L120" i="1"/>
  <c r="U120" i="1"/>
  <c r="T89" i="1"/>
  <c r="L89" i="1"/>
  <c r="U89" i="1"/>
  <c r="U230" i="1"/>
  <c r="T230" i="1"/>
  <c r="L230" i="1"/>
  <c r="U178" i="1"/>
  <c r="T178" i="1"/>
  <c r="L178" i="1"/>
  <c r="T48" i="1"/>
  <c r="U48" i="1"/>
  <c r="L48" i="1"/>
  <c r="U220" i="1"/>
  <c r="T220" i="1"/>
  <c r="V220" i="1" s="1"/>
  <c r="L220" i="1"/>
  <c r="T215" i="1"/>
  <c r="U215" i="1"/>
  <c r="L215" i="1"/>
  <c r="T147" i="1"/>
  <c r="U147" i="1"/>
  <c r="L147" i="1"/>
  <c r="L169" i="1"/>
  <c r="T169" i="1"/>
  <c r="U169" i="1"/>
  <c r="T174" i="1"/>
  <c r="V174" i="1" s="1"/>
  <c r="U174" i="1"/>
  <c r="L174" i="1"/>
  <c r="T69" i="1"/>
  <c r="U69" i="1"/>
  <c r="L69" i="1"/>
  <c r="U218" i="1"/>
  <c r="T218" i="1"/>
  <c r="L218" i="1"/>
  <c r="T191" i="1"/>
  <c r="U191" i="1"/>
  <c r="L191" i="1"/>
  <c r="U150" i="1"/>
  <c r="T150" i="1"/>
  <c r="V150" i="1" s="1"/>
  <c r="L150" i="1"/>
  <c r="U140" i="1"/>
  <c r="T140" i="1"/>
  <c r="L140" i="1"/>
  <c r="T77" i="1"/>
  <c r="U77" i="1"/>
  <c r="L77" i="1"/>
  <c r="L144" i="1"/>
  <c r="T144" i="1"/>
  <c r="U144" i="1"/>
  <c r="U78" i="1"/>
  <c r="T78" i="1"/>
  <c r="L78" i="1"/>
  <c r="U108" i="1"/>
  <c r="T108" i="1"/>
  <c r="L108" i="1"/>
  <c r="T74" i="1"/>
  <c r="L74" i="1"/>
  <c r="U74" i="1"/>
  <c r="U132" i="1"/>
  <c r="T132" i="1"/>
  <c r="L132" i="1"/>
  <c r="T156" i="1"/>
  <c r="U156" i="1"/>
  <c r="L156" i="1"/>
  <c r="U195" i="1"/>
  <c r="T195" i="1"/>
  <c r="L195" i="1"/>
  <c r="U193" i="1"/>
  <c r="L193" i="1"/>
  <c r="T193" i="1"/>
  <c r="U214" i="1"/>
  <c r="T214" i="1"/>
  <c r="L214" i="1"/>
  <c r="T239" i="1"/>
  <c r="V239" i="1" s="1"/>
  <c r="U239" i="1"/>
  <c r="L239" i="1"/>
  <c r="T180" i="1"/>
  <c r="U180" i="1"/>
  <c r="L180" i="1"/>
  <c r="T186" i="1"/>
  <c r="U186" i="1"/>
  <c r="L186" i="1"/>
  <c r="T56" i="1"/>
  <c r="L56" i="1"/>
  <c r="U56" i="1"/>
  <c r="T127" i="1"/>
  <c r="U127" i="1"/>
  <c r="V127" i="1" s="1"/>
  <c r="L127" i="1"/>
  <c r="T164" i="1"/>
  <c r="U164" i="1"/>
  <c r="L164" i="1"/>
  <c r="T114" i="1"/>
  <c r="U114" i="1"/>
  <c r="L114" i="1"/>
  <c r="T79" i="1"/>
  <c r="U79" i="1"/>
  <c r="L79" i="1"/>
  <c r="U118" i="1"/>
  <c r="L118" i="1"/>
  <c r="T118" i="1"/>
  <c r="T87" i="1"/>
  <c r="U87" i="1"/>
  <c r="L87" i="1"/>
  <c r="T229" i="1"/>
  <c r="U229" i="1"/>
  <c r="L229" i="1"/>
  <c r="T105" i="1"/>
  <c r="L105" i="1"/>
  <c r="U105" i="1"/>
  <c r="T136" i="1"/>
  <c r="L136" i="1"/>
  <c r="U136" i="1"/>
  <c r="T106" i="1"/>
  <c r="L106" i="1"/>
  <c r="U106" i="1"/>
  <c r="T149" i="1"/>
  <c r="U149" i="1"/>
  <c r="L149" i="1"/>
  <c r="T228" i="1"/>
  <c r="V228" i="1" s="1"/>
  <c r="U228" i="1"/>
  <c r="L228" i="1"/>
  <c r="T210" i="1"/>
  <c r="V210" i="1" s="1"/>
  <c r="U210" i="1"/>
  <c r="L210" i="1"/>
  <c r="T80" i="1"/>
  <c r="L80" i="1"/>
  <c r="U80" i="1"/>
  <c r="U236" i="1"/>
  <c r="L236" i="1"/>
  <c r="T236" i="1"/>
  <c r="V236" i="1" s="1"/>
  <c r="U211" i="1"/>
  <c r="T211" i="1"/>
  <c r="L211" i="1"/>
  <c r="U201" i="1"/>
  <c r="L201" i="1"/>
  <c r="T201" i="1"/>
  <c r="T162" i="1"/>
  <c r="U162" i="1"/>
  <c r="L162" i="1"/>
  <c r="T135" i="1"/>
  <c r="U135" i="1"/>
  <c r="L135" i="1"/>
  <c r="T67" i="1"/>
  <c r="V67" i="1" s="1"/>
  <c r="L67" i="1"/>
  <c r="U67" i="1"/>
  <c r="T129" i="1"/>
  <c r="L129" i="1"/>
  <c r="U129" i="1"/>
  <c r="T93" i="1"/>
  <c r="U93" i="1"/>
  <c r="L93" i="1"/>
  <c r="U76" i="1"/>
  <c r="T76" i="1"/>
  <c r="L76" i="1"/>
  <c r="U52" i="1"/>
  <c r="T52" i="1"/>
  <c r="L52" i="1"/>
  <c r="U122" i="1"/>
  <c r="T122" i="1"/>
  <c r="V122" i="1" s="1"/>
  <c r="L122" i="1"/>
  <c r="T71" i="1"/>
  <c r="U71" i="1"/>
  <c r="L71" i="1"/>
  <c r="U60" i="1"/>
  <c r="T60" i="1"/>
  <c r="V60" i="1" s="1"/>
  <c r="L60" i="1"/>
  <c r="U175" i="1"/>
  <c r="T175" i="1"/>
  <c r="L175" i="1"/>
  <c r="T50" i="1"/>
  <c r="L50" i="1"/>
  <c r="U50" i="1"/>
  <c r="T166" i="1"/>
  <c r="U166" i="1"/>
  <c r="L166" i="1"/>
  <c r="T154" i="1"/>
  <c r="U154" i="1"/>
  <c r="L154" i="1"/>
  <c r="U134" i="1"/>
  <c r="L134" i="1"/>
  <c r="T134" i="1"/>
  <c r="V134" i="1" s="1"/>
  <c r="T165" i="1"/>
  <c r="U165" i="1"/>
  <c r="L165" i="1"/>
  <c r="T232" i="1"/>
  <c r="L232" i="1"/>
  <c r="U232" i="1"/>
  <c r="U222" i="1"/>
  <c r="T222" i="1"/>
  <c r="V222" i="1" s="1"/>
  <c r="L222" i="1"/>
  <c r="T64" i="1"/>
  <c r="V64" i="1" s="1"/>
  <c r="L64" i="1"/>
  <c r="U64" i="1"/>
  <c r="U116" i="1"/>
  <c r="T116" i="1"/>
  <c r="L116" i="1"/>
  <c r="T176" i="1"/>
  <c r="L176" i="1"/>
  <c r="U176" i="1"/>
  <c r="T216" i="1"/>
  <c r="L216" i="1"/>
  <c r="U216" i="1"/>
  <c r="U100" i="1"/>
  <c r="T100" i="1"/>
  <c r="L100" i="1"/>
  <c r="T146" i="1"/>
  <c r="L146" i="1"/>
  <c r="U146" i="1"/>
  <c r="T102" i="1"/>
  <c r="U102" i="1"/>
  <c r="L102" i="1"/>
  <c r="U151" i="1"/>
  <c r="T151" i="1"/>
  <c r="V151" i="1" s="1"/>
  <c r="L151" i="1"/>
  <c r="T83" i="1"/>
  <c r="V83" i="1" s="1"/>
  <c r="L83" i="1"/>
  <c r="U83" i="1"/>
  <c r="U137" i="1"/>
  <c r="L137" i="1"/>
  <c r="T137" i="1"/>
  <c r="T96" i="1"/>
  <c r="L96" i="1"/>
  <c r="U96" i="1"/>
  <c r="U219" i="1"/>
  <c r="T219" i="1"/>
  <c r="L219" i="1"/>
  <c r="T189" i="1"/>
  <c r="U189" i="1"/>
  <c r="L189" i="1"/>
  <c r="T65" i="1"/>
  <c r="L65" i="1"/>
  <c r="U65" i="1"/>
  <c r="L161" i="1"/>
  <c r="U161" i="1"/>
  <c r="T161" i="1"/>
  <c r="U171" i="1"/>
  <c r="T171" i="1"/>
  <c r="V171" i="1" s="1"/>
  <c r="L171" i="1"/>
  <c r="T139" i="1"/>
  <c r="V139" i="1" s="1"/>
  <c r="L139" i="1"/>
  <c r="U139" i="1"/>
  <c r="T131" i="1"/>
  <c r="L131" i="1"/>
  <c r="U131" i="1"/>
  <c r="T107" i="1"/>
  <c r="L107" i="1"/>
  <c r="U107" i="1"/>
  <c r="T91" i="1"/>
  <c r="L91" i="1"/>
  <c r="U91" i="1"/>
  <c r="L177" i="1"/>
  <c r="U177" i="1"/>
  <c r="T177" i="1"/>
  <c r="V177" i="1" s="1"/>
  <c r="T221" i="1"/>
  <c r="U221" i="1"/>
  <c r="V221" i="1" s="1"/>
  <c r="L221" i="1"/>
  <c r="L217" i="1"/>
  <c r="U217" i="1"/>
  <c r="T217" i="1"/>
  <c r="U206" i="1"/>
  <c r="T206" i="1"/>
  <c r="V206" i="1" s="1"/>
  <c r="L206" i="1"/>
  <c r="U101" i="1"/>
  <c r="T101" i="1"/>
  <c r="L101" i="1"/>
  <c r="T168" i="1"/>
  <c r="L168" i="1"/>
  <c r="U168" i="1"/>
  <c r="L145" i="1"/>
  <c r="T145" i="1"/>
  <c r="U145" i="1"/>
  <c r="L153" i="1"/>
  <c r="T153" i="1"/>
  <c r="U153" i="1"/>
  <c r="T181" i="1"/>
  <c r="U181" i="1"/>
  <c r="L181" i="1"/>
  <c r="U182" i="1"/>
  <c r="T182" i="1"/>
  <c r="V182" i="1" s="1"/>
  <c r="L182" i="1"/>
  <c r="T172" i="1"/>
  <c r="U172" i="1"/>
  <c r="L172" i="1"/>
  <c r="T204" i="1"/>
  <c r="U204" i="1"/>
  <c r="L204" i="1"/>
  <c r="T82" i="1"/>
  <c r="V82" i="1" s="1"/>
  <c r="L82" i="1"/>
  <c r="U82" i="1"/>
  <c r="T157" i="1"/>
  <c r="U157" i="1"/>
  <c r="L157" i="1"/>
  <c r="U142" i="1"/>
  <c r="L142" i="1"/>
  <c r="T142" i="1"/>
  <c r="V142" i="1" s="1"/>
  <c r="T197" i="1"/>
  <c r="U197" i="1"/>
  <c r="L197" i="1"/>
  <c r="T73" i="1"/>
  <c r="L73" i="1"/>
  <c r="U73" i="1"/>
  <c r="T55" i="1"/>
  <c r="U55" i="1"/>
  <c r="V55" i="1" s="1"/>
  <c r="L55" i="1"/>
  <c r="T223" i="1"/>
  <c r="U223" i="1"/>
  <c r="L223" i="1"/>
  <c r="T125" i="1"/>
  <c r="L125" i="1"/>
  <c r="U125" i="1"/>
  <c r="T192" i="1"/>
  <c r="V192" i="1" s="1"/>
  <c r="L192" i="1"/>
  <c r="U192" i="1"/>
  <c r="T86" i="1"/>
  <c r="U86" i="1"/>
  <c r="L86" i="1"/>
  <c r="U187" i="1"/>
  <c r="T187" i="1"/>
  <c r="L187" i="1"/>
  <c r="U179" i="1"/>
  <c r="T179" i="1"/>
  <c r="L179" i="1"/>
  <c r="U185" i="1"/>
  <c r="L185" i="1"/>
  <c r="T185" i="1"/>
  <c r="L225" i="1"/>
  <c r="U225" i="1"/>
  <c r="T225" i="1"/>
  <c r="T123" i="1"/>
  <c r="L123" i="1"/>
  <c r="U123" i="1"/>
  <c r="U163" i="1"/>
  <c r="T163" i="1"/>
  <c r="L163" i="1"/>
  <c r="T113" i="1"/>
  <c r="V113" i="1" s="1"/>
  <c r="L113" i="1"/>
  <c r="U113" i="1"/>
  <c r="T226" i="1"/>
  <c r="U226" i="1"/>
  <c r="L226" i="1"/>
  <c r="T152" i="1"/>
  <c r="L152" i="1"/>
  <c r="U152" i="1"/>
  <c r="U198" i="1"/>
  <c r="T198" i="1"/>
  <c r="L198" i="1"/>
  <c r="T234" i="1"/>
  <c r="L234" i="1"/>
  <c r="U234" i="1"/>
  <c r="T104" i="1"/>
  <c r="L104" i="1"/>
  <c r="U104" i="1"/>
  <c r="U167" i="1"/>
  <c r="T167" i="1"/>
  <c r="L167" i="1"/>
  <c r="T194" i="1"/>
  <c r="U194" i="1"/>
  <c r="L194" i="1"/>
  <c r="T111" i="1"/>
  <c r="V111" i="1" s="1"/>
  <c r="U111" i="1"/>
  <c r="L111" i="1"/>
  <c r="U199" i="1"/>
  <c r="T199" i="1"/>
  <c r="L199" i="1"/>
  <c r="U158" i="1"/>
  <c r="T158" i="1"/>
  <c r="L158" i="1"/>
  <c r="U227" i="1"/>
  <c r="T227" i="1"/>
  <c r="L227" i="1"/>
  <c r="L209" i="1"/>
  <c r="U209" i="1"/>
  <c r="T209" i="1"/>
  <c r="T224" i="1"/>
  <c r="L224" i="1"/>
  <c r="U224" i="1"/>
  <c r="U54" i="1"/>
  <c r="T54" i="1"/>
  <c r="L54" i="1"/>
  <c r="T133" i="1"/>
  <c r="L133" i="1"/>
  <c r="U133" i="1"/>
  <c r="T200" i="1"/>
  <c r="V200" i="1" s="1"/>
  <c r="L200" i="1"/>
  <c r="U200" i="1"/>
  <c r="T213" i="1"/>
  <c r="L213" i="1"/>
  <c r="U213" i="1"/>
  <c r="U155" i="1"/>
  <c r="T155" i="1"/>
  <c r="L155" i="1"/>
  <c r="T128" i="1"/>
  <c r="L128" i="1"/>
  <c r="U128" i="1"/>
  <c r="T94" i="1"/>
  <c r="U94" i="1"/>
  <c r="L94" i="1"/>
  <c r="T119" i="1"/>
  <c r="U119" i="1"/>
  <c r="L119" i="1"/>
  <c r="T51" i="1"/>
  <c r="L51" i="1"/>
  <c r="U51" i="1"/>
  <c r="T121" i="1"/>
  <c r="L121" i="1"/>
  <c r="U121" i="1"/>
  <c r="T62" i="1"/>
  <c r="V62" i="1" s="1"/>
  <c r="U62" i="1"/>
  <c r="L62" i="1"/>
  <c r="T103" i="1"/>
  <c r="U103" i="1"/>
  <c r="L103" i="1"/>
  <c r="T237" i="1"/>
  <c r="U237" i="1"/>
  <c r="L237" i="1"/>
  <c r="T49" i="1"/>
  <c r="L49" i="1"/>
  <c r="U49" i="1"/>
  <c r="T97" i="1"/>
  <c r="L97" i="1"/>
  <c r="U97" i="1"/>
  <c r="U190" i="1"/>
  <c r="T190" i="1"/>
  <c r="V190" i="1" s="1"/>
  <c r="L190" i="1"/>
  <c r="T148" i="1"/>
  <c r="U148" i="1"/>
  <c r="L148" i="1"/>
  <c r="U170" i="1"/>
  <c r="T170" i="1"/>
  <c r="V170" i="1" s="1"/>
  <c r="L170" i="1"/>
  <c r="V181" i="1" l="1"/>
  <c r="V189" i="1"/>
  <c r="V100" i="1"/>
  <c r="V52" i="1"/>
  <c r="V211" i="1"/>
  <c r="V132" i="1"/>
  <c r="V231" i="1"/>
  <c r="V51" i="1"/>
  <c r="V227" i="1"/>
  <c r="V198" i="1"/>
  <c r="V123" i="1"/>
  <c r="V232" i="1"/>
  <c r="V106" i="1"/>
  <c r="V59" i="1"/>
  <c r="V237" i="1"/>
  <c r="V155" i="1"/>
  <c r="V224" i="1"/>
  <c r="V158" i="1"/>
  <c r="V104" i="1"/>
  <c r="V187" i="1"/>
  <c r="V65" i="1"/>
  <c r="V146" i="1"/>
  <c r="V201" i="1"/>
  <c r="V136" i="1"/>
  <c r="V87" i="1"/>
  <c r="V193" i="1"/>
  <c r="V108" i="1"/>
  <c r="V230" i="1"/>
  <c r="V88" i="1"/>
  <c r="V203" i="1"/>
  <c r="V184" i="1"/>
  <c r="V72" i="1"/>
  <c r="V194" i="1"/>
  <c r="V149" i="1"/>
  <c r="V118" i="1"/>
  <c r="V114" i="1"/>
  <c r="V77" i="1"/>
  <c r="V147" i="1"/>
  <c r="V53" i="1"/>
  <c r="V63" i="1"/>
  <c r="V199" i="1"/>
  <c r="V148" i="1"/>
  <c r="V179" i="1"/>
  <c r="V223" i="1"/>
  <c r="V197" i="1"/>
  <c r="V172" i="1"/>
  <c r="V153" i="1"/>
  <c r="V219" i="1"/>
  <c r="V76" i="1"/>
  <c r="V162" i="1"/>
  <c r="V229" i="1"/>
  <c r="V164" i="1"/>
  <c r="V218" i="1"/>
  <c r="V178" i="1"/>
  <c r="V85" i="1"/>
  <c r="V159" i="1"/>
  <c r="V91" i="1"/>
  <c r="V216" i="1"/>
  <c r="V74" i="1"/>
  <c r="V66" i="1"/>
  <c r="V99" i="1"/>
  <c r="W201" i="1"/>
  <c r="Y201" i="1" s="1"/>
  <c r="X201" i="1"/>
  <c r="X144" i="1"/>
  <c r="W144" i="1"/>
  <c r="X230" i="1"/>
  <c r="W230" i="1"/>
  <c r="X203" i="1"/>
  <c r="W203" i="1"/>
  <c r="X233" i="1"/>
  <c r="W233" i="1"/>
  <c r="W72" i="1"/>
  <c r="X72" i="1"/>
  <c r="X222" i="1"/>
  <c r="W222" i="1"/>
  <c r="W53" i="1"/>
  <c r="X53" i="1"/>
  <c r="W63" i="1"/>
  <c r="X63" i="1"/>
  <c r="X121" i="1"/>
  <c r="W121" i="1"/>
  <c r="X94" i="1"/>
  <c r="W94" i="1"/>
  <c r="W133" i="1"/>
  <c r="X133" i="1"/>
  <c r="V209" i="1"/>
  <c r="V152" i="1"/>
  <c r="V163" i="1"/>
  <c r="W125" i="1"/>
  <c r="X125" i="1"/>
  <c r="Y125" i="1" s="1"/>
  <c r="W181" i="1"/>
  <c r="X181" i="1"/>
  <c r="W145" i="1"/>
  <c r="X145" i="1"/>
  <c r="V107" i="1"/>
  <c r="W189" i="1"/>
  <c r="X189" i="1"/>
  <c r="V96" i="1"/>
  <c r="W100" i="1"/>
  <c r="X100" i="1"/>
  <c r="V176" i="1"/>
  <c r="V166" i="1"/>
  <c r="W52" i="1"/>
  <c r="X52" i="1"/>
  <c r="V93" i="1"/>
  <c r="V135" i="1"/>
  <c r="X211" i="1"/>
  <c r="W211" i="1"/>
  <c r="Y211" i="1" s="1"/>
  <c r="V80" i="1"/>
  <c r="V180" i="1"/>
  <c r="W193" i="1"/>
  <c r="X193" i="1"/>
  <c r="X132" i="1"/>
  <c r="W132" i="1"/>
  <c r="Y132" i="1" s="1"/>
  <c r="X191" i="1"/>
  <c r="W191" i="1"/>
  <c r="Y191" i="1" s="1"/>
  <c r="V69" i="1"/>
  <c r="X48" i="1"/>
  <c r="W48" i="1"/>
  <c r="V138" i="1"/>
  <c r="V70" i="1"/>
  <c r="W75" i="1"/>
  <c r="X75" i="1"/>
  <c r="W231" i="1"/>
  <c r="X231" i="1"/>
  <c r="V183" i="1"/>
  <c r="X117" i="1"/>
  <c r="W117" i="1"/>
  <c r="V90" i="1"/>
  <c r="W202" i="1"/>
  <c r="X202" i="1"/>
  <c r="V115" i="1"/>
  <c r="W143" i="1"/>
  <c r="X143" i="1"/>
  <c r="W196" i="1"/>
  <c r="X196" i="1"/>
  <c r="X155" i="1"/>
  <c r="W155" i="1"/>
  <c r="Y155" i="1" s="1"/>
  <c r="W69" i="1"/>
  <c r="X69" i="1"/>
  <c r="W170" i="1"/>
  <c r="X170" i="1"/>
  <c r="W225" i="1"/>
  <c r="X225" i="1"/>
  <c r="V145" i="1"/>
  <c r="W96" i="1"/>
  <c r="X96" i="1"/>
  <c r="W60" i="1"/>
  <c r="X60" i="1"/>
  <c r="W80" i="1"/>
  <c r="X80" i="1"/>
  <c r="W114" i="1"/>
  <c r="X114" i="1"/>
  <c r="W138" i="1"/>
  <c r="X138" i="1"/>
  <c r="X97" i="1"/>
  <c r="W97" i="1"/>
  <c r="W103" i="1"/>
  <c r="X103" i="1"/>
  <c r="V121" i="1"/>
  <c r="V133" i="1"/>
  <c r="X199" i="1"/>
  <c r="W199" i="1"/>
  <c r="X234" i="1"/>
  <c r="W234" i="1"/>
  <c r="W226" i="1"/>
  <c r="X226" i="1"/>
  <c r="W185" i="1"/>
  <c r="X185" i="1"/>
  <c r="X86" i="1"/>
  <c r="W86" i="1"/>
  <c r="V125" i="1"/>
  <c r="X73" i="1"/>
  <c r="W73" i="1"/>
  <c r="W157" i="1"/>
  <c r="X157" i="1"/>
  <c r="V204" i="1"/>
  <c r="W116" i="1"/>
  <c r="X116" i="1"/>
  <c r="X134" i="1"/>
  <c r="W134" i="1"/>
  <c r="W210" i="1"/>
  <c r="X210" i="1"/>
  <c r="X105" i="1"/>
  <c r="W105" i="1"/>
  <c r="X56" i="1"/>
  <c r="W56" i="1"/>
  <c r="W239" i="1"/>
  <c r="X239" i="1"/>
  <c r="X78" i="1"/>
  <c r="W78" i="1"/>
  <c r="W174" i="1"/>
  <c r="X174" i="1"/>
  <c r="X126" i="1"/>
  <c r="W126" i="1"/>
  <c r="W188" i="1"/>
  <c r="X188" i="1"/>
  <c r="X208" i="1"/>
  <c r="W208" i="1"/>
  <c r="X238" i="1"/>
  <c r="W238" i="1"/>
  <c r="V75" i="1"/>
  <c r="W110" i="1"/>
  <c r="X110" i="1"/>
  <c r="V143" i="1"/>
  <c r="X224" i="1"/>
  <c r="W224" i="1"/>
  <c r="W166" i="1"/>
  <c r="X166" i="1"/>
  <c r="X180" i="1"/>
  <c r="W180" i="1"/>
  <c r="W88" i="1"/>
  <c r="X88" i="1"/>
  <c r="X206" i="1"/>
  <c r="W206" i="1"/>
  <c r="W135" i="1"/>
  <c r="X135" i="1"/>
  <c r="X90" i="1"/>
  <c r="W90" i="1"/>
  <c r="X148" i="1"/>
  <c r="W148" i="1"/>
  <c r="V97" i="1"/>
  <c r="V94" i="1"/>
  <c r="W213" i="1"/>
  <c r="X213" i="1"/>
  <c r="W54" i="1"/>
  <c r="X54" i="1"/>
  <c r="W209" i="1"/>
  <c r="X209" i="1"/>
  <c r="X167" i="1"/>
  <c r="W167" i="1"/>
  <c r="V234" i="1"/>
  <c r="V185" i="1"/>
  <c r="W223" i="1"/>
  <c r="X223" i="1"/>
  <c r="V73" i="1"/>
  <c r="V157" i="1"/>
  <c r="X172" i="1"/>
  <c r="W172" i="1"/>
  <c r="X168" i="1"/>
  <c r="W168" i="1"/>
  <c r="V217" i="1"/>
  <c r="W177" i="1"/>
  <c r="X177" i="1"/>
  <c r="X131" i="1"/>
  <c r="W131" i="1"/>
  <c r="V161" i="1"/>
  <c r="X137" i="1"/>
  <c r="W137" i="1"/>
  <c r="X102" i="1"/>
  <c r="W102" i="1"/>
  <c r="V116" i="1"/>
  <c r="W50" i="1"/>
  <c r="X50" i="1"/>
  <c r="W71" i="1"/>
  <c r="X71" i="1"/>
  <c r="X129" i="1"/>
  <c r="W129" i="1"/>
  <c r="W162" i="1"/>
  <c r="X162" i="1"/>
  <c r="Y162" i="1" s="1"/>
  <c r="V105" i="1"/>
  <c r="X118" i="1"/>
  <c r="W118" i="1"/>
  <c r="X164" i="1"/>
  <c r="W164" i="1"/>
  <c r="V56" i="1"/>
  <c r="X195" i="1"/>
  <c r="W195" i="1"/>
  <c r="Y195" i="1" s="1"/>
  <c r="V78" i="1"/>
  <c r="W140" i="1"/>
  <c r="X140" i="1"/>
  <c r="V191" i="1"/>
  <c r="X215" i="1"/>
  <c r="W215" i="1"/>
  <c r="V48" i="1"/>
  <c r="X89" i="1"/>
  <c r="W89" i="1"/>
  <c r="X84" i="1"/>
  <c r="W84" i="1"/>
  <c r="V208" i="1"/>
  <c r="V238" i="1"/>
  <c r="W112" i="1"/>
  <c r="X112" i="1"/>
  <c r="W85" i="1"/>
  <c r="X85" i="1"/>
  <c r="V117" i="1"/>
  <c r="V110" i="1"/>
  <c r="X92" i="1"/>
  <c r="W92" i="1"/>
  <c r="V202" i="1"/>
  <c r="X81" i="1"/>
  <c r="W81" i="1"/>
  <c r="Y81" i="1" s="1"/>
  <c r="V196" i="1"/>
  <c r="W237" i="1"/>
  <c r="X237" i="1"/>
  <c r="W158" i="1"/>
  <c r="X158" i="1"/>
  <c r="X187" i="1"/>
  <c r="W187" i="1"/>
  <c r="X146" i="1"/>
  <c r="W146" i="1"/>
  <c r="W93" i="1"/>
  <c r="X93" i="1"/>
  <c r="X87" i="1"/>
  <c r="W87" i="1"/>
  <c r="X70" i="1"/>
  <c r="W70" i="1"/>
  <c r="X184" i="1"/>
  <c r="W184" i="1"/>
  <c r="X163" i="1"/>
  <c r="W163" i="1"/>
  <c r="W204" i="1"/>
  <c r="X204" i="1"/>
  <c r="X171" i="1"/>
  <c r="W171" i="1"/>
  <c r="V165" i="1"/>
  <c r="V156" i="1"/>
  <c r="V103" i="1"/>
  <c r="X51" i="1"/>
  <c r="W51" i="1"/>
  <c r="V213" i="1"/>
  <c r="V54" i="1"/>
  <c r="X227" i="1"/>
  <c r="W227" i="1"/>
  <c r="Y227" i="1" s="1"/>
  <c r="V167" i="1"/>
  <c r="X198" i="1"/>
  <c r="W198" i="1"/>
  <c r="V226" i="1"/>
  <c r="X123" i="1"/>
  <c r="W123" i="1"/>
  <c r="Y123" i="1" s="1"/>
  <c r="X179" i="1"/>
  <c r="W179" i="1"/>
  <c r="Y179" i="1" s="1"/>
  <c r="V86" i="1"/>
  <c r="W197" i="1"/>
  <c r="X197" i="1"/>
  <c r="V168" i="1"/>
  <c r="V131" i="1"/>
  <c r="X219" i="1"/>
  <c r="W219" i="1"/>
  <c r="V137" i="1"/>
  <c r="V102" i="1"/>
  <c r="X232" i="1"/>
  <c r="W232" i="1"/>
  <c r="W154" i="1"/>
  <c r="X154" i="1"/>
  <c r="V50" i="1"/>
  <c r="V71" i="1"/>
  <c r="W76" i="1"/>
  <c r="X76" i="1"/>
  <c r="V129" i="1"/>
  <c r="W106" i="1"/>
  <c r="Y106" i="1" s="1"/>
  <c r="X106" i="1"/>
  <c r="W229" i="1"/>
  <c r="X229" i="1"/>
  <c r="W186" i="1"/>
  <c r="X186" i="1"/>
  <c r="V195" i="1"/>
  <c r="V140" i="1"/>
  <c r="W218" i="1"/>
  <c r="X218" i="1"/>
  <c r="V215" i="1"/>
  <c r="W178" i="1"/>
  <c r="X178" i="1"/>
  <c r="V89" i="1"/>
  <c r="W59" i="1"/>
  <c r="X59" i="1"/>
  <c r="V84" i="1"/>
  <c r="W207" i="1"/>
  <c r="X207" i="1"/>
  <c r="V112" i="1"/>
  <c r="X159" i="1"/>
  <c r="W159" i="1"/>
  <c r="Y159" i="1" s="1"/>
  <c r="W212" i="1"/>
  <c r="X212" i="1"/>
  <c r="V81" i="1"/>
  <c r="X160" i="1"/>
  <c r="W160" i="1"/>
  <c r="X104" i="1"/>
  <c r="W104" i="1"/>
  <c r="X65" i="1"/>
  <c r="W65" i="1"/>
  <c r="W108" i="1"/>
  <c r="X108" i="1"/>
  <c r="W183" i="1"/>
  <c r="X183" i="1"/>
  <c r="V119" i="1"/>
  <c r="W194" i="1"/>
  <c r="X194" i="1"/>
  <c r="X151" i="1"/>
  <c r="W151" i="1"/>
  <c r="W149" i="1"/>
  <c r="X149" i="1"/>
  <c r="X147" i="1"/>
  <c r="W147" i="1"/>
  <c r="W68" i="1"/>
  <c r="X68" i="1"/>
  <c r="X49" i="1"/>
  <c r="W49" i="1"/>
  <c r="X62" i="1"/>
  <c r="W62" i="1"/>
  <c r="X128" i="1"/>
  <c r="W128" i="1"/>
  <c r="Y128" i="1" s="1"/>
  <c r="X111" i="1"/>
  <c r="W111" i="1"/>
  <c r="W101" i="1"/>
  <c r="X101" i="1"/>
  <c r="W217" i="1"/>
  <c r="Y217" i="1" s="1"/>
  <c r="X217" i="1"/>
  <c r="W91" i="1"/>
  <c r="X91" i="1"/>
  <c r="W161" i="1"/>
  <c r="X161" i="1"/>
  <c r="X216" i="1"/>
  <c r="W216" i="1"/>
  <c r="W175" i="1"/>
  <c r="Y175" i="1" s="1"/>
  <c r="X175" i="1"/>
  <c r="W236" i="1"/>
  <c r="X236" i="1"/>
  <c r="W228" i="1"/>
  <c r="X228" i="1"/>
  <c r="W79" i="1"/>
  <c r="X79" i="1"/>
  <c r="W214" i="1"/>
  <c r="Y214" i="1" s="1"/>
  <c r="X214" i="1"/>
  <c r="W74" i="1"/>
  <c r="X74" i="1"/>
  <c r="W66" i="1"/>
  <c r="X66" i="1"/>
  <c r="X95" i="1"/>
  <c r="W95" i="1"/>
  <c r="W141" i="1"/>
  <c r="X141" i="1"/>
  <c r="W173" i="1"/>
  <c r="X173" i="1"/>
  <c r="X235" i="1"/>
  <c r="W235" i="1"/>
  <c r="Y235" i="1" s="1"/>
  <c r="W109" i="1"/>
  <c r="X109" i="1"/>
  <c r="W130" i="1"/>
  <c r="Y130" i="1" s="1"/>
  <c r="X130" i="1"/>
  <c r="W205" i="1"/>
  <c r="X205" i="1"/>
  <c r="V160" i="1"/>
  <c r="X99" i="1"/>
  <c r="W99" i="1"/>
  <c r="W136" i="1"/>
  <c r="X136" i="1"/>
  <c r="W169" i="1"/>
  <c r="X169" i="1"/>
  <c r="X152" i="1"/>
  <c r="W152" i="1"/>
  <c r="X142" i="1"/>
  <c r="W142" i="1"/>
  <c r="X107" i="1"/>
  <c r="W107" i="1"/>
  <c r="X176" i="1"/>
  <c r="W176" i="1"/>
  <c r="W77" i="1"/>
  <c r="X77" i="1"/>
  <c r="X115" i="1"/>
  <c r="W115" i="1"/>
  <c r="X190" i="1"/>
  <c r="W190" i="1"/>
  <c r="V49" i="1"/>
  <c r="W119" i="1"/>
  <c r="X119" i="1"/>
  <c r="Y119" i="1" s="1"/>
  <c r="V128" i="1"/>
  <c r="X200" i="1"/>
  <c r="W200" i="1"/>
  <c r="X113" i="1"/>
  <c r="W113" i="1"/>
  <c r="V225" i="1"/>
  <c r="X192" i="1"/>
  <c r="W192" i="1"/>
  <c r="Y192" i="1" s="1"/>
  <c r="W55" i="1"/>
  <c r="X55" i="1"/>
  <c r="Y55" i="1" s="1"/>
  <c r="W82" i="1"/>
  <c r="X82" i="1"/>
  <c r="W182" i="1"/>
  <c r="Y182" i="1" s="1"/>
  <c r="X182" i="1"/>
  <c r="W153" i="1"/>
  <c r="X153" i="1"/>
  <c r="V101" i="1"/>
  <c r="W221" i="1"/>
  <c r="X221" i="1"/>
  <c r="X139" i="1"/>
  <c r="W139" i="1"/>
  <c r="W83" i="1"/>
  <c r="X83" i="1"/>
  <c r="X64" i="1"/>
  <c r="W64" i="1"/>
  <c r="W165" i="1"/>
  <c r="X165" i="1"/>
  <c r="V154" i="1"/>
  <c r="V175" i="1"/>
  <c r="W122" i="1"/>
  <c r="X122" i="1"/>
  <c r="X67" i="1"/>
  <c r="W67" i="1"/>
  <c r="V79" i="1"/>
  <c r="W127" i="1"/>
  <c r="X127" i="1"/>
  <c r="V186" i="1"/>
  <c r="V214" i="1"/>
  <c r="X156" i="1"/>
  <c r="W156" i="1"/>
  <c r="Y156" i="1" s="1"/>
  <c r="V144" i="1"/>
  <c r="X150" i="1"/>
  <c r="W150" i="1"/>
  <c r="V169" i="1"/>
  <c r="W220" i="1"/>
  <c r="Y220" i="1" s="1"/>
  <c r="X220" i="1"/>
  <c r="X120" i="1"/>
  <c r="W120" i="1"/>
  <c r="Y120" i="1" s="1"/>
  <c r="V95" i="1"/>
  <c r="W124" i="1"/>
  <c r="X124" i="1"/>
  <c r="V173" i="1"/>
  <c r="V233" i="1"/>
  <c r="V207" i="1"/>
  <c r="V130" i="1"/>
  <c r="V205" i="1"/>
  <c r="X57" i="1"/>
  <c r="W57" i="1"/>
  <c r="Y57" i="1" s="1"/>
  <c r="Y82" i="1" l="1"/>
  <c r="Y147" i="1"/>
  <c r="Y129" i="1"/>
  <c r="Y213" i="1"/>
  <c r="Y135" i="1"/>
  <c r="Y166" i="1"/>
  <c r="Y174" i="1"/>
  <c r="Y185" i="1"/>
  <c r="Y114" i="1"/>
  <c r="Y117" i="1"/>
  <c r="Y193" i="1"/>
  <c r="Y189" i="1"/>
  <c r="Y72" i="1"/>
  <c r="Y127" i="1"/>
  <c r="Y139" i="1"/>
  <c r="Y113" i="1"/>
  <c r="Y190" i="1"/>
  <c r="Y107" i="1"/>
  <c r="Y149" i="1"/>
  <c r="Y232" i="1"/>
  <c r="Y198" i="1"/>
  <c r="Y163" i="1"/>
  <c r="Y77" i="1"/>
  <c r="Y178" i="1"/>
  <c r="Y112" i="1"/>
  <c r="Y215" i="1"/>
  <c r="Y223" i="1"/>
  <c r="Y54" i="1"/>
  <c r="Y116" i="1"/>
  <c r="Y138" i="1"/>
  <c r="Y96" i="1"/>
  <c r="Y202" i="1"/>
  <c r="Y75" i="1"/>
  <c r="Y176" i="1"/>
  <c r="Y160" i="1"/>
  <c r="Y154" i="1"/>
  <c r="Y87" i="1"/>
  <c r="Y92" i="1"/>
  <c r="Y164" i="1"/>
  <c r="Y84" i="1"/>
  <c r="Y118" i="1"/>
  <c r="Y71" i="1"/>
  <c r="Y172" i="1"/>
  <c r="Y167" i="1"/>
  <c r="Y206" i="1"/>
  <c r="Y224" i="1"/>
  <c r="Y208" i="1"/>
  <c r="Y78" i="1"/>
  <c r="Y157" i="1"/>
  <c r="Y150" i="1"/>
  <c r="Y200" i="1"/>
  <c r="Y115" i="1"/>
  <c r="Y142" i="1"/>
  <c r="Y99" i="1"/>
  <c r="Y109" i="1"/>
  <c r="Y79" i="1"/>
  <c r="Y101" i="1"/>
  <c r="Y65" i="1"/>
  <c r="Y212" i="1"/>
  <c r="Y59" i="1"/>
  <c r="Y184" i="1"/>
  <c r="Y89" i="1"/>
  <c r="Y50" i="1"/>
  <c r="Y148" i="1"/>
  <c r="Y134" i="1"/>
  <c r="Y234" i="1"/>
  <c r="Y97" i="1"/>
  <c r="Y170" i="1"/>
  <c r="Y143" i="1"/>
  <c r="Y145" i="1"/>
  <c r="Y203" i="1"/>
  <c r="Y188" i="1"/>
  <c r="Y60" i="1"/>
  <c r="Y231" i="1"/>
  <c r="Y67" i="1"/>
  <c r="Y64" i="1"/>
  <c r="Y152" i="1"/>
  <c r="Y66" i="1"/>
  <c r="Y228" i="1"/>
  <c r="Y161" i="1"/>
  <c r="Y111" i="1"/>
  <c r="Y68" i="1"/>
  <c r="Y194" i="1"/>
  <c r="Y104" i="1"/>
  <c r="Y186" i="1"/>
  <c r="Y219" i="1"/>
  <c r="Y171" i="1"/>
  <c r="Y70" i="1"/>
  <c r="Y187" i="1"/>
  <c r="Y102" i="1"/>
  <c r="Y177" i="1"/>
  <c r="Y90" i="1"/>
  <c r="Y180" i="1"/>
  <c r="Y110" i="1"/>
  <c r="Y126" i="1"/>
  <c r="Y56" i="1"/>
  <c r="Y86" i="1"/>
  <c r="Y199" i="1"/>
  <c r="Y69" i="1"/>
  <c r="Y100" i="1"/>
  <c r="Y181" i="1"/>
  <c r="Y94" i="1"/>
  <c r="Y222" i="1"/>
  <c r="Y230" i="1"/>
  <c r="Y165" i="1"/>
  <c r="Y88" i="1"/>
  <c r="Y153" i="1"/>
  <c r="Y205" i="1"/>
  <c r="Y173" i="1"/>
  <c r="Y74" i="1"/>
  <c r="Y236" i="1"/>
  <c r="Y91" i="1"/>
  <c r="Y229" i="1"/>
  <c r="Y137" i="1"/>
  <c r="Y168" i="1"/>
  <c r="Y238" i="1"/>
  <c r="Y105" i="1"/>
  <c r="Y121" i="1"/>
  <c r="Y144" i="1"/>
  <c r="Y76" i="1"/>
  <c r="Y239" i="1"/>
  <c r="Y53" i="1"/>
  <c r="Y122" i="1"/>
  <c r="Y83" i="1"/>
  <c r="Y169" i="1"/>
  <c r="Y141" i="1"/>
  <c r="Y62" i="1"/>
  <c r="Y183" i="1"/>
  <c r="Y207" i="1"/>
  <c r="Y218" i="1"/>
  <c r="Y51" i="1"/>
  <c r="Y204" i="1"/>
  <c r="Y158" i="1"/>
  <c r="Y124" i="1"/>
  <c r="Y221" i="1"/>
  <c r="Y146" i="1"/>
  <c r="Y209" i="1"/>
  <c r="Y226" i="1"/>
  <c r="Y103" i="1"/>
  <c r="Y225" i="1"/>
  <c r="Y196" i="1"/>
  <c r="Y48" i="1"/>
  <c r="Y52" i="1"/>
  <c r="Y63" i="1"/>
  <c r="Y233" i="1"/>
  <c r="Y85" i="1"/>
  <c r="Y133" i="1"/>
  <c r="Y136" i="1"/>
  <c r="Y95" i="1"/>
  <c r="Y216" i="1"/>
  <c r="Y49" i="1"/>
  <c r="Y151" i="1"/>
  <c r="Y108" i="1"/>
  <c r="Y197" i="1"/>
  <c r="Y93" i="1"/>
  <c r="Y237" i="1"/>
  <c r="Y140" i="1"/>
  <c r="Y131" i="1"/>
  <c r="Y210" i="1"/>
  <c r="Y73" i="1"/>
  <c r="Y80" i="1"/>
</calcChain>
</file>

<file path=xl/sharedStrings.xml><?xml version="1.0" encoding="utf-8"?>
<sst xmlns="http://schemas.openxmlformats.org/spreadsheetml/2006/main" count="41106" uniqueCount="621">
  <si>
    <t>Harvest</t>
  </si>
  <si>
    <t>Field wt</t>
  </si>
  <si>
    <t>HADAT</t>
  </si>
  <si>
    <t>WBWAH</t>
  </si>
  <si>
    <t>(kg/ha)</t>
  </si>
  <si>
    <t>Parameters</t>
  </si>
  <si>
    <t>m2 per ha</t>
  </si>
  <si>
    <t>Ginning</t>
  </si>
  <si>
    <t>Sample</t>
  </si>
  <si>
    <t>(g)</t>
  </si>
  <si>
    <t>Fiber</t>
  </si>
  <si>
    <t>Seed</t>
  </si>
  <si>
    <t>FFRAC</t>
  </si>
  <si>
    <t>SFRAC</t>
  </si>
  <si>
    <t>TFRAC</t>
  </si>
  <si>
    <t>(g/g)</t>
  </si>
  <si>
    <t>Compute</t>
  </si>
  <si>
    <t>WFWAH</t>
  </si>
  <si>
    <t>WSWAH</t>
  </si>
  <si>
    <t>WSCWAH</t>
  </si>
  <si>
    <t>PID</t>
  </si>
  <si>
    <t>HARM</t>
  </si>
  <si>
    <t>Column C - Harvest method (HARM)</t>
  </si>
  <si>
    <t>Column F - Wet bulk weight at harvest (fiber + seed + trash) (WBWAH, kg/ha)</t>
  </si>
  <si>
    <t>Date</t>
  </si>
  <si>
    <t>GNDAT</t>
  </si>
  <si>
    <t>Column D - Harvest date (HADAT, mm/dd/yyyy)</t>
  </si>
  <si>
    <t>HID</t>
  </si>
  <si>
    <t>ID</t>
  </si>
  <si>
    <t>Column A - ID (ID)</t>
  </si>
  <si>
    <t>Column B - Harvest Area ID (HID)</t>
  </si>
  <si>
    <t>(kg)</t>
  </si>
  <si>
    <t>Machine</t>
  </si>
  <si>
    <t>(lbs)</t>
  </si>
  <si>
    <t>in bag</t>
  </si>
  <si>
    <t>kg per lb</t>
  </si>
  <si>
    <t>wt in bag</t>
  </si>
  <si>
    <t>Weight</t>
  </si>
  <si>
    <t>Moisture</t>
  </si>
  <si>
    <t>Bag</t>
  </si>
  <si>
    <t>weight</t>
  </si>
  <si>
    <t>Sample wt</t>
  </si>
  <si>
    <t>Wet</t>
  </si>
  <si>
    <t>Dry</t>
  </si>
  <si>
    <t>BWCAH</t>
  </si>
  <si>
    <t>DBWAH</t>
  </si>
  <si>
    <t>(%)</t>
  </si>
  <si>
    <t>DFWAH</t>
  </si>
  <si>
    <t>DSWAH</t>
  </si>
  <si>
    <t>DSCWAH</t>
  </si>
  <si>
    <t>Column K - Bulk water content at harvest (BWCAH, %)</t>
  </si>
  <si>
    <t>Column L - Dry bulk weight at harvest (fiber + seed + trash) (0% water content) (DBWAH, kg/ha)</t>
  </si>
  <si>
    <t>01-1A</t>
  </si>
  <si>
    <t>01-1B</t>
  </si>
  <si>
    <t>01-1C</t>
  </si>
  <si>
    <t>01-2A</t>
  </si>
  <si>
    <t>01-2B</t>
  </si>
  <si>
    <t>01-2C</t>
  </si>
  <si>
    <t>01-3A</t>
  </si>
  <si>
    <t>01-3B</t>
  </si>
  <si>
    <t>01-3C</t>
  </si>
  <si>
    <t>01-4A</t>
  </si>
  <si>
    <t>01-4B</t>
  </si>
  <si>
    <t>01-4C</t>
  </si>
  <si>
    <t>02-1A</t>
  </si>
  <si>
    <t>02-1B</t>
  </si>
  <si>
    <t>02-1C</t>
  </si>
  <si>
    <t>02-2A</t>
  </si>
  <si>
    <t>02-2B</t>
  </si>
  <si>
    <t>02-2C</t>
  </si>
  <si>
    <t>02-3A</t>
  </si>
  <si>
    <t>02-3B</t>
  </si>
  <si>
    <t>02-3C</t>
  </si>
  <si>
    <t>02-4A</t>
  </si>
  <si>
    <t>02-4B</t>
  </si>
  <si>
    <t>02-4C</t>
  </si>
  <si>
    <t>03-1A</t>
  </si>
  <si>
    <t>03-1B</t>
  </si>
  <si>
    <t>03-1C</t>
  </si>
  <si>
    <t>03-2A</t>
  </si>
  <si>
    <t>03-2B</t>
  </si>
  <si>
    <t>03-2C</t>
  </si>
  <si>
    <t>03-3A</t>
  </si>
  <si>
    <t>03-3B</t>
  </si>
  <si>
    <t>03-3C</t>
  </si>
  <si>
    <t>03-4A</t>
  </si>
  <si>
    <t>03-4B</t>
  </si>
  <si>
    <t>03-4C</t>
  </si>
  <si>
    <t>04-1A</t>
  </si>
  <si>
    <t>04-1B</t>
  </si>
  <si>
    <t>04-1C</t>
  </si>
  <si>
    <t>04-2A</t>
  </si>
  <si>
    <t>04-2B</t>
  </si>
  <si>
    <t>04-2C</t>
  </si>
  <si>
    <t>04-3A</t>
  </si>
  <si>
    <t>04-3B</t>
  </si>
  <si>
    <t>04-3C</t>
  </si>
  <si>
    <t>04-4A</t>
  </si>
  <si>
    <t>04-4B</t>
  </si>
  <si>
    <t>04-4C</t>
  </si>
  <si>
    <t>05-1A</t>
  </si>
  <si>
    <t>05-1B</t>
  </si>
  <si>
    <t>05-1C</t>
  </si>
  <si>
    <t>05-2A</t>
  </si>
  <si>
    <t>05-2B</t>
  </si>
  <si>
    <t>05-2C</t>
  </si>
  <si>
    <t>05-3A</t>
  </si>
  <si>
    <t>05-3B</t>
  </si>
  <si>
    <t>05-3C</t>
  </si>
  <si>
    <t>05-4A</t>
  </si>
  <si>
    <t>05-4B</t>
  </si>
  <si>
    <t>05-4C</t>
  </si>
  <si>
    <t>06-1A</t>
  </si>
  <si>
    <t>06-1B</t>
  </si>
  <si>
    <t>06-1C</t>
  </si>
  <si>
    <t>06-2A</t>
  </si>
  <si>
    <t>06-2B</t>
  </si>
  <si>
    <t>06-2C</t>
  </si>
  <si>
    <t>06-3A</t>
  </si>
  <si>
    <t>06-3B</t>
  </si>
  <si>
    <t>06-3C</t>
  </si>
  <si>
    <t>06-4A</t>
  </si>
  <si>
    <t>06-4B</t>
  </si>
  <si>
    <t>06-4C</t>
  </si>
  <si>
    <t>07-1A</t>
  </si>
  <si>
    <t>07-1B</t>
  </si>
  <si>
    <t>07-1C</t>
  </si>
  <si>
    <t>07-2A</t>
  </si>
  <si>
    <t>07-2B</t>
  </si>
  <si>
    <t>07-2C</t>
  </si>
  <si>
    <t>07-3A</t>
  </si>
  <si>
    <t>07-3B</t>
  </si>
  <si>
    <t>07-3C</t>
  </si>
  <si>
    <t>07-4A</t>
  </si>
  <si>
    <t>07-4B</t>
  </si>
  <si>
    <t>07-4C</t>
  </si>
  <si>
    <t>08-1A</t>
  </si>
  <si>
    <t>08-1B</t>
  </si>
  <si>
    <t>08-1C</t>
  </si>
  <si>
    <t>08-2A</t>
  </si>
  <si>
    <t>08-2B</t>
  </si>
  <si>
    <t>08-2C</t>
  </si>
  <si>
    <t>08-3A</t>
  </si>
  <si>
    <t>08-3B</t>
  </si>
  <si>
    <t>08-3C</t>
  </si>
  <si>
    <t>08-4A</t>
  </si>
  <si>
    <t>08-4B</t>
  </si>
  <si>
    <t>08-4C</t>
  </si>
  <si>
    <t>09-1A</t>
  </si>
  <si>
    <t>09-1B</t>
  </si>
  <si>
    <t>09-1C</t>
  </si>
  <si>
    <t>09-2A</t>
  </si>
  <si>
    <t>09-2B</t>
  </si>
  <si>
    <t>09-2C</t>
  </si>
  <si>
    <t>09-3A</t>
  </si>
  <si>
    <t>09-3B</t>
  </si>
  <si>
    <t>09-3C</t>
  </si>
  <si>
    <t>09-4A</t>
  </si>
  <si>
    <t>09-4B</t>
  </si>
  <si>
    <t>09-4C</t>
  </si>
  <si>
    <t>10-1A</t>
  </si>
  <si>
    <t>10-1B</t>
  </si>
  <si>
    <t>10-1C</t>
  </si>
  <si>
    <t>10-2A</t>
  </si>
  <si>
    <t>10-2B</t>
  </si>
  <si>
    <t>10-2C</t>
  </si>
  <si>
    <t>10-3A</t>
  </si>
  <si>
    <t>10-3B</t>
  </si>
  <si>
    <t>10-3C</t>
  </si>
  <si>
    <t>10-4A</t>
  </si>
  <si>
    <t>10-4B</t>
  </si>
  <si>
    <t>10-4C</t>
  </si>
  <si>
    <t>11-1A</t>
  </si>
  <si>
    <t>11-1B</t>
  </si>
  <si>
    <t>11-1C</t>
  </si>
  <si>
    <t>11-2A</t>
  </si>
  <si>
    <t>11-2B</t>
  </si>
  <si>
    <t>11-2C</t>
  </si>
  <si>
    <t>11-3A</t>
  </si>
  <si>
    <t>11-3B</t>
  </si>
  <si>
    <t>11-3C</t>
  </si>
  <si>
    <t>11-4A</t>
  </si>
  <si>
    <t>11-4B</t>
  </si>
  <si>
    <t>11-4C</t>
  </si>
  <si>
    <t>12-1A</t>
  </si>
  <si>
    <t>12-1B</t>
  </si>
  <si>
    <t>12-1C</t>
  </si>
  <si>
    <t>12-2A</t>
  </si>
  <si>
    <t>12-2B</t>
  </si>
  <si>
    <t>12-2C</t>
  </si>
  <si>
    <t>12-3A</t>
  </si>
  <si>
    <t>12-3B</t>
  </si>
  <si>
    <t>12-3C</t>
  </si>
  <si>
    <t>12-4A</t>
  </si>
  <si>
    <t>12-4B</t>
  </si>
  <si>
    <t>12-4C</t>
  </si>
  <si>
    <t>13-1A</t>
  </si>
  <si>
    <t>13-1B</t>
  </si>
  <si>
    <t>13-1C</t>
  </si>
  <si>
    <t>13-2A</t>
  </si>
  <si>
    <t>13-2B</t>
  </si>
  <si>
    <t>13-2C</t>
  </si>
  <si>
    <t>13-3A</t>
  </si>
  <si>
    <t>13-3B</t>
  </si>
  <si>
    <t>13-3C</t>
  </si>
  <si>
    <t>13-4A</t>
  </si>
  <si>
    <t>13-4B</t>
  </si>
  <si>
    <t>13-4C</t>
  </si>
  <si>
    <t>14-1A</t>
  </si>
  <si>
    <t>14-1B</t>
  </si>
  <si>
    <t>14-1C</t>
  </si>
  <si>
    <t>14-2A</t>
  </si>
  <si>
    <t>14-2B</t>
  </si>
  <si>
    <t>14-2C</t>
  </si>
  <si>
    <t>14-3A</t>
  </si>
  <si>
    <t>14-3B</t>
  </si>
  <si>
    <t>14-3C</t>
  </si>
  <si>
    <t>14-4A</t>
  </si>
  <si>
    <t>14-4B</t>
  </si>
  <si>
    <t>14-4C</t>
  </si>
  <si>
    <t>15-1A</t>
  </si>
  <si>
    <t>15-1B</t>
  </si>
  <si>
    <t>15-1C</t>
  </si>
  <si>
    <t>15-2A</t>
  </si>
  <si>
    <t>15-2B</t>
  </si>
  <si>
    <t>15-2C</t>
  </si>
  <si>
    <t>15-3A</t>
  </si>
  <si>
    <t>15-3B</t>
  </si>
  <si>
    <t>15-3C</t>
  </si>
  <si>
    <t>15-4A</t>
  </si>
  <si>
    <t>15-4B</t>
  </si>
  <si>
    <t>15-4C</t>
  </si>
  <si>
    <t>16-1A</t>
  </si>
  <si>
    <t>16-1B</t>
  </si>
  <si>
    <t>16-1C</t>
  </si>
  <si>
    <t>16-2A</t>
  </si>
  <si>
    <t>16-2B</t>
  </si>
  <si>
    <t>16-2C</t>
  </si>
  <si>
    <t>16-3A</t>
  </si>
  <si>
    <t>16-3B</t>
  </si>
  <si>
    <t>16-3C</t>
  </si>
  <si>
    <t>16-4A</t>
  </si>
  <si>
    <t>16-4B</t>
  </si>
  <si>
    <t>16-4C</t>
  </si>
  <si>
    <t>Weight of a single mesh harvest bag (lbs)</t>
  </si>
  <si>
    <t>Size of harvest area (2 40-inch rows by 10 m) (m2)</t>
  </si>
  <si>
    <t>p01-1</t>
  </si>
  <si>
    <t>p01-2</t>
  </si>
  <si>
    <t>p03-3</t>
  </si>
  <si>
    <t>p01-3</t>
  </si>
  <si>
    <t>p01-4</t>
  </si>
  <si>
    <t>p02-1</t>
  </si>
  <si>
    <t>p02-2</t>
  </si>
  <si>
    <t>p02-3</t>
  </si>
  <si>
    <t>p02-4</t>
  </si>
  <si>
    <t>p03-1</t>
  </si>
  <si>
    <t>p03-2</t>
  </si>
  <si>
    <t>p03-4</t>
  </si>
  <si>
    <t>p04-1</t>
  </si>
  <si>
    <t>p04-2</t>
  </si>
  <si>
    <t>p04-3</t>
  </si>
  <si>
    <t>p04-4</t>
  </si>
  <si>
    <t>p05-1</t>
  </si>
  <si>
    <t>p05-2</t>
  </si>
  <si>
    <t>p05-3</t>
  </si>
  <si>
    <t>p05-4</t>
  </si>
  <si>
    <t>p06-1</t>
  </si>
  <si>
    <t>p06-2</t>
  </si>
  <si>
    <t>p06-3</t>
  </si>
  <si>
    <t>p06-4</t>
  </si>
  <si>
    <t>p07-1</t>
  </si>
  <si>
    <t>p07-2</t>
  </si>
  <si>
    <t>p07-3</t>
  </si>
  <si>
    <t>p07-4</t>
  </si>
  <si>
    <t>p08-1</t>
  </si>
  <si>
    <t>p08-2</t>
  </si>
  <si>
    <t>p08-3</t>
  </si>
  <si>
    <t>p08-4</t>
  </si>
  <si>
    <t>p09-1</t>
  </si>
  <si>
    <t>p09-2</t>
  </si>
  <si>
    <t>p09-3</t>
  </si>
  <si>
    <t>p09-4</t>
  </si>
  <si>
    <t>p10-1</t>
  </si>
  <si>
    <t>p10-2</t>
  </si>
  <si>
    <t>p10-3</t>
  </si>
  <si>
    <t>p10-4</t>
  </si>
  <si>
    <t>p11-1</t>
  </si>
  <si>
    <t>p11-2</t>
  </si>
  <si>
    <t>p11-3</t>
  </si>
  <si>
    <t>p11-4</t>
  </si>
  <si>
    <t>p15-1</t>
  </si>
  <si>
    <t>p12-1</t>
  </si>
  <si>
    <t>p12-2</t>
  </si>
  <si>
    <t>p12-3</t>
  </si>
  <si>
    <t>p12-4</t>
  </si>
  <si>
    <t>p13-1</t>
  </si>
  <si>
    <t>p13-2</t>
  </si>
  <si>
    <t>p13-3</t>
  </si>
  <si>
    <t>p13-4</t>
  </si>
  <si>
    <t>p14-1</t>
  </si>
  <si>
    <t>p14-2</t>
  </si>
  <si>
    <t>p14-3</t>
  </si>
  <si>
    <t>p14-4</t>
  </si>
  <si>
    <t>p15-2</t>
  </si>
  <si>
    <t>p15-3</t>
  </si>
  <si>
    <t>p15-4</t>
  </si>
  <si>
    <t>p16-1</t>
  </si>
  <si>
    <t>p16-2</t>
  </si>
  <si>
    <t>p16-3</t>
  </si>
  <si>
    <t>p16-4</t>
  </si>
  <si>
    <t>Quality</t>
  </si>
  <si>
    <t>QLDAT</t>
  </si>
  <si>
    <t>FBMIC</t>
  </si>
  <si>
    <t>FBLTH</t>
  </si>
  <si>
    <t>FBUNI</t>
  </si>
  <si>
    <t>FBSTR</t>
  </si>
  <si>
    <t>(inches)</t>
  </si>
  <si>
    <t>(g/tex)</t>
  </si>
  <si>
    <t>FBELO</t>
  </si>
  <si>
    <t>FBSFI</t>
  </si>
  <si>
    <t>wt in bin</t>
  </si>
  <si>
    <t>Weight of bin holding seed at MAC gin (kg)</t>
  </si>
  <si>
    <t>Column Q - Fiber fraction after ginning (FFRAC, g/g)</t>
  </si>
  <si>
    <t>Column R - Seed fraction after ginning (SFRAC, g/g)</t>
  </si>
  <si>
    <t>Column S - Trash fraction after ginning (TFRAC, g/g)</t>
  </si>
  <si>
    <t>Column T - Wet fiber weight at harvest (WFWAH, kg/ha)</t>
  </si>
  <si>
    <t>Column U - Wet seed weight at harvest (WSWAH, kg/ha)</t>
  </si>
  <si>
    <t>Column V - Wet seed cotton weight at harvest (fiber + seed) (WSCWAH, kg/ha)</t>
  </si>
  <si>
    <t>Column W - Dry fiber weight at harvest (DFWAH, kg/ha)</t>
  </si>
  <si>
    <t>Column X - Dry seed weight at harvest (DSWAH, kg/ha)</t>
  </si>
  <si>
    <t>Column Y - Dry seed cotton weight at harvest (fiber + seed) (DSCWAH, kg/ha)</t>
  </si>
  <si>
    <t>Column Z - Quality measurement date (QLDAT, mm/dd/yyyy)</t>
  </si>
  <si>
    <t>Column AA - Micronaire (FBMIC)</t>
  </si>
  <si>
    <t>Column AB - Upper half mean fiber length (FBLTH, inches)</t>
  </si>
  <si>
    <t>Column AC - Fiber uniformity (FBUNI, %)</t>
  </si>
  <si>
    <t>Column AD - Fiber strength (FBSTR, g/tex)</t>
  </si>
  <si>
    <t>Column AE - Fiber elongation to failure (FBELO, %)</t>
  </si>
  <si>
    <t>Column AF - Short fiber index (FBSFI, %)</t>
  </si>
  <si>
    <t>Fiber Wt</t>
  </si>
  <si>
    <t>Seed Wt</t>
  </si>
  <si>
    <t>Original</t>
  </si>
  <si>
    <t>Spreadsheet</t>
  </si>
  <si>
    <t>Weight of yellow mesh bag holding fiber at MAC gin (kg)</t>
  </si>
  <si>
    <t>Column E - Weight of machine-picked cotton in bag (lbs).  Machine harvest 2 rows by 10 m into mesh bags. Weigh in field using IQ plus 300-DC scale.</t>
  </si>
  <si>
    <t>Column M - Ginning Date (GNDAT, mm/dd/yyyy).  Ginned using the MAC large gin with cleaners.</t>
  </si>
  <si>
    <t>Column G - Weight of Zip-lock plastic bag for subsampling harvest bags for moisture content (g).  Weigh in Room 189 on Sartorius scale.</t>
  </si>
  <si>
    <t>Column H - Weight of bulk subsample for moisture content in plastic bag (g). Weigh in Room 189 on Sartorius scale.</t>
  </si>
  <si>
    <t>Column I - Wet weight of bulk subsample prior to oven drying (g). Weigh in Room 189 on Sartorius scale.</t>
  </si>
  <si>
    <t>Column J - Dry weight of bulk subsample after oven drying (g). Weigh in Room 189 on Sartorius scale.</t>
  </si>
  <si>
    <t>Column O - Weight of fiber in bag after ginning (kg). Weigh on Ohaus Defender 3000 series scale at MAC gin.</t>
  </si>
  <si>
    <t>Column N - Weight of bulk cotton subsample in bag prior to ginning (kg).  Weigh on ALARC's Ohaus scale.</t>
  </si>
  <si>
    <t>Column P - Weight of fuzzy seed in bin after ginning (kg). Weigh on Ohaus Defender 3000 series scale at MAC gin.</t>
  </si>
  <si>
    <t>Plot-scale calculations</t>
  </si>
  <si>
    <t>80-120</t>
  </si>
  <si>
    <t>North</t>
  </si>
  <si>
    <t>Mid</t>
  </si>
  <si>
    <t>South</t>
  </si>
  <si>
    <t>16-</t>
  </si>
  <si>
    <t>60-120</t>
  </si>
  <si>
    <t>60-100</t>
  </si>
  <si>
    <t>100-60</t>
  </si>
  <si>
    <t>100-100</t>
  </si>
  <si>
    <t>15-</t>
  </si>
  <si>
    <t>80-60</t>
  </si>
  <si>
    <t>120-100</t>
  </si>
  <si>
    <t>80-100</t>
  </si>
  <si>
    <t>120-80</t>
  </si>
  <si>
    <t>14-</t>
  </si>
  <si>
    <t>60-60</t>
  </si>
  <si>
    <t>100-120</t>
  </si>
  <si>
    <t>60-80</t>
  </si>
  <si>
    <t>120-60</t>
  </si>
  <si>
    <t>13-</t>
  </si>
  <si>
    <t>100-80</t>
  </si>
  <si>
    <t>120-120</t>
  </si>
  <si>
    <t>80-80</t>
  </si>
  <si>
    <t>12-</t>
  </si>
  <si>
    <t>11-</t>
  </si>
  <si>
    <t>10-</t>
  </si>
  <si>
    <t>09-</t>
  </si>
  <si>
    <t>08-</t>
  </si>
  <si>
    <t>07-</t>
  </si>
  <si>
    <t>06-</t>
  </si>
  <si>
    <t>05-</t>
  </si>
  <si>
    <t>04-</t>
  </si>
  <si>
    <t>03-</t>
  </si>
  <si>
    <t>02-</t>
  </si>
  <si>
    <t>120-</t>
  </si>
  <si>
    <t>100-</t>
  </si>
  <si>
    <t>01-</t>
  </si>
  <si>
    <t>80-</t>
  </si>
  <si>
    <t>60-</t>
  </si>
  <si>
    <t>not adjusted for bag weight</t>
  </si>
  <si>
    <t>Averages</t>
  </si>
  <si>
    <r>
      <t xml:space="preserve">Harvest weight </t>
    </r>
    <r>
      <rPr>
        <sz val="9"/>
        <color theme="1"/>
        <rFont val="Calibri"/>
        <family val="2"/>
      </rPr>
      <t>(from the field, in the bag)</t>
    </r>
    <r>
      <rPr>
        <b/>
        <sz val="9"/>
        <color theme="1"/>
        <rFont val="Calibri"/>
        <family val="2"/>
      </rPr>
      <t xml:space="preserve"> lb</t>
    </r>
  </si>
  <si>
    <t>TRT</t>
  </si>
  <si>
    <t>sample</t>
  </si>
  <si>
    <t>Plot</t>
  </si>
  <si>
    <r>
      <t xml:space="preserve">Weight of harvest bags: </t>
    </r>
    <r>
      <rPr>
        <b/>
        <sz val="10"/>
        <color theme="1"/>
        <rFont val="Calibri"/>
        <family val="2"/>
      </rPr>
      <t xml:space="preserve"> 20 </t>
    </r>
    <r>
      <rPr>
        <sz val="10"/>
        <color rgb="FFFF0000"/>
        <rFont val="Calibri"/>
        <family val="2"/>
      </rPr>
      <t xml:space="preserve">  bags &amp; tags - </t>
    </r>
    <r>
      <rPr>
        <b/>
        <sz val="10"/>
        <color theme="1"/>
        <rFont val="Calibri"/>
        <family val="2"/>
      </rPr>
      <t xml:space="preserve"> 9.3</t>
    </r>
    <r>
      <rPr>
        <sz val="10"/>
        <color rgb="FFFF0000"/>
        <rFont val="Calibri"/>
        <family val="2"/>
      </rPr>
      <t xml:space="preserve"> lb</t>
    </r>
  </si>
  <si>
    <t>Using MAC farm's (J Subramani) IQ plus 300-DC platform scale</t>
  </si>
  <si>
    <t xml:space="preserve"> 30 Oct 2018   doy 303    0910-1230h</t>
  </si>
  <si>
    <t xml:space="preserve">Harvested: </t>
  </si>
  <si>
    <t>Cotton</t>
  </si>
  <si>
    <t>F13 b4</t>
  </si>
  <si>
    <t>Final harvest</t>
  </si>
  <si>
    <t>2018</t>
  </si>
  <si>
    <t>Before starting to gin 05-2, discovered a weight missing.</t>
  </si>
  <si>
    <t>Trash &amp; lost Fraction  (%)</t>
  </si>
  <si>
    <t>Seed Fraction  (%)</t>
  </si>
  <si>
    <t>Lint Fraction  (%)</t>
  </si>
  <si>
    <t>Seed (kg)</t>
  </si>
  <si>
    <t>Lint in bag (kg)</t>
  </si>
  <si>
    <r>
      <t xml:space="preserve">Seed cotton weight </t>
    </r>
    <r>
      <rPr>
        <sz val="9"/>
        <color theme="1"/>
        <rFont val="Calibri"/>
        <family val="2"/>
      </rPr>
      <t>(in the white mesh bag)</t>
    </r>
    <r>
      <rPr>
        <b/>
        <sz val="9"/>
        <color theme="1"/>
        <rFont val="Calibri"/>
        <family val="2"/>
      </rPr>
      <t xml:space="preserve"> lb</t>
    </r>
  </si>
  <si>
    <t>Sub sample (lb)</t>
  </si>
  <si>
    <t>Section</t>
  </si>
  <si>
    <t>=((I14-1.68)/(G14-0.16))*100</t>
  </si>
  <si>
    <t>=((H14-0.28)/(G14-0.16))*100</t>
  </si>
  <si>
    <t>date entered:</t>
  </si>
  <si>
    <t>3 Dec-10 Dec 2018</t>
  </si>
  <si>
    <t>d337 (pm), 338, 340-341, &amp; 344 (am)</t>
  </si>
  <si>
    <t>dates ginned:</t>
  </si>
  <si>
    <t>Post-ginning weights weighed on gin buildings O'Haus defender 3000 series scale</t>
  </si>
  <si>
    <t>Seed bin collecting seed-   1.68 kg</t>
  </si>
  <si>
    <t>Pre-ginning weights weighed on ALARC's O'Haus scale</t>
  </si>
  <si>
    <t>Yellow mesh bags collecting lint-    0.26  kg</t>
  </si>
  <si>
    <t>Harvested samples stored in gh 721 .</t>
  </si>
  <si>
    <t>Ginned samples</t>
  </si>
  <si>
    <t xml:space="preserve">Cotton </t>
  </si>
  <si>
    <t>F13b4 - lateral move irrigation</t>
  </si>
  <si>
    <t>Bag not zipped shut well</t>
  </si>
  <si>
    <t>As we're finishing sampling, we ended with the plastic bag for the 10-4 S sample and the mesh bag of cotton from plot 10-1 S. I relabeled the plastic bag to read "10-1 S".  I'm going to guess the original 10-1 S bag was misread and filled with a sample from plot 10-4 S.</t>
  </si>
  <si>
    <t>wet basis       % moisture</t>
  </si>
  <si>
    <r>
      <t xml:space="preserve">Dry weight        </t>
    </r>
    <r>
      <rPr>
        <b/>
        <sz val="7"/>
        <color theme="1"/>
        <rFont val="Calibri"/>
        <family val="2"/>
        <scheme val="minor"/>
      </rPr>
      <t xml:space="preserve"> (no bag) </t>
    </r>
    <r>
      <rPr>
        <b/>
        <sz val="10"/>
        <color theme="1"/>
        <rFont val="Calibri"/>
        <family val="2"/>
        <scheme val="minor"/>
      </rPr>
      <t>(g)</t>
    </r>
  </si>
  <si>
    <t>Seed cotton (g)</t>
  </si>
  <si>
    <t>Seed cotton + bag (g)</t>
  </si>
  <si>
    <t>Plastic bag (g)</t>
  </si>
  <si>
    <r>
      <t>Moisture meter reading</t>
    </r>
    <r>
      <rPr>
        <sz val="7"/>
        <color theme="1"/>
        <rFont val="Calibri"/>
        <family val="2"/>
        <scheme val="minor"/>
      </rPr>
      <t xml:space="preserve"> (Not all samples measured due to time constraint)</t>
    </r>
  </si>
  <si>
    <t>Seed Cotton</t>
  </si>
  <si>
    <t>Seed cotton</t>
  </si>
  <si>
    <t>Calculated:</t>
  </si>
  <si>
    <t>From field:</t>
  </si>
  <si>
    <t>11-12 Dec - plots 09-16</t>
  </si>
  <si>
    <t>date weighed:</t>
  </si>
  <si>
    <t>14-15 Nov - plots 01-08</t>
  </si>
  <si>
    <t>All weights taken on Sartorius in rm 189</t>
  </si>
  <si>
    <t>Dried cotton removed from bag &amp; weighed in a tared container.</t>
  </si>
  <si>
    <t xml:space="preserve"> cotton transferred to paper bags and placed in oven.</t>
  </si>
  <si>
    <t>After initial weighing (harvested cotton in the pre-weighed bags),</t>
  </si>
  <si>
    <t>Samples taken in the field at harvest time, placed into sealed ziplock bags.</t>
  </si>
  <si>
    <t>Harvest-Seed Cotton Moisture Content</t>
  </si>
  <si>
    <t>The statements, recommendations and suggestions herein are based on experiments and information believed to be reliable only with regard to the products and/or processes involved at the time.  No guarantee is made of their accuracy, however, and the information is given without warranty as to its accuracy or reproducibility either expressed or implied, and does not authorize use of the information for purposes of advertisement or product endorsement or certification.  Likewise, no statement contained herein shall be construed as a permission or recommendation for the use of any information, product or process that may infringe any existing patents.  The use of trade names does not constitute endorsement of any product mentioned, nor is permission granted to use the name Cotton Incorporated or any of its trademarks in conjunction with the products involved.</t>
  </si>
  <si>
    <t>None</t>
  </si>
  <si>
    <t>CV%:</t>
  </si>
  <si>
    <t>Std:</t>
  </si>
  <si>
    <t>Avg:</t>
  </si>
  <si>
    <t>990830600808</t>
  </si>
  <si>
    <t>990741200808</t>
  </si>
  <si>
    <t>990840800808</t>
  </si>
  <si>
    <t>990641001208</t>
  </si>
  <si>
    <t>990540800608</t>
  </si>
  <si>
    <t>990810601208</t>
  </si>
  <si>
    <t>990531201208</t>
  </si>
  <si>
    <t>990520601008</t>
  </si>
  <si>
    <t>990620801008</t>
  </si>
  <si>
    <t>990611001008</t>
  </si>
  <si>
    <t>990631200608</t>
  </si>
  <si>
    <t>990730801208</t>
  </si>
  <si>
    <t>990510600608</t>
  </si>
  <si>
    <t>990440800808</t>
  </si>
  <si>
    <t>990220800608</t>
  </si>
  <si>
    <t>990121001008</t>
  </si>
  <si>
    <t>990310600808</t>
  </si>
  <si>
    <t>990411000808</t>
  </si>
  <si>
    <t>990211201208</t>
  </si>
  <si>
    <t>990801200118</t>
  </si>
  <si>
    <t>990330600608</t>
  </si>
  <si>
    <t>990340801008</t>
  </si>
  <si>
    <t>990421201008</t>
  </si>
  <si>
    <t>990321200808</t>
  </si>
  <si>
    <t>990231200608</t>
  </si>
  <si>
    <t>990240601208</t>
  </si>
  <si>
    <t>990141001208</t>
  </si>
  <si>
    <t>990131000608</t>
  </si>
  <si>
    <t>990430601008</t>
  </si>
  <si>
    <t>990930600608</t>
  </si>
  <si>
    <t>990921001008</t>
  </si>
  <si>
    <t>991020800808</t>
  </si>
  <si>
    <t>991131000808</t>
  </si>
  <si>
    <t>991040800608</t>
  </si>
  <si>
    <t>990941200608</t>
  </si>
  <si>
    <t>991121200808</t>
  </si>
  <si>
    <t>991230801208</t>
  </si>
  <si>
    <t>991010801008</t>
  </si>
  <si>
    <t>990910601208</t>
  </si>
  <si>
    <t>991240600808</t>
  </si>
  <si>
    <t>991111201208</t>
  </si>
  <si>
    <t>991541001008</t>
  </si>
  <si>
    <t>991530800608</t>
  </si>
  <si>
    <t>991620601208</t>
  </si>
  <si>
    <t>991420600608</t>
  </si>
  <si>
    <t>991431001208</t>
  </si>
  <si>
    <t>991411200808</t>
  </si>
  <si>
    <t>991510801008</t>
  </si>
  <si>
    <t>991211201008</t>
  </si>
  <si>
    <t>991321201208</t>
  </si>
  <si>
    <t>991331000808</t>
  </si>
  <si>
    <t>991341200608</t>
  </si>
  <si>
    <t>991310800808</t>
  </si>
  <si>
    <t>Short
Fiber
Index</t>
  </si>
  <si>
    <t>Area
%</t>
  </si>
  <si>
    <t>Trash
Cnt</t>
  </si>
  <si>
    <t>Color
Grade</t>
  </si>
  <si>
    <t>+b</t>
  </si>
  <si>
    <t>Rd</t>
  </si>
  <si>
    <t>Elo</t>
  </si>
  <si>
    <t>Str</t>
  </si>
  <si>
    <t>UI</t>
  </si>
  <si>
    <t>UHM</t>
  </si>
  <si>
    <t>Mic</t>
  </si>
  <si>
    <t xml:space="preserve">Sample </t>
  </si>
  <si>
    <t>Sample
No</t>
  </si>
  <si>
    <t>High Volume Instrument</t>
  </si>
  <si>
    <t>HVI - Summary</t>
  </si>
  <si>
    <t xml:space="preserve">Completed: </t>
  </si>
  <si>
    <t>Start Date:</t>
  </si>
  <si>
    <t>USDA-ARS</t>
  </si>
  <si>
    <t>Customer:</t>
  </si>
  <si>
    <t>AG RESEARCH</t>
  </si>
  <si>
    <t>Reference:</t>
  </si>
  <si>
    <t>-None-</t>
  </si>
  <si>
    <t>Assist:</t>
  </si>
  <si>
    <t>Agriculture Research</t>
  </si>
  <si>
    <t>Department:</t>
  </si>
  <si>
    <t>KELLY THORP</t>
  </si>
  <si>
    <t>Track No:</t>
  </si>
  <si>
    <t>SMITHUHLR</t>
  </si>
  <si>
    <t>Work By:</t>
  </si>
  <si>
    <t>BARNESE</t>
  </si>
  <si>
    <t>Submitted:</t>
  </si>
  <si>
    <t>Project:</t>
  </si>
  <si>
    <t>HVI Report</t>
  </si>
  <si>
    <t>Page 1 of 1</t>
  </si>
  <si>
    <t>Cotton Incorporated</t>
  </si>
  <si>
    <t>Thursday, December 20, 2018</t>
  </si>
  <si>
    <t>USDA AZ 2018 Average</t>
  </si>
  <si>
    <t>Min</t>
  </si>
  <si>
    <t>Max</t>
  </si>
  <si>
    <t>Full HVI Data set</t>
  </si>
  <si>
    <t>991140601008</t>
  </si>
  <si>
    <t>990721201008</t>
  </si>
  <si>
    <t>990821000808</t>
  </si>
  <si>
    <t>990711000608</t>
  </si>
  <si>
    <t>991031000608</t>
  </si>
  <si>
    <t>991641000608</t>
  </si>
  <si>
    <t>991610801208</t>
  </si>
  <si>
    <t>991630601008</t>
  </si>
  <si>
    <t>991521201008</t>
  </si>
  <si>
    <t>991221001208</t>
  </si>
  <si>
    <t>991440600808</t>
  </si>
  <si>
    <t>Yes</t>
  </si>
  <si>
    <t>On</t>
  </si>
  <si>
    <t>COTTON</t>
  </si>
  <si>
    <t>L7:</t>
  </si>
  <si>
    <t>F13B4</t>
  </si>
  <si>
    <t>L6:</t>
  </si>
  <si>
    <t>L5:</t>
  </si>
  <si>
    <t>L4:</t>
  </si>
  <si>
    <t>L3:</t>
  </si>
  <si>
    <t>L2:</t>
  </si>
  <si>
    <t>L1:</t>
  </si>
  <si>
    <t>Prod(ac/hr)</t>
  </si>
  <si>
    <t>Speed(mph)</t>
  </si>
  <si>
    <t>Pass Num</t>
  </si>
  <si>
    <t>Ctn Ms Yld(lb/ac)</t>
  </si>
  <si>
    <t>Lnt %(%)</t>
  </si>
  <si>
    <t>Lnt Yld(bale/ac)</t>
  </si>
  <si>
    <t>Lnt Ms Yld(lb/ac)</t>
  </si>
  <si>
    <t>Ctn Flow(lb/hr)</t>
  </si>
  <si>
    <t>X Offset(ft)</t>
  </si>
  <si>
    <t>Y Offset(ft)</t>
  </si>
  <si>
    <t>Time</t>
  </si>
  <si>
    <t>Diff Status</t>
  </si>
  <si>
    <t>Area Count</t>
  </si>
  <si>
    <t>Elevation(ft)</t>
  </si>
  <si>
    <t>Duration(s)</t>
  </si>
  <si>
    <t>Distance(ft)</t>
  </si>
  <si>
    <t>Swth Wdth(ft)</t>
  </si>
  <si>
    <t>Track(deg)</t>
  </si>
  <si>
    <t>Obj. Id</t>
  </si>
  <si>
    <t>Product</t>
  </si>
  <si>
    <t>Dataset</t>
  </si>
  <si>
    <t>Field</t>
  </si>
  <si>
    <t>Latitude</t>
  </si>
  <si>
    <t>Longitude</t>
  </si>
  <si>
    <t>%</t>
  </si>
  <si>
    <t>HVI g/tex</t>
  </si>
  <si>
    <t>mm/mm</t>
  </si>
  <si>
    <t>mm</t>
  </si>
  <si>
    <t>inch</t>
  </si>
  <si>
    <t>"fineness"</t>
  </si>
  <si>
    <t>(kg/m3)</t>
  </si>
  <si>
    <t>(mm)</t>
  </si>
  <si>
    <t>(lb/ac)</t>
  </si>
  <si>
    <t>trash</t>
  </si>
  <si>
    <t>seed</t>
  </si>
  <si>
    <t>fiber</t>
  </si>
  <si>
    <t>SFC% (short fiber content)</t>
  </si>
  <si>
    <t>ELO (Elongation at breakage)</t>
  </si>
  <si>
    <t>STR (Strength)</t>
  </si>
  <si>
    <t>UI (Uniformity Index = mean length/upper half mean length)</t>
  </si>
  <si>
    <t>UHM (Upper half mean length)</t>
  </si>
  <si>
    <t>MIC (Micronaire)</t>
  </si>
  <si>
    <t>IWUE-fiber</t>
  </si>
  <si>
    <t>Irrigation2</t>
  </si>
  <si>
    <t>Irrigation</t>
  </si>
  <si>
    <t>CWUE-fiber</t>
  </si>
  <si>
    <t>ET</t>
  </si>
  <si>
    <t>Fiber Frac</t>
  </si>
  <si>
    <t>SeedCotton Wt</t>
  </si>
  <si>
    <t>Trash Wt</t>
  </si>
  <si>
    <t>Fraction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</si>
</sst>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0000"/>
    <numFmt numFmtId="166" formatCode="mm/dd/yyyy"/>
    <numFmt numFmtId="167" formatCode="00"/>
    <numFmt numFmtId="168" formatCode="[$-409]d\-mmm;@"/>
    <numFmt numFmtId="169" formatCode="#.00"/>
    <numFmt numFmtId="170" formatCode="#.0"/>
    <numFmt numFmtId="171" formatCode="0.000"/>
  </numFmts>
  <fonts count="47" x14ac:knownFonts="1">
    <font>
      <sz val="11"/>
      <color theme="1"/>
      <name val="Calibri"/>
      <family val="2"/>
      <scheme val="minor"/>
    </font>
    <font>
      <sz val="10"/>
      <name val="Arial"/>
      <family val="2"/>
    </font>
    <font>
      <sz val="11"/>
      <color theme="1"/>
      <name val="Calibri"/>
      <family val="2"/>
      <scheme val="minor"/>
    </font>
    <font>
      <sz val="11"/>
      <color rgb="FFFF0000"/>
      <name val="Calibri"/>
      <family val="2"/>
      <scheme val="minor"/>
    </font>
    <font>
      <b/>
      <sz val="11"/>
      <color theme="1"/>
      <name val="Calibri"/>
      <family val="2"/>
      <scheme val="minor"/>
    </font>
    <font>
      <sz val="11"/>
      <color theme="1"/>
      <name val="Arial"/>
      <family val="2"/>
    </font>
    <font>
      <sz val="7"/>
      <color theme="1"/>
      <name val="Calibri Light"/>
      <family val="2"/>
    </font>
    <font>
      <sz val="9"/>
      <color theme="1"/>
      <name val="Calibri"/>
      <family val="2"/>
    </font>
    <font>
      <b/>
      <sz val="12"/>
      <color theme="1"/>
      <name val="Calibri"/>
      <family val="2"/>
    </font>
    <font>
      <sz val="10"/>
      <color theme="1"/>
      <name val="Calibri Light"/>
      <family val="2"/>
    </font>
    <font>
      <sz val="12"/>
      <color theme="1"/>
      <name val="Calibri Light"/>
      <family val="2"/>
    </font>
    <font>
      <sz val="12"/>
      <color theme="1"/>
      <name val="Arial"/>
      <family val="2"/>
    </font>
    <font>
      <sz val="8"/>
      <color theme="1"/>
      <name val="Calibri Light"/>
      <family val="2"/>
    </font>
    <font>
      <sz val="8.5"/>
      <color rgb="FFFF0000"/>
      <name val="Arial"/>
      <family val="2"/>
    </font>
    <font>
      <sz val="11"/>
      <name val="Arial"/>
      <family val="2"/>
    </font>
    <font>
      <sz val="6"/>
      <color theme="1"/>
      <name val="Calibri"/>
      <family val="2"/>
    </font>
    <font>
      <b/>
      <sz val="16"/>
      <color theme="1"/>
      <name val="Calibri"/>
      <family val="2"/>
    </font>
    <font>
      <b/>
      <sz val="10"/>
      <color theme="1"/>
      <name val="Calibri"/>
      <family val="2"/>
    </font>
    <font>
      <b/>
      <sz val="9"/>
      <color theme="1"/>
      <name val="Calibri"/>
      <family val="2"/>
    </font>
    <font>
      <b/>
      <sz val="8"/>
      <color theme="1"/>
      <name val="Calibri"/>
      <family val="2"/>
    </font>
    <font>
      <sz val="10"/>
      <color rgb="FFFF0000"/>
      <name val="Calibri"/>
      <family val="2"/>
    </font>
    <font>
      <sz val="10"/>
      <color rgb="FFFF5757"/>
      <name val="Calibri"/>
      <family val="2"/>
    </font>
    <font>
      <sz val="9"/>
      <color theme="1"/>
      <name val="Arial"/>
      <family val="2"/>
    </font>
    <font>
      <sz val="14"/>
      <color theme="1"/>
      <name val="Calibri"/>
      <family val="2"/>
    </font>
    <font>
      <sz val="8"/>
      <color rgb="FFFF0000"/>
      <name val="Arial"/>
      <family val="2"/>
    </font>
    <font>
      <b/>
      <sz val="12"/>
      <color rgb="FFFF0000"/>
      <name val="Calibri Light"/>
      <family val="2"/>
    </font>
    <font>
      <b/>
      <sz val="10"/>
      <color theme="1"/>
      <name val="Calibri"/>
      <family val="2"/>
      <scheme val="minor"/>
    </font>
    <font>
      <b/>
      <sz val="11"/>
      <color indexed="8"/>
      <name val="Arial Narrow"/>
      <family val="2"/>
    </font>
    <font>
      <b/>
      <sz val="11"/>
      <color indexed="8"/>
      <name val="Arial"/>
      <family val="2"/>
    </font>
    <font>
      <b/>
      <sz val="7"/>
      <color theme="1"/>
      <name val="Calibri"/>
      <family val="2"/>
    </font>
    <font>
      <sz val="9"/>
      <color theme="1"/>
      <name val="Calibri"/>
      <family val="2"/>
      <scheme val="minor"/>
    </font>
    <font>
      <i/>
      <sz val="11"/>
      <color theme="1"/>
      <name val="Calibri"/>
      <family val="2"/>
      <scheme val="minor"/>
    </font>
    <font>
      <b/>
      <sz val="14"/>
      <color theme="1"/>
      <name val="Calibri"/>
      <family val="2"/>
      <scheme val="minor"/>
    </font>
    <font>
      <sz val="14"/>
      <color theme="1"/>
      <name val="Calibri"/>
      <family val="2"/>
      <scheme val="minor"/>
    </font>
    <font>
      <sz val="10"/>
      <color rgb="FFFF0000"/>
      <name val="Calibri Light"/>
      <family val="2"/>
    </font>
    <font>
      <b/>
      <sz val="11"/>
      <color rgb="FFFF0000"/>
      <name val="Calibri"/>
      <family val="2"/>
      <scheme val="minor"/>
    </font>
    <font>
      <b/>
      <sz val="10"/>
      <color rgb="FFFF0000"/>
      <name val="Calibri Light"/>
      <family val="2"/>
    </font>
    <font>
      <b/>
      <sz val="7"/>
      <color theme="1"/>
      <name val="Calibri"/>
      <family val="2"/>
      <scheme val="minor"/>
    </font>
    <font>
      <sz val="7"/>
      <color theme="1"/>
      <name val="Calibri"/>
      <family val="2"/>
      <scheme val="minor"/>
    </font>
    <font>
      <sz val="8"/>
      <color theme="1"/>
      <name val="Arial"/>
      <family val="2"/>
    </font>
    <font>
      <sz val="8"/>
      <color theme="1"/>
      <name val="Calibri"/>
      <family val="2"/>
      <scheme val="minor"/>
    </font>
    <font>
      <sz val="8"/>
      <color rgb="FF000000"/>
      <name val="Trebuchet MS"/>
    </font>
    <font>
      <sz val="14"/>
      <color rgb="FF000000"/>
      <name val="Trebuchet MS"/>
    </font>
    <font>
      <sz val="11"/>
      <color rgb="FF000000"/>
      <name val="Calibri"/>
      <family val="2"/>
      <scheme val="minor"/>
    </font>
    <font>
      <sz val="11"/>
      <name val="Calibri"/>
      <family val="2"/>
      <scheme val="minor"/>
    </font>
    <font>
      <sz val="10"/>
      <color theme="1"/>
      <name val="Calibri"/>
      <family val="2"/>
      <scheme val="minor"/>
    </font>
    <font>
      <sz val="8"/>
      <name val="Arial"/>
      <family val="2"/>
    </font>
  </fonts>
  <fills count="6">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7" tint="0.39997558519241921"/>
        <bgColor indexed="64"/>
      </patternFill>
    </fill>
    <fill>
      <patternFill patternType="solid">
        <fgColor rgb="FFD3D3D3"/>
      </patternFill>
    </fill>
  </fills>
  <borders count="24">
    <border>
      <left/>
      <right/>
      <top/>
      <bottom/>
      <diagonal/>
    </border>
    <border>
      <left style="thin">
        <color theme="2" tint="-0.499984740745262"/>
      </left>
      <right style="thin">
        <color theme="2" tint="-0.499984740745262"/>
      </right>
      <top style="thin">
        <color theme="2" tint="-0.499984740745262"/>
      </top>
      <bottom style="medium">
        <color theme="2" tint="-0.499984740745262"/>
      </bottom>
      <diagonal/>
    </border>
    <border>
      <left style="medium">
        <color theme="2" tint="-0.499984740745262"/>
      </left>
      <right style="medium">
        <color theme="2" tint="-0.499984740745262"/>
      </right>
      <top style="thin">
        <color theme="2" tint="-0.499984740745262"/>
      </top>
      <bottom style="medium">
        <color theme="2" tint="-0.499984740745262"/>
      </bottom>
      <diagonal/>
    </border>
    <border>
      <left/>
      <right style="thin">
        <color theme="2" tint="-0.499984740745262"/>
      </right>
      <top style="thin">
        <color theme="2" tint="-0.499984740745262"/>
      </top>
      <bottom style="medium">
        <color theme="2" tint="-0.499984740745262"/>
      </bottom>
      <diagonal/>
    </border>
    <border>
      <left/>
      <right/>
      <top/>
      <bottom style="medium">
        <color theme="2" tint="-0.499984740745262"/>
      </bottom>
      <diagonal/>
    </border>
    <border>
      <left style="thin">
        <color theme="2" tint="-0.499984740745262"/>
      </left>
      <right style="thin">
        <color theme="2" tint="-0.499984740745262"/>
      </right>
      <top style="thin">
        <color theme="2" tint="-0.499984740745262"/>
      </top>
      <bottom style="thin">
        <color theme="2" tint="-0.499984740745262"/>
      </bottom>
      <diagonal/>
    </border>
    <border>
      <left style="medium">
        <color theme="2" tint="-0.499984740745262"/>
      </left>
      <right style="medium">
        <color theme="2" tint="-0.499984740745262"/>
      </right>
      <top style="thin">
        <color theme="2" tint="-0.499984740745262"/>
      </top>
      <bottom style="thin">
        <color theme="2" tint="-0.499984740745262"/>
      </bottom>
      <diagonal/>
    </border>
    <border>
      <left/>
      <right style="thin">
        <color theme="2" tint="-0.499984740745262"/>
      </right>
      <top style="thin">
        <color theme="2" tint="-0.499984740745262"/>
      </top>
      <bottom style="thin">
        <color theme="2" tint="-0.499984740745262"/>
      </bottom>
      <diagonal/>
    </border>
    <border>
      <left style="thin">
        <color theme="2" tint="-0.499984740745262"/>
      </left>
      <right style="thin">
        <color theme="2" tint="-0.499984740745262"/>
      </right>
      <top style="medium">
        <color theme="2" tint="-0.499984740745262"/>
      </top>
      <bottom style="thin">
        <color theme="2" tint="-0.499984740745262"/>
      </bottom>
      <diagonal/>
    </border>
    <border>
      <left style="medium">
        <color theme="2" tint="-0.499984740745262"/>
      </left>
      <right style="medium">
        <color theme="2" tint="-0.499984740745262"/>
      </right>
      <top style="medium">
        <color theme="2" tint="-0.499984740745262"/>
      </top>
      <bottom style="thin">
        <color theme="2" tint="-0.499984740745262"/>
      </bottom>
      <diagonal/>
    </border>
    <border>
      <left/>
      <right style="thin">
        <color theme="2" tint="-0.499984740745262"/>
      </right>
      <top style="medium">
        <color theme="2" tint="-0.499984740745262"/>
      </top>
      <bottom style="thin">
        <color theme="2" tint="-0.499984740745262"/>
      </bottom>
      <diagonal/>
    </border>
    <border>
      <left/>
      <right/>
      <top style="medium">
        <color theme="2" tint="-0.499984740745262"/>
      </top>
      <bottom/>
      <diagonal/>
    </border>
    <border>
      <left style="thin">
        <color theme="2" tint="-0.499984740745262"/>
      </left>
      <right/>
      <top/>
      <bottom/>
      <diagonal/>
    </border>
    <border>
      <left/>
      <right/>
      <top/>
      <bottom style="thin">
        <color theme="2" tint="-0.499984740745262"/>
      </bottom>
      <diagonal/>
    </border>
    <border>
      <left/>
      <right/>
      <top style="medium">
        <color theme="2" tint="-0.499984740745262"/>
      </top>
      <bottom style="thin">
        <color theme="2" tint="-0.499984740745262"/>
      </bottom>
      <diagonal/>
    </border>
    <border>
      <left style="medium">
        <color theme="2" tint="-0.499984740745262"/>
      </left>
      <right/>
      <top/>
      <bottom/>
      <diagonal/>
    </border>
    <border>
      <left/>
      <right/>
      <top/>
      <bottom style="thin">
        <color indexed="23"/>
      </bottom>
      <diagonal/>
    </border>
    <border>
      <left style="medium">
        <color theme="2" tint="-0.499984740745262"/>
      </left>
      <right style="medium">
        <color theme="2" tint="-0.499984740745262"/>
      </right>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theme="2" tint="-0.499984740745262"/>
      </right>
      <top style="thin">
        <color theme="2" tint="-0.499984740745262"/>
      </top>
      <bottom/>
      <diagonal/>
    </border>
    <border>
      <left/>
      <right style="medium">
        <color theme="2" tint="-0.499984740745262"/>
      </right>
      <top style="thin">
        <color theme="2" tint="-0.499984740745262"/>
      </top>
      <bottom style="medium">
        <color theme="2" tint="-0.499984740745262"/>
      </bottom>
      <diagonal/>
    </border>
    <border>
      <left style="medium">
        <color theme="2" tint="-0.499984740745262"/>
      </left>
      <right/>
      <top style="thin">
        <color theme="2" tint="-0.499984740745262"/>
      </top>
      <bottom style="medium">
        <color theme="2" tint="-0.499984740745262"/>
      </bottom>
      <diagonal/>
    </border>
    <border>
      <left style="medium">
        <color theme="2" tint="-0.499984740745262"/>
      </left>
      <right/>
      <top style="thin">
        <color theme="2" tint="-0.499984740745262"/>
      </top>
      <bottom style="thin">
        <color theme="2" tint="-0.499984740745262"/>
      </bottom>
      <diagonal/>
    </border>
  </borders>
  <cellStyleXfs count="3">
    <xf numFmtId="0" fontId="0" fillId="0" borderId="0"/>
    <xf numFmtId="0" fontId="1" fillId="0" borderId="0"/>
    <xf numFmtId="0" fontId="5" fillId="0" borderId="0"/>
  </cellStyleXfs>
  <cellXfs count="207">
    <xf numFmtId="0" fontId="0" fillId="0" borderId="0" xfId="0"/>
    <xf numFmtId="0" fontId="0" fillId="2" borderId="0" xfId="0" applyFill="1"/>
    <xf numFmtId="14" fontId="0" fillId="2" borderId="0" xfId="0" applyNumberFormat="1" applyFill="1"/>
    <xf numFmtId="164" fontId="0" fillId="0" borderId="0" xfId="0" applyNumberFormat="1"/>
    <xf numFmtId="164" fontId="0" fillId="2" borderId="0" xfId="0" applyNumberFormat="1" applyFill="1"/>
    <xf numFmtId="2" fontId="0" fillId="2" borderId="0" xfId="0" applyNumberFormat="1" applyFill="1"/>
    <xf numFmtId="165" fontId="0" fillId="2" borderId="0" xfId="0" applyNumberFormat="1" applyFill="1"/>
    <xf numFmtId="2" fontId="0" fillId="0" borderId="0" xfId="0" applyNumberFormat="1"/>
    <xf numFmtId="14" fontId="0" fillId="0" borderId="0" xfId="0" applyNumberFormat="1"/>
    <xf numFmtId="165" fontId="0" fillId="0" borderId="0" xfId="0" applyNumberFormat="1"/>
    <xf numFmtId="166" fontId="0" fillId="2" borderId="0" xfId="0" applyNumberFormat="1" applyFill="1"/>
    <xf numFmtId="166" fontId="0" fillId="0" borderId="0" xfId="0" applyNumberFormat="1"/>
    <xf numFmtId="0" fontId="5" fillId="0" borderId="0" xfId="2"/>
    <xf numFmtId="0" fontId="5" fillId="0" borderId="0" xfId="2" applyAlignment="1">
      <alignment horizontal="center" vertical="center"/>
    </xf>
    <xf numFmtId="164" fontId="5" fillId="0" borderId="0" xfId="2" applyNumberFormat="1"/>
    <xf numFmtId="2" fontId="5" fillId="0" borderId="0" xfId="2" applyNumberFormat="1"/>
    <xf numFmtId="0" fontId="5" fillId="0" borderId="0" xfId="2" applyAlignment="1">
      <alignment horizontal="right"/>
    </xf>
    <xf numFmtId="164" fontId="5" fillId="0" borderId="1" xfId="2" applyNumberFormat="1" applyBorder="1" applyAlignment="1">
      <alignment horizontal="center" vertical="center"/>
    </xf>
    <xf numFmtId="167" fontId="6" fillId="0" borderId="2" xfId="2" applyNumberFormat="1" applyFont="1" applyBorder="1" applyAlignment="1">
      <alignment horizontal="center" vertical="center"/>
    </xf>
    <xf numFmtId="0" fontId="7" fillId="0" borderId="3" xfId="2" applyFont="1" applyBorder="1" applyAlignment="1">
      <alignment horizontal="center" vertical="center"/>
    </xf>
    <xf numFmtId="0" fontId="8" fillId="0" borderId="4" xfId="2" applyFont="1" applyBorder="1" applyAlignment="1">
      <alignment horizontal="left" vertical="center"/>
    </xf>
    <xf numFmtId="167" fontId="8" fillId="0" borderId="4" xfId="2" applyNumberFormat="1" applyFont="1" applyBorder="1" applyAlignment="1">
      <alignment horizontal="right" vertical="center"/>
    </xf>
    <xf numFmtId="167" fontId="9" fillId="0" borderId="0" xfId="2" applyNumberFormat="1" applyFont="1" applyAlignment="1">
      <alignment horizontal="right" vertical="center"/>
    </xf>
    <xf numFmtId="164" fontId="5" fillId="0" borderId="5" xfId="2" applyNumberFormat="1" applyBorder="1" applyAlignment="1">
      <alignment horizontal="center" vertical="center"/>
    </xf>
    <xf numFmtId="167" fontId="6" fillId="0" borderId="6" xfId="2" applyNumberFormat="1" applyFont="1" applyBorder="1" applyAlignment="1">
      <alignment horizontal="center" vertical="center"/>
    </xf>
    <xf numFmtId="0" fontId="7" fillId="0" borderId="7" xfId="2" applyFont="1" applyBorder="1" applyAlignment="1">
      <alignment horizontal="center" vertical="center"/>
    </xf>
    <xf numFmtId="167" fontId="10" fillId="0" borderId="0" xfId="2" applyNumberFormat="1" applyFont="1" applyAlignment="1">
      <alignment horizontal="right" vertical="center"/>
    </xf>
    <xf numFmtId="167" fontId="8" fillId="0" borderId="0" xfId="2" applyNumberFormat="1" applyFont="1" applyAlignment="1">
      <alignment horizontal="right" vertical="center"/>
    </xf>
    <xf numFmtId="164" fontId="5" fillId="0" borderId="8" xfId="2" applyNumberFormat="1" applyBorder="1" applyAlignment="1">
      <alignment horizontal="center" vertical="center"/>
    </xf>
    <xf numFmtId="167" fontId="6" fillId="0" borderId="9" xfId="2" applyNumberFormat="1" applyFont="1" applyBorder="1" applyAlignment="1">
      <alignment horizontal="center" vertical="center"/>
    </xf>
    <xf numFmtId="0" fontId="7" fillId="0" borderId="10" xfId="2" applyFont="1" applyBorder="1" applyAlignment="1">
      <alignment horizontal="center" vertical="center"/>
    </xf>
    <xf numFmtId="0" fontId="8" fillId="0" borderId="11" xfId="2" applyFont="1" applyBorder="1" applyAlignment="1">
      <alignment horizontal="left" vertical="center"/>
    </xf>
    <xf numFmtId="167" fontId="8" fillId="0" borderId="11" xfId="2" applyNumberFormat="1" applyFont="1" applyBorder="1" applyAlignment="1">
      <alignment horizontal="right" vertical="center"/>
    </xf>
    <xf numFmtId="0" fontId="11" fillId="0" borderId="0" xfId="2" applyFont="1" applyAlignment="1">
      <alignment horizontal="right"/>
    </xf>
    <xf numFmtId="164" fontId="5" fillId="0" borderId="0" xfId="2" applyNumberFormat="1" applyAlignment="1">
      <alignment horizontal="center" vertical="center"/>
    </xf>
    <xf numFmtId="2" fontId="12" fillId="0" borderId="0" xfId="2" applyNumberFormat="1" applyFont="1" applyAlignment="1">
      <alignment horizontal="right" vertical="center"/>
    </xf>
    <xf numFmtId="0" fontId="7" fillId="0" borderId="0" xfId="2" applyFont="1" applyAlignment="1">
      <alignment horizontal="right" vertical="center"/>
    </xf>
    <xf numFmtId="0" fontId="8" fillId="0" borderId="0" xfId="2" applyFont="1" applyAlignment="1">
      <alignment horizontal="right" vertical="center"/>
    </xf>
    <xf numFmtId="164" fontId="14" fillId="0" borderId="1" xfId="2" applyNumberFormat="1" applyFont="1" applyBorder="1" applyAlignment="1">
      <alignment horizontal="center" vertical="center"/>
    </xf>
    <xf numFmtId="2" fontId="5" fillId="0" borderId="0" xfId="2" quotePrefix="1" applyNumberFormat="1"/>
    <xf numFmtId="0" fontId="5" fillId="0" borderId="0" xfId="2" applyAlignment="1">
      <alignment horizontal="left"/>
    </xf>
    <xf numFmtId="2" fontId="14" fillId="0" borderId="0" xfId="2" quotePrefix="1" applyNumberFormat="1" applyFont="1"/>
    <xf numFmtId="0" fontId="15" fillId="0" borderId="0" xfId="2" applyFont="1" applyAlignment="1">
      <alignment wrapText="1"/>
    </xf>
    <xf numFmtId="164" fontId="16" fillId="0" borderId="0" xfId="2" applyNumberFormat="1" applyFont="1" applyAlignment="1">
      <alignment horizontal="centerContinuous" vertical="center" wrapText="1"/>
    </xf>
    <xf numFmtId="2" fontId="16" fillId="0" borderId="0" xfId="2" applyNumberFormat="1" applyFont="1" applyAlignment="1">
      <alignment horizontal="centerContinuous"/>
    </xf>
    <xf numFmtId="0" fontId="16" fillId="0" borderId="0" xfId="2" applyFont="1" applyAlignment="1">
      <alignment horizontal="centerContinuous"/>
    </xf>
    <xf numFmtId="0" fontId="17" fillId="0" borderId="0" xfId="2" applyFont="1" applyAlignment="1">
      <alignment horizontal="right"/>
    </xf>
    <xf numFmtId="0" fontId="15" fillId="0" borderId="0" xfId="2" applyFont="1" applyAlignment="1">
      <alignment horizontal="center" vertical="center" wrapText="1"/>
    </xf>
    <xf numFmtId="164" fontId="18" fillId="0" borderId="0" xfId="2" applyNumberFormat="1" applyFont="1" applyAlignment="1">
      <alignment horizontal="center" vertical="center" wrapText="1"/>
    </xf>
    <xf numFmtId="0" fontId="17" fillId="0" borderId="0" xfId="2" applyFont="1" applyAlignment="1">
      <alignment horizontal="center"/>
    </xf>
    <xf numFmtId="0" fontId="19" fillId="0" borderId="0" xfId="2" applyFont="1" applyAlignment="1">
      <alignment horizontal="center"/>
    </xf>
    <xf numFmtId="164" fontId="17" fillId="0" borderId="0" xfId="2" applyNumberFormat="1" applyFont="1" applyAlignment="1">
      <alignment horizontal="center"/>
    </xf>
    <xf numFmtId="0" fontId="7" fillId="0" borderId="0" xfId="2" applyFont="1" applyAlignment="1">
      <alignment horizontal="center"/>
    </xf>
    <xf numFmtId="164" fontId="8" fillId="0" borderId="0" xfId="2" applyNumberFormat="1" applyFont="1" applyAlignment="1">
      <alignment horizontal="center"/>
    </xf>
    <xf numFmtId="0" fontId="17" fillId="0" borderId="0" xfId="2" applyFont="1" applyAlignment="1">
      <alignment horizontal="left"/>
    </xf>
    <xf numFmtId="15" fontId="17" fillId="0" borderId="0" xfId="2" applyNumberFormat="1" applyFont="1" applyAlignment="1">
      <alignment horizontal="center" wrapText="1"/>
    </xf>
    <xf numFmtId="164" fontId="17" fillId="0" borderId="0" xfId="2" applyNumberFormat="1" applyFont="1" applyAlignment="1">
      <alignment horizontal="center" wrapText="1"/>
    </xf>
    <xf numFmtId="0" fontId="20" fillId="0" borderId="0" xfId="2" applyFont="1" applyAlignment="1">
      <alignment horizontal="left"/>
    </xf>
    <xf numFmtId="164" fontId="5" fillId="0" borderId="0" xfId="2" applyNumberFormat="1" applyAlignment="1">
      <alignment horizontal="center"/>
    </xf>
    <xf numFmtId="0" fontId="21" fillId="0" borderId="0" xfId="2" applyFont="1" applyAlignment="1">
      <alignment horizontal="left"/>
    </xf>
    <xf numFmtId="0" fontId="22" fillId="0" borderId="0" xfId="2" applyFont="1" applyAlignment="1">
      <alignment horizontal="left"/>
    </xf>
    <xf numFmtId="0" fontId="5" fillId="0" borderId="0" xfId="2" applyAlignment="1">
      <alignment horizontal="centerContinuous" wrapText="1"/>
    </xf>
    <xf numFmtId="0" fontId="5" fillId="0" borderId="0" xfId="2" applyAlignment="1">
      <alignment horizontal="centerContinuous" vertical="center" wrapText="1"/>
    </xf>
    <xf numFmtId="0" fontId="22" fillId="0" borderId="0" xfId="2" applyFont="1" applyAlignment="1">
      <alignment horizontal="centerContinuous" wrapText="1"/>
    </xf>
    <xf numFmtId="0" fontId="8" fillId="0" borderId="0" xfId="2" applyFont="1" applyAlignment="1">
      <alignment horizontal="left"/>
    </xf>
    <xf numFmtId="0" fontId="8" fillId="0" borderId="0" xfId="2" applyFont="1" applyAlignment="1">
      <alignment horizontal="center" vertical="center"/>
    </xf>
    <xf numFmtId="164" fontId="8" fillId="0" borderId="0" xfId="2" applyNumberFormat="1" applyFont="1" applyAlignment="1">
      <alignment horizontal="left"/>
    </xf>
    <xf numFmtId="0" fontId="8" fillId="0" borderId="0" xfId="2" applyFont="1" applyAlignment="1">
      <alignment horizontal="right"/>
    </xf>
    <xf numFmtId="0" fontId="8" fillId="0" borderId="0" xfId="2" applyFont="1" applyAlignment="1">
      <alignment horizontal="centerContinuous"/>
    </xf>
    <xf numFmtId="0" fontId="8" fillId="0" borderId="0" xfId="2" applyFont="1" applyAlignment="1">
      <alignment horizontal="centerContinuous" vertical="center"/>
    </xf>
    <xf numFmtId="0" fontId="8" fillId="0" borderId="0" xfId="2" applyFont="1"/>
    <xf numFmtId="49" fontId="8" fillId="0" borderId="0" xfId="2" applyNumberFormat="1" applyFont="1" applyAlignment="1">
      <alignment horizontal="left" vertical="center"/>
    </xf>
    <xf numFmtId="2" fontId="23" fillId="0" borderId="2" xfId="2" applyNumberFormat="1" applyFont="1" applyBorder="1" applyAlignment="1">
      <alignment horizontal="center" vertical="center"/>
    </xf>
    <xf numFmtId="2" fontId="10" fillId="0" borderId="2" xfId="2" applyNumberFormat="1" applyFont="1" applyBorder="1" applyAlignment="1">
      <alignment horizontal="center" vertical="center"/>
    </xf>
    <xf numFmtId="0" fontId="7" fillId="0" borderId="3" xfId="2" applyFont="1" applyBorder="1" applyAlignment="1">
      <alignment horizontal="left" vertical="center"/>
    </xf>
    <xf numFmtId="0" fontId="17" fillId="0" borderId="4" xfId="2" applyFont="1" applyBorder="1" applyAlignment="1">
      <alignment horizontal="left" vertical="center"/>
    </xf>
    <xf numFmtId="167" fontId="17" fillId="0" borderId="4" xfId="2" applyNumberFormat="1" applyFont="1" applyBorder="1" applyAlignment="1">
      <alignment horizontal="right" vertical="center"/>
    </xf>
    <xf numFmtId="2" fontId="23" fillId="0" borderId="6" xfId="2" applyNumberFormat="1" applyFont="1" applyBorder="1" applyAlignment="1">
      <alignment horizontal="center" vertical="center"/>
    </xf>
    <xf numFmtId="2" fontId="10" fillId="0" borderId="6" xfId="2" applyNumberFormat="1" applyFont="1" applyBorder="1" applyAlignment="1">
      <alignment horizontal="center" vertical="center"/>
    </xf>
    <xf numFmtId="0" fontId="7" fillId="0" borderId="7" xfId="2" applyFont="1" applyBorder="1" applyAlignment="1">
      <alignment horizontal="left" vertical="center"/>
    </xf>
    <xf numFmtId="167" fontId="9" fillId="0" borderId="13" xfId="2" applyNumberFormat="1" applyFont="1" applyBorder="1" applyAlignment="1">
      <alignment horizontal="right" vertical="center"/>
    </xf>
    <xf numFmtId="167" fontId="17" fillId="0" borderId="13" xfId="2" applyNumberFormat="1" applyFont="1" applyBorder="1" applyAlignment="1">
      <alignment horizontal="right" vertical="center"/>
    </xf>
    <xf numFmtId="2" fontId="23" fillId="0" borderId="9" xfId="2" applyNumberFormat="1" applyFont="1" applyBorder="1" applyAlignment="1">
      <alignment horizontal="center" vertical="center"/>
    </xf>
    <xf numFmtId="2" fontId="10" fillId="0" borderId="9" xfId="2" applyNumberFormat="1" applyFont="1" applyBorder="1" applyAlignment="1">
      <alignment horizontal="center" vertical="center"/>
    </xf>
    <xf numFmtId="0" fontId="7" fillId="0" borderId="10" xfId="2" applyFont="1" applyBorder="1" applyAlignment="1">
      <alignment horizontal="left" vertical="center"/>
    </xf>
    <xf numFmtId="0" fontId="17" fillId="0" borderId="14" xfId="2" applyFont="1" applyBorder="1" applyAlignment="1">
      <alignment horizontal="left" vertical="center"/>
    </xf>
    <xf numFmtId="167" fontId="17" fillId="0" borderId="14" xfId="2" applyNumberFormat="1" applyFont="1" applyBorder="1" applyAlignment="1">
      <alignment horizontal="right" vertical="center"/>
    </xf>
    <xf numFmtId="2" fontId="10" fillId="3" borderId="9" xfId="2" applyNumberFormat="1" applyFont="1" applyFill="1" applyBorder="1" applyAlignment="1">
      <alignment horizontal="center" vertical="center"/>
    </xf>
    <xf numFmtId="0" fontId="24" fillId="3" borderId="0" xfId="2" applyFont="1" applyFill="1" applyAlignment="1">
      <alignment vertical="top" wrapText="1"/>
    </xf>
    <xf numFmtId="2" fontId="25" fillId="4" borderId="2" xfId="2" applyNumberFormat="1" applyFont="1" applyFill="1" applyBorder="1" applyAlignment="1">
      <alignment horizontal="center" vertical="center"/>
    </xf>
    <xf numFmtId="0" fontId="2" fillId="0" borderId="0" xfId="2" applyFont="1"/>
    <xf numFmtId="0" fontId="5" fillId="3" borderId="0" xfId="2" applyFill="1"/>
    <xf numFmtId="0" fontId="2" fillId="3" borderId="0" xfId="2" applyFont="1" applyFill="1"/>
    <xf numFmtId="4" fontId="23" fillId="0" borderId="6" xfId="2" applyNumberFormat="1" applyFont="1" applyBorder="1" applyAlignment="1">
      <alignment horizontal="center" vertical="center"/>
    </xf>
    <xf numFmtId="2" fontId="10" fillId="3" borderId="6" xfId="2" applyNumberFormat="1" applyFont="1" applyFill="1" applyBorder="1" applyAlignment="1">
      <alignment horizontal="center" vertical="center"/>
    </xf>
    <xf numFmtId="2" fontId="2" fillId="3" borderId="0" xfId="2" applyNumberFormat="1" applyFont="1" applyFill="1"/>
    <xf numFmtId="0" fontId="26" fillId="0" borderId="0" xfId="2" applyFont="1" applyAlignment="1">
      <alignment horizontal="center" wrapText="1"/>
    </xf>
    <xf numFmtId="0" fontId="27" fillId="0" borderId="0" xfId="2" applyFont="1" applyAlignment="1">
      <alignment horizontal="center" wrapText="1"/>
    </xf>
    <xf numFmtId="2" fontId="27" fillId="0" borderId="0" xfId="2" applyNumberFormat="1" applyFont="1" applyAlignment="1">
      <alignment horizontal="center" wrapText="1"/>
    </xf>
    <xf numFmtId="2" fontId="27" fillId="0" borderId="16" xfId="2" applyNumberFormat="1" applyFont="1" applyBorder="1" applyAlignment="1">
      <alignment horizontal="center" wrapText="1"/>
    </xf>
    <xf numFmtId="2" fontId="18" fillId="0" borderId="0" xfId="2" applyNumberFormat="1" applyFont="1" applyAlignment="1">
      <alignment horizontal="center" wrapText="1"/>
    </xf>
    <xf numFmtId="0" fontId="28" fillId="0" borderId="16" xfId="2" applyFont="1" applyBorder="1" applyAlignment="1">
      <alignment horizontal="center" wrapText="1"/>
    </xf>
    <xf numFmtId="0" fontId="29" fillId="0" borderId="0" xfId="2" applyFont="1" applyAlignment="1">
      <alignment horizontal="center"/>
    </xf>
    <xf numFmtId="0" fontId="2" fillId="0" borderId="0" xfId="2" applyFont="1" applyAlignment="1">
      <alignment horizontal="center" wrapText="1"/>
    </xf>
    <xf numFmtId="0" fontId="30" fillId="0" borderId="0" xfId="2" quotePrefix="1" applyFont="1" applyAlignment="1">
      <alignment horizontal="center" wrapText="1"/>
    </xf>
    <xf numFmtId="16" fontId="30" fillId="0" borderId="0" xfId="2" quotePrefix="1" applyNumberFormat="1" applyFont="1" applyAlignment="1">
      <alignment horizontal="center" wrapText="1"/>
    </xf>
    <xf numFmtId="2" fontId="31" fillId="0" borderId="0" xfId="2" applyNumberFormat="1" applyFont="1" applyAlignment="1">
      <alignment horizontal="center" wrapText="1"/>
    </xf>
    <xf numFmtId="2" fontId="30" fillId="0" borderId="0" xfId="2" applyNumberFormat="1" applyFont="1" applyAlignment="1">
      <alignment horizontal="center" wrapText="1"/>
    </xf>
    <xf numFmtId="2" fontId="30" fillId="0" borderId="0" xfId="2" applyNumberFormat="1" applyFont="1"/>
    <xf numFmtId="0" fontId="4" fillId="0" borderId="0" xfId="2" applyFont="1" applyAlignment="1">
      <alignment horizontal="right" vertical="center"/>
    </xf>
    <xf numFmtId="16" fontId="4" fillId="0" borderId="0" xfId="2" applyNumberFormat="1" applyFont="1" applyAlignment="1">
      <alignment horizontal="center" wrapText="1"/>
    </xf>
    <xf numFmtId="2" fontId="4" fillId="0" borderId="0" xfId="2" applyNumberFormat="1" applyFont="1" applyAlignment="1">
      <alignment horizontal="center" wrapText="1"/>
    </xf>
    <xf numFmtId="0" fontId="30" fillId="0" borderId="0" xfId="2" applyFont="1"/>
    <xf numFmtId="0" fontId="30" fillId="0" borderId="0" xfId="2" applyFont="1" applyAlignment="1">
      <alignment horizontal="right"/>
    </xf>
    <xf numFmtId="0" fontId="22" fillId="0" borderId="0" xfId="2" applyFont="1"/>
    <xf numFmtId="2" fontId="2" fillId="0" borderId="0" xfId="2" applyNumberFormat="1" applyFont="1"/>
    <xf numFmtId="0" fontId="2" fillId="0" borderId="0" xfId="2" applyFont="1" applyAlignment="1">
      <alignment horizontal="right"/>
    </xf>
    <xf numFmtId="0" fontId="32" fillId="0" borderId="0" xfId="2" applyFont="1"/>
    <xf numFmtId="0" fontId="33" fillId="0" borderId="0" xfId="2" applyFont="1" applyAlignment="1">
      <alignment horizontal="right"/>
    </xf>
    <xf numFmtId="0" fontId="33" fillId="0" borderId="0" xfId="2" applyFont="1"/>
    <xf numFmtId="0" fontId="32" fillId="0" borderId="0" xfId="2" applyFont="1" applyAlignment="1">
      <alignment horizontal="right"/>
    </xf>
    <xf numFmtId="0" fontId="32" fillId="0" borderId="0" xfId="2" applyFont="1" applyAlignment="1">
      <alignment horizontal="center"/>
    </xf>
    <xf numFmtId="164" fontId="4" fillId="0" borderId="0" xfId="2" applyNumberFormat="1" applyFont="1" applyAlignment="1">
      <alignment horizontal="center" vertical="center"/>
    </xf>
    <xf numFmtId="2" fontId="9" fillId="0" borderId="2" xfId="2" applyNumberFormat="1" applyFont="1" applyBorder="1" applyAlignment="1">
      <alignment horizontal="center" vertical="center"/>
    </xf>
    <xf numFmtId="2" fontId="9" fillId="0" borderId="6" xfId="2" applyNumberFormat="1" applyFont="1" applyBorder="1" applyAlignment="1">
      <alignment horizontal="center" vertical="center"/>
    </xf>
    <xf numFmtId="2" fontId="9" fillId="0" borderId="9" xfId="2" applyNumberFormat="1" applyFont="1" applyBorder="1" applyAlignment="1">
      <alignment horizontal="center" vertical="center"/>
    </xf>
    <xf numFmtId="0" fontId="5" fillId="2" borderId="0" xfId="2" applyFill="1"/>
    <xf numFmtId="164" fontId="4" fillId="2" borderId="0" xfId="2" applyNumberFormat="1" applyFont="1" applyFill="1" applyAlignment="1">
      <alignment horizontal="left" vertical="center"/>
    </xf>
    <xf numFmtId="164" fontId="4" fillId="3" borderId="0" xfId="2" applyNumberFormat="1" applyFont="1" applyFill="1" applyAlignment="1">
      <alignment horizontal="left" vertical="center"/>
    </xf>
    <xf numFmtId="2" fontId="9" fillId="2" borderId="6" xfId="2" applyNumberFormat="1" applyFont="1" applyFill="1" applyBorder="1" applyAlignment="1">
      <alignment horizontal="center" vertical="center"/>
    </xf>
    <xf numFmtId="2" fontId="34" fillId="0" borderId="9" xfId="2" applyNumberFormat="1" applyFont="1" applyBorder="1" applyAlignment="1">
      <alignment horizontal="center" vertical="center"/>
    </xf>
    <xf numFmtId="2" fontId="36" fillId="0" borderId="9" xfId="2" applyNumberFormat="1" applyFont="1" applyBorder="1" applyAlignment="1">
      <alignment horizontal="center" vertical="center"/>
    </xf>
    <xf numFmtId="164" fontId="4" fillId="0" borderId="17" xfId="2" applyNumberFormat="1" applyFont="1" applyBorder="1" applyAlignment="1">
      <alignment horizontal="center" vertical="center"/>
    </xf>
    <xf numFmtId="2" fontId="26" fillId="0" borderId="0" xfId="2" applyNumberFormat="1" applyFont="1" applyAlignment="1">
      <alignment horizontal="center" wrapText="1"/>
    </xf>
    <xf numFmtId="2" fontId="17" fillId="0" borderId="0" xfId="2" applyNumberFormat="1" applyFont="1" applyAlignment="1">
      <alignment horizontal="center" wrapText="1"/>
    </xf>
    <xf numFmtId="2" fontId="26" fillId="0" borderId="0" xfId="2" applyNumberFormat="1" applyFont="1" applyAlignment="1">
      <alignment horizontal="center"/>
    </xf>
    <xf numFmtId="2" fontId="5" fillId="0" borderId="0" xfId="2" applyNumberFormat="1" applyAlignment="1">
      <alignment horizontal="center" vertical="top" wrapText="1"/>
    </xf>
    <xf numFmtId="0" fontId="5" fillId="0" borderId="0" xfId="2" applyAlignment="1">
      <alignment horizontal="center" vertical="top" wrapText="1"/>
    </xf>
    <xf numFmtId="168" fontId="31" fillId="0" borderId="0" xfId="2" applyNumberFormat="1" applyFont="1" applyAlignment="1">
      <alignment horizontal="center" wrapText="1"/>
    </xf>
    <xf numFmtId="168" fontId="2" fillId="0" borderId="0" xfId="2" applyNumberFormat="1" applyFont="1" applyAlignment="1">
      <alignment horizontal="center" wrapText="1"/>
    </xf>
    <xf numFmtId="2" fontId="39" fillId="0" borderId="0" xfId="2" applyNumberFormat="1" applyFont="1" applyAlignment="1">
      <alignment horizontal="left" vertical="center"/>
    </xf>
    <xf numFmtId="168" fontId="4" fillId="0" borderId="0" xfId="2" applyNumberFormat="1" applyFont="1" applyAlignment="1">
      <alignment horizontal="center" wrapText="1"/>
    </xf>
    <xf numFmtId="168" fontId="31" fillId="0" borderId="0" xfId="2" quotePrefix="1" applyNumberFormat="1" applyFont="1" applyAlignment="1">
      <alignment horizontal="center" wrapText="1"/>
    </xf>
    <xf numFmtId="168" fontId="40" fillId="0" borderId="0" xfId="2" applyNumberFormat="1" applyFont="1" applyAlignment="1">
      <alignment horizontal="left" vertical="center"/>
    </xf>
    <xf numFmtId="169" fontId="41" fillId="0" borderId="0" xfId="0" applyNumberFormat="1" applyFont="1" applyAlignment="1">
      <alignment horizontal="center" vertical="center" wrapText="1" readingOrder="1"/>
    </xf>
    <xf numFmtId="0" fontId="41" fillId="0" borderId="0" xfId="0" applyFont="1" applyAlignment="1">
      <alignment horizontal="center" vertical="center" wrapText="1" readingOrder="1"/>
    </xf>
    <xf numFmtId="0" fontId="41" fillId="0" borderId="18" xfId="0" applyFont="1" applyBorder="1" applyAlignment="1">
      <alignment horizontal="center" vertical="center" wrapText="1" readingOrder="1"/>
    </xf>
    <xf numFmtId="0" fontId="4" fillId="2" borderId="0" xfId="0" applyFont="1" applyFill="1"/>
    <xf numFmtId="0" fontId="4" fillId="0" borderId="0" xfId="0" applyFont="1"/>
    <xf numFmtId="2" fontId="3" fillId="2" borderId="0" xfId="0" applyNumberFormat="1" applyFont="1" applyFill="1"/>
    <xf numFmtId="0" fontId="8" fillId="0" borderId="0" xfId="2" applyFont="1" applyAlignment="1">
      <alignment horizontal="center"/>
    </xf>
    <xf numFmtId="0" fontId="13" fillId="0" borderId="12" xfId="2" applyFont="1" applyBorder="1" applyAlignment="1">
      <alignment horizontal="center" wrapText="1"/>
    </xf>
    <xf numFmtId="0" fontId="5" fillId="0" borderId="0" xfId="2" applyAlignment="1">
      <alignment wrapText="1"/>
    </xf>
    <xf numFmtId="0" fontId="5" fillId="0" borderId="12" xfId="2" applyBorder="1" applyAlignment="1">
      <alignment wrapText="1"/>
    </xf>
    <xf numFmtId="0" fontId="22" fillId="0" borderId="0" xfId="2" applyFont="1" applyAlignment="1">
      <alignment horizontal="left" wrapText="1"/>
    </xf>
    <xf numFmtId="0" fontId="22" fillId="0" borderId="0" xfId="2" applyFont="1" applyAlignment="1">
      <alignment wrapText="1"/>
    </xf>
    <xf numFmtId="0" fontId="17" fillId="0" borderId="0" xfId="2" applyFont="1" applyAlignment="1">
      <alignment horizontal="center"/>
    </xf>
    <xf numFmtId="0" fontId="22" fillId="3" borderId="15" xfId="2" applyFont="1" applyFill="1" applyBorder="1" applyAlignment="1">
      <alignment wrapText="1"/>
    </xf>
    <xf numFmtId="0" fontId="22" fillId="3" borderId="0" xfId="2" applyFont="1" applyFill="1" applyAlignment="1">
      <alignment wrapText="1"/>
    </xf>
    <xf numFmtId="0" fontId="2" fillId="3" borderId="15" xfId="2" applyFont="1" applyFill="1" applyBorder="1" applyAlignment="1">
      <alignment vertical="top" wrapText="1"/>
    </xf>
    <xf numFmtId="0" fontId="2" fillId="3" borderId="0" xfId="2" applyFont="1" applyFill="1" applyAlignment="1">
      <alignment vertical="top" wrapText="1"/>
    </xf>
    <xf numFmtId="0" fontId="24" fillId="4" borderId="0" xfId="2" applyFont="1" applyFill="1" applyAlignment="1">
      <alignment vertical="top" wrapText="1"/>
    </xf>
    <xf numFmtId="0" fontId="5" fillId="0" borderId="0" xfId="2" applyAlignment="1">
      <alignment vertical="top" wrapText="1"/>
    </xf>
    <xf numFmtId="164" fontId="4" fillId="0" borderId="0" xfId="2" applyNumberFormat="1" applyFont="1" applyAlignment="1">
      <alignment horizontal="center" vertical="center" wrapText="1"/>
    </xf>
    <xf numFmtId="164" fontId="35" fillId="0" borderId="15" xfId="2" applyNumberFormat="1" applyFont="1" applyBorder="1" applyAlignment="1">
      <alignment horizontal="left" vertical="center" wrapText="1"/>
    </xf>
    <xf numFmtId="0" fontId="5" fillId="0" borderId="15" xfId="2" applyBorder="1" applyAlignment="1">
      <alignment wrapText="1"/>
    </xf>
    <xf numFmtId="169" fontId="41" fillId="0" borderId="0" xfId="0" applyNumberFormat="1" applyFont="1" applyAlignment="1">
      <alignment horizontal="center" vertical="center" wrapText="1" readingOrder="1"/>
    </xf>
    <xf numFmtId="49" fontId="41" fillId="0" borderId="0" xfId="0" applyNumberFormat="1" applyFont="1" applyAlignment="1">
      <alignment horizontal="center" vertical="center" wrapText="1" readingOrder="1"/>
    </xf>
    <xf numFmtId="49" fontId="41" fillId="0" borderId="0" xfId="0" applyNumberFormat="1" applyFont="1" applyAlignment="1">
      <alignment horizontal="left" vertical="top" wrapText="1" readingOrder="1"/>
    </xf>
    <xf numFmtId="0" fontId="41" fillId="0" borderId="0" xfId="0" applyFont="1" applyAlignment="1">
      <alignment horizontal="center" vertical="center" wrapText="1" readingOrder="1"/>
    </xf>
    <xf numFmtId="170" fontId="41" fillId="0" borderId="0" xfId="0" applyNumberFormat="1" applyFont="1" applyAlignment="1">
      <alignment horizontal="center" vertical="center" wrapText="1" readingOrder="1"/>
    </xf>
    <xf numFmtId="49" fontId="41" fillId="0" borderId="0" xfId="0" applyNumberFormat="1" applyFont="1" applyAlignment="1">
      <alignment horizontal="left" vertical="center" wrapText="1" readingOrder="1"/>
    </xf>
    <xf numFmtId="0" fontId="41" fillId="0" borderId="18" xfId="0" applyFont="1" applyBorder="1" applyAlignment="1">
      <alignment horizontal="center" vertical="center" wrapText="1" readingOrder="1"/>
    </xf>
    <xf numFmtId="0" fontId="41" fillId="5" borderId="19" xfId="0" applyFont="1" applyFill="1" applyBorder="1" applyAlignment="1">
      <alignment horizontal="left" vertical="center" wrapText="1" indent="1" readingOrder="1"/>
    </xf>
    <xf numFmtId="0" fontId="41" fillId="0" borderId="18" xfId="0" applyFont="1" applyBorder="1" applyAlignment="1">
      <alignment horizontal="left" vertical="center" wrapText="1" indent="1" readingOrder="1"/>
    </xf>
    <xf numFmtId="0" fontId="41" fillId="0" borderId="19" xfId="0" applyFont="1" applyBorder="1" applyAlignment="1">
      <alignment horizontal="center" vertical="center" wrapText="1" readingOrder="1"/>
    </xf>
    <xf numFmtId="49" fontId="41" fillId="0" borderId="0" xfId="0" applyNumberFormat="1" applyFont="1" applyAlignment="1">
      <alignment horizontal="right" vertical="top" wrapText="1" readingOrder="1"/>
    </xf>
    <xf numFmtId="14" fontId="41" fillId="0" borderId="0" xfId="0" applyNumberFormat="1" applyFont="1" applyAlignment="1">
      <alignment horizontal="left" vertical="top" wrapText="1" readingOrder="1"/>
    </xf>
    <xf numFmtId="49" fontId="42" fillId="5" borderId="0" xfId="0" applyNumberFormat="1" applyFont="1" applyFill="1" applyAlignment="1">
      <alignment horizontal="center" vertical="center" wrapText="1" readingOrder="1"/>
    </xf>
    <xf numFmtId="0" fontId="42" fillId="5" borderId="0" xfId="0" applyFont="1" applyFill="1" applyAlignment="1">
      <alignment horizontal="center" vertical="top" wrapText="1" readingOrder="1"/>
    </xf>
    <xf numFmtId="0" fontId="41" fillId="0" borderId="0" xfId="0" applyFont="1" applyAlignment="1">
      <alignment horizontal="left" vertical="top" wrapText="1" readingOrder="1"/>
    </xf>
    <xf numFmtId="0" fontId="7" fillId="0" borderId="0" xfId="2" applyFont="1" applyAlignment="1">
      <alignment horizontal="left" vertical="center"/>
    </xf>
    <xf numFmtId="0" fontId="7" fillId="0" borderId="20" xfId="2" applyFont="1" applyBorder="1" applyAlignment="1">
      <alignment horizontal="left" vertical="center"/>
    </xf>
    <xf numFmtId="0" fontId="17" fillId="0" borderId="0" xfId="2" applyFont="1" applyAlignment="1">
      <alignment horizontal="left" vertical="center"/>
    </xf>
    <xf numFmtId="167" fontId="17" fillId="0" borderId="0" xfId="2" applyNumberFormat="1" applyFont="1" applyAlignment="1">
      <alignment horizontal="right" vertical="center"/>
    </xf>
    <xf numFmtId="167" fontId="6" fillId="0" borderId="0" xfId="2" applyNumberFormat="1" applyFont="1" applyAlignment="1">
      <alignment horizontal="center" vertical="center"/>
    </xf>
    <xf numFmtId="2" fontId="9" fillId="0" borderId="21" xfId="2" applyNumberFormat="1" applyFont="1" applyBorder="1" applyAlignment="1">
      <alignment horizontal="center" vertical="center"/>
    </xf>
    <xf numFmtId="2" fontId="9" fillId="0" borderId="0" xfId="2" applyNumberFormat="1" applyFont="1" applyAlignment="1">
      <alignment horizontal="center" vertical="center"/>
    </xf>
    <xf numFmtId="2" fontId="43" fillId="0" borderId="0" xfId="2" applyNumberFormat="1" applyFont="1" applyAlignment="1">
      <alignment horizontal="center" vertical="center" wrapText="1" readingOrder="1"/>
    </xf>
    <xf numFmtId="2" fontId="5" fillId="0" borderId="0" xfId="2" applyNumberFormat="1" applyAlignment="1">
      <alignment horizontal="center" vertical="center"/>
    </xf>
    <xf numFmtId="164" fontId="43" fillId="0" borderId="0" xfId="2" applyNumberFormat="1" applyFont="1" applyAlignment="1">
      <alignment horizontal="center" vertical="center" wrapText="1" readingOrder="1"/>
    </xf>
    <xf numFmtId="2" fontId="9" fillId="0" borderId="22" xfId="2" applyNumberFormat="1" applyFont="1" applyBorder="1" applyAlignment="1">
      <alignment horizontal="center" vertical="center"/>
    </xf>
    <xf numFmtId="2" fontId="9" fillId="0" borderId="23" xfId="2" applyNumberFormat="1" applyFont="1" applyBorder="1" applyAlignment="1">
      <alignment horizontal="center" vertical="center"/>
    </xf>
    <xf numFmtId="2" fontId="44" fillId="3" borderId="0" xfId="2" applyNumberFormat="1" applyFont="1" applyFill="1" applyAlignment="1">
      <alignment horizontal="center" vertical="center"/>
    </xf>
    <xf numFmtId="171" fontId="5" fillId="0" borderId="0" xfId="2" applyNumberFormat="1"/>
    <xf numFmtId="1" fontId="5" fillId="0" borderId="0" xfId="2" applyNumberFormat="1"/>
    <xf numFmtId="164" fontId="5" fillId="0" borderId="0" xfId="2" quotePrefix="1" applyNumberFormat="1"/>
    <xf numFmtId="171" fontId="5" fillId="0" borderId="0" xfId="2" quotePrefix="1" applyNumberFormat="1"/>
    <xf numFmtId="164" fontId="5" fillId="2" borderId="0" xfId="2" quotePrefix="1" applyNumberFormat="1" applyFill="1"/>
    <xf numFmtId="1" fontId="5" fillId="2" borderId="0" xfId="2" quotePrefix="1" applyNumberFormat="1" applyFill="1"/>
    <xf numFmtId="1" fontId="5" fillId="0" borderId="0" xfId="2" quotePrefix="1" applyNumberFormat="1"/>
    <xf numFmtId="171" fontId="5" fillId="2" borderId="0" xfId="2" quotePrefix="1" applyNumberFormat="1" applyFill="1"/>
    <xf numFmtId="0" fontId="4" fillId="0" borderId="0" xfId="2" applyFont="1"/>
    <xf numFmtId="0" fontId="45" fillId="0" borderId="0" xfId="2" applyFont="1"/>
    <xf numFmtId="164" fontId="46" fillId="0" borderId="0" xfId="2" applyNumberFormat="1" applyFont="1" applyAlignment="1">
      <alignment horizontal="left"/>
    </xf>
    <xf numFmtId="2" fontId="46" fillId="0" borderId="0" xfId="2" applyNumberFormat="1" applyFont="1" applyAlignment="1">
      <alignment horizontal="left"/>
    </xf>
    <xf numFmtId="164" fontId="46" fillId="0" borderId="0" xfId="2" applyNumberFormat="1" applyFont="1" applyAlignment="1">
      <alignment horizontal="center"/>
    </xf>
  </cellXfs>
  <cellStyles count="3">
    <cellStyle name="Normal" xfId="0" builtinId="0"/>
    <cellStyle name="Normal 2" xfId="1" xr:uid="{DBA18AE1-F80B-4EBD-A939-B01D5DD0C703}"/>
    <cellStyle name="Normal 3" xfId="2" xr:uid="{77E267B1-3D1C-4DDB-AD92-9299466C7ABC}"/>
  </cellStyles>
  <dxfs count="2">
    <dxf>
      <font>
        <color rgb="FF9C0006"/>
      </font>
      <fill>
        <patternFill>
          <bgColor rgb="FFFFC7CE"/>
        </patternFill>
      </fill>
    </dxf>
    <dxf>
      <font>
        <color rgb="FF9C65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DFWAH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"1:1"</c:v>
          </c:tx>
          <c:spPr>
            <a:ln w="25400" cap="rnd">
              <a:solidFill>
                <a:schemeClr val="accent1"/>
              </a:solidFill>
              <a:round/>
            </a:ln>
            <a:effectLst/>
          </c:spPr>
          <c:marker>
            <c:symbol val="none"/>
          </c:marker>
          <c:xVal>
            <c:numRef>
              <c:f>Compare!$M$7:$M$8</c:f>
              <c:numCache>
                <c:formatCode>General</c:formatCode>
                <c:ptCount val="2"/>
                <c:pt idx="0">
                  <c:v>0</c:v>
                </c:pt>
                <c:pt idx="1">
                  <c:v>3000</c:v>
                </c:pt>
              </c:numCache>
            </c:numRef>
          </c:xVal>
          <c:yVal>
            <c:numRef>
              <c:f>Compare!$M$7:$M$8</c:f>
              <c:numCache>
                <c:formatCode>General</c:formatCode>
                <c:ptCount val="2"/>
                <c:pt idx="0">
                  <c:v>0</c:v>
                </c:pt>
                <c:pt idx="1">
                  <c:v>3000</c:v>
                </c:pt>
              </c:numCache>
            </c:numRef>
          </c:yVal>
          <c:smooth val="0"/>
          <c:extLst>
            <c:ext xmlns:c16="http://schemas.microsoft.com/office/drawing/2014/chart" uri="{C3380CC4-5D6E-409C-BE32-E72D297353CC}">
              <c16:uniqueId val="{00000000-40EB-42BE-A2A8-AD23BC8C9D46}"/>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Compare!$B$6:$B$197</c:f>
              <c:numCache>
                <c:formatCode>General</c:formatCode>
                <c:ptCount val="192"/>
                <c:pt idx="0">
                  <c:v>1549.0023513806509</c:v>
                </c:pt>
                <c:pt idx="1">
                  <c:v>1877.3740755322929</c:v>
                </c:pt>
                <c:pt idx="2">
                  <c:v>1811.4905937384563</c:v>
                </c:pt>
                <c:pt idx="3">
                  <c:v>1904.3272263392653</c:v>
                </c:pt>
                <c:pt idx="4">
                  <c:v>1843.687995090308</c:v>
                </c:pt>
                <c:pt idx="5">
                  <c:v>1792.8517496328725</c:v>
                </c:pt>
                <c:pt idx="6">
                  <c:v>1308.6820226515013</c:v>
                </c:pt>
                <c:pt idx="7">
                  <c:v>1324.164102800094</c:v>
                </c:pt>
                <c:pt idx="8">
                  <c:v>1427.6577033698211</c:v>
                </c:pt>
                <c:pt idx="9">
                  <c:v>1921.5889187962798</c:v>
                </c:pt>
                <c:pt idx="10">
                  <c:v>1170.5390992071136</c:v>
                </c:pt>
                <c:pt idx="11">
                  <c:v>1223.8583736731291</c:v>
                </c:pt>
                <c:pt idx="12">
                  <c:v>2007.0545061040207</c:v>
                </c:pt>
                <c:pt idx="13">
                  <c:v>2184.7393846825794</c:v>
                </c:pt>
                <c:pt idx="14">
                  <c:v>1791.0364601200565</c:v>
                </c:pt>
                <c:pt idx="15">
                  <c:v>1103.1640114272127</c:v>
                </c:pt>
                <c:pt idx="16">
                  <c:v>1059.6197216481371</c:v>
                </c:pt>
                <c:pt idx="17">
                  <c:v>1304.2175344403295</c:v>
                </c:pt>
                <c:pt idx="18">
                  <c:v>1540.5550575878951</c:v>
                </c:pt>
                <c:pt idx="19">
                  <c:v>1620.1428807370462</c:v>
                </c:pt>
                <c:pt idx="20">
                  <c:v>1702.466166611212</c:v>
                </c:pt>
                <c:pt idx="21">
                  <c:v>2018.9876362711209</c:v>
                </c:pt>
                <c:pt idx="22">
                  <c:v>1212.793732487487</c:v>
                </c:pt>
                <c:pt idx="23">
                  <c:v>1072.0091305605622</c:v>
                </c:pt>
                <c:pt idx="24">
                  <c:v>1299.1968105786784</c:v>
                </c:pt>
                <c:pt idx="25">
                  <c:v>1095.328886184853</c:v>
                </c:pt>
                <c:pt idx="26">
                  <c:v>1164.3201300607871</c:v>
                </c:pt>
                <c:pt idx="27">
                  <c:v>1462.0588824922349</c:v>
                </c:pt>
                <c:pt idx="28">
                  <c:v>1687.2541541295718</c:v>
                </c:pt>
                <c:pt idx="29">
                  <c:v>1688.2623877170881</c:v>
                </c:pt>
                <c:pt idx="30">
                  <c:v>1181.6503257271659</c:v>
                </c:pt>
                <c:pt idx="31">
                  <c:v>1040.520484704917</c:v>
                </c:pt>
                <c:pt idx="32">
                  <c:v>996.18754570285284</c:v>
                </c:pt>
                <c:pt idx="33">
                  <c:v>1654.4476852300713</c:v>
                </c:pt>
                <c:pt idx="34">
                  <c:v>1364.9443941589795</c:v>
                </c:pt>
                <c:pt idx="35">
                  <c:v>1218.4252876715354</c:v>
                </c:pt>
                <c:pt idx="36">
                  <c:v>1431.0406138422179</c:v>
                </c:pt>
                <c:pt idx="37">
                  <c:v>1393.9247318907981</c:v>
                </c:pt>
                <c:pt idx="38">
                  <c:v>1397.6079581897156</c:v>
                </c:pt>
                <c:pt idx="39">
                  <c:v>1807.33002390109</c:v>
                </c:pt>
                <c:pt idx="40">
                  <c:v>1932.1339712291685</c:v>
                </c:pt>
                <c:pt idx="41">
                  <c:v>1938.9650557269833</c:v>
                </c:pt>
                <c:pt idx="42">
                  <c:v>1440.2249959064316</c:v>
                </c:pt>
                <c:pt idx="43">
                  <c:v>1488.6731911339662</c:v>
                </c:pt>
                <c:pt idx="44">
                  <c:v>1298.3783200972584</c:v>
                </c:pt>
                <c:pt idx="45">
                  <c:v>1335.2761667144061</c:v>
                </c:pt>
                <c:pt idx="46">
                  <c:v>1498.7068581841231</c:v>
                </c:pt>
                <c:pt idx="47">
                  <c:v>1026.4375847098599</c:v>
                </c:pt>
                <c:pt idx="48">
                  <c:v>1072.9136032995873</c:v>
                </c:pt>
                <c:pt idx="49">
                  <c:v>934.62106558974313</c:v>
                </c:pt>
                <c:pt idx="50">
                  <c:v>652.05454339779521</c:v>
                </c:pt>
                <c:pt idx="51">
                  <c:v>1148.783839534301</c:v>
                </c:pt>
                <c:pt idx="52">
                  <c:v>1380.7874117647057</c:v>
                </c:pt>
                <c:pt idx="53">
                  <c:v>1411.788743822992</c:v>
                </c:pt>
                <c:pt idx="54">
                  <c:v>1754.1216948259544</c:v>
                </c:pt>
                <c:pt idx="55">
                  <c:v>1910.4756896977951</c:v>
                </c:pt>
                <c:pt idx="56">
                  <c:v>1978.2897898506242</c:v>
                </c:pt>
                <c:pt idx="57">
                  <c:v>1385.9608029806643</c:v>
                </c:pt>
                <c:pt idx="58">
                  <c:v>1248.0642791651476</c:v>
                </c:pt>
                <c:pt idx="59">
                  <c:v>1226.5204370215129</c:v>
                </c:pt>
                <c:pt idx="60">
                  <c:v>1619.7553657491737</c:v>
                </c:pt>
                <c:pt idx="61">
                  <c:v>1743.3201191786516</c:v>
                </c:pt>
                <c:pt idx="62">
                  <c:v>1679.6718289472374</c:v>
                </c:pt>
                <c:pt idx="63">
                  <c:v>1561.3285422636277</c:v>
                </c:pt>
                <c:pt idx="64">
                  <c:v>1621.5497650610614</c:v>
                </c:pt>
                <c:pt idx="65">
                  <c:v>1507.4126959180958</c:v>
                </c:pt>
                <c:pt idx="66">
                  <c:v>1497.2671369399229</c:v>
                </c:pt>
                <c:pt idx="67">
                  <c:v>1544.4685312553777</c:v>
                </c:pt>
                <c:pt idx="68">
                  <c:v>1754.8260784451954</c:v>
                </c:pt>
                <c:pt idx="69">
                  <c:v>1574.0551591973995</c:v>
                </c:pt>
                <c:pt idx="70">
                  <c:v>2060.7482030923916</c:v>
                </c:pt>
                <c:pt idx="71">
                  <c:v>1535.4144532760452</c:v>
                </c:pt>
                <c:pt idx="72">
                  <c:v>1551.297019268254</c:v>
                </c:pt>
                <c:pt idx="73">
                  <c:v>1358.7211204429848</c:v>
                </c:pt>
                <c:pt idx="74">
                  <c:v>1330.9532073036198</c:v>
                </c:pt>
                <c:pt idx="75">
                  <c:v>1558.9006845570691</c:v>
                </c:pt>
                <c:pt idx="76">
                  <c:v>1696.4219671664862</c:v>
                </c:pt>
                <c:pt idx="77">
                  <c:v>1911.5372095857842</c:v>
                </c:pt>
                <c:pt idx="78">
                  <c:v>1923.0048299273456</c:v>
                </c:pt>
                <c:pt idx="79">
                  <c:v>1837.6926883877863</c:v>
                </c:pt>
                <c:pt idx="80">
                  <c:v>1761.2704078602612</c:v>
                </c:pt>
                <c:pt idx="81">
                  <c:v>1811.3194159648704</c:v>
                </c:pt>
                <c:pt idx="82">
                  <c:v>1845.0827866017864</c:v>
                </c:pt>
                <c:pt idx="83">
                  <c:v>1896.8387283190173</c:v>
                </c:pt>
                <c:pt idx="84">
                  <c:v>1396.6036154286855</c:v>
                </c:pt>
                <c:pt idx="85">
                  <c:v>1153.1993468993398</c:v>
                </c:pt>
                <c:pt idx="86">
                  <c:v>1286.3156401207461</c:v>
                </c:pt>
                <c:pt idx="87">
                  <c:v>1457.1333175220439</c:v>
                </c:pt>
                <c:pt idx="88">
                  <c:v>1385.9798523042616</c:v>
                </c:pt>
                <c:pt idx="89">
                  <c:v>1562.3739215128132</c:v>
                </c:pt>
                <c:pt idx="90">
                  <c:v>1228.2487239495861</c:v>
                </c:pt>
                <c:pt idx="91">
                  <c:v>1131.1622596590134</c:v>
                </c:pt>
                <c:pt idx="92">
                  <c:v>1255.0788262769972</c:v>
                </c:pt>
                <c:pt idx="93">
                  <c:v>1236.2398068396474</c:v>
                </c:pt>
                <c:pt idx="94">
                  <c:v>1222.3227419567022</c:v>
                </c:pt>
                <c:pt idx="95">
                  <c:v>1328.5910859768735</c:v>
                </c:pt>
                <c:pt idx="96">
                  <c:v>1064.6700568338879</c:v>
                </c:pt>
                <c:pt idx="97">
                  <c:v>1271.5116594168082</c:v>
                </c:pt>
                <c:pt idx="98">
                  <c:v>1380.4779970187406</c:v>
                </c:pt>
                <c:pt idx="99">
                  <c:v>1412.3477758087304</c:v>
                </c:pt>
                <c:pt idx="100">
                  <c:v>1681.4613880735205</c:v>
                </c:pt>
                <c:pt idx="101">
                  <c:v>1494.1224837435286</c:v>
                </c:pt>
                <c:pt idx="102">
                  <c:v>1032.1228044137354</c:v>
                </c:pt>
                <c:pt idx="103">
                  <c:v>1000.3518600178502</c:v>
                </c:pt>
                <c:pt idx="104">
                  <c:v>840.51383694487401</c:v>
                </c:pt>
                <c:pt idx="105">
                  <c:v>1096.5907563777625</c:v>
                </c:pt>
                <c:pt idx="106">
                  <c:v>996.84987523424797</c:v>
                </c:pt>
                <c:pt idx="107">
                  <c:v>763.3314614494908</c:v>
                </c:pt>
                <c:pt idx="108">
                  <c:v>1734.0876262381328</c:v>
                </c:pt>
                <c:pt idx="109">
                  <c:v>1386.2618564510392</c:v>
                </c:pt>
                <c:pt idx="110">
                  <c:v>1660.9615782989802</c:v>
                </c:pt>
                <c:pt idx="111">
                  <c:v>1407.1690356346589</c:v>
                </c:pt>
                <c:pt idx="112">
                  <c:v>1327.3254051339984</c:v>
                </c:pt>
                <c:pt idx="113">
                  <c:v>1473.8993619446596</c:v>
                </c:pt>
                <c:pt idx="114">
                  <c:v>1194.1135466304836</c:v>
                </c:pt>
                <c:pt idx="115">
                  <c:v>1222.291843404744</c:v>
                </c:pt>
                <c:pt idx="116">
                  <c:v>1352.8977783691582</c:v>
                </c:pt>
                <c:pt idx="117">
                  <c:v>1088.3385285282914</c:v>
                </c:pt>
                <c:pt idx="118">
                  <c:v>1269.9254222871855</c:v>
                </c:pt>
                <c:pt idx="119">
                  <c:v>931.84463534394195</c:v>
                </c:pt>
                <c:pt idx="120">
                  <c:v>1378.131302597523</c:v>
                </c:pt>
                <c:pt idx="121">
                  <c:v>1526.6028191956952</c:v>
                </c:pt>
                <c:pt idx="122">
                  <c:v>1534.2921715614257</c:v>
                </c:pt>
                <c:pt idx="123">
                  <c:v>1321.885692730154</c:v>
                </c:pt>
                <c:pt idx="124">
                  <c:v>1524.8469097652908</c:v>
                </c:pt>
                <c:pt idx="125">
                  <c:v>1436.2876645418121</c:v>
                </c:pt>
                <c:pt idx="126">
                  <c:v>1538.4498167827994</c:v>
                </c:pt>
                <c:pt idx="127">
                  <c:v>1714.6305959943527</c:v>
                </c:pt>
                <c:pt idx="128">
                  <c:v>1474.2518501306363</c:v>
                </c:pt>
                <c:pt idx="129">
                  <c:v>1281.392095626695</c:v>
                </c:pt>
                <c:pt idx="130">
                  <c:v>844.56275174400878</c:v>
                </c:pt>
                <c:pt idx="131">
                  <c:v>1371.9623342996026</c:v>
                </c:pt>
                <c:pt idx="132">
                  <c:v>1526.7863331049389</c:v>
                </c:pt>
                <c:pt idx="133">
                  <c:v>1306.5198711447276</c:v>
                </c:pt>
                <c:pt idx="134">
                  <c:v>1631.1278028593006</c:v>
                </c:pt>
                <c:pt idx="135">
                  <c:v>1451.7537694656266</c:v>
                </c:pt>
                <c:pt idx="136">
                  <c:v>1661.9834587786188</c:v>
                </c:pt>
                <c:pt idx="137">
                  <c:v>1792.3689479513121</c:v>
                </c:pt>
                <c:pt idx="138">
                  <c:v>1478.4625689732384</c:v>
                </c:pt>
                <c:pt idx="139">
                  <c:v>1752.3445612431863</c:v>
                </c:pt>
                <c:pt idx="140">
                  <c:v>1746.006661702728</c:v>
                </c:pt>
                <c:pt idx="141">
                  <c:v>1341.109602068236</c:v>
                </c:pt>
                <c:pt idx="142">
                  <c:v>1524.6521633588434</c:v>
                </c:pt>
                <c:pt idx="143">
                  <c:v>1173.1675770420038</c:v>
                </c:pt>
                <c:pt idx="144">
                  <c:v>1603.2523317471794</c:v>
                </c:pt>
                <c:pt idx="145">
                  <c:v>1294.1014241897367</c:v>
                </c:pt>
                <c:pt idx="146">
                  <c:v>1572.1822739821966</c:v>
                </c:pt>
                <c:pt idx="147">
                  <c:v>1671.3838004639706</c:v>
                </c:pt>
                <c:pt idx="148">
                  <c:v>1745.8867206880896</c:v>
                </c:pt>
                <c:pt idx="149">
                  <c:v>1822.2166240835884</c:v>
                </c:pt>
                <c:pt idx="150">
                  <c:v>1647.2711448778589</c:v>
                </c:pt>
                <c:pt idx="151">
                  <c:v>1750.5490368037656</c:v>
                </c:pt>
                <c:pt idx="152">
                  <c:v>1594.7493162330991</c:v>
                </c:pt>
                <c:pt idx="153">
                  <c:v>1409.4184172972468</c:v>
                </c:pt>
                <c:pt idx="154">
                  <c:v>1598.5638003084894</c:v>
                </c:pt>
                <c:pt idx="155">
                  <c:v>1294.0650459867468</c:v>
                </c:pt>
                <c:pt idx="156">
                  <c:v>1376.8342500060194</c:v>
                </c:pt>
                <c:pt idx="157">
                  <c:v>1477.4974001889066</c:v>
                </c:pt>
                <c:pt idx="158">
                  <c:v>1366.7529715289716</c:v>
                </c:pt>
                <c:pt idx="159">
                  <c:v>1196.8460863006076</c:v>
                </c:pt>
                <c:pt idx="160">
                  <c:v>935.37221277881963</c:v>
                </c:pt>
                <c:pt idx="161">
                  <c:v>1421.0929806197003</c:v>
                </c:pt>
                <c:pt idx="162">
                  <c:v>1744.4631779012502</c:v>
                </c:pt>
                <c:pt idx="163">
                  <c:v>1788.6101009517038</c:v>
                </c:pt>
                <c:pt idx="164">
                  <c:v>1818.3812199113811</c:v>
                </c:pt>
                <c:pt idx="165">
                  <c:v>1318.2355076212225</c:v>
                </c:pt>
                <c:pt idx="166">
                  <c:v>1509.7517552682878</c:v>
                </c:pt>
                <c:pt idx="167">
                  <c:v>1077.2024651046377</c:v>
                </c:pt>
                <c:pt idx="168">
                  <c:v>1385.9587919456058</c:v>
                </c:pt>
                <c:pt idx="169">
                  <c:v>1395.3983049057031</c:v>
                </c:pt>
                <c:pt idx="170">
                  <c:v>1311.4032274385304</c:v>
                </c:pt>
                <c:pt idx="171">
                  <c:v>1476.5181719945567</c:v>
                </c:pt>
                <c:pt idx="172">
                  <c:v>1642.4103509151767</c:v>
                </c:pt>
                <c:pt idx="173">
                  <c:v>1661.3885887637762</c:v>
                </c:pt>
                <c:pt idx="174">
                  <c:v>1045.1445159118862</c:v>
                </c:pt>
                <c:pt idx="175">
                  <c:v>1170.8666700261078</c:v>
                </c:pt>
                <c:pt idx="176">
                  <c:v>1159.9547912502856</c:v>
                </c:pt>
                <c:pt idx="177">
                  <c:v>1537.5034751423862</c:v>
                </c:pt>
                <c:pt idx="178">
                  <c:v>1644.7279303590676</c:v>
                </c:pt>
                <c:pt idx="179">
                  <c:v>1351.1765089200169</c:v>
                </c:pt>
                <c:pt idx="180">
                  <c:v>1724.4806334249929</c:v>
                </c:pt>
                <c:pt idx="181">
                  <c:v>1222.9206585636516</c:v>
                </c:pt>
                <c:pt idx="182">
                  <c:v>1561.5762874440047</c:v>
                </c:pt>
                <c:pt idx="183">
                  <c:v>1425.7464634921234</c:v>
                </c:pt>
                <c:pt idx="184">
                  <c:v>1399.6086665765542</c:v>
                </c:pt>
                <c:pt idx="185">
                  <c:v>1570.6247134821785</c:v>
                </c:pt>
                <c:pt idx="186">
                  <c:v>1131.9653004920185</c:v>
                </c:pt>
                <c:pt idx="187">
                  <c:v>1440.0338038636087</c:v>
                </c:pt>
                <c:pt idx="188">
                  <c:v>1625.8003376171168</c:v>
                </c:pt>
                <c:pt idx="189">
                  <c:v>1107.2123496106085</c:v>
                </c:pt>
                <c:pt idx="190">
                  <c:v>1173.1503703790106</c:v>
                </c:pt>
                <c:pt idx="191">
                  <c:v>1192.4310051978932</c:v>
                </c:pt>
              </c:numCache>
            </c:numRef>
          </c:xVal>
          <c:yVal>
            <c:numRef>
              <c:f>'Raw Scale'!$W$48:$W$239</c:f>
              <c:numCache>
                <c:formatCode>0.0</c:formatCode>
                <c:ptCount val="192"/>
                <c:pt idx="0">
                  <c:v>1511.0244811944449</c:v>
                </c:pt>
                <c:pt idx="1">
                  <c:v>1839.4985030282971</c:v>
                </c:pt>
                <c:pt idx="2">
                  <c:v>1773.4175019320605</c:v>
                </c:pt>
                <c:pt idx="3">
                  <c:v>1866.3459880148423</c:v>
                </c:pt>
                <c:pt idx="4">
                  <c:v>1805.0281474655878</c:v>
                </c:pt>
                <c:pt idx="5">
                  <c:v>1754.4756044397743</c:v>
                </c:pt>
                <c:pt idx="6">
                  <c:v>1270.9593852075061</c:v>
                </c:pt>
                <c:pt idx="7">
                  <c:v>1285.5117319173198</c:v>
                </c:pt>
                <c:pt idx="8">
                  <c:v>1389.4549993964208</c:v>
                </c:pt>
                <c:pt idx="9">
                  <c:v>1883.0622210636725</c:v>
                </c:pt>
                <c:pt idx="11">
                  <c:v>1186.0497791813129</c:v>
                </c:pt>
                <c:pt idx="12">
                  <c:v>1968.8024194379161</c:v>
                </c:pt>
                <c:pt idx="14">
                  <c:v>1752.8075116365956</c:v>
                </c:pt>
                <c:pt idx="15">
                  <c:v>1064.6950293358673</c:v>
                </c:pt>
                <c:pt idx="16">
                  <c:v>1021.2589761719486</c:v>
                </c:pt>
                <c:pt idx="17">
                  <c:v>1265.5810397014523</c:v>
                </c:pt>
                <c:pt idx="18">
                  <c:v>1502.2139883343459</c:v>
                </c:pt>
                <c:pt idx="19">
                  <c:v>1581.9910804794065</c:v>
                </c:pt>
                <c:pt idx="20">
                  <c:v>1664.1826512894988</c:v>
                </c:pt>
                <c:pt idx="21">
                  <c:v>1980.4993907608073</c:v>
                </c:pt>
                <c:pt idx="22">
                  <c:v>1174.2030011535462</c:v>
                </c:pt>
                <c:pt idx="23">
                  <c:v>1032.9974182479245</c:v>
                </c:pt>
                <c:pt idx="24">
                  <c:v>1260.979930352938</c:v>
                </c:pt>
                <c:pt idx="25">
                  <c:v>1056.7283036514571</c:v>
                </c:pt>
                <c:pt idx="26">
                  <c:v>1126.2247746919929</c:v>
                </c:pt>
                <c:pt idx="27">
                  <c:v>1424.0808776576957</c:v>
                </c:pt>
                <c:pt idx="28">
                  <c:v>1649.2637386137096</c:v>
                </c:pt>
                <c:pt idx="29">
                  <c:v>1649.8235046178684</c:v>
                </c:pt>
                <c:pt idx="30">
                  <c:v>1143.2059353118227</c:v>
                </c:pt>
                <c:pt idx="31">
                  <c:v>998.40821112360459</c:v>
                </c:pt>
                <c:pt idx="32">
                  <c:v>957.4258546562512</c:v>
                </c:pt>
                <c:pt idx="33">
                  <c:v>1616.0249359306902</c:v>
                </c:pt>
                <c:pt idx="34">
                  <c:v>1326.8182497163425</c:v>
                </c:pt>
                <c:pt idx="35">
                  <c:v>1180.220732711156</c:v>
                </c:pt>
                <c:pt idx="36">
                  <c:v>1392.7591018768892</c:v>
                </c:pt>
                <c:pt idx="37">
                  <c:v>1356.064119262167</c:v>
                </c:pt>
                <c:pt idx="38">
                  <c:v>1359.1351116304033</c:v>
                </c:pt>
                <c:pt idx="39">
                  <c:v>1768.8800402367237</c:v>
                </c:pt>
                <c:pt idx="40">
                  <c:v>1894.265617643729</c:v>
                </c:pt>
                <c:pt idx="41">
                  <c:v>1900.900526056497</c:v>
                </c:pt>
                <c:pt idx="42">
                  <c:v>1401.7987017336104</c:v>
                </c:pt>
                <c:pt idx="43">
                  <c:v>1450.7514228907878</c:v>
                </c:pt>
                <c:pt idx="44">
                  <c:v>1259.7296283321641</c:v>
                </c:pt>
                <c:pt idx="45">
                  <c:v>1297.0499307054395</c:v>
                </c:pt>
                <c:pt idx="46">
                  <c:v>1460.1307031102695</c:v>
                </c:pt>
                <c:pt idx="47">
                  <c:v>987.77035448090692</c:v>
                </c:pt>
                <c:pt idx="48">
                  <c:v>1034.7321160303625</c:v>
                </c:pt>
                <c:pt idx="49">
                  <c:v>896.03003720917684</c:v>
                </c:pt>
                <c:pt idx="51">
                  <c:v>1110.5994816403293</c:v>
                </c:pt>
                <c:pt idx="52">
                  <c:v>1342.0159991015269</c:v>
                </c:pt>
                <c:pt idx="53">
                  <c:v>1373.4138771097214</c:v>
                </c:pt>
                <c:pt idx="54">
                  <c:v>1716.1868270249033</c:v>
                </c:pt>
                <c:pt idx="55">
                  <c:v>1872.3246133386262</c:v>
                </c:pt>
                <c:pt idx="56">
                  <c:v>1940.7514906732765</c:v>
                </c:pt>
                <c:pt idx="57">
                  <c:v>1347.8984972472729</c:v>
                </c:pt>
                <c:pt idx="58">
                  <c:v>1209.6770509098581</c:v>
                </c:pt>
                <c:pt idx="59">
                  <c:v>1188.36255247237</c:v>
                </c:pt>
                <c:pt idx="60">
                  <c:v>1581.2548824554353</c:v>
                </c:pt>
                <c:pt idx="61">
                  <c:v>1705.0441683194529</c:v>
                </c:pt>
                <c:pt idx="62">
                  <c:v>1641.5420654643415</c:v>
                </c:pt>
                <c:pt idx="63">
                  <c:v>1523.8938536712765</c:v>
                </c:pt>
                <c:pt idx="64">
                  <c:v>1583.5435683996488</c:v>
                </c:pt>
                <c:pt idx="65">
                  <c:v>1469.0486348902607</c:v>
                </c:pt>
                <c:pt idx="66">
                  <c:v>1459.3759207553369</c:v>
                </c:pt>
                <c:pt idx="67">
                  <c:v>1505.9357326647157</c:v>
                </c:pt>
                <c:pt idx="68">
                  <c:v>1716.6731364498921</c:v>
                </c:pt>
                <c:pt idx="69">
                  <c:v>1536.2851840698368</c:v>
                </c:pt>
                <c:pt idx="70">
                  <c:v>2022.2871267553105</c:v>
                </c:pt>
                <c:pt idx="71">
                  <c:v>1497.7079325928773</c:v>
                </c:pt>
                <c:pt idx="72">
                  <c:v>1513.2628892583759</c:v>
                </c:pt>
                <c:pt idx="73">
                  <c:v>1320.3858881585661</c:v>
                </c:pt>
                <c:pt idx="74">
                  <c:v>1293.0714078389638</c:v>
                </c:pt>
                <c:pt idx="75">
                  <c:v>1520.7608667179777</c:v>
                </c:pt>
                <c:pt idx="76">
                  <c:v>1658.5151612488498</c:v>
                </c:pt>
                <c:pt idx="77">
                  <c:v>1873.5020145293888</c:v>
                </c:pt>
                <c:pt idx="78">
                  <c:v>1885.2563057179061</c:v>
                </c:pt>
                <c:pt idx="79">
                  <c:v>1799.6233209559146</c:v>
                </c:pt>
                <c:pt idx="80">
                  <c:v>1723.4530624340364</c:v>
                </c:pt>
                <c:pt idx="81">
                  <c:v>1773.5304670895978</c:v>
                </c:pt>
                <c:pt idx="82">
                  <c:v>1806.9177553140728</c:v>
                </c:pt>
                <c:pt idx="83">
                  <c:v>1859.512101971455</c:v>
                </c:pt>
                <c:pt idx="84">
                  <c:v>1358.092869924357</c:v>
                </c:pt>
                <c:pt idx="85">
                  <c:v>1114.5262261833093</c:v>
                </c:pt>
                <c:pt idx="86">
                  <c:v>1248.4384063085799</c:v>
                </c:pt>
                <c:pt idx="87">
                  <c:v>1419.0403672914072</c:v>
                </c:pt>
                <c:pt idx="88">
                  <c:v>1347.7639150047551</c:v>
                </c:pt>
                <c:pt idx="89">
                  <c:v>1524.9404704724298</c:v>
                </c:pt>
                <c:pt idx="90">
                  <c:v>1190.0813235478836</c:v>
                </c:pt>
                <c:pt idx="91">
                  <c:v>1093.1708213871561</c:v>
                </c:pt>
                <c:pt idx="92">
                  <c:v>1217.7129968862882</c:v>
                </c:pt>
                <c:pt idx="93">
                  <c:v>1198.4000841190489</c:v>
                </c:pt>
                <c:pt idx="94">
                  <c:v>1183.7927411704816</c:v>
                </c:pt>
                <c:pt idx="95">
                  <c:v>1290.5156436959519</c:v>
                </c:pt>
                <c:pt idx="96">
                  <c:v>1026.5891224843824</c:v>
                </c:pt>
                <c:pt idx="97">
                  <c:v>1233.0620886079582</c:v>
                </c:pt>
                <c:pt idx="98">
                  <c:v>1341.9743366239879</c:v>
                </c:pt>
                <c:pt idx="99">
                  <c:v>1374.4785736975643</c:v>
                </c:pt>
                <c:pt idx="100">
                  <c:v>1643.1569858170894</c:v>
                </c:pt>
                <c:pt idx="101">
                  <c:v>1456.5652336556084</c:v>
                </c:pt>
                <c:pt idx="102">
                  <c:v>994.5344617365331</c:v>
                </c:pt>
                <c:pt idx="103">
                  <c:v>961.69341519427132</c:v>
                </c:pt>
                <c:pt idx="104">
                  <c:v>802.49742549306507</c:v>
                </c:pt>
                <c:pt idx="105">
                  <c:v>1058.3677008557872</c:v>
                </c:pt>
                <c:pt idx="106">
                  <c:v>958.53825121923967</c:v>
                </c:pt>
                <c:pt idx="107">
                  <c:v>724.33329673805622</c:v>
                </c:pt>
                <c:pt idx="108">
                  <c:v>1696.2080506279065</c:v>
                </c:pt>
                <c:pt idx="109">
                  <c:v>1346.7547212189234</c:v>
                </c:pt>
                <c:pt idx="110">
                  <c:v>1622.6005152914713</c:v>
                </c:pt>
                <c:pt idx="111">
                  <c:v>1368.5361090759686</c:v>
                </c:pt>
                <c:pt idx="112">
                  <c:v>1289.1405043908592</c:v>
                </c:pt>
                <c:pt idx="113">
                  <c:v>1435.6312191627201</c:v>
                </c:pt>
                <c:pt idx="114">
                  <c:v>1156.3301450268666</c:v>
                </c:pt>
                <c:pt idx="115">
                  <c:v>1183.9070744401424</c:v>
                </c:pt>
                <c:pt idx="116">
                  <c:v>1314.8027557696109</c:v>
                </c:pt>
                <c:pt idx="117">
                  <c:v>1049.1910510501582</c:v>
                </c:pt>
                <c:pt idx="118">
                  <c:v>1230.6979783059148</c:v>
                </c:pt>
                <c:pt idx="119">
                  <c:v>892.42786662511185</c:v>
                </c:pt>
                <c:pt idx="120">
                  <c:v>1339.8769529764581</c:v>
                </c:pt>
                <c:pt idx="121">
                  <c:v>1487.5286790692071</c:v>
                </c:pt>
                <c:pt idx="122">
                  <c:v>1496.2826503244389</c:v>
                </c:pt>
                <c:pt idx="123">
                  <c:v>1284.0234007561944</c:v>
                </c:pt>
                <c:pt idx="124">
                  <c:v>1486.2047248741628</c:v>
                </c:pt>
                <c:pt idx="125">
                  <c:v>1398.5680239274725</c:v>
                </c:pt>
                <c:pt idx="126">
                  <c:v>1500.5535556099239</c:v>
                </c:pt>
                <c:pt idx="127">
                  <c:v>1676.4135945273067</c:v>
                </c:pt>
                <c:pt idx="128">
                  <c:v>1436.5020456357031</c:v>
                </c:pt>
                <c:pt idx="129">
                  <c:v>1243.4184871358466</c:v>
                </c:pt>
                <c:pt idx="130">
                  <c:v>805.51237900967328</c:v>
                </c:pt>
                <c:pt idx="131">
                  <c:v>1334.967650649256</c:v>
                </c:pt>
                <c:pt idx="132">
                  <c:v>1488.9325636764888</c:v>
                </c:pt>
                <c:pt idx="133">
                  <c:v>1268.051637571504</c:v>
                </c:pt>
                <c:pt idx="134">
                  <c:v>1592.948183855256</c:v>
                </c:pt>
                <c:pt idx="135">
                  <c:v>1413.7233928069941</c:v>
                </c:pt>
                <c:pt idx="136">
                  <c:v>1623.4642969878003</c:v>
                </c:pt>
                <c:pt idx="137">
                  <c:v>1754.4723578650712</c:v>
                </c:pt>
                <c:pt idx="138">
                  <c:v>1441.0065448088976</c:v>
                </c:pt>
                <c:pt idx="139">
                  <c:v>1714.3000810041112</c:v>
                </c:pt>
                <c:pt idx="140">
                  <c:v>1707.9238853955846</c:v>
                </c:pt>
                <c:pt idx="141">
                  <c:v>1303.1682289400298</c:v>
                </c:pt>
                <c:pt idx="142">
                  <c:v>1486.7049172773654</c:v>
                </c:pt>
                <c:pt idx="143">
                  <c:v>1136.2835121648541</c:v>
                </c:pt>
                <c:pt idx="144">
                  <c:v>1565.9254304956985</c:v>
                </c:pt>
                <c:pt idx="145">
                  <c:v>1255.5800423381572</c:v>
                </c:pt>
                <c:pt idx="146">
                  <c:v>1534.1210839558432</c:v>
                </c:pt>
                <c:pt idx="147">
                  <c:v>1633.1795318734719</c:v>
                </c:pt>
                <c:pt idx="148">
                  <c:v>1707.2790172437647</c:v>
                </c:pt>
                <c:pt idx="149">
                  <c:v>1784.1767160145223</c:v>
                </c:pt>
                <c:pt idx="150">
                  <c:v>1609.5600604075501</c:v>
                </c:pt>
                <c:pt idx="151">
                  <c:v>1712.1667039536885</c:v>
                </c:pt>
                <c:pt idx="152">
                  <c:v>1556.9787719318133</c:v>
                </c:pt>
                <c:pt idx="153">
                  <c:v>1371.7619010348494</c:v>
                </c:pt>
                <c:pt idx="154">
                  <c:v>1560.2055830750157</c:v>
                </c:pt>
                <c:pt idx="155">
                  <c:v>1256.6259053711563</c:v>
                </c:pt>
                <c:pt idx="156">
                  <c:v>1339.0952687194413</c:v>
                </c:pt>
                <c:pt idx="157">
                  <c:v>1439.5039042754538</c:v>
                </c:pt>
                <c:pt idx="158">
                  <c:v>1328.4374069018925</c:v>
                </c:pt>
                <c:pt idx="159">
                  <c:v>1158.9470850928083</c:v>
                </c:pt>
                <c:pt idx="160">
                  <c:v>897.44268000248553</c:v>
                </c:pt>
                <c:pt idx="161">
                  <c:v>1383.0952709897631</c:v>
                </c:pt>
                <c:pt idx="162">
                  <c:v>1706.4913446224691</c:v>
                </c:pt>
                <c:pt idx="163">
                  <c:v>1750.2777426466748</c:v>
                </c:pt>
                <c:pt idx="164">
                  <c:v>1780.4211872917595</c:v>
                </c:pt>
                <c:pt idx="165">
                  <c:v>1280.7401938448957</c:v>
                </c:pt>
                <c:pt idx="166">
                  <c:v>1471.5030370293423</c:v>
                </c:pt>
                <c:pt idx="167">
                  <c:v>1038.4861870015584</c:v>
                </c:pt>
                <c:pt idx="168">
                  <c:v>1347.7532705396993</c:v>
                </c:pt>
                <c:pt idx="169">
                  <c:v>1356.6408264616293</c:v>
                </c:pt>
                <c:pt idx="170">
                  <c:v>1273.5229907307516</c:v>
                </c:pt>
                <c:pt idx="171">
                  <c:v>1438.4611791875316</c:v>
                </c:pt>
                <c:pt idx="172">
                  <c:v>1604.0069360389923</c:v>
                </c:pt>
                <c:pt idx="173">
                  <c:v>1623.0768804083157</c:v>
                </c:pt>
                <c:pt idx="174">
                  <c:v>1006.825733432895</c:v>
                </c:pt>
                <c:pt idx="175">
                  <c:v>1132.1487120259815</c:v>
                </c:pt>
                <c:pt idx="176">
                  <c:v>1122.0624057380116</c:v>
                </c:pt>
                <c:pt idx="177">
                  <c:v>1499.3869057264167</c:v>
                </c:pt>
                <c:pt idx="178">
                  <c:v>1606.7101681584229</c:v>
                </c:pt>
                <c:pt idx="179">
                  <c:v>1313.5866651447063</c:v>
                </c:pt>
                <c:pt idx="180">
                  <c:v>1686.7736692075384</c:v>
                </c:pt>
                <c:pt idx="181">
                  <c:v>1184.1229201372898</c:v>
                </c:pt>
                <c:pt idx="182">
                  <c:v>1523.0991961124412</c:v>
                </c:pt>
                <c:pt idx="183">
                  <c:v>1387.7580092008341</c:v>
                </c:pt>
                <c:pt idx="184">
                  <c:v>1361.13134850143</c:v>
                </c:pt>
                <c:pt idx="185">
                  <c:v>1532.5897404666771</c:v>
                </c:pt>
                <c:pt idx="186">
                  <c:v>1093.5170217769669</c:v>
                </c:pt>
                <c:pt idx="187">
                  <c:v>1401.875093069408</c:v>
                </c:pt>
                <c:pt idx="188">
                  <c:v>1587.8661538561603</c:v>
                </c:pt>
                <c:pt idx="189">
                  <c:v>1067.9783212882564</c:v>
                </c:pt>
                <c:pt idx="190">
                  <c:v>1134.0474350949235</c:v>
                </c:pt>
                <c:pt idx="191">
                  <c:v>1154.1258747450788</c:v>
                </c:pt>
              </c:numCache>
            </c:numRef>
          </c:yVal>
          <c:smooth val="0"/>
          <c:extLst>
            <c:ext xmlns:c16="http://schemas.microsoft.com/office/drawing/2014/chart" uri="{C3380CC4-5D6E-409C-BE32-E72D297353CC}">
              <c16:uniqueId val="{00000001-40EB-42BE-A2A8-AD23BC8C9D46}"/>
            </c:ext>
          </c:extLst>
        </c:ser>
        <c:dLbls>
          <c:showLegendKey val="0"/>
          <c:showVal val="0"/>
          <c:showCatName val="0"/>
          <c:showSerName val="0"/>
          <c:showPercent val="0"/>
          <c:showBubbleSize val="0"/>
        </c:dLbls>
        <c:axId val="618379544"/>
        <c:axId val="618379904"/>
      </c:scatterChart>
      <c:valAx>
        <c:axId val="6183795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Original</a:t>
                </a:r>
                <a:r>
                  <a:rPr lang="en-US" baseline="0"/>
                  <a:t> Spreadsheet</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8379904"/>
        <c:crosses val="autoZero"/>
        <c:crossBetween val="midCat"/>
      </c:valAx>
      <c:valAx>
        <c:axId val="61837990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This</a:t>
                </a:r>
                <a:r>
                  <a:rPr lang="en-US" baseline="0"/>
                  <a:t> Spreadsheet</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837954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DSWAH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"1:1"</c:v>
          </c:tx>
          <c:spPr>
            <a:ln w="19050" cap="rnd">
              <a:solidFill>
                <a:schemeClr val="accent1"/>
              </a:solidFill>
              <a:round/>
            </a:ln>
            <a:effectLst/>
          </c:spPr>
          <c:marker>
            <c:symbol val="none"/>
          </c:marker>
          <c:xVal>
            <c:numRef>
              <c:f>Compare!$M$22:$M$23</c:f>
              <c:numCache>
                <c:formatCode>General</c:formatCode>
                <c:ptCount val="2"/>
                <c:pt idx="0">
                  <c:v>0</c:v>
                </c:pt>
                <c:pt idx="1">
                  <c:v>3000</c:v>
                </c:pt>
              </c:numCache>
            </c:numRef>
          </c:xVal>
          <c:yVal>
            <c:numRef>
              <c:f>Compare!$M$22:$M$23</c:f>
              <c:numCache>
                <c:formatCode>General</c:formatCode>
                <c:ptCount val="2"/>
                <c:pt idx="0">
                  <c:v>0</c:v>
                </c:pt>
                <c:pt idx="1">
                  <c:v>3000</c:v>
                </c:pt>
              </c:numCache>
            </c:numRef>
          </c:yVal>
          <c:smooth val="0"/>
          <c:extLst>
            <c:ext xmlns:c16="http://schemas.microsoft.com/office/drawing/2014/chart" uri="{C3380CC4-5D6E-409C-BE32-E72D297353CC}">
              <c16:uniqueId val="{00000000-A688-40FA-8025-88BAE93C5E79}"/>
            </c:ext>
          </c:extLst>
        </c:ser>
        <c:ser>
          <c:idx val="1"/>
          <c:order val="1"/>
          <c:spPr>
            <a:ln w="19050" cap="rnd">
              <a:noFill/>
              <a:round/>
            </a:ln>
            <a:effectLst/>
          </c:spPr>
          <c:marker>
            <c:symbol val="circle"/>
            <c:size val="5"/>
            <c:spPr>
              <a:solidFill>
                <a:schemeClr val="accent2"/>
              </a:solidFill>
              <a:ln w="9525">
                <a:solidFill>
                  <a:schemeClr val="accent2"/>
                </a:solidFill>
              </a:ln>
              <a:effectLst/>
            </c:spPr>
          </c:marker>
          <c:xVal>
            <c:numRef>
              <c:f>Compare!$C$6:$C$197</c:f>
              <c:numCache>
                <c:formatCode>General</c:formatCode>
                <c:ptCount val="192"/>
                <c:pt idx="0">
                  <c:v>1841.8015763367493</c:v>
                </c:pt>
                <c:pt idx="1">
                  <c:v>2356.1044647930285</c:v>
                </c:pt>
                <c:pt idx="2">
                  <c:v>2157.6654977774815</c:v>
                </c:pt>
                <c:pt idx="3">
                  <c:v>2451.1142517238068</c:v>
                </c:pt>
                <c:pt idx="4">
                  <c:v>2229.8006642191681</c:v>
                </c:pt>
                <c:pt idx="5">
                  <c:v>2183.8460141804671</c:v>
                </c:pt>
                <c:pt idx="6">
                  <c:v>1562.8864443176203</c:v>
                </c:pt>
                <c:pt idx="7">
                  <c:v>1602.4304722290992</c:v>
                </c:pt>
                <c:pt idx="8">
                  <c:v>1657.6159911609329</c:v>
                </c:pt>
                <c:pt idx="9">
                  <c:v>2288.5254962548661</c:v>
                </c:pt>
                <c:pt idx="10">
                  <c:v>1444.2942111184552</c:v>
                </c:pt>
                <c:pt idx="11">
                  <c:v>1459.2157532256545</c:v>
                </c:pt>
                <c:pt idx="12">
                  <c:v>2463.6356259760264</c:v>
                </c:pt>
                <c:pt idx="13">
                  <c:v>2617.9204695765397</c:v>
                </c:pt>
                <c:pt idx="14">
                  <c:v>2172.1080473796428</c:v>
                </c:pt>
                <c:pt idx="15">
                  <c:v>1314.2040831785057</c:v>
                </c:pt>
                <c:pt idx="16">
                  <c:v>1260.0883176356226</c:v>
                </c:pt>
                <c:pt idx="17">
                  <c:v>1524.7837351177384</c:v>
                </c:pt>
                <c:pt idx="18">
                  <c:v>1827.6150062067582</c:v>
                </c:pt>
                <c:pt idx="19">
                  <c:v>1877.4596912070479</c:v>
                </c:pt>
                <c:pt idx="20">
                  <c:v>2073.3945492806947</c:v>
                </c:pt>
                <c:pt idx="21">
                  <c:v>2526.1267107847202</c:v>
                </c:pt>
                <c:pt idx="22">
                  <c:v>1424.5513683186355</c:v>
                </c:pt>
                <c:pt idx="23">
                  <c:v>1332.7681082644833</c:v>
                </c:pt>
                <c:pt idx="24">
                  <c:v>1621.6252161237521</c:v>
                </c:pt>
                <c:pt idx="25">
                  <c:v>1297.0999967978523</c:v>
                </c:pt>
                <c:pt idx="26">
                  <c:v>1410.4365803175392</c:v>
                </c:pt>
                <c:pt idx="27">
                  <c:v>1718.3938813707432</c:v>
                </c:pt>
                <c:pt idx="28">
                  <c:v>1981.1017877139357</c:v>
                </c:pt>
                <c:pt idx="29">
                  <c:v>2041.1759941890216</c:v>
                </c:pt>
                <c:pt idx="30">
                  <c:v>1364.1816768557524</c:v>
                </c:pt>
                <c:pt idx="31">
                  <c:v>1198.1751035996015</c:v>
                </c:pt>
                <c:pt idx="32">
                  <c:v>1121.9199543837956</c:v>
                </c:pt>
                <c:pt idx="33">
                  <c:v>2046.5422233481811</c:v>
                </c:pt>
                <c:pt idx="34">
                  <c:v>1630.3502485787817</c:v>
                </c:pt>
                <c:pt idx="35">
                  <c:v>1456.3989766698824</c:v>
                </c:pt>
                <c:pt idx="36">
                  <c:v>1772.215859526455</c:v>
                </c:pt>
                <c:pt idx="37">
                  <c:v>1667.0586320585899</c:v>
                </c:pt>
                <c:pt idx="38">
                  <c:v>1675.2150183780843</c:v>
                </c:pt>
                <c:pt idx="39">
                  <c:v>2285.4596598537591</c:v>
                </c:pt>
                <c:pt idx="40">
                  <c:v>2375.1110280475632</c:v>
                </c:pt>
                <c:pt idx="41">
                  <c:v>2421.3417281273551</c:v>
                </c:pt>
                <c:pt idx="42">
                  <c:v>1766.6759949785562</c:v>
                </c:pt>
                <c:pt idx="43">
                  <c:v>1846.7085155839072</c:v>
                </c:pt>
                <c:pt idx="44">
                  <c:v>1651.6135983590132</c:v>
                </c:pt>
                <c:pt idx="45">
                  <c:v>1602.331400057288</c:v>
                </c:pt>
                <c:pt idx="46">
                  <c:v>1825.3480965063045</c:v>
                </c:pt>
                <c:pt idx="47">
                  <c:v>1237.4808264259059</c:v>
                </c:pt>
                <c:pt idx="48">
                  <c:v>1262.8098162729659</c:v>
                </c:pt>
                <c:pt idx="49">
                  <c:v>1079.1500963510437</c:v>
                </c:pt>
                <c:pt idx="50">
                  <c:v>765.45533355393343</c:v>
                </c:pt>
                <c:pt idx="51">
                  <c:v>1386.1358724959332</c:v>
                </c:pt>
                <c:pt idx="52">
                  <c:v>1745.1618676470587</c:v>
                </c:pt>
                <c:pt idx="53">
                  <c:v>1809.7426179207484</c:v>
                </c:pt>
                <c:pt idx="54">
                  <c:v>2059.186337404381</c:v>
                </c:pt>
                <c:pt idx="55">
                  <c:v>2263.9136922918869</c:v>
                </c:pt>
                <c:pt idx="56">
                  <c:v>2362.6968106272857</c:v>
                </c:pt>
                <c:pt idx="57">
                  <c:v>1632.775740497769</c:v>
                </c:pt>
                <c:pt idx="58">
                  <c:v>1495.7716933505978</c:v>
                </c:pt>
                <c:pt idx="59">
                  <c:v>1464.2181961342089</c:v>
                </c:pt>
                <c:pt idx="60">
                  <c:v>2048.5141390357198</c:v>
                </c:pt>
                <c:pt idx="61">
                  <c:v>2124.3736971411977</c:v>
                </c:pt>
                <c:pt idx="62">
                  <c:v>2087.7276969965665</c:v>
                </c:pt>
                <c:pt idx="63">
                  <c:v>1942.3670555541564</c:v>
                </c:pt>
                <c:pt idx="64">
                  <c:v>1989.2267466737449</c:v>
                </c:pt>
                <c:pt idx="65">
                  <c:v>1860.4144031900555</c:v>
                </c:pt>
                <c:pt idx="66">
                  <c:v>1800.5111140416805</c:v>
                </c:pt>
                <c:pt idx="67">
                  <c:v>1851.4436430576891</c:v>
                </c:pt>
                <c:pt idx="68">
                  <c:v>2117.2358120371382</c:v>
                </c:pt>
                <c:pt idx="69">
                  <c:v>1932.2233990147718</c:v>
                </c:pt>
                <c:pt idx="70">
                  <c:v>2426.6754541087976</c:v>
                </c:pt>
                <c:pt idx="71">
                  <c:v>1883.9441144491352</c:v>
                </c:pt>
                <c:pt idx="72">
                  <c:v>1920.2030177527781</c:v>
                </c:pt>
                <c:pt idx="73">
                  <c:v>1653.269055643912</c:v>
                </c:pt>
                <c:pt idx="74">
                  <c:v>1612.140504621286</c:v>
                </c:pt>
                <c:pt idx="75">
                  <c:v>1946.2638849621592</c:v>
                </c:pt>
                <c:pt idx="76">
                  <c:v>2108.811837637897</c:v>
                </c:pt>
                <c:pt idx="77">
                  <c:v>2356.300817756734</c:v>
                </c:pt>
                <c:pt idx="78">
                  <c:v>2394.3295431448328</c:v>
                </c:pt>
                <c:pt idx="79">
                  <c:v>2282.9068963992613</c:v>
                </c:pt>
                <c:pt idx="80">
                  <c:v>2102.1614545428924</c:v>
                </c:pt>
                <c:pt idx="81">
                  <c:v>2105.3031955193783</c:v>
                </c:pt>
                <c:pt idx="82">
                  <c:v>2225.5122271382374</c:v>
                </c:pt>
                <c:pt idx="83">
                  <c:v>2261.2560209517351</c:v>
                </c:pt>
                <c:pt idx="84">
                  <c:v>1805.1339247037436</c:v>
                </c:pt>
                <c:pt idx="85">
                  <c:v>1467.7082596900689</c:v>
                </c:pt>
                <c:pt idx="86">
                  <c:v>1643.103919862267</c:v>
                </c:pt>
                <c:pt idx="87">
                  <c:v>1769.3761712767678</c:v>
                </c:pt>
                <c:pt idx="88">
                  <c:v>1680.2632456017418</c:v>
                </c:pt>
                <c:pt idx="89">
                  <c:v>1852.3954279014192</c:v>
                </c:pt>
                <c:pt idx="90">
                  <c:v>1437.7174985766474</c:v>
                </c:pt>
                <c:pt idx="91">
                  <c:v>1347.9683594269911</c:v>
                </c:pt>
                <c:pt idx="92">
                  <c:v>1515.3914717270416</c:v>
                </c:pt>
                <c:pt idx="93">
                  <c:v>1472.1634340991225</c:v>
                </c:pt>
                <c:pt idx="94">
                  <c:v>1470.6070489166577</c:v>
                </c:pt>
                <c:pt idx="95">
                  <c:v>1594.3093031722485</c:v>
                </c:pt>
                <c:pt idx="96">
                  <c:v>1366.1695419549892</c:v>
                </c:pt>
                <c:pt idx="97">
                  <c:v>1663.8368182703218</c:v>
                </c:pt>
                <c:pt idx="98">
                  <c:v>1770.8200513481786</c:v>
                </c:pt>
                <c:pt idx="99">
                  <c:v>1723.0642864866513</c:v>
                </c:pt>
                <c:pt idx="100">
                  <c:v>2032.9533166538608</c:v>
                </c:pt>
                <c:pt idx="101">
                  <c:v>1839.6383081092197</c:v>
                </c:pt>
                <c:pt idx="102">
                  <c:v>1219.7814961253237</c:v>
                </c:pt>
                <c:pt idx="103">
                  <c:v>1183.1084498288035</c:v>
                </c:pt>
                <c:pt idx="104">
                  <c:v>991.61744808103117</c:v>
                </c:pt>
                <c:pt idx="105">
                  <c:v>1296.837764064137</c:v>
                </c:pt>
                <c:pt idx="106">
                  <c:v>1196.2198502810979</c:v>
                </c:pt>
                <c:pt idx="107">
                  <c:v>966.24235626517827</c:v>
                </c:pt>
                <c:pt idx="108">
                  <c:v>2155.8927245122736</c:v>
                </c:pt>
                <c:pt idx="109">
                  <c:v>1718.1837094041052</c:v>
                </c:pt>
                <c:pt idx="110">
                  <c:v>2014.154557592442</c:v>
                </c:pt>
                <c:pt idx="111">
                  <c:v>1723.0641252669298</c:v>
                </c:pt>
                <c:pt idx="112">
                  <c:v>1573.8286946588837</c:v>
                </c:pt>
                <c:pt idx="113">
                  <c:v>1749.661178050435</c:v>
                </c:pt>
                <c:pt idx="114">
                  <c:v>1410.3703306659254</c:v>
                </c:pt>
                <c:pt idx="115">
                  <c:v>1432.3732539899343</c:v>
                </c:pt>
                <c:pt idx="116">
                  <c:v>1665.1049579928101</c:v>
                </c:pt>
                <c:pt idx="117">
                  <c:v>1292.4020026273463</c:v>
                </c:pt>
                <c:pt idx="118">
                  <c:v>1560.7480380781444</c:v>
                </c:pt>
                <c:pt idx="119">
                  <c:v>1078.9779988193011</c:v>
                </c:pt>
                <c:pt idx="120">
                  <c:v>1717.9445004982822</c:v>
                </c:pt>
                <c:pt idx="121">
                  <c:v>1920.2551184851513</c:v>
                </c:pt>
                <c:pt idx="122">
                  <c:v>2002.0641750862503</c:v>
                </c:pt>
                <c:pt idx="123">
                  <c:v>1684.9388055222389</c:v>
                </c:pt>
                <c:pt idx="124">
                  <c:v>1906.0586372066132</c:v>
                </c:pt>
                <c:pt idx="125">
                  <c:v>1828.0024821441241</c:v>
                </c:pt>
                <c:pt idx="126">
                  <c:v>1887.6684868500604</c:v>
                </c:pt>
                <c:pt idx="127">
                  <c:v>2057.5567151932237</c:v>
                </c:pt>
                <c:pt idx="128">
                  <c:v>1812.2968603516745</c:v>
                </c:pt>
                <c:pt idx="129">
                  <c:v>1601.7401195333691</c:v>
                </c:pt>
                <c:pt idx="130">
                  <c:v>1065.3007436771018</c:v>
                </c:pt>
                <c:pt idx="131">
                  <c:v>1801.8438657134782</c:v>
                </c:pt>
                <c:pt idx="132">
                  <c:v>2010.8893167723586</c:v>
                </c:pt>
                <c:pt idx="133">
                  <c:v>1637.8836065799846</c:v>
                </c:pt>
                <c:pt idx="134">
                  <c:v>2074.2665701100932</c:v>
                </c:pt>
                <c:pt idx="135">
                  <c:v>1845.1322102240547</c:v>
                </c:pt>
                <c:pt idx="136">
                  <c:v>2098.8476822289986</c:v>
                </c:pt>
                <c:pt idx="137">
                  <c:v>2242.8072175935272</c:v>
                </c:pt>
                <c:pt idx="138">
                  <c:v>1813.2088110049151</c:v>
                </c:pt>
                <c:pt idx="139">
                  <c:v>2159.6462700726843</c:v>
                </c:pt>
                <c:pt idx="140">
                  <c:v>2217.9003540548165</c:v>
                </c:pt>
                <c:pt idx="141">
                  <c:v>1605.5537489549308</c:v>
                </c:pt>
                <c:pt idx="142">
                  <c:v>1863.4637552163642</c:v>
                </c:pt>
                <c:pt idx="143">
                  <c:v>1420.6326128243013</c:v>
                </c:pt>
                <c:pt idx="144">
                  <c:v>2001.7485760542818</c:v>
                </c:pt>
                <c:pt idx="145">
                  <c:v>1589.0804252918097</c:v>
                </c:pt>
                <c:pt idx="146">
                  <c:v>1986.4099389834942</c:v>
                </c:pt>
                <c:pt idx="147">
                  <c:v>2124.6404243186066</c:v>
                </c:pt>
                <c:pt idx="148">
                  <c:v>2239.2894895782019</c:v>
                </c:pt>
                <c:pt idx="149">
                  <c:v>2348.217299076789</c:v>
                </c:pt>
                <c:pt idx="150">
                  <c:v>2059.0889310973243</c:v>
                </c:pt>
                <c:pt idx="151">
                  <c:v>2159.6447356220374</c:v>
                </c:pt>
                <c:pt idx="152">
                  <c:v>1960.6035711336337</c:v>
                </c:pt>
                <c:pt idx="153">
                  <c:v>1764.1064958223819</c:v>
                </c:pt>
                <c:pt idx="154">
                  <c:v>2005.2989684343183</c:v>
                </c:pt>
                <c:pt idx="155">
                  <c:v>1636.06795099753</c:v>
                </c:pt>
                <c:pt idx="156">
                  <c:v>1776.860417237498</c:v>
                </c:pt>
                <c:pt idx="157">
                  <c:v>1825.6974244372475</c:v>
                </c:pt>
                <c:pt idx="158">
                  <c:v>1660.984514010903</c:v>
                </c:pt>
                <c:pt idx="159">
                  <c:v>1441.8696945196302</c:v>
                </c:pt>
                <c:pt idx="160">
                  <c:v>1150.5078217179484</c:v>
                </c:pt>
                <c:pt idx="161">
                  <c:v>1851.1605931756617</c:v>
                </c:pt>
                <c:pt idx="162">
                  <c:v>2197.0806510864395</c:v>
                </c:pt>
                <c:pt idx="163">
                  <c:v>2180.7652567753394</c:v>
                </c:pt>
                <c:pt idx="164">
                  <c:v>2289.4644375050034</c:v>
                </c:pt>
                <c:pt idx="165">
                  <c:v>1652.4360588491384</c:v>
                </c:pt>
                <c:pt idx="166">
                  <c:v>1832.591753250186</c:v>
                </c:pt>
                <c:pt idx="167">
                  <c:v>1334.5871249084012</c:v>
                </c:pt>
                <c:pt idx="168">
                  <c:v>1772.5187271141085</c:v>
                </c:pt>
                <c:pt idx="169">
                  <c:v>1749.0266424502991</c:v>
                </c:pt>
                <c:pt idx="170">
                  <c:v>1683.4325118182553</c:v>
                </c:pt>
                <c:pt idx="171">
                  <c:v>1906.3905511828459</c:v>
                </c:pt>
                <c:pt idx="172">
                  <c:v>2060.1332147317539</c:v>
                </c:pt>
                <c:pt idx="173">
                  <c:v>2152.2533990803468</c:v>
                </c:pt>
                <c:pt idx="174">
                  <c:v>1273.1760466562982</c:v>
                </c:pt>
                <c:pt idx="175">
                  <c:v>1420.3956324906883</c:v>
                </c:pt>
                <c:pt idx="176">
                  <c:v>1405.1484869617282</c:v>
                </c:pt>
                <c:pt idx="177">
                  <c:v>1980.8326980362031</c:v>
                </c:pt>
                <c:pt idx="178">
                  <c:v>2032.2787645241353</c:v>
                </c:pt>
                <c:pt idx="179">
                  <c:v>1695.9594801616768</c:v>
                </c:pt>
                <c:pt idx="180">
                  <c:v>2246.4855819212075</c:v>
                </c:pt>
                <c:pt idx="181">
                  <c:v>1566.867093784678</c:v>
                </c:pt>
                <c:pt idx="182">
                  <c:v>2044.2453217448794</c:v>
                </c:pt>
                <c:pt idx="183">
                  <c:v>1838.462545029317</c:v>
                </c:pt>
                <c:pt idx="184">
                  <c:v>1825.1653557383445</c:v>
                </c:pt>
                <c:pt idx="185">
                  <c:v>2103.5152412707748</c:v>
                </c:pt>
                <c:pt idx="186">
                  <c:v>1388.7977636288631</c:v>
                </c:pt>
                <c:pt idx="187">
                  <c:v>1762.1466284120479</c:v>
                </c:pt>
                <c:pt idx="188">
                  <c:v>2067.4917588194553</c:v>
                </c:pt>
                <c:pt idx="189">
                  <c:v>1408.2964095924408</c:v>
                </c:pt>
                <c:pt idx="190">
                  <c:v>1473.7095561785918</c:v>
                </c:pt>
                <c:pt idx="191">
                  <c:v>1523.661839975086</c:v>
                </c:pt>
              </c:numCache>
            </c:numRef>
          </c:xVal>
          <c:yVal>
            <c:numRef>
              <c:f>'Raw Scale'!$X$48:$X$239</c:f>
              <c:numCache>
                <c:formatCode>0.0</c:formatCode>
                <c:ptCount val="192"/>
                <c:pt idx="0">
                  <c:v>1853.1432316535652</c:v>
                </c:pt>
                <c:pt idx="1">
                  <c:v>2367.7647397953979</c:v>
                </c:pt>
                <c:pt idx="2">
                  <c:v>2169.0993639222788</c:v>
                </c:pt>
                <c:pt idx="3">
                  <c:v>2463.1977506794874</c:v>
                </c:pt>
                <c:pt idx="4">
                  <c:v>2241.7285057233917</c:v>
                </c:pt>
                <c:pt idx="5">
                  <c:v>2195.4913301459469</c:v>
                </c:pt>
                <c:pt idx="6">
                  <c:v>1574.472074212284</c:v>
                </c:pt>
                <c:pt idx="7">
                  <c:v>1614.1387912044538</c:v>
                </c:pt>
                <c:pt idx="8">
                  <c:v>1669.2757978859777</c:v>
                </c:pt>
                <c:pt idx="9">
                  <c:v>2300.4419917118066</c:v>
                </c:pt>
                <c:pt idx="11">
                  <c:v>1470.7017261848282</c:v>
                </c:pt>
                <c:pt idx="12">
                  <c:v>2475.3389642447592</c:v>
                </c:pt>
                <c:pt idx="14">
                  <c:v>2183.8257522029717</c:v>
                </c:pt>
                <c:pt idx="15">
                  <c:v>1326.0292638092167</c:v>
                </c:pt>
                <c:pt idx="16">
                  <c:v>1271.7564608933701</c:v>
                </c:pt>
                <c:pt idx="17">
                  <c:v>1536.0869107826788</c:v>
                </c:pt>
                <c:pt idx="18">
                  <c:v>1839.249178024744</c:v>
                </c:pt>
                <c:pt idx="19">
                  <c:v>1888.8014718451097</c:v>
                </c:pt>
                <c:pt idx="20">
                  <c:v>2085.0104481673029</c:v>
                </c:pt>
                <c:pt idx="21">
                  <c:v>2538.1157240818111</c:v>
                </c:pt>
                <c:pt idx="22">
                  <c:v>1436.2152410803703</c:v>
                </c:pt>
                <c:pt idx="23">
                  <c:v>1344.8456954548456</c:v>
                </c:pt>
                <c:pt idx="24">
                  <c:v>1633.5421825026697</c:v>
                </c:pt>
                <c:pt idx="25">
                  <c:v>1308.7919357151075</c:v>
                </c:pt>
                <c:pt idx="26">
                  <c:v>1422.0973849924317</c:v>
                </c:pt>
                <c:pt idx="27">
                  <c:v>1729.9237507116975</c:v>
                </c:pt>
                <c:pt idx="28">
                  <c:v>1992.4631293078924</c:v>
                </c:pt>
                <c:pt idx="29">
                  <c:v>2052.6873836524637</c:v>
                </c:pt>
                <c:pt idx="30">
                  <c:v>1375.7223967311761</c:v>
                </c:pt>
                <c:pt idx="31">
                  <c:v>1210.8354900860736</c:v>
                </c:pt>
                <c:pt idx="32">
                  <c:v>1133.2795830625014</c:v>
                </c:pt>
                <c:pt idx="33">
                  <c:v>2058.5079541021887</c:v>
                </c:pt>
                <c:pt idx="34">
                  <c:v>1641.8182658360497</c:v>
                </c:pt>
                <c:pt idx="35">
                  <c:v>1468.0794480065604</c:v>
                </c:pt>
                <c:pt idx="36">
                  <c:v>1783.8763839108103</c:v>
                </c:pt>
                <c:pt idx="37">
                  <c:v>1678.4849588070176</c:v>
                </c:pt>
                <c:pt idx="38">
                  <c:v>1686.8698193994364</c:v>
                </c:pt>
                <c:pt idx="39">
                  <c:v>2297.6213566118317</c:v>
                </c:pt>
                <c:pt idx="40">
                  <c:v>2386.7746782310983</c:v>
                </c:pt>
                <c:pt idx="41">
                  <c:v>2433.152673352316</c:v>
                </c:pt>
                <c:pt idx="42">
                  <c:v>1778.8342146136849</c:v>
                </c:pt>
                <c:pt idx="43">
                  <c:v>1858.4789469712055</c:v>
                </c:pt>
                <c:pt idx="44">
                  <c:v>1663.6124099348424</c:v>
                </c:pt>
                <c:pt idx="45">
                  <c:v>1614.106580433436</c:v>
                </c:pt>
                <c:pt idx="46">
                  <c:v>1837.2505535824587</c:v>
                </c:pt>
                <c:pt idx="47">
                  <c:v>1249.2389777258529</c:v>
                </c:pt>
                <c:pt idx="48">
                  <c:v>1274.253439185539</c:v>
                </c:pt>
                <c:pt idx="49">
                  <c:v>1090.8191757329109</c:v>
                </c:pt>
                <c:pt idx="51">
                  <c:v>1397.8234855128278</c:v>
                </c:pt>
                <c:pt idx="52">
                  <c:v>1757.1720276005606</c:v>
                </c:pt>
                <c:pt idx="53">
                  <c:v>1821.6809064441445</c:v>
                </c:pt>
                <c:pt idx="54">
                  <c:v>2070.9293555160848</c:v>
                </c:pt>
                <c:pt idx="55">
                  <c:v>2275.5945300577146</c:v>
                </c:pt>
                <c:pt idx="56">
                  <c:v>2374.1231827653673</c:v>
                </c:pt>
                <c:pt idx="57">
                  <c:v>1644.2449753654676</c:v>
                </c:pt>
                <c:pt idx="58">
                  <c:v>1507.2960078797441</c:v>
                </c:pt>
                <c:pt idx="59">
                  <c:v>1475.869621618911</c:v>
                </c:pt>
                <c:pt idx="60">
                  <c:v>2060.4230286540528</c:v>
                </c:pt>
                <c:pt idx="61">
                  <c:v>2136.0946603103262</c:v>
                </c:pt>
                <c:pt idx="62">
                  <c:v>2099.6468279195064</c:v>
                </c:pt>
                <c:pt idx="63">
                  <c:v>1953.9497878361772</c:v>
                </c:pt>
                <c:pt idx="64">
                  <c:v>2000.7646283372812</c:v>
                </c:pt>
                <c:pt idx="65">
                  <c:v>1872.3168876052348</c:v>
                </c:pt>
                <c:pt idx="66">
                  <c:v>1812.2968950556474</c:v>
                </c:pt>
                <c:pt idx="67">
                  <c:v>1863.1127974633985</c:v>
                </c:pt>
                <c:pt idx="68">
                  <c:v>2129.0583033065705</c:v>
                </c:pt>
                <c:pt idx="69">
                  <c:v>1944.0645847797318</c:v>
                </c:pt>
                <c:pt idx="70">
                  <c:v>2438.3557700590341</c:v>
                </c:pt>
                <c:pt idx="71">
                  <c:v>1895.8328260669332</c:v>
                </c:pt>
                <c:pt idx="72">
                  <c:v>1932.0274623864805</c:v>
                </c:pt>
                <c:pt idx="73">
                  <c:v>1664.8343807216706</c:v>
                </c:pt>
                <c:pt idx="74">
                  <c:v>1623.4181178708161</c:v>
                </c:pt>
                <c:pt idx="75">
                  <c:v>1957.9796158993965</c:v>
                </c:pt>
                <c:pt idx="76">
                  <c:v>2120.2608595510869</c:v>
                </c:pt>
                <c:pt idx="77">
                  <c:v>2368.0304650650646</c:v>
                </c:pt>
                <c:pt idx="78">
                  <c:v>2406.3070434791362</c:v>
                </c:pt>
                <c:pt idx="79">
                  <c:v>2294.7577796316159</c:v>
                </c:pt>
                <c:pt idx="80">
                  <c:v>2113.8485075157796</c:v>
                </c:pt>
                <c:pt idx="81">
                  <c:v>2116.7944284617784</c:v>
                </c:pt>
                <c:pt idx="82">
                  <c:v>2237.1362684840906</c:v>
                </c:pt>
                <c:pt idx="83">
                  <c:v>2272.737013520667</c:v>
                </c:pt>
                <c:pt idx="84">
                  <c:v>1817.166516095971</c:v>
                </c:pt>
                <c:pt idx="85">
                  <c:v>1479.6296451054277</c:v>
                </c:pt>
                <c:pt idx="86">
                  <c:v>1655.1266750303141</c:v>
                </c:pt>
                <c:pt idx="87">
                  <c:v>1780.9432797549873</c:v>
                </c:pt>
                <c:pt idx="88">
                  <c:v>1691.87385075065</c:v>
                </c:pt>
                <c:pt idx="89">
                  <c:v>1863.8161305774142</c:v>
                </c:pt>
                <c:pt idx="90">
                  <c:v>1449.2119343204067</c:v>
                </c:pt>
                <c:pt idx="91">
                  <c:v>1359.3341518118552</c:v>
                </c:pt>
                <c:pt idx="92">
                  <c:v>1526.8247576343465</c:v>
                </c:pt>
                <c:pt idx="93">
                  <c:v>1483.7334374807276</c:v>
                </c:pt>
                <c:pt idx="94">
                  <c:v>1482.1470092703591</c:v>
                </c:pt>
                <c:pt idx="95">
                  <c:v>1605.9750232660733</c:v>
                </c:pt>
                <c:pt idx="96">
                  <c:v>1378.2909514836615</c:v>
                </c:pt>
                <c:pt idx="97">
                  <c:v>1675.82183471043</c:v>
                </c:pt>
                <c:pt idx="98">
                  <c:v>1782.9087615147271</c:v>
                </c:pt>
                <c:pt idx="99">
                  <c:v>1734.6867516320981</c:v>
                </c:pt>
                <c:pt idx="100">
                  <c:v>2044.3929939817272</c:v>
                </c:pt>
                <c:pt idx="101">
                  <c:v>1851.2474260009994</c:v>
                </c:pt>
                <c:pt idx="102">
                  <c:v>1231.3283811976128</c:v>
                </c:pt>
                <c:pt idx="103">
                  <c:v>1194.8312128171249</c:v>
                </c:pt>
                <c:pt idx="104">
                  <c:v>1003.1217818663312</c:v>
                </c:pt>
                <c:pt idx="105">
                  <c:v>1308.5273392398826</c:v>
                </c:pt>
                <c:pt idx="106">
                  <c:v>1207.7581965362424</c:v>
                </c:pt>
                <c:pt idx="107">
                  <c:v>978.82877937575165</c:v>
                </c:pt>
                <c:pt idx="108">
                  <c:v>2167.3769535801034</c:v>
                </c:pt>
                <c:pt idx="109">
                  <c:v>1730.1374520768652</c:v>
                </c:pt>
                <c:pt idx="110">
                  <c:v>2025.8503474940858</c:v>
                </c:pt>
                <c:pt idx="111">
                  <c:v>1734.7640819272845</c:v>
                </c:pt>
                <c:pt idx="112">
                  <c:v>1585.1653609546863</c:v>
                </c:pt>
                <c:pt idx="113">
                  <c:v>1761.0409621729368</c:v>
                </c:pt>
                <c:pt idx="114">
                  <c:v>1421.7173914264749</c:v>
                </c:pt>
                <c:pt idx="115">
                  <c:v>1443.7891151709052</c:v>
                </c:pt>
                <c:pt idx="116">
                  <c:v>1676.8498914163158</c:v>
                </c:pt>
                <c:pt idx="117">
                  <c:v>1304.1346709315053</c:v>
                </c:pt>
                <c:pt idx="118">
                  <c:v>1572.5585278353362</c:v>
                </c:pt>
                <c:pt idx="119">
                  <c:v>1090.7451703195811</c:v>
                </c:pt>
                <c:pt idx="120">
                  <c:v>1729.4865634164212</c:v>
                </c:pt>
                <c:pt idx="121">
                  <c:v>1931.8554273626066</c:v>
                </c:pt>
                <c:pt idx="122">
                  <c:v>2013.8646991788053</c:v>
                </c:pt>
                <c:pt idx="123">
                  <c:v>1696.4104783713224</c:v>
                </c:pt>
                <c:pt idx="124">
                  <c:v>1917.6835159666621</c:v>
                </c:pt>
                <c:pt idx="125">
                  <c:v>1839.7270650321109</c:v>
                </c:pt>
                <c:pt idx="126">
                  <c:v>1899.4348805188908</c:v>
                </c:pt>
                <c:pt idx="127">
                  <c:v>2069.1733509594187</c:v>
                </c:pt>
                <c:pt idx="128">
                  <c:v>1823.9795711032284</c:v>
                </c:pt>
                <c:pt idx="129">
                  <c:v>1613.5965100236176</c:v>
                </c:pt>
                <c:pt idx="130">
                  <c:v>1077.2514948201654</c:v>
                </c:pt>
                <c:pt idx="131">
                  <c:v>1813.7146701924373</c:v>
                </c:pt>
                <c:pt idx="132">
                  <c:v>2022.7008412208911</c:v>
                </c:pt>
                <c:pt idx="133">
                  <c:v>1649.4205511268433</c:v>
                </c:pt>
                <c:pt idx="134">
                  <c:v>2086.0035740961684</c:v>
                </c:pt>
                <c:pt idx="135">
                  <c:v>1856.6900558865188</c:v>
                </c:pt>
                <c:pt idx="136">
                  <c:v>2110.5035860841404</c:v>
                </c:pt>
                <c:pt idx="137">
                  <c:v>2254.4026533857636</c:v>
                </c:pt>
                <c:pt idx="138">
                  <c:v>1824.651144400877</c:v>
                </c:pt>
                <c:pt idx="139">
                  <c:v>2171.4467692718745</c:v>
                </c:pt>
                <c:pt idx="140">
                  <c:v>2229.7895170442362</c:v>
                </c:pt>
                <c:pt idx="141">
                  <c:v>1617.0700651080663</c:v>
                </c:pt>
                <c:pt idx="142">
                  <c:v>1874.9526982224099</c:v>
                </c:pt>
                <c:pt idx="143">
                  <c:v>1431.9019868744099</c:v>
                </c:pt>
                <c:pt idx="144">
                  <c:v>2013.3326963516122</c:v>
                </c:pt>
                <c:pt idx="145">
                  <c:v>1600.6249394692538</c:v>
                </c:pt>
                <c:pt idx="146">
                  <c:v>1998.1453624363146</c:v>
                </c:pt>
                <c:pt idx="147">
                  <c:v>2136.4267132065766</c:v>
                </c:pt>
                <c:pt idx="148">
                  <c:v>2250.9376987124497</c:v>
                </c:pt>
                <c:pt idx="149">
                  <c:v>2360.0221111303204</c:v>
                </c:pt>
                <c:pt idx="150">
                  <c:v>2070.779025085737</c:v>
                </c:pt>
                <c:pt idx="151">
                  <c:v>2171.295205572555</c:v>
                </c:pt>
                <c:pt idx="152">
                  <c:v>1972.1731111136307</c:v>
                </c:pt>
                <c:pt idx="153">
                  <c:v>1775.7739677779903</c:v>
                </c:pt>
                <c:pt idx="154">
                  <c:v>2016.8511195847764</c:v>
                </c:pt>
                <c:pt idx="155">
                  <c:v>1647.5761870421827</c:v>
                </c:pt>
                <c:pt idx="156">
                  <c:v>1788.5817924854075</c:v>
                </c:pt>
                <c:pt idx="157">
                  <c:v>1837.2615620357765</c:v>
                </c:pt>
                <c:pt idx="158">
                  <c:v>1672.4931381858355</c:v>
                </c:pt>
                <c:pt idx="159">
                  <c:v>1453.4336395016364</c:v>
                </c:pt>
                <c:pt idx="160">
                  <c:v>1161.9521014769023</c:v>
                </c:pt>
                <c:pt idx="161">
                  <c:v>1862.9446507209052</c:v>
                </c:pt>
                <c:pt idx="162">
                  <c:v>2208.9582405390856</c:v>
                </c:pt>
                <c:pt idx="163">
                  <c:v>2192.6556336452854</c:v>
                </c:pt>
                <c:pt idx="164">
                  <c:v>2301.2890878292428</c:v>
                </c:pt>
                <c:pt idx="165">
                  <c:v>1664.0274051415433</c:v>
                </c:pt>
                <c:pt idx="166">
                  <c:v>1844.1564035497604</c:v>
                </c:pt>
                <c:pt idx="167">
                  <c:v>1346.1857979649833</c:v>
                </c:pt>
                <c:pt idx="168">
                  <c:v>1784.3494004328418</c:v>
                </c:pt>
                <c:pt idx="169">
                  <c:v>1760.7466045565827</c:v>
                </c:pt>
                <c:pt idx="170">
                  <c:v>1694.9092744284271</c:v>
                </c:pt>
                <c:pt idx="171">
                  <c:v>1917.948238916709</c:v>
                </c:pt>
                <c:pt idx="172">
                  <c:v>2071.8422923836979</c:v>
                </c:pt>
                <c:pt idx="173">
                  <c:v>2164.1025072110879</c:v>
                </c:pt>
                <c:pt idx="174">
                  <c:v>1284.9014121905523</c:v>
                </c:pt>
                <c:pt idx="175">
                  <c:v>1432.1197382892758</c:v>
                </c:pt>
                <c:pt idx="176">
                  <c:v>1416.8415123302009</c:v>
                </c:pt>
                <c:pt idx="177">
                  <c:v>1992.8560139401743</c:v>
                </c:pt>
                <c:pt idx="178">
                  <c:v>2044.0395630417809</c:v>
                </c:pt>
                <c:pt idx="179">
                  <c:v>1707.6626646881186</c:v>
                </c:pt>
                <c:pt idx="180">
                  <c:v>2258.4025237723154</c:v>
                </c:pt>
                <c:pt idx="181">
                  <c:v>1578.8305601830532</c:v>
                </c:pt>
                <c:pt idx="182">
                  <c:v>2056.1839147517953</c:v>
                </c:pt>
                <c:pt idx="183">
                  <c:v>1850.3440122677785</c:v>
                </c:pt>
                <c:pt idx="184">
                  <c:v>1837.0514004250067</c:v>
                </c:pt>
                <c:pt idx="185">
                  <c:v>2115.5379853067629</c:v>
                </c:pt>
                <c:pt idx="186">
                  <c:v>1400.4691682406769</c:v>
                </c:pt>
                <c:pt idx="187">
                  <c:v>1773.8011381694548</c:v>
                </c:pt>
                <c:pt idx="188">
                  <c:v>2079.3485348116383</c:v>
                </c:pt>
                <c:pt idx="189">
                  <c:v>1420.7051063008917</c:v>
                </c:pt>
                <c:pt idx="190">
                  <c:v>1485.9931908140372</c:v>
                </c:pt>
                <c:pt idx="191">
                  <c:v>1535.6550895368405</c:v>
                </c:pt>
              </c:numCache>
            </c:numRef>
          </c:yVal>
          <c:smooth val="0"/>
          <c:extLst>
            <c:ext xmlns:c16="http://schemas.microsoft.com/office/drawing/2014/chart" uri="{C3380CC4-5D6E-409C-BE32-E72D297353CC}">
              <c16:uniqueId val="{00000001-A688-40FA-8025-88BAE93C5E79}"/>
            </c:ext>
          </c:extLst>
        </c:ser>
        <c:dLbls>
          <c:showLegendKey val="0"/>
          <c:showVal val="0"/>
          <c:showCatName val="0"/>
          <c:showSerName val="0"/>
          <c:showPercent val="0"/>
          <c:showBubbleSize val="0"/>
        </c:dLbls>
        <c:axId val="618379544"/>
        <c:axId val="618379904"/>
      </c:scatterChart>
      <c:valAx>
        <c:axId val="6183795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Original</a:t>
                </a:r>
                <a:r>
                  <a:rPr lang="en-US" baseline="0"/>
                  <a:t> Spreadsheet</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8379904"/>
        <c:crosses val="autoZero"/>
        <c:crossBetween val="midCat"/>
      </c:valAx>
      <c:valAx>
        <c:axId val="61837990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This</a:t>
                </a:r>
                <a:r>
                  <a:rPr lang="en-US" baseline="0"/>
                  <a:t> Spreadsheet</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837954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'Moisture content'!$J$39:$J$206</c:f>
              <c:numCache>
                <c:formatCode>0.00</c:formatCode>
                <c:ptCount val="168"/>
                <c:pt idx="0">
                  <c:v>8.1098092379200146</c:v>
                </c:pt>
                <c:pt idx="1">
                  <c:v>7.3129795396419475</c:v>
                </c:pt>
                <c:pt idx="2">
                  <c:v>7.5025532249194837</c:v>
                </c:pt>
                <c:pt idx="3">
                  <c:v>8.3917408600113603</c:v>
                </c:pt>
                <c:pt idx="4">
                  <c:v>8.1168636390905284</c:v>
                </c:pt>
                <c:pt idx="5">
                  <c:v>7.7771939043615319</c:v>
                </c:pt>
                <c:pt idx="6">
                  <c:v>7.5929582099374713</c:v>
                </c:pt>
                <c:pt idx="7">
                  <c:v>7.8008466035073667</c:v>
                </c:pt>
                <c:pt idx="8">
                  <c:v>7.7909614377944569</c:v>
                </c:pt>
                <c:pt idx="9">
                  <c:v>7.7226345083487971</c:v>
                </c:pt>
                <c:pt idx="10">
                  <c:v>6.3939071909316318</c:v>
                </c:pt>
                <c:pt idx="11">
                  <c:v>7.3923018098394078</c:v>
                </c:pt>
                <c:pt idx="12">
                  <c:v>7.2636460934712845</c:v>
                </c:pt>
                <c:pt idx="13">
                  <c:v>7.2450284916850682</c:v>
                </c:pt>
                <c:pt idx="14">
                  <c:v>7.581729654532805</c:v>
                </c:pt>
                <c:pt idx="15">
                  <c:v>6.4322039968483766</c:v>
                </c:pt>
                <c:pt idx="16">
                  <c:v>6.9490346147156101</c:v>
                </c:pt>
                <c:pt idx="17">
                  <c:v>6.493980299160877</c:v>
                </c:pt>
                <c:pt idx="18">
                  <c:v>6.3666212861375744</c:v>
                </c:pt>
                <c:pt idx="19">
                  <c:v>7.3191133416980154</c:v>
                </c:pt>
                <c:pt idx="20">
                  <c:v>6.4882901810541922</c:v>
                </c:pt>
                <c:pt idx="21">
                  <c:v>7.2345660029215013</c:v>
                </c:pt>
                <c:pt idx="22">
                  <c:v>7.3670723894939298</c:v>
                </c:pt>
                <c:pt idx="23">
                  <c:v>7.7981976867948504</c:v>
                </c:pt>
                <c:pt idx="24">
                  <c:v>7.4904319300164044</c:v>
                </c:pt>
                <c:pt idx="25">
                  <c:v>7.740970002040692</c:v>
                </c:pt>
                <c:pt idx="26">
                  <c:v>9.0915573302909394</c:v>
                </c:pt>
                <c:pt idx="27">
                  <c:v>7.0623710522139174</c:v>
                </c:pt>
                <c:pt idx="28">
                  <c:v>6.6176470588235476</c:v>
                </c:pt>
                <c:pt idx="29">
                  <c:v>7.0174196289477377</c:v>
                </c:pt>
                <c:pt idx="30">
                  <c:v>6.1634756995581563</c:v>
                </c:pt>
                <c:pt idx="31">
                  <c:v>6.2284672025940679</c:v>
                </c:pt>
                <c:pt idx="32">
                  <c:v>8.3191946612374057</c:v>
                </c:pt>
                <c:pt idx="33">
                  <c:v>7.7988892136801962</c:v>
                </c:pt>
                <c:pt idx="34">
                  <c:v>7.9207920792079207</c:v>
                </c:pt>
                <c:pt idx="35">
                  <c:v>8.0254041570438748</c:v>
                </c:pt>
                <c:pt idx="36">
                  <c:v>6.5581438862381933</c:v>
                </c:pt>
                <c:pt idx="37">
                  <c:v>6.1659634317862215</c:v>
                </c:pt>
                <c:pt idx="38">
                  <c:v>7.2774869109947664</c:v>
                </c:pt>
                <c:pt idx="39">
                  <c:v>5.9799648237363359</c:v>
                </c:pt>
                <c:pt idx="40">
                  <c:v>6.7565449129957713</c:v>
                </c:pt>
                <c:pt idx="41">
                  <c:v>7.8455858399391998</c:v>
                </c:pt>
                <c:pt idx="42">
                  <c:v>6.6412549479548471</c:v>
                </c:pt>
                <c:pt idx="43">
                  <c:v>7.3939786338621012</c:v>
                </c:pt>
                <c:pt idx="44">
                  <c:v>7.5169111499581875</c:v>
                </c:pt>
                <c:pt idx="45">
                  <c:v>6.6966376322937196</c:v>
                </c:pt>
                <c:pt idx="46">
                  <c:v>7.1868092478642689</c:v>
                </c:pt>
                <c:pt idx="47">
                  <c:v>7.0816418583671696</c:v>
                </c:pt>
                <c:pt idx="48">
                  <c:v>7.3917075109285983</c:v>
                </c:pt>
                <c:pt idx="49">
                  <c:v>7.3354834282577359</c:v>
                </c:pt>
                <c:pt idx="50">
                  <c:v>8.0437986944619979</c:v>
                </c:pt>
                <c:pt idx="51">
                  <c:v>7.3366834170854256</c:v>
                </c:pt>
                <c:pt idx="52">
                  <c:v>7.6425700471835363</c:v>
                </c:pt>
                <c:pt idx="53">
                  <c:v>6.6219032183375974</c:v>
                </c:pt>
                <c:pt idx="54">
                  <c:v>6.6348801289369392</c:v>
                </c:pt>
                <c:pt idx="55">
                  <c:v>6.3321747015263785</c:v>
                </c:pt>
                <c:pt idx="56">
                  <c:v>6.6900233566900198</c:v>
                </c:pt>
                <c:pt idx="57">
                  <c:v>6.6100402918436165</c:v>
                </c:pt>
                <c:pt idx="58">
                  <c:v>6.5277777777777821</c:v>
                </c:pt>
                <c:pt idx="59">
                  <c:v>7.2042116929897579</c:v>
                </c:pt>
                <c:pt idx="60">
                  <c:v>6.4901047729918382</c:v>
                </c:pt>
                <c:pt idx="61">
                  <c:v>6.3351233559031943</c:v>
                </c:pt>
                <c:pt idx="62">
                  <c:v>7.5796297450601484</c:v>
                </c:pt>
                <c:pt idx="63">
                  <c:v>7.6598260282070711</c:v>
                </c:pt>
                <c:pt idx="64">
                  <c:v>7.0584070796460177</c:v>
                </c:pt>
                <c:pt idx="65">
                  <c:v>7.079867408843576</c:v>
                </c:pt>
                <c:pt idx="66">
                  <c:v>7.0511206245278375</c:v>
                </c:pt>
                <c:pt idx="67">
                  <c:v>6.8353649128220955</c:v>
                </c:pt>
                <c:pt idx="68">
                  <c:v>6.3103192279138867</c:v>
                </c:pt>
                <c:pt idx="69">
                  <c:v>6.3071228944784412</c:v>
                </c:pt>
                <c:pt idx="70">
                  <c:v>6.5352972399150708</c:v>
                </c:pt>
                <c:pt idx="71">
                  <c:v>6.6735559664962514</c:v>
                </c:pt>
                <c:pt idx="72">
                  <c:v>6.2583817612874499</c:v>
                </c:pt>
                <c:pt idx="73">
                  <c:v>5.9762835197412771</c:v>
                </c:pt>
                <c:pt idx="74">
                  <c:v>5.9870658043869529</c:v>
                </c:pt>
                <c:pt idx="75">
                  <c:v>6.457667176421535</c:v>
                </c:pt>
                <c:pt idx="76">
                  <c:v>6.1619718309859159</c:v>
                </c:pt>
                <c:pt idx="77">
                  <c:v>7.3661626481405742</c:v>
                </c:pt>
                <c:pt idx="78">
                  <c:v>7.481691078561914</c:v>
                </c:pt>
                <c:pt idx="79">
                  <c:v>6.3101160862354995</c:v>
                </c:pt>
                <c:pt idx="80">
                  <c:v>7.3293093987614606</c:v>
                </c:pt>
                <c:pt idx="81">
                  <c:v>6.6017191977077418</c:v>
                </c:pt>
                <c:pt idx="82">
                  <c:v>7.3613928329952616</c:v>
                </c:pt>
                <c:pt idx="83">
                  <c:v>6.1787905346187602</c:v>
                </c:pt>
                <c:pt idx="84">
                  <c:v>6.8677698052423546</c:v>
                </c:pt>
                <c:pt idx="85">
                  <c:v>5.8398695348295275</c:v>
                </c:pt>
                <c:pt idx="86">
                  <c:v>6.2091099864214305</c:v>
                </c:pt>
                <c:pt idx="87">
                  <c:v>6.8275577557755813</c:v>
                </c:pt>
                <c:pt idx="88">
                  <c:v>7.7696395231940221</c:v>
                </c:pt>
                <c:pt idx="89">
                  <c:v>6.9161974163630333</c:v>
                </c:pt>
                <c:pt idx="90">
                  <c:v>5.8939471007121123</c:v>
                </c:pt>
                <c:pt idx="91">
                  <c:v>6.2894003811757884</c:v>
                </c:pt>
                <c:pt idx="92">
                  <c:v>6.614303431169902</c:v>
                </c:pt>
                <c:pt idx="93">
                  <c:v>5.8722022027102438</c:v>
                </c:pt>
                <c:pt idx="94">
                  <c:v>6.4935754486566788</c:v>
                </c:pt>
                <c:pt idx="95">
                  <c:v>6.307215939687671</c:v>
                </c:pt>
                <c:pt idx="96">
                  <c:v>6.9392056800532451</c:v>
                </c:pt>
                <c:pt idx="97">
                  <c:v>6.164199192462986</c:v>
                </c:pt>
                <c:pt idx="98">
                  <c:v>7.2569416004586778</c:v>
                </c:pt>
                <c:pt idx="99">
                  <c:v>6.7356356058350775</c:v>
                </c:pt>
                <c:pt idx="100">
                  <c:v>6.2901155327342693</c:v>
                </c:pt>
                <c:pt idx="101">
                  <c:v>6.933275374918491</c:v>
                </c:pt>
                <c:pt idx="102">
                  <c:v>5.7345104589199138</c:v>
                </c:pt>
                <c:pt idx="103">
                  <c:v>5.7591997141836586</c:v>
                </c:pt>
                <c:pt idx="104">
                  <c:v>6.245015643212076</c:v>
                </c:pt>
                <c:pt idx="105">
                  <c:v>6.4579673108662066</c:v>
                </c:pt>
                <c:pt idx="106">
                  <c:v>6.3396624472573739</c:v>
                </c:pt>
                <c:pt idx="107">
                  <c:v>8.0535423753882558</c:v>
                </c:pt>
                <c:pt idx="108">
                  <c:v>7.9834605597964323</c:v>
                </c:pt>
                <c:pt idx="109">
                  <c:v>6.4957377915813197</c:v>
                </c:pt>
                <c:pt idx="110">
                  <c:v>6.2564661040021825</c:v>
                </c:pt>
                <c:pt idx="111">
                  <c:v>5.8148631029986886</c:v>
                </c:pt>
                <c:pt idx="112">
                  <c:v>5.9381671542658276</c:v>
                </c:pt>
                <c:pt idx="113">
                  <c:v>6.7433092280116345</c:v>
                </c:pt>
                <c:pt idx="114">
                  <c:v>6.8309636650868892</c:v>
                </c:pt>
                <c:pt idx="115">
                  <c:v>6.3139505864736742</c:v>
                </c:pt>
                <c:pt idx="116">
                  <c:v>6.9107036473158123</c:v>
                </c:pt>
                <c:pt idx="117">
                  <c:v>6.4714619138552978</c:v>
                </c:pt>
                <c:pt idx="118">
                  <c:v>7.1944756704673178</c:v>
                </c:pt>
                <c:pt idx="119">
                  <c:v>7.3920401812523853</c:v>
                </c:pt>
                <c:pt idx="120">
                  <c:v>7.3820498915401211</c:v>
                </c:pt>
                <c:pt idx="121">
                  <c:v>6.1588189045164645</c:v>
                </c:pt>
                <c:pt idx="122">
                  <c:v>5.9303997699165967</c:v>
                </c:pt>
                <c:pt idx="123">
                  <c:v>6.3000325414904053</c:v>
                </c:pt>
                <c:pt idx="124">
                  <c:v>5.9444288520909359</c:v>
                </c:pt>
                <c:pt idx="125">
                  <c:v>6.6153211387704607</c:v>
                </c:pt>
                <c:pt idx="126">
                  <c:v>6.0848517447723953</c:v>
                </c:pt>
                <c:pt idx="127">
                  <c:v>5.653128430296384</c:v>
                </c:pt>
                <c:pt idx="128">
                  <c:v>6.6362827923521701</c:v>
                </c:pt>
                <c:pt idx="129">
                  <c:v>5.9883378103911333</c:v>
                </c:pt>
                <c:pt idx="130">
                  <c:v>5.98784556720687</c:v>
                </c:pt>
                <c:pt idx="131">
                  <c:v>7.6015295358649784</c:v>
                </c:pt>
                <c:pt idx="132">
                  <c:v>6.765544780376505</c:v>
                </c:pt>
                <c:pt idx="133">
                  <c:v>6.3194077207826567</c:v>
                </c:pt>
                <c:pt idx="134">
                  <c:v>7.5130087675529218</c:v>
                </c:pt>
                <c:pt idx="135">
                  <c:v>5.9427080244350918</c:v>
                </c:pt>
                <c:pt idx="136">
                  <c:v>5.2638522427440568</c:v>
                </c:pt>
                <c:pt idx="137">
                  <c:v>5.8075455701568481</c:v>
                </c:pt>
                <c:pt idx="138">
                  <c:v>6.0056546748562063</c:v>
                </c:pt>
                <c:pt idx="139">
                  <c:v>6.9027309870260165</c:v>
                </c:pt>
                <c:pt idx="140">
                  <c:v>6.4107233918554556</c:v>
                </c:pt>
                <c:pt idx="141">
                  <c:v>5.9926394000416794</c:v>
                </c:pt>
                <c:pt idx="142">
                  <c:v>6.9914225602848479</c:v>
                </c:pt>
                <c:pt idx="143">
                  <c:v>7.1360111527402719</c:v>
                </c:pt>
                <c:pt idx="144">
                  <c:v>5.8953168044077149</c:v>
                </c:pt>
                <c:pt idx="145">
                  <c:v>6.0680927990358668</c:v>
                </c:pt>
                <c:pt idx="146">
                  <c:v>6.3866943866943817</c:v>
                </c:pt>
                <c:pt idx="147">
                  <c:v>6.5882667379393371</c:v>
                </c:pt>
                <c:pt idx="148">
                  <c:v>6.2407680945347144</c:v>
                </c:pt>
                <c:pt idx="149">
                  <c:v>6.5181476846057631</c:v>
                </c:pt>
                <c:pt idx="150">
                  <c:v>6.7503453246051173</c:v>
                </c:pt>
                <c:pt idx="151">
                  <c:v>5.4044936239120291</c:v>
                </c:pt>
                <c:pt idx="152">
                  <c:v>5.7957982506335455</c:v>
                </c:pt>
                <c:pt idx="153">
                  <c:v>5.8253617856266855</c:v>
                </c:pt>
                <c:pt idx="154">
                  <c:v>5.0534298517752392</c:v>
                </c:pt>
                <c:pt idx="155">
                  <c:v>5.6392224507397515</c:v>
                </c:pt>
                <c:pt idx="156">
                  <c:v>6.2030985233599445</c:v>
                </c:pt>
                <c:pt idx="157">
                  <c:v>5.3585179145717321</c:v>
                </c:pt>
                <c:pt idx="158">
                  <c:v>5.5971131075442777</c:v>
                </c:pt>
                <c:pt idx="159">
                  <c:v>5.2304797742238796</c:v>
                </c:pt>
                <c:pt idx="160">
                  <c:v>6.2106873689579007</c:v>
                </c:pt>
                <c:pt idx="161">
                  <c:v>7.2437318037630858</c:v>
                </c:pt>
                <c:pt idx="162">
                  <c:v>6.8146067415730318</c:v>
                </c:pt>
                <c:pt idx="163">
                  <c:v>6.5294392835661172</c:v>
                </c:pt>
                <c:pt idx="164">
                  <c:v>5.5232902690529935</c:v>
                </c:pt>
                <c:pt idx="165">
                  <c:v>5.7958477508650512</c:v>
                </c:pt>
                <c:pt idx="166">
                  <c:v>6.221749534698227</c:v>
                </c:pt>
                <c:pt idx="167">
                  <c:v>6.4384620791452836</c:v>
                </c:pt>
              </c:numCache>
            </c:numRef>
          </c:xVal>
          <c:yVal>
            <c:numRef>
              <c:f>'Moisture content'!$K$39:$K$206</c:f>
              <c:numCache>
                <c:formatCode>0.0</c:formatCode>
                <c:ptCount val="168"/>
                <c:pt idx="48">
                  <c:v>8.4</c:v>
                </c:pt>
                <c:pt idx="49">
                  <c:v>8.6999999999999993</c:v>
                </c:pt>
                <c:pt idx="50">
                  <c:v>9.1999999999999993</c:v>
                </c:pt>
                <c:pt idx="51">
                  <c:v>8.9</c:v>
                </c:pt>
                <c:pt idx="52">
                  <c:v>9.1</c:v>
                </c:pt>
                <c:pt idx="53">
                  <c:v>7.6</c:v>
                </c:pt>
                <c:pt idx="54">
                  <c:v>7.7</c:v>
                </c:pt>
                <c:pt idx="55">
                  <c:v>7.1</c:v>
                </c:pt>
                <c:pt idx="56">
                  <c:v>7.2</c:v>
                </c:pt>
                <c:pt idx="57">
                  <c:v>7.6</c:v>
                </c:pt>
                <c:pt idx="58">
                  <c:v>7.9</c:v>
                </c:pt>
                <c:pt idx="59">
                  <c:v>8.4</c:v>
                </c:pt>
                <c:pt idx="60">
                  <c:v>7.2</c:v>
                </c:pt>
                <c:pt idx="61">
                  <c:v>7.4</c:v>
                </c:pt>
                <c:pt idx="62">
                  <c:v>8.1</c:v>
                </c:pt>
                <c:pt idx="63">
                  <c:v>8.9</c:v>
                </c:pt>
                <c:pt idx="64">
                  <c:v>8.6999999999999993</c:v>
                </c:pt>
                <c:pt idx="65">
                  <c:v>8.1</c:v>
                </c:pt>
                <c:pt idx="66">
                  <c:v>8.3000000000000007</c:v>
                </c:pt>
                <c:pt idx="67">
                  <c:v>7.8</c:v>
                </c:pt>
                <c:pt idx="68">
                  <c:v>7.6</c:v>
                </c:pt>
                <c:pt idx="69">
                  <c:v>7.1</c:v>
                </c:pt>
                <c:pt idx="70">
                  <c:v>7.2</c:v>
                </c:pt>
                <c:pt idx="71">
                  <c:v>7</c:v>
                </c:pt>
                <c:pt idx="84">
                  <c:v>0</c:v>
                </c:pt>
                <c:pt idx="96">
                  <c:v>8.6</c:v>
                </c:pt>
                <c:pt idx="97">
                  <c:v>7.6</c:v>
                </c:pt>
                <c:pt idx="98">
                  <c:v>8.4</c:v>
                </c:pt>
                <c:pt idx="99">
                  <c:v>8.4</c:v>
                </c:pt>
                <c:pt idx="100">
                  <c:v>7.8</c:v>
                </c:pt>
                <c:pt idx="101">
                  <c:v>8.8000000000000007</c:v>
                </c:pt>
                <c:pt idx="102">
                  <c:v>6.7</c:v>
                </c:pt>
                <c:pt idx="103">
                  <c:v>6.9</c:v>
                </c:pt>
                <c:pt idx="104">
                  <c:v>7.1</c:v>
                </c:pt>
                <c:pt idx="105">
                  <c:v>8.6999999999999993</c:v>
                </c:pt>
                <c:pt idx="106">
                  <c:v>7.9</c:v>
                </c:pt>
                <c:pt idx="107">
                  <c:v>7.2</c:v>
                </c:pt>
                <c:pt idx="108">
                  <c:v>9.4</c:v>
                </c:pt>
                <c:pt idx="109">
                  <c:v>7.5</c:v>
                </c:pt>
                <c:pt idx="110">
                  <c:v>7.4</c:v>
                </c:pt>
                <c:pt idx="111">
                  <c:v>7.2</c:v>
                </c:pt>
                <c:pt idx="112">
                  <c:v>7.8</c:v>
                </c:pt>
                <c:pt idx="113">
                  <c:v>7.8</c:v>
                </c:pt>
                <c:pt idx="114">
                  <c:v>7.5</c:v>
                </c:pt>
                <c:pt idx="115">
                  <c:v>7.1</c:v>
                </c:pt>
                <c:pt idx="116">
                  <c:v>6.9</c:v>
                </c:pt>
                <c:pt idx="117">
                  <c:v>7.2</c:v>
                </c:pt>
                <c:pt idx="118">
                  <c:v>8.1</c:v>
                </c:pt>
                <c:pt idx="119">
                  <c:v>8.9</c:v>
                </c:pt>
                <c:pt idx="144">
                  <c:v>7.1</c:v>
                </c:pt>
                <c:pt idx="145">
                  <c:v>6.8</c:v>
                </c:pt>
                <c:pt idx="146">
                  <c:v>7.1</c:v>
                </c:pt>
                <c:pt idx="147">
                  <c:v>7.5</c:v>
                </c:pt>
                <c:pt idx="148">
                  <c:v>7.2</c:v>
                </c:pt>
                <c:pt idx="149">
                  <c:v>7.5</c:v>
                </c:pt>
                <c:pt idx="150">
                  <c:v>7.4</c:v>
                </c:pt>
                <c:pt idx="151">
                  <c:v>6.5</c:v>
                </c:pt>
                <c:pt idx="152">
                  <c:v>6.8</c:v>
                </c:pt>
                <c:pt idx="153">
                  <c:v>6.8</c:v>
                </c:pt>
                <c:pt idx="154">
                  <c:v>6.6</c:v>
                </c:pt>
                <c:pt idx="155">
                  <c:v>7.6</c:v>
                </c:pt>
                <c:pt idx="156">
                  <c:v>7.3</c:v>
                </c:pt>
                <c:pt idx="157">
                  <c:v>7.8</c:v>
                </c:pt>
                <c:pt idx="158">
                  <c:v>7</c:v>
                </c:pt>
                <c:pt idx="159">
                  <c:v>6</c:v>
                </c:pt>
                <c:pt idx="160">
                  <c:v>7.8</c:v>
                </c:pt>
                <c:pt idx="161">
                  <c:v>9.1999999999999993</c:v>
                </c:pt>
                <c:pt idx="162">
                  <c:v>7.5</c:v>
                </c:pt>
                <c:pt idx="163">
                  <c:v>7.6</c:v>
                </c:pt>
                <c:pt idx="164">
                  <c:v>6.7</c:v>
                </c:pt>
                <c:pt idx="165">
                  <c:v>7.3</c:v>
                </c:pt>
                <c:pt idx="166">
                  <c:v>7.6</c:v>
                </c:pt>
                <c:pt idx="167">
                  <c:v>7.6</c:v>
                </c:pt>
              </c:numCache>
            </c:numRef>
          </c:yVal>
          <c:smooth val="0"/>
          <c:extLst>
            <c:ext xmlns:c16="http://schemas.microsoft.com/office/drawing/2014/chart" uri="{C3380CC4-5D6E-409C-BE32-E72D297353CC}">
              <c16:uniqueId val="{00000000-08B3-41B1-B445-D1B8FBCB0C39}"/>
            </c:ext>
          </c:extLst>
        </c:ser>
        <c:ser>
          <c:idx val="1"/>
          <c:order val="1"/>
          <c:spPr>
            <a:ln w="25400" cap="rnd">
              <a:solidFill>
                <a:schemeClr val="tx1"/>
              </a:solidFill>
              <a:round/>
            </a:ln>
            <a:effectLst/>
          </c:spPr>
          <c:marker>
            <c:symbol val="none"/>
          </c:marker>
          <c:xVal>
            <c:numRef>
              <c:f>'Moisture content'!$T$18:$T$19</c:f>
              <c:numCache>
                <c:formatCode>General</c:formatCode>
                <c:ptCount val="2"/>
                <c:pt idx="0">
                  <c:v>4</c:v>
                </c:pt>
                <c:pt idx="1">
                  <c:v>10</c:v>
                </c:pt>
              </c:numCache>
            </c:numRef>
          </c:xVal>
          <c:yVal>
            <c:numRef>
              <c:f>'Moisture content'!$T$18:$T$19</c:f>
              <c:numCache>
                <c:formatCode>General</c:formatCode>
                <c:ptCount val="2"/>
                <c:pt idx="0">
                  <c:v>4</c:v>
                </c:pt>
                <c:pt idx="1">
                  <c:v>10</c:v>
                </c:pt>
              </c:numCache>
            </c:numRef>
          </c:yVal>
          <c:smooth val="0"/>
          <c:extLst>
            <c:ext xmlns:c16="http://schemas.microsoft.com/office/drawing/2014/chart" uri="{C3380CC4-5D6E-409C-BE32-E72D297353CC}">
              <c16:uniqueId val="{00000001-08B3-41B1-B445-D1B8FBCB0C39}"/>
            </c:ext>
          </c:extLst>
        </c:ser>
        <c:dLbls>
          <c:showLegendKey val="0"/>
          <c:showVal val="0"/>
          <c:showCatName val="0"/>
          <c:showSerName val="0"/>
          <c:showPercent val="0"/>
          <c:showBubbleSize val="0"/>
        </c:dLbls>
        <c:axId val="-393856304"/>
        <c:axId val="-393868816"/>
      </c:scatterChart>
      <c:valAx>
        <c:axId val="-393856304"/>
        <c:scaling>
          <c:orientation val="minMax"/>
          <c:max val="10"/>
          <c:min val="4"/>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Oven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3868816"/>
        <c:crosses val="autoZero"/>
        <c:crossBetween val="midCat"/>
      </c:valAx>
      <c:valAx>
        <c:axId val="-393868816"/>
        <c:scaling>
          <c:orientation val="minMax"/>
          <c:max val="10"/>
          <c:min val="4"/>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Meter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385630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3</xdr:col>
      <xdr:colOff>541020</xdr:colOff>
      <xdr:row>4</xdr:row>
      <xdr:rowOff>141922</xdr:rowOff>
    </xdr:from>
    <xdr:to>
      <xdr:col>11</xdr:col>
      <xdr:colOff>236220</xdr:colOff>
      <xdr:row>19</xdr:row>
      <xdr:rowOff>160972</xdr:rowOff>
    </xdr:to>
    <xdr:graphicFrame macro="">
      <xdr:nvGraphicFramePr>
        <xdr:cNvPr id="2" name="Chart 1">
          <a:extLst>
            <a:ext uri="{FF2B5EF4-FFF2-40B4-BE49-F238E27FC236}">
              <a16:creationId xmlns:a16="http://schemas.microsoft.com/office/drawing/2014/main" id="{D4766DF9-EF45-E832-F7C7-4FACF3A353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581025</xdr:colOff>
      <xdr:row>21</xdr:row>
      <xdr:rowOff>38100</xdr:rowOff>
    </xdr:from>
    <xdr:to>
      <xdr:col>11</xdr:col>
      <xdr:colOff>276225</xdr:colOff>
      <xdr:row>36</xdr:row>
      <xdr:rowOff>57150</xdr:rowOff>
    </xdr:to>
    <xdr:graphicFrame macro="">
      <xdr:nvGraphicFramePr>
        <xdr:cNvPr id="3" name="Chart 2">
          <a:extLst>
            <a:ext uri="{FF2B5EF4-FFF2-40B4-BE49-F238E27FC236}">
              <a16:creationId xmlns:a16="http://schemas.microsoft.com/office/drawing/2014/main" id="{66D005F6-D084-4257-9AF2-751DA209AE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11</xdr:col>
      <xdr:colOff>226997</xdr:colOff>
      <xdr:row>14</xdr:row>
      <xdr:rowOff>213328</xdr:rowOff>
    </xdr:from>
    <xdr:to>
      <xdr:col>18</xdr:col>
      <xdr:colOff>161924</xdr:colOff>
      <xdr:row>25</xdr:row>
      <xdr:rowOff>238125</xdr:rowOff>
    </xdr:to>
    <xdr:graphicFrame macro="">
      <xdr:nvGraphicFramePr>
        <xdr:cNvPr id="2" name="Chart 1">
          <a:extLst>
            <a:ext uri="{FF2B5EF4-FFF2-40B4-BE49-F238E27FC236}">
              <a16:creationId xmlns:a16="http://schemas.microsoft.com/office/drawing/2014/main" id="{AD5A58CB-B8B7-4445-81DF-CDEE118C39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64</xdr:row>
      <xdr:rowOff>9525</xdr:rowOff>
    </xdr:from>
    <xdr:to>
      <xdr:col>30</xdr:col>
      <xdr:colOff>57150</xdr:colOff>
      <xdr:row>64</xdr:row>
      <xdr:rowOff>9525</xdr:rowOff>
    </xdr:to>
    <xdr:cxnSp macro="">
      <xdr:nvCxnSpPr>
        <xdr:cNvPr id="2" name="Straight Connector 1">
          <a:extLst>
            <a:ext uri="{FF2B5EF4-FFF2-40B4-BE49-F238E27FC236}">
              <a16:creationId xmlns:a16="http://schemas.microsoft.com/office/drawing/2014/main" id="{AE51CA56-08F4-4538-A6E4-33181A835A56}"/>
            </a:ext>
          </a:extLst>
        </xdr:cNvPr>
        <xdr:cNvCxnSpPr/>
      </xdr:nvCxnSpPr>
      <xdr:spPr>
        <a:xfrm>
          <a:off x="0" y="12201525"/>
          <a:ext cx="18345150" cy="0"/>
        </a:xfrm>
        <a:prstGeom prst="line">
          <a:avLst/>
        </a:prstGeom>
        <a:ln w="19050" algn="in">
          <a:solidFill>
            <a:srgbClr val="000000"/>
          </a:solidFill>
        </a:ln>
      </xdr:spPr>
    </xdr:cxnSp>
    <xdr:clientData/>
  </xdr:twoCellAnchor>
  <xdr:twoCellAnchor>
    <xdr:from>
      <xdr:col>0</xdr:col>
      <xdr:colOff>0</xdr:colOff>
      <xdr:row>69</xdr:row>
      <xdr:rowOff>57150</xdr:rowOff>
    </xdr:from>
    <xdr:to>
      <xdr:col>32</xdr:col>
      <xdr:colOff>19050</xdr:colOff>
      <xdr:row>69</xdr:row>
      <xdr:rowOff>57150</xdr:rowOff>
    </xdr:to>
    <xdr:cxnSp macro="">
      <xdr:nvCxnSpPr>
        <xdr:cNvPr id="3" name="Straight Connector 2">
          <a:extLst>
            <a:ext uri="{FF2B5EF4-FFF2-40B4-BE49-F238E27FC236}">
              <a16:creationId xmlns:a16="http://schemas.microsoft.com/office/drawing/2014/main" id="{E9EA2540-441F-4ADE-94DC-6950E3C6389C}"/>
            </a:ext>
          </a:extLst>
        </xdr:cNvPr>
        <xdr:cNvCxnSpPr/>
      </xdr:nvCxnSpPr>
      <xdr:spPr>
        <a:xfrm>
          <a:off x="0" y="13201650"/>
          <a:ext cx="19526250" cy="0"/>
        </a:xfrm>
        <a:prstGeom prst="line">
          <a:avLst/>
        </a:prstGeom>
        <a:ln w="9525" algn="in">
          <a:solidFill>
            <a:srgbClr val="000000"/>
          </a:solidFill>
        </a:ln>
      </xdr:spPr>
    </xdr:cxn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D7E8EA-A5C9-47F2-8D6E-B68B0450AD04}">
  <dimension ref="A1:BL239"/>
  <sheetViews>
    <sheetView tabSelected="1" zoomScaleNormal="100" workbookViewId="0"/>
  </sheetViews>
  <sheetFormatPr defaultRowHeight="15" x14ac:dyDescent="0.25"/>
  <cols>
    <col min="1" max="2" width="8.85546875" customWidth="1"/>
    <col min="3" max="6" width="10.5703125" bestFit="1" customWidth="1"/>
    <col min="7" max="12" width="10.5703125" customWidth="1"/>
    <col min="13" max="13" width="10.5703125" bestFit="1" customWidth="1"/>
    <col min="26" max="26" width="10.5703125" bestFit="1" customWidth="1"/>
    <col min="27" max="27" width="8.85546875" style="3"/>
    <col min="36" max="36" width="10.5703125" bestFit="1" customWidth="1"/>
    <col min="38" max="38" width="10.5703125" bestFit="1" customWidth="1"/>
    <col min="39" max="39" width="8.85546875" customWidth="1"/>
    <col min="43" max="43" width="10.5703125" bestFit="1" customWidth="1"/>
    <col min="45" max="45" width="10.5703125" bestFit="1" customWidth="1"/>
    <col min="46" max="46" width="8.85546875" customWidth="1"/>
    <col min="56" max="56" width="10.5703125" bestFit="1" customWidth="1"/>
    <col min="58" max="58" width="10.5703125" bestFit="1" customWidth="1"/>
  </cols>
  <sheetData>
    <row r="1" spans="1:1" x14ac:dyDescent="0.25">
      <c r="A1" t="s">
        <v>29</v>
      </c>
    </row>
    <row r="2" spans="1:1" x14ac:dyDescent="0.25">
      <c r="A2" t="s">
        <v>30</v>
      </c>
    </row>
    <row r="3" spans="1:1" x14ac:dyDescent="0.25">
      <c r="A3" t="s">
        <v>22</v>
      </c>
    </row>
    <row r="4" spans="1:1" x14ac:dyDescent="0.25">
      <c r="A4" t="s">
        <v>26</v>
      </c>
    </row>
    <row r="5" spans="1:1" x14ac:dyDescent="0.25">
      <c r="A5" t="s">
        <v>343</v>
      </c>
    </row>
    <row r="6" spans="1:1" x14ac:dyDescent="0.25">
      <c r="A6" t="s">
        <v>23</v>
      </c>
    </row>
    <row r="7" spans="1:1" x14ac:dyDescent="0.25">
      <c r="A7" t="s">
        <v>345</v>
      </c>
    </row>
    <row r="8" spans="1:1" x14ac:dyDescent="0.25">
      <c r="A8" t="s">
        <v>346</v>
      </c>
    </row>
    <row r="9" spans="1:1" x14ac:dyDescent="0.25">
      <c r="A9" t="s">
        <v>347</v>
      </c>
    </row>
    <row r="10" spans="1:1" x14ac:dyDescent="0.25">
      <c r="A10" t="s">
        <v>348</v>
      </c>
    </row>
    <row r="11" spans="1:1" x14ac:dyDescent="0.25">
      <c r="A11" t="s">
        <v>50</v>
      </c>
    </row>
    <row r="12" spans="1:1" x14ac:dyDescent="0.25">
      <c r="A12" t="s">
        <v>51</v>
      </c>
    </row>
    <row r="13" spans="1:1" x14ac:dyDescent="0.25">
      <c r="A13" t="s">
        <v>344</v>
      </c>
    </row>
    <row r="14" spans="1:1" x14ac:dyDescent="0.25">
      <c r="A14" t="s">
        <v>350</v>
      </c>
    </row>
    <row r="15" spans="1:1" x14ac:dyDescent="0.25">
      <c r="A15" t="s">
        <v>349</v>
      </c>
    </row>
    <row r="16" spans="1:1" x14ac:dyDescent="0.25">
      <c r="A16" t="s">
        <v>351</v>
      </c>
    </row>
    <row r="17" spans="1:1" x14ac:dyDescent="0.25">
      <c r="A17" t="s">
        <v>322</v>
      </c>
    </row>
    <row r="18" spans="1:1" x14ac:dyDescent="0.25">
      <c r="A18" t="s">
        <v>323</v>
      </c>
    </row>
    <row r="19" spans="1:1" x14ac:dyDescent="0.25">
      <c r="A19" t="s">
        <v>324</v>
      </c>
    </row>
    <row r="20" spans="1:1" x14ac:dyDescent="0.25">
      <c r="A20" t="s">
        <v>325</v>
      </c>
    </row>
    <row r="21" spans="1:1" x14ac:dyDescent="0.25">
      <c r="A21" t="s">
        <v>326</v>
      </c>
    </row>
    <row r="22" spans="1:1" x14ac:dyDescent="0.25">
      <c r="A22" t="s">
        <v>327</v>
      </c>
    </row>
    <row r="23" spans="1:1" x14ac:dyDescent="0.25">
      <c r="A23" t="s">
        <v>328</v>
      </c>
    </row>
    <row r="24" spans="1:1" x14ac:dyDescent="0.25">
      <c r="A24" t="s">
        <v>329</v>
      </c>
    </row>
    <row r="25" spans="1:1" x14ac:dyDescent="0.25">
      <c r="A25" t="s">
        <v>330</v>
      </c>
    </row>
    <row r="26" spans="1:1" x14ac:dyDescent="0.25">
      <c r="A26" t="s">
        <v>331</v>
      </c>
    </row>
    <row r="27" spans="1:1" x14ac:dyDescent="0.25">
      <c r="A27" t="s">
        <v>332</v>
      </c>
    </row>
    <row r="28" spans="1:1" x14ac:dyDescent="0.25">
      <c r="A28" t="s">
        <v>333</v>
      </c>
    </row>
    <row r="29" spans="1:1" x14ac:dyDescent="0.25">
      <c r="A29" t="s">
        <v>334</v>
      </c>
    </row>
    <row r="30" spans="1:1" x14ac:dyDescent="0.25">
      <c r="A30" t="s">
        <v>335</v>
      </c>
    </row>
    <row r="31" spans="1:1" x14ac:dyDescent="0.25">
      <c r="A31" t="s">
        <v>336</v>
      </c>
    </row>
    <row r="32" spans="1:1" x14ac:dyDescent="0.25">
      <c r="A32" t="s">
        <v>337</v>
      </c>
    </row>
    <row r="34" spans="1:64" x14ac:dyDescent="0.25">
      <c r="A34" t="s">
        <v>5</v>
      </c>
    </row>
    <row r="35" spans="1:64" x14ac:dyDescent="0.25">
      <c r="A35">
        <f>9.3/20</f>
        <v>0.46500000000000002</v>
      </c>
      <c r="B35" t="s">
        <v>244</v>
      </c>
    </row>
    <row r="36" spans="1:64" x14ac:dyDescent="0.25">
      <c r="A36">
        <v>0.453592</v>
      </c>
      <c r="B36" t="s">
        <v>35</v>
      </c>
    </row>
    <row r="37" spans="1:64" x14ac:dyDescent="0.25">
      <c r="A37">
        <f>2*1.016*10</f>
        <v>20.32</v>
      </c>
      <c r="B37" t="s">
        <v>245</v>
      </c>
    </row>
    <row r="38" spans="1:64" x14ac:dyDescent="0.25">
      <c r="A38">
        <v>10000</v>
      </c>
      <c r="B38" t="s">
        <v>6</v>
      </c>
    </row>
    <row r="39" spans="1:64" x14ac:dyDescent="0.25">
      <c r="A39">
        <v>0.26</v>
      </c>
      <c r="B39" t="s">
        <v>342</v>
      </c>
    </row>
    <row r="40" spans="1:64" x14ac:dyDescent="0.25">
      <c r="A40">
        <v>1.68</v>
      </c>
      <c r="B40" t="s">
        <v>321</v>
      </c>
      <c r="AH40" t="s">
        <v>352</v>
      </c>
    </row>
    <row r="42" spans="1:64" x14ac:dyDescent="0.25">
      <c r="B42" s="1"/>
      <c r="C42" s="1" t="s">
        <v>0</v>
      </c>
      <c r="D42" s="1" t="s">
        <v>0</v>
      </c>
      <c r="E42" t="s">
        <v>0</v>
      </c>
      <c r="F42" s="1" t="s">
        <v>0</v>
      </c>
      <c r="G42" t="s">
        <v>38</v>
      </c>
      <c r="H42" t="s">
        <v>38</v>
      </c>
      <c r="I42" t="s">
        <v>38</v>
      </c>
      <c r="J42" t="s">
        <v>38</v>
      </c>
      <c r="K42" s="1" t="s">
        <v>38</v>
      </c>
      <c r="L42" s="1" t="s">
        <v>38</v>
      </c>
      <c r="M42" s="1" t="s">
        <v>7</v>
      </c>
      <c r="N42" t="s">
        <v>7</v>
      </c>
      <c r="O42" t="s">
        <v>7</v>
      </c>
      <c r="P42" t="s">
        <v>7</v>
      </c>
      <c r="Q42" s="1" t="s">
        <v>7</v>
      </c>
      <c r="R42" s="1" t="s">
        <v>7</v>
      </c>
      <c r="S42" s="1" t="s">
        <v>7</v>
      </c>
      <c r="T42" s="1" t="s">
        <v>16</v>
      </c>
      <c r="U42" s="1" t="s">
        <v>16</v>
      </c>
      <c r="V42" s="1" t="s">
        <v>16</v>
      </c>
      <c r="W42" s="1" t="s">
        <v>16</v>
      </c>
      <c r="X42" s="1" t="s">
        <v>16</v>
      </c>
      <c r="Y42" s="1" t="s">
        <v>16</v>
      </c>
      <c r="Z42" s="1" t="s">
        <v>310</v>
      </c>
      <c r="AA42" s="4" t="s">
        <v>310</v>
      </c>
      <c r="AB42" s="1" t="s">
        <v>310</v>
      </c>
      <c r="AC42" s="1" t="s">
        <v>310</v>
      </c>
      <c r="AD42" s="1" t="s">
        <v>310</v>
      </c>
      <c r="AE42" s="1" t="s">
        <v>310</v>
      </c>
      <c r="AF42" s="1" t="s">
        <v>310</v>
      </c>
      <c r="AI42" t="s">
        <v>0</v>
      </c>
      <c r="AJ42" t="s">
        <v>0</v>
      </c>
      <c r="AK42" t="s">
        <v>0</v>
      </c>
      <c r="AL42" t="s">
        <v>0</v>
      </c>
      <c r="AM42" t="s">
        <v>38</v>
      </c>
      <c r="AN42" t="s">
        <v>38</v>
      </c>
      <c r="AO42" t="s">
        <v>38</v>
      </c>
      <c r="AP42" t="s">
        <v>38</v>
      </c>
      <c r="AQ42" t="s">
        <v>38</v>
      </c>
      <c r="AR42" t="s">
        <v>38</v>
      </c>
      <c r="AS42" t="s">
        <v>7</v>
      </c>
      <c r="AT42" t="s">
        <v>7</v>
      </c>
      <c r="AU42" t="s">
        <v>7</v>
      </c>
      <c r="AV42" t="s">
        <v>7</v>
      </c>
      <c r="AW42" t="s">
        <v>7</v>
      </c>
      <c r="AX42" t="s">
        <v>7</v>
      </c>
      <c r="AY42" t="s">
        <v>7</v>
      </c>
      <c r="AZ42" t="s">
        <v>16</v>
      </c>
      <c r="BA42" t="s">
        <v>16</v>
      </c>
      <c r="BB42" t="s">
        <v>16</v>
      </c>
      <c r="BC42" t="s">
        <v>16</v>
      </c>
      <c r="BD42" t="s">
        <v>16</v>
      </c>
      <c r="BE42" t="s">
        <v>16</v>
      </c>
      <c r="BF42" t="s">
        <v>310</v>
      </c>
      <c r="BG42" t="s">
        <v>310</v>
      </c>
      <c r="BH42" t="s">
        <v>310</v>
      </c>
      <c r="BI42" t="s">
        <v>310</v>
      </c>
      <c r="BJ42" t="s">
        <v>310</v>
      </c>
      <c r="BK42" t="s">
        <v>310</v>
      </c>
      <c r="BL42" t="s">
        <v>310</v>
      </c>
    </row>
    <row r="43" spans="1:64" x14ac:dyDescent="0.25">
      <c r="B43" s="1"/>
      <c r="C43" s="1"/>
      <c r="D43" s="1"/>
      <c r="F43" s="1"/>
      <c r="H43" t="s">
        <v>41</v>
      </c>
      <c r="I43" t="s">
        <v>42</v>
      </c>
      <c r="J43" t="s">
        <v>43</v>
      </c>
      <c r="K43" s="1"/>
      <c r="L43" s="1"/>
      <c r="M43" s="1"/>
      <c r="Q43" s="1"/>
      <c r="R43" s="1"/>
      <c r="S43" s="1"/>
      <c r="T43" s="1"/>
      <c r="U43" s="1"/>
      <c r="V43" s="1"/>
      <c r="W43" s="1"/>
      <c r="X43" s="1"/>
      <c r="Y43" s="1"/>
      <c r="Z43" s="1"/>
      <c r="AA43" s="4"/>
      <c r="AB43" s="1"/>
      <c r="AC43" s="1"/>
      <c r="AD43" s="1"/>
      <c r="AE43" s="1"/>
      <c r="AF43" s="1"/>
      <c r="AN43" t="s">
        <v>41</v>
      </c>
      <c r="AO43" t="s">
        <v>42</v>
      </c>
      <c r="AP43" t="s">
        <v>43</v>
      </c>
    </row>
    <row r="44" spans="1:64" x14ac:dyDescent="0.25">
      <c r="B44" s="1"/>
      <c r="C44" s="1"/>
      <c r="D44" s="1"/>
      <c r="E44" t="s">
        <v>1</v>
      </c>
      <c r="F44" s="1"/>
      <c r="G44" t="s">
        <v>39</v>
      </c>
      <c r="H44" t="s">
        <v>40</v>
      </c>
      <c r="I44" t="s">
        <v>8</v>
      </c>
      <c r="J44" t="s">
        <v>8</v>
      </c>
      <c r="K44" s="1"/>
      <c r="L44" s="1"/>
      <c r="M44" s="1" t="s">
        <v>24</v>
      </c>
      <c r="N44" t="s">
        <v>8</v>
      </c>
      <c r="O44" t="s">
        <v>10</v>
      </c>
      <c r="P44" t="s">
        <v>11</v>
      </c>
      <c r="Q44" s="1"/>
      <c r="R44" s="1"/>
      <c r="S44" s="1"/>
      <c r="T44" s="1"/>
      <c r="U44" s="1"/>
      <c r="V44" s="1"/>
      <c r="W44" s="1"/>
      <c r="X44" s="1"/>
      <c r="Y44" s="1"/>
      <c r="Z44" s="1"/>
      <c r="AA44" s="4"/>
      <c r="AB44" s="1"/>
      <c r="AC44" s="1"/>
      <c r="AD44" s="1"/>
      <c r="AE44" s="1"/>
      <c r="AF44" s="1"/>
      <c r="AK44" t="s">
        <v>1</v>
      </c>
      <c r="AM44" t="s">
        <v>39</v>
      </c>
      <c r="AN44" t="s">
        <v>40</v>
      </c>
      <c r="AO44" t="s">
        <v>8</v>
      </c>
      <c r="AP44" t="s">
        <v>8</v>
      </c>
      <c r="AS44" t="s">
        <v>24</v>
      </c>
      <c r="AT44" t="s">
        <v>8</v>
      </c>
      <c r="AU44" t="s">
        <v>10</v>
      </c>
      <c r="AV44" t="s">
        <v>11</v>
      </c>
    </row>
    <row r="45" spans="1:64" x14ac:dyDescent="0.25">
      <c r="A45" t="s">
        <v>28</v>
      </c>
      <c r="B45" s="1" t="s">
        <v>27</v>
      </c>
      <c r="C45" s="1" t="s">
        <v>21</v>
      </c>
      <c r="D45" s="1" t="s">
        <v>2</v>
      </c>
      <c r="E45" t="s">
        <v>34</v>
      </c>
      <c r="F45" s="1" t="s">
        <v>3</v>
      </c>
      <c r="G45" t="s">
        <v>40</v>
      </c>
      <c r="H45" t="s">
        <v>34</v>
      </c>
      <c r="I45" t="s">
        <v>37</v>
      </c>
      <c r="J45" t="s">
        <v>37</v>
      </c>
      <c r="K45" s="1" t="s">
        <v>44</v>
      </c>
      <c r="L45" s="1" t="s">
        <v>45</v>
      </c>
      <c r="M45" s="1" t="s">
        <v>25</v>
      </c>
      <c r="N45" t="s">
        <v>36</v>
      </c>
      <c r="O45" t="s">
        <v>36</v>
      </c>
      <c r="P45" t="s">
        <v>320</v>
      </c>
      <c r="Q45" s="1" t="s">
        <v>12</v>
      </c>
      <c r="R45" s="1" t="s">
        <v>13</v>
      </c>
      <c r="S45" s="1" t="s">
        <v>14</v>
      </c>
      <c r="T45" s="1" t="s">
        <v>17</v>
      </c>
      <c r="U45" s="1" t="s">
        <v>18</v>
      </c>
      <c r="V45" s="1" t="s">
        <v>19</v>
      </c>
      <c r="W45" s="1" t="s">
        <v>47</v>
      </c>
      <c r="X45" s="1" t="s">
        <v>48</v>
      </c>
      <c r="Y45" s="1" t="s">
        <v>49</v>
      </c>
      <c r="Z45" s="1" t="s">
        <v>311</v>
      </c>
      <c r="AA45" s="4" t="s">
        <v>312</v>
      </c>
      <c r="AB45" s="1" t="s">
        <v>313</v>
      </c>
      <c r="AC45" s="1" t="s">
        <v>314</v>
      </c>
      <c r="AD45" s="1" t="s">
        <v>315</v>
      </c>
      <c r="AE45" s="1" t="s">
        <v>318</v>
      </c>
      <c r="AF45" s="1" t="s">
        <v>319</v>
      </c>
      <c r="AH45" t="s">
        <v>20</v>
      </c>
      <c r="AI45" t="s">
        <v>21</v>
      </c>
      <c r="AJ45" t="s">
        <v>2</v>
      </c>
      <c r="AK45" t="s">
        <v>34</v>
      </c>
      <c r="AL45" t="s">
        <v>3</v>
      </c>
      <c r="AM45" t="s">
        <v>40</v>
      </c>
      <c r="AN45" t="s">
        <v>34</v>
      </c>
      <c r="AO45" t="s">
        <v>37</v>
      </c>
      <c r="AP45" t="s">
        <v>37</v>
      </c>
      <c r="AQ45" t="s">
        <v>44</v>
      </c>
      <c r="AR45" t="s">
        <v>45</v>
      </c>
      <c r="AS45" t="s">
        <v>25</v>
      </c>
      <c r="AT45" t="s">
        <v>36</v>
      </c>
      <c r="AU45" t="s">
        <v>36</v>
      </c>
      <c r="AV45" t="s">
        <v>320</v>
      </c>
      <c r="AW45" t="s">
        <v>12</v>
      </c>
      <c r="AX45" t="s">
        <v>13</v>
      </c>
      <c r="AY45" t="s">
        <v>14</v>
      </c>
      <c r="AZ45" t="s">
        <v>17</v>
      </c>
      <c r="BA45" t="s">
        <v>18</v>
      </c>
      <c r="BB45" t="s">
        <v>19</v>
      </c>
      <c r="BC45" t="s">
        <v>47</v>
      </c>
      <c r="BD45" t="s">
        <v>48</v>
      </c>
      <c r="BE45" t="s">
        <v>49</v>
      </c>
      <c r="BF45" t="s">
        <v>311</v>
      </c>
      <c r="BG45" t="s">
        <v>312</v>
      </c>
      <c r="BH45" t="s">
        <v>313</v>
      </c>
      <c r="BI45" t="s">
        <v>314</v>
      </c>
      <c r="BJ45" t="s">
        <v>315</v>
      </c>
      <c r="BK45" t="s">
        <v>318</v>
      </c>
      <c r="BL45" t="s">
        <v>319</v>
      </c>
    </row>
    <row r="46" spans="1:64" x14ac:dyDescent="0.25">
      <c r="B46" s="1"/>
      <c r="C46" s="1"/>
      <c r="D46" s="1"/>
      <c r="E46" t="s">
        <v>33</v>
      </c>
      <c r="F46" s="1" t="s">
        <v>4</v>
      </c>
      <c r="G46" t="s">
        <v>9</v>
      </c>
      <c r="H46" t="s">
        <v>9</v>
      </c>
      <c r="I46" t="s">
        <v>9</v>
      </c>
      <c r="J46" t="s">
        <v>9</v>
      </c>
      <c r="K46" s="1" t="s">
        <v>46</v>
      </c>
      <c r="L46" s="1" t="s">
        <v>4</v>
      </c>
      <c r="M46" s="1"/>
      <c r="N46" t="s">
        <v>31</v>
      </c>
      <c r="O46" t="s">
        <v>31</v>
      </c>
      <c r="P46" t="s">
        <v>31</v>
      </c>
      <c r="Q46" s="5" t="s">
        <v>15</v>
      </c>
      <c r="R46" s="5" t="s">
        <v>15</v>
      </c>
      <c r="S46" s="5" t="s">
        <v>15</v>
      </c>
      <c r="T46" s="5" t="s">
        <v>4</v>
      </c>
      <c r="U46" s="5" t="s">
        <v>4</v>
      </c>
      <c r="V46" s="5" t="s">
        <v>4</v>
      </c>
      <c r="W46" s="5" t="s">
        <v>4</v>
      </c>
      <c r="X46" s="5" t="s">
        <v>4</v>
      </c>
      <c r="Y46" s="5" t="s">
        <v>4</v>
      </c>
      <c r="Z46" s="5"/>
      <c r="AA46" s="4"/>
      <c r="AB46" s="1" t="s">
        <v>316</v>
      </c>
      <c r="AC46" s="1" t="s">
        <v>46</v>
      </c>
      <c r="AD46" s="1" t="s">
        <v>317</v>
      </c>
      <c r="AE46" s="5" t="s">
        <v>46</v>
      </c>
      <c r="AF46" s="5" t="s">
        <v>46</v>
      </c>
      <c r="AK46" t="s">
        <v>33</v>
      </c>
      <c r="AL46" t="s">
        <v>4</v>
      </c>
      <c r="AM46" t="s">
        <v>9</v>
      </c>
      <c r="AN46" t="s">
        <v>9</v>
      </c>
      <c r="AO46" t="s">
        <v>9</v>
      </c>
      <c r="AP46" t="s">
        <v>9</v>
      </c>
      <c r="AQ46" t="s">
        <v>46</v>
      </c>
      <c r="AR46" t="s">
        <v>4</v>
      </c>
      <c r="AT46" t="s">
        <v>31</v>
      </c>
      <c r="AU46" t="s">
        <v>31</v>
      </c>
      <c r="AV46" t="s">
        <v>31</v>
      </c>
      <c r="AW46" s="7" t="s">
        <v>15</v>
      </c>
      <c r="AX46" s="7" t="s">
        <v>15</v>
      </c>
      <c r="AY46" s="7" t="s">
        <v>15</v>
      </c>
      <c r="AZ46" s="7" t="s">
        <v>4</v>
      </c>
      <c r="BA46" s="7" t="s">
        <v>4</v>
      </c>
      <c r="BB46" s="7" t="s">
        <v>4</v>
      </c>
      <c r="BC46" s="7" t="s">
        <v>4</v>
      </c>
      <c r="BD46" s="7" t="s">
        <v>4</v>
      </c>
      <c r="BE46" s="7" t="s">
        <v>4</v>
      </c>
      <c r="BF46" s="7"/>
      <c r="BG46" s="7"/>
      <c r="BH46" t="s">
        <v>316</v>
      </c>
      <c r="BI46" t="s">
        <v>46</v>
      </c>
      <c r="BJ46" t="s">
        <v>317</v>
      </c>
      <c r="BK46" s="7" t="s">
        <v>46</v>
      </c>
      <c r="BL46" s="7" t="s">
        <v>46</v>
      </c>
    </row>
    <row r="47" spans="1:64" x14ac:dyDescent="0.25">
      <c r="A47" t="s">
        <v>28</v>
      </c>
      <c r="B47" s="1" t="s">
        <v>27</v>
      </c>
      <c r="C47" s="1" t="s">
        <v>21</v>
      </c>
      <c r="D47" s="1" t="s">
        <v>2</v>
      </c>
      <c r="F47" s="1" t="s">
        <v>3</v>
      </c>
      <c r="K47" s="1" t="s">
        <v>44</v>
      </c>
      <c r="L47" s="1" t="s">
        <v>45</v>
      </c>
      <c r="M47" s="1" t="s">
        <v>25</v>
      </c>
      <c r="Q47" s="1" t="s">
        <v>12</v>
      </c>
      <c r="R47" s="1" t="s">
        <v>13</v>
      </c>
      <c r="S47" s="1" t="s">
        <v>14</v>
      </c>
      <c r="T47" s="1" t="s">
        <v>17</v>
      </c>
      <c r="U47" s="1" t="s">
        <v>18</v>
      </c>
      <c r="V47" s="1" t="s">
        <v>19</v>
      </c>
      <c r="W47" s="1" t="s">
        <v>47</v>
      </c>
      <c r="X47" s="1" t="s">
        <v>48</v>
      </c>
      <c r="Y47" s="1" t="s">
        <v>49</v>
      </c>
      <c r="Z47" s="1" t="s">
        <v>311</v>
      </c>
      <c r="AA47" s="4" t="s">
        <v>312</v>
      </c>
      <c r="AB47" s="1" t="s">
        <v>313</v>
      </c>
      <c r="AC47" s="1" t="s">
        <v>314</v>
      </c>
      <c r="AD47" s="1" t="s">
        <v>315</v>
      </c>
      <c r="AE47" s="1" t="s">
        <v>318</v>
      </c>
      <c r="AF47" s="1" t="s">
        <v>319</v>
      </c>
      <c r="AH47" t="s">
        <v>20</v>
      </c>
      <c r="AI47" t="s">
        <v>21</v>
      </c>
      <c r="AJ47" t="s">
        <v>2</v>
      </c>
      <c r="AL47" t="s">
        <v>3</v>
      </c>
      <c r="AQ47" t="s">
        <v>44</v>
      </c>
      <c r="AR47" t="s">
        <v>45</v>
      </c>
      <c r="AS47" t="s">
        <v>25</v>
      </c>
      <c r="AW47" t="s">
        <v>12</v>
      </c>
      <c r="AX47" t="s">
        <v>13</v>
      </c>
      <c r="AY47" t="s">
        <v>14</v>
      </c>
      <c r="AZ47" t="s">
        <v>17</v>
      </c>
      <c r="BA47" t="s">
        <v>18</v>
      </c>
      <c r="BB47" t="s">
        <v>19</v>
      </c>
      <c r="BC47" t="s">
        <v>47</v>
      </c>
      <c r="BD47" t="s">
        <v>48</v>
      </c>
      <c r="BE47" t="s">
        <v>49</v>
      </c>
      <c r="BF47" t="s">
        <v>311</v>
      </c>
      <c r="BG47" t="s">
        <v>312</v>
      </c>
      <c r="BH47" t="s">
        <v>313</v>
      </c>
      <c r="BI47" t="s">
        <v>314</v>
      </c>
      <c r="BJ47" t="s">
        <v>315</v>
      </c>
      <c r="BK47" t="s">
        <v>318</v>
      </c>
      <c r="BL47" t="s">
        <v>319</v>
      </c>
    </row>
    <row r="48" spans="1:64" x14ac:dyDescent="0.25">
      <c r="A48">
        <v>1</v>
      </c>
      <c r="B48" s="1" t="s">
        <v>52</v>
      </c>
      <c r="C48" s="1" t="s">
        <v>32</v>
      </c>
      <c r="D48" s="2">
        <v>43403</v>
      </c>
      <c r="E48" s="3">
        <v>19.8</v>
      </c>
      <c r="F48" s="4">
        <f>(E48-$A$35)*$A$36/$A$37*$A$38</f>
        <v>4316.0439566929135</v>
      </c>
      <c r="G48" s="7">
        <v>9.73</v>
      </c>
      <c r="H48" s="7">
        <v>178.08</v>
      </c>
      <c r="I48" s="7">
        <f>H48-G48</f>
        <v>168.35000000000002</v>
      </c>
      <c r="J48" s="7">
        <v>153.26</v>
      </c>
      <c r="K48" s="5">
        <f>(I48-J48)/I48*100</f>
        <v>8.9634689634689817</v>
      </c>
      <c r="L48" s="4">
        <f>F48*(1-K48/100)</f>
        <v>3929.1766961850658</v>
      </c>
      <c r="M48" s="2">
        <v>43440</v>
      </c>
      <c r="N48" s="7">
        <v>8.48</v>
      </c>
      <c r="O48" s="7">
        <v>3.44</v>
      </c>
      <c r="P48" s="7">
        <v>5.58</v>
      </c>
      <c r="Q48" s="6">
        <f>(O48-$A$39)/(N48-$A$35*$A$36)</f>
        <v>0.38456516416315301</v>
      </c>
      <c r="R48" s="6">
        <f>(P48-$A$40)/(N48-$A$35*$A$36)</f>
        <v>0.47163652208688589</v>
      </c>
      <c r="S48" s="6">
        <f>1-Q48-R48</f>
        <v>0.1437983137499611</v>
      </c>
      <c r="T48" s="4">
        <f>F48*Q48</f>
        <v>1659.8001527409947</v>
      </c>
      <c r="U48" s="4">
        <f>F48*R48</f>
        <v>2035.6039609087677</v>
      </c>
      <c r="V48" s="4">
        <f>T48+U48</f>
        <v>3695.4041136497626</v>
      </c>
      <c r="W48" s="4">
        <f>L48*Q48</f>
        <v>1511.0244811944449</v>
      </c>
      <c r="X48" s="4">
        <f>L48*R48</f>
        <v>1853.1432316535652</v>
      </c>
      <c r="Y48" s="4">
        <f>W48+X48</f>
        <v>3364.1677128480101</v>
      </c>
      <c r="Z48" s="10"/>
      <c r="AA48" s="4"/>
      <c r="AB48" s="5"/>
      <c r="AC48" s="4"/>
      <c r="AD48" s="4"/>
      <c r="AE48" s="4"/>
      <c r="AF48" s="4"/>
      <c r="AG48" s="3"/>
      <c r="AH48" t="s">
        <v>246</v>
      </c>
      <c r="AI48" t="str">
        <f>C48</f>
        <v>Machine</v>
      </c>
      <c r="AJ48" s="8">
        <f>D48</f>
        <v>43403</v>
      </c>
      <c r="AK48" s="3">
        <f>SUM(E48:E50)</f>
        <v>66.8</v>
      </c>
      <c r="AL48" s="3">
        <f>(AK48-3*$A$35)*$A$36/(3*$A$37)*$A$38</f>
        <v>4866.6641666666665</v>
      </c>
      <c r="AM48" s="7">
        <f>SUM(G48:G50)</f>
        <v>28.490000000000002</v>
      </c>
      <c r="AN48" s="7">
        <f>SUM(H48:H50)</f>
        <v>525.58000000000004</v>
      </c>
      <c r="AO48" s="7">
        <f>AN48-AM48</f>
        <v>497.09000000000003</v>
      </c>
      <c r="AP48" s="7">
        <f>SUM(J48:J50)</f>
        <v>454.80999999999995</v>
      </c>
      <c r="AQ48" s="7">
        <f>(AO48-AP48)/AO48*100</f>
        <v>8.5055020217666986</v>
      </c>
      <c r="AR48" s="3">
        <f>AL48*(1-AQ48/100)</f>
        <v>4452.7299475782374</v>
      </c>
      <c r="AS48" s="11">
        <f>M48</f>
        <v>43440</v>
      </c>
      <c r="AT48" s="7">
        <f>SUM(N48:N50)</f>
        <v>28.8</v>
      </c>
      <c r="AU48" s="7">
        <f>SUM(O48:O50)</f>
        <v>11.58</v>
      </c>
      <c r="AV48" s="7">
        <f>SUM(P48:P50)</f>
        <v>18.510000000000002</v>
      </c>
      <c r="AW48" s="9">
        <f>(AU48-3*$A$39)/(AT48-3*$A$35*$A$36)</f>
        <v>0.38342415948727293</v>
      </c>
      <c r="AX48" s="9">
        <f>(AV48-3*$A$40)/(AT48-3*$A$35*$A$36)</f>
        <v>0.47821513224940437</v>
      </c>
      <c r="AY48" s="9">
        <f>1-AW48-AX48</f>
        <v>0.1383607082633227</v>
      </c>
      <c r="AZ48" s="3">
        <f>AL48*AW48</f>
        <v>1865.9966176109961</v>
      </c>
      <c r="BA48" s="3">
        <f>AL48*AX48</f>
        <v>2327.312448075937</v>
      </c>
      <c r="BB48" s="3">
        <f>AZ48+BA48</f>
        <v>4193.3090656869335</v>
      </c>
      <c r="BC48" s="3">
        <f>AR48*AW48</f>
        <v>1707.2842375739945</v>
      </c>
      <c r="BD48" s="3">
        <f>AR48*AX48</f>
        <v>2129.36284075201</v>
      </c>
      <c r="BE48" s="3">
        <f>BC48+BD48</f>
        <v>3836.6470783260047</v>
      </c>
      <c r="BF48" s="11">
        <f>Z49</f>
        <v>43451</v>
      </c>
      <c r="BG48" s="3">
        <f>AVERAGE(AA48:AA50)</f>
        <v>47.9</v>
      </c>
      <c r="BH48" s="7">
        <f t="shared" ref="BH48:BL48" si="0">AVERAGE(AB48:AB50)</f>
        <v>1.08</v>
      </c>
      <c r="BI48" s="3">
        <f t="shared" si="0"/>
        <v>79.099999999999994</v>
      </c>
      <c r="BJ48" s="3">
        <f t="shared" si="0"/>
        <v>29.6</v>
      </c>
      <c r="BK48" s="3">
        <f t="shared" si="0"/>
        <v>6.3</v>
      </c>
      <c r="BL48" s="3">
        <f t="shared" si="0"/>
        <v>10.9</v>
      </c>
    </row>
    <row r="49" spans="1:64" x14ac:dyDescent="0.25">
      <c r="A49">
        <v>2</v>
      </c>
      <c r="B49" s="1" t="s">
        <v>53</v>
      </c>
      <c r="C49" s="1" t="s">
        <v>32</v>
      </c>
      <c r="D49" s="2">
        <v>43403</v>
      </c>
      <c r="E49" s="3">
        <v>24.2</v>
      </c>
      <c r="F49" s="4">
        <f t="shared" ref="F49:F112" si="1">(E49-$A$35)*$A$36/$A$37*$A$38</f>
        <v>5298.2313582677161</v>
      </c>
      <c r="G49" s="7">
        <v>9.0500000000000007</v>
      </c>
      <c r="H49" s="7">
        <v>184.46</v>
      </c>
      <c r="I49" s="7">
        <f t="shared" ref="I49:I107" si="2">H49-G49</f>
        <v>175.41</v>
      </c>
      <c r="J49" s="7">
        <v>160.66999999999999</v>
      </c>
      <c r="K49" s="5">
        <f t="shared" ref="K49:K112" si="3">(I49-J49)/I49*100</f>
        <v>8.4031697166638217</v>
      </c>
      <c r="L49" s="4">
        <f t="shared" ref="L49:L112" si="4">F49*(1-K49/100)</f>
        <v>4853.011985250977</v>
      </c>
      <c r="M49" s="2">
        <v>43440</v>
      </c>
      <c r="N49" s="7">
        <v>10.5</v>
      </c>
      <c r="O49" s="7">
        <v>4.16</v>
      </c>
      <c r="P49" s="7">
        <v>6.7</v>
      </c>
      <c r="Q49" s="6">
        <f t="shared" ref="Q49:Q112" si="5">(O49-$A$39)/(N49-$A$35*$A$36)</f>
        <v>0.37904264580817149</v>
      </c>
      <c r="R49" s="6">
        <f t="shared" ref="R49:R112" si="6">(P49-$A$40)/(N49-$A$35*$A$36)</f>
        <v>0.48789591845051816</v>
      </c>
      <c r="S49" s="6">
        <f t="shared" ref="S49:S112" si="7">1-Q49-R49</f>
        <v>0.13306143574131035</v>
      </c>
      <c r="T49" s="4">
        <f t="shared" ref="T49:T112" si="8">F49*Q49</f>
        <v>2008.2556321416173</v>
      </c>
      <c r="U49" s="4">
        <f t="shared" ref="U49:U112" si="9">F49*R49</f>
        <v>2584.9854547053637</v>
      </c>
      <c r="V49" s="4">
        <f t="shared" ref="V49:V112" si="10">T49+U49</f>
        <v>4593.2410868469815</v>
      </c>
      <c r="W49" s="4">
        <f t="shared" ref="W49:W112" si="11">L49*Q49</f>
        <v>1839.4985030282971</v>
      </c>
      <c r="X49" s="4">
        <f t="shared" ref="X49:X112" si="12">L49*R49</f>
        <v>2367.7647397953979</v>
      </c>
      <c r="Y49" s="4">
        <f t="shared" ref="Y49:Y112" si="13">W49+X49</f>
        <v>4207.2632428236948</v>
      </c>
      <c r="Z49" s="10">
        <v>43451</v>
      </c>
      <c r="AA49" s="4">
        <v>47.9</v>
      </c>
      <c r="AB49" s="5">
        <v>1.08</v>
      </c>
      <c r="AC49" s="4">
        <v>79.099999999999994</v>
      </c>
      <c r="AD49" s="4">
        <v>29.6</v>
      </c>
      <c r="AE49" s="4">
        <v>6.3</v>
      </c>
      <c r="AF49" s="4">
        <v>10.9</v>
      </c>
      <c r="AG49" s="3"/>
      <c r="AK49" s="3"/>
      <c r="AL49" s="3"/>
      <c r="AM49" s="7"/>
      <c r="AN49" s="7"/>
      <c r="AO49" s="7"/>
      <c r="AP49" s="7"/>
      <c r="AQ49" s="7"/>
      <c r="AR49" s="3"/>
      <c r="AS49" s="3"/>
      <c r="AT49" s="7"/>
      <c r="AU49" s="7"/>
      <c r="AV49" s="7"/>
      <c r="AW49" s="9"/>
      <c r="AX49" s="9"/>
      <c r="AY49" s="9"/>
      <c r="AZ49" s="3"/>
      <c r="BA49" s="3"/>
      <c r="BB49" s="3"/>
      <c r="BC49" s="3"/>
      <c r="BD49" s="3"/>
      <c r="BE49" s="3"/>
      <c r="BG49" s="3"/>
      <c r="BH49" s="7"/>
      <c r="BI49" s="3"/>
      <c r="BJ49" s="3"/>
      <c r="BK49" s="3"/>
      <c r="BL49" s="3"/>
    </row>
    <row r="50" spans="1:64" x14ac:dyDescent="0.25">
      <c r="A50">
        <v>3</v>
      </c>
      <c r="B50" s="1" t="s">
        <v>54</v>
      </c>
      <c r="C50" s="1" t="s">
        <v>32</v>
      </c>
      <c r="D50" s="2">
        <v>43403</v>
      </c>
      <c r="E50" s="3">
        <v>22.8</v>
      </c>
      <c r="F50" s="4">
        <f t="shared" si="1"/>
        <v>4985.7171850393697</v>
      </c>
      <c r="G50" s="7">
        <v>9.7100000000000009</v>
      </c>
      <c r="H50" s="7">
        <v>163.04</v>
      </c>
      <c r="I50" s="7">
        <f t="shared" si="2"/>
        <v>153.32999999999998</v>
      </c>
      <c r="J50" s="7">
        <v>140.88</v>
      </c>
      <c r="K50" s="5">
        <f t="shared" si="3"/>
        <v>8.119741733515939</v>
      </c>
      <c r="L50" s="4">
        <f t="shared" si="4"/>
        <v>4580.8898260506521</v>
      </c>
      <c r="M50" s="2">
        <v>43440</v>
      </c>
      <c r="N50" s="7">
        <v>9.82</v>
      </c>
      <c r="O50" s="7">
        <v>3.98</v>
      </c>
      <c r="P50" s="7">
        <v>6.23</v>
      </c>
      <c r="Q50" s="6">
        <f t="shared" si="5"/>
        <v>0.38713384719426591</v>
      </c>
      <c r="R50" s="6">
        <f t="shared" si="6"/>
        <v>0.47351048514352428</v>
      </c>
      <c r="S50" s="6">
        <f t="shared" si="7"/>
        <v>0.1393556676622098</v>
      </c>
      <c r="T50" s="4">
        <f t="shared" si="8"/>
        <v>1930.1398748668569</v>
      </c>
      <c r="U50" s="4">
        <f t="shared" si="9"/>
        <v>2360.7893630763983</v>
      </c>
      <c r="V50" s="4">
        <f t="shared" si="10"/>
        <v>4290.9292379432554</v>
      </c>
      <c r="W50" s="4">
        <f t="shared" si="11"/>
        <v>1773.4175019320605</v>
      </c>
      <c r="X50" s="4">
        <f t="shared" si="12"/>
        <v>2169.0993639222788</v>
      </c>
      <c r="Y50" s="4">
        <f t="shared" si="13"/>
        <v>3942.5168658543394</v>
      </c>
      <c r="Z50" s="10"/>
      <c r="AA50" s="4"/>
      <c r="AB50" s="5"/>
      <c r="AC50" s="4"/>
      <c r="AD50" s="4"/>
      <c r="AE50" s="4"/>
      <c r="AF50" s="4"/>
      <c r="AG50" s="3"/>
      <c r="AK50" s="3"/>
      <c r="AL50" s="3"/>
      <c r="AM50" s="7"/>
      <c r="AN50" s="7"/>
      <c r="AO50" s="7"/>
      <c r="AP50" s="7"/>
      <c r="AQ50" s="7"/>
      <c r="AR50" s="3"/>
      <c r="AS50" s="3"/>
      <c r="AT50" s="7"/>
      <c r="AU50" s="7"/>
      <c r="AV50" s="7"/>
      <c r="AW50" s="9"/>
      <c r="AX50" s="9"/>
      <c r="AY50" s="9"/>
      <c r="AZ50" s="3"/>
      <c r="BA50" s="3"/>
      <c r="BB50" s="3"/>
      <c r="BC50" s="3"/>
      <c r="BD50" s="3"/>
      <c r="BE50" s="3"/>
      <c r="BG50" s="3"/>
      <c r="BH50" s="7"/>
      <c r="BI50" s="3"/>
      <c r="BJ50" s="3"/>
      <c r="BK50" s="3"/>
      <c r="BL50" s="3"/>
    </row>
    <row r="51" spans="1:64" x14ac:dyDescent="0.25">
      <c r="A51">
        <v>4</v>
      </c>
      <c r="B51" s="1" t="s">
        <v>55</v>
      </c>
      <c r="C51" s="1" t="s">
        <v>32</v>
      </c>
      <c r="D51" s="2">
        <v>43403</v>
      </c>
      <c r="E51" s="3">
        <v>24.3</v>
      </c>
      <c r="F51" s="4">
        <f t="shared" si="1"/>
        <v>5320.5537992125983</v>
      </c>
      <c r="G51" s="7">
        <v>9.6999999999999993</v>
      </c>
      <c r="H51" s="7">
        <v>167.17</v>
      </c>
      <c r="I51" s="7">
        <f t="shared" si="2"/>
        <v>157.47</v>
      </c>
      <c r="J51" s="7">
        <v>144.81</v>
      </c>
      <c r="K51" s="5">
        <f t="shared" si="3"/>
        <v>8.0396265955420052</v>
      </c>
      <c r="L51" s="4">
        <f t="shared" si="4"/>
        <v>4892.8011409409819</v>
      </c>
      <c r="M51" s="2">
        <v>43440</v>
      </c>
      <c r="N51" s="7">
        <v>10.54</v>
      </c>
      <c r="O51" s="7">
        <v>4.2</v>
      </c>
      <c r="P51" s="7">
        <v>6.88</v>
      </c>
      <c r="Q51" s="6">
        <f t="shared" si="5"/>
        <v>0.38144734156432675</v>
      </c>
      <c r="R51" s="6">
        <f t="shared" si="6"/>
        <v>0.50343303962804542</v>
      </c>
      <c r="S51" s="6">
        <f t="shared" si="7"/>
        <v>0.11511961880762789</v>
      </c>
      <c r="T51" s="4">
        <f t="shared" si="8"/>
        <v>2029.5111023596244</v>
      </c>
      <c r="U51" s="4">
        <f t="shared" si="9"/>
        <v>2678.5425716421437</v>
      </c>
      <c r="V51" s="4">
        <f t="shared" si="10"/>
        <v>4708.0536740017678</v>
      </c>
      <c r="W51" s="4">
        <f t="shared" si="11"/>
        <v>1866.3459880148423</v>
      </c>
      <c r="X51" s="4">
        <f t="shared" si="12"/>
        <v>2463.1977506794874</v>
      </c>
      <c r="Y51" s="4">
        <f t="shared" si="13"/>
        <v>4329.5437386943295</v>
      </c>
      <c r="Z51" s="10"/>
      <c r="AA51" s="4"/>
      <c r="AB51" s="5"/>
      <c r="AC51" s="4"/>
      <c r="AD51" s="4"/>
      <c r="AE51" s="4"/>
      <c r="AF51" s="4"/>
      <c r="AG51" s="3"/>
      <c r="AH51" t="s">
        <v>247</v>
      </c>
      <c r="AI51" t="str">
        <f>C51</f>
        <v>Machine</v>
      </c>
      <c r="AJ51" s="8">
        <f>D51</f>
        <v>43403</v>
      </c>
      <c r="AK51" s="3">
        <f>SUM(E51:E53)</f>
        <v>69.8</v>
      </c>
      <c r="AL51" s="3">
        <f>(AK51-3*$A$35)*$A$36/(3*$A$37)*$A$38</f>
        <v>5089.8885761154852</v>
      </c>
      <c r="AM51" s="7">
        <f>SUM(G51:G53)</f>
        <v>28.41</v>
      </c>
      <c r="AN51" s="7">
        <f>SUM(H51:H53)</f>
        <v>574.32999999999993</v>
      </c>
      <c r="AO51" s="7">
        <f>AN51-AM51</f>
        <v>545.91999999999996</v>
      </c>
      <c r="AP51" s="7">
        <f>SUM(J51:J53)</f>
        <v>503.96000000000004</v>
      </c>
      <c r="AQ51" s="7">
        <f>(AO51-AP51)/AO51*100</f>
        <v>7.6861078546307011</v>
      </c>
      <c r="AR51" s="3">
        <f>AL51*(1-AQ51/100)</f>
        <v>4698.6742504747226</v>
      </c>
      <c r="AS51" s="11">
        <f>M51</f>
        <v>43440</v>
      </c>
      <c r="AT51" s="7">
        <f>SUM(N51:N53)</f>
        <v>30.03</v>
      </c>
      <c r="AU51" s="7">
        <f>SUM(O51:O53)</f>
        <v>12.1</v>
      </c>
      <c r="AV51" s="7">
        <f>SUM(P51:P53)</f>
        <v>19.439999999999998</v>
      </c>
      <c r="AW51" s="9">
        <f>(AU51-3*$A$39)/(AT51-3*$A$35*$A$36)</f>
        <v>0.38507017405235816</v>
      </c>
      <c r="AX51" s="9">
        <f>(AV51-3*$A$40)/(AT51-3*$A$35*$A$36)</f>
        <v>0.48984191752243439</v>
      </c>
      <c r="AY51" s="9">
        <f>1-AW51-AX51</f>
        <v>0.12508790842520751</v>
      </c>
      <c r="AZ51" s="3">
        <f>AL51*AW51</f>
        <v>1959.9642799118994</v>
      </c>
      <c r="BA51" s="3">
        <f>AL51*AX51</f>
        <v>2493.2407800999426</v>
      </c>
      <c r="BB51" s="3">
        <f>AZ51+BA51</f>
        <v>4453.2050600118419</v>
      </c>
      <c r="BC51" s="3">
        <f>AR51*AW51</f>
        <v>1809.3193114456349</v>
      </c>
      <c r="BD51" s="3">
        <f>AR51*AX51</f>
        <v>2301.6076046658254</v>
      </c>
      <c r="BE51" s="3">
        <f>BC51+BD51</f>
        <v>4110.9269161114607</v>
      </c>
      <c r="BF51" s="11">
        <f>Z52</f>
        <v>43451</v>
      </c>
      <c r="BG51" s="3">
        <f>AVERAGE(AA51:AA53)</f>
        <v>51.900000000000006</v>
      </c>
      <c r="BH51" s="7">
        <f t="shared" ref="BH51" si="14">AVERAGE(AB51:AB53)</f>
        <v>1.05</v>
      </c>
      <c r="BI51" s="3">
        <f t="shared" ref="BI51" si="15">AVERAGE(AC51:AC53)</f>
        <v>76.8</v>
      </c>
      <c r="BJ51" s="3">
        <f t="shared" ref="BJ51" si="16">AVERAGE(AD51:AD53)</f>
        <v>26.5</v>
      </c>
      <c r="BK51" s="3">
        <f t="shared" ref="BK51" si="17">AVERAGE(AE51:AE53)</f>
        <v>6.4</v>
      </c>
      <c r="BL51" s="3">
        <f t="shared" ref="BL51" si="18">AVERAGE(AF51:AF53)</f>
        <v>11.5</v>
      </c>
    </row>
    <row r="52" spans="1:64" x14ac:dyDescent="0.25">
      <c r="A52">
        <v>5</v>
      </c>
      <c r="B52" s="1" t="s">
        <v>56</v>
      </c>
      <c r="C52" s="1" t="s">
        <v>32</v>
      </c>
      <c r="D52" s="2">
        <v>43403</v>
      </c>
      <c r="E52" s="3">
        <v>22.8</v>
      </c>
      <c r="F52" s="4">
        <f t="shared" si="1"/>
        <v>4985.7171850393697</v>
      </c>
      <c r="G52" s="7">
        <v>9</v>
      </c>
      <c r="H52" s="7">
        <v>225.23</v>
      </c>
      <c r="I52" s="7">
        <f t="shared" si="2"/>
        <v>216.23</v>
      </c>
      <c r="J52" s="7">
        <v>200.32</v>
      </c>
      <c r="K52" s="5">
        <f t="shared" si="3"/>
        <v>7.3579059334967392</v>
      </c>
      <c r="L52" s="4">
        <f t="shared" si="4"/>
        <v>4618.8728044539912</v>
      </c>
      <c r="M52" s="2">
        <v>43440</v>
      </c>
      <c r="N52" s="7">
        <v>9.73</v>
      </c>
      <c r="O52" s="7">
        <v>3.98</v>
      </c>
      <c r="P52" s="7">
        <v>6.3</v>
      </c>
      <c r="Q52" s="6">
        <f t="shared" si="5"/>
        <v>0.39079407982938918</v>
      </c>
      <c r="R52" s="6">
        <f t="shared" si="6"/>
        <v>0.4853410346268221</v>
      </c>
      <c r="S52" s="6">
        <f t="shared" si="7"/>
        <v>0.12386488554378872</v>
      </c>
      <c r="T52" s="4">
        <f t="shared" si="8"/>
        <v>1948.388759617033</v>
      </c>
      <c r="U52" s="4">
        <f t="shared" si="9"/>
        <v>2419.7731369437347</v>
      </c>
      <c r="V52" s="4">
        <f t="shared" si="10"/>
        <v>4368.1618965607677</v>
      </c>
      <c r="W52" s="4">
        <f t="shared" si="11"/>
        <v>1805.0281474655878</v>
      </c>
      <c r="X52" s="4">
        <f t="shared" si="12"/>
        <v>2241.7285057233917</v>
      </c>
      <c r="Y52" s="4">
        <f t="shared" si="13"/>
        <v>4046.7566531889797</v>
      </c>
      <c r="Z52" s="10">
        <v>43451</v>
      </c>
      <c r="AA52" s="4">
        <v>51.900000000000006</v>
      </c>
      <c r="AB52" s="5">
        <v>1.05</v>
      </c>
      <c r="AC52" s="4">
        <v>76.8</v>
      </c>
      <c r="AD52" s="4">
        <v>26.5</v>
      </c>
      <c r="AE52" s="4">
        <v>6.4</v>
      </c>
      <c r="AF52" s="4">
        <v>11.5</v>
      </c>
      <c r="AG52" s="3"/>
      <c r="AK52" s="3"/>
      <c r="AL52" s="3"/>
      <c r="AM52" s="7"/>
      <c r="AN52" s="7"/>
      <c r="AO52" s="7"/>
      <c r="AP52" s="7"/>
      <c r="AQ52" s="7"/>
      <c r="AR52" s="3"/>
      <c r="AS52" s="3"/>
      <c r="AT52" s="7"/>
      <c r="AU52" s="7"/>
      <c r="AV52" s="7"/>
      <c r="AW52" s="9"/>
      <c r="AX52" s="9"/>
      <c r="AY52" s="9"/>
      <c r="AZ52" s="3"/>
      <c r="BA52" s="3"/>
      <c r="BB52" s="3"/>
      <c r="BC52" s="3"/>
      <c r="BD52" s="3"/>
      <c r="BE52" s="3"/>
      <c r="BG52" s="3"/>
      <c r="BH52" s="7"/>
      <c r="BI52" s="3"/>
      <c r="BJ52" s="3"/>
      <c r="BK52" s="3"/>
      <c r="BL52" s="3"/>
    </row>
    <row r="53" spans="1:64" x14ac:dyDescent="0.25">
      <c r="A53">
        <v>6</v>
      </c>
      <c r="B53" s="1" t="s">
        <v>57</v>
      </c>
      <c r="C53" s="1" t="s">
        <v>32</v>
      </c>
      <c r="D53" s="2">
        <v>43403</v>
      </c>
      <c r="E53" s="3">
        <v>22.7</v>
      </c>
      <c r="F53" s="4">
        <f t="shared" si="1"/>
        <v>4963.3947440944885</v>
      </c>
      <c r="G53" s="7">
        <v>9.7100000000000009</v>
      </c>
      <c r="H53" s="7">
        <v>181.93</v>
      </c>
      <c r="I53" s="7">
        <f t="shared" si="2"/>
        <v>172.22</v>
      </c>
      <c r="J53" s="7">
        <v>158.83000000000001</v>
      </c>
      <c r="K53" s="5">
        <f t="shared" si="3"/>
        <v>7.7749390314713658</v>
      </c>
      <c r="L53" s="4">
        <f t="shared" si="4"/>
        <v>4577.4938288498879</v>
      </c>
      <c r="M53" s="2">
        <v>43440</v>
      </c>
      <c r="N53" s="7">
        <v>9.76</v>
      </c>
      <c r="O53" s="7">
        <v>3.92</v>
      </c>
      <c r="P53" s="7">
        <v>6.26</v>
      </c>
      <c r="Q53" s="6">
        <f t="shared" si="5"/>
        <v>0.38328300813473576</v>
      </c>
      <c r="R53" s="6">
        <f t="shared" si="6"/>
        <v>0.47962737083527041</v>
      </c>
      <c r="S53" s="6">
        <f t="shared" si="7"/>
        <v>0.13708962102999378</v>
      </c>
      <c r="T53" s="4">
        <f t="shared" si="8"/>
        <v>1902.3848680766725</v>
      </c>
      <c r="U53" s="4">
        <f t="shared" si="9"/>
        <v>2380.5799715276394</v>
      </c>
      <c r="V53" s="4">
        <f t="shared" si="10"/>
        <v>4282.9648396043121</v>
      </c>
      <c r="W53" s="4">
        <f t="shared" si="11"/>
        <v>1754.4756044397743</v>
      </c>
      <c r="X53" s="4">
        <f t="shared" si="12"/>
        <v>2195.4913301459469</v>
      </c>
      <c r="Y53" s="4">
        <f t="shared" si="13"/>
        <v>3949.966934585721</v>
      </c>
      <c r="Z53" s="10"/>
      <c r="AA53" s="4"/>
      <c r="AB53" s="5"/>
      <c r="AC53" s="4"/>
      <c r="AD53" s="4"/>
      <c r="AE53" s="4"/>
      <c r="AF53" s="4"/>
      <c r="AG53" s="3"/>
      <c r="AK53" s="3"/>
      <c r="AL53" s="3"/>
      <c r="AM53" s="7"/>
      <c r="AN53" s="7"/>
      <c r="AO53" s="7"/>
      <c r="AP53" s="7"/>
      <c r="AQ53" s="7"/>
      <c r="AR53" s="3"/>
      <c r="AS53" s="3"/>
      <c r="AT53" s="7"/>
      <c r="AU53" s="7"/>
      <c r="AV53" s="7"/>
      <c r="AW53" s="9"/>
      <c r="AX53" s="9"/>
      <c r="AY53" s="9"/>
      <c r="AZ53" s="3"/>
      <c r="BA53" s="3"/>
      <c r="BB53" s="3"/>
      <c r="BC53" s="3"/>
      <c r="BD53" s="3"/>
      <c r="BE53" s="3"/>
      <c r="BG53" s="3"/>
      <c r="BH53" s="7"/>
      <c r="BI53" s="3"/>
      <c r="BJ53" s="3"/>
      <c r="BK53" s="3"/>
      <c r="BL53" s="3"/>
    </row>
    <row r="54" spans="1:64" x14ac:dyDescent="0.25">
      <c r="A54">
        <v>7</v>
      </c>
      <c r="B54" s="1" t="s">
        <v>58</v>
      </c>
      <c r="C54" s="1" t="s">
        <v>32</v>
      </c>
      <c r="D54" s="2">
        <v>43403</v>
      </c>
      <c r="E54" s="3">
        <v>16.3</v>
      </c>
      <c r="F54" s="4">
        <f t="shared" si="1"/>
        <v>3534.7585236220475</v>
      </c>
      <c r="G54" s="7">
        <v>9.7100000000000009</v>
      </c>
      <c r="H54" s="7">
        <v>159.81</v>
      </c>
      <c r="I54" s="7">
        <f t="shared" si="2"/>
        <v>150.1</v>
      </c>
      <c r="J54" s="7">
        <v>138.33000000000001</v>
      </c>
      <c r="K54" s="5">
        <f t="shared" si="3"/>
        <v>7.8414390406395613</v>
      </c>
      <c r="L54" s="4">
        <f t="shared" si="4"/>
        <v>3257.5825887584137</v>
      </c>
      <c r="M54" s="2">
        <v>43440</v>
      </c>
      <c r="N54" s="7">
        <v>7.08</v>
      </c>
      <c r="O54" s="7">
        <v>2.94</v>
      </c>
      <c r="P54" s="7">
        <v>5</v>
      </c>
      <c r="Q54" s="6">
        <f t="shared" si="5"/>
        <v>0.39015415590489022</v>
      </c>
      <c r="R54" s="6">
        <f t="shared" si="6"/>
        <v>0.48332529761352083</v>
      </c>
      <c r="S54" s="6">
        <f t="shared" si="7"/>
        <v>0.12652054648158895</v>
      </c>
      <c r="T54" s="4">
        <f t="shared" si="8"/>
        <v>1379.1007281113759</v>
      </c>
      <c r="U54" s="4">
        <f t="shared" si="9"/>
        <v>1708.4382154215557</v>
      </c>
      <c r="V54" s="4">
        <f t="shared" si="10"/>
        <v>3087.5389435329316</v>
      </c>
      <c r="W54" s="4">
        <f t="shared" si="11"/>
        <v>1270.9593852075061</v>
      </c>
      <c r="X54" s="4">
        <f t="shared" si="12"/>
        <v>1574.472074212284</v>
      </c>
      <c r="Y54" s="4">
        <f t="shared" si="13"/>
        <v>2845.4314594197904</v>
      </c>
      <c r="Z54" s="10"/>
      <c r="AA54" s="4"/>
      <c r="AB54" s="5"/>
      <c r="AC54" s="4"/>
      <c r="AD54" s="4"/>
      <c r="AE54" s="4"/>
      <c r="AF54" s="4"/>
      <c r="AG54" s="3"/>
      <c r="AH54" t="s">
        <v>249</v>
      </c>
      <c r="AI54" t="str">
        <f>C54</f>
        <v>Machine</v>
      </c>
      <c r="AJ54" s="8">
        <f>D54</f>
        <v>43403</v>
      </c>
      <c r="AK54" s="3">
        <f>SUM(E54:E56)</f>
        <v>50.5</v>
      </c>
      <c r="AL54" s="3">
        <f>(AK54-3*$A$35)*$A$36/(3*$A$37)*$A$38</f>
        <v>3653.8115419947503</v>
      </c>
      <c r="AM54" s="7">
        <f>SUM(G54:G56)</f>
        <v>28.490000000000002</v>
      </c>
      <c r="AN54" s="7">
        <f>SUM(H54:H56)</f>
        <v>507.38</v>
      </c>
      <c r="AO54" s="7">
        <f>AN54-AM54</f>
        <v>478.89</v>
      </c>
      <c r="AP54" s="7">
        <f>SUM(J54:J56)</f>
        <v>442.04999999999995</v>
      </c>
      <c r="AQ54" s="7">
        <f>(AO54-AP54)/AO54*100</f>
        <v>7.6927895758942624</v>
      </c>
      <c r="AR54" s="3">
        <f>AL54*(1-AQ54/100)</f>
        <v>3372.7315085693567</v>
      </c>
      <c r="AS54" s="11">
        <f>M54</f>
        <v>43440</v>
      </c>
      <c r="AT54" s="7">
        <f>SUM(N54:N56)</f>
        <v>21.71</v>
      </c>
      <c r="AU54" s="7">
        <f>SUM(O54:O56)</f>
        <v>9</v>
      </c>
      <c r="AV54" s="7">
        <f>SUM(P54:P56)</f>
        <v>15.16</v>
      </c>
      <c r="AW54" s="9">
        <f>(AU54-3*$A$39)/(AT54-3*$A$35*$A$36)</f>
        <v>0.38999415139719845</v>
      </c>
      <c r="AX54" s="9">
        <f>(AV54-3*$A$40)/(AT54-3*$A$35*$A$36)</f>
        <v>0.48013878493183071</v>
      </c>
      <c r="AY54" s="9">
        <f>1-AW54-AX54</f>
        <v>0.12986706367097078</v>
      </c>
      <c r="AZ54" s="3">
        <f>AL54*AW54</f>
        <v>1424.9651316855318</v>
      </c>
      <c r="BA54" s="3">
        <f>AL54*AX54</f>
        <v>1754.3366341432582</v>
      </c>
      <c r="BB54" s="3">
        <f>AZ54+BA54</f>
        <v>3179.3017658287899</v>
      </c>
      <c r="BC54" s="3">
        <f>AR54*AW54</f>
        <v>1315.3455625750992</v>
      </c>
      <c r="BD54" s="3">
        <f>AR54*AX54</f>
        <v>1619.3792084257914</v>
      </c>
      <c r="BE54" s="3">
        <f>BC54+BD54</f>
        <v>2934.7247710008905</v>
      </c>
      <c r="BF54" s="11">
        <f>Z55</f>
        <v>43451</v>
      </c>
      <c r="BG54" s="3">
        <f>AVERAGE(AA54:AA56)</f>
        <v>51.900000000000006</v>
      </c>
      <c r="BH54" s="7">
        <f t="shared" ref="BH54" si="19">AVERAGE(AB54:AB56)</f>
        <v>0.98</v>
      </c>
      <c r="BI54" s="3">
        <f t="shared" ref="BI54" si="20">AVERAGE(AC54:AC56)</f>
        <v>76</v>
      </c>
      <c r="BJ54" s="3">
        <f t="shared" ref="BJ54" si="21">AVERAGE(AD54:AD56)</f>
        <v>24.3</v>
      </c>
      <c r="BK54" s="3">
        <f t="shared" ref="BK54" si="22">AVERAGE(AE54:AE56)</f>
        <v>6.6</v>
      </c>
      <c r="BL54" s="3">
        <f t="shared" ref="BL54" si="23">AVERAGE(AF54:AF56)</f>
        <v>15.6</v>
      </c>
    </row>
    <row r="55" spans="1:64" x14ac:dyDescent="0.25">
      <c r="A55">
        <v>8</v>
      </c>
      <c r="B55" s="1" t="s">
        <v>59</v>
      </c>
      <c r="C55" s="1" t="s">
        <v>32</v>
      </c>
      <c r="D55" s="2">
        <v>43403</v>
      </c>
      <c r="E55" s="3">
        <v>16.8</v>
      </c>
      <c r="F55" s="4">
        <f t="shared" si="1"/>
        <v>3646.3707283464569</v>
      </c>
      <c r="G55" s="7">
        <v>9.0299999999999994</v>
      </c>
      <c r="H55" s="7">
        <v>186.51</v>
      </c>
      <c r="I55" s="7">
        <f t="shared" si="2"/>
        <v>177.48</v>
      </c>
      <c r="J55" s="7">
        <v>163.93</v>
      </c>
      <c r="K55" s="5">
        <f t="shared" si="3"/>
        <v>7.63466306062654</v>
      </c>
      <c r="L55" s="4">
        <f t="shared" si="4"/>
        <v>3367.9826092958906</v>
      </c>
      <c r="M55" s="2">
        <v>43440</v>
      </c>
      <c r="N55" s="7">
        <v>7.18</v>
      </c>
      <c r="O55" s="7">
        <v>2.92</v>
      </c>
      <c r="P55" s="7">
        <v>5.0199999999999996</v>
      </c>
      <c r="Q55" s="6">
        <f t="shared" si="5"/>
        <v>0.38168597675332666</v>
      </c>
      <c r="R55" s="6">
        <f t="shared" si="6"/>
        <v>0.47925983547222212</v>
      </c>
      <c r="S55" s="6">
        <f t="shared" si="7"/>
        <v>0.13905418777445117</v>
      </c>
      <c r="T55" s="4">
        <f t="shared" si="8"/>
        <v>1391.7685730536566</v>
      </c>
      <c r="U55" s="4">
        <f t="shared" si="9"/>
        <v>1747.5590353380496</v>
      </c>
      <c r="V55" s="4">
        <f t="shared" si="10"/>
        <v>3139.3276083917062</v>
      </c>
      <c r="W55" s="4">
        <f t="shared" si="11"/>
        <v>1285.5117319173198</v>
      </c>
      <c r="X55" s="4">
        <f t="shared" si="12"/>
        <v>1614.1387912044538</v>
      </c>
      <c r="Y55" s="4">
        <f t="shared" si="13"/>
        <v>2899.6505231217734</v>
      </c>
      <c r="Z55" s="10">
        <v>43451</v>
      </c>
      <c r="AA55" s="4">
        <v>51.900000000000006</v>
      </c>
      <c r="AB55" s="5">
        <v>0.98</v>
      </c>
      <c r="AC55" s="4">
        <v>76</v>
      </c>
      <c r="AD55" s="4">
        <v>24.3</v>
      </c>
      <c r="AE55" s="4">
        <v>6.6</v>
      </c>
      <c r="AF55" s="4">
        <v>15.6</v>
      </c>
      <c r="AG55" s="3"/>
      <c r="AK55" s="3"/>
      <c r="AL55" s="3"/>
      <c r="AM55" s="7"/>
      <c r="AN55" s="7"/>
      <c r="AO55" s="7"/>
      <c r="AP55" s="7"/>
      <c r="AQ55" s="7"/>
      <c r="AR55" s="3"/>
      <c r="AS55" s="3"/>
      <c r="AT55" s="7"/>
      <c r="AU55" s="7"/>
      <c r="AV55" s="7"/>
      <c r="AW55" s="9"/>
      <c r="AX55" s="9"/>
      <c r="AY55" s="9"/>
      <c r="AZ55" s="3"/>
      <c r="BA55" s="3"/>
      <c r="BB55" s="3"/>
      <c r="BC55" s="3"/>
      <c r="BD55" s="3"/>
      <c r="BE55" s="3"/>
      <c r="BG55" s="3"/>
      <c r="BH55" s="7"/>
      <c r="BI55" s="3"/>
      <c r="BJ55" s="3"/>
      <c r="BK55" s="3"/>
      <c r="BL55" s="3"/>
    </row>
    <row r="56" spans="1:64" x14ac:dyDescent="0.25">
      <c r="A56">
        <v>9</v>
      </c>
      <c r="B56" s="1" t="s">
        <v>60</v>
      </c>
      <c r="C56" s="1" t="s">
        <v>32</v>
      </c>
      <c r="D56" s="2">
        <v>43403</v>
      </c>
      <c r="E56" s="3">
        <v>17.399999999999999</v>
      </c>
      <c r="F56" s="4">
        <f t="shared" si="1"/>
        <v>3780.305374015747</v>
      </c>
      <c r="G56" s="7">
        <v>9.75</v>
      </c>
      <c r="H56" s="7">
        <v>161.06</v>
      </c>
      <c r="I56" s="7">
        <f t="shared" si="2"/>
        <v>151.31</v>
      </c>
      <c r="J56" s="7">
        <v>139.79</v>
      </c>
      <c r="K56" s="5">
        <f t="shared" si="3"/>
        <v>7.6135086907673051</v>
      </c>
      <c r="L56" s="4">
        <f t="shared" si="4"/>
        <v>3492.4914958275149</v>
      </c>
      <c r="M56" s="2">
        <v>43440</v>
      </c>
      <c r="N56" s="7">
        <v>7.45</v>
      </c>
      <c r="O56" s="7">
        <v>3.14</v>
      </c>
      <c r="P56" s="7">
        <v>5.14</v>
      </c>
      <c r="Q56" s="6">
        <f t="shared" si="5"/>
        <v>0.39784062496827977</v>
      </c>
      <c r="R56" s="6">
        <f t="shared" si="6"/>
        <v>0.47796130638550277</v>
      </c>
      <c r="S56" s="6">
        <f t="shared" si="7"/>
        <v>0.12419806864621746</v>
      </c>
      <c r="T56" s="4">
        <f t="shared" si="8"/>
        <v>1503.9590525693714</v>
      </c>
      <c r="U56" s="4">
        <f t="shared" si="9"/>
        <v>1806.839695100703</v>
      </c>
      <c r="V56" s="4">
        <f t="shared" si="10"/>
        <v>3310.7987476700746</v>
      </c>
      <c r="W56" s="4">
        <f t="shared" si="11"/>
        <v>1389.4549993964208</v>
      </c>
      <c r="X56" s="4">
        <f t="shared" si="12"/>
        <v>1669.2757978859777</v>
      </c>
      <c r="Y56" s="4">
        <f t="shared" si="13"/>
        <v>3058.7307972823983</v>
      </c>
      <c r="Z56" s="10"/>
      <c r="AA56" s="4"/>
      <c r="AB56" s="5"/>
      <c r="AC56" s="4"/>
      <c r="AD56" s="4"/>
      <c r="AE56" s="4"/>
      <c r="AF56" s="4"/>
      <c r="AG56" s="3"/>
      <c r="AK56" s="3"/>
      <c r="AL56" s="3"/>
      <c r="AM56" s="7"/>
      <c r="AN56" s="7"/>
      <c r="AO56" s="7"/>
      <c r="AP56" s="7"/>
      <c r="AQ56" s="7"/>
      <c r="AR56" s="3"/>
      <c r="AS56" s="3"/>
      <c r="AT56" s="7"/>
      <c r="AU56" s="7"/>
      <c r="AV56" s="7"/>
      <c r="AW56" s="9"/>
      <c r="AX56" s="9"/>
      <c r="AY56" s="9"/>
      <c r="AZ56" s="3"/>
      <c r="BA56" s="3"/>
      <c r="BB56" s="3"/>
      <c r="BC56" s="3"/>
      <c r="BD56" s="3"/>
      <c r="BE56" s="3"/>
      <c r="BG56" s="3"/>
      <c r="BH56" s="7"/>
      <c r="BI56" s="3"/>
      <c r="BJ56" s="3"/>
      <c r="BK56" s="3"/>
      <c r="BL56" s="3"/>
    </row>
    <row r="57" spans="1:64" x14ac:dyDescent="0.25">
      <c r="A57">
        <v>10</v>
      </c>
      <c r="B57" s="1" t="s">
        <v>61</v>
      </c>
      <c r="C57" s="1" t="s">
        <v>32</v>
      </c>
      <c r="D57" s="2">
        <v>43403</v>
      </c>
      <c r="E57" s="3">
        <v>23.2</v>
      </c>
      <c r="F57" s="4">
        <f t="shared" si="1"/>
        <v>5075.0069488188974</v>
      </c>
      <c r="G57" s="7">
        <v>9.7200000000000006</v>
      </c>
      <c r="H57" s="7">
        <v>216.44</v>
      </c>
      <c r="I57" s="7">
        <f t="shared" si="2"/>
        <v>206.72</v>
      </c>
      <c r="J57" s="7">
        <v>193.32</v>
      </c>
      <c r="K57" s="5">
        <f t="shared" si="3"/>
        <v>6.4821981424148634</v>
      </c>
      <c r="L57" s="4">
        <f t="shared" si="4"/>
        <v>4746.0349426551338</v>
      </c>
      <c r="M57" s="2">
        <v>43440</v>
      </c>
      <c r="N57" s="7">
        <v>9.99</v>
      </c>
      <c r="O57" s="7">
        <v>4.1399999999999997</v>
      </c>
      <c r="P57" s="7">
        <v>6.42</v>
      </c>
      <c r="Q57" s="6">
        <f>(O57-$A$39)/(N57-$A$35*$A$36)</f>
        <v>0.39676535124922774</v>
      </c>
      <c r="R57" s="6">
        <f>(P57-$A$40)/(N57-$A$35*$A$36)</f>
        <v>0.48470818683539685</v>
      </c>
      <c r="S57" s="6">
        <f>1-Q57-R57</f>
        <v>0.11852646191537541</v>
      </c>
      <c r="T57" s="4">
        <f>F57*Q57</f>
        <v>2013.5869146404013</v>
      </c>
      <c r="U57" s="4">
        <f>F57*R57</f>
        <v>2459.8974163390476</v>
      </c>
      <c r="V57" s="4">
        <f>T57+U57</f>
        <v>4473.4843309794487</v>
      </c>
      <c r="W57" s="4">
        <f>L57*Q57</f>
        <v>1883.0622210636725</v>
      </c>
      <c r="X57" s="4">
        <f>L57*R57</f>
        <v>2300.4419917118066</v>
      </c>
      <c r="Y57" s="4">
        <f>W57+X57</f>
        <v>4183.5042127754787</v>
      </c>
      <c r="Z57" s="10"/>
      <c r="AA57" s="4"/>
      <c r="AB57" s="5"/>
      <c r="AC57" s="4"/>
      <c r="AD57" s="4"/>
      <c r="AE57" s="4"/>
      <c r="AF57" s="4"/>
      <c r="AG57" s="3"/>
      <c r="AH57" t="s">
        <v>250</v>
      </c>
      <c r="AI57" t="str">
        <f>C57</f>
        <v>Machine</v>
      </c>
      <c r="AJ57" s="8">
        <f>D57</f>
        <v>43403</v>
      </c>
      <c r="AK57" s="3">
        <f>SUM(E57:E59)</f>
        <v>57.599999999999994</v>
      </c>
      <c r="AL57" s="3">
        <f>(AK57-3*$A$35)*$A$36/(3*$A$37)*$A$38</f>
        <v>4182.1093110236216</v>
      </c>
      <c r="AM57" s="7">
        <f>SUM(G57:G59)</f>
        <v>28.410000000000004</v>
      </c>
      <c r="AN57" s="7">
        <f>SUM(H57:H59)</f>
        <v>508.15</v>
      </c>
      <c r="AO57" s="7">
        <f>AN57-AM57</f>
        <v>479.73999999999995</v>
      </c>
      <c r="AP57" s="7">
        <f>SUM(J57:J59)</f>
        <v>446.38</v>
      </c>
      <c r="AQ57" s="7">
        <f>(AO57-AP57)/AO57*100</f>
        <v>6.9537666235877689</v>
      </c>
      <c r="AR57" s="3">
        <f>AL57*(1-AQ57/100)</f>
        <v>3891.2951895917049</v>
      </c>
      <c r="AS57" s="11">
        <f>M57</f>
        <v>43440</v>
      </c>
      <c r="AT57" s="7">
        <f>SUM(N57:N59)</f>
        <v>16.670000000000002</v>
      </c>
      <c r="AU57" s="7">
        <f>SUM(O57:O59)</f>
        <v>6.8999999999999995</v>
      </c>
      <c r="AV57" s="7">
        <f>SUM(P57:P59)</f>
        <v>11.2</v>
      </c>
      <c r="AW57" s="9">
        <f>(AU57-2*$A$39)/(AT57-2*$A$35*$A$36)</f>
        <v>0.39265985932496478</v>
      </c>
      <c r="AX57" s="9">
        <f>(AV57-2*$A$40)/(AT57-2*$A$35*$A$36)</f>
        <v>0.48251619076923574</v>
      </c>
      <c r="AY57" s="9">
        <f>1-AW57-AX57</f>
        <v>0.12482394990579943</v>
      </c>
      <c r="AZ57" s="3">
        <f>AL57*AW57</f>
        <v>1642.1464537481606</v>
      </c>
      <c r="BA57" s="3">
        <f>AL57*AX57</f>
        <v>2017.9354541356709</v>
      </c>
      <c r="BB57" s="3">
        <f>AZ57+BA57</f>
        <v>3660.0819078838313</v>
      </c>
      <c r="BC57" s="3">
        <f>AR57*AW57</f>
        <v>1527.955421736991</v>
      </c>
      <c r="BD57" s="3">
        <f>AR57*AX57</f>
        <v>1877.6129320404405</v>
      </c>
      <c r="BE57" s="3">
        <f>BC57+BD57</f>
        <v>3405.5683537774312</v>
      </c>
      <c r="BF57" s="11">
        <f>Z58</f>
        <v>43451</v>
      </c>
      <c r="BG57" s="3">
        <f>AVERAGE(AA57:AA59)</f>
        <v>51.8</v>
      </c>
      <c r="BH57" s="7">
        <f t="shared" ref="BH57" si="24">AVERAGE(AB57:AB59)</f>
        <v>1.01</v>
      </c>
      <c r="BI57" s="3">
        <f t="shared" ref="BI57" si="25">AVERAGE(AC57:AC59)</f>
        <v>77</v>
      </c>
      <c r="BJ57" s="3">
        <f t="shared" ref="BJ57" si="26">AVERAGE(AD57:AD59)</f>
        <v>26.2</v>
      </c>
      <c r="BK57" s="3">
        <f t="shared" ref="BK57" si="27">AVERAGE(AE57:AE59)</f>
        <v>6.5</v>
      </c>
      <c r="BL57" s="3">
        <f t="shared" ref="BL57" si="28">AVERAGE(AF57:AF59)</f>
        <v>13.9</v>
      </c>
    </row>
    <row r="58" spans="1:64" x14ac:dyDescent="0.25">
      <c r="A58">
        <v>11</v>
      </c>
      <c r="B58" s="1" t="s">
        <v>62</v>
      </c>
      <c r="C58" s="1" t="s">
        <v>32</v>
      </c>
      <c r="D58" s="2">
        <v>43403</v>
      </c>
      <c r="E58" s="3">
        <v>19.100000000000001</v>
      </c>
      <c r="F58" s="4">
        <f t="shared" si="1"/>
        <v>4159.7868700787412</v>
      </c>
      <c r="G58" s="7">
        <v>8.98</v>
      </c>
      <c r="H58" s="7">
        <v>141.33000000000001</v>
      </c>
      <c r="I58" s="7">
        <f t="shared" si="2"/>
        <v>132.35000000000002</v>
      </c>
      <c r="J58" s="7">
        <v>122.69</v>
      </c>
      <c r="K58" s="5">
        <f t="shared" si="3"/>
        <v>7.298828862863636</v>
      </c>
      <c r="L58" s="4">
        <f t="shared" si="4"/>
        <v>3856.1711453718221</v>
      </c>
      <c r="M58" s="2">
        <v>43440</v>
      </c>
      <c r="N58" s="7"/>
      <c r="O58" s="7"/>
      <c r="P58" s="7"/>
      <c r="Q58" s="6"/>
      <c r="R58" s="6"/>
      <c r="S58" s="6"/>
      <c r="T58" s="4"/>
      <c r="U58" s="4"/>
      <c r="V58" s="4"/>
      <c r="W58" s="4"/>
      <c r="X58" s="4"/>
      <c r="Y58" s="4"/>
      <c r="Z58" s="10">
        <v>43451</v>
      </c>
      <c r="AA58" s="4">
        <v>51.8</v>
      </c>
      <c r="AB58" s="5">
        <v>1.01</v>
      </c>
      <c r="AC58" s="4">
        <v>77</v>
      </c>
      <c r="AD58" s="4">
        <v>26.2</v>
      </c>
      <c r="AE58" s="4">
        <v>6.5</v>
      </c>
      <c r="AF58" s="4">
        <v>13.9</v>
      </c>
      <c r="AG58" s="3"/>
      <c r="AK58" s="3"/>
      <c r="AL58" s="3"/>
      <c r="AM58" s="7"/>
      <c r="AN58" s="7"/>
      <c r="AO58" s="7"/>
      <c r="AP58" s="7"/>
      <c r="AQ58" s="7"/>
      <c r="AR58" s="3"/>
      <c r="AS58" s="3"/>
      <c r="AT58" s="7"/>
      <c r="AU58" s="7"/>
      <c r="AV58" s="7"/>
      <c r="AW58" s="9"/>
      <c r="AX58" s="9"/>
      <c r="AY58" s="9"/>
      <c r="AZ58" s="3"/>
      <c r="BA58" s="3"/>
      <c r="BB58" s="3"/>
      <c r="BC58" s="3"/>
      <c r="BD58" s="3"/>
      <c r="BE58" s="3"/>
      <c r="BG58" s="3"/>
      <c r="BH58" s="7"/>
      <c r="BI58" s="3"/>
      <c r="BJ58" s="3"/>
      <c r="BK58" s="3"/>
      <c r="BL58" s="3"/>
    </row>
    <row r="59" spans="1:64" x14ac:dyDescent="0.25">
      <c r="A59">
        <v>12</v>
      </c>
      <c r="B59" s="1" t="s">
        <v>63</v>
      </c>
      <c r="C59" s="1" t="s">
        <v>32</v>
      </c>
      <c r="D59" s="2">
        <v>43403</v>
      </c>
      <c r="E59" s="3">
        <v>15.3</v>
      </c>
      <c r="F59" s="4">
        <f t="shared" si="1"/>
        <v>3311.5341141732283</v>
      </c>
      <c r="G59" s="7">
        <v>9.7100000000000009</v>
      </c>
      <c r="H59" s="7">
        <v>150.38</v>
      </c>
      <c r="I59" s="7">
        <f t="shared" si="2"/>
        <v>140.66999999999999</v>
      </c>
      <c r="J59" s="7">
        <v>130.37</v>
      </c>
      <c r="K59" s="5">
        <f t="shared" si="3"/>
        <v>7.3221013720053909</v>
      </c>
      <c r="L59" s="4">
        <f t="shared" si="4"/>
        <v>3069.0602293649235</v>
      </c>
      <c r="M59" s="2">
        <v>43440</v>
      </c>
      <c r="N59" s="7">
        <v>6.68</v>
      </c>
      <c r="O59" s="7">
        <v>2.76</v>
      </c>
      <c r="P59" s="7">
        <v>4.78</v>
      </c>
      <c r="Q59" s="6">
        <f t="shared" si="5"/>
        <v>0.3864537319382424</v>
      </c>
      <c r="R59" s="6">
        <f t="shared" si="6"/>
        <v>0.47920262760342064</v>
      </c>
      <c r="S59" s="6">
        <f t="shared" si="7"/>
        <v>0.13434364045833697</v>
      </c>
      <c r="T59" s="4">
        <f t="shared" si="8"/>
        <v>1279.7547168630458</v>
      </c>
      <c r="U59" s="4">
        <f t="shared" si="9"/>
        <v>1586.8958489101769</v>
      </c>
      <c r="V59" s="4">
        <f t="shared" si="10"/>
        <v>2866.6505657732228</v>
      </c>
      <c r="W59" s="4">
        <f t="shared" si="11"/>
        <v>1186.0497791813129</v>
      </c>
      <c r="X59" s="4">
        <f t="shared" si="12"/>
        <v>1470.7017261848282</v>
      </c>
      <c r="Y59" s="4">
        <f t="shared" si="13"/>
        <v>2656.7515053661409</v>
      </c>
      <c r="Z59" s="10"/>
      <c r="AA59" s="4"/>
      <c r="AB59" s="5"/>
      <c r="AC59" s="4"/>
      <c r="AD59" s="4"/>
      <c r="AE59" s="4"/>
      <c r="AF59" s="4"/>
      <c r="AG59" s="3"/>
      <c r="AK59" s="3"/>
      <c r="AL59" s="3"/>
      <c r="AM59" s="7"/>
      <c r="AN59" s="7"/>
      <c r="AO59" s="7"/>
      <c r="AP59" s="7"/>
      <c r="AQ59" s="7"/>
      <c r="AR59" s="3"/>
      <c r="AS59" s="3"/>
      <c r="AT59" s="7"/>
      <c r="AU59" s="7"/>
      <c r="AV59" s="7"/>
      <c r="AW59" s="9"/>
      <c r="AX59" s="9"/>
      <c r="AY59" s="9"/>
      <c r="AZ59" s="3"/>
      <c r="BA59" s="3"/>
      <c r="BB59" s="3"/>
      <c r="BC59" s="3"/>
      <c r="BD59" s="3"/>
      <c r="BE59" s="3"/>
      <c r="BG59" s="3"/>
      <c r="BH59" s="7"/>
      <c r="BI59" s="3"/>
      <c r="BJ59" s="3"/>
      <c r="BK59" s="3"/>
      <c r="BL59" s="3"/>
    </row>
    <row r="60" spans="1:64" x14ac:dyDescent="0.25">
      <c r="A60">
        <v>13</v>
      </c>
      <c r="B60" s="1" t="s">
        <v>64</v>
      </c>
      <c r="C60" s="1" t="s">
        <v>32</v>
      </c>
      <c r="D60" s="2">
        <v>43403</v>
      </c>
      <c r="E60" s="3">
        <v>25.2</v>
      </c>
      <c r="F60" s="4">
        <f t="shared" si="1"/>
        <v>5521.455767716534</v>
      </c>
      <c r="G60" s="7">
        <v>9.6999999999999993</v>
      </c>
      <c r="H60" s="7">
        <v>142.9</v>
      </c>
      <c r="I60" s="7">
        <f t="shared" ref="I60:I71" si="29">H60-G60</f>
        <v>133.20000000000002</v>
      </c>
      <c r="J60" s="7">
        <v>123.57</v>
      </c>
      <c r="K60" s="5">
        <f t="shared" si="3"/>
        <v>7.2297297297297458</v>
      </c>
      <c r="L60" s="4">
        <f t="shared" si="4"/>
        <v>5122.2694385640534</v>
      </c>
      <c r="M60" s="2">
        <v>43440</v>
      </c>
      <c r="N60" s="7">
        <v>10.93</v>
      </c>
      <c r="O60" s="7">
        <v>4.38</v>
      </c>
      <c r="P60" s="7">
        <v>6.86</v>
      </c>
      <c r="Q60" s="6">
        <f t="shared" si="5"/>
        <v>0.38436135448389036</v>
      </c>
      <c r="R60" s="6">
        <f t="shared" si="6"/>
        <v>0.48325044083168744</v>
      </c>
      <c r="S60" s="6">
        <f t="shared" si="7"/>
        <v>0.13238820468442214</v>
      </c>
      <c r="T60" s="4">
        <f t="shared" si="8"/>
        <v>2122.2342176024158</v>
      </c>
      <c r="U60" s="4">
        <f t="shared" si="9"/>
        <v>2668.2459337816781</v>
      </c>
      <c r="V60" s="4">
        <f t="shared" si="10"/>
        <v>4790.4801513840939</v>
      </c>
      <c r="W60" s="4">
        <f t="shared" si="11"/>
        <v>1968.8024194379161</v>
      </c>
      <c r="X60" s="4">
        <f t="shared" si="12"/>
        <v>2475.3389642447592</v>
      </c>
      <c r="Y60" s="4">
        <f t="shared" si="13"/>
        <v>4444.141383682675</v>
      </c>
      <c r="Z60" s="10"/>
      <c r="AA60" s="4"/>
      <c r="AB60" s="5"/>
      <c r="AC60" s="4"/>
      <c r="AD60" s="4"/>
      <c r="AE60" s="4"/>
      <c r="AF60" s="4"/>
      <c r="AG60" s="3"/>
      <c r="AH60" t="s">
        <v>251</v>
      </c>
      <c r="AI60" t="str">
        <f>C60</f>
        <v>Machine</v>
      </c>
      <c r="AJ60" s="8">
        <f>D60</f>
        <v>43403</v>
      </c>
      <c r="AK60" s="3">
        <f>SUM(E60:E62)</f>
        <v>71.3</v>
      </c>
      <c r="AL60" s="3">
        <f>(AK60-3*$A$35)*$A$36/(3*$A$37)*$A$38</f>
        <v>5201.500780839895</v>
      </c>
      <c r="AM60" s="7">
        <f>SUM(G60:G62)</f>
        <v>28.43</v>
      </c>
      <c r="AN60" s="7">
        <f>SUM(H60:H62)</f>
        <v>547.03</v>
      </c>
      <c r="AO60" s="7">
        <f>AN60-AM60</f>
        <v>518.6</v>
      </c>
      <c r="AP60" s="7">
        <f>SUM(J60:J62)</f>
        <v>478.85999999999996</v>
      </c>
      <c r="AQ60" s="7">
        <f>(AO60-AP60)/AO60*100</f>
        <v>7.6629386810644169</v>
      </c>
      <c r="AR60" s="3">
        <f>AL60*(1-AQ60/100)</f>
        <v>4802.9129655090474</v>
      </c>
      <c r="AS60" s="11">
        <f>M60</f>
        <v>43440</v>
      </c>
      <c r="AT60" s="7">
        <f>SUM(N60:N62)</f>
        <v>20.58</v>
      </c>
      <c r="AU60" s="7">
        <f>SUM(O60:O62)</f>
        <v>8.3000000000000007</v>
      </c>
      <c r="AV60" s="7">
        <f>SUM(P60:P62)</f>
        <v>13.100000000000001</v>
      </c>
      <c r="AW60" s="9">
        <f>(AU60-2*$A$39)/(AT60-2*$A$35*$A$36)</f>
        <v>0.38594793454019838</v>
      </c>
      <c r="AX60" s="9">
        <f>(AV60-2*$A$40)/(AT60-2*$A$35*$A$36)</f>
        <v>0.48317903373027404</v>
      </c>
      <c r="AY60" s="9">
        <f>1-AW60-AX60</f>
        <v>0.13087303172952758</v>
      </c>
      <c r="AZ60" s="3">
        <f>AL60*AW60</f>
        <v>2007.5084828743866</v>
      </c>
      <c r="BA60" s="3">
        <f>AL60*AX60</f>
        <v>2513.2561212334863</v>
      </c>
      <c r="BB60" s="3">
        <f>AZ60+BA60</f>
        <v>4520.7646041078733</v>
      </c>
      <c r="BC60" s="3">
        <f>AR60*AW60</f>
        <v>1853.6743388145558</v>
      </c>
      <c r="BD60" s="3">
        <f>AR60*AX60</f>
        <v>2320.6668457652663</v>
      </c>
      <c r="BE60" s="3">
        <f>BC60+BD60</f>
        <v>4174.3411845798219</v>
      </c>
      <c r="BF60" s="11">
        <f>Z61</f>
        <v>43451</v>
      </c>
      <c r="BG60" s="3">
        <f>AVERAGE(AA60:AA62)</f>
        <v>46.8</v>
      </c>
      <c r="BH60" s="7">
        <f t="shared" ref="BH60" si="30">AVERAGE(AB60:AB62)</f>
        <v>1.1100000000000001</v>
      </c>
      <c r="BI60" s="3">
        <f t="shared" ref="BI60" si="31">AVERAGE(AC60:AC62)</f>
        <v>79.5</v>
      </c>
      <c r="BJ60" s="3">
        <f t="shared" ref="BJ60" si="32">AVERAGE(AD60:AD62)</f>
        <v>29.9</v>
      </c>
      <c r="BK60" s="3">
        <f t="shared" ref="BK60" si="33">AVERAGE(AE60:AE62)</f>
        <v>6.2</v>
      </c>
      <c r="BL60" s="3">
        <f t="shared" ref="BL60" si="34">AVERAGE(AF60:AF62)</f>
        <v>10.4</v>
      </c>
    </row>
    <row r="61" spans="1:64" x14ac:dyDescent="0.25">
      <c r="A61">
        <v>14</v>
      </c>
      <c r="B61" s="1" t="s">
        <v>65</v>
      </c>
      <c r="C61" s="1" t="s">
        <v>32</v>
      </c>
      <c r="D61" s="2">
        <v>43403</v>
      </c>
      <c r="E61" s="3">
        <v>23.7</v>
      </c>
      <c r="F61" s="4">
        <f t="shared" si="1"/>
        <v>5186.6191535433072</v>
      </c>
      <c r="G61" s="7">
        <v>9.01</v>
      </c>
      <c r="H61" s="7">
        <v>201.27</v>
      </c>
      <c r="I61" s="7">
        <f t="shared" si="29"/>
        <v>192.26000000000002</v>
      </c>
      <c r="J61" s="7">
        <v>176.98</v>
      </c>
      <c r="K61" s="5">
        <f t="shared" si="3"/>
        <v>7.9475709976074214</v>
      </c>
      <c r="L61" s="4">
        <f t="shared" si="4"/>
        <v>4774.4089139399475</v>
      </c>
      <c r="M61" s="2">
        <v>43440</v>
      </c>
      <c r="N61" s="7"/>
      <c r="O61" s="7"/>
      <c r="P61" s="7"/>
      <c r="Q61" s="6"/>
      <c r="R61" s="6"/>
      <c r="S61" s="6"/>
      <c r="T61" s="4"/>
      <c r="U61" s="4"/>
      <c r="V61" s="4"/>
      <c r="W61" s="4"/>
      <c r="X61" s="4"/>
      <c r="Y61" s="4"/>
      <c r="Z61" s="10">
        <v>43451</v>
      </c>
      <c r="AA61" s="4">
        <v>46.8</v>
      </c>
      <c r="AB61" s="5">
        <v>1.1100000000000001</v>
      </c>
      <c r="AC61" s="4">
        <v>79.5</v>
      </c>
      <c r="AD61" s="4">
        <v>29.9</v>
      </c>
      <c r="AE61" s="4">
        <v>6.2</v>
      </c>
      <c r="AF61" s="4">
        <v>10.4</v>
      </c>
      <c r="AG61" s="3"/>
      <c r="AK61" s="3"/>
      <c r="AL61" s="3"/>
      <c r="AM61" s="7"/>
      <c r="AN61" s="7"/>
      <c r="AO61" s="7"/>
      <c r="AP61" s="7"/>
      <c r="AQ61" s="7"/>
      <c r="AR61" s="3"/>
      <c r="AS61" s="3"/>
      <c r="AT61" s="7"/>
      <c r="AU61" s="7"/>
      <c r="AV61" s="7"/>
      <c r="AW61" s="9"/>
      <c r="AX61" s="9"/>
      <c r="AY61" s="9"/>
      <c r="AZ61" s="3"/>
      <c r="BA61" s="3"/>
      <c r="BB61" s="3"/>
      <c r="BC61" s="3"/>
      <c r="BD61" s="3"/>
      <c r="BE61" s="3"/>
      <c r="BG61" s="3"/>
      <c r="BH61" s="7"/>
      <c r="BI61" s="3"/>
      <c r="BJ61" s="3"/>
      <c r="BK61" s="3"/>
      <c r="BL61" s="3"/>
    </row>
    <row r="62" spans="1:64" x14ac:dyDescent="0.25">
      <c r="A62">
        <v>15</v>
      </c>
      <c r="B62" s="1" t="s">
        <v>66</v>
      </c>
      <c r="C62" s="1" t="s">
        <v>32</v>
      </c>
      <c r="D62" s="2">
        <v>43403</v>
      </c>
      <c r="E62" s="3">
        <v>22.4</v>
      </c>
      <c r="F62" s="4">
        <f t="shared" si="1"/>
        <v>4896.427421259842</v>
      </c>
      <c r="G62" s="7">
        <v>9.7200000000000006</v>
      </c>
      <c r="H62" s="7">
        <v>202.86</v>
      </c>
      <c r="I62" s="7">
        <f t="shared" si="29"/>
        <v>193.14000000000001</v>
      </c>
      <c r="J62" s="7">
        <v>178.31</v>
      </c>
      <c r="K62" s="5">
        <f t="shared" si="3"/>
        <v>7.678368023195616</v>
      </c>
      <c r="L62" s="4">
        <f t="shared" si="4"/>
        <v>4520.4617038668448</v>
      </c>
      <c r="M62" s="2">
        <v>43440</v>
      </c>
      <c r="N62" s="7">
        <v>9.65</v>
      </c>
      <c r="O62" s="7">
        <v>3.92</v>
      </c>
      <c r="P62" s="7">
        <v>6.24</v>
      </c>
      <c r="Q62" s="6">
        <f t="shared" si="5"/>
        <v>0.38774966507010283</v>
      </c>
      <c r="R62" s="6">
        <f t="shared" si="6"/>
        <v>0.48309794336602979</v>
      </c>
      <c r="S62" s="6">
        <f t="shared" si="7"/>
        <v>0.12915239156386732</v>
      </c>
      <c r="T62" s="4">
        <f t="shared" si="8"/>
        <v>1898.588092633571</v>
      </c>
      <c r="U62" s="4">
        <f t="shared" si="9"/>
        <v>2365.4540170516625</v>
      </c>
      <c r="V62" s="4">
        <f t="shared" si="10"/>
        <v>4264.0421096852333</v>
      </c>
      <c r="W62" s="4">
        <f t="shared" si="11"/>
        <v>1752.8075116365956</v>
      </c>
      <c r="X62" s="4">
        <f t="shared" si="12"/>
        <v>2183.8257522029717</v>
      </c>
      <c r="Y62" s="4">
        <f t="shared" si="13"/>
        <v>3936.633263839567</v>
      </c>
      <c r="Z62" s="10"/>
      <c r="AA62" s="4"/>
      <c r="AB62" s="5"/>
      <c r="AC62" s="4"/>
      <c r="AD62" s="4"/>
      <c r="AE62" s="4"/>
      <c r="AF62" s="4"/>
      <c r="AG62" s="3"/>
      <c r="AK62" s="3"/>
      <c r="AL62" s="3"/>
      <c r="AM62" s="7"/>
      <c r="AN62" s="7"/>
      <c r="AO62" s="7"/>
      <c r="AP62" s="7"/>
      <c r="AQ62" s="7"/>
      <c r="AR62" s="3"/>
      <c r="AS62" s="3"/>
      <c r="AT62" s="7"/>
      <c r="AU62" s="7"/>
      <c r="AV62" s="7"/>
      <c r="AW62" s="9"/>
      <c r="AX62" s="9"/>
      <c r="AY62" s="9"/>
      <c r="AZ62" s="3"/>
      <c r="BA62" s="3"/>
      <c r="BB62" s="3"/>
      <c r="BC62" s="3"/>
      <c r="BD62" s="3"/>
      <c r="BE62" s="3"/>
      <c r="BG62" s="3"/>
      <c r="BH62" s="7"/>
      <c r="BI62" s="3"/>
      <c r="BJ62" s="3"/>
      <c r="BK62" s="3"/>
      <c r="BL62" s="3"/>
    </row>
    <row r="63" spans="1:64" x14ac:dyDescent="0.25">
      <c r="A63">
        <v>16</v>
      </c>
      <c r="B63" s="1" t="s">
        <v>67</v>
      </c>
      <c r="C63" s="1" t="s">
        <v>32</v>
      </c>
      <c r="D63" s="2">
        <v>43403</v>
      </c>
      <c r="E63" s="3">
        <v>13.7</v>
      </c>
      <c r="F63" s="4">
        <f t="shared" si="1"/>
        <v>2954.3750590551181</v>
      </c>
      <c r="G63" s="7">
        <v>9.7100000000000009</v>
      </c>
      <c r="H63" s="7">
        <v>170.82</v>
      </c>
      <c r="I63" s="7">
        <f t="shared" si="29"/>
        <v>161.10999999999999</v>
      </c>
      <c r="J63" s="7">
        <v>149.35</v>
      </c>
      <c r="K63" s="5">
        <f t="shared" si="3"/>
        <v>7.2993606852461008</v>
      </c>
      <c r="L63" s="4">
        <f t="shared" si="4"/>
        <v>2738.7245674997325</v>
      </c>
      <c r="M63" s="2">
        <v>43440</v>
      </c>
      <c r="N63" s="7">
        <v>5.87</v>
      </c>
      <c r="O63" s="7">
        <v>2.46</v>
      </c>
      <c r="P63" s="7">
        <v>4.42</v>
      </c>
      <c r="Q63" s="6">
        <f t="shared" si="5"/>
        <v>0.38875578872389521</v>
      </c>
      <c r="R63" s="6">
        <f t="shared" si="6"/>
        <v>0.48417766413794222</v>
      </c>
      <c r="S63" s="6">
        <f t="shared" si="7"/>
        <v>0.12706654713816251</v>
      </c>
      <c r="T63" s="4">
        <f t="shared" si="8"/>
        <v>1148.5304062691769</v>
      </c>
      <c r="U63" s="4">
        <f t="shared" si="9"/>
        <v>1430.4424150807022</v>
      </c>
      <c r="V63" s="4">
        <f t="shared" si="10"/>
        <v>2578.9728213498793</v>
      </c>
      <c r="W63" s="4">
        <f t="shared" si="11"/>
        <v>1064.6950293358673</v>
      </c>
      <c r="X63" s="4">
        <f t="shared" si="12"/>
        <v>1326.0292638092167</v>
      </c>
      <c r="Y63" s="4">
        <f t="shared" si="13"/>
        <v>2390.7242931450837</v>
      </c>
      <c r="Z63" s="10"/>
      <c r="AA63" s="4"/>
      <c r="AB63" s="5"/>
      <c r="AC63" s="4"/>
      <c r="AD63" s="4"/>
      <c r="AE63" s="4"/>
      <c r="AF63" s="4"/>
      <c r="AG63" s="3"/>
      <c r="AH63" t="s">
        <v>252</v>
      </c>
      <c r="AI63" t="str">
        <f>C63</f>
        <v>Machine</v>
      </c>
      <c r="AJ63" s="8">
        <f>D63</f>
        <v>43403</v>
      </c>
      <c r="AK63" s="3">
        <f>SUM(E63:E65)</f>
        <v>43.7</v>
      </c>
      <c r="AL63" s="3">
        <f>(AK63-3*$A$35)*$A$36/(3*$A$37)*$A$38</f>
        <v>3147.8362139107608</v>
      </c>
      <c r="AM63" s="7">
        <f>SUM(G63:G65)</f>
        <v>28.46</v>
      </c>
      <c r="AN63" s="7">
        <f>SUM(H63:H65)</f>
        <v>451.78999999999996</v>
      </c>
      <c r="AO63" s="7">
        <f>AN63-AM63</f>
        <v>423.33</v>
      </c>
      <c r="AP63" s="7">
        <f>SUM(J63:J65)</f>
        <v>390.43</v>
      </c>
      <c r="AQ63" s="7">
        <f>(AO63-AP63)/AO63*100</f>
        <v>7.7717147379113172</v>
      </c>
      <c r="AR63" s="3">
        <f>AL63*(1-AQ63/100)</f>
        <v>2903.1953629489485</v>
      </c>
      <c r="AS63" s="11">
        <f>M63</f>
        <v>43440</v>
      </c>
      <c r="AT63" s="7">
        <f>SUM(N63:N65)</f>
        <v>18.66</v>
      </c>
      <c r="AU63" s="7">
        <f>SUM(O63:O65)</f>
        <v>7.72</v>
      </c>
      <c r="AV63" s="7">
        <f>SUM(P63:P65)</f>
        <v>13.600000000000001</v>
      </c>
      <c r="AW63" s="9">
        <f>(AU63-3*$A$39)/(AT63-3*$A$35*$A$36)</f>
        <v>0.38497298107626587</v>
      </c>
      <c r="AX63" s="9">
        <f>(AV63-3*$A$40)/(AT63-3*$A$35*$A$36)</f>
        <v>0.47483699106813215</v>
      </c>
      <c r="AY63" s="9">
        <f>1-AW63-AX63</f>
        <v>0.14019002785560197</v>
      </c>
      <c r="AZ63" s="3">
        <f>AL63*AW63</f>
        <v>1211.8318912090517</v>
      </c>
      <c r="BA63" s="3">
        <f>AL63*AX63</f>
        <v>1494.7090761886868</v>
      </c>
      <c r="BB63" s="3">
        <f>AZ63+BA63</f>
        <v>2706.5409673977383</v>
      </c>
      <c r="BC63" s="3">
        <f>AR63*AW63</f>
        <v>1117.6517735212483</v>
      </c>
      <c r="BD63" s="3">
        <f>AR63*AX63</f>
        <v>1378.5445506256326</v>
      </c>
      <c r="BE63" s="3">
        <f>BC63+BD63</f>
        <v>2496.1963241468811</v>
      </c>
      <c r="BF63" s="11">
        <f>Z64</f>
        <v>43451</v>
      </c>
      <c r="BG63" s="3">
        <f>AVERAGE(AA63:AA65)</f>
        <v>49</v>
      </c>
      <c r="BH63" s="7">
        <f t="shared" ref="BH63" si="35">AVERAGE(AB63:AB65)</f>
        <v>1.01</v>
      </c>
      <c r="BI63" s="3">
        <f t="shared" ref="BI63" si="36">AVERAGE(AC63:AC65)</f>
        <v>76.400000000000006</v>
      </c>
      <c r="BJ63" s="3">
        <f t="shared" ref="BJ63" si="37">AVERAGE(AD63:AD65)</f>
        <v>26.7</v>
      </c>
      <c r="BK63" s="3">
        <f t="shared" ref="BK63" si="38">AVERAGE(AE63:AE65)</f>
        <v>6.2</v>
      </c>
      <c r="BL63" s="3">
        <f t="shared" ref="BL63" si="39">AVERAGE(AF63:AF65)</f>
        <v>14.3</v>
      </c>
    </row>
    <row r="64" spans="1:64" x14ac:dyDescent="0.25">
      <c r="A64">
        <v>17</v>
      </c>
      <c r="B64" s="1" t="s">
        <v>68</v>
      </c>
      <c r="C64" s="1" t="s">
        <v>32</v>
      </c>
      <c r="D64" s="2">
        <v>43403</v>
      </c>
      <c r="E64" s="3">
        <v>13.4</v>
      </c>
      <c r="F64" s="4">
        <f t="shared" si="1"/>
        <v>2887.4077362204725</v>
      </c>
      <c r="G64" s="7">
        <v>9</v>
      </c>
      <c r="H64" s="7">
        <v>137.88999999999999</v>
      </c>
      <c r="I64" s="7">
        <f t="shared" si="29"/>
        <v>128.88999999999999</v>
      </c>
      <c r="J64" s="7">
        <v>118.25</v>
      </c>
      <c r="K64" s="5">
        <f t="shared" si="3"/>
        <v>8.2551012491271525</v>
      </c>
      <c r="L64" s="4">
        <f t="shared" si="4"/>
        <v>2649.0493041203422</v>
      </c>
      <c r="M64" s="2">
        <v>43440</v>
      </c>
      <c r="N64" s="7">
        <v>5.71</v>
      </c>
      <c r="O64" s="7">
        <v>2.38</v>
      </c>
      <c r="P64" s="7">
        <v>4.32</v>
      </c>
      <c r="Q64" s="6">
        <f t="shared" si="5"/>
        <v>0.38551905190419755</v>
      </c>
      <c r="R64" s="6">
        <f t="shared" si="6"/>
        <v>0.48008032878635926</v>
      </c>
      <c r="S64" s="6">
        <f t="shared" si="7"/>
        <v>0.13440061930944319</v>
      </c>
      <c r="T64" s="4">
        <f t="shared" si="8"/>
        <v>1113.150692928562</v>
      </c>
      <c r="U64" s="4">
        <f t="shared" si="9"/>
        <v>1386.1876553450018</v>
      </c>
      <c r="V64" s="4">
        <f t="shared" si="10"/>
        <v>2499.3383482735635</v>
      </c>
      <c r="W64" s="4">
        <f t="shared" si="11"/>
        <v>1021.2589761719486</v>
      </c>
      <c r="X64" s="4">
        <f t="shared" si="12"/>
        <v>1271.7564608933701</v>
      </c>
      <c r="Y64" s="4">
        <f t="shared" si="13"/>
        <v>2293.0154370653186</v>
      </c>
      <c r="Z64" s="10">
        <v>43451</v>
      </c>
      <c r="AA64" s="4">
        <v>49</v>
      </c>
      <c r="AB64" s="5">
        <v>1.01</v>
      </c>
      <c r="AC64" s="4">
        <v>76.400000000000006</v>
      </c>
      <c r="AD64" s="4">
        <v>26.7</v>
      </c>
      <c r="AE64" s="4">
        <v>6.2</v>
      </c>
      <c r="AF64" s="4">
        <v>14.3</v>
      </c>
      <c r="AG64" s="3"/>
      <c r="AK64" s="3"/>
      <c r="AL64" s="3"/>
      <c r="AM64" s="7"/>
      <c r="AN64" s="7"/>
      <c r="AO64" s="7"/>
      <c r="AP64" s="7"/>
      <c r="AQ64" s="7"/>
      <c r="AR64" s="3"/>
      <c r="AS64" s="3"/>
      <c r="AT64" s="7"/>
      <c r="AU64" s="7"/>
      <c r="AV64" s="7"/>
      <c r="AW64" s="9"/>
      <c r="AX64" s="9"/>
      <c r="AY64" s="9"/>
      <c r="AZ64" s="3"/>
      <c r="BA64" s="3"/>
      <c r="BB64" s="3"/>
      <c r="BC64" s="3"/>
      <c r="BD64" s="3"/>
      <c r="BE64" s="3"/>
      <c r="BG64" s="3"/>
      <c r="BH64" s="7"/>
      <c r="BI64" s="3"/>
      <c r="BJ64" s="3"/>
      <c r="BK64" s="3"/>
      <c r="BL64" s="3"/>
    </row>
    <row r="65" spans="1:64" x14ac:dyDescent="0.25">
      <c r="A65">
        <v>18</v>
      </c>
      <c r="B65" s="1" t="s">
        <v>69</v>
      </c>
      <c r="C65" s="1" t="s">
        <v>32</v>
      </c>
      <c r="D65" s="2">
        <v>43403</v>
      </c>
      <c r="E65" s="3">
        <v>16.600000000000001</v>
      </c>
      <c r="F65" s="4">
        <f t="shared" si="1"/>
        <v>3601.725846456693</v>
      </c>
      <c r="G65" s="7">
        <v>9.75</v>
      </c>
      <c r="H65" s="7">
        <v>143.08000000000001</v>
      </c>
      <c r="I65" s="7">
        <f t="shared" si="29"/>
        <v>133.33000000000001</v>
      </c>
      <c r="J65" s="7">
        <v>122.83</v>
      </c>
      <c r="K65" s="5">
        <f t="shared" si="3"/>
        <v>7.875196879922008</v>
      </c>
      <c r="L65" s="4">
        <f t="shared" si="4"/>
        <v>3318.0828449731912</v>
      </c>
      <c r="M65" s="2">
        <v>43440</v>
      </c>
      <c r="N65" s="7">
        <v>7.08</v>
      </c>
      <c r="O65" s="7">
        <v>2.88</v>
      </c>
      <c r="P65" s="7">
        <v>4.8600000000000003</v>
      </c>
      <c r="Q65" s="6">
        <f t="shared" si="5"/>
        <v>0.38141936136970617</v>
      </c>
      <c r="R65" s="6">
        <f t="shared" si="6"/>
        <v>0.46294411036475791</v>
      </c>
      <c r="S65" s="6">
        <f t="shared" si="7"/>
        <v>0.15563652826553598</v>
      </c>
      <c r="T65" s="4">
        <f t="shared" si="8"/>
        <v>1373.7679721842762</v>
      </c>
      <c r="U65" s="4">
        <f t="shared" si="9"/>
        <v>1667.3977677656485</v>
      </c>
      <c r="V65" s="4">
        <f t="shared" si="10"/>
        <v>3041.1657399499245</v>
      </c>
      <c r="W65" s="4">
        <f t="shared" si="11"/>
        <v>1265.5810397014523</v>
      </c>
      <c r="X65" s="4">
        <f t="shared" si="12"/>
        <v>1536.0869107826788</v>
      </c>
      <c r="Y65" s="4">
        <f t="shared" si="13"/>
        <v>2801.6679504841313</v>
      </c>
      <c r="Z65" s="10"/>
      <c r="AA65" s="4"/>
      <c r="AB65" s="5"/>
      <c r="AC65" s="4"/>
      <c r="AD65" s="4"/>
      <c r="AE65" s="4"/>
      <c r="AF65" s="4"/>
      <c r="AG65" s="3"/>
      <c r="AK65" s="3"/>
      <c r="AL65" s="3"/>
      <c r="AM65" s="7"/>
      <c r="AN65" s="7"/>
      <c r="AO65" s="7"/>
      <c r="AP65" s="7"/>
      <c r="AQ65" s="7"/>
      <c r="AR65" s="3"/>
      <c r="AS65" s="3"/>
      <c r="AT65" s="7"/>
      <c r="AU65" s="7"/>
      <c r="AV65" s="7"/>
      <c r="AW65" s="9"/>
      <c r="AX65" s="9"/>
      <c r="AY65" s="9"/>
      <c r="AZ65" s="3"/>
      <c r="BA65" s="3"/>
      <c r="BB65" s="3"/>
      <c r="BC65" s="3"/>
      <c r="BD65" s="3"/>
      <c r="BE65" s="3"/>
      <c r="BG65" s="3"/>
      <c r="BH65" s="7"/>
      <c r="BI65" s="3"/>
      <c r="BJ65" s="3"/>
      <c r="BK65" s="3"/>
      <c r="BL65" s="3"/>
    </row>
    <row r="66" spans="1:64" x14ac:dyDescent="0.25">
      <c r="A66">
        <v>19</v>
      </c>
      <c r="B66" s="1" t="s">
        <v>70</v>
      </c>
      <c r="C66" s="1" t="s">
        <v>32</v>
      </c>
      <c r="D66" s="2">
        <v>43403</v>
      </c>
      <c r="E66" s="3">
        <v>19.2</v>
      </c>
      <c r="F66" s="4">
        <f t="shared" si="1"/>
        <v>4182.1093110236216</v>
      </c>
      <c r="G66" s="7">
        <v>9.7200000000000006</v>
      </c>
      <c r="H66" s="7">
        <v>194.09</v>
      </c>
      <c r="I66" s="7">
        <f t="shared" si="29"/>
        <v>184.37</v>
      </c>
      <c r="J66" s="7">
        <v>169.79</v>
      </c>
      <c r="K66" s="5">
        <f t="shared" si="3"/>
        <v>7.9080110647068462</v>
      </c>
      <c r="L66" s="4">
        <f t="shared" si="4"/>
        <v>3851.3876439697383</v>
      </c>
      <c r="M66" s="2">
        <v>43440</v>
      </c>
      <c r="N66" s="7">
        <v>8.2100000000000009</v>
      </c>
      <c r="O66" s="7">
        <v>3.38</v>
      </c>
      <c r="P66" s="7">
        <v>5.5</v>
      </c>
      <c r="Q66" s="6">
        <f t="shared" si="5"/>
        <v>0.3900448688114837</v>
      </c>
      <c r="R66" s="6">
        <f t="shared" si="6"/>
        <v>0.4775549355320089</v>
      </c>
      <c r="S66" s="6">
        <f t="shared" si="7"/>
        <v>0.1324001956565074</v>
      </c>
      <c r="T66" s="4">
        <f t="shared" si="8"/>
        <v>1631.2102775734929</v>
      </c>
      <c r="U66" s="4">
        <f t="shared" si="9"/>
        <v>1997.1869424136996</v>
      </c>
      <c r="V66" s="4">
        <f t="shared" si="10"/>
        <v>3628.3972199871923</v>
      </c>
      <c r="W66" s="4">
        <f t="shared" si="11"/>
        <v>1502.2139883343459</v>
      </c>
      <c r="X66" s="4">
        <f t="shared" si="12"/>
        <v>1839.249178024744</v>
      </c>
      <c r="Y66" s="4">
        <f t="shared" si="13"/>
        <v>3341.4631663590899</v>
      </c>
      <c r="Z66" s="10"/>
      <c r="AA66" s="4"/>
      <c r="AB66" s="5"/>
      <c r="AC66" s="4"/>
      <c r="AD66" s="4"/>
      <c r="AE66" s="4"/>
      <c r="AF66" s="4"/>
      <c r="AG66" s="3"/>
      <c r="AH66" t="s">
        <v>253</v>
      </c>
      <c r="AI66" t="str">
        <f>C66</f>
        <v>Machine</v>
      </c>
      <c r="AJ66" s="8">
        <f>D66</f>
        <v>43403</v>
      </c>
      <c r="AK66" s="3">
        <f>SUM(E66:E68)</f>
        <v>60.7</v>
      </c>
      <c r="AL66" s="3">
        <f>(AK66-3*$A$35)*$A$36/(3*$A$37)*$A$38</f>
        <v>4412.7745341207346</v>
      </c>
      <c r="AM66" s="7">
        <f>SUM(G66:G68)</f>
        <v>28.41</v>
      </c>
      <c r="AN66" s="7">
        <f>SUM(H66:H68)</f>
        <v>510.03999999999996</v>
      </c>
      <c r="AO66" s="7">
        <f>AN66-AM66</f>
        <v>481.62999999999994</v>
      </c>
      <c r="AP66" s="7">
        <f>SUM(J66:J68)</f>
        <v>445.09000000000003</v>
      </c>
      <c r="AQ66" s="7">
        <f>(AO66-AP66)/AO66*100</f>
        <v>7.5867367066004849</v>
      </c>
      <c r="AR66" s="3">
        <f>AL66*(1-AQ66/100)</f>
        <v>4077.9889487610785</v>
      </c>
      <c r="AS66" s="11">
        <f>M66</f>
        <v>43440</v>
      </c>
      <c r="AT66" s="7">
        <f>SUM(N66:N68)</f>
        <v>26.150000000000002</v>
      </c>
      <c r="AU66" s="7">
        <f>SUM(O66:O68)</f>
        <v>10.68</v>
      </c>
      <c r="AV66" s="7">
        <f>SUM(P66:P68)</f>
        <v>17.16</v>
      </c>
      <c r="AW66" s="9">
        <f>(AU66-3*$A$39)/(AT66-3*$A$35*$A$36)</f>
        <v>0.38797300671613877</v>
      </c>
      <c r="AX66" s="9">
        <f>(AV66-3*$A$40)/(AT66-3*$A$35*$A$36)</f>
        <v>0.4749730142827881</v>
      </c>
      <c r="AY66" s="9">
        <f>1-AW66-AX66</f>
        <v>0.13705397900107313</v>
      </c>
      <c r="AZ66" s="3">
        <f>AL66*AW66</f>
        <v>1712.03740396323</v>
      </c>
      <c r="BA66" s="3">
        <f>AL66*AX66</f>
        <v>2095.9488218216511</v>
      </c>
      <c r="BB66" s="3">
        <f>AZ66+BA66</f>
        <v>3807.9862257848808</v>
      </c>
      <c r="BC66" s="3">
        <f>AR66*AW66</f>
        <v>1582.1496338060215</v>
      </c>
      <c r="BD66" s="3">
        <f>AR66*AX66</f>
        <v>1936.9347032049477</v>
      </c>
      <c r="BE66" s="3">
        <f>BC66+BD66</f>
        <v>3519.0843370109692</v>
      </c>
      <c r="BF66" s="11">
        <f>Z67</f>
        <v>43451</v>
      </c>
      <c r="BG66" s="3">
        <f>AVERAGE(AA66:AA68)</f>
        <v>49.900000000000006</v>
      </c>
      <c r="BH66" s="7">
        <f t="shared" ref="BH66" si="40">AVERAGE(AB66:AB68)</f>
        <v>1</v>
      </c>
      <c r="BI66" s="3">
        <f t="shared" ref="BI66" si="41">AVERAGE(AC66:AC68)</f>
        <v>76.5</v>
      </c>
      <c r="BJ66" s="3">
        <f t="shared" ref="BJ66" si="42">AVERAGE(AD66:AD68)</f>
        <v>26.1</v>
      </c>
      <c r="BK66" s="3">
        <f t="shared" ref="BK66" si="43">AVERAGE(AE66:AE68)</f>
        <v>6.3</v>
      </c>
      <c r="BL66" s="3">
        <f t="shared" ref="BL66" si="44">AVERAGE(AF66:AF68)</f>
        <v>14.7</v>
      </c>
    </row>
    <row r="67" spans="1:64" x14ac:dyDescent="0.25">
      <c r="A67">
        <v>20</v>
      </c>
      <c r="B67" s="1" t="s">
        <v>71</v>
      </c>
      <c r="C67" s="1" t="s">
        <v>32</v>
      </c>
      <c r="D67" s="2">
        <v>43403</v>
      </c>
      <c r="E67" s="3">
        <v>20</v>
      </c>
      <c r="F67" s="4">
        <f t="shared" si="1"/>
        <v>4360.6888385826769</v>
      </c>
      <c r="G67" s="7">
        <v>8.99</v>
      </c>
      <c r="H67" s="7">
        <v>146.82</v>
      </c>
      <c r="I67" s="7">
        <f t="shared" si="29"/>
        <v>137.82999999999998</v>
      </c>
      <c r="J67" s="7">
        <v>127.72</v>
      </c>
      <c r="K67" s="5">
        <f t="shared" si="3"/>
        <v>7.3351229775810687</v>
      </c>
      <c r="L67" s="4">
        <f t="shared" si="4"/>
        <v>4040.8269496029861</v>
      </c>
      <c r="M67" s="2">
        <v>43440</v>
      </c>
      <c r="N67" s="7">
        <v>8.64</v>
      </c>
      <c r="O67" s="7">
        <v>3.56</v>
      </c>
      <c r="P67" s="7">
        <v>5.62</v>
      </c>
      <c r="Q67" s="6">
        <f t="shared" si="5"/>
        <v>0.39150181391332239</v>
      </c>
      <c r="R67" s="6">
        <f t="shared" si="6"/>
        <v>0.46742943842984558</v>
      </c>
      <c r="S67" s="6">
        <f t="shared" si="7"/>
        <v>0.14106874765683203</v>
      </c>
      <c r="T67" s="4">
        <f t="shared" si="8"/>
        <v>1707.2175902166971</v>
      </c>
      <c r="U67" s="4">
        <f t="shared" si="9"/>
        <v>2038.3143349859963</v>
      </c>
      <c r="V67" s="4">
        <f t="shared" si="10"/>
        <v>3745.5319252026934</v>
      </c>
      <c r="W67" s="4">
        <f t="shared" si="11"/>
        <v>1581.9910804794065</v>
      </c>
      <c r="X67" s="4">
        <f t="shared" si="12"/>
        <v>1888.8014718451097</v>
      </c>
      <c r="Y67" s="4">
        <f t="shared" si="13"/>
        <v>3470.7925523245162</v>
      </c>
      <c r="Z67" s="10">
        <v>43451</v>
      </c>
      <c r="AA67" s="4">
        <v>49.900000000000006</v>
      </c>
      <c r="AB67" s="5">
        <v>1</v>
      </c>
      <c r="AC67" s="4">
        <v>76.5</v>
      </c>
      <c r="AD67" s="4">
        <v>26.1</v>
      </c>
      <c r="AE67" s="4">
        <v>6.3</v>
      </c>
      <c r="AF67" s="4">
        <v>14.7</v>
      </c>
      <c r="AG67" s="3"/>
      <c r="AK67" s="3"/>
      <c r="AL67" s="3"/>
      <c r="AM67" s="7"/>
      <c r="AN67" s="7"/>
      <c r="AO67" s="7"/>
      <c r="AP67" s="7"/>
      <c r="AQ67" s="7"/>
      <c r="AR67" s="3"/>
      <c r="AS67" s="3"/>
      <c r="AT67" s="7"/>
      <c r="AU67" s="7"/>
      <c r="AV67" s="7"/>
      <c r="AW67" s="9"/>
      <c r="AX67" s="9"/>
      <c r="AY67" s="9"/>
      <c r="AZ67" s="3"/>
      <c r="BA67" s="3"/>
      <c r="BB67" s="3"/>
      <c r="BC67" s="3"/>
      <c r="BD67" s="3"/>
      <c r="BE67" s="3"/>
      <c r="BG67" s="3"/>
      <c r="BH67" s="7"/>
      <c r="BI67" s="3"/>
      <c r="BJ67" s="3"/>
      <c r="BK67" s="3"/>
      <c r="BL67" s="3"/>
    </row>
    <row r="68" spans="1:64" x14ac:dyDescent="0.25">
      <c r="A68">
        <v>21</v>
      </c>
      <c r="B68" s="1" t="s">
        <v>72</v>
      </c>
      <c r="C68" s="1" t="s">
        <v>32</v>
      </c>
      <c r="D68" s="2">
        <v>43403</v>
      </c>
      <c r="E68" s="3">
        <v>21.5</v>
      </c>
      <c r="F68" s="4">
        <f t="shared" si="1"/>
        <v>4695.5254527559064</v>
      </c>
      <c r="G68" s="7">
        <v>9.6999999999999993</v>
      </c>
      <c r="H68" s="7">
        <v>169.13</v>
      </c>
      <c r="I68" s="7">
        <f t="shared" si="29"/>
        <v>159.43</v>
      </c>
      <c r="J68" s="7">
        <v>147.58000000000001</v>
      </c>
      <c r="K68" s="5">
        <f t="shared" si="3"/>
        <v>7.432729097409517</v>
      </c>
      <c r="L68" s="4">
        <f t="shared" si="4"/>
        <v>4346.5197661526481</v>
      </c>
      <c r="M68" s="2">
        <v>43440</v>
      </c>
      <c r="N68" s="7">
        <v>9.3000000000000007</v>
      </c>
      <c r="O68" s="7">
        <v>3.74</v>
      </c>
      <c r="P68" s="7">
        <v>6.04</v>
      </c>
      <c r="Q68" s="6">
        <f t="shared" si="5"/>
        <v>0.38287704665439992</v>
      </c>
      <c r="R68" s="6">
        <f t="shared" si="6"/>
        <v>0.47969652971643206</v>
      </c>
      <c r="S68" s="6">
        <f t="shared" si="7"/>
        <v>0.13742642362916802</v>
      </c>
      <c r="T68" s="4">
        <f t="shared" si="8"/>
        <v>1797.8089178417454</v>
      </c>
      <c r="U68" s="4">
        <f t="shared" si="9"/>
        <v>2252.4272648821866</v>
      </c>
      <c r="V68" s="4">
        <f t="shared" si="10"/>
        <v>4050.236182723932</v>
      </c>
      <c r="W68" s="4">
        <f t="shared" si="11"/>
        <v>1664.1826512894988</v>
      </c>
      <c r="X68" s="4">
        <f t="shared" si="12"/>
        <v>2085.0104481673029</v>
      </c>
      <c r="Y68" s="4">
        <f t="shared" si="13"/>
        <v>3749.193099456802</v>
      </c>
      <c r="Z68" s="10"/>
      <c r="AA68" s="4"/>
      <c r="AB68" s="5"/>
      <c r="AC68" s="4"/>
      <c r="AD68" s="4"/>
      <c r="AE68" s="4"/>
      <c r="AF68" s="4"/>
      <c r="AG68" s="3"/>
      <c r="AK68" s="3"/>
      <c r="AL68" s="3"/>
      <c r="AM68" s="7"/>
      <c r="AN68" s="7"/>
      <c r="AO68" s="7"/>
      <c r="AP68" s="7"/>
      <c r="AQ68" s="7"/>
      <c r="AR68" s="3"/>
      <c r="AS68" s="3"/>
      <c r="AT68" s="7"/>
      <c r="AU68" s="7"/>
      <c r="AV68" s="7"/>
      <c r="AW68" s="9"/>
      <c r="AX68" s="9"/>
      <c r="AY68" s="9"/>
      <c r="AZ68" s="3"/>
      <c r="BA68" s="3"/>
      <c r="BB68" s="3"/>
      <c r="BC68" s="3"/>
      <c r="BD68" s="3"/>
      <c r="BE68" s="3"/>
      <c r="BG68" s="3"/>
      <c r="BH68" s="7"/>
      <c r="BI68" s="3"/>
      <c r="BJ68" s="3"/>
      <c r="BK68" s="3"/>
      <c r="BL68" s="3"/>
    </row>
    <row r="69" spans="1:64" x14ac:dyDescent="0.25">
      <c r="A69">
        <v>22</v>
      </c>
      <c r="B69" s="1" t="s">
        <v>73</v>
      </c>
      <c r="C69" s="1" t="s">
        <v>32</v>
      </c>
      <c r="D69" s="2">
        <v>43403</v>
      </c>
      <c r="E69" s="3">
        <v>25.2</v>
      </c>
      <c r="F69" s="4">
        <f t="shared" si="1"/>
        <v>5521.455767716534</v>
      </c>
      <c r="G69" s="7">
        <v>9.7200000000000006</v>
      </c>
      <c r="H69" s="7">
        <v>177.36</v>
      </c>
      <c r="I69" s="7">
        <f t="shared" si="29"/>
        <v>167.64000000000001</v>
      </c>
      <c r="J69" s="7">
        <v>156.59</v>
      </c>
      <c r="K69" s="5">
        <f t="shared" si="3"/>
        <v>6.5915056072536444</v>
      </c>
      <c r="L69" s="4">
        <f t="shared" si="4"/>
        <v>5157.5087011854685</v>
      </c>
      <c r="M69" s="2">
        <v>43440</v>
      </c>
      <c r="N69" s="7">
        <v>10.94</v>
      </c>
      <c r="O69" s="7">
        <v>4.38</v>
      </c>
      <c r="P69" s="7">
        <v>6.96</v>
      </c>
      <c r="Q69" s="6">
        <f t="shared" si="5"/>
        <v>0.38400311187174219</v>
      </c>
      <c r="R69" s="6">
        <f t="shared" si="6"/>
        <v>0.49212049288417448</v>
      </c>
      <c r="S69" s="6">
        <f t="shared" si="7"/>
        <v>0.12387639524408334</v>
      </c>
      <c r="T69" s="4">
        <f t="shared" si="8"/>
        <v>2120.2561968653285</v>
      </c>
      <c r="U69" s="4">
        <f t="shared" si="9"/>
        <v>2717.2215338468286</v>
      </c>
      <c r="V69" s="4">
        <f t="shared" si="10"/>
        <v>4837.4777307121567</v>
      </c>
      <c r="W69" s="4">
        <f t="shared" si="11"/>
        <v>1980.4993907608073</v>
      </c>
      <c r="X69" s="4">
        <f t="shared" si="12"/>
        <v>2538.1157240818111</v>
      </c>
      <c r="Y69" s="4">
        <f t="shared" si="13"/>
        <v>4518.6151148426179</v>
      </c>
      <c r="Z69" s="10"/>
      <c r="AA69" s="4"/>
      <c r="AB69" s="5"/>
      <c r="AC69" s="4"/>
      <c r="AD69" s="4"/>
      <c r="AE69" s="4"/>
      <c r="AF69" s="4"/>
      <c r="AG69" s="3"/>
      <c r="AH69" t="s">
        <v>254</v>
      </c>
      <c r="AI69" t="str">
        <f>C69</f>
        <v>Machine</v>
      </c>
      <c r="AJ69" s="8">
        <f>D69</f>
        <v>43403</v>
      </c>
      <c r="AK69" s="3">
        <f>SUM(E69:E71)</f>
        <v>53.900000000000006</v>
      </c>
      <c r="AL69" s="3">
        <f>(AK69-3*$A$35)*$A$36/(3*$A$37)*$A$38</f>
        <v>3906.7992060367451</v>
      </c>
      <c r="AM69" s="7">
        <f>SUM(G69:G71)</f>
        <v>28.46</v>
      </c>
      <c r="AN69" s="7">
        <f>SUM(H69:H71)</f>
        <v>526.37</v>
      </c>
      <c r="AO69" s="7">
        <f>AN69-AM69</f>
        <v>497.91</v>
      </c>
      <c r="AP69" s="7">
        <f>SUM(J69:J71)</f>
        <v>463.14</v>
      </c>
      <c r="AQ69" s="7">
        <f>(AO69-AP69)/AO69*100</f>
        <v>6.9831897330842994</v>
      </c>
      <c r="AR69" s="3">
        <f>AL69*(1-AQ69/100)</f>
        <v>3633.9800049885685</v>
      </c>
      <c r="AS69" s="11">
        <f>M69</f>
        <v>43440</v>
      </c>
      <c r="AT69" s="7">
        <f>SUM(N69:N71)</f>
        <v>23.199999999999996</v>
      </c>
      <c r="AU69" s="7">
        <f>SUM(O69:O71)</f>
        <v>9.4400000000000013</v>
      </c>
      <c r="AV69" s="7">
        <f>SUM(P69:P71)</f>
        <v>16.04</v>
      </c>
      <c r="AW69" s="9">
        <f>(AU69-3*$A$39)/(AT69-3*$A$35*$A$36)</f>
        <v>0.38374211123484203</v>
      </c>
      <c r="AX69" s="9">
        <f>(AV69-3*$A$40)/(AT69-3*$A$35*$A$36)</f>
        <v>0.48743224290799786</v>
      </c>
      <c r="AY69" s="9">
        <f>1-AW69-AX69</f>
        <v>0.12882564585716011</v>
      </c>
      <c r="AZ69" s="3">
        <f>AL69*AW69</f>
        <v>1499.2033754951451</v>
      </c>
      <c r="BA69" s="3">
        <f>AL69*AX69</f>
        <v>1904.299899589676</v>
      </c>
      <c r="BB69" s="3">
        <f>AZ69+BA69</f>
        <v>3403.5032750848213</v>
      </c>
      <c r="BC69" s="3">
        <f>AR69*AW69</f>
        <v>1394.5111592995149</v>
      </c>
      <c r="BD69" s="3">
        <f>AR69*AX69</f>
        <v>1771.3190245143951</v>
      </c>
      <c r="BE69" s="3">
        <f>BC69+BD69</f>
        <v>3165.83018381391</v>
      </c>
      <c r="BF69" s="11">
        <f>Z70</f>
        <v>43451</v>
      </c>
      <c r="BG69" s="3">
        <f>AVERAGE(AA69:AA71)</f>
        <v>49.1</v>
      </c>
      <c r="BH69" s="7">
        <f t="shared" ref="BH69" si="45">AVERAGE(AB69:AB71)</f>
        <v>0.99</v>
      </c>
      <c r="BI69" s="3">
        <f t="shared" ref="BI69" si="46">AVERAGE(AC69:AC71)</f>
        <v>76.900000000000006</v>
      </c>
      <c r="BJ69" s="3">
        <f t="shared" ref="BJ69" si="47">AVERAGE(AD69:AD71)</f>
        <v>26.9</v>
      </c>
      <c r="BK69" s="3">
        <f t="shared" ref="BK69" si="48">AVERAGE(AE69:AE71)</f>
        <v>6.2</v>
      </c>
      <c r="BL69" s="3">
        <f t="shared" ref="BL69" si="49">AVERAGE(AF69:AF71)</f>
        <v>14.9</v>
      </c>
    </row>
    <row r="70" spans="1:64" x14ac:dyDescent="0.25">
      <c r="A70">
        <v>23</v>
      </c>
      <c r="B70" s="1" t="s">
        <v>74</v>
      </c>
      <c r="C70" s="1" t="s">
        <v>32</v>
      </c>
      <c r="D70" s="2">
        <v>43403</v>
      </c>
      <c r="E70" s="3">
        <v>15</v>
      </c>
      <c r="F70" s="4">
        <f t="shared" si="1"/>
        <v>3244.5667913385823</v>
      </c>
      <c r="G70" s="7">
        <v>8.98</v>
      </c>
      <c r="H70" s="7">
        <v>152.9</v>
      </c>
      <c r="I70" s="7">
        <f t="shared" si="29"/>
        <v>143.92000000000002</v>
      </c>
      <c r="J70" s="7">
        <v>133.85</v>
      </c>
      <c r="K70" s="5">
        <f t="shared" si="3"/>
        <v>6.9969427459699975</v>
      </c>
      <c r="L70" s="4">
        <f t="shared" si="4"/>
        <v>3017.5463105938657</v>
      </c>
      <c r="M70" s="2">
        <v>43440</v>
      </c>
      <c r="N70" s="7">
        <v>6.43</v>
      </c>
      <c r="O70" s="7">
        <v>2.68</v>
      </c>
      <c r="P70" s="7">
        <v>4.6399999999999997</v>
      </c>
      <c r="Q70" s="6">
        <f t="shared" si="5"/>
        <v>0.389125097113243</v>
      </c>
      <c r="R70" s="6">
        <f t="shared" si="6"/>
        <v>0.47595466423768562</v>
      </c>
      <c r="S70" s="6">
        <f t="shared" si="7"/>
        <v>0.13492023864907143</v>
      </c>
      <c r="T70" s="4">
        <f t="shared" si="8"/>
        <v>1262.5423677700292</v>
      </c>
      <c r="U70" s="4">
        <f t="shared" si="9"/>
        <v>1544.2666977683</v>
      </c>
      <c r="V70" s="4">
        <f t="shared" si="10"/>
        <v>2806.8090655383294</v>
      </c>
      <c r="W70" s="4">
        <f t="shared" si="11"/>
        <v>1174.2030011535462</v>
      </c>
      <c r="X70" s="4">
        <f t="shared" si="12"/>
        <v>1436.2152410803703</v>
      </c>
      <c r="Y70" s="4">
        <f t="shared" si="13"/>
        <v>2610.4182422339163</v>
      </c>
      <c r="Z70" s="10">
        <v>43451</v>
      </c>
      <c r="AA70" s="4">
        <v>49.1</v>
      </c>
      <c r="AB70" s="5">
        <v>0.99</v>
      </c>
      <c r="AC70" s="4">
        <v>76.900000000000006</v>
      </c>
      <c r="AD70" s="4">
        <v>26.9</v>
      </c>
      <c r="AE70" s="4">
        <v>6.2</v>
      </c>
      <c r="AF70" s="4">
        <v>14.9</v>
      </c>
      <c r="AG70" s="3"/>
      <c r="AK70" s="3"/>
      <c r="AL70" s="3"/>
      <c r="AM70" s="7"/>
      <c r="AN70" s="7"/>
      <c r="AO70" s="7"/>
      <c r="AP70" s="7"/>
      <c r="AQ70" s="7"/>
      <c r="AR70" s="3"/>
      <c r="AS70" s="3"/>
      <c r="AT70" s="7"/>
      <c r="AU70" s="7"/>
      <c r="AV70" s="7"/>
      <c r="AW70" s="9"/>
      <c r="AX70" s="9"/>
      <c r="AY70" s="9"/>
      <c r="AZ70" s="3"/>
      <c r="BA70" s="3"/>
      <c r="BB70" s="3"/>
      <c r="BC70" s="3"/>
      <c r="BD70" s="3"/>
      <c r="BE70" s="3"/>
      <c r="BG70" s="3"/>
      <c r="BH70" s="7"/>
      <c r="BI70" s="3"/>
      <c r="BJ70" s="3"/>
      <c r="BK70" s="3"/>
      <c r="BL70" s="3"/>
    </row>
    <row r="71" spans="1:64" x14ac:dyDescent="0.25">
      <c r="A71">
        <v>24</v>
      </c>
      <c r="B71" s="1" t="s">
        <v>75</v>
      </c>
      <c r="C71" s="1" t="s">
        <v>32</v>
      </c>
      <c r="D71" s="2">
        <v>43403</v>
      </c>
      <c r="E71" s="3">
        <v>13.7</v>
      </c>
      <c r="F71" s="4">
        <f t="shared" si="1"/>
        <v>2954.3750590551181</v>
      </c>
      <c r="G71" s="7">
        <v>9.76</v>
      </c>
      <c r="H71" s="7">
        <v>196.11</v>
      </c>
      <c r="I71" s="7">
        <f t="shared" si="29"/>
        <v>186.35000000000002</v>
      </c>
      <c r="J71" s="7">
        <v>172.7</v>
      </c>
      <c r="K71" s="5">
        <f t="shared" si="3"/>
        <v>7.324926214113245</v>
      </c>
      <c r="L71" s="4">
        <f t="shared" si="4"/>
        <v>2737.9692658911658</v>
      </c>
      <c r="M71" s="2">
        <v>43440</v>
      </c>
      <c r="N71" s="7">
        <v>5.83</v>
      </c>
      <c r="O71" s="7">
        <v>2.38</v>
      </c>
      <c r="P71" s="7">
        <v>4.4400000000000004</v>
      </c>
      <c r="Q71" s="6">
        <f t="shared" si="5"/>
        <v>0.37728598020317816</v>
      </c>
      <c r="R71" s="6">
        <f t="shared" si="6"/>
        <v>0.49118363460413772</v>
      </c>
      <c r="S71" s="6">
        <f t="shared" si="7"/>
        <v>0.13153038519268412</v>
      </c>
      <c r="T71" s="4">
        <f t="shared" si="8"/>
        <v>1114.6442900434326</v>
      </c>
      <c r="U71" s="4">
        <f t="shared" si="9"/>
        <v>1451.140679490507</v>
      </c>
      <c r="V71" s="4">
        <f t="shared" si="10"/>
        <v>2565.7849695339396</v>
      </c>
      <c r="W71" s="4">
        <f t="shared" si="11"/>
        <v>1032.9974182479245</v>
      </c>
      <c r="X71" s="4">
        <f t="shared" si="12"/>
        <v>1344.8456954548456</v>
      </c>
      <c r="Y71" s="4">
        <f t="shared" si="13"/>
        <v>2377.8431137027701</v>
      </c>
      <c r="Z71" s="10"/>
      <c r="AA71" s="4"/>
      <c r="AB71" s="5"/>
      <c r="AC71" s="4"/>
      <c r="AD71" s="4"/>
      <c r="AE71" s="4"/>
      <c r="AF71" s="4"/>
      <c r="AK71" s="3"/>
      <c r="AL71" s="3"/>
      <c r="AM71" s="7"/>
      <c r="AN71" s="7"/>
      <c r="AO71" s="7"/>
      <c r="AP71" s="7"/>
      <c r="AQ71" s="7"/>
      <c r="AR71" s="3"/>
      <c r="AS71" s="3"/>
      <c r="AT71" s="7"/>
      <c r="AU71" s="7"/>
      <c r="AV71" s="7"/>
      <c r="AW71" s="9"/>
      <c r="AX71" s="9"/>
      <c r="AY71" s="9"/>
      <c r="AZ71" s="3"/>
      <c r="BA71" s="3"/>
      <c r="BB71" s="3"/>
      <c r="BC71" s="3"/>
      <c r="BD71" s="3"/>
      <c r="BE71" s="3"/>
      <c r="BG71" s="3"/>
      <c r="BH71" s="7"/>
      <c r="BI71" s="3"/>
      <c r="BJ71" s="3"/>
      <c r="BK71" s="3"/>
      <c r="BL71" s="3"/>
    </row>
    <row r="72" spans="1:64" x14ac:dyDescent="0.25">
      <c r="A72">
        <v>25</v>
      </c>
      <c r="B72" s="1" t="s">
        <v>76</v>
      </c>
      <c r="C72" s="1" t="s">
        <v>32</v>
      </c>
      <c r="D72" s="2">
        <v>43403</v>
      </c>
      <c r="E72" s="3">
        <v>16.600000000000001</v>
      </c>
      <c r="F72" s="4">
        <f t="shared" si="1"/>
        <v>3601.725846456693</v>
      </c>
      <c r="G72" s="7">
        <v>9.7200000000000006</v>
      </c>
      <c r="H72" s="7">
        <v>216.26</v>
      </c>
      <c r="I72" s="7">
        <f t="shared" si="2"/>
        <v>206.54</v>
      </c>
      <c r="J72" s="7">
        <v>189.79</v>
      </c>
      <c r="K72" s="5">
        <f t="shared" si="3"/>
        <v>8.1098092379200146</v>
      </c>
      <c r="L72" s="4">
        <f t="shared" si="4"/>
        <v>3309.6327510361953</v>
      </c>
      <c r="M72" s="2">
        <v>43440</v>
      </c>
      <c r="N72" s="7">
        <v>7.14</v>
      </c>
      <c r="O72" s="7">
        <v>2.9</v>
      </c>
      <c r="P72" s="7">
        <v>5.0999999999999996</v>
      </c>
      <c r="Q72" s="6">
        <f t="shared" si="5"/>
        <v>0.38100297682821288</v>
      </c>
      <c r="R72" s="6">
        <f t="shared" si="6"/>
        <v>0.49357203816382128</v>
      </c>
      <c r="S72" s="6">
        <f t="shared" si="7"/>
        <v>0.12542498500796589</v>
      </c>
      <c r="T72" s="4">
        <f t="shared" si="8"/>
        <v>1372.2682692191149</v>
      </c>
      <c r="U72" s="4">
        <f t="shared" si="9"/>
        <v>1777.7111669429444</v>
      </c>
      <c r="V72" s="4">
        <f t="shared" si="10"/>
        <v>3149.9794361620593</v>
      </c>
      <c r="W72" s="4">
        <f t="shared" si="11"/>
        <v>1260.979930352938</v>
      </c>
      <c r="X72" s="4">
        <f t="shared" si="12"/>
        <v>1633.5421825026697</v>
      </c>
      <c r="Y72" s="4">
        <f t="shared" si="13"/>
        <v>2894.5221128556077</v>
      </c>
      <c r="Z72" s="10"/>
      <c r="AA72" s="4"/>
      <c r="AB72" s="5"/>
      <c r="AC72" s="4"/>
      <c r="AD72" s="4"/>
      <c r="AE72" s="4"/>
      <c r="AF72" s="4"/>
      <c r="AH72" t="s">
        <v>255</v>
      </c>
      <c r="AI72" t="str">
        <f>C72</f>
        <v>Machine</v>
      </c>
      <c r="AJ72" s="8">
        <f>D72</f>
        <v>43403</v>
      </c>
      <c r="AK72" s="3">
        <f>SUM(E72:E74)</f>
        <v>45</v>
      </c>
      <c r="AL72" s="3">
        <f>(AK72-3*$A$35)*$A$36/(3*$A$37)*$A$38</f>
        <v>3244.5667913385823</v>
      </c>
      <c r="AM72" s="7">
        <f>SUM(G72:G74)</f>
        <v>28.419999999999998</v>
      </c>
      <c r="AN72" s="7">
        <f>SUM(H72:H74)</f>
        <v>487.37</v>
      </c>
      <c r="AO72" s="7">
        <f>AN72-AM72</f>
        <v>458.95</v>
      </c>
      <c r="AP72" s="7">
        <f>SUM(J72:J74)</f>
        <v>423.5</v>
      </c>
      <c r="AQ72" s="7">
        <f>(AO72-AP72)/AO72*100</f>
        <v>7.7241529578385428</v>
      </c>
      <c r="AR72" s="3">
        <f>AL72*(1-AQ72/100)</f>
        <v>2993.9514895563561</v>
      </c>
      <c r="AS72" s="11">
        <f>M72</f>
        <v>43440</v>
      </c>
      <c r="AT72" s="7">
        <f>SUM(N72:N74)</f>
        <v>19.37</v>
      </c>
      <c r="AU72" s="7">
        <f>SUM(O72:O74)</f>
        <v>7.96</v>
      </c>
      <c r="AV72" s="7">
        <f>SUM(P72:P74)</f>
        <v>14.14</v>
      </c>
      <c r="AW72" s="9">
        <f>(AU72-3*$A$39)/(AT72-3*$A$35*$A$36)</f>
        <v>0.38319412687690746</v>
      </c>
      <c r="AX72" s="9">
        <f>(AV72-3*$A$40)/(AT72-3*$A$35*$A$36)</f>
        <v>0.48566386554037028</v>
      </c>
      <c r="AY72" s="9">
        <f>1-AW72-AX72</f>
        <v>0.13114200758272226</v>
      </c>
      <c r="AZ72" s="3">
        <f>AL72*AW72</f>
        <v>1243.2989387007972</v>
      </c>
      <c r="BA72" s="3">
        <f>AL72*AX72</f>
        <v>1575.7688498854118</v>
      </c>
      <c r="BB72" s="3">
        <f>AZ72+BA72</f>
        <v>2819.0677885862087</v>
      </c>
      <c r="BC72" s="3">
        <f>AR72*AW72</f>
        <v>1147.2646269523643</v>
      </c>
      <c r="BD72" s="3">
        <f>AR72*AX72</f>
        <v>1454.0540536582894</v>
      </c>
      <c r="BE72" s="3">
        <f>BC72+BD72</f>
        <v>2601.3186806106537</v>
      </c>
      <c r="BF72" s="11">
        <f>Z73</f>
        <v>43451</v>
      </c>
      <c r="BG72" s="3">
        <f>AVERAGE(AA72:AA74)</f>
        <v>52.199999999999996</v>
      </c>
      <c r="BH72" s="7">
        <f t="shared" ref="BH72" si="50">AVERAGE(AB72:AB74)</f>
        <v>0.96</v>
      </c>
      <c r="BI72" s="3">
        <f t="shared" ref="BI72" si="51">AVERAGE(AC72:AC74)</f>
        <v>76.400000000000006</v>
      </c>
      <c r="BJ72" s="3">
        <f t="shared" ref="BJ72" si="52">AVERAGE(AD72:AD74)</f>
        <v>24.2</v>
      </c>
      <c r="BK72" s="3">
        <f t="shared" ref="BK72" si="53">AVERAGE(AE72:AE74)</f>
        <v>6.7</v>
      </c>
      <c r="BL72" s="3">
        <f t="shared" ref="BL72" si="54">AVERAGE(AF72:AF74)</f>
        <v>14.7</v>
      </c>
    </row>
    <row r="73" spans="1:64" x14ac:dyDescent="0.25">
      <c r="A73">
        <v>26</v>
      </c>
      <c r="B73" s="1" t="s">
        <v>77</v>
      </c>
      <c r="C73" s="1" t="s">
        <v>32</v>
      </c>
      <c r="D73" s="2">
        <v>43403</v>
      </c>
      <c r="E73" s="3">
        <v>13.7</v>
      </c>
      <c r="F73" s="4">
        <f t="shared" si="1"/>
        <v>2954.3750590551181</v>
      </c>
      <c r="G73" s="7">
        <v>9</v>
      </c>
      <c r="H73" s="7">
        <v>134.12</v>
      </c>
      <c r="I73" s="7">
        <f t="shared" si="2"/>
        <v>125.12</v>
      </c>
      <c r="J73" s="7">
        <v>115.97</v>
      </c>
      <c r="K73" s="5">
        <f t="shared" si="3"/>
        <v>7.3129795396419475</v>
      </c>
      <c r="L73" s="4">
        <f t="shared" si="4"/>
        <v>2738.3222154621326</v>
      </c>
      <c r="M73" s="2">
        <v>43440</v>
      </c>
      <c r="N73" s="7">
        <v>5.86</v>
      </c>
      <c r="O73" s="7">
        <v>2.44</v>
      </c>
      <c r="P73" s="7">
        <v>4.38</v>
      </c>
      <c r="Q73" s="6">
        <f t="shared" si="5"/>
        <v>0.38590356448359692</v>
      </c>
      <c r="R73" s="6">
        <f t="shared" si="6"/>
        <v>0.47795395601179441</v>
      </c>
      <c r="S73" s="6">
        <f t="shared" si="7"/>
        <v>0.13614247950460873</v>
      </c>
      <c r="T73" s="4">
        <f t="shared" si="8"/>
        <v>1140.1038661108073</v>
      </c>
      <c r="U73" s="4">
        <f t="shared" si="9"/>
        <v>1412.0552470179725</v>
      </c>
      <c r="V73" s="4">
        <f t="shared" si="10"/>
        <v>2552.1591131287796</v>
      </c>
      <c r="W73" s="4">
        <f t="shared" si="11"/>
        <v>1056.7283036514571</v>
      </c>
      <c r="X73" s="4">
        <f t="shared" si="12"/>
        <v>1308.7919357151075</v>
      </c>
      <c r="Y73" s="4">
        <f t="shared" si="13"/>
        <v>2365.5202393665645</v>
      </c>
      <c r="Z73" s="10">
        <v>43451</v>
      </c>
      <c r="AA73" s="4">
        <v>52.199999999999996</v>
      </c>
      <c r="AB73" s="5">
        <v>0.96</v>
      </c>
      <c r="AC73" s="4">
        <v>76.400000000000006</v>
      </c>
      <c r="AD73" s="4">
        <v>24.2</v>
      </c>
      <c r="AE73" s="4">
        <v>6.7</v>
      </c>
      <c r="AF73" s="4">
        <v>14.7</v>
      </c>
      <c r="AK73" s="3"/>
      <c r="AL73" s="3"/>
      <c r="AM73" s="7"/>
      <c r="AN73" s="7"/>
      <c r="AO73" s="7"/>
      <c r="AP73" s="7"/>
      <c r="AQ73" s="7"/>
      <c r="AR73" s="3"/>
      <c r="AS73" s="3"/>
      <c r="AT73" s="7"/>
      <c r="AU73" s="7"/>
      <c r="AV73" s="7"/>
      <c r="AW73" s="9"/>
      <c r="AX73" s="9"/>
      <c r="AY73" s="9"/>
      <c r="AZ73" s="3"/>
      <c r="BA73" s="3"/>
      <c r="BB73" s="3"/>
      <c r="BC73" s="3"/>
      <c r="BD73" s="3"/>
      <c r="BE73" s="3"/>
      <c r="BG73" s="3"/>
      <c r="BH73" s="7"/>
      <c r="BI73" s="3"/>
      <c r="BJ73" s="3"/>
      <c r="BK73" s="3"/>
      <c r="BL73" s="3"/>
    </row>
    <row r="74" spans="1:64" x14ac:dyDescent="0.25">
      <c r="A74">
        <v>27</v>
      </c>
      <c r="B74" s="1" t="s">
        <v>78</v>
      </c>
      <c r="C74" s="1" t="s">
        <v>32</v>
      </c>
      <c r="D74" s="2">
        <v>43403</v>
      </c>
      <c r="E74" s="3">
        <v>14.7</v>
      </c>
      <c r="F74" s="4">
        <f t="shared" si="1"/>
        <v>3177.5994685039368</v>
      </c>
      <c r="G74" s="7">
        <v>9.6999999999999993</v>
      </c>
      <c r="H74" s="7">
        <v>136.99</v>
      </c>
      <c r="I74" s="7">
        <f t="shared" si="2"/>
        <v>127.29</v>
      </c>
      <c r="J74" s="7">
        <v>117.74</v>
      </c>
      <c r="K74" s="5">
        <f t="shared" si="3"/>
        <v>7.5025532249194837</v>
      </c>
      <c r="L74" s="4">
        <f t="shared" si="4"/>
        <v>2939.1983771046703</v>
      </c>
      <c r="M74" s="2">
        <v>43440</v>
      </c>
      <c r="N74" s="7">
        <v>6.37</v>
      </c>
      <c r="O74" s="7">
        <v>2.62</v>
      </c>
      <c r="P74" s="7">
        <v>4.66</v>
      </c>
      <c r="Q74" s="6">
        <f t="shared" si="5"/>
        <v>0.38317412783869603</v>
      </c>
      <c r="R74" s="6">
        <f t="shared" si="6"/>
        <v>0.4838385173556416</v>
      </c>
      <c r="S74" s="6">
        <f t="shared" si="7"/>
        <v>0.13298735480566243</v>
      </c>
      <c r="T74" s="4">
        <f t="shared" si="8"/>
        <v>1217.5739049647</v>
      </c>
      <c r="U74" s="4">
        <f t="shared" si="9"/>
        <v>1537.4450155910195</v>
      </c>
      <c r="V74" s="4">
        <f t="shared" si="10"/>
        <v>2755.0189205557194</v>
      </c>
      <c r="W74" s="4">
        <f t="shared" si="11"/>
        <v>1126.2247746919929</v>
      </c>
      <c r="X74" s="4">
        <f t="shared" si="12"/>
        <v>1422.0973849924317</v>
      </c>
      <c r="Y74" s="4">
        <f t="shared" si="13"/>
        <v>2548.3221596844246</v>
      </c>
      <c r="Z74" s="10"/>
      <c r="AA74" s="4"/>
      <c r="AB74" s="5"/>
      <c r="AC74" s="4"/>
      <c r="AD74" s="4"/>
      <c r="AE74" s="4"/>
      <c r="AF74" s="4"/>
      <c r="AK74" s="3"/>
      <c r="AL74" s="3"/>
      <c r="AM74" s="7"/>
      <c r="AN74" s="7"/>
      <c r="AO74" s="7"/>
      <c r="AP74" s="7"/>
      <c r="AQ74" s="7"/>
      <c r="AR74" s="3"/>
      <c r="AS74" s="3"/>
      <c r="AT74" s="7"/>
      <c r="AU74" s="7"/>
      <c r="AV74" s="7"/>
      <c r="AW74" s="9"/>
      <c r="AX74" s="9"/>
      <c r="AY74" s="9"/>
      <c r="AZ74" s="3"/>
      <c r="BA74" s="3"/>
      <c r="BB74" s="3"/>
      <c r="BC74" s="3"/>
      <c r="BD74" s="3"/>
      <c r="BE74" s="3"/>
      <c r="BG74" s="3"/>
      <c r="BH74" s="7"/>
      <c r="BI74" s="3"/>
      <c r="BJ74" s="3"/>
      <c r="BK74" s="3"/>
      <c r="BL74" s="3"/>
    </row>
    <row r="75" spans="1:64" x14ac:dyDescent="0.25">
      <c r="A75">
        <v>28</v>
      </c>
      <c r="B75" s="1" t="s">
        <v>79</v>
      </c>
      <c r="C75" s="1" t="s">
        <v>32</v>
      </c>
      <c r="D75" s="2">
        <v>43403</v>
      </c>
      <c r="E75" s="3">
        <v>18.2</v>
      </c>
      <c r="F75" s="4">
        <f t="shared" si="1"/>
        <v>3958.8849015748028</v>
      </c>
      <c r="G75" s="7">
        <v>9.7200000000000006</v>
      </c>
      <c r="H75" s="7">
        <v>168.09</v>
      </c>
      <c r="I75" s="7">
        <f t="shared" si="2"/>
        <v>158.37</v>
      </c>
      <c r="J75" s="7">
        <v>145.08000000000001</v>
      </c>
      <c r="K75" s="5">
        <f t="shared" si="3"/>
        <v>8.3917408600113603</v>
      </c>
      <c r="L75" s="4">
        <f t="shared" si="4"/>
        <v>3626.6655396885299</v>
      </c>
      <c r="M75" s="2">
        <v>43440</v>
      </c>
      <c r="N75" s="7">
        <v>7.8</v>
      </c>
      <c r="O75" s="7">
        <v>3.24</v>
      </c>
      <c r="P75" s="7">
        <v>5.3</v>
      </c>
      <c r="Q75" s="6">
        <f t="shared" si="5"/>
        <v>0.39266948166937959</v>
      </c>
      <c r="R75" s="6">
        <f t="shared" si="6"/>
        <v>0.47700118243058859</v>
      </c>
      <c r="S75" s="6">
        <f t="shared" si="7"/>
        <v>0.13032933590003176</v>
      </c>
      <c r="T75" s="4">
        <f t="shared" si="8"/>
        <v>1554.5332822901107</v>
      </c>
      <c r="U75" s="4">
        <f t="shared" si="9"/>
        <v>1888.3927791577853</v>
      </c>
      <c r="V75" s="4">
        <f t="shared" si="10"/>
        <v>3442.9260614478962</v>
      </c>
      <c r="W75" s="4">
        <f t="shared" si="11"/>
        <v>1424.0808776576957</v>
      </c>
      <c r="X75" s="4">
        <f t="shared" si="12"/>
        <v>1729.9237507116975</v>
      </c>
      <c r="Y75" s="4">
        <f t="shared" si="13"/>
        <v>3154.0046283693932</v>
      </c>
      <c r="Z75" s="10"/>
      <c r="AA75" s="4"/>
      <c r="AB75" s="5"/>
      <c r="AC75" s="4"/>
      <c r="AD75" s="4"/>
      <c r="AE75" s="4"/>
      <c r="AF75" s="4"/>
      <c r="AH75" t="s">
        <v>256</v>
      </c>
      <c r="AI75" t="str">
        <f>C75</f>
        <v>Machine</v>
      </c>
      <c r="AJ75" s="8">
        <f>D75</f>
        <v>43403</v>
      </c>
      <c r="AK75" s="3">
        <f>SUM(E75:E77)</f>
        <v>60.8</v>
      </c>
      <c r="AL75" s="3">
        <f>(AK75-3*$A$35)*$A$36/(3*$A$37)*$A$38</f>
        <v>4420.215347769029</v>
      </c>
      <c r="AM75" s="7">
        <f>SUM(G75:G77)</f>
        <v>28.43</v>
      </c>
      <c r="AN75" s="7">
        <f>SUM(H75:H77)</f>
        <v>524.76</v>
      </c>
      <c r="AO75" s="7">
        <f>AN75-AM75</f>
        <v>496.33</v>
      </c>
      <c r="AP75" s="7">
        <f>SUM(J75:J77)</f>
        <v>456.19</v>
      </c>
      <c r="AQ75" s="7">
        <f>(AO75-AP75)/AO75*100</f>
        <v>8.0873612314387575</v>
      </c>
      <c r="AR75" s="3">
        <f>AL75*(1-AQ75/100)</f>
        <v>4062.7365653874504</v>
      </c>
      <c r="AS75" s="11">
        <f>M75</f>
        <v>43440</v>
      </c>
      <c r="AT75" s="7">
        <f>SUM(N75:N77)</f>
        <v>26.130000000000003</v>
      </c>
      <c r="AU75" s="7">
        <f>SUM(O75:O77)</f>
        <v>10.66</v>
      </c>
      <c r="AV75" s="7">
        <f>SUM(P75:P77)</f>
        <v>17.12</v>
      </c>
      <c r="AW75" s="9">
        <f>(AU75-3*$A$39)/(AT75-3*$A$35*$A$36)</f>
        <v>0.3874929335682632</v>
      </c>
      <c r="AX75" s="9">
        <f>(AV75-3*$A$40)/(AT75-3*$A$35*$A$36)</f>
        <v>0.47377678517253241</v>
      </c>
      <c r="AY75" s="9">
        <f>1-AW75-AX75</f>
        <v>0.13873028125920439</v>
      </c>
      <c r="AZ75" s="3">
        <f>AL75*AW75</f>
        <v>1712.8022121104818</v>
      </c>
      <c r="BA75" s="3">
        <f>AL75*AX75</f>
        <v>2094.195417236298</v>
      </c>
      <c r="BB75" s="3">
        <f>AZ75+BA75</f>
        <v>3806.9976293467798</v>
      </c>
      <c r="BC75" s="3">
        <f>AR75*AW75</f>
        <v>1574.281710037033</v>
      </c>
      <c r="BD75" s="3">
        <f>AR75*AX75</f>
        <v>1924.8302689521622</v>
      </c>
      <c r="BE75" s="3">
        <f>BC75+BD75</f>
        <v>3499.1119789891954</v>
      </c>
      <c r="BF75" s="11">
        <f>Z76</f>
        <v>43451</v>
      </c>
      <c r="BG75" s="3">
        <f>AVERAGE(AA75:AA77)</f>
        <v>52.199999999999996</v>
      </c>
      <c r="BH75" s="7">
        <f t="shared" ref="BH75" si="55">AVERAGE(AB75:AB77)</f>
        <v>1</v>
      </c>
      <c r="BI75" s="3">
        <f t="shared" ref="BI75" si="56">AVERAGE(AC75:AC77)</f>
        <v>76.2</v>
      </c>
      <c r="BJ75" s="3">
        <f t="shared" ref="BJ75" si="57">AVERAGE(AD75:AD77)</f>
        <v>25.2</v>
      </c>
      <c r="BK75" s="3">
        <f t="shared" ref="BK75" si="58">AVERAGE(AE75:AE77)</f>
        <v>6.7</v>
      </c>
      <c r="BL75" s="3">
        <f t="shared" ref="BL75" si="59">AVERAGE(AF75:AF77)</f>
        <v>15.1</v>
      </c>
    </row>
    <row r="76" spans="1:64" x14ac:dyDescent="0.25">
      <c r="A76">
        <v>29</v>
      </c>
      <c r="B76" s="1" t="s">
        <v>80</v>
      </c>
      <c r="C76" s="1" t="s">
        <v>32</v>
      </c>
      <c r="D76" s="2">
        <v>43403</v>
      </c>
      <c r="E76" s="3">
        <v>21.1</v>
      </c>
      <c r="F76" s="4">
        <f t="shared" si="1"/>
        <v>4606.2356889763787</v>
      </c>
      <c r="G76" s="7">
        <v>9</v>
      </c>
      <c r="H76" s="7">
        <v>175.69</v>
      </c>
      <c r="I76" s="7">
        <f t="shared" si="2"/>
        <v>166.69</v>
      </c>
      <c r="J76" s="7">
        <v>153.16</v>
      </c>
      <c r="K76" s="5">
        <f t="shared" si="3"/>
        <v>8.1168636390905284</v>
      </c>
      <c r="L76" s="4">
        <f t="shared" si="4"/>
        <v>4232.3538192070437</v>
      </c>
      <c r="M76" s="2">
        <v>43440</v>
      </c>
      <c r="N76" s="7">
        <v>9.09</v>
      </c>
      <c r="O76" s="7">
        <v>3.72</v>
      </c>
      <c r="P76" s="7">
        <v>5.86</v>
      </c>
      <c r="Q76" s="6">
        <f t="shared" si="5"/>
        <v>0.38968002418160513</v>
      </c>
      <c r="R76" s="6">
        <f t="shared" si="6"/>
        <v>0.47076950898240166</v>
      </c>
      <c r="S76" s="6">
        <f t="shared" si="7"/>
        <v>0.13955046683599315</v>
      </c>
      <c r="T76" s="4">
        <f t="shared" si="8"/>
        <v>1794.9580346664879</v>
      </c>
      <c r="U76" s="4">
        <f t="shared" si="9"/>
        <v>2168.4753135566243</v>
      </c>
      <c r="V76" s="4">
        <f t="shared" si="10"/>
        <v>3963.4333482231123</v>
      </c>
      <c r="W76" s="4">
        <f t="shared" si="11"/>
        <v>1649.2637386137096</v>
      </c>
      <c r="X76" s="4">
        <f t="shared" si="12"/>
        <v>1992.4631293078924</v>
      </c>
      <c r="Y76" s="4">
        <f t="shared" si="13"/>
        <v>3641.7268679216022</v>
      </c>
      <c r="Z76" s="10">
        <v>43451</v>
      </c>
      <c r="AA76" s="4">
        <v>52.199999999999996</v>
      </c>
      <c r="AB76" s="5">
        <v>1</v>
      </c>
      <c r="AC76" s="4">
        <v>76.2</v>
      </c>
      <c r="AD76" s="4">
        <v>25.2</v>
      </c>
      <c r="AE76" s="4">
        <v>6.7</v>
      </c>
      <c r="AF76" s="4">
        <v>15.1</v>
      </c>
      <c r="AK76" s="3"/>
      <c r="AL76" s="3"/>
      <c r="AM76" s="7"/>
      <c r="AN76" s="7"/>
      <c r="AO76" s="7"/>
      <c r="AP76" s="7"/>
      <c r="AQ76" s="7"/>
      <c r="AR76" s="3"/>
      <c r="AS76" s="3"/>
      <c r="AT76" s="7"/>
      <c r="AU76" s="7"/>
      <c r="AV76" s="7"/>
      <c r="AW76" s="9"/>
      <c r="AX76" s="9"/>
      <c r="AY76" s="9"/>
      <c r="AZ76" s="3"/>
      <c r="BA76" s="3"/>
      <c r="BB76" s="3"/>
      <c r="BC76" s="3"/>
      <c r="BD76" s="3"/>
      <c r="BE76" s="3"/>
      <c r="BG76" s="3"/>
      <c r="BH76" s="7"/>
      <c r="BI76" s="3"/>
      <c r="BJ76" s="3"/>
      <c r="BK76" s="3"/>
      <c r="BL76" s="3"/>
    </row>
    <row r="77" spans="1:64" x14ac:dyDescent="0.25">
      <c r="A77">
        <v>30</v>
      </c>
      <c r="B77" s="1" t="s">
        <v>81</v>
      </c>
      <c r="C77" s="1" t="s">
        <v>32</v>
      </c>
      <c r="D77" s="2">
        <v>43403</v>
      </c>
      <c r="E77" s="3">
        <v>21.5</v>
      </c>
      <c r="F77" s="4">
        <f t="shared" si="1"/>
        <v>4695.5254527559064</v>
      </c>
      <c r="G77" s="7">
        <v>9.7100000000000009</v>
      </c>
      <c r="H77" s="7">
        <v>180.98</v>
      </c>
      <c r="I77" s="7">
        <f t="shared" si="2"/>
        <v>171.26999999999998</v>
      </c>
      <c r="J77" s="7">
        <v>157.94999999999999</v>
      </c>
      <c r="K77" s="5">
        <f t="shared" si="3"/>
        <v>7.7771939043615319</v>
      </c>
      <c r="L77" s="4">
        <f t="shared" si="4"/>
        <v>4330.34533346643</v>
      </c>
      <c r="M77" s="2">
        <v>43440</v>
      </c>
      <c r="N77" s="7">
        <v>9.24</v>
      </c>
      <c r="O77" s="7">
        <v>3.7</v>
      </c>
      <c r="P77" s="7">
        <v>5.96</v>
      </c>
      <c r="Q77" s="6">
        <f t="shared" si="5"/>
        <v>0.38099120914617424</v>
      </c>
      <c r="R77" s="6">
        <f t="shared" si="6"/>
        <v>0.47402394626326327</v>
      </c>
      <c r="S77" s="6">
        <f t="shared" si="7"/>
        <v>0.14498484459056249</v>
      </c>
      <c r="T77" s="4">
        <f t="shared" si="8"/>
        <v>1788.95391982211</v>
      </c>
      <c r="U77" s="4">
        <f t="shared" si="9"/>
        <v>2225.7915048949508</v>
      </c>
      <c r="V77" s="4">
        <f t="shared" si="10"/>
        <v>4014.7454247170608</v>
      </c>
      <c r="W77" s="4">
        <f t="shared" si="11"/>
        <v>1649.8235046178684</v>
      </c>
      <c r="X77" s="4">
        <f t="shared" si="12"/>
        <v>2052.6873836524637</v>
      </c>
      <c r="Y77" s="4">
        <f t="shared" si="13"/>
        <v>3702.5108882703321</v>
      </c>
      <c r="Z77" s="10"/>
      <c r="AA77" s="4"/>
      <c r="AB77" s="5"/>
      <c r="AC77" s="4"/>
      <c r="AD77" s="4"/>
      <c r="AE77" s="4"/>
      <c r="AF77" s="4"/>
      <c r="AK77" s="3"/>
      <c r="AL77" s="3"/>
      <c r="AM77" s="7"/>
      <c r="AN77" s="7"/>
      <c r="AO77" s="7"/>
      <c r="AP77" s="7"/>
      <c r="AQ77" s="7"/>
      <c r="AR77" s="3"/>
      <c r="AS77" s="3"/>
      <c r="AT77" s="7"/>
      <c r="AU77" s="7"/>
      <c r="AV77" s="7"/>
      <c r="AW77" s="9"/>
      <c r="AX77" s="9"/>
      <c r="AY77" s="9"/>
      <c r="AZ77" s="3"/>
      <c r="BA77" s="3"/>
      <c r="BB77" s="3"/>
      <c r="BC77" s="3"/>
      <c r="BD77" s="3"/>
      <c r="BE77" s="3"/>
      <c r="BG77" s="3"/>
      <c r="BH77" s="7"/>
      <c r="BI77" s="3"/>
      <c r="BJ77" s="3"/>
      <c r="BK77" s="3"/>
      <c r="BL77" s="3"/>
    </row>
    <row r="78" spans="1:64" x14ac:dyDescent="0.25">
      <c r="A78">
        <v>31</v>
      </c>
      <c r="B78" s="1" t="s">
        <v>82</v>
      </c>
      <c r="C78" s="1" t="s">
        <v>32</v>
      </c>
      <c r="D78" s="2">
        <v>43403</v>
      </c>
      <c r="E78" s="3">
        <v>14.6</v>
      </c>
      <c r="F78" s="4">
        <f t="shared" si="1"/>
        <v>3155.2770275590547</v>
      </c>
      <c r="G78" s="7">
        <v>9.6999999999999993</v>
      </c>
      <c r="H78" s="7">
        <v>131.26</v>
      </c>
      <c r="I78" s="7">
        <f t="shared" si="2"/>
        <v>121.55999999999999</v>
      </c>
      <c r="J78" s="7">
        <v>112.33</v>
      </c>
      <c r="K78" s="5">
        <f t="shared" si="3"/>
        <v>7.5929582099374713</v>
      </c>
      <c r="L78" s="4">
        <f t="shared" si="4"/>
        <v>2915.6981614487386</v>
      </c>
      <c r="M78" s="2">
        <v>43440</v>
      </c>
      <c r="N78" s="7">
        <v>6.23</v>
      </c>
      <c r="O78" s="7">
        <v>2.62</v>
      </c>
      <c r="P78" s="7">
        <v>4.5199999999999996</v>
      </c>
      <c r="Q78" s="6">
        <f t="shared" si="5"/>
        <v>0.39208651650820803</v>
      </c>
      <c r="R78" s="6">
        <f t="shared" si="6"/>
        <v>0.47183292664547055</v>
      </c>
      <c r="S78" s="6">
        <f t="shared" si="7"/>
        <v>0.13608055684632142</v>
      </c>
      <c r="T78" s="4">
        <f t="shared" si="8"/>
        <v>1237.1415783540028</v>
      </c>
      <c r="U78" s="4">
        <f t="shared" si="9"/>
        <v>1488.7635942904099</v>
      </c>
      <c r="V78" s="4">
        <f t="shared" si="10"/>
        <v>2725.9051726444127</v>
      </c>
      <c r="W78" s="4">
        <f t="shared" si="11"/>
        <v>1143.2059353118227</v>
      </c>
      <c r="X78" s="4">
        <f t="shared" si="12"/>
        <v>1375.7223967311761</v>
      </c>
      <c r="Y78" s="4">
        <f t="shared" si="13"/>
        <v>2518.9283320429986</v>
      </c>
      <c r="Z78" s="10"/>
      <c r="AA78" s="4"/>
      <c r="AB78" s="5"/>
      <c r="AC78" s="4"/>
      <c r="AD78" s="4"/>
      <c r="AE78" s="4"/>
      <c r="AF78" s="4"/>
      <c r="AH78" t="s">
        <v>248</v>
      </c>
      <c r="AI78" t="str">
        <f>C78</f>
        <v>Machine</v>
      </c>
      <c r="AJ78" s="8">
        <f>D78</f>
        <v>43403</v>
      </c>
      <c r="AK78" s="3">
        <f>SUM(E78:E80)</f>
        <v>39.9</v>
      </c>
      <c r="AL78" s="3">
        <f>(AK78-3*$A$35)*$A$36/(3*$A$37)*$A$38</f>
        <v>2865.0852952755899</v>
      </c>
      <c r="AM78" s="7">
        <f>SUM(G78:G80)</f>
        <v>28.449999999999996</v>
      </c>
      <c r="AN78" s="7">
        <f>SUM(H78:H80)</f>
        <v>413.46000000000004</v>
      </c>
      <c r="AO78" s="7">
        <f>AN78-AM78</f>
        <v>385.01000000000005</v>
      </c>
      <c r="AP78" s="7">
        <f>SUM(J78:J80)</f>
        <v>355.24</v>
      </c>
      <c r="AQ78" s="7">
        <f>(AO78-AP78)/AO78*100</f>
        <v>7.7322666943715843</v>
      </c>
      <c r="AR78" s="3">
        <f>AL78*(1-AQ78/100)</f>
        <v>2643.5492592236578</v>
      </c>
      <c r="AS78" s="11">
        <f>M78</f>
        <v>43440</v>
      </c>
      <c r="AT78" s="7">
        <f>SUM(N78:N80)</f>
        <v>16.5</v>
      </c>
      <c r="AU78" s="7">
        <f>SUM(O78:O80)</f>
        <v>6.98</v>
      </c>
      <c r="AV78" s="7">
        <f>SUM(P78:P80)</f>
        <v>12.48</v>
      </c>
      <c r="AW78" s="9">
        <f>(AU78-3*$A$39)/(AT78-3*$A$35*$A$36)</f>
        <v>0.3907422039512512</v>
      </c>
      <c r="AX78" s="9">
        <f>(AV78-3*$A$40)/(AT78-3*$A$35*$A$36)</f>
        <v>0.46889064474150149</v>
      </c>
      <c r="AY78" s="9">
        <f>1-AW78-AX78</f>
        <v>0.14036715130724736</v>
      </c>
      <c r="AZ78" s="3">
        <f>AL78*AW78</f>
        <v>1119.5097427843052</v>
      </c>
      <c r="BA78" s="3">
        <f>AL78*AX78</f>
        <v>1343.4116913411665</v>
      </c>
      <c r="BB78" s="3">
        <f>AZ78+BA78</f>
        <v>2462.9214341254719</v>
      </c>
      <c r="BC78" s="3">
        <f>AR78*AW78</f>
        <v>1032.9462638027496</v>
      </c>
      <c r="BD78" s="3">
        <f>AR78*AX78</f>
        <v>1239.5355165632996</v>
      </c>
      <c r="BE78" s="3">
        <f>BC78+BD78</f>
        <v>2272.481780366049</v>
      </c>
      <c r="BF78" s="11">
        <f>Z79</f>
        <v>43451</v>
      </c>
      <c r="BG78" s="3">
        <f>AVERAGE(AA78:AA80)</f>
        <v>49.800000000000004</v>
      </c>
      <c r="BH78" s="7">
        <f t="shared" ref="BH78" si="60">AVERAGE(AB78:AB80)</f>
        <v>1</v>
      </c>
      <c r="BI78" s="3">
        <f t="shared" ref="BI78" si="61">AVERAGE(AC78:AC80)</f>
        <v>78.599999999999994</v>
      </c>
      <c r="BJ78" s="3">
        <f t="shared" ref="BJ78" si="62">AVERAGE(AD78:AD80)</f>
        <v>26.6</v>
      </c>
      <c r="BK78" s="3">
        <f t="shared" ref="BK78" si="63">AVERAGE(AE78:AE80)</f>
        <v>6.1</v>
      </c>
      <c r="BL78" s="3">
        <f t="shared" ref="BL78" si="64">AVERAGE(AF78:AF80)</f>
        <v>12.8</v>
      </c>
    </row>
    <row r="79" spans="1:64" x14ac:dyDescent="0.25">
      <c r="A79">
        <v>32</v>
      </c>
      <c r="B79" s="1" t="s">
        <v>83</v>
      </c>
      <c r="C79" s="1" t="s">
        <v>32</v>
      </c>
      <c r="D79" s="2">
        <v>43403</v>
      </c>
      <c r="E79" s="3">
        <v>12.9</v>
      </c>
      <c r="F79" s="4">
        <f t="shared" si="1"/>
        <v>2775.7955314960632</v>
      </c>
      <c r="G79" s="7">
        <v>9.0299999999999994</v>
      </c>
      <c r="H79" s="7">
        <v>157.86000000000001</v>
      </c>
      <c r="I79" s="7">
        <f t="shared" si="2"/>
        <v>148.83000000000001</v>
      </c>
      <c r="J79" s="7">
        <v>137.22</v>
      </c>
      <c r="K79" s="5">
        <f t="shared" si="3"/>
        <v>7.8008466035073667</v>
      </c>
      <c r="L79" s="4">
        <f t="shared" si="4"/>
        <v>2559.2599800570433</v>
      </c>
      <c r="M79" s="2">
        <v>43440</v>
      </c>
      <c r="N79" s="7">
        <v>5.03</v>
      </c>
      <c r="O79" s="7">
        <v>2.14</v>
      </c>
      <c r="P79" s="7">
        <v>3.96</v>
      </c>
      <c r="Q79" s="6">
        <f t="shared" si="5"/>
        <v>0.39011597840925527</v>
      </c>
      <c r="R79" s="6">
        <f t="shared" si="6"/>
        <v>0.47311937807079896</v>
      </c>
      <c r="S79" s="6">
        <f t="shared" si="7"/>
        <v>0.13676464351994577</v>
      </c>
      <c r="T79" s="4">
        <f t="shared" si="8"/>
        <v>1082.8821896336253</v>
      </c>
      <c r="U79" s="4">
        <f t="shared" si="9"/>
        <v>1313.2826555131203</v>
      </c>
      <c r="V79" s="4">
        <f t="shared" si="10"/>
        <v>2396.1648451467454</v>
      </c>
      <c r="W79" s="4">
        <f t="shared" si="11"/>
        <v>998.40821112360459</v>
      </c>
      <c r="X79" s="4">
        <f t="shared" si="12"/>
        <v>1210.8354900860736</v>
      </c>
      <c r="Y79" s="4">
        <f t="shared" si="13"/>
        <v>2209.243701209678</v>
      </c>
      <c r="Z79" s="10">
        <v>43451</v>
      </c>
      <c r="AA79" s="4">
        <v>49.800000000000004</v>
      </c>
      <c r="AB79" s="5">
        <v>1</v>
      </c>
      <c r="AC79" s="4">
        <v>78.599999999999994</v>
      </c>
      <c r="AD79" s="4">
        <v>26.6</v>
      </c>
      <c r="AE79" s="4">
        <v>6.1</v>
      </c>
      <c r="AF79" s="4">
        <v>12.8</v>
      </c>
      <c r="AK79" s="3"/>
      <c r="AL79" s="3"/>
      <c r="AM79" s="7"/>
      <c r="AN79" s="7"/>
      <c r="AO79" s="7"/>
      <c r="AP79" s="7"/>
      <c r="AQ79" s="7"/>
      <c r="AR79" s="3"/>
      <c r="AS79" s="3"/>
      <c r="AT79" s="7"/>
      <c r="AU79" s="7"/>
      <c r="AV79" s="7"/>
      <c r="AW79" s="9"/>
      <c r="AX79" s="9"/>
      <c r="AY79" s="9"/>
      <c r="AZ79" s="3"/>
      <c r="BA79" s="3"/>
      <c r="BB79" s="3"/>
      <c r="BC79" s="3"/>
      <c r="BD79" s="3"/>
      <c r="BE79" s="3"/>
      <c r="BG79" s="3"/>
      <c r="BH79" s="7"/>
      <c r="BI79" s="3"/>
      <c r="BJ79" s="3"/>
      <c r="BK79" s="3"/>
      <c r="BL79" s="3"/>
    </row>
    <row r="80" spans="1:64" x14ac:dyDescent="0.25">
      <c r="A80">
        <v>33</v>
      </c>
      <c r="B80" s="1" t="s">
        <v>84</v>
      </c>
      <c r="C80" s="1" t="s">
        <v>32</v>
      </c>
      <c r="D80" s="2">
        <v>43403</v>
      </c>
      <c r="E80" s="3">
        <v>12.4</v>
      </c>
      <c r="F80" s="4">
        <f t="shared" si="1"/>
        <v>2664.1833267716538</v>
      </c>
      <c r="G80" s="7">
        <v>9.7200000000000006</v>
      </c>
      <c r="H80" s="7">
        <v>124.34</v>
      </c>
      <c r="I80" s="7">
        <f t="shared" si="2"/>
        <v>114.62</v>
      </c>
      <c r="J80" s="7">
        <v>105.69</v>
      </c>
      <c r="K80" s="5">
        <f t="shared" si="3"/>
        <v>7.7909614377944569</v>
      </c>
      <c r="L80" s="4">
        <f t="shared" si="4"/>
        <v>2456.6178311507247</v>
      </c>
      <c r="M80" s="2">
        <v>43440</v>
      </c>
      <c r="N80" s="7">
        <v>5.24</v>
      </c>
      <c r="O80" s="7">
        <v>2.2200000000000002</v>
      </c>
      <c r="P80" s="7">
        <v>4</v>
      </c>
      <c r="Q80" s="6">
        <f t="shared" si="5"/>
        <v>0.38973333276172445</v>
      </c>
      <c r="R80" s="6">
        <f t="shared" si="6"/>
        <v>0.46131700612612281</v>
      </c>
      <c r="S80" s="6">
        <f t="shared" si="7"/>
        <v>0.14894966111215269</v>
      </c>
      <c r="T80" s="4">
        <f t="shared" si="8"/>
        <v>1038.321047030935</v>
      </c>
      <c r="U80" s="4">
        <f t="shared" si="9"/>
        <v>1229.0330760774332</v>
      </c>
      <c r="V80" s="4">
        <f t="shared" si="10"/>
        <v>2267.3541231083682</v>
      </c>
      <c r="W80" s="4">
        <f t="shared" si="11"/>
        <v>957.4258546562512</v>
      </c>
      <c r="X80" s="4">
        <f t="shared" si="12"/>
        <v>1133.2795830625014</v>
      </c>
      <c r="Y80" s="4">
        <f t="shared" si="13"/>
        <v>2090.7054377187524</v>
      </c>
      <c r="Z80" s="10"/>
      <c r="AA80" s="4"/>
      <c r="AB80" s="5"/>
      <c r="AC80" s="4"/>
      <c r="AD80" s="4"/>
      <c r="AE80" s="4"/>
      <c r="AF80" s="4"/>
      <c r="AK80" s="3"/>
      <c r="AL80" s="3"/>
      <c r="AM80" s="7"/>
      <c r="AN80" s="7"/>
      <c r="AO80" s="7"/>
      <c r="AP80" s="7"/>
      <c r="AQ80" s="7"/>
      <c r="AR80" s="3"/>
      <c r="AS80" s="3"/>
      <c r="AT80" s="7"/>
      <c r="AU80" s="7"/>
      <c r="AV80" s="7"/>
      <c r="AW80" s="9"/>
      <c r="AX80" s="9"/>
      <c r="AY80" s="9"/>
      <c r="AZ80" s="3"/>
      <c r="BA80" s="3"/>
      <c r="BB80" s="3"/>
      <c r="BC80" s="3"/>
      <c r="BD80" s="3"/>
      <c r="BE80" s="3"/>
      <c r="BG80" s="3"/>
      <c r="BH80" s="7"/>
      <c r="BI80" s="3"/>
      <c r="BJ80" s="3"/>
      <c r="BK80" s="3"/>
      <c r="BL80" s="3"/>
    </row>
    <row r="81" spans="1:64" x14ac:dyDescent="0.25">
      <c r="A81">
        <v>34</v>
      </c>
      <c r="B81" s="1" t="s">
        <v>85</v>
      </c>
      <c r="C81" s="1" t="s">
        <v>32</v>
      </c>
      <c r="D81" s="2">
        <v>43403</v>
      </c>
      <c r="E81" s="3">
        <v>20.8</v>
      </c>
      <c r="F81" s="4">
        <f t="shared" si="1"/>
        <v>4539.2683661417323</v>
      </c>
      <c r="G81" s="7">
        <v>9.7100000000000009</v>
      </c>
      <c r="H81" s="7">
        <v>225.31</v>
      </c>
      <c r="I81" s="7">
        <f t="shared" si="2"/>
        <v>215.6</v>
      </c>
      <c r="J81" s="7">
        <v>198.95</v>
      </c>
      <c r="K81" s="5">
        <f t="shared" si="3"/>
        <v>7.7226345083487971</v>
      </c>
      <c r="L81" s="4">
        <f t="shared" si="4"/>
        <v>4188.71726087151</v>
      </c>
      <c r="M81" s="2">
        <v>43440</v>
      </c>
      <c r="N81" s="7">
        <v>8.92</v>
      </c>
      <c r="O81" s="7">
        <v>3.62</v>
      </c>
      <c r="P81" s="7">
        <v>5.96</v>
      </c>
      <c r="Q81" s="6">
        <f t="shared" si="5"/>
        <v>0.38580425349465053</v>
      </c>
      <c r="R81" s="6">
        <f t="shared" si="6"/>
        <v>0.49144113242770959</v>
      </c>
      <c r="S81" s="6">
        <f t="shared" si="7"/>
        <v>0.12275461407763988</v>
      </c>
      <c r="T81" s="4">
        <f t="shared" si="8"/>
        <v>1751.269043411193</v>
      </c>
      <c r="U81" s="4">
        <f t="shared" si="9"/>
        <v>2230.783186249972</v>
      </c>
      <c r="V81" s="4">
        <f t="shared" si="10"/>
        <v>3982.0522296611653</v>
      </c>
      <c r="W81" s="4">
        <f t="shared" si="11"/>
        <v>1616.0249359306902</v>
      </c>
      <c r="X81" s="4">
        <f t="shared" si="12"/>
        <v>2058.5079541021887</v>
      </c>
      <c r="Y81" s="4">
        <f t="shared" si="13"/>
        <v>3674.5328900328786</v>
      </c>
      <c r="Z81" s="10"/>
      <c r="AA81" s="4"/>
      <c r="AB81" s="5"/>
      <c r="AC81" s="4"/>
      <c r="AD81" s="4"/>
      <c r="AE81" s="4"/>
      <c r="AF81" s="4"/>
      <c r="AH81" t="s">
        <v>257</v>
      </c>
      <c r="AI81" t="str">
        <f>C81</f>
        <v>Machine</v>
      </c>
      <c r="AJ81" s="8">
        <f>D81</f>
        <v>43403</v>
      </c>
      <c r="AK81" s="3">
        <f>SUM(E81:E83)</f>
        <v>53</v>
      </c>
      <c r="AL81" s="3">
        <f>(AK81-3*$A$35)*$A$36/(3*$A$37)*$A$38</f>
        <v>3839.8318832020996</v>
      </c>
      <c r="AM81" s="7">
        <f>SUM(G81:G83)</f>
        <v>28.44</v>
      </c>
      <c r="AN81" s="7">
        <f>SUM(H81:H83)</f>
        <v>553.11</v>
      </c>
      <c r="AO81" s="7">
        <f>AN81-AM81</f>
        <v>524.66999999999996</v>
      </c>
      <c r="AP81" s="7">
        <f>SUM(J81:J83)</f>
        <v>486.29999999999995</v>
      </c>
      <c r="AQ81" s="7">
        <f>(AO81-AP81)/AO81*100</f>
        <v>7.3131682772028155</v>
      </c>
      <c r="AR81" s="3">
        <f>AL81*(1-AQ81/100)</f>
        <v>3559.0185160218439</v>
      </c>
      <c r="AS81" s="11">
        <f>M81</f>
        <v>43440</v>
      </c>
      <c r="AT81" s="7">
        <f>SUM(N81:N83)</f>
        <v>22.93</v>
      </c>
      <c r="AU81" s="7">
        <f>SUM(O81:O83)</f>
        <v>9.3800000000000008</v>
      </c>
      <c r="AV81" s="7">
        <f>SUM(P81:P83)</f>
        <v>15.82</v>
      </c>
      <c r="AW81" s="9">
        <f>(AU81-3*$A$39)/(AT81-3*$A$35*$A$36)</f>
        <v>0.38569797535418288</v>
      </c>
      <c r="AX81" s="9">
        <f>(AV81-3*$A$40)/(AT81-3*$A$35*$A$36)</f>
        <v>0.48346792724628967</v>
      </c>
      <c r="AY81" s="9">
        <f>1-AW81-AX81</f>
        <v>0.13083409739952739</v>
      </c>
      <c r="AZ81" s="3">
        <f>AL81*AW81</f>
        <v>1481.0153830514889</v>
      </c>
      <c r="BA81" s="3">
        <f>AL81*AX81</f>
        <v>1856.4355615459363</v>
      </c>
      <c r="BB81" s="3">
        <f>AZ81+BA81</f>
        <v>3337.4509445974254</v>
      </c>
      <c r="BC81" s="3">
        <f>AR81*AW81</f>
        <v>1372.7062358776736</v>
      </c>
      <c r="BD81" s="3">
        <f>AR81*AX81</f>
        <v>1720.6713049722466</v>
      </c>
      <c r="BE81" s="3">
        <f>BC81+BD81</f>
        <v>3093.3775408499205</v>
      </c>
      <c r="BF81" s="11">
        <f>Z82</f>
        <v>43451</v>
      </c>
      <c r="BG81" s="3">
        <f>AVERAGE(AA81:AA83)</f>
        <v>51.8</v>
      </c>
      <c r="BH81" s="7">
        <f t="shared" ref="BH81" si="65">AVERAGE(AB81:AB83)</f>
        <v>0.97</v>
      </c>
      <c r="BI81" s="3">
        <f t="shared" ref="BI81" si="66">AVERAGE(AC81:AC83)</f>
        <v>77.7</v>
      </c>
      <c r="BJ81" s="3">
        <f t="shared" ref="BJ81" si="67">AVERAGE(AD81:AD83)</f>
        <v>24.9</v>
      </c>
      <c r="BK81" s="3">
        <f t="shared" ref="BK81" si="68">AVERAGE(AE81:AE83)</f>
        <v>6.4</v>
      </c>
      <c r="BL81" s="3">
        <f t="shared" ref="BL81" si="69">AVERAGE(AF81:AF83)</f>
        <v>14.3</v>
      </c>
    </row>
    <row r="82" spans="1:64" x14ac:dyDescent="0.25">
      <c r="A82">
        <v>35</v>
      </c>
      <c r="B82" s="1" t="s">
        <v>86</v>
      </c>
      <c r="C82" s="1" t="s">
        <v>32</v>
      </c>
      <c r="D82" s="2">
        <v>43403</v>
      </c>
      <c r="E82" s="3">
        <v>17</v>
      </c>
      <c r="F82" s="4">
        <f t="shared" si="1"/>
        <v>3691.0156102362203</v>
      </c>
      <c r="G82" s="7">
        <v>9.02</v>
      </c>
      <c r="H82" s="7">
        <v>121.94</v>
      </c>
      <c r="I82" s="7">
        <f t="shared" si="2"/>
        <v>112.92</v>
      </c>
      <c r="J82" s="7">
        <v>105.7</v>
      </c>
      <c r="K82" s="5">
        <f t="shared" si="3"/>
        <v>6.3939071909316318</v>
      </c>
      <c r="L82" s="4">
        <f t="shared" si="4"/>
        <v>3455.0154977149173</v>
      </c>
      <c r="M82" s="2">
        <v>43440</v>
      </c>
      <c r="N82" s="7">
        <v>7.45</v>
      </c>
      <c r="O82" s="7">
        <v>3.04</v>
      </c>
      <c r="P82" s="7">
        <v>5.12</v>
      </c>
      <c r="Q82" s="6">
        <f t="shared" si="5"/>
        <v>0.38402671437910346</v>
      </c>
      <c r="R82" s="6">
        <f t="shared" si="6"/>
        <v>0.47519852426766757</v>
      </c>
      <c r="S82" s="6">
        <f t="shared" si="7"/>
        <v>0.14077476135322903</v>
      </c>
      <c r="T82" s="4">
        <f t="shared" si="8"/>
        <v>1417.4485975209973</v>
      </c>
      <c r="U82" s="4">
        <f t="shared" si="9"/>
        <v>1753.9651710331764</v>
      </c>
      <c r="V82" s="4">
        <f t="shared" si="10"/>
        <v>3171.4137685541737</v>
      </c>
      <c r="W82" s="4">
        <f t="shared" si="11"/>
        <v>1326.8182497163425</v>
      </c>
      <c r="X82" s="4">
        <f t="shared" si="12"/>
        <v>1641.8182658360497</v>
      </c>
      <c r="Y82" s="4">
        <f t="shared" si="13"/>
        <v>2968.6365155523922</v>
      </c>
      <c r="Z82" s="10">
        <v>43451</v>
      </c>
      <c r="AA82" s="4">
        <v>51.8</v>
      </c>
      <c r="AB82" s="5">
        <v>0.97</v>
      </c>
      <c r="AC82" s="4">
        <v>77.7</v>
      </c>
      <c r="AD82" s="4">
        <v>24.9</v>
      </c>
      <c r="AE82" s="4">
        <v>6.4</v>
      </c>
      <c r="AF82" s="4">
        <v>14.3</v>
      </c>
      <c r="AK82" s="3"/>
      <c r="AL82" s="3"/>
      <c r="AM82" s="7"/>
      <c r="AN82" s="7"/>
      <c r="AO82" s="7"/>
      <c r="AP82" s="7"/>
      <c r="AQ82" s="7"/>
      <c r="AR82" s="3"/>
      <c r="AS82" s="3"/>
      <c r="AT82" s="7"/>
      <c r="AU82" s="7"/>
      <c r="AV82" s="7"/>
      <c r="AW82" s="9"/>
      <c r="AX82" s="9"/>
      <c r="AY82" s="9"/>
      <c r="AZ82" s="3"/>
      <c r="BA82" s="3"/>
      <c r="BB82" s="3"/>
      <c r="BC82" s="3"/>
      <c r="BD82" s="3"/>
      <c r="BE82" s="3"/>
      <c r="BG82" s="3"/>
      <c r="BH82" s="7"/>
      <c r="BI82" s="3"/>
      <c r="BJ82" s="3"/>
      <c r="BK82" s="3"/>
      <c r="BL82" s="3"/>
    </row>
    <row r="83" spans="1:64" x14ac:dyDescent="0.25">
      <c r="A83">
        <v>36</v>
      </c>
      <c r="B83" s="1" t="s">
        <v>87</v>
      </c>
      <c r="C83" s="1" t="s">
        <v>32</v>
      </c>
      <c r="D83" s="2">
        <v>43403</v>
      </c>
      <c r="E83" s="3">
        <v>15.2</v>
      </c>
      <c r="F83" s="4">
        <f t="shared" si="1"/>
        <v>3289.2116732283462</v>
      </c>
      <c r="G83" s="7">
        <v>9.7100000000000009</v>
      </c>
      <c r="H83" s="7">
        <v>205.86</v>
      </c>
      <c r="I83" s="7">
        <f t="shared" si="2"/>
        <v>196.15</v>
      </c>
      <c r="J83" s="7">
        <v>181.65</v>
      </c>
      <c r="K83" s="5">
        <f t="shared" si="3"/>
        <v>7.3923018098394078</v>
      </c>
      <c r="L83" s="4">
        <f t="shared" si="4"/>
        <v>3046.0632191788382</v>
      </c>
      <c r="M83" s="2">
        <v>43440</v>
      </c>
      <c r="N83" s="7">
        <v>6.56</v>
      </c>
      <c r="O83" s="7">
        <v>2.72</v>
      </c>
      <c r="P83" s="7">
        <v>4.74</v>
      </c>
      <c r="Q83" s="6">
        <f t="shared" si="5"/>
        <v>0.38745772749566293</v>
      </c>
      <c r="R83" s="6">
        <f t="shared" si="6"/>
        <v>0.48195961225070277</v>
      </c>
      <c r="S83" s="6">
        <f t="shared" si="7"/>
        <v>0.13058266025363424</v>
      </c>
      <c r="T83" s="4">
        <f t="shared" si="8"/>
        <v>1274.430480161262</v>
      </c>
      <c r="U83" s="4">
        <f t="shared" si="9"/>
        <v>1585.267182639619</v>
      </c>
      <c r="V83" s="4">
        <f t="shared" si="10"/>
        <v>2859.6976628008811</v>
      </c>
      <c r="W83" s="4">
        <f t="shared" si="11"/>
        <v>1180.220732711156</v>
      </c>
      <c r="X83" s="4">
        <f t="shared" si="12"/>
        <v>1468.0794480065604</v>
      </c>
      <c r="Y83" s="4">
        <f t="shared" si="13"/>
        <v>2648.3001807177161</v>
      </c>
      <c r="Z83" s="10"/>
      <c r="AA83" s="4"/>
      <c r="AB83" s="5"/>
      <c r="AC83" s="4"/>
      <c r="AD83" s="4"/>
      <c r="AE83" s="4"/>
      <c r="AF83" s="4"/>
      <c r="AK83" s="3"/>
      <c r="AL83" s="3"/>
      <c r="AM83" s="7"/>
      <c r="AN83" s="7"/>
      <c r="AO83" s="7"/>
      <c r="AP83" s="7"/>
      <c r="AQ83" s="7"/>
      <c r="AR83" s="3"/>
      <c r="AS83" s="3"/>
      <c r="AT83" s="7"/>
      <c r="AU83" s="7"/>
      <c r="AV83" s="7"/>
      <c r="AW83" s="9"/>
      <c r="AX83" s="9"/>
      <c r="AY83" s="9"/>
      <c r="AZ83" s="3"/>
      <c r="BA83" s="3"/>
      <c r="BB83" s="3"/>
      <c r="BC83" s="3"/>
      <c r="BD83" s="3"/>
      <c r="BE83" s="3"/>
      <c r="BG83" s="3"/>
      <c r="BH83" s="7"/>
      <c r="BI83" s="3"/>
      <c r="BJ83" s="3"/>
      <c r="BK83" s="3"/>
      <c r="BL83" s="3"/>
    </row>
    <row r="84" spans="1:64" x14ac:dyDescent="0.25">
      <c r="A84">
        <v>37</v>
      </c>
      <c r="B84" s="1" t="s">
        <v>88</v>
      </c>
      <c r="C84" s="1" t="s">
        <v>32</v>
      </c>
      <c r="D84" s="2">
        <v>43403</v>
      </c>
      <c r="E84" s="3">
        <v>18.399999999999999</v>
      </c>
      <c r="F84" s="4">
        <f t="shared" si="1"/>
        <v>4003.5297834645667</v>
      </c>
      <c r="G84" s="7">
        <v>9.7100000000000009</v>
      </c>
      <c r="H84" s="7">
        <v>150.63999999999999</v>
      </c>
      <c r="I84" s="7">
        <f t="shared" ref="I84:I95" si="70">H84-G84</f>
        <v>140.92999999999998</v>
      </c>
      <c r="J84" s="7">
        <v>129.94</v>
      </c>
      <c r="K84" s="5">
        <f t="shared" si="3"/>
        <v>7.7981976867948504</v>
      </c>
      <c r="L84" s="4">
        <f t="shared" si="4"/>
        <v>3691.3266165002901</v>
      </c>
      <c r="M84" s="2">
        <v>43440</v>
      </c>
      <c r="N84" s="7">
        <v>7.95</v>
      </c>
      <c r="O84" s="7">
        <v>3.18</v>
      </c>
      <c r="P84" s="7">
        <v>5.42</v>
      </c>
      <c r="Q84" s="6">
        <f t="shared" si="5"/>
        <v>0.37730584328442607</v>
      </c>
      <c r="R84" s="6">
        <f t="shared" si="6"/>
        <v>0.48326159379580602</v>
      </c>
      <c r="S84" s="6">
        <f t="shared" si="7"/>
        <v>0.13943256291976791</v>
      </c>
      <c r="T84" s="4">
        <f t="shared" si="8"/>
        <v>1510.555181064414</v>
      </c>
      <c r="U84" s="4">
        <f t="shared" si="9"/>
        <v>1934.7521839660646</v>
      </c>
      <c r="V84" s="4">
        <f t="shared" si="10"/>
        <v>3445.3073650304786</v>
      </c>
      <c r="W84" s="4">
        <f t="shared" si="11"/>
        <v>1392.7591018768892</v>
      </c>
      <c r="X84" s="4">
        <f t="shared" si="12"/>
        <v>1783.8763839108103</v>
      </c>
      <c r="Y84" s="4">
        <f t="shared" si="13"/>
        <v>3176.6354857876995</v>
      </c>
      <c r="Z84" s="10"/>
      <c r="AA84" s="4"/>
      <c r="AB84" s="5"/>
      <c r="AC84" s="4"/>
      <c r="AD84" s="4"/>
      <c r="AE84" s="4"/>
      <c r="AF84" s="4"/>
      <c r="AH84" t="s">
        <v>258</v>
      </c>
      <c r="AI84" t="str">
        <f>C84</f>
        <v>Machine</v>
      </c>
      <c r="AJ84" s="8">
        <f>D84</f>
        <v>43403</v>
      </c>
      <c r="AK84" s="3">
        <f>SUM(E84:E86)</f>
        <v>53.4</v>
      </c>
      <c r="AL84" s="3">
        <f>(AK84-3*$A$35)*$A$36/(3*$A$37)*$A$38</f>
        <v>3869.5951377952751</v>
      </c>
      <c r="AM84" s="7">
        <f>SUM(G84:G86)</f>
        <v>28.34</v>
      </c>
      <c r="AN84" s="7">
        <f>SUM(H84:H86)</f>
        <v>439.83</v>
      </c>
      <c r="AO84" s="7">
        <f>AN84-AM84</f>
        <v>411.49</v>
      </c>
      <c r="AP84" s="7">
        <f>SUM(J84:J86)</f>
        <v>380.74</v>
      </c>
      <c r="AQ84" s="7">
        <f>(AO84-AP84)/AO84*100</f>
        <v>7.4728425964178964</v>
      </c>
      <c r="AR84" s="3">
        <f>AL84*(1-AQ84/100)</f>
        <v>3580.4263840291942</v>
      </c>
      <c r="AS84" s="11">
        <f>M84</f>
        <v>43440</v>
      </c>
      <c r="AT84" s="7">
        <f>SUM(N84:N86)</f>
        <v>23.12</v>
      </c>
      <c r="AU84" s="7">
        <f>SUM(O84:O86)</f>
        <v>9.3800000000000008</v>
      </c>
      <c r="AV84" s="7">
        <f>SUM(P84:P86)</f>
        <v>15.82</v>
      </c>
      <c r="AW84" s="9">
        <f>(AU84-3*$A$39)/(AT84-3*$A$35*$A$36)</f>
        <v>0.3824391219753453</v>
      </c>
      <c r="AX84" s="9">
        <f>(AV84-3*$A$40)/(AT84-3*$A$35*$A$36)</f>
        <v>0.47938299242956067</v>
      </c>
      <c r="AY84" s="9">
        <f>1-AW84-AX84</f>
        <v>0.13817788559509397</v>
      </c>
      <c r="AZ84" s="3">
        <f>AL84*AW84</f>
        <v>1479.8845668984902</v>
      </c>
      <c r="BA84" s="3">
        <f>AL84*AX84</f>
        <v>1855.0180966471771</v>
      </c>
      <c r="BB84" s="3">
        <f>AZ84+BA84</f>
        <v>3334.9026635456676</v>
      </c>
      <c r="BC84" s="3">
        <f>AR84*AW84</f>
        <v>1369.2951226054854</v>
      </c>
      <c r="BD84" s="3">
        <f>AR84*AX84</f>
        <v>1716.3955141496665</v>
      </c>
      <c r="BE84" s="3">
        <f>BC84+BD84</f>
        <v>3085.6906367551519</v>
      </c>
      <c r="BF84" s="11">
        <f>Z85</f>
        <v>43451</v>
      </c>
      <c r="BG84" s="3">
        <f>AVERAGE(AA84:AA86)</f>
        <v>50</v>
      </c>
      <c r="BH84" s="7">
        <f t="shared" ref="BH84" si="71">AVERAGE(AB84:AB86)</f>
        <v>1.04</v>
      </c>
      <c r="BI84" s="3">
        <f t="shared" ref="BI84" si="72">AVERAGE(AC84:AC86)</f>
        <v>78.400000000000006</v>
      </c>
      <c r="BJ84" s="3">
        <f t="shared" ref="BJ84" si="73">AVERAGE(AD84:AD86)</f>
        <v>27.1</v>
      </c>
      <c r="BK84" s="3">
        <f t="shared" ref="BK84" si="74">AVERAGE(AE84:AE86)</f>
        <v>6.5</v>
      </c>
      <c r="BL84" s="3">
        <f t="shared" ref="BL84" si="75">AVERAGE(AF84:AF86)</f>
        <v>12.5</v>
      </c>
    </row>
    <row r="85" spans="1:64" x14ac:dyDescent="0.25">
      <c r="A85">
        <v>38</v>
      </c>
      <c r="B85" s="1" t="s">
        <v>89</v>
      </c>
      <c r="C85" s="1" t="s">
        <v>32</v>
      </c>
      <c r="D85" s="2">
        <v>43403</v>
      </c>
      <c r="E85" s="3">
        <v>17.5</v>
      </c>
      <c r="F85" s="4">
        <f t="shared" si="1"/>
        <v>3802.6278149606296</v>
      </c>
      <c r="G85" s="7">
        <v>8.9499999999999993</v>
      </c>
      <c r="H85" s="7">
        <v>149.44</v>
      </c>
      <c r="I85" s="7">
        <f t="shared" si="70"/>
        <v>140.49</v>
      </c>
      <c r="J85" s="7">
        <v>130.13999999999999</v>
      </c>
      <c r="K85" s="5">
        <f t="shared" si="3"/>
        <v>7.3670723894939298</v>
      </c>
      <c r="L85" s="4">
        <f t="shared" si="4"/>
        <v>3522.4854711294488</v>
      </c>
      <c r="M85" s="2">
        <v>43440</v>
      </c>
      <c r="N85" s="7">
        <v>7.64</v>
      </c>
      <c r="O85" s="7">
        <v>3.12</v>
      </c>
      <c r="P85" s="7">
        <v>5.22</v>
      </c>
      <c r="Q85" s="6">
        <f t="shared" si="5"/>
        <v>0.38497365862160926</v>
      </c>
      <c r="R85" s="6">
        <f t="shared" si="6"/>
        <v>0.47650585717499883</v>
      </c>
      <c r="S85" s="6">
        <f t="shared" si="7"/>
        <v>0.13852048420339191</v>
      </c>
      <c r="T85" s="4">
        <f t="shared" si="8"/>
        <v>1463.9115423016895</v>
      </c>
      <c r="U85" s="4">
        <f t="shared" si="9"/>
        <v>1811.9744264853077</v>
      </c>
      <c r="V85" s="4">
        <f t="shared" si="10"/>
        <v>3275.8859687869972</v>
      </c>
      <c r="W85" s="4">
        <f t="shared" si="11"/>
        <v>1356.064119262167</v>
      </c>
      <c r="X85" s="4">
        <f t="shared" si="12"/>
        <v>1678.4849588070176</v>
      </c>
      <c r="Y85" s="4">
        <f t="shared" si="13"/>
        <v>3034.5490780691844</v>
      </c>
      <c r="Z85" s="10">
        <v>43451</v>
      </c>
      <c r="AA85" s="4">
        <v>50</v>
      </c>
      <c r="AB85" s="5">
        <v>1.04</v>
      </c>
      <c r="AC85" s="4">
        <v>78.400000000000006</v>
      </c>
      <c r="AD85" s="4">
        <v>27.1</v>
      </c>
      <c r="AE85" s="4">
        <v>6.5</v>
      </c>
      <c r="AF85" s="4">
        <v>12.5</v>
      </c>
      <c r="AK85" s="3"/>
      <c r="AL85" s="3"/>
      <c r="AM85" s="7"/>
      <c r="AN85" s="7"/>
      <c r="AO85" s="7"/>
      <c r="AP85" s="7"/>
      <c r="AQ85" s="7"/>
      <c r="AR85" s="3"/>
      <c r="AS85" s="3"/>
      <c r="AT85" s="7"/>
      <c r="AU85" s="7"/>
      <c r="AV85" s="7"/>
      <c r="AW85" s="9"/>
      <c r="AX85" s="9"/>
      <c r="AY85" s="9"/>
      <c r="AZ85" s="3"/>
      <c r="BA85" s="3"/>
      <c r="BB85" s="3"/>
      <c r="BC85" s="3"/>
      <c r="BD85" s="3"/>
      <c r="BE85" s="3"/>
      <c r="BG85" s="3"/>
      <c r="BH85" s="7"/>
      <c r="BI85" s="3"/>
      <c r="BJ85" s="3"/>
      <c r="BK85" s="3"/>
      <c r="BL85" s="3"/>
    </row>
    <row r="86" spans="1:64" x14ac:dyDescent="0.25">
      <c r="A86">
        <v>39</v>
      </c>
      <c r="B86" s="1" t="s">
        <v>90</v>
      </c>
      <c r="C86" s="1" t="s">
        <v>32</v>
      </c>
      <c r="D86" s="2">
        <v>43403</v>
      </c>
      <c r="E86" s="3">
        <v>17.5</v>
      </c>
      <c r="F86" s="4">
        <f t="shared" si="1"/>
        <v>3802.6278149606296</v>
      </c>
      <c r="G86" s="7">
        <v>9.68</v>
      </c>
      <c r="H86" s="7">
        <v>139.75</v>
      </c>
      <c r="I86" s="7">
        <f t="shared" si="70"/>
        <v>130.07</v>
      </c>
      <c r="J86" s="7">
        <v>120.66</v>
      </c>
      <c r="K86" s="5">
        <f t="shared" si="3"/>
        <v>7.2345660029215013</v>
      </c>
      <c r="L86" s="4">
        <f t="shared" si="4"/>
        <v>3527.524195841851</v>
      </c>
      <c r="M86" s="2">
        <v>43440</v>
      </c>
      <c r="N86" s="7">
        <v>7.53</v>
      </c>
      <c r="O86" s="7">
        <v>3.08</v>
      </c>
      <c r="P86" s="7">
        <v>5.18</v>
      </c>
      <c r="Q86" s="6">
        <f t="shared" si="5"/>
        <v>0.38529434134924279</v>
      </c>
      <c r="R86" s="6">
        <f t="shared" si="6"/>
        <v>0.47820219671005304</v>
      </c>
      <c r="S86" s="6">
        <f t="shared" si="7"/>
        <v>0.13650346194070417</v>
      </c>
      <c r="T86" s="4">
        <f t="shared" si="8"/>
        <v>1465.130979361566</v>
      </c>
      <c r="U86" s="4">
        <f t="shared" si="9"/>
        <v>1818.4249743849223</v>
      </c>
      <c r="V86" s="4">
        <f t="shared" si="10"/>
        <v>3283.5559537464883</v>
      </c>
      <c r="W86" s="4">
        <f t="shared" si="11"/>
        <v>1359.1351116304033</v>
      </c>
      <c r="X86" s="4">
        <f t="shared" si="12"/>
        <v>1686.8698193994364</v>
      </c>
      <c r="Y86" s="4">
        <f t="shared" si="13"/>
        <v>3046.00493102984</v>
      </c>
      <c r="Z86" s="10"/>
      <c r="AA86" s="4"/>
      <c r="AB86" s="5"/>
      <c r="AC86" s="4"/>
      <c r="AD86" s="4"/>
      <c r="AE86" s="4"/>
      <c r="AF86" s="4"/>
      <c r="AK86" s="3"/>
      <c r="AL86" s="3"/>
      <c r="AM86" s="7"/>
      <c r="AN86" s="7"/>
      <c r="AO86" s="7"/>
      <c r="AP86" s="7"/>
      <c r="AQ86" s="7"/>
      <c r="AR86" s="3"/>
      <c r="AS86" s="3"/>
      <c r="AT86" s="7"/>
      <c r="AU86" s="7"/>
      <c r="AV86" s="7"/>
      <c r="AW86" s="9"/>
      <c r="AX86" s="9"/>
      <c r="AY86" s="9"/>
      <c r="AZ86" s="3"/>
      <c r="BA86" s="3"/>
      <c r="BB86" s="3"/>
      <c r="BC86" s="3"/>
      <c r="BD86" s="3"/>
      <c r="BE86" s="3"/>
      <c r="BG86" s="3"/>
      <c r="BH86" s="7"/>
      <c r="BI86" s="3"/>
      <c r="BJ86" s="3"/>
      <c r="BK86" s="3"/>
      <c r="BL86" s="3"/>
    </row>
    <row r="87" spans="1:64" x14ac:dyDescent="0.25">
      <c r="A87">
        <v>40</v>
      </c>
      <c r="B87" s="1" t="s">
        <v>91</v>
      </c>
      <c r="C87" s="1" t="s">
        <v>32</v>
      </c>
      <c r="D87" s="2">
        <v>43403</v>
      </c>
      <c r="E87" s="3">
        <v>22.5</v>
      </c>
      <c r="F87" s="4">
        <f t="shared" si="1"/>
        <v>4918.7498622047242</v>
      </c>
      <c r="G87" s="7">
        <v>9.73</v>
      </c>
      <c r="H87" s="7">
        <v>171.56</v>
      </c>
      <c r="I87" s="7">
        <f t="shared" si="70"/>
        <v>161.83000000000001</v>
      </c>
      <c r="J87" s="7">
        <v>151.33000000000001</v>
      </c>
      <c r="K87" s="5">
        <f t="shared" si="3"/>
        <v>6.4882901810541922</v>
      </c>
      <c r="L87" s="4">
        <f t="shared" si="4"/>
        <v>4599.6070978646785</v>
      </c>
      <c r="M87" s="2">
        <v>43440</v>
      </c>
      <c r="N87" s="7">
        <v>9.7799999999999994</v>
      </c>
      <c r="O87" s="7">
        <v>3.94</v>
      </c>
      <c r="P87" s="7">
        <v>6.46</v>
      </c>
      <c r="Q87" s="6">
        <f t="shared" si="5"/>
        <v>0.38457198682424604</v>
      </c>
      <c r="R87" s="6">
        <f t="shared" si="6"/>
        <v>0.49952556984236313</v>
      </c>
      <c r="S87" s="6">
        <f t="shared" si="7"/>
        <v>0.11590244333339078</v>
      </c>
      <c r="T87" s="4">
        <f t="shared" si="8"/>
        <v>1891.6134071995573</v>
      </c>
      <c r="U87" s="4">
        <f t="shared" si="9"/>
        <v>2457.0413278298602</v>
      </c>
      <c r="V87" s="4">
        <f t="shared" si="10"/>
        <v>4348.6547350294177</v>
      </c>
      <c r="W87" s="4">
        <f t="shared" si="11"/>
        <v>1768.8800402367237</v>
      </c>
      <c r="X87" s="4">
        <f t="shared" si="12"/>
        <v>2297.6213566118317</v>
      </c>
      <c r="Y87" s="4">
        <f t="shared" si="13"/>
        <v>4066.5013968485555</v>
      </c>
      <c r="Z87" s="10"/>
      <c r="AA87" s="4"/>
      <c r="AB87" s="5"/>
      <c r="AC87" s="4"/>
      <c r="AD87" s="4"/>
      <c r="AE87" s="4"/>
      <c r="AF87" s="4"/>
      <c r="AH87" t="s">
        <v>259</v>
      </c>
      <c r="AI87" t="str">
        <f>C87</f>
        <v>Machine</v>
      </c>
      <c r="AJ87" s="8">
        <f>D87</f>
        <v>43403</v>
      </c>
      <c r="AK87" s="3">
        <f>SUM(E87:E89)</f>
        <v>70.900000000000006</v>
      </c>
      <c r="AL87" s="3">
        <f>(AK87-3*$A$35)*$A$36/(3*$A$37)*$A$38</f>
        <v>5171.7375262467194</v>
      </c>
      <c r="AM87" s="7">
        <f>SUM(G87:G89)</f>
        <v>28.419999999999998</v>
      </c>
      <c r="AN87" s="7">
        <f>SUM(H87:H89)</f>
        <v>458.58</v>
      </c>
      <c r="AO87" s="7">
        <f>AN87-AM87</f>
        <v>430.15999999999997</v>
      </c>
      <c r="AP87" s="7">
        <f>SUM(J87:J89)</f>
        <v>401.21000000000004</v>
      </c>
      <c r="AQ87" s="7">
        <f>(AO87-AP87)/AO87*100</f>
        <v>6.7300539334201073</v>
      </c>
      <c r="AR87" s="3">
        <f>AL87*(1-AQ87/100)</f>
        <v>4823.6768014353884</v>
      </c>
      <c r="AS87" s="11">
        <f>M87</f>
        <v>43440</v>
      </c>
      <c r="AT87" s="7">
        <f>SUM(N87:N89)</f>
        <v>31.009999999999998</v>
      </c>
      <c r="AU87" s="7">
        <f>SUM(O87:O89)</f>
        <v>12.459999999999999</v>
      </c>
      <c r="AV87" s="7">
        <f>SUM(P87:P89)</f>
        <v>19.98</v>
      </c>
      <c r="AW87" s="9">
        <f>(AU87-3*$A$39)/(AT87-3*$A$35*$A$36)</f>
        <v>0.38449840482475234</v>
      </c>
      <c r="AX87" s="9">
        <f>(AV87-3*$A$40)/(AT87-3*$A$35*$A$36)</f>
        <v>0.49181559658234597</v>
      </c>
      <c r="AY87" s="9">
        <f>1-AW87-AX87</f>
        <v>0.12368599859290164</v>
      </c>
      <c r="AZ87" s="3">
        <f>AL87*AW87</f>
        <v>1988.5248290141744</v>
      </c>
      <c r="BA87" s="3">
        <f>AL87*AX87</f>
        <v>2543.5411768383365</v>
      </c>
      <c r="BB87" s="3">
        <f>AZ87+BA87</f>
        <v>4532.0660058525109</v>
      </c>
      <c r="BC87" s="3">
        <f>AR87*AW87</f>
        <v>1854.6960355420704</v>
      </c>
      <c r="BD87" s="3">
        <f>AR87*AX87</f>
        <v>2372.3594838183681</v>
      </c>
      <c r="BE87" s="3">
        <f>BC87+BD87</f>
        <v>4227.0555193604387</v>
      </c>
      <c r="BF87" s="11">
        <f>Z88</f>
        <v>43451</v>
      </c>
      <c r="BG87" s="3">
        <f>AVERAGE(AA87:AA89)</f>
        <v>48.4</v>
      </c>
      <c r="BH87" s="7">
        <f t="shared" ref="BH87" si="76">AVERAGE(AB87:AB89)</f>
        <v>1.0900000000000001</v>
      </c>
      <c r="BI87" s="3">
        <f t="shared" ref="BI87" si="77">AVERAGE(AC87:AC89)</f>
        <v>78.7</v>
      </c>
      <c r="BJ87" s="3">
        <f t="shared" ref="BJ87" si="78">AVERAGE(AD87:AD89)</f>
        <v>29.3</v>
      </c>
      <c r="BK87" s="3">
        <f t="shared" ref="BK87" si="79">AVERAGE(AE87:AE89)</f>
        <v>6.3</v>
      </c>
      <c r="BL87" s="3">
        <f t="shared" ref="BL87" si="80">AVERAGE(AF87:AF89)</f>
        <v>11.5</v>
      </c>
    </row>
    <row r="88" spans="1:64" x14ac:dyDescent="0.25">
      <c r="A88">
        <v>41</v>
      </c>
      <c r="B88" s="1" t="s">
        <v>92</v>
      </c>
      <c r="C88" s="1" t="s">
        <v>32</v>
      </c>
      <c r="D88" s="2">
        <v>43403</v>
      </c>
      <c r="E88" s="3">
        <v>24.2</v>
      </c>
      <c r="F88" s="4">
        <f t="shared" si="1"/>
        <v>5298.2313582677161</v>
      </c>
      <c r="G88" s="7">
        <v>8.99</v>
      </c>
      <c r="H88" s="7">
        <v>152.44999999999999</v>
      </c>
      <c r="I88" s="7">
        <f t="shared" si="70"/>
        <v>143.45999999999998</v>
      </c>
      <c r="J88" s="7">
        <v>132.96</v>
      </c>
      <c r="K88" s="5">
        <f t="shared" si="3"/>
        <v>7.3191133416980154</v>
      </c>
      <c r="L88" s="4">
        <f t="shared" si="4"/>
        <v>4910.4478000507161</v>
      </c>
      <c r="M88" s="2">
        <v>43440</v>
      </c>
      <c r="N88" s="7">
        <v>10.58</v>
      </c>
      <c r="O88" s="7">
        <v>4.26</v>
      </c>
      <c r="P88" s="7">
        <v>6.72</v>
      </c>
      <c r="Q88" s="6">
        <f t="shared" si="5"/>
        <v>0.38576229598126766</v>
      </c>
      <c r="R88" s="6">
        <f t="shared" si="6"/>
        <v>0.48606049293639725</v>
      </c>
      <c r="S88" s="6">
        <f t="shared" si="7"/>
        <v>0.1281772110823351</v>
      </c>
      <c r="T88" s="4">
        <f t="shared" si="8"/>
        <v>2043.8578934053044</v>
      </c>
      <c r="U88" s="4">
        <f t="shared" si="9"/>
        <v>2575.2609456906835</v>
      </c>
      <c r="V88" s="4">
        <f t="shared" si="10"/>
        <v>4619.1188390959878</v>
      </c>
      <c r="W88" s="4">
        <f t="shared" si="11"/>
        <v>1894.265617643729</v>
      </c>
      <c r="X88" s="4">
        <f t="shared" si="12"/>
        <v>2386.7746782310983</v>
      </c>
      <c r="Y88" s="4">
        <f t="shared" si="13"/>
        <v>4281.0402958748273</v>
      </c>
      <c r="Z88" s="10">
        <v>43451</v>
      </c>
      <c r="AA88" s="4">
        <v>48.4</v>
      </c>
      <c r="AB88" s="5">
        <v>1.0900000000000001</v>
      </c>
      <c r="AC88" s="4">
        <v>78.7</v>
      </c>
      <c r="AD88" s="4">
        <v>29.3</v>
      </c>
      <c r="AE88" s="4">
        <v>6.3</v>
      </c>
      <c r="AF88" s="4">
        <v>11.5</v>
      </c>
      <c r="AK88" s="3"/>
      <c r="AL88" s="3"/>
      <c r="AM88" s="7"/>
      <c r="AN88" s="7"/>
      <c r="AO88" s="7"/>
      <c r="AP88" s="7"/>
      <c r="AQ88" s="7"/>
      <c r="AR88" s="3"/>
      <c r="AS88" s="3"/>
      <c r="AT88" s="7"/>
      <c r="AU88" s="7"/>
      <c r="AV88" s="7"/>
      <c r="AW88" s="9"/>
      <c r="AX88" s="9"/>
      <c r="AY88" s="9"/>
      <c r="AZ88" s="3"/>
      <c r="BA88" s="3"/>
      <c r="BB88" s="3"/>
      <c r="BC88" s="3"/>
      <c r="BD88" s="3"/>
      <c r="BE88" s="3"/>
      <c r="BG88" s="3"/>
      <c r="BH88" s="7"/>
      <c r="BI88" s="3"/>
      <c r="BJ88" s="3"/>
      <c r="BK88" s="3"/>
      <c r="BL88" s="3"/>
    </row>
    <row r="89" spans="1:64" x14ac:dyDescent="0.25">
      <c r="A89">
        <v>42</v>
      </c>
      <c r="B89" s="1" t="s">
        <v>93</v>
      </c>
      <c r="C89" s="1" t="s">
        <v>32</v>
      </c>
      <c r="D89" s="2">
        <v>43403</v>
      </c>
      <c r="E89" s="3">
        <v>24.2</v>
      </c>
      <c r="F89" s="4">
        <f t="shared" si="1"/>
        <v>5298.2313582677161</v>
      </c>
      <c r="G89" s="7">
        <v>9.6999999999999993</v>
      </c>
      <c r="H89" s="7">
        <v>134.57</v>
      </c>
      <c r="I89" s="7">
        <f t="shared" si="70"/>
        <v>124.86999999999999</v>
      </c>
      <c r="J89" s="7">
        <v>116.92</v>
      </c>
      <c r="K89" s="5">
        <f t="shared" si="3"/>
        <v>6.3666212861375744</v>
      </c>
      <c r="L89" s="4">
        <f t="shared" si="4"/>
        <v>4960.9130328234278</v>
      </c>
      <c r="M89" s="2">
        <v>43440</v>
      </c>
      <c r="N89" s="7">
        <v>10.65</v>
      </c>
      <c r="O89" s="7">
        <v>4.26</v>
      </c>
      <c r="P89" s="7">
        <v>6.8</v>
      </c>
      <c r="Q89" s="6">
        <f t="shared" si="5"/>
        <v>0.38317553915566799</v>
      </c>
      <c r="R89" s="6">
        <f t="shared" si="6"/>
        <v>0.49046469011925503</v>
      </c>
      <c r="S89" s="6">
        <f t="shared" si="7"/>
        <v>0.12635977072507704</v>
      </c>
      <c r="T89" s="4">
        <f t="shared" si="8"/>
        <v>2030.1526572756993</v>
      </c>
      <c r="U89" s="4">
        <f t="shared" si="9"/>
        <v>2598.5954013128949</v>
      </c>
      <c r="V89" s="4">
        <f t="shared" si="10"/>
        <v>4628.7480585885942</v>
      </c>
      <c r="W89" s="4">
        <f t="shared" si="11"/>
        <v>1900.900526056497</v>
      </c>
      <c r="X89" s="4">
        <f t="shared" si="12"/>
        <v>2433.152673352316</v>
      </c>
      <c r="Y89" s="4">
        <f t="shared" si="13"/>
        <v>4334.0531994088133</v>
      </c>
      <c r="Z89" s="10"/>
      <c r="AA89" s="4"/>
      <c r="AB89" s="5"/>
      <c r="AC89" s="4"/>
      <c r="AD89" s="4"/>
      <c r="AE89" s="4"/>
      <c r="AF89" s="4"/>
      <c r="AK89" s="3"/>
      <c r="AL89" s="3"/>
      <c r="AM89" s="7"/>
      <c r="AN89" s="7"/>
      <c r="AO89" s="7"/>
      <c r="AP89" s="7"/>
      <c r="AQ89" s="7"/>
      <c r="AR89" s="3"/>
      <c r="AS89" s="3"/>
      <c r="AT89" s="7"/>
      <c r="AU89" s="7"/>
      <c r="AV89" s="7"/>
      <c r="AW89" s="9"/>
      <c r="AX89" s="9"/>
      <c r="AY89" s="9"/>
      <c r="AZ89" s="3"/>
      <c r="BA89" s="3"/>
      <c r="BB89" s="3"/>
      <c r="BC89" s="3"/>
      <c r="BD89" s="3"/>
      <c r="BE89" s="3"/>
      <c r="BG89" s="3"/>
      <c r="BH89" s="7"/>
      <c r="BI89" s="3"/>
      <c r="BJ89" s="3"/>
      <c r="BK89" s="3"/>
      <c r="BL89" s="3"/>
    </row>
    <row r="90" spans="1:64" x14ac:dyDescent="0.25">
      <c r="A90">
        <v>43</v>
      </c>
      <c r="B90" s="1" t="s">
        <v>94</v>
      </c>
      <c r="C90" s="1" t="s">
        <v>32</v>
      </c>
      <c r="D90" s="2">
        <v>43403</v>
      </c>
      <c r="E90" s="3">
        <v>17.600000000000001</v>
      </c>
      <c r="F90" s="4">
        <f t="shared" si="1"/>
        <v>3824.9502559055122</v>
      </c>
      <c r="G90" s="7">
        <v>9.68</v>
      </c>
      <c r="H90" s="7">
        <v>174.14</v>
      </c>
      <c r="I90" s="7">
        <f t="shared" si="70"/>
        <v>164.45999999999998</v>
      </c>
      <c r="J90" s="7">
        <v>153.78</v>
      </c>
      <c r="K90" s="5">
        <f t="shared" si="3"/>
        <v>6.493980299160877</v>
      </c>
      <c r="L90" s="4">
        <f t="shared" si="4"/>
        <v>3576.558739834305</v>
      </c>
      <c r="M90" s="2">
        <v>43440</v>
      </c>
      <c r="N90" s="7">
        <v>7.61</v>
      </c>
      <c r="O90" s="7">
        <v>3.16</v>
      </c>
      <c r="P90" s="7">
        <v>5.36</v>
      </c>
      <c r="Q90" s="6">
        <f t="shared" si="5"/>
        <v>0.39194063447663463</v>
      </c>
      <c r="R90" s="6">
        <f t="shared" si="6"/>
        <v>0.49735914995655706</v>
      </c>
      <c r="S90" s="6">
        <f t="shared" si="7"/>
        <v>0.11070021556680831</v>
      </c>
      <c r="T90" s="4">
        <f t="shared" si="8"/>
        <v>1499.1534301411725</v>
      </c>
      <c r="U90" s="4">
        <f t="shared" si="9"/>
        <v>1902.3740079032809</v>
      </c>
      <c r="V90" s="4">
        <f t="shared" si="10"/>
        <v>3401.5274380444534</v>
      </c>
      <c r="W90" s="4">
        <f t="shared" si="11"/>
        <v>1401.7987017336104</v>
      </c>
      <c r="X90" s="4">
        <f t="shared" si="12"/>
        <v>1778.8342146136849</v>
      </c>
      <c r="Y90" s="4">
        <f t="shared" si="13"/>
        <v>3180.6329163472956</v>
      </c>
      <c r="Z90" s="10"/>
      <c r="AA90" s="4"/>
      <c r="AB90" s="5"/>
      <c r="AC90" s="4"/>
      <c r="AD90" s="4"/>
      <c r="AE90" s="4"/>
      <c r="AF90" s="4"/>
      <c r="AH90" t="s">
        <v>260</v>
      </c>
      <c r="AI90" t="str">
        <f>C90</f>
        <v>Machine</v>
      </c>
      <c r="AJ90" s="8">
        <f>D90</f>
        <v>43403</v>
      </c>
      <c r="AK90" s="3">
        <f>SUM(E90:E92)</f>
        <v>52.9</v>
      </c>
      <c r="AL90" s="3">
        <f>(AK90-3*$A$35)*$A$36/(3*$A$37)*$A$38</f>
        <v>3832.3910695538057</v>
      </c>
      <c r="AM90" s="7">
        <f>SUM(G90:G92)</f>
        <v>28.4</v>
      </c>
      <c r="AN90" s="7">
        <f>SUM(H90:H92)</f>
        <v>447.45</v>
      </c>
      <c r="AO90" s="7">
        <f>AN90-AM90</f>
        <v>419.05</v>
      </c>
      <c r="AP90" s="7">
        <f>SUM(J90:J92)</f>
        <v>391.4</v>
      </c>
      <c r="AQ90" s="7">
        <f>(AO90-AP90)/AO90*100</f>
        <v>6.5982579644433921</v>
      </c>
      <c r="AR90" s="3">
        <f>AL90*(1-AQ90/100)</f>
        <v>3579.5200205783544</v>
      </c>
      <c r="AS90" s="11">
        <f>M90</f>
        <v>43440</v>
      </c>
      <c r="AT90" s="7">
        <f>SUM(N90:N92)</f>
        <v>23.029999999999998</v>
      </c>
      <c r="AU90" s="7">
        <f>SUM(O90:O92)</f>
        <v>9.36</v>
      </c>
      <c r="AV90" s="7">
        <f>SUM(P90:P92)</f>
        <v>16.100000000000001</v>
      </c>
      <c r="AW90" s="9">
        <f>(AU90-3*$A$39)/(AT90-3*$A$35*$A$36)</f>
        <v>0.3830829299409062</v>
      </c>
      <c r="AX90" s="9">
        <f>(AV90-3*$A$40)/(AT90-3*$A$35*$A$36)</f>
        <v>0.49381086307067873</v>
      </c>
      <c r="AY90" s="9">
        <f>1-AW90-AX90</f>
        <v>0.12310620698841507</v>
      </c>
      <c r="AZ90" s="3">
        <f>AL90*AW90</f>
        <v>1468.1235996040352</v>
      </c>
      <c r="BA90" s="3">
        <f>AL90*AX90</f>
        <v>1892.4763416807264</v>
      </c>
      <c r="BB90" s="3">
        <f>AZ90+BA90</f>
        <v>3360.5999412847614</v>
      </c>
      <c r="BC90" s="3">
        <f>AR90*AW90</f>
        <v>1371.2530172652889</v>
      </c>
      <c r="BD90" s="3">
        <f>AR90*AX90</f>
        <v>1767.6058707405709</v>
      </c>
      <c r="BE90" s="3">
        <f>BC90+BD90</f>
        <v>3138.8588880058596</v>
      </c>
      <c r="BF90" s="11">
        <f>Z91</f>
        <v>43451</v>
      </c>
      <c r="BG90" s="3">
        <f>AVERAGE(AA90:AA92)</f>
        <v>44.5</v>
      </c>
      <c r="BH90" s="7">
        <f t="shared" ref="BH90" si="81">AVERAGE(AB90:AB92)</f>
        <v>1.06</v>
      </c>
      <c r="BI90" s="3">
        <f t="shared" ref="BI90" si="82">AVERAGE(AC90:AC92)</f>
        <v>78.400000000000006</v>
      </c>
      <c r="BJ90" s="3">
        <f t="shared" ref="BJ90" si="83">AVERAGE(AD90:AD92)</f>
        <v>29.1</v>
      </c>
      <c r="BK90" s="3">
        <f t="shared" ref="BK90" si="84">AVERAGE(AE90:AE92)</f>
        <v>6.3</v>
      </c>
      <c r="BL90" s="3">
        <f t="shared" ref="BL90" si="85">AVERAGE(AF90:AF92)</f>
        <v>12.4</v>
      </c>
    </row>
    <row r="91" spans="1:64" x14ac:dyDescent="0.25">
      <c r="A91">
        <v>44</v>
      </c>
      <c r="B91" s="1" t="s">
        <v>95</v>
      </c>
      <c r="C91" s="1" t="s">
        <v>32</v>
      </c>
      <c r="D91" s="2">
        <v>43403</v>
      </c>
      <c r="E91" s="3">
        <v>18.7</v>
      </c>
      <c r="F91" s="4">
        <f t="shared" si="1"/>
        <v>4070.4971062992122</v>
      </c>
      <c r="G91" s="7">
        <v>9.02</v>
      </c>
      <c r="H91" s="7">
        <v>124</v>
      </c>
      <c r="I91" s="7">
        <f t="shared" si="70"/>
        <v>114.98</v>
      </c>
      <c r="J91" s="7">
        <v>106.99</v>
      </c>
      <c r="K91" s="5">
        <f t="shared" si="3"/>
        <v>6.9490346147156101</v>
      </c>
      <c r="L91" s="4">
        <f t="shared" si="4"/>
        <v>3787.6368533914829</v>
      </c>
      <c r="M91" s="2">
        <v>43440</v>
      </c>
      <c r="N91" s="7">
        <v>8.1999999999999993</v>
      </c>
      <c r="O91" s="7">
        <v>3.32</v>
      </c>
      <c r="P91" s="7">
        <v>5.6</v>
      </c>
      <c r="Q91" s="6">
        <f t="shared" si="5"/>
        <v>0.38302283958182853</v>
      </c>
      <c r="R91" s="6">
        <f t="shared" si="6"/>
        <v>0.4906697814250876</v>
      </c>
      <c r="S91" s="6">
        <f t="shared" si="7"/>
        <v>0.12630737899308392</v>
      </c>
      <c r="T91" s="4">
        <f t="shared" si="8"/>
        <v>1559.0933601643403</v>
      </c>
      <c r="U91" s="4">
        <f t="shared" si="9"/>
        <v>1997.269925439286</v>
      </c>
      <c r="V91" s="4">
        <f t="shared" si="10"/>
        <v>3556.3632856036265</v>
      </c>
      <c r="W91" s="4">
        <f t="shared" si="11"/>
        <v>1450.7514228907878</v>
      </c>
      <c r="X91" s="4">
        <f t="shared" si="12"/>
        <v>1858.4789469712055</v>
      </c>
      <c r="Y91" s="4">
        <f t="shared" si="13"/>
        <v>3309.2303698619935</v>
      </c>
      <c r="Z91" s="10">
        <v>43451</v>
      </c>
      <c r="AA91" s="4">
        <v>44.5</v>
      </c>
      <c r="AB91" s="5">
        <v>1.06</v>
      </c>
      <c r="AC91" s="4">
        <v>78.400000000000006</v>
      </c>
      <c r="AD91" s="4">
        <v>29.1</v>
      </c>
      <c r="AE91" s="4">
        <v>6.3</v>
      </c>
      <c r="AF91" s="4">
        <v>12.4</v>
      </c>
      <c r="AK91" s="3"/>
      <c r="AL91" s="3"/>
      <c r="AM91" s="7"/>
      <c r="AN91" s="7"/>
      <c r="AO91" s="7"/>
      <c r="AP91" s="7"/>
      <c r="AQ91" s="7"/>
      <c r="AR91" s="3"/>
      <c r="AS91" s="3"/>
      <c r="AT91" s="7"/>
      <c r="AU91" s="7"/>
      <c r="AV91" s="7"/>
      <c r="AW91" s="9"/>
      <c r="AX91" s="9"/>
      <c r="AY91" s="9"/>
      <c r="AZ91" s="3"/>
      <c r="BA91" s="3"/>
      <c r="BB91" s="3"/>
      <c r="BC91" s="3"/>
      <c r="BD91" s="3"/>
      <c r="BE91" s="3"/>
      <c r="BG91" s="3"/>
      <c r="BH91" s="7"/>
      <c r="BI91" s="3"/>
      <c r="BJ91" s="3"/>
      <c r="BK91" s="3"/>
      <c r="BL91" s="3"/>
    </row>
    <row r="92" spans="1:64" x14ac:dyDescent="0.25">
      <c r="A92">
        <v>45</v>
      </c>
      <c r="B92" s="1" t="s">
        <v>96</v>
      </c>
      <c r="C92" s="1" t="s">
        <v>32</v>
      </c>
      <c r="D92" s="2">
        <v>43403</v>
      </c>
      <c r="E92" s="3">
        <v>16.600000000000001</v>
      </c>
      <c r="F92" s="4">
        <f t="shared" si="1"/>
        <v>3601.725846456693</v>
      </c>
      <c r="G92" s="7">
        <v>9.6999999999999993</v>
      </c>
      <c r="H92" s="7">
        <v>149.31</v>
      </c>
      <c r="I92" s="7">
        <f t="shared" si="70"/>
        <v>139.61000000000001</v>
      </c>
      <c r="J92" s="7">
        <v>130.63</v>
      </c>
      <c r="K92" s="5">
        <f t="shared" si="3"/>
        <v>6.4322039968483766</v>
      </c>
      <c r="L92" s="4">
        <f t="shared" si="4"/>
        <v>3370.0554926053846</v>
      </c>
      <c r="M92" s="2">
        <v>43440</v>
      </c>
      <c r="N92" s="7">
        <v>7.22</v>
      </c>
      <c r="O92" s="7">
        <v>2.88</v>
      </c>
      <c r="P92" s="7">
        <v>5.14</v>
      </c>
      <c r="Q92" s="6">
        <f t="shared" si="5"/>
        <v>0.37380085612722924</v>
      </c>
      <c r="R92" s="6">
        <f t="shared" si="6"/>
        <v>0.49364540541992863</v>
      </c>
      <c r="S92" s="6">
        <f t="shared" si="7"/>
        <v>0.13255373845284213</v>
      </c>
      <c r="T92" s="4">
        <f t="shared" si="8"/>
        <v>1346.3282049410814</v>
      </c>
      <c r="U92" s="4">
        <f t="shared" si="9"/>
        <v>1777.9754156855499</v>
      </c>
      <c r="V92" s="4">
        <f t="shared" si="10"/>
        <v>3124.3036206266315</v>
      </c>
      <c r="W92" s="4">
        <f t="shared" si="11"/>
        <v>1259.7296283321641</v>
      </c>
      <c r="X92" s="4">
        <f t="shared" si="12"/>
        <v>1663.6124099348424</v>
      </c>
      <c r="Y92" s="4">
        <f t="shared" si="13"/>
        <v>2923.3420382670065</v>
      </c>
      <c r="Z92" s="10"/>
      <c r="AA92" s="4"/>
      <c r="AB92" s="5"/>
      <c r="AC92" s="4"/>
      <c r="AD92" s="4"/>
      <c r="AE92" s="4"/>
      <c r="AF92" s="4"/>
      <c r="AK92" s="3"/>
      <c r="AL92" s="3"/>
      <c r="AM92" s="7"/>
      <c r="AN92" s="7"/>
      <c r="AO92" s="7"/>
      <c r="AP92" s="7"/>
      <c r="AQ92" s="7"/>
      <c r="AR92" s="3"/>
      <c r="AS92" s="3"/>
      <c r="AT92" s="7"/>
      <c r="AU92" s="7"/>
      <c r="AV92" s="7"/>
      <c r="AW92" s="9"/>
      <c r="AX92" s="9"/>
      <c r="AY92" s="9"/>
      <c r="AZ92" s="3"/>
      <c r="BA92" s="3"/>
      <c r="BB92" s="3"/>
      <c r="BC92" s="3"/>
      <c r="BD92" s="3"/>
      <c r="BE92" s="3"/>
      <c r="BG92" s="3"/>
      <c r="BH92" s="7"/>
      <c r="BI92" s="3"/>
      <c r="BJ92" s="3"/>
      <c r="BK92" s="3"/>
      <c r="BL92" s="3"/>
    </row>
    <row r="93" spans="1:64" x14ac:dyDescent="0.25">
      <c r="A93">
        <v>46</v>
      </c>
      <c r="B93" s="1" t="s">
        <v>97</v>
      </c>
      <c r="C93" s="1" t="s">
        <v>32</v>
      </c>
      <c r="D93" s="2">
        <v>43403</v>
      </c>
      <c r="E93" s="3">
        <v>16.600000000000001</v>
      </c>
      <c r="F93" s="4">
        <f t="shared" si="1"/>
        <v>3601.725846456693</v>
      </c>
      <c r="G93" s="7">
        <v>9.66</v>
      </c>
      <c r="H93" s="7">
        <v>225.31</v>
      </c>
      <c r="I93" s="7">
        <f t="shared" si="70"/>
        <v>215.65</v>
      </c>
      <c r="J93" s="7">
        <v>199.3</v>
      </c>
      <c r="K93" s="5">
        <f t="shared" si="3"/>
        <v>7.581729654532805</v>
      </c>
      <c r="L93" s="4">
        <f t="shared" si="4"/>
        <v>3328.6527298809133</v>
      </c>
      <c r="M93" s="2">
        <v>43440</v>
      </c>
      <c r="N93" s="7">
        <v>7.14</v>
      </c>
      <c r="O93" s="7">
        <v>2.96</v>
      </c>
      <c r="P93" s="7">
        <v>5.04</v>
      </c>
      <c r="Q93" s="6">
        <f t="shared" si="5"/>
        <v>0.38966213539249051</v>
      </c>
      <c r="R93" s="6">
        <f t="shared" si="6"/>
        <v>0.48491287959954377</v>
      </c>
      <c r="S93" s="6">
        <f t="shared" si="7"/>
        <v>0.12542498500796573</v>
      </c>
      <c r="T93" s="4">
        <f t="shared" si="8"/>
        <v>1403.4561844286404</v>
      </c>
      <c r="U93" s="4">
        <f t="shared" si="9"/>
        <v>1746.5232517334193</v>
      </c>
      <c r="V93" s="4">
        <f t="shared" si="10"/>
        <v>3149.9794361620598</v>
      </c>
      <c r="W93" s="4">
        <f t="shared" si="11"/>
        <v>1297.0499307054395</v>
      </c>
      <c r="X93" s="4">
        <f t="shared" si="12"/>
        <v>1614.106580433436</v>
      </c>
      <c r="Y93" s="4">
        <f t="shared" si="13"/>
        <v>2911.1565111388754</v>
      </c>
      <c r="Z93" s="10"/>
      <c r="AA93" s="4"/>
      <c r="AB93" s="5"/>
      <c r="AC93" s="4"/>
      <c r="AD93" s="4"/>
      <c r="AE93" s="4"/>
      <c r="AF93" s="4"/>
      <c r="AH93" t="s">
        <v>261</v>
      </c>
      <c r="AI93" t="str">
        <f>C93</f>
        <v>Machine</v>
      </c>
      <c r="AJ93" s="8">
        <f>D93</f>
        <v>43403</v>
      </c>
      <c r="AK93" s="3">
        <f>SUM(E93:E95)</f>
        <v>48.3</v>
      </c>
      <c r="AL93" s="3">
        <f>(AK93-3*$A$35)*$A$36/(3*$A$37)*$A$38</f>
        <v>3490.1136417322832</v>
      </c>
      <c r="AM93" s="7">
        <f>SUM(G93:G95)</f>
        <v>28.41</v>
      </c>
      <c r="AN93" s="7">
        <f>SUM(H93:H95)</f>
        <v>642.17999999999995</v>
      </c>
      <c r="AO93" s="7">
        <f>AN93-AM93</f>
        <v>613.77</v>
      </c>
      <c r="AP93" s="7">
        <f>SUM(J93:J95)</f>
        <v>568.55000000000007</v>
      </c>
      <c r="AQ93" s="7">
        <f>(AO93-AP93)/AO93*100</f>
        <v>7.3675806898349405</v>
      </c>
      <c r="AR93" s="3">
        <f>AL93*(1-AQ93/100)</f>
        <v>3232.9767030107205</v>
      </c>
      <c r="AS93" s="11">
        <f>M93</f>
        <v>43440</v>
      </c>
      <c r="AT93" s="7">
        <f>SUM(N93:N95)</f>
        <v>20.73</v>
      </c>
      <c r="AU93" s="7">
        <f>SUM(O93:O95)</f>
        <v>8.5399999999999991</v>
      </c>
      <c r="AV93" s="7">
        <f>SUM(P93:P95)</f>
        <v>14.78</v>
      </c>
      <c r="AW93" s="9">
        <f>(AU93-3*$A$39)/(AT93-3*$A$35*$A$36)</f>
        <v>0.38612268770950919</v>
      </c>
      <c r="AX93" s="9">
        <f>(AV93-3*$A$40)/(AT93-3*$A$35*$A$36)</f>
        <v>0.48464368276940972</v>
      </c>
      <c r="AY93" s="9">
        <f>1-AW93-AX93</f>
        <v>0.12923362952108108</v>
      </c>
      <c r="AZ93" s="3">
        <f>AL93*AW93</f>
        <v>1347.6120597572922</v>
      </c>
      <c r="BA93" s="3">
        <f>AL93*AX93</f>
        <v>1691.4615286128899</v>
      </c>
      <c r="BB93" s="3">
        <f>AZ93+BA93</f>
        <v>3039.0735883701818</v>
      </c>
      <c r="BC93" s="3">
        <f>AR93*AW93</f>
        <v>1248.3256538687272</v>
      </c>
      <c r="BD93" s="3">
        <f>AR93*AX93</f>
        <v>1566.8417356548198</v>
      </c>
      <c r="BE93" s="3">
        <f>BC93+BD93</f>
        <v>2815.1673895235472</v>
      </c>
      <c r="BF93" s="11">
        <f>Z94</f>
        <v>43451</v>
      </c>
      <c r="BG93" s="3">
        <f>AVERAGE(AA93:AA95)</f>
        <v>53.6</v>
      </c>
      <c r="BH93" s="7">
        <f t="shared" ref="BH93" si="86">AVERAGE(AB93:AB95)</f>
        <v>0.99</v>
      </c>
      <c r="BI93" s="3">
        <f t="shared" ref="BI93" si="87">AVERAGE(AC93:AC95)</f>
        <v>76</v>
      </c>
      <c r="BJ93" s="3">
        <f t="shared" ref="BJ93" si="88">AVERAGE(AD93:AD95)</f>
        <v>25.6</v>
      </c>
      <c r="BK93" s="3">
        <f t="shared" ref="BK93" si="89">AVERAGE(AE93:AE95)</f>
        <v>6.5</v>
      </c>
      <c r="BL93" s="3">
        <f t="shared" ref="BL93" si="90">AVERAGE(AF93:AF95)</f>
        <v>15</v>
      </c>
    </row>
    <row r="94" spans="1:64" x14ac:dyDescent="0.25">
      <c r="A94">
        <v>47</v>
      </c>
      <c r="B94" s="1" t="s">
        <v>98</v>
      </c>
      <c r="C94" s="1" t="s">
        <v>32</v>
      </c>
      <c r="D94" s="2">
        <v>43403</v>
      </c>
      <c r="E94" s="3">
        <v>18.7</v>
      </c>
      <c r="F94" s="4">
        <f t="shared" si="1"/>
        <v>4070.4971062992122</v>
      </c>
      <c r="G94" s="7">
        <v>9.0500000000000007</v>
      </c>
      <c r="H94" s="7">
        <v>267.02</v>
      </c>
      <c r="I94" s="7">
        <f t="shared" si="70"/>
        <v>257.96999999999997</v>
      </c>
      <c r="J94" s="7">
        <v>239.28</v>
      </c>
      <c r="K94" s="5">
        <f t="shared" si="3"/>
        <v>7.2450284916850682</v>
      </c>
      <c r="L94" s="4">
        <f t="shared" si="4"/>
        <v>3775.5884311946179</v>
      </c>
      <c r="M94" s="2">
        <v>43440</v>
      </c>
      <c r="N94" s="7">
        <v>8.02</v>
      </c>
      <c r="O94" s="7">
        <v>3.28</v>
      </c>
      <c r="P94" s="7">
        <v>5.48</v>
      </c>
      <c r="Q94" s="6">
        <f t="shared" si="5"/>
        <v>0.38672930848245968</v>
      </c>
      <c r="R94" s="6">
        <f t="shared" si="6"/>
        <v>0.48661303716336002</v>
      </c>
      <c r="S94" s="6">
        <f t="shared" si="7"/>
        <v>0.1266576543541803</v>
      </c>
      <c r="T94" s="4">
        <f t="shared" si="8"/>
        <v>1574.1805310989475</v>
      </c>
      <c r="U94" s="4">
        <f t="shared" si="9"/>
        <v>1980.756959660928</v>
      </c>
      <c r="V94" s="4">
        <f t="shared" si="10"/>
        <v>3554.9374907598758</v>
      </c>
      <c r="W94" s="4">
        <f t="shared" si="11"/>
        <v>1460.1307031102695</v>
      </c>
      <c r="X94" s="4">
        <f t="shared" si="12"/>
        <v>1837.2505535824587</v>
      </c>
      <c r="Y94" s="4">
        <f t="shared" si="13"/>
        <v>3297.3812566927281</v>
      </c>
      <c r="Z94" s="10">
        <v>43451</v>
      </c>
      <c r="AA94" s="4">
        <v>53.6</v>
      </c>
      <c r="AB94" s="5">
        <v>0.99</v>
      </c>
      <c r="AC94" s="4">
        <v>76</v>
      </c>
      <c r="AD94" s="4">
        <v>25.6</v>
      </c>
      <c r="AE94" s="4">
        <v>6.5</v>
      </c>
      <c r="AF94" s="4">
        <v>15</v>
      </c>
      <c r="AK94" s="3"/>
      <c r="AL94" s="3"/>
      <c r="AM94" s="7"/>
      <c r="AN94" s="7"/>
      <c r="AO94" s="7"/>
      <c r="AP94" s="7"/>
      <c r="AQ94" s="7"/>
      <c r="AR94" s="3"/>
      <c r="AS94" s="3"/>
      <c r="AT94" s="7"/>
      <c r="AU94" s="7"/>
      <c r="AV94" s="7"/>
      <c r="AW94" s="9"/>
      <c r="AX94" s="9"/>
      <c r="AY94" s="9"/>
      <c r="AZ94" s="3"/>
      <c r="BA94" s="3"/>
      <c r="BB94" s="3"/>
      <c r="BC94" s="3"/>
      <c r="BD94" s="3"/>
      <c r="BE94" s="3"/>
      <c r="BG94" s="3"/>
      <c r="BH94" s="7"/>
      <c r="BI94" s="3"/>
      <c r="BJ94" s="3"/>
      <c r="BK94" s="3"/>
      <c r="BL94" s="3"/>
    </row>
    <row r="95" spans="1:64" x14ac:dyDescent="0.25">
      <c r="A95">
        <v>48</v>
      </c>
      <c r="B95" s="1" t="s">
        <v>99</v>
      </c>
      <c r="C95" s="1" t="s">
        <v>32</v>
      </c>
      <c r="D95" s="2">
        <v>43403</v>
      </c>
      <c r="E95" s="3">
        <v>13</v>
      </c>
      <c r="F95" s="4">
        <f t="shared" si="1"/>
        <v>2798.1179724409444</v>
      </c>
      <c r="G95" s="7">
        <v>9.6999999999999993</v>
      </c>
      <c r="H95" s="7">
        <v>149.85</v>
      </c>
      <c r="I95" s="7">
        <f t="shared" si="70"/>
        <v>140.15</v>
      </c>
      <c r="J95" s="7">
        <v>129.97</v>
      </c>
      <c r="K95" s="5">
        <f t="shared" si="3"/>
        <v>7.2636460934712845</v>
      </c>
      <c r="L95" s="4">
        <f t="shared" si="4"/>
        <v>2594.8725856450196</v>
      </c>
      <c r="M95" s="2">
        <v>43440</v>
      </c>
      <c r="N95" s="7">
        <v>5.57</v>
      </c>
      <c r="O95" s="7">
        <v>2.2999999999999998</v>
      </c>
      <c r="P95" s="7">
        <v>4.26</v>
      </c>
      <c r="Q95" s="6">
        <f t="shared" si="5"/>
        <v>0.38066237238209993</v>
      </c>
      <c r="R95" s="6">
        <f t="shared" si="6"/>
        <v>0.48142594154206758</v>
      </c>
      <c r="S95" s="6">
        <f t="shared" si="7"/>
        <v>0.13791168607583254</v>
      </c>
      <c r="T95" s="4">
        <f t="shared" si="8"/>
        <v>1065.1382255943613</v>
      </c>
      <c r="U95" s="4">
        <f t="shared" si="9"/>
        <v>1347.0865794281628</v>
      </c>
      <c r="V95" s="4">
        <f t="shared" si="10"/>
        <v>2412.2248050225244</v>
      </c>
      <c r="W95" s="4">
        <f t="shared" si="11"/>
        <v>987.77035448090692</v>
      </c>
      <c r="X95" s="4">
        <f t="shared" si="12"/>
        <v>1249.2389777258529</v>
      </c>
      <c r="Y95" s="4">
        <f t="shared" si="13"/>
        <v>2237.0093322067596</v>
      </c>
      <c r="Z95" s="10"/>
      <c r="AA95" s="4"/>
      <c r="AB95" s="5"/>
      <c r="AC95" s="4"/>
      <c r="AD95" s="4"/>
      <c r="AE95" s="4"/>
      <c r="AF95" s="4"/>
      <c r="AK95" s="3"/>
      <c r="AL95" s="3"/>
      <c r="AM95" s="7"/>
      <c r="AN95" s="7"/>
      <c r="AO95" s="7"/>
      <c r="AP95" s="7"/>
      <c r="AQ95" s="7"/>
      <c r="AR95" s="3"/>
      <c r="AS95" s="3"/>
      <c r="AT95" s="7"/>
      <c r="AU95" s="7"/>
      <c r="AV95" s="7"/>
      <c r="AW95" s="9"/>
      <c r="AX95" s="9"/>
      <c r="AY95" s="9"/>
      <c r="AZ95" s="3"/>
      <c r="BA95" s="3"/>
      <c r="BB95" s="3"/>
      <c r="BC95" s="3"/>
      <c r="BD95" s="3"/>
      <c r="BE95" s="3"/>
      <c r="BG95" s="3"/>
      <c r="BH95" s="7"/>
      <c r="BI95" s="3"/>
      <c r="BJ95" s="3"/>
      <c r="BK95" s="3"/>
      <c r="BL95" s="3"/>
    </row>
    <row r="96" spans="1:64" x14ac:dyDescent="0.25">
      <c r="A96">
        <v>49</v>
      </c>
      <c r="B96" s="1" t="s">
        <v>100</v>
      </c>
      <c r="C96" s="1" t="s">
        <v>32</v>
      </c>
      <c r="D96" s="2">
        <v>43403</v>
      </c>
      <c r="E96" s="3">
        <v>13.5</v>
      </c>
      <c r="F96" s="4">
        <f t="shared" si="1"/>
        <v>2909.7301771653542</v>
      </c>
      <c r="G96" s="7">
        <v>9.6999999999999993</v>
      </c>
      <c r="H96" s="7">
        <v>137.72999999999999</v>
      </c>
      <c r="I96" s="7">
        <f t="shared" si="2"/>
        <v>128.03</v>
      </c>
      <c r="J96" s="7">
        <v>118.44</v>
      </c>
      <c r="K96" s="5">
        <f t="shared" si="3"/>
        <v>7.4904319300164044</v>
      </c>
      <c r="L96" s="4">
        <f t="shared" si="4"/>
        <v>2691.7788188976374</v>
      </c>
      <c r="M96" s="2">
        <v>43440</v>
      </c>
      <c r="N96" s="7">
        <v>5.83</v>
      </c>
      <c r="O96" s="7">
        <v>2.42</v>
      </c>
      <c r="P96" s="7">
        <v>4.34</v>
      </c>
      <c r="Q96" s="6">
        <f t="shared" si="5"/>
        <v>0.38440458360323815</v>
      </c>
      <c r="R96" s="6">
        <f t="shared" si="6"/>
        <v>0.4733871261039877</v>
      </c>
      <c r="S96" s="6">
        <f t="shared" si="7"/>
        <v>0.14220829029277415</v>
      </c>
      <c r="T96" s="4">
        <f t="shared" si="8"/>
        <v>1118.5136171510244</v>
      </c>
      <c r="U96" s="4">
        <f t="shared" si="9"/>
        <v>1377.4288063063541</v>
      </c>
      <c r="V96" s="4">
        <f t="shared" si="10"/>
        <v>2495.9424234573785</v>
      </c>
      <c r="W96" s="4">
        <f t="shared" si="11"/>
        <v>1034.7321160303625</v>
      </c>
      <c r="X96" s="4">
        <f t="shared" si="12"/>
        <v>1274.253439185539</v>
      </c>
      <c r="Y96" s="4">
        <f t="shared" si="13"/>
        <v>2308.9855552159015</v>
      </c>
      <c r="Z96" s="10"/>
      <c r="AA96" s="4"/>
      <c r="AB96" s="5"/>
      <c r="AC96" s="4"/>
      <c r="AD96" s="4"/>
      <c r="AE96" s="4"/>
      <c r="AF96" s="4"/>
      <c r="AH96" t="s">
        <v>262</v>
      </c>
      <c r="AI96" t="str">
        <f>C96</f>
        <v>Machine</v>
      </c>
      <c r="AJ96" s="8">
        <f>D96</f>
        <v>43403</v>
      </c>
      <c r="AK96" s="3">
        <f>SUM(E96:E98)</f>
        <v>36.200000000000003</v>
      </c>
      <c r="AL96" s="3">
        <f>(AK96-3*$A$35)*$A$36/(3*$A$37)*$A$38</f>
        <v>2589.7751902887139</v>
      </c>
      <c r="AM96" s="7">
        <f>SUM(G96:G98)</f>
        <v>29.15</v>
      </c>
      <c r="AN96" s="7">
        <f>SUM(H96:H98)</f>
        <v>444.43</v>
      </c>
      <c r="AO96" s="7">
        <f>AN96-AM96</f>
        <v>415.28000000000003</v>
      </c>
      <c r="AP96" s="7">
        <f>SUM(J96:J98)</f>
        <v>381.56</v>
      </c>
      <c r="AQ96" s="7">
        <f>(AO96-AP96)/AO96*100</f>
        <v>8.1198227701791623</v>
      </c>
      <c r="AR96" s="3">
        <f>AL96*(1-AQ96/100)</f>
        <v>2379.4900346912</v>
      </c>
      <c r="AS96" s="11">
        <f>M96</f>
        <v>43440</v>
      </c>
      <c r="AT96" s="7">
        <f>SUM(N96:N98)</f>
        <v>10.75</v>
      </c>
      <c r="AU96" s="7">
        <f>SUM(O96:O98)</f>
        <v>4.5199999999999996</v>
      </c>
      <c r="AV96" s="7">
        <f>SUM(P96:P98)</f>
        <v>8.26</v>
      </c>
      <c r="AW96" s="9">
        <f>(AU96-2*$A$39)/(AT96-2*$A$35*$A$36)</f>
        <v>0.3872906903923628</v>
      </c>
      <c r="AX96" s="9">
        <f>(AV96-2*$A$40)/(AT96-2*$A$35*$A$36)</f>
        <v>0.47443109573064457</v>
      </c>
      <c r="AY96" s="9">
        <f>1-AW96-AX96</f>
        <v>0.13827821387699268</v>
      </c>
      <c r="AZ96" s="3">
        <f>AL96*AW96</f>
        <v>1002.9958214079288</v>
      </c>
      <c r="BA96" s="3">
        <f>AL96*AX96</f>
        <v>1228.6698812247132</v>
      </c>
      <c r="BB96" s="3">
        <f>AZ96+BA96</f>
        <v>2231.665702632642</v>
      </c>
      <c r="BC96" s="3">
        <f>AR96*AW96</f>
        <v>921.55433831730215</v>
      </c>
      <c r="BD96" s="3">
        <f>AR96*AX96</f>
        <v>1128.9040644386955</v>
      </c>
      <c r="BE96" s="3">
        <f>BC96+BD96</f>
        <v>2050.4584027559977</v>
      </c>
      <c r="BF96" s="11">
        <f>Z97</f>
        <v>43451</v>
      </c>
      <c r="BG96" s="3">
        <f>AVERAGE(AA96:AA98)</f>
        <v>51.900000000000006</v>
      </c>
      <c r="BH96" s="7">
        <f t="shared" ref="BH96" si="91">AVERAGE(AB96:AB98)</f>
        <v>0.95</v>
      </c>
      <c r="BI96" s="3">
        <f t="shared" ref="BI96" si="92">AVERAGE(AC96:AC98)</f>
        <v>76.099999999999994</v>
      </c>
      <c r="BJ96" s="3">
        <f t="shared" ref="BJ96" si="93">AVERAGE(AD96:AD98)</f>
        <v>23.6</v>
      </c>
      <c r="BK96" s="3">
        <f t="shared" ref="BK96" si="94">AVERAGE(AE96:AE98)</f>
        <v>6.5</v>
      </c>
      <c r="BL96" s="3">
        <f t="shared" ref="BL96" si="95">AVERAGE(AF96:AF98)</f>
        <v>15.1</v>
      </c>
    </row>
    <row r="97" spans="1:64" x14ac:dyDescent="0.25">
      <c r="A97">
        <v>50</v>
      </c>
      <c r="B97" s="1" t="s">
        <v>101</v>
      </c>
      <c r="C97" s="1" t="s">
        <v>32</v>
      </c>
      <c r="D97" s="2">
        <v>43403</v>
      </c>
      <c r="E97" s="3">
        <v>11.6</v>
      </c>
      <c r="F97" s="4">
        <f t="shared" si="1"/>
        <v>2485.6037992125985</v>
      </c>
      <c r="G97" s="7">
        <v>9.76</v>
      </c>
      <c r="H97" s="7">
        <v>156.77000000000001</v>
      </c>
      <c r="I97" s="7">
        <f t="shared" si="2"/>
        <v>147.01000000000002</v>
      </c>
      <c r="J97" s="7">
        <v>135.63</v>
      </c>
      <c r="K97" s="5">
        <f t="shared" si="3"/>
        <v>7.740970002040692</v>
      </c>
      <c r="L97" s="4">
        <f t="shared" si="4"/>
        <v>2293.1939547459674</v>
      </c>
      <c r="M97" s="2">
        <v>43440</v>
      </c>
      <c r="N97" s="7">
        <v>4.92</v>
      </c>
      <c r="O97" s="7">
        <v>2.1</v>
      </c>
      <c r="P97" s="7">
        <v>3.92</v>
      </c>
      <c r="Q97" s="6">
        <f t="shared" si="5"/>
        <v>0.39073451914294627</v>
      </c>
      <c r="R97" s="6">
        <f t="shared" si="6"/>
        <v>0.47567680591315198</v>
      </c>
      <c r="S97" s="6">
        <f t="shared" si="7"/>
        <v>0.1335886749439017</v>
      </c>
      <c r="T97" s="4">
        <f t="shared" si="8"/>
        <v>971.21120526521497</v>
      </c>
      <c r="U97" s="4">
        <f t="shared" si="9"/>
        <v>1182.3440759750445</v>
      </c>
      <c r="V97" s="4">
        <f t="shared" si="10"/>
        <v>2153.5552812402593</v>
      </c>
      <c r="W97" s="4">
        <f t="shared" si="11"/>
        <v>896.03003720917684</v>
      </c>
      <c r="X97" s="4">
        <f t="shared" si="12"/>
        <v>1090.8191757329109</v>
      </c>
      <c r="Y97" s="4">
        <f t="shared" si="13"/>
        <v>1986.8492129420879</v>
      </c>
      <c r="Z97" s="10">
        <v>43451</v>
      </c>
      <c r="AA97" s="4">
        <v>51.900000000000006</v>
      </c>
      <c r="AB97" s="5">
        <v>0.95</v>
      </c>
      <c r="AC97" s="4">
        <v>76.099999999999994</v>
      </c>
      <c r="AD97" s="4">
        <v>23.6</v>
      </c>
      <c r="AE97" s="4">
        <v>6.5</v>
      </c>
      <c r="AF97" s="4">
        <v>15.1</v>
      </c>
      <c r="AK97" s="3"/>
      <c r="AL97" s="3"/>
      <c r="AM97" s="7"/>
      <c r="AN97" s="7"/>
      <c r="AO97" s="7"/>
      <c r="AP97" s="7"/>
      <c r="AQ97" s="7"/>
      <c r="AR97" s="3"/>
      <c r="AS97" s="3"/>
      <c r="AT97" s="7"/>
      <c r="AU97" s="7"/>
      <c r="AV97" s="7"/>
      <c r="AW97" s="9"/>
      <c r="AX97" s="9"/>
      <c r="AY97" s="9"/>
      <c r="AZ97" s="3"/>
      <c r="BA97" s="3"/>
      <c r="BB97" s="3"/>
      <c r="BC97" s="3"/>
      <c r="BD97" s="3"/>
      <c r="BE97" s="3"/>
      <c r="BG97" s="3"/>
      <c r="BH97" s="7"/>
      <c r="BI97" s="3"/>
      <c r="BJ97" s="3"/>
      <c r="BK97" s="3"/>
      <c r="BL97" s="3"/>
    </row>
    <row r="98" spans="1:64" x14ac:dyDescent="0.25">
      <c r="A98">
        <v>51</v>
      </c>
      <c r="B98" s="1" t="s">
        <v>102</v>
      </c>
      <c r="C98" s="1" t="s">
        <v>32</v>
      </c>
      <c r="D98" s="2">
        <v>43403</v>
      </c>
      <c r="E98" s="3">
        <v>11.1</v>
      </c>
      <c r="F98" s="4">
        <f t="shared" si="1"/>
        <v>2373.9915944881886</v>
      </c>
      <c r="G98" s="7">
        <v>9.69</v>
      </c>
      <c r="H98" s="7">
        <v>149.93</v>
      </c>
      <c r="I98" s="7">
        <f t="shared" si="2"/>
        <v>140.24</v>
      </c>
      <c r="J98" s="7">
        <v>127.49</v>
      </c>
      <c r="K98" s="5">
        <f t="shared" si="3"/>
        <v>9.0915573302909394</v>
      </c>
      <c r="L98" s="4">
        <f t="shared" si="4"/>
        <v>2158.158787659007</v>
      </c>
      <c r="M98" s="2">
        <v>43440</v>
      </c>
      <c r="N98" s="7"/>
      <c r="O98" s="7"/>
      <c r="P98" s="7"/>
      <c r="Q98" s="6"/>
      <c r="R98" s="6"/>
      <c r="S98" s="6"/>
      <c r="T98" s="4"/>
      <c r="U98" s="4"/>
      <c r="V98" s="4"/>
      <c r="W98" s="4"/>
      <c r="X98" s="4"/>
      <c r="Y98" s="4"/>
      <c r="Z98" s="10"/>
      <c r="AA98" s="4"/>
      <c r="AB98" s="5"/>
      <c r="AC98" s="4"/>
      <c r="AD98" s="4"/>
      <c r="AE98" s="4"/>
      <c r="AF98" s="4"/>
      <c r="AK98" s="3"/>
      <c r="AL98" s="3"/>
      <c r="AM98" s="7"/>
      <c r="AN98" s="7"/>
      <c r="AO98" s="7"/>
      <c r="AP98" s="7"/>
      <c r="AQ98" s="7"/>
      <c r="AR98" s="3"/>
      <c r="AS98" s="3"/>
      <c r="AT98" s="7"/>
      <c r="AU98" s="7"/>
      <c r="AV98" s="7"/>
      <c r="AW98" s="9"/>
      <c r="AX98" s="9"/>
      <c r="AY98" s="9"/>
      <c r="AZ98" s="3"/>
      <c r="BA98" s="3"/>
      <c r="BB98" s="3"/>
      <c r="BC98" s="3"/>
      <c r="BD98" s="3"/>
      <c r="BE98" s="3"/>
      <c r="BG98" s="3"/>
      <c r="BH98" s="7"/>
      <c r="BI98" s="3"/>
      <c r="BJ98" s="3"/>
      <c r="BK98" s="3"/>
      <c r="BL98" s="3"/>
    </row>
    <row r="99" spans="1:64" x14ac:dyDescent="0.25">
      <c r="A99">
        <v>52</v>
      </c>
      <c r="B99" s="1" t="s">
        <v>103</v>
      </c>
      <c r="C99" s="1" t="s">
        <v>32</v>
      </c>
      <c r="D99" s="2">
        <v>43403</v>
      </c>
      <c r="E99" s="3">
        <v>14.4</v>
      </c>
      <c r="F99" s="4">
        <f t="shared" si="1"/>
        <v>3110.6321456692913</v>
      </c>
      <c r="G99" s="7">
        <v>9.7100000000000009</v>
      </c>
      <c r="H99" s="7">
        <v>135.72999999999999</v>
      </c>
      <c r="I99" s="7">
        <f t="shared" si="2"/>
        <v>126.01999999999998</v>
      </c>
      <c r="J99" s="7">
        <v>117.12</v>
      </c>
      <c r="K99" s="5">
        <f t="shared" si="3"/>
        <v>7.0623710522139174</v>
      </c>
      <c r="L99" s="4">
        <f t="shared" si="4"/>
        <v>2890.9477614726825</v>
      </c>
      <c r="M99" s="2">
        <v>43440</v>
      </c>
      <c r="N99" s="7">
        <v>6.25</v>
      </c>
      <c r="O99" s="7">
        <v>2.58</v>
      </c>
      <c r="P99" s="7">
        <v>4.5999999999999996</v>
      </c>
      <c r="Q99" s="6">
        <f t="shared" si="5"/>
        <v>0.3841644931953308</v>
      </c>
      <c r="R99" s="6">
        <f t="shared" si="6"/>
        <v>0.48351737936653699</v>
      </c>
      <c r="S99" s="6">
        <f t="shared" si="7"/>
        <v>0.13231812743813226</v>
      </c>
      <c r="T99" s="4">
        <f t="shared" si="8"/>
        <v>1194.9944217581476</v>
      </c>
      <c r="U99" s="4">
        <f t="shared" si="9"/>
        <v>1504.0447032473237</v>
      </c>
      <c r="V99" s="4">
        <f t="shared" si="10"/>
        <v>2699.0391250054713</v>
      </c>
      <c r="W99" s="4">
        <f t="shared" si="11"/>
        <v>1110.5994816403293</v>
      </c>
      <c r="X99" s="4">
        <f t="shared" si="12"/>
        <v>1397.8234855128278</v>
      </c>
      <c r="Y99" s="4">
        <f t="shared" si="13"/>
        <v>2508.4229671531571</v>
      </c>
      <c r="Z99" s="10"/>
      <c r="AA99" s="4"/>
      <c r="AB99" s="5"/>
      <c r="AC99" s="4"/>
      <c r="AD99" s="4"/>
      <c r="AE99" s="4"/>
      <c r="AF99" s="4"/>
      <c r="AH99" t="s">
        <v>263</v>
      </c>
      <c r="AI99" t="str">
        <f>C99</f>
        <v>Machine</v>
      </c>
      <c r="AJ99" s="8">
        <f>D99</f>
        <v>43403</v>
      </c>
      <c r="AK99" s="3">
        <f>SUM(E99:E101)</f>
        <v>50.2</v>
      </c>
      <c r="AL99" s="3">
        <f>(AK99-3*$A$35)*$A$36/(3*$A$37)*$A$38</f>
        <v>3631.4891010498691</v>
      </c>
      <c r="AM99" s="7">
        <f>SUM(G99:G101)</f>
        <v>29.130000000000003</v>
      </c>
      <c r="AN99" s="7">
        <f>SUM(H99:H101)</f>
        <v>443.25</v>
      </c>
      <c r="AO99" s="7">
        <f>AN99-AM99</f>
        <v>414.12</v>
      </c>
      <c r="AP99" s="7">
        <f>SUM(J99:J101)</f>
        <v>385.59000000000003</v>
      </c>
      <c r="AQ99" s="7">
        <f>(AO99-AP99)/AO99*100</f>
        <v>6.8893074471167717</v>
      </c>
      <c r="AR99" s="3">
        <f>AL99*(1-AQ99/100)</f>
        <v>3381.3046519700065</v>
      </c>
      <c r="AS99" s="11">
        <f>M99</f>
        <v>43440</v>
      </c>
      <c r="AT99" s="7">
        <f>SUM(N99:N101)</f>
        <v>21.79</v>
      </c>
      <c r="AU99" s="7">
        <f>SUM(O99:O101)</f>
        <v>8.76</v>
      </c>
      <c r="AV99" s="7">
        <f>SUM(P99:P101)</f>
        <v>15.42</v>
      </c>
      <c r="AW99" s="9">
        <f>(AU99-3*$A$39)/(AT99-3*$A$35*$A$36)</f>
        <v>0.37717586588929969</v>
      </c>
      <c r="AX99" s="9">
        <f>(AV99-3*$A$40)/(AT99-3*$A$35*$A$36)</f>
        <v>0.4906122165326981</v>
      </c>
      <c r="AY99" s="9">
        <f>1-AW99-AX99</f>
        <v>0.13221191757800227</v>
      </c>
      <c r="AZ99" s="3">
        <f>AL99*AW99</f>
        <v>1369.710046156039</v>
      </c>
      <c r="BA99" s="3">
        <f>AL99*AX99</f>
        <v>1781.6529171804116</v>
      </c>
      <c r="BB99" s="3">
        <f>AZ99+BA99</f>
        <v>3151.3629633364508</v>
      </c>
      <c r="BC99" s="3">
        <f>AR99*AW99</f>
        <v>1275.3465099423042</v>
      </c>
      <c r="BD99" s="3">
        <f>AR99*AX99</f>
        <v>1658.9093700753283</v>
      </c>
      <c r="BE99" s="3">
        <f>BC99+BD99</f>
        <v>2934.2558800176325</v>
      </c>
      <c r="BF99" s="11">
        <f>Z100</f>
        <v>43451</v>
      </c>
      <c r="BG99" s="3">
        <f>AVERAGE(AA99:AA101)</f>
        <v>45.300000000000004</v>
      </c>
      <c r="BH99" s="7">
        <f t="shared" ref="BH99" si="96">AVERAGE(AB99:AB101)</f>
        <v>1.05</v>
      </c>
      <c r="BI99" s="3">
        <f t="shared" ref="BI99" si="97">AVERAGE(AC99:AC101)</f>
        <v>77.099999999999994</v>
      </c>
      <c r="BJ99" s="3">
        <f t="shared" ref="BJ99" si="98">AVERAGE(AD99:AD101)</f>
        <v>27.6</v>
      </c>
      <c r="BK99" s="3">
        <f t="shared" ref="BK99" si="99">AVERAGE(AE99:AE101)</f>
        <v>6.4</v>
      </c>
      <c r="BL99" s="3">
        <f t="shared" ref="BL99" si="100">AVERAGE(AF99:AF101)</f>
        <v>12.8</v>
      </c>
    </row>
    <row r="100" spans="1:64" x14ac:dyDescent="0.25">
      <c r="A100">
        <v>53</v>
      </c>
      <c r="B100" s="1" t="s">
        <v>104</v>
      </c>
      <c r="C100" s="1" t="s">
        <v>32</v>
      </c>
      <c r="D100" s="2">
        <v>43403</v>
      </c>
      <c r="E100" s="3">
        <v>17.600000000000001</v>
      </c>
      <c r="F100" s="4">
        <f t="shared" si="1"/>
        <v>3824.9502559055122</v>
      </c>
      <c r="G100" s="7">
        <v>9.6999999999999993</v>
      </c>
      <c r="H100" s="7">
        <v>156.58000000000001</v>
      </c>
      <c r="I100" s="7">
        <f t="shared" si="2"/>
        <v>146.88000000000002</v>
      </c>
      <c r="J100" s="7">
        <v>137.16</v>
      </c>
      <c r="K100" s="5">
        <f t="shared" si="3"/>
        <v>6.6176470588235476</v>
      </c>
      <c r="L100" s="4">
        <f t="shared" si="4"/>
        <v>3571.8285477941172</v>
      </c>
      <c r="M100" s="2">
        <v>43440</v>
      </c>
      <c r="N100" s="7">
        <v>7.61</v>
      </c>
      <c r="O100" s="7">
        <v>3.04</v>
      </c>
      <c r="P100" s="7">
        <v>5.32</v>
      </c>
      <c r="Q100" s="6">
        <f t="shared" si="5"/>
        <v>0.37572240132587731</v>
      </c>
      <c r="R100" s="6">
        <f t="shared" si="6"/>
        <v>0.49195307223963797</v>
      </c>
      <c r="S100" s="6">
        <f t="shared" si="7"/>
        <v>0.13232452643448472</v>
      </c>
      <c r="T100" s="4">
        <f t="shared" si="8"/>
        <v>1437.1194951008479</v>
      </c>
      <c r="U100" s="4">
        <f t="shared" si="9"/>
        <v>1881.6960295565061</v>
      </c>
      <c r="V100" s="4">
        <f t="shared" si="10"/>
        <v>3318.8155246573542</v>
      </c>
      <c r="W100" s="4">
        <f t="shared" si="11"/>
        <v>1342.0159991015269</v>
      </c>
      <c r="X100" s="4">
        <f t="shared" si="12"/>
        <v>1757.1720276005606</v>
      </c>
      <c r="Y100" s="4">
        <f t="shared" si="13"/>
        <v>3099.1880267020874</v>
      </c>
      <c r="Z100" s="10">
        <v>43451</v>
      </c>
      <c r="AA100" s="4">
        <v>45.300000000000004</v>
      </c>
      <c r="AB100" s="5">
        <v>1.05</v>
      </c>
      <c r="AC100" s="4">
        <v>77.099999999999994</v>
      </c>
      <c r="AD100" s="4">
        <v>27.6</v>
      </c>
      <c r="AE100" s="4">
        <v>6.4</v>
      </c>
      <c r="AF100" s="4">
        <v>12.8</v>
      </c>
      <c r="AK100" s="3"/>
      <c r="AL100" s="3"/>
      <c r="AM100" s="7"/>
      <c r="AN100" s="7"/>
      <c r="AO100" s="7"/>
      <c r="AP100" s="7"/>
      <c r="AQ100" s="7"/>
      <c r="AR100" s="3"/>
      <c r="AS100" s="3"/>
      <c r="AT100" s="7"/>
      <c r="AU100" s="7"/>
      <c r="AV100" s="7"/>
      <c r="AW100" s="9"/>
      <c r="AX100" s="9"/>
      <c r="AY100" s="9"/>
      <c r="AZ100" s="3"/>
      <c r="BA100" s="3"/>
      <c r="BB100" s="3"/>
      <c r="BC100" s="3"/>
      <c r="BD100" s="3"/>
      <c r="BE100" s="3"/>
      <c r="BG100" s="3"/>
      <c r="BH100" s="7"/>
      <c r="BI100" s="3"/>
      <c r="BJ100" s="3"/>
      <c r="BK100" s="3"/>
      <c r="BL100" s="3"/>
    </row>
    <row r="101" spans="1:64" x14ac:dyDescent="0.25">
      <c r="A101">
        <v>54</v>
      </c>
      <c r="B101" s="1" t="s">
        <v>105</v>
      </c>
      <c r="C101" s="1" t="s">
        <v>32</v>
      </c>
      <c r="D101" s="2">
        <v>43403</v>
      </c>
      <c r="E101" s="3">
        <v>18.2</v>
      </c>
      <c r="F101" s="4">
        <f t="shared" si="1"/>
        <v>3958.8849015748028</v>
      </c>
      <c r="G101" s="7">
        <v>9.7200000000000006</v>
      </c>
      <c r="H101" s="7">
        <v>150.94</v>
      </c>
      <c r="I101" s="7">
        <f t="shared" si="2"/>
        <v>141.22</v>
      </c>
      <c r="J101" s="7">
        <v>131.31</v>
      </c>
      <c r="K101" s="5">
        <f t="shared" si="3"/>
        <v>7.0174196289477377</v>
      </c>
      <c r="L101" s="4">
        <f t="shared" si="4"/>
        <v>3681.0733354042441</v>
      </c>
      <c r="M101" s="2">
        <v>43440</v>
      </c>
      <c r="N101" s="7">
        <v>7.93</v>
      </c>
      <c r="O101" s="7">
        <v>3.14</v>
      </c>
      <c r="P101" s="7">
        <v>5.5</v>
      </c>
      <c r="Q101" s="6">
        <f t="shared" si="5"/>
        <v>0.37310147122045784</v>
      </c>
      <c r="R101" s="6">
        <f t="shared" si="6"/>
        <v>0.4948776458549129</v>
      </c>
      <c r="S101" s="6">
        <f t="shared" si="7"/>
        <v>0.13202088292462921</v>
      </c>
      <c r="T101" s="4">
        <f t="shared" si="8"/>
        <v>1477.0657811700164</v>
      </c>
      <c r="U101" s="4">
        <f t="shared" si="9"/>
        <v>1959.163640301897</v>
      </c>
      <c r="V101" s="4">
        <f t="shared" si="10"/>
        <v>3436.2294214719132</v>
      </c>
      <c r="W101" s="4">
        <f t="shared" si="11"/>
        <v>1373.4138771097214</v>
      </c>
      <c r="X101" s="4">
        <f t="shared" si="12"/>
        <v>1821.6809064441445</v>
      </c>
      <c r="Y101" s="4">
        <f t="shared" si="13"/>
        <v>3195.0947835538659</v>
      </c>
      <c r="Z101" s="10"/>
      <c r="AA101" s="4"/>
      <c r="AB101" s="5"/>
      <c r="AC101" s="4"/>
      <c r="AD101" s="4"/>
      <c r="AE101" s="4"/>
      <c r="AF101" s="4"/>
      <c r="AK101" s="3"/>
      <c r="AL101" s="3"/>
      <c r="AM101" s="7"/>
      <c r="AN101" s="7"/>
      <c r="AO101" s="7"/>
      <c r="AP101" s="7"/>
      <c r="AQ101" s="7"/>
      <c r="AR101" s="3"/>
      <c r="AS101" s="3"/>
      <c r="AT101" s="7"/>
      <c r="AU101" s="7"/>
      <c r="AV101" s="7"/>
      <c r="AW101" s="9"/>
      <c r="AX101" s="9"/>
      <c r="AY101" s="9"/>
      <c r="AZ101" s="3"/>
      <c r="BA101" s="3"/>
      <c r="BB101" s="3"/>
      <c r="BC101" s="3"/>
      <c r="BD101" s="3"/>
      <c r="BE101" s="3"/>
      <c r="BG101" s="3"/>
      <c r="BH101" s="7"/>
      <c r="BI101" s="3"/>
      <c r="BJ101" s="3"/>
      <c r="BK101" s="3"/>
      <c r="BL101" s="3"/>
    </row>
    <row r="102" spans="1:64" x14ac:dyDescent="0.25">
      <c r="A102">
        <v>55</v>
      </c>
      <c r="B102" s="1" t="s">
        <v>106</v>
      </c>
      <c r="C102" s="1" t="s">
        <v>32</v>
      </c>
      <c r="D102" s="2">
        <v>43403</v>
      </c>
      <c r="E102" s="3">
        <v>20.9</v>
      </c>
      <c r="F102" s="4">
        <f t="shared" si="1"/>
        <v>4561.5908070866135</v>
      </c>
      <c r="G102" s="7">
        <v>9.7100000000000009</v>
      </c>
      <c r="H102" s="7">
        <v>145.51</v>
      </c>
      <c r="I102" s="7">
        <f t="shared" si="2"/>
        <v>135.79999999999998</v>
      </c>
      <c r="J102" s="7">
        <v>127.43</v>
      </c>
      <c r="K102" s="5">
        <f t="shared" si="3"/>
        <v>6.1634756995581563</v>
      </c>
      <c r="L102" s="4">
        <f t="shared" si="4"/>
        <v>4280.4382661785512</v>
      </c>
      <c r="M102" s="2">
        <v>43440</v>
      </c>
      <c r="N102" s="7">
        <v>9.14</v>
      </c>
      <c r="O102" s="7">
        <v>3.84</v>
      </c>
      <c r="P102" s="7">
        <v>6</v>
      </c>
      <c r="Q102" s="6">
        <f t="shared" si="5"/>
        <v>0.40093717519189087</v>
      </c>
      <c r="R102" s="6">
        <f t="shared" si="6"/>
        <v>0.48381245721479571</v>
      </c>
      <c r="S102" s="6">
        <f t="shared" si="7"/>
        <v>0.11525036759331342</v>
      </c>
      <c r="T102" s="4">
        <f t="shared" si="8"/>
        <v>1828.9113325746043</v>
      </c>
      <c r="U102" s="4">
        <f t="shared" si="9"/>
        <v>2206.9544571849974</v>
      </c>
      <c r="V102" s="4">
        <f t="shared" si="10"/>
        <v>4035.8657897596017</v>
      </c>
      <c r="W102" s="4">
        <f t="shared" si="11"/>
        <v>1716.1868270249033</v>
      </c>
      <c r="X102" s="4">
        <f t="shared" si="12"/>
        <v>2070.9293555160848</v>
      </c>
      <c r="Y102" s="4">
        <f t="shared" si="13"/>
        <v>3787.1161825409881</v>
      </c>
      <c r="Z102" s="10"/>
      <c r="AA102" s="4"/>
      <c r="AB102" s="5"/>
      <c r="AC102" s="4"/>
      <c r="AD102" s="4"/>
      <c r="AE102" s="4"/>
      <c r="AF102" s="4"/>
      <c r="AH102" t="s">
        <v>264</v>
      </c>
      <c r="AI102" t="str">
        <f>C102</f>
        <v>Machine</v>
      </c>
      <c r="AJ102" s="8">
        <f>D102</f>
        <v>43403</v>
      </c>
      <c r="AK102" s="3">
        <f>SUM(E102:E104)</f>
        <v>68.7</v>
      </c>
      <c r="AL102" s="3">
        <f>(AK102-3*$A$35)*$A$36/(3*$A$37)*$A$38</f>
        <v>5008.0396259842519</v>
      </c>
      <c r="AM102" s="7">
        <f>SUM(G102:G104)</f>
        <v>29.089999999999996</v>
      </c>
      <c r="AN102" s="7">
        <f>SUM(H102:H104)</f>
        <v>489.74</v>
      </c>
      <c r="AO102" s="7">
        <f>AN102-AM102</f>
        <v>460.65000000000003</v>
      </c>
      <c r="AP102" s="7">
        <f>SUM(J102:J104)</f>
        <v>428.35</v>
      </c>
      <c r="AQ102" s="7">
        <f>(AO102-AP102)/AO102*100</f>
        <v>7.0118311082166525</v>
      </c>
      <c r="AR102" s="3">
        <f>AL102*(1-AQ102/100)</f>
        <v>4656.8843455776714</v>
      </c>
      <c r="AS102" s="11">
        <f>M102</f>
        <v>43440</v>
      </c>
      <c r="AT102" s="7">
        <f>SUM(N102:N104)</f>
        <v>29.96</v>
      </c>
      <c r="AU102" s="7">
        <f>SUM(O102:O104)</f>
        <v>12.379999999999999</v>
      </c>
      <c r="AV102" s="7">
        <f>SUM(P102:P104)</f>
        <v>19.14</v>
      </c>
      <c r="AW102" s="9">
        <f>(AU102-3*$A$39)/(AT102-3*$A$35*$A$36)</f>
        <v>0.39553672054550121</v>
      </c>
      <c r="AX102" s="9">
        <f>(AV102-3*$A$40)/(AT102-3*$A$35*$A$36)</f>
        <v>0.48078170342168686</v>
      </c>
      <c r="AY102" s="9">
        <f>1-AW102-AX102</f>
        <v>0.12368157603281199</v>
      </c>
      <c r="AZ102" s="3">
        <f>AL102*AW102</f>
        <v>1980.8635700237294</v>
      </c>
      <c r="BA102" s="3">
        <f>AL102*AX102</f>
        <v>2407.7738221840164</v>
      </c>
      <c r="BB102" s="3">
        <f>AZ102+BA102</f>
        <v>4388.6373922077455</v>
      </c>
      <c r="BC102" s="3">
        <f>AR102*AW102</f>
        <v>1841.9687620094746</v>
      </c>
      <c r="BD102" s="3">
        <f>AR102*AX102</f>
        <v>2238.9447883046205</v>
      </c>
      <c r="BE102" s="3">
        <f>BC102+BD102</f>
        <v>4080.9135503140951</v>
      </c>
      <c r="BF102" s="11">
        <f>Z103</f>
        <v>43451</v>
      </c>
      <c r="BG102" s="3">
        <f>AVERAGE(AA102:AA104)</f>
        <v>51.6</v>
      </c>
      <c r="BH102" s="7">
        <f t="shared" ref="BH102" si="101">AVERAGE(AB102:AB104)</f>
        <v>1.07</v>
      </c>
      <c r="BI102" s="3">
        <f t="shared" ref="BI102" si="102">AVERAGE(AC102:AC104)</f>
        <v>78.2</v>
      </c>
      <c r="BJ102" s="3">
        <f t="shared" ref="BJ102" si="103">AVERAGE(AD102:AD104)</f>
        <v>27.3</v>
      </c>
      <c r="BK102" s="3">
        <f t="shared" ref="BK102" si="104">AVERAGE(AE102:AE104)</f>
        <v>6.3</v>
      </c>
      <c r="BL102" s="3">
        <f t="shared" ref="BL102" si="105">AVERAGE(AF102:AF104)</f>
        <v>12.1</v>
      </c>
    </row>
    <row r="103" spans="1:64" x14ac:dyDescent="0.25">
      <c r="A103">
        <v>56</v>
      </c>
      <c r="B103" s="1" t="s">
        <v>107</v>
      </c>
      <c r="C103" s="1" t="s">
        <v>32</v>
      </c>
      <c r="D103" s="2">
        <v>43403</v>
      </c>
      <c r="E103" s="3">
        <v>23.1</v>
      </c>
      <c r="F103" s="4">
        <f t="shared" si="1"/>
        <v>5052.6845078740171</v>
      </c>
      <c r="G103" s="7">
        <v>9.69</v>
      </c>
      <c r="H103" s="7">
        <v>157.72</v>
      </c>
      <c r="I103" s="7">
        <f t="shared" si="2"/>
        <v>148.03</v>
      </c>
      <c r="J103" s="7">
        <v>138.81</v>
      </c>
      <c r="K103" s="5">
        <f t="shared" si="3"/>
        <v>6.2284672025940679</v>
      </c>
      <c r="L103" s="4">
        <f t="shared" si="4"/>
        <v>4737.9797104505324</v>
      </c>
      <c r="M103" s="2">
        <v>43440</v>
      </c>
      <c r="N103" s="7">
        <v>10.08</v>
      </c>
      <c r="O103" s="7">
        <v>4.16</v>
      </c>
      <c r="P103" s="7">
        <v>6.42</v>
      </c>
      <c r="Q103" s="6">
        <f t="shared" si="5"/>
        <v>0.39517362415226293</v>
      </c>
      <c r="R103" s="6">
        <f t="shared" si="6"/>
        <v>0.4802879432004426</v>
      </c>
      <c r="S103" s="6">
        <f t="shared" si="7"/>
        <v>0.12453843264729442</v>
      </c>
      <c r="T103" s="4">
        <f t="shared" si="8"/>
        <v>1996.6876486745684</v>
      </c>
      <c r="U103" s="4">
        <f t="shared" si="9"/>
        <v>2426.7434499275523</v>
      </c>
      <c r="V103" s="4">
        <f t="shared" si="10"/>
        <v>4423.431098602121</v>
      </c>
      <c r="W103" s="4">
        <f t="shared" si="11"/>
        <v>1872.3246133386262</v>
      </c>
      <c r="X103" s="4">
        <f t="shared" si="12"/>
        <v>2275.5945300577146</v>
      </c>
      <c r="Y103" s="4">
        <f t="shared" si="13"/>
        <v>4147.9191433963406</v>
      </c>
      <c r="Z103" s="10">
        <v>43451</v>
      </c>
      <c r="AA103" s="4">
        <v>51.6</v>
      </c>
      <c r="AB103" s="5">
        <v>1.07</v>
      </c>
      <c r="AC103" s="4">
        <v>78.2</v>
      </c>
      <c r="AD103" s="4">
        <v>27.3</v>
      </c>
      <c r="AE103" s="4">
        <v>6.3</v>
      </c>
      <c r="AF103" s="4">
        <v>12.1</v>
      </c>
      <c r="AK103" s="3"/>
      <c r="AL103" s="3"/>
      <c r="AM103" s="7"/>
      <c r="AN103" s="7"/>
      <c r="AO103" s="7"/>
      <c r="AP103" s="7"/>
      <c r="AQ103" s="7"/>
      <c r="AR103" s="3"/>
      <c r="AS103" s="3"/>
      <c r="AT103" s="7"/>
      <c r="AU103" s="7"/>
      <c r="AV103" s="7"/>
      <c r="AW103" s="9"/>
      <c r="AX103" s="9"/>
      <c r="AY103" s="9"/>
      <c r="AZ103" s="3"/>
      <c r="BA103" s="3"/>
      <c r="BB103" s="3"/>
      <c r="BC103" s="3"/>
      <c r="BD103" s="3"/>
      <c r="BE103" s="3"/>
      <c r="BG103" s="3"/>
      <c r="BH103" s="7"/>
      <c r="BI103" s="3"/>
      <c r="BJ103" s="3"/>
      <c r="BK103" s="3"/>
      <c r="BL103" s="3"/>
    </row>
    <row r="104" spans="1:64" x14ac:dyDescent="0.25">
      <c r="A104">
        <v>57</v>
      </c>
      <c r="B104" s="1" t="s">
        <v>108</v>
      </c>
      <c r="C104" s="1" t="s">
        <v>32</v>
      </c>
      <c r="D104" s="2">
        <v>43403</v>
      </c>
      <c r="E104" s="3">
        <v>24.7</v>
      </c>
      <c r="F104" s="4">
        <f t="shared" si="1"/>
        <v>5409.843562992126</v>
      </c>
      <c r="G104" s="7">
        <v>9.69</v>
      </c>
      <c r="H104" s="7">
        <v>186.51</v>
      </c>
      <c r="I104" s="7">
        <f t="shared" si="2"/>
        <v>176.82</v>
      </c>
      <c r="J104" s="7">
        <v>162.11000000000001</v>
      </c>
      <c r="K104" s="5">
        <f t="shared" si="3"/>
        <v>8.3191946612374057</v>
      </c>
      <c r="L104" s="4">
        <f t="shared" si="4"/>
        <v>4959.7881461183897</v>
      </c>
      <c r="M104" s="2">
        <v>43440</v>
      </c>
      <c r="N104" s="7">
        <v>10.74</v>
      </c>
      <c r="O104" s="7">
        <v>4.38</v>
      </c>
      <c r="P104" s="7">
        <v>6.72</v>
      </c>
      <c r="Q104" s="6">
        <f t="shared" si="5"/>
        <v>0.39129725574914725</v>
      </c>
      <c r="R104" s="6">
        <f t="shared" si="6"/>
        <v>0.47867431285818013</v>
      </c>
      <c r="S104" s="6">
        <f t="shared" si="7"/>
        <v>0.13002843139267267</v>
      </c>
      <c r="T104" s="4">
        <f t="shared" si="8"/>
        <v>2116.8569402310081</v>
      </c>
      <c r="U104" s="4">
        <f t="shared" si="9"/>
        <v>2589.5531501855048</v>
      </c>
      <c r="V104" s="4">
        <f t="shared" si="10"/>
        <v>4706.4100904165134</v>
      </c>
      <c r="W104" s="4">
        <f t="shared" si="11"/>
        <v>1940.7514906732765</v>
      </c>
      <c r="X104" s="4">
        <f t="shared" si="12"/>
        <v>2374.1231827653673</v>
      </c>
      <c r="Y104" s="4">
        <f t="shared" si="13"/>
        <v>4314.8746734386441</v>
      </c>
      <c r="Z104" s="10"/>
      <c r="AA104" s="4"/>
      <c r="AB104" s="5"/>
      <c r="AC104" s="4"/>
      <c r="AD104" s="4"/>
      <c r="AE104" s="4"/>
      <c r="AF104" s="4"/>
      <c r="AK104" s="3"/>
      <c r="AL104" s="3"/>
      <c r="AM104" s="7"/>
      <c r="AN104" s="7"/>
      <c r="AO104" s="7"/>
      <c r="AP104" s="7"/>
      <c r="AQ104" s="7"/>
      <c r="AR104" s="3"/>
      <c r="AS104" s="3"/>
      <c r="AT104" s="7"/>
      <c r="AU104" s="7"/>
      <c r="AV104" s="7"/>
      <c r="AW104" s="9"/>
      <c r="AX104" s="9"/>
      <c r="AY104" s="9"/>
      <c r="AZ104" s="3"/>
      <c r="BA104" s="3"/>
      <c r="BB104" s="3"/>
      <c r="BC104" s="3"/>
      <c r="BD104" s="3"/>
      <c r="BE104" s="3"/>
      <c r="BG104" s="3"/>
      <c r="BH104" s="7"/>
      <c r="BI104" s="3"/>
      <c r="BJ104" s="3"/>
      <c r="BK104" s="3"/>
      <c r="BL104" s="3"/>
    </row>
    <row r="105" spans="1:64" x14ac:dyDescent="0.25">
      <c r="A105">
        <v>58</v>
      </c>
      <c r="B105" s="1" t="s">
        <v>109</v>
      </c>
      <c r="C105" s="1" t="s">
        <v>32</v>
      </c>
      <c r="D105" s="2">
        <v>43403</v>
      </c>
      <c r="E105" s="3">
        <v>17.3</v>
      </c>
      <c r="F105" s="4">
        <f t="shared" si="1"/>
        <v>3757.9829330708662</v>
      </c>
      <c r="G105" s="7">
        <v>9.7100000000000009</v>
      </c>
      <c r="H105" s="7">
        <v>180.76</v>
      </c>
      <c r="I105" s="7">
        <f t="shared" si="2"/>
        <v>171.04999999999998</v>
      </c>
      <c r="J105" s="7">
        <v>157.71</v>
      </c>
      <c r="K105" s="5">
        <f t="shared" si="3"/>
        <v>7.7988892136801962</v>
      </c>
      <c r="L105" s="4">
        <f t="shared" si="4"/>
        <v>3464.9020074516598</v>
      </c>
      <c r="M105" s="2">
        <v>43440</v>
      </c>
      <c r="N105" s="7">
        <v>7.46</v>
      </c>
      <c r="O105" s="7">
        <v>3.08</v>
      </c>
      <c r="P105" s="7">
        <v>5.12</v>
      </c>
      <c r="Q105" s="6">
        <f t="shared" si="5"/>
        <v>0.38901489691439073</v>
      </c>
      <c r="R105" s="6">
        <f t="shared" si="6"/>
        <v>0.47454299481755463</v>
      </c>
      <c r="S105" s="6">
        <f t="shared" si="7"/>
        <v>0.13644210826805464</v>
      </c>
      <c r="T105" s="4">
        <f t="shared" si="8"/>
        <v>1461.9113433146028</v>
      </c>
      <c r="U105" s="4">
        <f t="shared" si="9"/>
        <v>1783.3244755327069</v>
      </c>
      <c r="V105" s="4">
        <f t="shared" si="10"/>
        <v>3245.2358188473099</v>
      </c>
      <c r="W105" s="4">
        <f t="shared" si="11"/>
        <v>1347.8984972472729</v>
      </c>
      <c r="X105" s="4">
        <f t="shared" si="12"/>
        <v>1644.2449753654676</v>
      </c>
      <c r="Y105" s="4">
        <f t="shared" si="13"/>
        <v>2992.1434726127404</v>
      </c>
      <c r="Z105" s="10"/>
      <c r="AA105" s="4"/>
      <c r="AB105" s="5"/>
      <c r="AC105" s="4"/>
      <c r="AD105" s="4"/>
      <c r="AE105" s="4"/>
      <c r="AF105" s="4"/>
      <c r="AH105" t="s">
        <v>265</v>
      </c>
      <c r="AI105" t="str">
        <f>C105</f>
        <v>Machine</v>
      </c>
      <c r="AJ105" s="8">
        <f>D105</f>
        <v>43403</v>
      </c>
      <c r="AK105" s="3">
        <f>SUM(E105:E107)</f>
        <v>48.6</v>
      </c>
      <c r="AL105" s="3">
        <f>(AK105-3*$A$35)*$A$36/(3*$A$37)*$A$38</f>
        <v>3512.4360826771654</v>
      </c>
      <c r="AM105" s="7">
        <f>SUM(G105:G107)</f>
        <v>29.119999999999997</v>
      </c>
      <c r="AN105" s="7">
        <f>SUM(H105:H107)</f>
        <v>532.79999999999995</v>
      </c>
      <c r="AO105" s="7">
        <f>AN105-AM105</f>
        <v>503.67999999999995</v>
      </c>
      <c r="AP105" s="7">
        <f>SUM(J105:J107)</f>
        <v>463.83000000000004</v>
      </c>
      <c r="AQ105" s="7">
        <f>(AO105-AP105)/AO105*100</f>
        <v>7.9117693773824476</v>
      </c>
      <c r="AR105" s="3">
        <f>AL105*(1-AQ105/100)</f>
        <v>3234.5402402877817</v>
      </c>
      <c r="AS105" s="11">
        <f>M105</f>
        <v>43440</v>
      </c>
      <c r="AT105" s="7">
        <f>SUM(N105:N107)</f>
        <v>20.89</v>
      </c>
      <c r="AU105" s="7">
        <f>SUM(O105:O107)</f>
        <v>8.6</v>
      </c>
      <c r="AV105" s="7">
        <f>SUM(P105:P107)</f>
        <v>14.700000000000001</v>
      </c>
      <c r="AW105" s="9">
        <f>(AU105-3*$A$39)/(AT105-3*$A$35*$A$36)</f>
        <v>0.38603483615089029</v>
      </c>
      <c r="AX105" s="9">
        <f>(AV105-3*$A$40)/(AT105-3*$A$35*$A$36)</f>
        <v>0.47686656230404101</v>
      </c>
      <c r="AY105" s="9">
        <f>1-AW105-AX105</f>
        <v>0.1370986015450687</v>
      </c>
      <c r="AZ105" s="3">
        <f>AL105*AW105</f>
        <v>1355.9226876667544</v>
      </c>
      <c r="BA105" s="3">
        <f>AL105*AX105</f>
        <v>1674.9633200589321</v>
      </c>
      <c r="BB105" s="3">
        <f>AZ105+BA105</f>
        <v>3030.8860077256868</v>
      </c>
      <c r="BC105" s="3">
        <f>AR105*AW105</f>
        <v>1248.6452116829551</v>
      </c>
      <c r="BD105" s="3">
        <f>AR105*AX105</f>
        <v>1542.4440850201213</v>
      </c>
      <c r="BE105" s="3">
        <f>BC105+BD105</f>
        <v>2791.0892967030763</v>
      </c>
      <c r="BF105" s="11">
        <f>Z106</f>
        <v>43451</v>
      </c>
      <c r="BG105" s="3">
        <f>AVERAGE(AA105:AA107)</f>
        <v>50.199999999999996</v>
      </c>
      <c r="BH105" s="7">
        <f t="shared" ref="BH105" si="106">AVERAGE(AB105:AB107)</f>
        <v>0.99</v>
      </c>
      <c r="BI105" s="3">
        <f t="shared" ref="BI105" si="107">AVERAGE(AC105:AC107)</f>
        <v>76.2</v>
      </c>
      <c r="BJ105" s="3">
        <f t="shared" ref="BJ105" si="108">AVERAGE(AD105:AD107)</f>
        <v>25.1</v>
      </c>
      <c r="BK105" s="3">
        <f t="shared" ref="BK105" si="109">AVERAGE(AE105:AE107)</f>
        <v>6.5</v>
      </c>
      <c r="BL105" s="3">
        <f t="shared" ref="BL105" si="110">AVERAGE(AF105:AF107)</f>
        <v>14.9</v>
      </c>
    </row>
    <row r="106" spans="1:64" x14ac:dyDescent="0.25">
      <c r="A106">
        <v>59</v>
      </c>
      <c r="B106" s="1" t="s">
        <v>110</v>
      </c>
      <c r="C106" s="1" t="s">
        <v>32</v>
      </c>
      <c r="D106" s="2">
        <v>43403</v>
      </c>
      <c r="E106" s="3">
        <v>15.9</v>
      </c>
      <c r="F106" s="4">
        <f t="shared" si="1"/>
        <v>3445.4687598425198</v>
      </c>
      <c r="G106" s="7">
        <v>9.69</v>
      </c>
      <c r="H106" s="7">
        <v>186.44</v>
      </c>
      <c r="I106" s="7">
        <f t="shared" si="2"/>
        <v>176.75</v>
      </c>
      <c r="J106" s="7">
        <v>162.75</v>
      </c>
      <c r="K106" s="5">
        <f t="shared" si="3"/>
        <v>7.9207920792079207</v>
      </c>
      <c r="L106" s="4">
        <f t="shared" si="4"/>
        <v>3172.5603432213302</v>
      </c>
      <c r="M106" s="2">
        <v>43440</v>
      </c>
      <c r="N106" s="7">
        <v>6.82</v>
      </c>
      <c r="O106" s="7">
        <v>2.78</v>
      </c>
      <c r="P106" s="7">
        <v>4.82</v>
      </c>
      <c r="Q106" s="6">
        <f t="shared" si="5"/>
        <v>0.38129363039367292</v>
      </c>
      <c r="R106" s="6">
        <f t="shared" si="6"/>
        <v>0.47510396803021165</v>
      </c>
      <c r="S106" s="6">
        <f t="shared" si="7"/>
        <v>0.14360240157611542</v>
      </c>
      <c r="T106" s="4">
        <f t="shared" si="8"/>
        <v>1313.7352918483405</v>
      </c>
      <c r="U106" s="4">
        <f t="shared" si="9"/>
        <v>1636.9558795253135</v>
      </c>
      <c r="V106" s="4">
        <f t="shared" si="10"/>
        <v>2950.691171373654</v>
      </c>
      <c r="W106" s="4">
        <f t="shared" si="11"/>
        <v>1209.6770509098581</v>
      </c>
      <c r="X106" s="4">
        <f t="shared" si="12"/>
        <v>1507.2960078797441</v>
      </c>
      <c r="Y106" s="4">
        <f t="shared" si="13"/>
        <v>2716.973058789602</v>
      </c>
      <c r="Z106" s="10">
        <v>43451</v>
      </c>
      <c r="AA106" s="4">
        <v>50.199999999999996</v>
      </c>
      <c r="AB106" s="5">
        <v>0.99</v>
      </c>
      <c r="AC106" s="4">
        <v>76.2</v>
      </c>
      <c r="AD106" s="4">
        <v>25.1</v>
      </c>
      <c r="AE106" s="4">
        <v>6.5</v>
      </c>
      <c r="AF106" s="4">
        <v>14.9</v>
      </c>
      <c r="AK106" s="3"/>
      <c r="AL106" s="3"/>
      <c r="AM106" s="7"/>
      <c r="AN106" s="7"/>
      <c r="AO106" s="7"/>
      <c r="AP106" s="7"/>
      <c r="AQ106" s="7"/>
      <c r="AR106" s="3"/>
      <c r="AS106" s="3"/>
      <c r="AT106" s="7"/>
      <c r="AU106" s="7"/>
      <c r="AV106" s="7"/>
      <c r="AW106" s="9"/>
      <c r="AX106" s="9"/>
      <c r="AY106" s="9"/>
      <c r="AZ106" s="3"/>
      <c r="BA106" s="3"/>
      <c r="BB106" s="3"/>
      <c r="BC106" s="3"/>
      <c r="BD106" s="3"/>
      <c r="BE106" s="3"/>
      <c r="BG106" s="3"/>
      <c r="BH106" s="7"/>
      <c r="BI106" s="3"/>
      <c r="BJ106" s="3"/>
      <c r="BK106" s="3"/>
      <c r="BL106" s="3"/>
    </row>
    <row r="107" spans="1:64" x14ac:dyDescent="0.25">
      <c r="A107">
        <v>60</v>
      </c>
      <c r="B107" s="1" t="s">
        <v>111</v>
      </c>
      <c r="C107" s="1" t="s">
        <v>32</v>
      </c>
      <c r="D107" s="2">
        <v>43403</v>
      </c>
      <c r="E107" s="3">
        <v>15.4</v>
      </c>
      <c r="F107" s="4">
        <f t="shared" si="1"/>
        <v>3333.85655511811</v>
      </c>
      <c r="G107" s="7">
        <v>9.7200000000000006</v>
      </c>
      <c r="H107" s="7">
        <v>165.6</v>
      </c>
      <c r="I107" s="7">
        <f t="shared" si="2"/>
        <v>155.88</v>
      </c>
      <c r="J107" s="7">
        <v>143.37</v>
      </c>
      <c r="K107" s="5">
        <f t="shared" si="3"/>
        <v>8.0254041570438748</v>
      </c>
      <c r="L107" s="4">
        <f t="shared" si="4"/>
        <v>3066.3010925537815</v>
      </c>
      <c r="M107" s="2">
        <v>43440</v>
      </c>
      <c r="N107" s="7">
        <v>6.61</v>
      </c>
      <c r="O107" s="7">
        <v>2.74</v>
      </c>
      <c r="P107" s="7">
        <v>4.76</v>
      </c>
      <c r="Q107" s="6">
        <f t="shared" si="5"/>
        <v>0.38755572809147631</v>
      </c>
      <c r="R107" s="6">
        <f t="shared" si="6"/>
        <v>0.48131921069425276</v>
      </c>
      <c r="S107" s="6">
        <f t="shared" si="7"/>
        <v>0.13112506121427092</v>
      </c>
      <c r="T107" s="4">
        <f t="shared" si="8"/>
        <v>1292.0552045713403</v>
      </c>
      <c r="U107" s="4">
        <f t="shared" si="9"/>
        <v>1604.6492056773093</v>
      </c>
      <c r="V107" s="4">
        <f t="shared" si="10"/>
        <v>2896.7044102486498</v>
      </c>
      <c r="W107" s="4">
        <f t="shared" si="11"/>
        <v>1188.36255247237</v>
      </c>
      <c r="X107" s="4">
        <f t="shared" si="12"/>
        <v>1475.869621618911</v>
      </c>
      <c r="Y107" s="4">
        <f t="shared" si="13"/>
        <v>2664.2321740912812</v>
      </c>
      <c r="Z107" s="10"/>
      <c r="AA107" s="4"/>
      <c r="AB107" s="5"/>
      <c r="AC107" s="4"/>
      <c r="AD107" s="4"/>
      <c r="AE107" s="4"/>
      <c r="AF107" s="4"/>
      <c r="AK107" s="3"/>
      <c r="AL107" s="3"/>
      <c r="AM107" s="7"/>
      <c r="AN107" s="7"/>
      <c r="AO107" s="7"/>
      <c r="AP107" s="7"/>
      <c r="AQ107" s="7"/>
      <c r="AR107" s="3"/>
      <c r="AS107" s="3"/>
      <c r="AT107" s="7"/>
      <c r="AU107" s="7"/>
      <c r="AV107" s="7"/>
      <c r="AW107" s="9"/>
      <c r="AX107" s="9"/>
      <c r="AY107" s="9"/>
      <c r="AZ107" s="3"/>
      <c r="BA107" s="3"/>
      <c r="BB107" s="3"/>
      <c r="BC107" s="3"/>
      <c r="BD107" s="3"/>
      <c r="BE107" s="3"/>
      <c r="BG107" s="3"/>
      <c r="BH107" s="7"/>
      <c r="BI107" s="3"/>
      <c r="BJ107" s="3"/>
      <c r="BK107" s="3"/>
      <c r="BL107" s="3"/>
    </row>
    <row r="108" spans="1:64" x14ac:dyDescent="0.25">
      <c r="A108">
        <v>61</v>
      </c>
      <c r="B108" s="1" t="s">
        <v>112</v>
      </c>
      <c r="C108" s="1" t="s">
        <v>32</v>
      </c>
      <c r="D108" s="2">
        <v>43403</v>
      </c>
      <c r="E108" s="3">
        <v>20.7</v>
      </c>
      <c r="F108" s="4">
        <f t="shared" si="1"/>
        <v>4516.945925196851</v>
      </c>
      <c r="G108" s="7">
        <v>9.66</v>
      </c>
      <c r="H108" s="7">
        <v>231.36</v>
      </c>
      <c r="I108" s="7">
        <f t="shared" ref="I108:I119" si="111">H108-G108</f>
        <v>221.70000000000002</v>
      </c>
      <c r="J108" s="7">
        <v>206</v>
      </c>
      <c r="K108" s="5">
        <f t="shared" si="3"/>
        <v>7.0816418583671696</v>
      </c>
      <c r="L108" s="4">
        <f t="shared" si="4"/>
        <v>4197.0719918383002</v>
      </c>
      <c r="M108" s="2">
        <v>43440</v>
      </c>
      <c r="N108" s="7">
        <v>8.9700000000000006</v>
      </c>
      <c r="O108" s="7">
        <v>3.56</v>
      </c>
      <c r="P108" s="7">
        <v>5.98</v>
      </c>
      <c r="Q108" s="6">
        <f t="shared" si="5"/>
        <v>0.37675190836144135</v>
      </c>
      <c r="R108" s="6">
        <f t="shared" si="6"/>
        <v>0.49091915331945402</v>
      </c>
      <c r="S108" s="6">
        <f t="shared" si="7"/>
        <v>0.13232893831910464</v>
      </c>
      <c r="T108" s="4">
        <f t="shared" si="8"/>
        <v>1701.7679972833498</v>
      </c>
      <c r="U108" s="4">
        <f t="shared" si="9"/>
        <v>2217.455269187396</v>
      </c>
      <c r="V108" s="4">
        <f t="shared" si="10"/>
        <v>3919.2232664707458</v>
      </c>
      <c r="W108" s="4">
        <f t="shared" si="11"/>
        <v>1581.2548824554353</v>
      </c>
      <c r="X108" s="4">
        <f t="shared" si="12"/>
        <v>2060.4230286540528</v>
      </c>
      <c r="Y108" s="4">
        <f t="shared" si="13"/>
        <v>3641.6779111094884</v>
      </c>
      <c r="Z108" s="10"/>
      <c r="AA108" s="4"/>
      <c r="AB108" s="5"/>
      <c r="AC108" s="4"/>
      <c r="AD108" s="4"/>
      <c r="AE108" s="4"/>
      <c r="AF108" s="4"/>
      <c r="AH108" t="s">
        <v>266</v>
      </c>
      <c r="AI108" t="str">
        <f>C108</f>
        <v>Machine</v>
      </c>
      <c r="AJ108" s="8">
        <f>D108</f>
        <v>43403</v>
      </c>
      <c r="AK108" s="3">
        <f>SUM(E108:E110)</f>
        <v>63.4</v>
      </c>
      <c r="AL108" s="3">
        <f>(AK108-3*$A$35)*$A$36/(3*$A$37)*$A$38</f>
        <v>4613.6765026246712</v>
      </c>
      <c r="AM108" s="7">
        <f>SUM(G108:G110)</f>
        <v>29.05</v>
      </c>
      <c r="AN108" s="7">
        <f>SUM(H108:H110)</f>
        <v>631.68000000000006</v>
      </c>
      <c r="AO108" s="7">
        <f>AN108-AM108</f>
        <v>602.63000000000011</v>
      </c>
      <c r="AP108" s="7">
        <f>SUM(J108:J110)</f>
        <v>560.6</v>
      </c>
      <c r="AQ108" s="7">
        <f>(AO108-AP108)/AO108*100</f>
        <v>6.9744287539618144</v>
      </c>
      <c r="AR108" s="3">
        <f>AL108*(1-AQ108/100)</f>
        <v>4291.898922010836</v>
      </c>
      <c r="AS108" s="11">
        <f>M108</f>
        <v>43440</v>
      </c>
      <c r="AT108" s="7">
        <f>SUM(N108:N110)</f>
        <v>27.54</v>
      </c>
      <c r="AU108" s="7">
        <f>SUM(O108:O110)</f>
        <v>11.08</v>
      </c>
      <c r="AV108" s="7">
        <f>SUM(P108:P110)</f>
        <v>18.200000000000003</v>
      </c>
      <c r="AW108" s="9">
        <f>(AU108-3*$A$39)/(AT108-3*$A$35*$A$36)</f>
        <v>0.38279661241915391</v>
      </c>
      <c r="AX108" s="9">
        <f>(AV108-3*$A$40)/(AT108-3*$A$35*$A$36)</f>
        <v>0.48908771062486084</v>
      </c>
      <c r="AY108" s="9">
        <f>1-AW108-AX108</f>
        <v>0.12811567695598519</v>
      </c>
      <c r="AZ108" s="3">
        <f>AL108*AW108</f>
        <v>1766.0997360025738</v>
      </c>
      <c r="BA108" s="3">
        <f>AL108*AX108</f>
        <v>2256.4924782324151</v>
      </c>
      <c r="BB108" s="3">
        <f>AZ108+BA108</f>
        <v>4022.5922142349891</v>
      </c>
      <c r="BC108" s="3">
        <f>AR108*AW108</f>
        <v>1642.9243681911664</v>
      </c>
      <c r="BD108" s="3">
        <f>AR108*AX108</f>
        <v>2099.115017999588</v>
      </c>
      <c r="BE108" s="3">
        <f>BC108+BD108</f>
        <v>3742.0393861907542</v>
      </c>
      <c r="BF108" s="11">
        <f>Z109</f>
        <v>43451</v>
      </c>
      <c r="BG108" s="3">
        <f>AVERAGE(AA108:AA110)</f>
        <v>50.4</v>
      </c>
      <c r="BH108" s="7">
        <f t="shared" ref="BH108" si="112">AVERAGE(AB108:AB110)</f>
        <v>1.02</v>
      </c>
      <c r="BI108" s="3">
        <f t="shared" ref="BI108" si="113">AVERAGE(AC108:AC110)</f>
        <v>78.400000000000006</v>
      </c>
      <c r="BJ108" s="3">
        <f t="shared" ref="BJ108" si="114">AVERAGE(AD108:AD110)</f>
        <v>26.5</v>
      </c>
      <c r="BK108" s="3">
        <f t="shared" ref="BK108" si="115">AVERAGE(AE108:AE110)</f>
        <v>6.4</v>
      </c>
      <c r="BL108" s="3">
        <f t="shared" ref="BL108" si="116">AVERAGE(AF108:AF110)</f>
        <v>13.2</v>
      </c>
    </row>
    <row r="109" spans="1:64" x14ac:dyDescent="0.25">
      <c r="A109">
        <v>62</v>
      </c>
      <c r="B109" s="1" t="s">
        <v>113</v>
      </c>
      <c r="C109" s="1" t="s">
        <v>32</v>
      </c>
      <c r="D109" s="2">
        <v>43403</v>
      </c>
      <c r="E109" s="3">
        <v>21.8</v>
      </c>
      <c r="F109" s="4">
        <f t="shared" si="1"/>
        <v>4762.4927755905519</v>
      </c>
      <c r="G109" s="7">
        <v>9.69</v>
      </c>
      <c r="H109" s="7">
        <v>177.08</v>
      </c>
      <c r="I109" s="7">
        <f t="shared" si="111"/>
        <v>167.39000000000001</v>
      </c>
      <c r="J109" s="7">
        <v>155.36000000000001</v>
      </c>
      <c r="K109" s="5">
        <f t="shared" si="3"/>
        <v>7.1868092478642689</v>
      </c>
      <c r="L109" s="4">
        <f t="shared" si="4"/>
        <v>4420.2215043655424</v>
      </c>
      <c r="M109" s="2">
        <v>43440</v>
      </c>
      <c r="N109" s="7">
        <v>9.44</v>
      </c>
      <c r="O109" s="7">
        <v>3.82</v>
      </c>
      <c r="P109" s="7">
        <v>6.14</v>
      </c>
      <c r="Q109" s="6">
        <f t="shared" si="5"/>
        <v>0.38573726828746036</v>
      </c>
      <c r="R109" s="6">
        <f t="shared" si="6"/>
        <v>0.48325511701181839</v>
      </c>
      <c r="S109" s="6">
        <f t="shared" si="7"/>
        <v>0.13100761470072125</v>
      </c>
      <c r="T109" s="4">
        <f t="shared" si="8"/>
        <v>1837.0709534950645</v>
      </c>
      <c r="U109" s="4">
        <f t="shared" si="9"/>
        <v>2301.4990035359519</v>
      </c>
      <c r="V109" s="4">
        <f t="shared" si="10"/>
        <v>4138.5699570310162</v>
      </c>
      <c r="W109" s="4">
        <f t="shared" si="11"/>
        <v>1705.0441683194529</v>
      </c>
      <c r="X109" s="4">
        <f t="shared" si="12"/>
        <v>2136.0946603103262</v>
      </c>
      <c r="Y109" s="4">
        <f t="shared" si="13"/>
        <v>3841.1388286297788</v>
      </c>
      <c r="Z109" s="10">
        <v>43451</v>
      </c>
      <c r="AA109" s="4">
        <v>50.4</v>
      </c>
      <c r="AB109" s="5">
        <v>1.02</v>
      </c>
      <c r="AC109" s="4">
        <v>78.400000000000006</v>
      </c>
      <c r="AD109" s="4">
        <v>26.5</v>
      </c>
      <c r="AE109" s="4">
        <v>6.4</v>
      </c>
      <c r="AF109" s="4">
        <v>13.2</v>
      </c>
      <c r="AK109" s="3"/>
      <c r="AL109" s="3"/>
      <c r="AM109" s="7"/>
      <c r="AN109" s="7"/>
      <c r="AO109" s="7"/>
      <c r="AP109" s="7"/>
      <c r="AQ109" s="7"/>
      <c r="AR109" s="3"/>
      <c r="AS109" s="3"/>
      <c r="AT109" s="7"/>
      <c r="AU109" s="7"/>
      <c r="AV109" s="7"/>
      <c r="AW109" s="9"/>
      <c r="AX109" s="9"/>
      <c r="AY109" s="9"/>
      <c r="AZ109" s="3"/>
      <c r="BA109" s="3"/>
      <c r="BB109" s="3"/>
      <c r="BC109" s="3"/>
      <c r="BD109" s="3"/>
      <c r="BE109" s="3"/>
      <c r="BG109" s="3"/>
      <c r="BH109" s="7"/>
      <c r="BI109" s="3"/>
      <c r="BJ109" s="3"/>
      <c r="BK109" s="3"/>
      <c r="BL109" s="3"/>
    </row>
    <row r="110" spans="1:64" x14ac:dyDescent="0.25">
      <c r="A110">
        <v>63</v>
      </c>
      <c r="B110" s="1" t="s">
        <v>114</v>
      </c>
      <c r="C110" s="1" t="s">
        <v>32</v>
      </c>
      <c r="D110" s="2">
        <v>43403</v>
      </c>
      <c r="E110" s="3">
        <v>20.9</v>
      </c>
      <c r="F110" s="4">
        <f t="shared" si="1"/>
        <v>4561.5908070866135</v>
      </c>
      <c r="G110" s="7">
        <v>9.6999999999999993</v>
      </c>
      <c r="H110" s="7">
        <v>223.24</v>
      </c>
      <c r="I110" s="7">
        <f t="shared" si="111"/>
        <v>213.54000000000002</v>
      </c>
      <c r="J110" s="7">
        <v>199.24</v>
      </c>
      <c r="K110" s="5">
        <f t="shared" si="3"/>
        <v>6.6966376322937196</v>
      </c>
      <c r="L110" s="4">
        <f t="shared" si="4"/>
        <v>4256.1176004680001</v>
      </c>
      <c r="M110" s="2">
        <v>43440</v>
      </c>
      <c r="N110" s="7">
        <v>9.1300000000000008</v>
      </c>
      <c r="O110" s="7">
        <v>3.7</v>
      </c>
      <c r="P110" s="7">
        <v>6.08</v>
      </c>
      <c r="Q110" s="6">
        <f t="shared" si="5"/>
        <v>0.38569001600985803</v>
      </c>
      <c r="R110" s="6">
        <f t="shared" si="6"/>
        <v>0.49332443908237655</v>
      </c>
      <c r="S110" s="6">
        <f t="shared" si="7"/>
        <v>0.12098554490776547</v>
      </c>
      <c r="T110" s="4">
        <f t="shared" si="8"/>
        <v>1759.3600314156572</v>
      </c>
      <c r="U110" s="4">
        <f t="shared" si="9"/>
        <v>2250.3442262293288</v>
      </c>
      <c r="V110" s="4">
        <f t="shared" si="10"/>
        <v>4009.7042576449858</v>
      </c>
      <c r="W110" s="4">
        <f t="shared" si="11"/>
        <v>1641.5420654643415</v>
      </c>
      <c r="X110" s="4">
        <f t="shared" si="12"/>
        <v>2099.6468279195064</v>
      </c>
      <c r="Y110" s="4">
        <f t="shared" si="13"/>
        <v>3741.1888933838482</v>
      </c>
      <c r="Z110" s="10"/>
      <c r="AA110" s="4"/>
      <c r="AB110" s="5"/>
      <c r="AC110" s="4"/>
      <c r="AD110" s="4"/>
      <c r="AE110" s="4"/>
      <c r="AF110" s="4"/>
      <c r="AK110" s="3"/>
      <c r="AL110" s="3"/>
      <c r="AM110" s="7"/>
      <c r="AN110" s="7"/>
      <c r="AO110" s="7"/>
      <c r="AP110" s="7"/>
      <c r="AQ110" s="7"/>
      <c r="AR110" s="3"/>
      <c r="AS110" s="3"/>
      <c r="AT110" s="7"/>
      <c r="AU110" s="7"/>
      <c r="AV110" s="7"/>
      <c r="AW110" s="9"/>
      <c r="AX110" s="9"/>
      <c r="AY110" s="9"/>
      <c r="AZ110" s="3"/>
      <c r="BA110" s="3"/>
      <c r="BB110" s="3"/>
      <c r="BC110" s="3"/>
      <c r="BD110" s="3"/>
      <c r="BE110" s="3"/>
      <c r="BG110" s="3"/>
      <c r="BH110" s="7"/>
      <c r="BI110" s="3"/>
      <c r="BJ110" s="3"/>
      <c r="BK110" s="3"/>
      <c r="BL110" s="3"/>
    </row>
    <row r="111" spans="1:64" x14ac:dyDescent="0.25">
      <c r="A111">
        <v>64</v>
      </c>
      <c r="B111" s="1" t="s">
        <v>115</v>
      </c>
      <c r="C111" s="1" t="s">
        <v>32</v>
      </c>
      <c r="D111" s="2">
        <v>43403</v>
      </c>
      <c r="E111" s="3">
        <v>19.8</v>
      </c>
      <c r="F111" s="4">
        <f t="shared" si="1"/>
        <v>4316.0439566929135</v>
      </c>
      <c r="G111" s="7">
        <v>9.65</v>
      </c>
      <c r="H111" s="7">
        <v>141.22</v>
      </c>
      <c r="I111" s="7">
        <f t="shared" si="111"/>
        <v>131.57</v>
      </c>
      <c r="J111" s="7">
        <v>121.68</v>
      </c>
      <c r="K111" s="5">
        <f t="shared" si="3"/>
        <v>7.5169111499581875</v>
      </c>
      <c r="L111" s="4">
        <f t="shared" si="4"/>
        <v>3991.6107672751677</v>
      </c>
      <c r="M111" s="2">
        <v>43440</v>
      </c>
      <c r="N111" s="7">
        <v>8.75</v>
      </c>
      <c r="O111" s="7">
        <v>3.52</v>
      </c>
      <c r="P111" s="7">
        <v>5.86</v>
      </c>
      <c r="Q111" s="6">
        <f t="shared" si="5"/>
        <v>0.38177416149008614</v>
      </c>
      <c r="R111" s="6">
        <f t="shared" si="6"/>
        <v>0.48951410890446639</v>
      </c>
      <c r="S111" s="6">
        <f t="shared" si="7"/>
        <v>0.12871172960544747</v>
      </c>
      <c r="T111" s="4">
        <f t="shared" si="8"/>
        <v>1647.7540625207907</v>
      </c>
      <c r="U111" s="4">
        <f t="shared" si="9"/>
        <v>2112.764411453039</v>
      </c>
      <c r="V111" s="4">
        <f t="shared" si="10"/>
        <v>3760.5184739738297</v>
      </c>
      <c r="W111" s="4">
        <f t="shared" si="11"/>
        <v>1523.8938536712765</v>
      </c>
      <c r="X111" s="4">
        <f t="shared" si="12"/>
        <v>1953.9497878361772</v>
      </c>
      <c r="Y111" s="4">
        <f t="shared" si="13"/>
        <v>3477.8436415074539</v>
      </c>
      <c r="Z111" s="10"/>
      <c r="AA111" s="4"/>
      <c r="AB111" s="5"/>
      <c r="AC111" s="4"/>
      <c r="AD111" s="4"/>
      <c r="AE111" s="4"/>
      <c r="AF111" s="4"/>
      <c r="AH111" t="s">
        <v>267</v>
      </c>
      <c r="AI111" t="str">
        <f>C111</f>
        <v>Machine</v>
      </c>
      <c r="AJ111" s="8">
        <f>D111</f>
        <v>43403</v>
      </c>
      <c r="AK111" s="3">
        <f>SUM(E111:E113)</f>
        <v>59.2</v>
      </c>
      <c r="AL111" s="3">
        <f>(AK111-3*$A$35)*$A$36/(3*$A$37)*$A$38</f>
        <v>4301.1623293963248</v>
      </c>
      <c r="AM111" s="7">
        <f>SUM(G111:G113)</f>
        <v>28.970000000000002</v>
      </c>
      <c r="AN111" s="7">
        <f>SUM(H111:H113)</f>
        <v>519.62</v>
      </c>
      <c r="AO111" s="7">
        <f>AN111-AM111</f>
        <v>490.65</v>
      </c>
      <c r="AP111" s="7">
        <f>SUM(J111:J113)</f>
        <v>455.75</v>
      </c>
      <c r="AQ111" s="7">
        <f>(AO111-AP111)/AO111*100</f>
        <v>7.1130133496382308</v>
      </c>
      <c r="AR111" s="3">
        <f>AL111*(1-AQ111/100)</f>
        <v>3995.2200787167535</v>
      </c>
      <c r="AS111" s="11">
        <f>M111</f>
        <v>43440</v>
      </c>
      <c r="AT111" s="7">
        <f>SUM(N111:N113)</f>
        <v>25.910000000000004</v>
      </c>
      <c r="AU111" s="7">
        <f>SUM(O111:O113)</f>
        <v>10.44</v>
      </c>
      <c r="AV111" s="7">
        <f>SUM(P111:P113)</f>
        <v>17.340000000000003</v>
      </c>
      <c r="AW111" s="9">
        <f>(AU111-3*$A$39)/(AT111-3*$A$35*$A$36)</f>
        <v>0.38216198924471462</v>
      </c>
      <c r="AX111" s="9">
        <f>(AV111-3*$A$40)/(AT111-3*$A$35*$A$36)</f>
        <v>0.48660377512525788</v>
      </c>
      <c r="AY111" s="9">
        <f>1-AW111-AX111</f>
        <v>0.13123423563002756</v>
      </c>
      <c r="AZ111" s="3">
        <f>AL111*AW111</f>
        <v>1643.74075186653</v>
      </c>
      <c r="BA111" s="3">
        <f>AL111*AX111</f>
        <v>2092.9618269107996</v>
      </c>
      <c r="BB111" s="3">
        <f>AZ111+BA111</f>
        <v>3736.7025787773296</v>
      </c>
      <c r="BC111" s="3">
        <f>AR111*AW111</f>
        <v>1526.8212527528199</v>
      </c>
      <c r="BD111" s="3">
        <f>AR111*AX111</f>
        <v>1944.0891727598023</v>
      </c>
      <c r="BE111" s="3">
        <f>BC111+BD111</f>
        <v>3470.9104255126222</v>
      </c>
      <c r="BF111" s="11">
        <f>Z112</f>
        <v>43451</v>
      </c>
      <c r="BG111" s="3">
        <f>AVERAGE(AA111:AA113)</f>
        <v>46.2</v>
      </c>
      <c r="BH111" s="7">
        <f t="shared" ref="BH111" si="117">AVERAGE(AB111:AB113)</f>
        <v>1.06</v>
      </c>
      <c r="BI111" s="3">
        <f t="shared" ref="BI111" si="118">AVERAGE(AC111:AC113)</f>
        <v>76.5</v>
      </c>
      <c r="BJ111" s="3">
        <f t="shared" ref="BJ111" si="119">AVERAGE(AD111:AD113)</f>
        <v>27.6</v>
      </c>
      <c r="BK111" s="3">
        <f t="shared" ref="BK111" si="120">AVERAGE(AE111:AE113)</f>
        <v>6.2</v>
      </c>
      <c r="BL111" s="3">
        <f t="shared" ref="BL111" si="121">AVERAGE(AF111:AF113)</f>
        <v>13.6</v>
      </c>
    </row>
    <row r="112" spans="1:64" x14ac:dyDescent="0.25">
      <c r="A112">
        <v>65</v>
      </c>
      <c r="B112" s="1" t="s">
        <v>116</v>
      </c>
      <c r="C112" s="1" t="s">
        <v>32</v>
      </c>
      <c r="D112" s="2">
        <v>43403</v>
      </c>
      <c r="E112" s="3">
        <v>20.6</v>
      </c>
      <c r="F112" s="4">
        <f t="shared" si="1"/>
        <v>4494.623484251968</v>
      </c>
      <c r="G112" s="7">
        <v>9.66</v>
      </c>
      <c r="H112" s="7">
        <v>164.11</v>
      </c>
      <c r="I112" s="7">
        <f t="shared" si="111"/>
        <v>154.45000000000002</v>
      </c>
      <c r="J112" s="7">
        <v>143.03</v>
      </c>
      <c r="K112" s="5">
        <f t="shared" si="3"/>
        <v>7.3939786338621012</v>
      </c>
      <c r="L112" s="4">
        <f t="shared" si="4"/>
        <v>4162.2919841538296</v>
      </c>
      <c r="M112" s="2">
        <v>43440</v>
      </c>
      <c r="N112" s="7">
        <v>8.99</v>
      </c>
      <c r="O112" s="7">
        <v>3.6</v>
      </c>
      <c r="P112" s="7">
        <v>5.9</v>
      </c>
      <c r="Q112" s="6">
        <f t="shared" si="5"/>
        <v>0.3804498998216182</v>
      </c>
      <c r="R112" s="6">
        <f t="shared" si="6"/>
        <v>0.48068819678060748</v>
      </c>
      <c r="S112" s="6">
        <f t="shared" si="7"/>
        <v>0.13886190339777438</v>
      </c>
      <c r="T112" s="4">
        <f t="shared" si="8"/>
        <v>1709.9790543195538</v>
      </c>
      <c r="U112" s="4">
        <f t="shared" si="9"/>
        <v>2160.5124578528498</v>
      </c>
      <c r="V112" s="4">
        <f t="shared" si="10"/>
        <v>3870.4915121724034</v>
      </c>
      <c r="W112" s="4">
        <f t="shared" si="11"/>
        <v>1583.5435683996488</v>
      </c>
      <c r="X112" s="4">
        <f t="shared" si="12"/>
        <v>2000.7646283372812</v>
      </c>
      <c r="Y112" s="4">
        <f t="shared" si="13"/>
        <v>3584.3081967369299</v>
      </c>
      <c r="Z112" s="10">
        <v>43451</v>
      </c>
      <c r="AA112" s="4">
        <v>46.2</v>
      </c>
      <c r="AB112" s="5">
        <v>1.06</v>
      </c>
      <c r="AC112" s="4">
        <v>76.5</v>
      </c>
      <c r="AD112" s="4">
        <v>27.6</v>
      </c>
      <c r="AE112" s="4">
        <v>6.2</v>
      </c>
      <c r="AF112" s="4">
        <v>13.6</v>
      </c>
      <c r="AK112" s="3"/>
      <c r="AL112" s="3"/>
      <c r="AM112" s="7"/>
      <c r="AN112" s="7"/>
      <c r="AO112" s="7"/>
      <c r="AP112" s="7"/>
      <c r="AQ112" s="7"/>
      <c r="AR112" s="3"/>
      <c r="AS112" s="3"/>
      <c r="AT112" s="7"/>
      <c r="AU112" s="7"/>
      <c r="AV112" s="7"/>
      <c r="AW112" s="9"/>
      <c r="AX112" s="9"/>
      <c r="AY112" s="9"/>
      <c r="AZ112" s="3"/>
      <c r="BA112" s="3"/>
      <c r="BB112" s="3"/>
      <c r="BC112" s="3"/>
      <c r="BD112" s="3"/>
      <c r="BE112" s="3"/>
      <c r="BG112" s="3"/>
      <c r="BH112" s="7"/>
      <c r="BI112" s="3"/>
      <c r="BJ112" s="3"/>
      <c r="BK112" s="3"/>
      <c r="BL112" s="3"/>
    </row>
    <row r="113" spans="1:64" x14ac:dyDescent="0.25">
      <c r="A113">
        <v>66</v>
      </c>
      <c r="B113" s="1" t="s">
        <v>117</v>
      </c>
      <c r="C113" s="1" t="s">
        <v>32</v>
      </c>
      <c r="D113" s="2">
        <v>43403</v>
      </c>
      <c r="E113" s="3">
        <v>18.8</v>
      </c>
      <c r="F113" s="4">
        <f t="shared" ref="F113:F176" si="122">(E113-$A$35)*$A$36/$A$37*$A$38</f>
        <v>4092.8195472440943</v>
      </c>
      <c r="G113" s="7">
        <v>9.66</v>
      </c>
      <c r="H113" s="7">
        <v>214.29</v>
      </c>
      <c r="I113" s="7">
        <f t="shared" si="111"/>
        <v>204.63</v>
      </c>
      <c r="J113" s="7">
        <v>191.04</v>
      </c>
      <c r="K113" s="5">
        <f t="shared" ref="K113:K176" si="123">(I113-J113)/I113*100</f>
        <v>6.6412549479548471</v>
      </c>
      <c r="L113" s="4">
        <f t="shared" ref="L113:L176" si="124">F113*(1-K113/100)</f>
        <v>3821.0049665518827</v>
      </c>
      <c r="M113" s="2">
        <v>43440</v>
      </c>
      <c r="N113" s="7">
        <v>8.17</v>
      </c>
      <c r="O113" s="7">
        <v>3.32</v>
      </c>
      <c r="P113" s="7">
        <v>5.58</v>
      </c>
      <c r="Q113" s="6">
        <f t="shared" ref="Q113:Q176" si="125">(O113-$A$39)/(N113-$A$35*$A$36)</f>
        <v>0.38446655991027057</v>
      </c>
      <c r="R113" s="6">
        <f t="shared" ref="R113:R176" si="126">(P113-$A$40)/(N113-$A$35*$A$36)</f>
        <v>0.4900063998856391</v>
      </c>
      <c r="S113" s="6">
        <f t="shared" ref="S113:S176" si="127">1-Q113-R113</f>
        <v>0.12552704020409033</v>
      </c>
      <c r="T113" s="4">
        <f t="shared" ref="T113:T176" si="128">F113*Q113</f>
        <v>1573.552251662448</v>
      </c>
      <c r="U113" s="4">
        <f t="shared" ref="U113:U176" si="129">F113*R113</f>
        <v>2005.5077717266502</v>
      </c>
      <c r="V113" s="4">
        <f t="shared" ref="V113:V176" si="130">T113+U113</f>
        <v>3579.0600233890982</v>
      </c>
      <c r="W113" s="4">
        <f t="shared" ref="W113:W176" si="131">L113*Q113</f>
        <v>1469.0486348902607</v>
      </c>
      <c r="X113" s="4">
        <f t="shared" ref="X113:X176" si="132">L113*R113</f>
        <v>1872.3168876052348</v>
      </c>
      <c r="Y113" s="4">
        <f t="shared" ref="Y113:Y176" si="133">W113+X113</f>
        <v>3341.3655224954955</v>
      </c>
      <c r="Z113" s="10"/>
      <c r="AA113" s="4"/>
      <c r="AB113" s="5"/>
      <c r="AC113" s="4"/>
      <c r="AD113" s="4"/>
      <c r="AE113" s="4"/>
      <c r="AF113" s="4"/>
      <c r="AK113" s="3"/>
      <c r="AL113" s="3"/>
      <c r="AM113" s="7"/>
      <c r="AN113" s="7"/>
      <c r="AO113" s="7"/>
      <c r="AP113" s="7"/>
      <c r="AQ113" s="7"/>
      <c r="AR113" s="3"/>
      <c r="AS113" s="3"/>
      <c r="AT113" s="7"/>
      <c r="AU113" s="7"/>
      <c r="AV113" s="7"/>
      <c r="AW113" s="9"/>
      <c r="AX113" s="9"/>
      <c r="AY113" s="9"/>
      <c r="AZ113" s="3"/>
      <c r="BA113" s="3"/>
      <c r="BB113" s="3"/>
      <c r="BC113" s="3"/>
      <c r="BD113" s="3"/>
      <c r="BE113" s="3"/>
      <c r="BG113" s="3"/>
      <c r="BH113" s="7"/>
      <c r="BI113" s="3"/>
      <c r="BJ113" s="3"/>
      <c r="BK113" s="3"/>
      <c r="BL113" s="3"/>
    </row>
    <row r="114" spans="1:64" x14ac:dyDescent="0.25">
      <c r="A114">
        <v>67</v>
      </c>
      <c r="B114" s="1" t="s">
        <v>118</v>
      </c>
      <c r="C114" s="1" t="s">
        <v>32</v>
      </c>
      <c r="D114" s="2">
        <v>43403</v>
      </c>
      <c r="E114" s="3">
        <v>18.5</v>
      </c>
      <c r="F114" s="4">
        <f t="shared" si="122"/>
        <v>4025.8522244094484</v>
      </c>
      <c r="G114" s="7">
        <v>9.65</v>
      </c>
      <c r="H114" s="7">
        <v>193.83</v>
      </c>
      <c r="I114" s="7">
        <f t="shared" si="111"/>
        <v>184.18</v>
      </c>
      <c r="J114" s="7">
        <v>169.73</v>
      </c>
      <c r="K114" s="5">
        <f t="shared" si="123"/>
        <v>7.8455858399391998</v>
      </c>
      <c r="L114" s="4">
        <f t="shared" si="124"/>
        <v>3710.0005323543037</v>
      </c>
      <c r="M114" s="2">
        <v>43440</v>
      </c>
      <c r="N114" s="7">
        <v>7.99</v>
      </c>
      <c r="O114" s="7">
        <v>3.32</v>
      </c>
      <c r="P114" s="7">
        <v>5.48</v>
      </c>
      <c r="Q114" s="6">
        <f t="shared" si="125"/>
        <v>0.39336272543045742</v>
      </c>
      <c r="R114" s="6">
        <f t="shared" si="126"/>
        <v>0.4884896590312871</v>
      </c>
      <c r="S114" s="6">
        <f t="shared" si="127"/>
        <v>0.11814761553825542</v>
      </c>
      <c r="T114" s="4">
        <f t="shared" si="128"/>
        <v>1583.6202031739701</v>
      </c>
      <c r="U114" s="4">
        <f t="shared" si="129"/>
        <v>1966.5871804121202</v>
      </c>
      <c r="V114" s="4">
        <f t="shared" si="130"/>
        <v>3550.2073835860901</v>
      </c>
      <c r="W114" s="4">
        <f t="shared" si="131"/>
        <v>1459.3759207553369</v>
      </c>
      <c r="X114" s="4">
        <f t="shared" si="132"/>
        <v>1812.2968950556474</v>
      </c>
      <c r="Y114" s="4">
        <f t="shared" si="133"/>
        <v>3271.6728158109845</v>
      </c>
      <c r="Z114" s="10"/>
      <c r="AA114" s="4"/>
      <c r="AB114" s="5"/>
      <c r="AC114" s="4"/>
      <c r="AD114" s="4"/>
      <c r="AE114" s="4"/>
      <c r="AF114" s="4"/>
      <c r="AH114" t="s">
        <v>268</v>
      </c>
      <c r="AI114" t="str">
        <f>C114</f>
        <v>Machine</v>
      </c>
      <c r="AJ114" s="8">
        <f>D114</f>
        <v>43403</v>
      </c>
      <c r="AK114" s="3">
        <f>SUM(E114:E116)</f>
        <v>59</v>
      </c>
      <c r="AL114" s="3">
        <f>(AK114-3*$A$35)*$A$36/(3*$A$37)*$A$38</f>
        <v>4286.280702099737</v>
      </c>
      <c r="AM114" s="7">
        <f>SUM(G114:G116)</f>
        <v>29</v>
      </c>
      <c r="AN114" s="7">
        <f>SUM(H114:H116)</f>
        <v>535.31999999999994</v>
      </c>
      <c r="AO114" s="7">
        <f>AN114-AM114</f>
        <v>506.31999999999994</v>
      </c>
      <c r="AP114" s="7">
        <f>SUM(J114:J116)</f>
        <v>471.11999999999995</v>
      </c>
      <c r="AQ114" s="7">
        <f>(AO114-AP114)/AO114*100</f>
        <v>6.9521251382524865</v>
      </c>
      <c r="AR114" s="3">
        <f>AL114*(1-AQ114/100)</f>
        <v>3988.2931039129962</v>
      </c>
      <c r="AS114" s="11">
        <f>M114</f>
        <v>43440</v>
      </c>
      <c r="AT114" s="7">
        <f>SUM(N114:N116)</f>
        <v>25.61</v>
      </c>
      <c r="AU114" s="7">
        <f>SUM(O114:O116)</f>
        <v>10.54</v>
      </c>
      <c r="AV114" s="7">
        <f>SUM(P114:P116)</f>
        <v>17.14</v>
      </c>
      <c r="AW114" s="9">
        <f>(AU114-3*$A$39)/(AT114-3*$A$35*$A$36)</f>
        <v>0.39075575717072164</v>
      </c>
      <c r="AX114" s="9">
        <f>(AV114-3*$A$40)/(AT114-3*$A$35*$A$36)</f>
        <v>0.48444105141042343</v>
      </c>
      <c r="AY114" s="9">
        <f>1-AW114-AX114</f>
        <v>0.12480319141885493</v>
      </c>
      <c r="AZ114" s="3">
        <f>AL114*AW114</f>
        <v>1674.888861195235</v>
      </c>
      <c r="BA114" s="3">
        <f>AL114*AX114</f>
        <v>2076.4503299654048</v>
      </c>
      <c r="BB114" s="3">
        <f>AZ114+BA114</f>
        <v>3751.3391911606395</v>
      </c>
      <c r="BC114" s="3">
        <f>AR114*AW114</f>
        <v>1558.4484916382905</v>
      </c>
      <c r="BD114" s="3">
        <f>AR114*AX114</f>
        <v>1932.0929045925529</v>
      </c>
      <c r="BE114" s="3">
        <f>BC114+BD114</f>
        <v>3490.5413962308435</v>
      </c>
      <c r="BF114" s="11">
        <f>Z115</f>
        <v>43451</v>
      </c>
      <c r="BG114" s="3">
        <f>AVERAGE(AA114:AA116)</f>
        <v>48.9</v>
      </c>
      <c r="BH114" s="7">
        <f t="shared" ref="BH114" si="134">AVERAGE(AB114:AB116)</f>
        <v>1.08</v>
      </c>
      <c r="BI114" s="3">
        <f t="shared" ref="BI114" si="135">AVERAGE(AC114:AC116)</f>
        <v>78.7</v>
      </c>
      <c r="BJ114" s="3">
        <f t="shared" ref="BJ114" si="136">AVERAGE(AD114:AD116)</f>
        <v>28.1</v>
      </c>
      <c r="BK114" s="3">
        <f t="shared" ref="BK114" si="137">AVERAGE(AE114:AE116)</f>
        <v>6.4</v>
      </c>
      <c r="BL114" s="3">
        <f t="shared" ref="BL114" si="138">AVERAGE(AF114:AF116)</f>
        <v>11.4</v>
      </c>
    </row>
    <row r="115" spans="1:64" x14ac:dyDescent="0.25">
      <c r="A115">
        <v>68</v>
      </c>
      <c r="B115" s="1" t="s">
        <v>119</v>
      </c>
      <c r="C115" s="1" t="s">
        <v>32</v>
      </c>
      <c r="D115" s="2">
        <v>43403</v>
      </c>
      <c r="E115" s="3">
        <v>19.2</v>
      </c>
      <c r="F115" s="4">
        <f t="shared" si="122"/>
        <v>4182.1093110236216</v>
      </c>
      <c r="G115" s="7">
        <v>9.69</v>
      </c>
      <c r="H115" s="7">
        <v>201.06</v>
      </c>
      <c r="I115" s="7">
        <f t="shared" si="111"/>
        <v>191.37</v>
      </c>
      <c r="J115" s="7">
        <v>178.44</v>
      </c>
      <c r="K115" s="5">
        <f t="shared" si="123"/>
        <v>6.7565449129957713</v>
      </c>
      <c r="L115" s="4">
        <f t="shared" si="124"/>
        <v>3899.5432171137322</v>
      </c>
      <c r="M115" s="2">
        <v>43440</v>
      </c>
      <c r="N115" s="7">
        <v>8.2899999999999991</v>
      </c>
      <c r="O115" s="7">
        <v>3.38</v>
      </c>
      <c r="P115" s="7">
        <v>5.54</v>
      </c>
      <c r="Q115" s="6">
        <f t="shared" si="125"/>
        <v>0.3861825985299227</v>
      </c>
      <c r="R115" s="6">
        <f t="shared" si="126"/>
        <v>0.47777718920689161</v>
      </c>
      <c r="S115" s="6">
        <f t="shared" si="127"/>
        <v>0.13604021226318563</v>
      </c>
      <c r="T115" s="4">
        <f t="shared" si="128"/>
        <v>1615.057841067287</v>
      </c>
      <c r="U115" s="4">
        <f t="shared" si="129"/>
        <v>1998.116431576836</v>
      </c>
      <c r="V115" s="4">
        <f t="shared" si="130"/>
        <v>3613.174272644123</v>
      </c>
      <c r="W115" s="4">
        <f t="shared" si="131"/>
        <v>1505.9357326647157</v>
      </c>
      <c r="X115" s="4">
        <f t="shared" si="132"/>
        <v>1863.1127974633985</v>
      </c>
      <c r="Y115" s="4">
        <f t="shared" si="133"/>
        <v>3369.0485301281142</v>
      </c>
      <c r="Z115" s="10">
        <v>43451</v>
      </c>
      <c r="AA115" s="4">
        <v>48.9</v>
      </c>
      <c r="AB115" s="5">
        <v>1.08</v>
      </c>
      <c r="AC115" s="4">
        <v>78.7</v>
      </c>
      <c r="AD115" s="4">
        <v>28.1</v>
      </c>
      <c r="AE115" s="4">
        <v>6.4</v>
      </c>
      <c r="AF115" s="4">
        <v>11.4</v>
      </c>
      <c r="AK115" s="3"/>
      <c r="AL115" s="3"/>
      <c r="AM115" s="7"/>
      <c r="AN115" s="7"/>
      <c r="AO115" s="7"/>
      <c r="AP115" s="7"/>
      <c r="AQ115" s="7"/>
      <c r="AR115" s="3"/>
      <c r="AS115" s="3"/>
      <c r="AT115" s="7"/>
      <c r="AU115" s="7"/>
      <c r="AV115" s="7"/>
      <c r="AW115" s="9"/>
      <c r="AX115" s="9"/>
      <c r="AY115" s="9"/>
      <c r="AZ115" s="3"/>
      <c r="BA115" s="3"/>
      <c r="BB115" s="3"/>
      <c r="BC115" s="3"/>
      <c r="BD115" s="3"/>
      <c r="BE115" s="3"/>
      <c r="BG115" s="3"/>
      <c r="BH115" s="7"/>
      <c r="BI115" s="3"/>
      <c r="BJ115" s="3"/>
      <c r="BK115" s="3"/>
      <c r="BL115" s="3"/>
    </row>
    <row r="116" spans="1:64" x14ac:dyDescent="0.25">
      <c r="A116">
        <v>69</v>
      </c>
      <c r="B116" s="1" t="s">
        <v>120</v>
      </c>
      <c r="C116" s="1" t="s">
        <v>32</v>
      </c>
      <c r="D116" s="2">
        <v>43403</v>
      </c>
      <c r="E116" s="3">
        <v>21.3</v>
      </c>
      <c r="F116" s="4">
        <f t="shared" si="122"/>
        <v>4650.8805708661421</v>
      </c>
      <c r="G116" s="7">
        <v>9.66</v>
      </c>
      <c r="H116" s="7">
        <v>140.43</v>
      </c>
      <c r="I116" s="7">
        <f t="shared" si="111"/>
        <v>130.77000000000001</v>
      </c>
      <c r="J116" s="7">
        <v>122.95</v>
      </c>
      <c r="K116" s="5">
        <f t="shared" si="123"/>
        <v>5.9799648237363359</v>
      </c>
      <c r="L116" s="4">
        <f t="shared" si="124"/>
        <v>4372.7595487343588</v>
      </c>
      <c r="M116" s="2">
        <v>43440</v>
      </c>
      <c r="N116" s="7">
        <v>9.33</v>
      </c>
      <c r="O116" s="7">
        <v>3.84</v>
      </c>
      <c r="P116" s="7">
        <v>6.12</v>
      </c>
      <c r="Q116" s="6">
        <f t="shared" si="125"/>
        <v>0.39258347442103508</v>
      </c>
      <c r="R116" s="6">
        <f t="shared" si="126"/>
        <v>0.4868912364327922</v>
      </c>
      <c r="S116" s="6">
        <f t="shared" si="127"/>
        <v>0.12052528914617278</v>
      </c>
      <c r="T116" s="4">
        <f t="shared" si="128"/>
        <v>1825.8588536279171</v>
      </c>
      <c r="U116" s="4">
        <f t="shared" si="129"/>
        <v>2264.4729916502665</v>
      </c>
      <c r="V116" s="4">
        <f t="shared" si="130"/>
        <v>4090.3318452781837</v>
      </c>
      <c r="W116" s="4">
        <f t="shared" si="131"/>
        <v>1716.6731364498921</v>
      </c>
      <c r="X116" s="4">
        <f t="shared" si="132"/>
        <v>2129.0583033065705</v>
      </c>
      <c r="Y116" s="4">
        <f t="shared" si="133"/>
        <v>3845.7314397564624</v>
      </c>
      <c r="Z116" s="10"/>
      <c r="AA116" s="4"/>
      <c r="AB116" s="5"/>
      <c r="AC116" s="4"/>
      <c r="AD116" s="4"/>
      <c r="AE116" s="4"/>
      <c r="AF116" s="4"/>
      <c r="AK116" s="3"/>
      <c r="AL116" s="3"/>
      <c r="AM116" s="7"/>
      <c r="AN116" s="7"/>
      <c r="AO116" s="7"/>
      <c r="AP116" s="7"/>
      <c r="AQ116" s="7"/>
      <c r="AR116" s="3"/>
      <c r="AS116" s="3"/>
      <c r="AT116" s="7"/>
      <c r="AU116" s="7"/>
      <c r="AV116" s="7"/>
      <c r="AW116" s="9"/>
      <c r="AX116" s="9"/>
      <c r="AY116" s="9"/>
      <c r="AZ116" s="3"/>
      <c r="BA116" s="3"/>
      <c r="BB116" s="3"/>
      <c r="BC116" s="3"/>
      <c r="BD116" s="3"/>
      <c r="BE116" s="3"/>
      <c r="BG116" s="3"/>
      <c r="BH116" s="7"/>
      <c r="BI116" s="3"/>
      <c r="BJ116" s="3"/>
      <c r="BK116" s="3"/>
      <c r="BL116" s="3"/>
    </row>
    <row r="117" spans="1:64" x14ac:dyDescent="0.25">
      <c r="A117">
        <v>70</v>
      </c>
      <c r="B117" s="1" t="s">
        <v>121</v>
      </c>
      <c r="C117" s="1" t="s">
        <v>32</v>
      </c>
      <c r="D117" s="2">
        <v>43403</v>
      </c>
      <c r="E117" s="3">
        <v>19.5</v>
      </c>
      <c r="F117" s="4">
        <f t="shared" si="122"/>
        <v>4249.0766338582671</v>
      </c>
      <c r="G117" s="7">
        <v>9.68</v>
      </c>
      <c r="H117" s="7">
        <v>200.68</v>
      </c>
      <c r="I117" s="7">
        <f t="shared" si="111"/>
        <v>191</v>
      </c>
      <c r="J117" s="7">
        <v>177.1</v>
      </c>
      <c r="K117" s="5">
        <f t="shared" si="123"/>
        <v>7.2774869109947664</v>
      </c>
      <c r="L117" s="4">
        <f t="shared" si="124"/>
        <v>3939.8506379910946</v>
      </c>
      <c r="M117" s="2">
        <v>43440</v>
      </c>
      <c r="N117" s="7">
        <v>8.52</v>
      </c>
      <c r="O117" s="7">
        <v>3.5</v>
      </c>
      <c r="P117" s="7">
        <v>5.78</v>
      </c>
      <c r="Q117" s="6">
        <f t="shared" si="125"/>
        <v>0.38993487957532802</v>
      </c>
      <c r="R117" s="6">
        <f t="shared" si="126"/>
        <v>0.4934361130428534</v>
      </c>
      <c r="S117" s="6">
        <f t="shared" si="127"/>
        <v>0.11662900738181858</v>
      </c>
      <c r="T117" s="4">
        <f t="shared" si="128"/>
        <v>1656.8631855298636</v>
      </c>
      <c r="U117" s="4">
        <f t="shared" si="129"/>
        <v>2096.6478582322347</v>
      </c>
      <c r="V117" s="4">
        <f t="shared" si="130"/>
        <v>3753.5110437620983</v>
      </c>
      <c r="W117" s="4">
        <f t="shared" si="131"/>
        <v>1536.2851840698368</v>
      </c>
      <c r="X117" s="4">
        <f t="shared" si="132"/>
        <v>1944.0645847797318</v>
      </c>
      <c r="Y117" s="4">
        <f t="shared" si="133"/>
        <v>3480.3497688495686</v>
      </c>
      <c r="Z117" s="10"/>
      <c r="AA117" s="4"/>
      <c r="AB117" s="5"/>
      <c r="AC117" s="4"/>
      <c r="AD117" s="4"/>
      <c r="AE117" s="4"/>
      <c r="AF117" s="4"/>
      <c r="AH117" t="s">
        <v>269</v>
      </c>
      <c r="AI117" t="str">
        <f>C117</f>
        <v>Machine</v>
      </c>
      <c r="AJ117" s="8">
        <f>D117</f>
        <v>43403</v>
      </c>
      <c r="AK117" s="3">
        <f>SUM(E117:E119)</f>
        <v>63.2</v>
      </c>
      <c r="AL117" s="3">
        <f>(AK117-3*$A$35)*$A$36/(3*$A$37)*$A$38</f>
        <v>4598.7948753280834</v>
      </c>
      <c r="AM117" s="7">
        <f>SUM(G117:G119)</f>
        <v>29.04</v>
      </c>
      <c r="AN117" s="7">
        <f>SUM(H117:H119)</f>
        <v>504.68</v>
      </c>
      <c r="AO117" s="7">
        <f>AN117-AM117</f>
        <v>475.64</v>
      </c>
      <c r="AP117" s="7">
        <f>SUM(J117:J119)</f>
        <v>443.77</v>
      </c>
      <c r="AQ117" s="7">
        <f>(AO117-AP117)/AO117*100</f>
        <v>6.7004457152468264</v>
      </c>
      <c r="AR117" s="3">
        <f>AL117*(1-AQ117/100)</f>
        <v>4290.6551211511724</v>
      </c>
      <c r="AS117" s="11">
        <f>M117</f>
        <v>43440</v>
      </c>
      <c r="AT117" s="7">
        <f>SUM(N117:N119)</f>
        <v>27.589999999999996</v>
      </c>
      <c r="AU117" s="7">
        <f>SUM(O117:O119)</f>
        <v>11.36</v>
      </c>
      <c r="AV117" s="7">
        <f>SUM(P117:P119)</f>
        <v>18.18</v>
      </c>
      <c r="AW117" s="9">
        <f>(AU117-3*$A$39)/(AT117-3*$A$35*$A$36)</f>
        <v>0.39247342567999094</v>
      </c>
      <c r="AX117" s="9">
        <f>(AV117-3*$A$40)/(AT117-3*$A$35*$A$36)</f>
        <v>0.48743864021125533</v>
      </c>
      <c r="AY117" s="9">
        <f>1-AW117-AX117</f>
        <v>0.12008793410875379</v>
      </c>
      <c r="AZ117" s="3">
        <f>AL117*AW117</f>
        <v>1804.9047787195998</v>
      </c>
      <c r="BA117" s="3">
        <f>AL117*AX117</f>
        <v>2241.6303206404104</v>
      </c>
      <c r="BB117" s="3">
        <f>AZ117+BA117</f>
        <v>4046.5350993600105</v>
      </c>
      <c r="BC117" s="3">
        <f>AR117*AW117</f>
        <v>1683.9681138095971</v>
      </c>
      <c r="BD117" s="3">
        <f>AR117*AX117</f>
        <v>2091.4310978693866</v>
      </c>
      <c r="BE117" s="3">
        <f>BC117+BD117</f>
        <v>3775.3992116789836</v>
      </c>
      <c r="BF117" s="11">
        <f>Z118</f>
        <v>43451</v>
      </c>
      <c r="BG117" s="3">
        <f>AVERAGE(AA117:AA119)</f>
        <v>51.900000000000006</v>
      </c>
      <c r="BH117" s="7">
        <f t="shared" ref="BH117" si="139">AVERAGE(AB117:AB119)</f>
        <v>1.02</v>
      </c>
      <c r="BI117" s="3">
        <f t="shared" ref="BI117" si="140">AVERAGE(AC117:AC119)</f>
        <v>78.3</v>
      </c>
      <c r="BJ117" s="3">
        <f t="shared" ref="BJ117" si="141">AVERAGE(AD117:AD119)</f>
        <v>25.8</v>
      </c>
      <c r="BK117" s="3">
        <f t="shared" ref="BK117" si="142">AVERAGE(AE117:AE119)</f>
        <v>6.4</v>
      </c>
      <c r="BL117" s="3">
        <f t="shared" ref="BL117" si="143">AVERAGE(AF117:AF119)</f>
        <v>12.9</v>
      </c>
    </row>
    <row r="118" spans="1:64" x14ac:dyDescent="0.25">
      <c r="A118">
        <v>71</v>
      </c>
      <c r="B118" s="1" t="s">
        <v>122</v>
      </c>
      <c r="C118" s="1" t="s">
        <v>32</v>
      </c>
      <c r="D118" s="2">
        <v>43403</v>
      </c>
      <c r="E118" s="3">
        <v>24.9</v>
      </c>
      <c r="F118" s="4">
        <f t="shared" si="122"/>
        <v>5454.4884448818884</v>
      </c>
      <c r="G118" s="7">
        <v>9.6999999999999993</v>
      </c>
      <c r="H118" s="7">
        <v>187.45</v>
      </c>
      <c r="I118" s="7">
        <f t="shared" si="111"/>
        <v>177.75</v>
      </c>
      <c r="J118" s="7">
        <v>166.79</v>
      </c>
      <c r="K118" s="5">
        <f t="shared" si="123"/>
        <v>6.1659634317862215</v>
      </c>
      <c r="L118" s="4">
        <f t="shared" si="124"/>
        <v>5118.1666819794664</v>
      </c>
      <c r="M118" s="2">
        <v>43440</v>
      </c>
      <c r="N118" s="7">
        <v>10.79</v>
      </c>
      <c r="O118" s="7">
        <v>4.4400000000000004</v>
      </c>
      <c r="P118" s="7">
        <v>6.72</v>
      </c>
      <c r="Q118" s="6">
        <f t="shared" si="125"/>
        <v>0.39511943483114248</v>
      </c>
      <c r="R118" s="6">
        <f t="shared" si="126"/>
        <v>0.47641195013132959</v>
      </c>
      <c r="S118" s="6">
        <f t="shared" si="127"/>
        <v>0.12846861503752799</v>
      </c>
      <c r="T118" s="4">
        <f t="shared" si="128"/>
        <v>2155.1743916347291</v>
      </c>
      <c r="U118" s="4">
        <f t="shared" si="129"/>
        <v>2598.5834769949838</v>
      </c>
      <c r="V118" s="4">
        <f t="shared" si="130"/>
        <v>4753.7578686297129</v>
      </c>
      <c r="W118" s="4">
        <f t="shared" si="131"/>
        <v>2022.2871267553105</v>
      </c>
      <c r="X118" s="4">
        <f t="shared" si="132"/>
        <v>2438.3557700590341</v>
      </c>
      <c r="Y118" s="4">
        <f t="shared" si="133"/>
        <v>4460.6428968143446</v>
      </c>
      <c r="Z118" s="10">
        <v>43451</v>
      </c>
      <c r="AA118" s="4">
        <v>51.900000000000006</v>
      </c>
      <c r="AB118" s="5">
        <v>1.02</v>
      </c>
      <c r="AC118" s="4">
        <v>78.3</v>
      </c>
      <c r="AD118" s="4">
        <v>25.8</v>
      </c>
      <c r="AE118" s="4">
        <v>6.4</v>
      </c>
      <c r="AF118" s="4">
        <v>12.9</v>
      </c>
      <c r="AK118" s="3"/>
      <c r="AL118" s="3"/>
      <c r="AM118" s="7"/>
      <c r="AN118" s="7"/>
      <c r="AO118" s="7"/>
      <c r="AP118" s="7"/>
      <c r="AQ118" s="7"/>
      <c r="AR118" s="3"/>
      <c r="AS118" s="3"/>
      <c r="AT118" s="7"/>
      <c r="AU118" s="7"/>
      <c r="AV118" s="7"/>
      <c r="AW118" s="9"/>
      <c r="AX118" s="9"/>
      <c r="AY118" s="9"/>
      <c r="AZ118" s="3"/>
      <c r="BA118" s="3"/>
      <c r="BB118" s="3"/>
      <c r="BC118" s="3"/>
      <c r="BD118" s="3"/>
      <c r="BE118" s="3"/>
      <c r="BG118" s="3"/>
      <c r="BH118" s="7"/>
      <c r="BI118" s="3"/>
      <c r="BJ118" s="3"/>
      <c r="BK118" s="3"/>
      <c r="BL118" s="3"/>
    </row>
    <row r="119" spans="1:64" x14ac:dyDescent="0.25">
      <c r="A119">
        <v>72</v>
      </c>
      <c r="B119" s="1" t="s">
        <v>123</v>
      </c>
      <c r="C119" s="1" t="s">
        <v>32</v>
      </c>
      <c r="D119" s="2">
        <v>43403</v>
      </c>
      <c r="E119" s="3">
        <v>18.8</v>
      </c>
      <c r="F119" s="4">
        <f t="shared" si="122"/>
        <v>4092.8195472440943</v>
      </c>
      <c r="G119" s="7">
        <v>9.66</v>
      </c>
      <c r="H119" s="7">
        <v>116.55</v>
      </c>
      <c r="I119" s="7">
        <f t="shared" si="111"/>
        <v>106.89</v>
      </c>
      <c r="J119" s="7">
        <v>99.88</v>
      </c>
      <c r="K119" s="5">
        <f t="shared" si="123"/>
        <v>6.5581438862381933</v>
      </c>
      <c r="L119" s="4">
        <f t="shared" si="124"/>
        <v>3824.4065523317445</v>
      </c>
      <c r="M119" s="2">
        <v>43440</v>
      </c>
      <c r="N119" s="7">
        <v>8.2799999999999994</v>
      </c>
      <c r="O119" s="7">
        <v>3.42</v>
      </c>
      <c r="P119" s="7">
        <v>5.68</v>
      </c>
      <c r="Q119" s="6">
        <f t="shared" si="125"/>
        <v>0.39161838891833384</v>
      </c>
      <c r="R119" s="6">
        <f t="shared" si="126"/>
        <v>0.49571947964346053</v>
      </c>
      <c r="S119" s="6">
        <f t="shared" si="127"/>
        <v>0.11266213143820569</v>
      </c>
      <c r="T119" s="4">
        <f t="shared" si="128"/>
        <v>1602.8233972251967</v>
      </c>
      <c r="U119" s="4">
        <f t="shared" si="129"/>
        <v>2028.8903762344262</v>
      </c>
      <c r="V119" s="4">
        <f t="shared" si="130"/>
        <v>3631.7137734596226</v>
      </c>
      <c r="W119" s="4">
        <f t="shared" si="131"/>
        <v>1497.7079325928773</v>
      </c>
      <c r="X119" s="4">
        <f t="shared" si="132"/>
        <v>1895.8328260669332</v>
      </c>
      <c r="Y119" s="4">
        <f t="shared" si="133"/>
        <v>3393.5407586598103</v>
      </c>
      <c r="Z119" s="10"/>
      <c r="AA119" s="4"/>
      <c r="AB119" s="5"/>
      <c r="AC119" s="4"/>
      <c r="AD119" s="4"/>
      <c r="AE119" s="4"/>
      <c r="AF119" s="4"/>
      <c r="AK119" s="3"/>
      <c r="AL119" s="3"/>
      <c r="AM119" s="7"/>
      <c r="AN119" s="7"/>
      <c r="AO119" s="7"/>
      <c r="AP119" s="7"/>
      <c r="AQ119" s="7"/>
      <c r="AR119" s="3"/>
      <c r="AS119" s="3"/>
      <c r="AT119" s="7"/>
      <c r="AU119" s="7"/>
      <c r="AV119" s="7"/>
      <c r="AW119" s="9"/>
      <c r="AX119" s="9"/>
      <c r="AY119" s="9"/>
      <c r="AZ119" s="3"/>
      <c r="BA119" s="3"/>
      <c r="BB119" s="3"/>
      <c r="BC119" s="3"/>
      <c r="BD119" s="3"/>
      <c r="BE119" s="3"/>
      <c r="BG119" s="3"/>
      <c r="BH119" s="7"/>
      <c r="BI119" s="3"/>
      <c r="BJ119" s="3"/>
      <c r="BK119" s="3"/>
      <c r="BL119" s="3"/>
    </row>
    <row r="120" spans="1:64" x14ac:dyDescent="0.25">
      <c r="A120">
        <v>73</v>
      </c>
      <c r="B120" s="1" t="s">
        <v>124</v>
      </c>
      <c r="C120" s="1" t="s">
        <v>32</v>
      </c>
      <c r="D120" s="2">
        <v>43403</v>
      </c>
      <c r="E120" s="3">
        <v>19.5</v>
      </c>
      <c r="F120" s="4">
        <f t="shared" si="122"/>
        <v>4249.0766338582671</v>
      </c>
      <c r="G120" s="7">
        <v>9.75</v>
      </c>
      <c r="H120" s="7">
        <v>160.72999999999999</v>
      </c>
      <c r="I120" s="7">
        <f t="shared" ref="I120:I176" si="144">H120-G120</f>
        <v>150.97999999999999</v>
      </c>
      <c r="J120" s="7">
        <v>139.82</v>
      </c>
      <c r="K120" s="5">
        <f t="shared" si="123"/>
        <v>7.3917075109285983</v>
      </c>
      <c r="L120" s="4">
        <f t="shared" si="124"/>
        <v>3934.9973171682532</v>
      </c>
      <c r="M120" s="2">
        <v>43440</v>
      </c>
      <c r="N120" s="7">
        <v>8.48</v>
      </c>
      <c r="O120" s="7">
        <v>3.44</v>
      </c>
      <c r="P120" s="7">
        <v>5.74</v>
      </c>
      <c r="Q120" s="6">
        <f t="shared" si="125"/>
        <v>0.38456516416315301</v>
      </c>
      <c r="R120" s="6">
        <f t="shared" si="126"/>
        <v>0.4909857127366043</v>
      </c>
      <c r="S120" s="6">
        <f t="shared" si="127"/>
        <v>0.1244491231002427</v>
      </c>
      <c r="T120" s="4">
        <f t="shared" si="128"/>
        <v>1634.0468532415221</v>
      </c>
      <c r="U120" s="4">
        <f t="shared" si="129"/>
        <v>2086.2359195473528</v>
      </c>
      <c r="V120" s="4">
        <f t="shared" si="130"/>
        <v>3720.2827727888748</v>
      </c>
      <c r="W120" s="4">
        <f t="shared" si="131"/>
        <v>1513.2628892583759</v>
      </c>
      <c r="X120" s="4">
        <f t="shared" si="132"/>
        <v>1932.0274623864805</v>
      </c>
      <c r="Y120" s="4">
        <f t="shared" si="133"/>
        <v>3445.2903516448564</v>
      </c>
      <c r="Z120" s="10"/>
      <c r="AA120" s="4"/>
      <c r="AB120" s="5"/>
      <c r="AC120" s="4"/>
      <c r="AD120" s="4"/>
      <c r="AE120" s="4"/>
      <c r="AF120" s="4"/>
      <c r="AH120" t="s">
        <v>270</v>
      </c>
      <c r="AI120" t="str">
        <f>C120</f>
        <v>Machine</v>
      </c>
      <c r="AJ120" s="8">
        <f>D120</f>
        <v>43403</v>
      </c>
      <c r="AK120" s="3">
        <f>SUM(E120:E122)</f>
        <v>54</v>
      </c>
      <c r="AL120" s="3">
        <f>(AK120-3*$A$35)*$A$36/(3*$A$37)*$A$38</f>
        <v>3914.240019685039</v>
      </c>
      <c r="AM120" s="7">
        <f>SUM(G120:G122)</f>
        <v>29.18</v>
      </c>
      <c r="AN120" s="7">
        <f>SUM(H120:H122)</f>
        <v>468.36</v>
      </c>
      <c r="AO120" s="7">
        <f>AN120-AM120</f>
        <v>439.18</v>
      </c>
      <c r="AP120" s="7">
        <f>SUM(J120:J122)</f>
        <v>405.87</v>
      </c>
      <c r="AQ120" s="7">
        <f>(AO120-AP120)/AO120*100</f>
        <v>7.5845894621795171</v>
      </c>
      <c r="AR120" s="3">
        <f>AL120*(1-AQ120/100)</f>
        <v>3617.3609836275941</v>
      </c>
      <c r="AS120" s="11">
        <f>M120</f>
        <v>43440</v>
      </c>
      <c r="AT120" s="7">
        <f>SUM(N120:N122)</f>
        <v>23.46</v>
      </c>
      <c r="AU120" s="7">
        <f>SUM(O120:O122)</f>
        <v>9.4600000000000009</v>
      </c>
      <c r="AV120" s="7">
        <f>SUM(P120:P122)</f>
        <v>16.02</v>
      </c>
      <c r="AW120" s="9">
        <f>(AU120-3*$A$39)/(AT120-3*$A$35*$A$36)</f>
        <v>0.38024747273029408</v>
      </c>
      <c r="AX120" s="9">
        <f>(AV120-3*$A$40)/(AT120-3*$A$35*$A$36)</f>
        <v>0.48100429154131663</v>
      </c>
      <c r="AY120" s="9">
        <f>1-AW120-AX120</f>
        <v>0.13874823572838935</v>
      </c>
      <c r="AZ120" s="3">
        <f>AL120*AW120</f>
        <v>1488.3798751450126</v>
      </c>
      <c r="BA120" s="3">
        <f>AL120*AX120</f>
        <v>1882.7662475912714</v>
      </c>
      <c r="BB120" s="3">
        <f>AZ120+BA120</f>
        <v>3371.1461227362843</v>
      </c>
      <c r="BC120" s="3">
        <f>AR120*AW120</f>
        <v>1375.4923719775634</v>
      </c>
      <c r="BD120" s="3">
        <f>AR120*AX120</f>
        <v>1739.9661571789911</v>
      </c>
      <c r="BE120" s="3">
        <f>BC120+BD120</f>
        <v>3115.4585291565545</v>
      </c>
      <c r="BF120" s="11">
        <f>Z121</f>
        <v>43451</v>
      </c>
      <c r="BG120" s="3">
        <f>AVERAGE(AA120:AA122)</f>
        <v>52.300000000000004</v>
      </c>
      <c r="BH120" s="7">
        <f t="shared" ref="BH120" si="145">AVERAGE(AB120:AB122)</f>
        <v>1.01</v>
      </c>
      <c r="BI120" s="3">
        <f t="shared" ref="BI120" si="146">AVERAGE(AC120:AC122)</f>
        <v>79.207920792079207</v>
      </c>
      <c r="BJ120" s="3">
        <f t="shared" ref="BJ120" si="147">AVERAGE(AD120:AD122)</f>
        <v>26.167708333333334</v>
      </c>
      <c r="BK120" s="3">
        <f t="shared" ref="BK120" si="148">AVERAGE(AE120:AE122)</f>
        <v>6.3427083333333343</v>
      </c>
      <c r="BL120" s="3">
        <f t="shared" ref="BL120" si="149">AVERAGE(AF120:AF122)</f>
        <v>14.069694244604314</v>
      </c>
    </row>
    <row r="121" spans="1:64" x14ac:dyDescent="0.25">
      <c r="A121">
        <v>74</v>
      </c>
      <c r="B121" s="1" t="s">
        <v>125</v>
      </c>
      <c r="C121" s="1" t="s">
        <v>32</v>
      </c>
      <c r="D121" s="2">
        <v>43403</v>
      </c>
      <c r="E121" s="3">
        <v>17.3</v>
      </c>
      <c r="F121" s="4">
        <f t="shared" si="122"/>
        <v>3757.9829330708662</v>
      </c>
      <c r="G121" s="7">
        <v>9.74</v>
      </c>
      <c r="H121" s="7">
        <v>155.47</v>
      </c>
      <c r="I121" s="7">
        <f t="shared" si="144"/>
        <v>145.72999999999999</v>
      </c>
      <c r="J121" s="7">
        <v>135.04</v>
      </c>
      <c r="K121" s="5">
        <f t="shared" si="123"/>
        <v>7.3354834282577359</v>
      </c>
      <c r="L121" s="4">
        <f t="shared" si="124"/>
        <v>3482.3167177786986</v>
      </c>
      <c r="M121" s="2">
        <v>43440</v>
      </c>
      <c r="N121" s="7">
        <v>7.49</v>
      </c>
      <c r="O121" s="7">
        <v>3.02</v>
      </c>
      <c r="P121" s="7">
        <v>5.16</v>
      </c>
      <c r="Q121" s="6">
        <f t="shared" si="125"/>
        <v>0.37916881064190344</v>
      </c>
      <c r="R121" s="6">
        <f t="shared" si="126"/>
        <v>0.4780824134180523</v>
      </c>
      <c r="S121" s="6">
        <f t="shared" si="127"/>
        <v>0.14274877594004426</v>
      </c>
      <c r="T121" s="4">
        <f t="shared" si="128"/>
        <v>1424.9099191450521</v>
      </c>
      <c r="U121" s="4">
        <f t="shared" si="129"/>
        <v>1796.6255502263707</v>
      </c>
      <c r="V121" s="4">
        <f t="shared" si="130"/>
        <v>3221.5354693714226</v>
      </c>
      <c r="W121" s="4">
        <f t="shared" si="131"/>
        <v>1320.3858881585661</v>
      </c>
      <c r="X121" s="4">
        <f t="shared" si="132"/>
        <v>1664.8343807216706</v>
      </c>
      <c r="Y121" s="4">
        <f t="shared" si="133"/>
        <v>2985.2202688802367</v>
      </c>
      <c r="Z121" s="10">
        <v>43451</v>
      </c>
      <c r="AA121" s="4">
        <v>52.300000000000004</v>
      </c>
      <c r="AB121" s="5">
        <v>1.01</v>
      </c>
      <c r="AC121" s="4">
        <v>79.207920792079207</v>
      </c>
      <c r="AD121" s="4">
        <v>26.167708333333334</v>
      </c>
      <c r="AE121" s="4">
        <v>6.3427083333333343</v>
      </c>
      <c r="AF121" s="4">
        <v>14.069694244604314</v>
      </c>
      <c r="AK121" s="3"/>
      <c r="AL121" s="3"/>
      <c r="AM121" s="7"/>
      <c r="AN121" s="7"/>
      <c r="AO121" s="7"/>
      <c r="AP121" s="7"/>
      <c r="AQ121" s="7"/>
      <c r="AR121" s="3"/>
      <c r="AS121" s="3"/>
      <c r="AT121" s="7"/>
      <c r="AU121" s="7"/>
      <c r="AV121" s="7"/>
      <c r="AW121" s="9"/>
      <c r="AX121" s="9"/>
      <c r="AY121" s="9"/>
      <c r="AZ121" s="3"/>
      <c r="BA121" s="3"/>
      <c r="BB121" s="3"/>
      <c r="BC121" s="3"/>
      <c r="BD121" s="3"/>
      <c r="BE121" s="3"/>
      <c r="BG121" s="3"/>
      <c r="BH121" s="7"/>
      <c r="BI121" s="3"/>
      <c r="BJ121" s="3"/>
      <c r="BK121" s="3"/>
      <c r="BL121" s="3"/>
    </row>
    <row r="122" spans="1:64" x14ac:dyDescent="0.25">
      <c r="A122">
        <v>75</v>
      </c>
      <c r="B122" s="1" t="s">
        <v>126</v>
      </c>
      <c r="C122" s="1" t="s">
        <v>32</v>
      </c>
      <c r="D122" s="2">
        <v>43403</v>
      </c>
      <c r="E122" s="3">
        <v>17.2</v>
      </c>
      <c r="F122" s="4">
        <f t="shared" si="122"/>
        <v>3735.6604921259841</v>
      </c>
      <c r="G122" s="7">
        <v>9.69</v>
      </c>
      <c r="H122" s="7">
        <v>152.16</v>
      </c>
      <c r="I122" s="7">
        <f t="shared" si="144"/>
        <v>142.47</v>
      </c>
      <c r="J122" s="7">
        <v>131.01</v>
      </c>
      <c r="K122" s="5">
        <f t="shared" si="123"/>
        <v>8.0437986944619979</v>
      </c>
      <c r="L122" s="4">
        <f t="shared" si="124"/>
        <v>3435.1714822308213</v>
      </c>
      <c r="M122" s="2">
        <v>43440</v>
      </c>
      <c r="N122" s="7">
        <v>7.49</v>
      </c>
      <c r="O122" s="7">
        <v>3</v>
      </c>
      <c r="P122" s="7">
        <v>5.12</v>
      </c>
      <c r="Q122" s="6">
        <f t="shared" si="125"/>
        <v>0.37642121056478828</v>
      </c>
      <c r="R122" s="6">
        <f t="shared" si="126"/>
        <v>0.4725872132638218</v>
      </c>
      <c r="S122" s="6">
        <f t="shared" si="127"/>
        <v>0.15099157617138992</v>
      </c>
      <c r="T122" s="4">
        <f t="shared" si="128"/>
        <v>1406.1818447051157</v>
      </c>
      <c r="U122" s="4">
        <f t="shared" si="129"/>
        <v>1765.4253816735759</v>
      </c>
      <c r="V122" s="4">
        <f t="shared" si="130"/>
        <v>3171.6072263786918</v>
      </c>
      <c r="W122" s="4">
        <f t="shared" si="131"/>
        <v>1293.0714078389638</v>
      </c>
      <c r="X122" s="4">
        <f t="shared" si="132"/>
        <v>1623.4181178708161</v>
      </c>
      <c r="Y122" s="4">
        <f t="shared" si="133"/>
        <v>2916.4895257097796</v>
      </c>
      <c r="Z122" s="10"/>
      <c r="AA122" s="4"/>
      <c r="AB122" s="5"/>
      <c r="AC122" s="4"/>
      <c r="AD122" s="4"/>
      <c r="AE122" s="4"/>
      <c r="AF122" s="4"/>
      <c r="AK122" s="3"/>
      <c r="AL122" s="3"/>
      <c r="AM122" s="7"/>
      <c r="AN122" s="7"/>
      <c r="AO122" s="7"/>
      <c r="AP122" s="7"/>
      <c r="AQ122" s="7"/>
      <c r="AR122" s="3"/>
      <c r="AS122" s="3"/>
      <c r="AT122" s="7"/>
      <c r="AU122" s="7"/>
      <c r="AV122" s="7"/>
      <c r="AW122" s="9"/>
      <c r="AX122" s="9"/>
      <c r="AY122" s="9"/>
      <c r="AZ122" s="3"/>
      <c r="BA122" s="3"/>
      <c r="BB122" s="3"/>
      <c r="BC122" s="3"/>
      <c r="BD122" s="3"/>
      <c r="BE122" s="3"/>
      <c r="BG122" s="3"/>
      <c r="BH122" s="7"/>
      <c r="BI122" s="3"/>
      <c r="BJ122" s="3"/>
      <c r="BK122" s="3"/>
      <c r="BL122" s="3"/>
    </row>
    <row r="123" spans="1:64" x14ac:dyDescent="0.25">
      <c r="A123">
        <v>76</v>
      </c>
      <c r="B123" s="1" t="s">
        <v>127</v>
      </c>
      <c r="C123" s="1" t="s">
        <v>32</v>
      </c>
      <c r="D123" s="2">
        <v>43403</v>
      </c>
      <c r="E123" s="3">
        <v>19.899999999999999</v>
      </c>
      <c r="F123" s="4">
        <f t="shared" si="122"/>
        <v>4338.3663976377948</v>
      </c>
      <c r="G123" s="7">
        <v>9.6999999999999993</v>
      </c>
      <c r="H123" s="7">
        <v>149</v>
      </c>
      <c r="I123" s="7">
        <f t="shared" si="144"/>
        <v>139.30000000000001</v>
      </c>
      <c r="J123" s="7">
        <v>129.08000000000001</v>
      </c>
      <c r="K123" s="5">
        <f t="shared" si="123"/>
        <v>7.3366834170854256</v>
      </c>
      <c r="L123" s="4">
        <f t="shared" si="124"/>
        <v>4020.0741895698966</v>
      </c>
      <c r="M123" s="2">
        <v>43440</v>
      </c>
      <c r="N123" s="7">
        <v>8.67</v>
      </c>
      <c r="O123" s="7">
        <v>3.46</v>
      </c>
      <c r="P123" s="7">
        <v>5.8</v>
      </c>
      <c r="Q123" s="6">
        <f t="shared" si="125"/>
        <v>0.3782917416458631</v>
      </c>
      <c r="R123" s="6">
        <f t="shared" si="126"/>
        <v>0.48705061736904876</v>
      </c>
      <c r="S123" s="6">
        <f t="shared" si="127"/>
        <v>0.13465764098508815</v>
      </c>
      <c r="T123" s="4">
        <f t="shared" si="128"/>
        <v>1641.1681804602904</v>
      </c>
      <c r="U123" s="4">
        <f t="shared" si="129"/>
        <v>2113.0040323426242</v>
      </c>
      <c r="V123" s="4">
        <f t="shared" si="130"/>
        <v>3754.1722128029146</v>
      </c>
      <c r="W123" s="4">
        <f t="shared" si="131"/>
        <v>1520.7608667179777</v>
      </c>
      <c r="X123" s="4">
        <f t="shared" si="132"/>
        <v>1957.9796158993965</v>
      </c>
      <c r="Y123" s="4">
        <f t="shared" si="133"/>
        <v>3478.7404826173743</v>
      </c>
      <c r="Z123" s="10"/>
      <c r="AA123" s="4"/>
      <c r="AB123" s="5"/>
      <c r="AC123" s="4"/>
      <c r="AD123" s="4"/>
      <c r="AE123" s="4"/>
      <c r="AF123" s="4"/>
      <c r="AH123" t="s">
        <v>271</v>
      </c>
      <c r="AI123" t="str">
        <f>C123</f>
        <v>Machine</v>
      </c>
      <c r="AJ123" s="8">
        <f>D123</f>
        <v>43403</v>
      </c>
      <c r="AK123" s="3">
        <f>SUM(E123:E125)</f>
        <v>65.599999999999994</v>
      </c>
      <c r="AL123" s="3">
        <f>(AK123-3*$A$35)*$A$36/(3*$A$37)*$A$38</f>
        <v>4777.3744028871388</v>
      </c>
      <c r="AM123" s="7">
        <f>SUM(G123:G125)</f>
        <v>29.150000000000002</v>
      </c>
      <c r="AN123" s="7">
        <f>SUM(H123:H125)</f>
        <v>469.69</v>
      </c>
      <c r="AO123" s="7">
        <f>AN123-AM123</f>
        <v>440.54</v>
      </c>
      <c r="AP123" s="7">
        <f>SUM(J123:J125)</f>
        <v>408.62</v>
      </c>
      <c r="AQ123" s="7">
        <f>(AO123-AP123)/AO123*100</f>
        <v>7.2456530621509998</v>
      </c>
      <c r="AR123" s="3">
        <f>AL123*(1-AQ123/100)</f>
        <v>4431.2224281739291</v>
      </c>
      <c r="AS123" s="11">
        <f>M123</f>
        <v>43440</v>
      </c>
      <c r="AT123" s="7">
        <f>SUM(N123:N125)</f>
        <v>28.699999999999996</v>
      </c>
      <c r="AU123" s="7">
        <f>SUM(O123:O125)</f>
        <v>11.440000000000001</v>
      </c>
      <c r="AV123" s="7">
        <f>SUM(P123:P125)</f>
        <v>18.64</v>
      </c>
      <c r="AW123" s="9">
        <f>(AU123-3*$A$39)/(AT123-3*$A$35*$A$36)</f>
        <v>0.37980222918369871</v>
      </c>
      <c r="AX123" s="9">
        <f>(AV123-3*$A$40)/(AT123-3*$A$35*$A$36)</f>
        <v>0.48455068638820847</v>
      </c>
      <c r="AY123" s="9">
        <f>1-AW123-AX123</f>
        <v>0.13564708442809287</v>
      </c>
      <c r="AZ123" s="3">
        <f>AL123*AW123</f>
        <v>1814.4574478616769</v>
      </c>
      <c r="BA123" s="3">
        <f>AL123*AX123</f>
        <v>2314.8800460524208</v>
      </c>
      <c r="BB123" s="3">
        <f>AZ123+BA123</f>
        <v>4129.3374939140976</v>
      </c>
      <c r="BC123" s="3">
        <f>AR123*AW123</f>
        <v>1682.9881562292605</v>
      </c>
      <c r="BD123" s="3">
        <f>AR123*AX123</f>
        <v>2147.1518691105011</v>
      </c>
      <c r="BE123" s="3">
        <f>BC123+BD123</f>
        <v>3830.1400253397615</v>
      </c>
      <c r="BF123" s="11">
        <f>Z124</f>
        <v>43451</v>
      </c>
      <c r="BG123" s="3">
        <f>AVERAGE(AA123:AA125)</f>
        <v>43.996772280062984</v>
      </c>
      <c r="BH123" s="7">
        <f t="shared" ref="BH123" si="150">AVERAGE(AB123:AB125)</f>
        <v>1.05</v>
      </c>
      <c r="BI123" s="3">
        <f t="shared" ref="BI123" si="151">AVERAGE(AC123:AC125)</f>
        <v>77.142857142857153</v>
      </c>
      <c r="BJ123" s="3">
        <f t="shared" ref="BJ123" si="152">AVERAGE(AD123:AD125)</f>
        <v>26.603935185185183</v>
      </c>
      <c r="BK123" s="3">
        <f t="shared" ref="BK123" si="153">AVERAGE(AE123:AE125)</f>
        <v>6.3206018518518521</v>
      </c>
      <c r="BL123" s="3">
        <f t="shared" ref="BL123" si="154">AVERAGE(AF123:AF125)</f>
        <v>12.872931654676254</v>
      </c>
    </row>
    <row r="124" spans="1:64" x14ac:dyDescent="0.25">
      <c r="A124">
        <v>77</v>
      </c>
      <c r="B124" s="1" t="s">
        <v>128</v>
      </c>
      <c r="C124" s="1" t="s">
        <v>32</v>
      </c>
      <c r="D124" s="2">
        <v>43403</v>
      </c>
      <c r="E124" s="3">
        <v>21.9</v>
      </c>
      <c r="F124" s="4">
        <f t="shared" si="122"/>
        <v>4784.8152165354322</v>
      </c>
      <c r="G124" s="7">
        <v>9.7200000000000006</v>
      </c>
      <c r="H124" s="7">
        <v>181.39</v>
      </c>
      <c r="I124" s="7">
        <f t="shared" si="144"/>
        <v>171.67</v>
      </c>
      <c r="J124" s="7">
        <v>158.55000000000001</v>
      </c>
      <c r="K124" s="5">
        <f t="shared" si="123"/>
        <v>7.6425700471835363</v>
      </c>
      <c r="L124" s="4">
        <f t="shared" si="124"/>
        <v>4419.1323619834147</v>
      </c>
      <c r="M124" s="2">
        <v>43440</v>
      </c>
      <c r="N124" s="7">
        <v>9.59</v>
      </c>
      <c r="O124" s="7">
        <v>3.78</v>
      </c>
      <c r="P124" s="7">
        <v>6.18</v>
      </c>
      <c r="Q124" s="6">
        <f t="shared" si="125"/>
        <v>0.37530334585960845</v>
      </c>
      <c r="R124" s="6">
        <f t="shared" si="126"/>
        <v>0.47979120919552221</v>
      </c>
      <c r="S124" s="6">
        <f t="shared" si="127"/>
        <v>0.14490544494486934</v>
      </c>
      <c r="T124" s="4">
        <f t="shared" si="128"/>
        <v>1795.7571600857145</v>
      </c>
      <c r="U124" s="4">
        <f t="shared" si="129"/>
        <v>2295.7122785186693</v>
      </c>
      <c r="V124" s="4">
        <f t="shared" si="130"/>
        <v>4091.4694386043839</v>
      </c>
      <c r="W124" s="4">
        <f t="shared" si="131"/>
        <v>1658.5151612488498</v>
      </c>
      <c r="X124" s="4">
        <f t="shared" si="132"/>
        <v>2120.2608595510869</v>
      </c>
      <c r="Y124" s="4">
        <f t="shared" si="133"/>
        <v>3778.7760207999368</v>
      </c>
      <c r="Z124" s="10">
        <v>43451</v>
      </c>
      <c r="AA124" s="4">
        <v>43.996772280062984</v>
      </c>
      <c r="AB124" s="5">
        <v>1.05</v>
      </c>
      <c r="AC124" s="4">
        <v>77.142857142857153</v>
      </c>
      <c r="AD124" s="4">
        <v>26.603935185185183</v>
      </c>
      <c r="AE124" s="4">
        <v>6.3206018518518521</v>
      </c>
      <c r="AF124" s="4">
        <v>12.872931654676254</v>
      </c>
      <c r="AK124" s="3"/>
      <c r="AL124" s="3"/>
      <c r="AM124" s="7"/>
      <c r="AN124" s="7"/>
      <c r="AO124" s="7"/>
      <c r="AP124" s="7"/>
      <c r="AQ124" s="7"/>
      <c r="AR124" s="3"/>
      <c r="AS124" s="3"/>
      <c r="AT124" s="7"/>
      <c r="AU124" s="7"/>
      <c r="AV124" s="7"/>
      <c r="AW124" s="9"/>
      <c r="AX124" s="9"/>
      <c r="AY124" s="9"/>
      <c r="AZ124" s="3"/>
      <c r="BA124" s="3"/>
      <c r="BB124" s="3"/>
      <c r="BC124" s="3"/>
      <c r="BD124" s="3"/>
      <c r="BE124" s="3"/>
      <c r="BG124" s="3"/>
      <c r="BH124" s="7"/>
      <c r="BI124" s="3"/>
      <c r="BJ124" s="3"/>
      <c r="BK124" s="3"/>
      <c r="BL124" s="3"/>
    </row>
    <row r="125" spans="1:64" x14ac:dyDescent="0.25">
      <c r="A125">
        <v>78</v>
      </c>
      <c r="B125" s="1" t="s">
        <v>129</v>
      </c>
      <c r="C125" s="1" t="s">
        <v>32</v>
      </c>
      <c r="D125" s="2">
        <v>43403</v>
      </c>
      <c r="E125" s="3">
        <v>23.8</v>
      </c>
      <c r="F125" s="4">
        <f t="shared" si="122"/>
        <v>5208.9415944881894</v>
      </c>
      <c r="G125" s="7">
        <v>9.73</v>
      </c>
      <c r="H125" s="7">
        <v>139.30000000000001</v>
      </c>
      <c r="I125" s="7">
        <f t="shared" si="144"/>
        <v>129.57000000000002</v>
      </c>
      <c r="J125" s="7">
        <v>120.99</v>
      </c>
      <c r="K125" s="5">
        <f t="shared" si="123"/>
        <v>6.6219032183375974</v>
      </c>
      <c r="L125" s="4">
        <f t="shared" si="124"/>
        <v>4864.01052340145</v>
      </c>
      <c r="M125" s="2">
        <v>43440</v>
      </c>
      <c r="N125" s="7">
        <v>10.44</v>
      </c>
      <c r="O125" s="7">
        <v>4.2</v>
      </c>
      <c r="P125" s="7">
        <v>6.66</v>
      </c>
      <c r="Q125" s="6">
        <f t="shared" si="125"/>
        <v>0.38517639004186005</v>
      </c>
      <c r="R125" s="6">
        <f t="shared" si="126"/>
        <v>0.48684731533209719</v>
      </c>
      <c r="S125" s="6">
        <f t="shared" si="127"/>
        <v>0.12797629462604271</v>
      </c>
      <c r="T125" s="4">
        <f t="shared" si="128"/>
        <v>2006.3613193038511</v>
      </c>
      <c r="U125" s="4">
        <f t="shared" si="129"/>
        <v>2535.9592309982686</v>
      </c>
      <c r="V125" s="4">
        <f t="shared" si="130"/>
        <v>4542.32055030212</v>
      </c>
      <c r="W125" s="4">
        <f t="shared" si="131"/>
        <v>1873.5020145293888</v>
      </c>
      <c r="X125" s="4">
        <f t="shared" si="132"/>
        <v>2368.0304650650646</v>
      </c>
      <c r="Y125" s="4">
        <f t="shared" si="133"/>
        <v>4241.5324795944534</v>
      </c>
      <c r="Z125" s="10"/>
      <c r="AA125" s="4"/>
      <c r="AB125" s="5"/>
      <c r="AC125" s="4"/>
      <c r="AD125" s="4"/>
      <c r="AE125" s="4"/>
      <c r="AF125" s="4"/>
      <c r="AK125" s="3"/>
      <c r="AL125" s="3"/>
      <c r="AM125" s="7"/>
      <c r="AN125" s="7"/>
      <c r="AO125" s="7"/>
      <c r="AP125" s="7"/>
      <c r="AQ125" s="7"/>
      <c r="AR125" s="3"/>
      <c r="AS125" s="3"/>
      <c r="AT125" s="7"/>
      <c r="AU125" s="7"/>
      <c r="AV125" s="7"/>
      <c r="AW125" s="9"/>
      <c r="AX125" s="9"/>
      <c r="AY125" s="9"/>
      <c r="AZ125" s="3"/>
      <c r="BA125" s="3"/>
      <c r="BB125" s="3"/>
      <c r="BC125" s="3"/>
      <c r="BD125" s="3"/>
      <c r="BE125" s="3"/>
      <c r="BG125" s="3"/>
      <c r="BH125" s="7"/>
      <c r="BI125" s="3"/>
      <c r="BJ125" s="3"/>
      <c r="BK125" s="3"/>
      <c r="BL125" s="3"/>
    </row>
    <row r="126" spans="1:64" x14ac:dyDescent="0.25">
      <c r="A126">
        <v>79</v>
      </c>
      <c r="B126" s="1" t="s">
        <v>130</v>
      </c>
      <c r="C126" s="1" t="s">
        <v>32</v>
      </c>
      <c r="D126" s="2">
        <v>43403</v>
      </c>
      <c r="E126" s="3">
        <v>23.6</v>
      </c>
      <c r="F126" s="4">
        <f t="shared" si="122"/>
        <v>5164.2967125984251</v>
      </c>
      <c r="G126" s="7">
        <v>9.75</v>
      </c>
      <c r="H126" s="7">
        <v>158.66</v>
      </c>
      <c r="I126" s="7">
        <f t="shared" si="144"/>
        <v>148.91</v>
      </c>
      <c r="J126" s="7">
        <v>139.03</v>
      </c>
      <c r="K126" s="5">
        <f t="shared" si="123"/>
        <v>6.6348801289369392</v>
      </c>
      <c r="L126" s="4">
        <f t="shared" si="124"/>
        <v>4821.6518162148886</v>
      </c>
      <c r="M126" s="2">
        <v>43440</v>
      </c>
      <c r="N126" s="7">
        <v>10.39</v>
      </c>
      <c r="O126" s="7">
        <v>4.24</v>
      </c>
      <c r="P126" s="7">
        <v>6.76</v>
      </c>
      <c r="Q126" s="6">
        <f t="shared" si="125"/>
        <v>0.39099801843383147</v>
      </c>
      <c r="R126" s="6">
        <f t="shared" si="126"/>
        <v>0.49906279739795573</v>
      </c>
      <c r="S126" s="6">
        <f t="shared" si="127"/>
        <v>0.10993918416821274</v>
      </c>
      <c r="T126" s="4">
        <f t="shared" si="128"/>
        <v>2019.2297812303343</v>
      </c>
      <c r="U126" s="4">
        <f t="shared" si="129"/>
        <v>2577.3083639824367</v>
      </c>
      <c r="V126" s="4">
        <f t="shared" si="130"/>
        <v>4596.5381452127713</v>
      </c>
      <c r="W126" s="4">
        <f t="shared" si="131"/>
        <v>1885.2563057179061</v>
      </c>
      <c r="X126" s="4">
        <f t="shared" si="132"/>
        <v>2406.3070434791362</v>
      </c>
      <c r="Y126" s="4">
        <f t="shared" si="133"/>
        <v>4291.563349197042</v>
      </c>
      <c r="Z126" s="10"/>
      <c r="AA126" s="4"/>
      <c r="AB126" s="5"/>
      <c r="AC126" s="4"/>
      <c r="AD126" s="4"/>
      <c r="AE126" s="4"/>
      <c r="AF126" s="4"/>
      <c r="AH126" t="s">
        <v>272</v>
      </c>
      <c r="AI126" t="str">
        <f>C126</f>
        <v>Machine</v>
      </c>
      <c r="AJ126" s="8">
        <f>D126</f>
        <v>43403</v>
      </c>
      <c r="AK126" s="3">
        <f>SUM(E126:E128)</f>
        <v>67.800000000000011</v>
      </c>
      <c r="AL126" s="3">
        <f>(AK126-3*$A$35)*$A$36/(3*$A$37)*$A$38</f>
        <v>4941.0723031496073</v>
      </c>
      <c r="AM126" s="7">
        <f>SUM(G126:G128)</f>
        <v>29.200000000000003</v>
      </c>
      <c r="AN126" s="7">
        <f>SUM(H126:H128)</f>
        <v>430.33000000000004</v>
      </c>
      <c r="AO126" s="7">
        <f>AN126-AM126</f>
        <v>401.13000000000005</v>
      </c>
      <c r="AP126" s="7">
        <f>SUM(J126:J128)</f>
        <v>374.85</v>
      </c>
      <c r="AQ126" s="7">
        <f>(AO126-AP126)/AO126*100</f>
        <v>6.5514920350011288</v>
      </c>
      <c r="AR126" s="3">
        <f>AL126*(1-AQ126/100)</f>
        <v>4617.3583447651135</v>
      </c>
      <c r="AS126" s="11">
        <f>M126</f>
        <v>43440</v>
      </c>
      <c r="AT126" s="7">
        <f>SUM(N126:N128)</f>
        <v>29.78</v>
      </c>
      <c r="AU126" s="7">
        <f>SUM(O126:O128)</f>
        <v>12.16</v>
      </c>
      <c r="AV126" s="7">
        <f>SUM(P126:P128)</f>
        <v>19.38</v>
      </c>
      <c r="AW126" s="9">
        <f>(AU126-3*$A$39)/(AT126-3*$A$35*$A$36)</f>
        <v>0.39043148949823214</v>
      </c>
      <c r="AX126" s="9">
        <f>(AV126-3*$A$40)/(AT126-3*$A$35*$A$36)</f>
        <v>0.49198484704786011</v>
      </c>
      <c r="AY126" s="9">
        <f>1-AW126-AX126</f>
        <v>0.11758366345390775</v>
      </c>
      <c r="AZ126" s="3">
        <f>AL126*AW126</f>
        <v>1929.1502190371616</v>
      </c>
      <c r="BA126" s="3">
        <f>AL126*AX126</f>
        <v>2430.9327013174775</v>
      </c>
      <c r="BB126" s="3">
        <f>AZ126+BA126</f>
        <v>4360.0829203546391</v>
      </c>
      <c r="BC126" s="3">
        <f>AR126*AW126</f>
        <v>1802.762096093735</v>
      </c>
      <c r="BD126" s="3">
        <f>AR126*AX126</f>
        <v>2271.6703390144248</v>
      </c>
      <c r="BE126" s="3">
        <f>BC126+BD126</f>
        <v>4074.4324351081596</v>
      </c>
      <c r="BF126" s="11">
        <f>Z127</f>
        <v>43451</v>
      </c>
      <c r="BG126" s="3">
        <f>AVERAGE(AA126:AA128)</f>
        <v>50.099999999999994</v>
      </c>
      <c r="BH126" s="7">
        <f t="shared" ref="BH126" si="155">AVERAGE(AB126:AB128)</f>
        <v>1.04</v>
      </c>
      <c r="BI126" s="3">
        <f t="shared" ref="BI126" si="156">AVERAGE(AC126:AC128)</f>
        <v>77.400000000000006</v>
      </c>
      <c r="BJ126" s="3">
        <f t="shared" ref="BJ126" si="157">AVERAGE(AD126:AD128)</f>
        <v>27.5</v>
      </c>
      <c r="BK126" s="3">
        <f t="shared" ref="BK126" si="158">AVERAGE(AE126:AE128)</f>
        <v>6.5</v>
      </c>
      <c r="BL126" s="3">
        <f t="shared" ref="BL126" si="159">AVERAGE(AF126:AF128)</f>
        <v>13.7</v>
      </c>
    </row>
    <row r="127" spans="1:64" x14ac:dyDescent="0.25">
      <c r="A127">
        <v>80</v>
      </c>
      <c r="B127" s="1" t="s">
        <v>131</v>
      </c>
      <c r="C127" s="1" t="s">
        <v>32</v>
      </c>
      <c r="D127" s="2">
        <v>43403</v>
      </c>
      <c r="E127" s="3">
        <v>22.8</v>
      </c>
      <c r="F127" s="4">
        <f t="shared" si="122"/>
        <v>4985.7171850393697</v>
      </c>
      <c r="G127" s="7">
        <v>9.74</v>
      </c>
      <c r="H127" s="7">
        <v>142.08000000000001</v>
      </c>
      <c r="I127" s="7">
        <f t="shared" si="144"/>
        <v>132.34</v>
      </c>
      <c r="J127" s="7">
        <v>123.96</v>
      </c>
      <c r="K127" s="5">
        <f t="shared" si="123"/>
        <v>6.3321747015263785</v>
      </c>
      <c r="L127" s="4">
        <f t="shared" si="124"/>
        <v>4670.0128627586537</v>
      </c>
      <c r="M127" s="2">
        <v>43440</v>
      </c>
      <c r="N127" s="7">
        <v>10.02</v>
      </c>
      <c r="O127" s="7">
        <v>4.04</v>
      </c>
      <c r="P127" s="7">
        <v>6.5</v>
      </c>
      <c r="Q127" s="6">
        <f t="shared" si="125"/>
        <v>0.38535725143438843</v>
      </c>
      <c r="R127" s="6">
        <f t="shared" si="126"/>
        <v>0.4913814687602519</v>
      </c>
      <c r="S127" s="6">
        <f t="shared" si="127"/>
        <v>0.12326127980535972</v>
      </c>
      <c r="T127" s="4">
        <f t="shared" si="128"/>
        <v>1921.2822708559677</v>
      </c>
      <c r="U127" s="4">
        <f t="shared" si="129"/>
        <v>2449.889033207874</v>
      </c>
      <c r="V127" s="4">
        <f t="shared" si="130"/>
        <v>4371.1713040638415</v>
      </c>
      <c r="W127" s="4">
        <f t="shared" si="131"/>
        <v>1799.6233209559146</v>
      </c>
      <c r="X127" s="4">
        <f t="shared" si="132"/>
        <v>2294.7577796316159</v>
      </c>
      <c r="Y127" s="4">
        <f t="shared" si="133"/>
        <v>4094.3811005875305</v>
      </c>
      <c r="Z127" s="10">
        <v>43451</v>
      </c>
      <c r="AA127" s="4">
        <v>50.099999999999994</v>
      </c>
      <c r="AB127" s="5">
        <v>1.04</v>
      </c>
      <c r="AC127" s="4">
        <v>77.400000000000006</v>
      </c>
      <c r="AD127" s="4">
        <v>27.5</v>
      </c>
      <c r="AE127" s="4">
        <v>6.5</v>
      </c>
      <c r="AF127" s="4">
        <v>13.7</v>
      </c>
      <c r="AK127" s="3"/>
      <c r="AL127" s="3"/>
      <c r="AM127" s="7"/>
      <c r="AN127" s="7"/>
      <c r="AO127" s="7"/>
      <c r="AP127" s="7"/>
      <c r="AQ127" s="7"/>
      <c r="AR127" s="3"/>
      <c r="AS127" s="3"/>
      <c r="AT127" s="7"/>
      <c r="AU127" s="7"/>
      <c r="AV127" s="7"/>
      <c r="AW127" s="9"/>
      <c r="AX127" s="9"/>
      <c r="AY127" s="9"/>
      <c r="AZ127" s="3"/>
      <c r="BA127" s="3"/>
      <c r="BB127" s="3"/>
      <c r="BC127" s="3"/>
      <c r="BD127" s="3"/>
      <c r="BE127" s="3"/>
      <c r="BG127" s="3"/>
      <c r="BH127" s="7"/>
      <c r="BI127" s="3"/>
      <c r="BJ127" s="3"/>
      <c r="BK127" s="3"/>
      <c r="BL127" s="3"/>
    </row>
    <row r="128" spans="1:64" x14ac:dyDescent="0.25">
      <c r="A128">
        <v>81</v>
      </c>
      <c r="B128" s="1" t="s">
        <v>132</v>
      </c>
      <c r="C128" s="1" t="s">
        <v>32</v>
      </c>
      <c r="D128" s="2">
        <v>43403</v>
      </c>
      <c r="E128" s="3">
        <v>21.4</v>
      </c>
      <c r="F128" s="4">
        <f t="shared" si="122"/>
        <v>4673.2030118110233</v>
      </c>
      <c r="G128" s="7">
        <v>9.7100000000000009</v>
      </c>
      <c r="H128" s="7">
        <v>129.59</v>
      </c>
      <c r="I128" s="7">
        <f t="shared" si="144"/>
        <v>119.88</v>
      </c>
      <c r="J128" s="7">
        <v>111.86</v>
      </c>
      <c r="K128" s="5">
        <f t="shared" si="123"/>
        <v>6.6900233566900198</v>
      </c>
      <c r="L128" s="4">
        <f t="shared" si="124"/>
        <v>4360.5646388153245</v>
      </c>
      <c r="M128" s="2">
        <v>43440</v>
      </c>
      <c r="N128" s="7">
        <v>9.3699999999999992</v>
      </c>
      <c r="O128" s="7">
        <v>3.88</v>
      </c>
      <c r="P128" s="7">
        <v>6.12</v>
      </c>
      <c r="Q128" s="6">
        <f t="shared" si="125"/>
        <v>0.39523621484539284</v>
      </c>
      <c r="R128" s="6">
        <f t="shared" si="126"/>
        <v>0.48476486019711168</v>
      </c>
      <c r="S128" s="6">
        <f t="shared" si="127"/>
        <v>0.11999892495749548</v>
      </c>
      <c r="T128" s="4">
        <f t="shared" si="128"/>
        <v>1847.0190695922786</v>
      </c>
      <c r="U128" s="4">
        <f t="shared" si="129"/>
        <v>2265.4046046932922</v>
      </c>
      <c r="V128" s="4">
        <f t="shared" si="130"/>
        <v>4112.423674285571</v>
      </c>
      <c r="W128" s="4">
        <f t="shared" si="131"/>
        <v>1723.4530624340364</v>
      </c>
      <c r="X128" s="4">
        <f t="shared" si="132"/>
        <v>2113.8485075157796</v>
      </c>
      <c r="Y128" s="4">
        <f t="shared" si="133"/>
        <v>3837.301569949816</v>
      </c>
      <c r="Z128" s="10"/>
      <c r="AA128" s="4"/>
      <c r="AB128" s="5"/>
      <c r="AC128" s="4"/>
      <c r="AD128" s="4"/>
      <c r="AE128" s="4"/>
      <c r="AF128" s="4"/>
      <c r="AK128" s="3"/>
      <c r="AL128" s="3"/>
      <c r="AM128" s="7"/>
      <c r="AN128" s="7"/>
      <c r="AO128" s="7"/>
      <c r="AP128" s="7"/>
      <c r="AQ128" s="7"/>
      <c r="AR128" s="3"/>
      <c r="AS128" s="3"/>
      <c r="AT128" s="7"/>
      <c r="AU128" s="7"/>
      <c r="AV128" s="7"/>
      <c r="AW128" s="9"/>
      <c r="AX128" s="9"/>
      <c r="AY128" s="9"/>
      <c r="AZ128" s="3"/>
      <c r="BA128" s="3"/>
      <c r="BB128" s="3"/>
      <c r="BC128" s="3"/>
      <c r="BD128" s="3"/>
      <c r="BE128" s="3"/>
      <c r="BG128" s="3"/>
      <c r="BH128" s="7"/>
      <c r="BI128" s="3"/>
      <c r="BJ128" s="3"/>
      <c r="BK128" s="3"/>
      <c r="BL128" s="3"/>
    </row>
    <row r="129" spans="1:64" x14ac:dyDescent="0.25">
      <c r="A129">
        <v>82</v>
      </c>
      <c r="B129" s="1" t="s">
        <v>133</v>
      </c>
      <c r="C129" s="1" t="s">
        <v>32</v>
      </c>
      <c r="D129" s="2">
        <v>43403</v>
      </c>
      <c r="E129" s="3">
        <v>21.8</v>
      </c>
      <c r="F129" s="4">
        <f t="shared" si="122"/>
        <v>4762.4927755905519</v>
      </c>
      <c r="G129" s="7">
        <v>9.6</v>
      </c>
      <c r="H129" s="7">
        <v>193.26</v>
      </c>
      <c r="I129" s="7">
        <f t="shared" si="144"/>
        <v>183.66</v>
      </c>
      <c r="J129" s="7">
        <v>171.52</v>
      </c>
      <c r="K129" s="5">
        <f t="shared" si="123"/>
        <v>6.6100402918436165</v>
      </c>
      <c r="L129" s="4">
        <f t="shared" si="124"/>
        <v>4447.6900842278746</v>
      </c>
      <c r="M129" s="2">
        <v>43440</v>
      </c>
      <c r="N129" s="7">
        <v>9.5399999999999991</v>
      </c>
      <c r="O129" s="7">
        <v>3.98</v>
      </c>
      <c r="P129" s="7">
        <v>6.12</v>
      </c>
      <c r="Q129" s="6">
        <f t="shared" si="125"/>
        <v>0.39875315804461792</v>
      </c>
      <c r="R129" s="6">
        <f t="shared" si="126"/>
        <v>0.47593118863389888</v>
      </c>
      <c r="S129" s="6">
        <f t="shared" si="127"/>
        <v>0.12531565332148314</v>
      </c>
      <c r="T129" s="4">
        <f t="shared" si="128"/>
        <v>1899.0590344314103</v>
      </c>
      <c r="U129" s="4">
        <f t="shared" si="129"/>
        <v>2266.6188475471677</v>
      </c>
      <c r="V129" s="4">
        <f t="shared" si="130"/>
        <v>4165.6778819785777</v>
      </c>
      <c r="W129" s="4">
        <f t="shared" si="131"/>
        <v>1773.5304670895978</v>
      </c>
      <c r="X129" s="4">
        <f t="shared" si="132"/>
        <v>2116.7944284617784</v>
      </c>
      <c r="Y129" s="4">
        <f t="shared" si="133"/>
        <v>3890.3248955513764</v>
      </c>
      <c r="Z129" s="10"/>
      <c r="AA129" s="4"/>
      <c r="AB129" s="5"/>
      <c r="AC129" s="4"/>
      <c r="AD129" s="4"/>
      <c r="AE129" s="4"/>
      <c r="AF129" s="4"/>
      <c r="AH129" t="s">
        <v>273</v>
      </c>
      <c r="AI129" t="str">
        <f>C129</f>
        <v>Machine</v>
      </c>
      <c r="AJ129" s="8">
        <f>D129</f>
        <v>43403</v>
      </c>
      <c r="AK129" s="3">
        <f>SUM(E129:E131)</f>
        <v>67.8</v>
      </c>
      <c r="AL129" s="3">
        <f>(AK129-3*$A$35)*$A$36/(3*$A$37)*$A$38</f>
        <v>4941.0723031496063</v>
      </c>
      <c r="AM129" s="7">
        <f>SUM(G129:G131)</f>
        <v>29</v>
      </c>
      <c r="AN129" s="7">
        <f>SUM(H129:H131)</f>
        <v>464.93</v>
      </c>
      <c r="AO129" s="7">
        <f>AN129-AM129</f>
        <v>435.93</v>
      </c>
      <c r="AP129" s="7">
        <f>SUM(J129:J131)</f>
        <v>406.59000000000003</v>
      </c>
      <c r="AQ129" s="7">
        <f>(AO129-AP129)/AO129*100</f>
        <v>6.7304383731332944</v>
      </c>
      <c r="AR129" s="3">
        <f>AL129*(1-AQ129/100)</f>
        <v>4608.516476814164</v>
      </c>
      <c r="AS129" s="11">
        <f>M129</f>
        <v>43440</v>
      </c>
      <c r="AT129" s="7">
        <f>SUM(N129:N131)</f>
        <v>29.740000000000002</v>
      </c>
      <c r="AU129" s="7">
        <f>SUM(O129:O131)</f>
        <v>12.239999999999998</v>
      </c>
      <c r="AV129" s="7">
        <f>SUM(P129:P131)</f>
        <v>19</v>
      </c>
      <c r="AW129" s="9">
        <f>(AU129-3*$A$39)/(AT129-3*$A$35*$A$36)</f>
        <v>0.39371648877467769</v>
      </c>
      <c r="AX129" s="9">
        <f>(AV129-3*$A$40)/(AT129-3*$A$35*$A$36)</f>
        <v>0.4796057751565882</v>
      </c>
      <c r="AY129" s="9">
        <f>1-AW129-AX129</f>
        <v>0.12667773606873411</v>
      </c>
      <c r="AZ129" s="3">
        <f>AL129*AW129</f>
        <v>1945.3816379778727</v>
      </c>
      <c r="BA129" s="3">
        <f>AL129*AX129</f>
        <v>2369.7668120568155</v>
      </c>
      <c r="BB129" s="3">
        <f>AZ129+BA129</f>
        <v>4315.1484500346887</v>
      </c>
      <c r="BC129" s="3">
        <f>AR129*AW129</f>
        <v>1814.448925711521</v>
      </c>
      <c r="BD129" s="3">
        <f>AR129*AX129</f>
        <v>2210.2711171843657</v>
      </c>
      <c r="BE129" s="3">
        <f>BC129+BD129</f>
        <v>4024.7200428958868</v>
      </c>
      <c r="BF129" s="11">
        <f>Z130</f>
        <v>43451</v>
      </c>
      <c r="BG129" s="3">
        <f>AVERAGE(AA129:AA131)</f>
        <v>51.8</v>
      </c>
      <c r="BH129" s="7">
        <f t="shared" ref="BH129" si="160">AVERAGE(AB129:AB131)</f>
        <v>1.04</v>
      </c>
      <c r="BI129" s="3">
        <f t="shared" ref="BI129" si="161">AVERAGE(AC129:AC131)</f>
        <v>78.900000000000006</v>
      </c>
      <c r="BJ129" s="3">
        <f t="shared" ref="BJ129" si="162">AVERAGE(AD129:AD131)</f>
        <v>26.6</v>
      </c>
      <c r="BK129" s="3">
        <f t="shared" ref="BK129" si="163">AVERAGE(AE129:AE131)</f>
        <v>6.4</v>
      </c>
      <c r="BL129" s="3">
        <f t="shared" ref="BL129" si="164">AVERAGE(AF129:AF131)</f>
        <v>11.9</v>
      </c>
    </row>
    <row r="130" spans="1:64" x14ac:dyDescent="0.25">
      <c r="A130">
        <v>83</v>
      </c>
      <c r="B130" s="1" t="s">
        <v>134</v>
      </c>
      <c r="C130" s="1" t="s">
        <v>32</v>
      </c>
      <c r="D130" s="2">
        <v>43403</v>
      </c>
      <c r="E130" s="3">
        <v>22.8</v>
      </c>
      <c r="F130" s="4">
        <f t="shared" si="122"/>
        <v>4985.7171850393697</v>
      </c>
      <c r="G130" s="7">
        <v>9.7200000000000006</v>
      </c>
      <c r="H130" s="7">
        <v>153.72</v>
      </c>
      <c r="I130" s="7">
        <f t="shared" si="144"/>
        <v>144</v>
      </c>
      <c r="J130" s="7">
        <v>134.6</v>
      </c>
      <c r="K130" s="5">
        <f t="shared" si="123"/>
        <v>6.5277777777777821</v>
      </c>
      <c r="L130" s="4">
        <f t="shared" si="124"/>
        <v>4660.2606465715216</v>
      </c>
      <c r="M130" s="2">
        <v>43440</v>
      </c>
      <c r="N130" s="7">
        <v>9.9600000000000009</v>
      </c>
      <c r="O130" s="7">
        <v>4.04</v>
      </c>
      <c r="P130" s="7">
        <v>6.36</v>
      </c>
      <c r="Q130" s="6">
        <f t="shared" si="125"/>
        <v>0.38772890452884712</v>
      </c>
      <c r="R130" s="6">
        <f t="shared" si="126"/>
        <v>0.48004531036904885</v>
      </c>
      <c r="S130" s="6">
        <f t="shared" si="127"/>
        <v>0.13222578510210403</v>
      </c>
      <c r="T130" s="4">
        <f t="shared" si="128"/>
        <v>1933.1066624459622</v>
      </c>
      <c r="U130" s="4">
        <f t="shared" si="129"/>
        <v>2393.3701535045248</v>
      </c>
      <c r="V130" s="4">
        <f t="shared" si="130"/>
        <v>4326.4768159504874</v>
      </c>
      <c r="W130" s="4">
        <f t="shared" si="131"/>
        <v>1806.9177553140728</v>
      </c>
      <c r="X130" s="4">
        <f t="shared" si="132"/>
        <v>2237.1362684840906</v>
      </c>
      <c r="Y130" s="4">
        <f t="shared" si="133"/>
        <v>4044.0540237981631</v>
      </c>
      <c r="Z130" s="10">
        <v>43451</v>
      </c>
      <c r="AA130" s="4">
        <v>51.8</v>
      </c>
      <c r="AB130" s="5">
        <v>1.04</v>
      </c>
      <c r="AC130" s="4">
        <v>78.900000000000006</v>
      </c>
      <c r="AD130" s="4">
        <v>26.6</v>
      </c>
      <c r="AE130" s="4">
        <v>6.4</v>
      </c>
      <c r="AF130" s="4">
        <v>11.9</v>
      </c>
      <c r="AK130" s="3"/>
      <c r="AL130" s="3"/>
      <c r="AM130" s="7"/>
      <c r="AN130" s="7"/>
      <c r="AO130" s="7"/>
      <c r="AP130" s="7"/>
      <c r="AQ130" s="7"/>
      <c r="AR130" s="3"/>
      <c r="AS130" s="3"/>
      <c r="AT130" s="7"/>
      <c r="AU130" s="7"/>
      <c r="AV130" s="7"/>
      <c r="AW130" s="9"/>
      <c r="AX130" s="9"/>
      <c r="AY130" s="9"/>
      <c r="AZ130" s="3"/>
      <c r="BA130" s="3"/>
      <c r="BB130" s="3"/>
      <c r="BC130" s="3"/>
      <c r="BD130" s="3"/>
      <c r="BE130" s="3"/>
      <c r="BG130" s="3"/>
      <c r="BH130" s="7"/>
      <c r="BI130" s="3"/>
      <c r="BJ130" s="3"/>
      <c r="BK130" s="3"/>
      <c r="BL130" s="3"/>
    </row>
    <row r="131" spans="1:64" x14ac:dyDescent="0.25">
      <c r="A131">
        <v>84</v>
      </c>
      <c r="B131" s="1" t="s">
        <v>135</v>
      </c>
      <c r="C131" s="1" t="s">
        <v>32</v>
      </c>
      <c r="D131" s="2">
        <v>43403</v>
      </c>
      <c r="E131" s="3">
        <v>23.2</v>
      </c>
      <c r="F131" s="4">
        <f t="shared" si="122"/>
        <v>5075.0069488188974</v>
      </c>
      <c r="G131" s="7">
        <v>9.68</v>
      </c>
      <c r="H131" s="7">
        <v>117.95</v>
      </c>
      <c r="I131" s="7">
        <f t="shared" si="144"/>
        <v>108.27000000000001</v>
      </c>
      <c r="J131" s="7">
        <v>100.47</v>
      </c>
      <c r="K131" s="5">
        <f t="shared" si="123"/>
        <v>7.2042116929897579</v>
      </c>
      <c r="L131" s="4">
        <f t="shared" si="124"/>
        <v>4709.3927047920433</v>
      </c>
      <c r="M131" s="2">
        <v>43440</v>
      </c>
      <c r="N131" s="7">
        <v>10.24</v>
      </c>
      <c r="O131" s="7">
        <v>4.22</v>
      </c>
      <c r="P131" s="7">
        <v>6.52</v>
      </c>
      <c r="Q131" s="6">
        <f t="shared" si="125"/>
        <v>0.3948517820735799</v>
      </c>
      <c r="R131" s="6">
        <f t="shared" si="126"/>
        <v>0.48259662253437541</v>
      </c>
      <c r="S131" s="6">
        <f t="shared" si="127"/>
        <v>0.12255159539204463</v>
      </c>
      <c r="T131" s="4">
        <f t="shared" si="128"/>
        <v>2003.875537776943</v>
      </c>
      <c r="U131" s="4">
        <f t="shared" si="129"/>
        <v>2449.1812128384859</v>
      </c>
      <c r="V131" s="4">
        <f t="shared" si="130"/>
        <v>4453.0567506154293</v>
      </c>
      <c r="W131" s="4">
        <f t="shared" si="131"/>
        <v>1859.512101971455</v>
      </c>
      <c r="X131" s="4">
        <f t="shared" si="132"/>
        <v>2272.737013520667</v>
      </c>
      <c r="Y131" s="4">
        <f t="shared" si="133"/>
        <v>4132.2491154921217</v>
      </c>
      <c r="Z131" s="10"/>
      <c r="AA131" s="4"/>
      <c r="AB131" s="5"/>
      <c r="AC131" s="4"/>
      <c r="AD131" s="4"/>
      <c r="AE131" s="4"/>
      <c r="AF131" s="4"/>
      <c r="AK131" s="3"/>
      <c r="AL131" s="3"/>
      <c r="AM131" s="7"/>
      <c r="AN131" s="7"/>
      <c r="AO131" s="7"/>
      <c r="AP131" s="7"/>
      <c r="AQ131" s="7"/>
      <c r="AR131" s="3"/>
      <c r="AS131" s="3"/>
      <c r="AT131" s="7"/>
      <c r="AU131" s="7"/>
      <c r="AV131" s="7"/>
      <c r="AW131" s="9"/>
      <c r="AX131" s="9"/>
      <c r="AY131" s="9"/>
      <c r="AZ131" s="3"/>
      <c r="BA131" s="3"/>
      <c r="BB131" s="3"/>
      <c r="BC131" s="3"/>
      <c r="BD131" s="3"/>
      <c r="BE131" s="3"/>
      <c r="BG131" s="3"/>
      <c r="BH131" s="7"/>
      <c r="BI131" s="3"/>
      <c r="BJ131" s="3"/>
      <c r="BK131" s="3"/>
      <c r="BL131" s="3"/>
    </row>
    <row r="132" spans="1:64" x14ac:dyDescent="0.25">
      <c r="A132">
        <v>85</v>
      </c>
      <c r="B132" s="1" t="s">
        <v>136</v>
      </c>
      <c r="C132" s="1" t="s">
        <v>32</v>
      </c>
      <c r="D132" s="2">
        <v>43403</v>
      </c>
      <c r="E132" s="3">
        <v>18</v>
      </c>
      <c r="F132" s="4">
        <f t="shared" si="122"/>
        <v>3914.240019685039</v>
      </c>
      <c r="G132" s="7">
        <v>9.6999999999999993</v>
      </c>
      <c r="H132" s="7">
        <v>193.56</v>
      </c>
      <c r="I132" s="7">
        <f t="shared" ref="I132:I143" si="165">H132-G132</f>
        <v>183.86</v>
      </c>
      <c r="J132" s="7">
        <v>171.59</v>
      </c>
      <c r="K132" s="5">
        <f t="shared" si="123"/>
        <v>6.6735559664962514</v>
      </c>
      <c r="L132" s="4">
        <f t="shared" si="124"/>
        <v>3653.0210213083642</v>
      </c>
      <c r="M132" s="2">
        <v>43440</v>
      </c>
      <c r="N132" s="7">
        <v>7.85</v>
      </c>
      <c r="O132" s="7">
        <v>3.1</v>
      </c>
      <c r="P132" s="7">
        <v>5.48</v>
      </c>
      <c r="Q132" s="6">
        <f t="shared" si="125"/>
        <v>0.37177253073620231</v>
      </c>
      <c r="R132" s="6">
        <f t="shared" si="126"/>
        <v>0.49744211859069337</v>
      </c>
      <c r="S132" s="6">
        <f t="shared" si="127"/>
        <v>0.13078535067310432</v>
      </c>
      <c r="T132" s="4">
        <f t="shared" si="128"/>
        <v>1455.2069180272292</v>
      </c>
      <c r="U132" s="4">
        <f t="shared" si="129"/>
        <v>1947.1078480646031</v>
      </c>
      <c r="V132" s="4">
        <f t="shared" si="130"/>
        <v>3402.3147660918321</v>
      </c>
      <c r="W132" s="4">
        <f t="shared" si="131"/>
        <v>1358.092869924357</v>
      </c>
      <c r="X132" s="4">
        <f t="shared" si="132"/>
        <v>1817.166516095971</v>
      </c>
      <c r="Y132" s="4">
        <f t="shared" si="133"/>
        <v>3175.2593860203278</v>
      </c>
      <c r="Z132" s="10"/>
      <c r="AA132" s="4"/>
      <c r="AB132" s="5"/>
      <c r="AC132" s="4"/>
      <c r="AD132" s="4"/>
      <c r="AE132" s="4"/>
      <c r="AF132" s="4"/>
      <c r="AH132" t="s">
        <v>274</v>
      </c>
      <c r="AI132" t="str">
        <f>C132</f>
        <v>Machine</v>
      </c>
      <c r="AJ132" s="8">
        <f>D132</f>
        <v>43403</v>
      </c>
      <c r="AK132" s="3">
        <f>SUM(E132:E134)</f>
        <v>49.099999999999994</v>
      </c>
      <c r="AL132" s="3">
        <f>(AK132-3*$A$35)*$A$36/(3*$A$37)*$A$38</f>
        <v>3549.6401509186348</v>
      </c>
      <c r="AM132" s="7">
        <f>SUM(G132:G134)</f>
        <v>29.08</v>
      </c>
      <c r="AN132" s="7">
        <f>SUM(H132:H134)</f>
        <v>496.05000000000007</v>
      </c>
      <c r="AO132" s="7">
        <f>AN132-AM132</f>
        <v>466.97000000000008</v>
      </c>
      <c r="AP132" s="7">
        <f>SUM(J132:J134)</f>
        <v>436.50000000000006</v>
      </c>
      <c r="AQ132" s="7">
        <f>(AO132-AP132)/AO132*100</f>
        <v>6.525044435402708</v>
      </c>
      <c r="AR132" s="3">
        <f>AL132*(1-AQ132/100)</f>
        <v>3318.0245537742985</v>
      </c>
      <c r="AS132" s="11">
        <f>M132</f>
        <v>43440</v>
      </c>
      <c r="AT132" s="7">
        <f>SUM(N132:N134)</f>
        <v>21.5</v>
      </c>
      <c r="AU132" s="7">
        <f>SUM(O132:O134)</f>
        <v>8.58</v>
      </c>
      <c r="AV132" s="7">
        <f>SUM(P132:P134)</f>
        <v>15.42</v>
      </c>
      <c r="AW132" s="9">
        <f>(AU132-3*$A$39)/(AT132-3*$A$35*$A$36)</f>
        <v>0.37379166166608502</v>
      </c>
      <c r="AX132" s="9">
        <f>(AV132-3*$A$40)/(AT132-3*$A$35*$A$36)</f>
        <v>0.49743044206332848</v>
      </c>
      <c r="AY132" s="9">
        <f>1-AW132-AX132</f>
        <v>0.1287778962705865</v>
      </c>
      <c r="AZ132" s="3">
        <f>AL132*AW132</f>
        <v>1326.8258903285293</v>
      </c>
      <c r="BA132" s="3">
        <f>AL132*AX132</f>
        <v>1765.6990694371966</v>
      </c>
      <c r="BB132" s="3">
        <f>AZ132+BA132</f>
        <v>3092.5249597657257</v>
      </c>
      <c r="BC132" s="3">
        <f>AR132*AW132</f>
        <v>1240.2499114041652</v>
      </c>
      <c r="BD132" s="3">
        <f>AR132*AX132</f>
        <v>1650.4864205609276</v>
      </c>
      <c r="BE132" s="3">
        <f>BC132+BD132</f>
        <v>2890.7363319650931</v>
      </c>
      <c r="BF132" s="11">
        <f>Z133</f>
        <v>43451</v>
      </c>
      <c r="BG132" s="3">
        <f>AVERAGE(AA132:AA134)</f>
        <v>43.3</v>
      </c>
      <c r="BH132" s="7">
        <f t="shared" ref="BH132" si="166">AVERAGE(AB132:AB134)</f>
        <v>1.02</v>
      </c>
      <c r="BI132" s="3">
        <f t="shared" ref="BI132" si="167">AVERAGE(AC132:AC134)</f>
        <v>76.8</v>
      </c>
      <c r="BJ132" s="3">
        <f t="shared" ref="BJ132" si="168">AVERAGE(AD132:AD134)</f>
        <v>26.3</v>
      </c>
      <c r="BK132" s="3">
        <f t="shared" ref="BK132" si="169">AVERAGE(AE132:AE134)</f>
        <v>6.4</v>
      </c>
      <c r="BL132" s="3">
        <f t="shared" ref="BL132" si="170">AVERAGE(AF132:AF134)</f>
        <v>13.5</v>
      </c>
    </row>
    <row r="133" spans="1:64" x14ac:dyDescent="0.25">
      <c r="A133">
        <v>86</v>
      </c>
      <c r="B133" s="1" t="s">
        <v>137</v>
      </c>
      <c r="C133" s="1" t="s">
        <v>32</v>
      </c>
      <c r="D133" s="2">
        <v>43403</v>
      </c>
      <c r="E133" s="3">
        <v>14.9</v>
      </c>
      <c r="F133" s="4">
        <f t="shared" si="122"/>
        <v>3222.2443503937011</v>
      </c>
      <c r="G133" s="7">
        <v>9.68</v>
      </c>
      <c r="H133" s="7">
        <v>160.4</v>
      </c>
      <c r="I133" s="7">
        <f t="shared" si="165"/>
        <v>150.72</v>
      </c>
      <c r="J133" s="7">
        <v>140.87</v>
      </c>
      <c r="K133" s="5">
        <f t="shared" si="123"/>
        <v>6.5352972399150708</v>
      </c>
      <c r="L133" s="4">
        <f t="shared" si="124"/>
        <v>3011.6611042991021</v>
      </c>
      <c r="M133" s="2">
        <v>43440</v>
      </c>
      <c r="N133" s="7">
        <v>6.48</v>
      </c>
      <c r="O133" s="7">
        <v>2.58</v>
      </c>
      <c r="P133" s="7">
        <v>4.76</v>
      </c>
      <c r="Q133" s="6">
        <f t="shared" si="125"/>
        <v>0.37007026607088672</v>
      </c>
      <c r="R133" s="6">
        <f t="shared" si="126"/>
        <v>0.49130018081824611</v>
      </c>
      <c r="S133" s="6">
        <f t="shared" si="127"/>
        <v>0.13862955311086711</v>
      </c>
      <c r="T133" s="4">
        <f t="shared" si="128"/>
        <v>1192.4568240956085</v>
      </c>
      <c r="U133" s="4">
        <f t="shared" si="129"/>
        <v>1583.0892319889974</v>
      </c>
      <c r="V133" s="4">
        <f t="shared" si="130"/>
        <v>2775.5460560846059</v>
      </c>
      <c r="W133" s="4">
        <f t="shared" si="131"/>
        <v>1114.5262261833093</v>
      </c>
      <c r="X133" s="4">
        <f t="shared" si="132"/>
        <v>1479.6296451054277</v>
      </c>
      <c r="Y133" s="4">
        <f t="shared" si="133"/>
        <v>2594.1558712887372</v>
      </c>
      <c r="Z133" s="10">
        <v>43451</v>
      </c>
      <c r="AA133" s="4">
        <v>43.3</v>
      </c>
      <c r="AB133" s="5">
        <v>1.02</v>
      </c>
      <c r="AC133" s="4">
        <v>76.8</v>
      </c>
      <c r="AD133" s="4">
        <v>26.3</v>
      </c>
      <c r="AE133" s="4">
        <v>6.4</v>
      </c>
      <c r="AF133" s="4">
        <v>13.5</v>
      </c>
      <c r="AK133" s="3"/>
      <c r="AL133" s="3"/>
      <c r="AM133" s="7"/>
      <c r="AN133" s="7"/>
      <c r="AO133" s="7"/>
      <c r="AP133" s="7"/>
      <c r="AQ133" s="7"/>
      <c r="AR133" s="3"/>
      <c r="AS133" s="3"/>
      <c r="AT133" s="7"/>
      <c r="AU133" s="7"/>
      <c r="AV133" s="7"/>
      <c r="AW133" s="9"/>
      <c r="AX133" s="9"/>
      <c r="AY133" s="9"/>
      <c r="AZ133" s="3"/>
      <c r="BA133" s="3"/>
      <c r="BB133" s="3"/>
      <c r="BC133" s="3"/>
      <c r="BD133" s="3"/>
      <c r="BE133" s="3"/>
      <c r="BG133" s="3"/>
      <c r="BH133" s="7"/>
      <c r="BI133" s="3"/>
      <c r="BJ133" s="3"/>
      <c r="BK133" s="3"/>
      <c r="BL133" s="3"/>
    </row>
    <row r="134" spans="1:64" x14ac:dyDescent="0.25">
      <c r="A134">
        <v>87</v>
      </c>
      <c r="B134" s="1" t="s">
        <v>138</v>
      </c>
      <c r="C134" s="1" t="s">
        <v>32</v>
      </c>
      <c r="D134" s="2">
        <v>43403</v>
      </c>
      <c r="E134" s="3">
        <v>16.2</v>
      </c>
      <c r="F134" s="4">
        <f t="shared" si="122"/>
        <v>3512.4360826771649</v>
      </c>
      <c r="G134" s="7">
        <v>9.6999999999999993</v>
      </c>
      <c r="H134" s="7">
        <v>142.09</v>
      </c>
      <c r="I134" s="7">
        <f t="shared" si="165"/>
        <v>132.39000000000001</v>
      </c>
      <c r="J134" s="7">
        <v>124.04</v>
      </c>
      <c r="K134" s="5">
        <f t="shared" si="123"/>
        <v>6.3071228944784412</v>
      </c>
      <c r="L134" s="4">
        <f t="shared" si="124"/>
        <v>3290.9024223527117</v>
      </c>
      <c r="M134" s="2">
        <v>43440</v>
      </c>
      <c r="N134" s="7">
        <v>7.17</v>
      </c>
      <c r="O134" s="7">
        <v>2.9</v>
      </c>
      <c r="P134" s="7">
        <v>5.18</v>
      </c>
      <c r="Q134" s="6">
        <f t="shared" si="125"/>
        <v>0.37936050544338351</v>
      </c>
      <c r="R134" s="6">
        <f t="shared" si="126"/>
        <v>0.50294006403478875</v>
      </c>
      <c r="S134" s="6">
        <f t="shared" si="127"/>
        <v>0.11769943052182774</v>
      </c>
      <c r="T134" s="4">
        <f t="shared" si="128"/>
        <v>1332.4795276619873</v>
      </c>
      <c r="U134" s="4">
        <f t="shared" si="129"/>
        <v>1766.5448283397559</v>
      </c>
      <c r="V134" s="4">
        <f t="shared" si="130"/>
        <v>3099.0243560017434</v>
      </c>
      <c r="W134" s="4">
        <f t="shared" si="131"/>
        <v>1248.4384063085799</v>
      </c>
      <c r="X134" s="4">
        <f t="shared" si="132"/>
        <v>1655.1266750303141</v>
      </c>
      <c r="Y134" s="4">
        <f t="shared" si="133"/>
        <v>2903.5650813388938</v>
      </c>
      <c r="Z134" s="10"/>
      <c r="AA134" s="4"/>
      <c r="AB134" s="5"/>
      <c r="AC134" s="4"/>
      <c r="AD134" s="4"/>
      <c r="AE134" s="4"/>
      <c r="AF134" s="4"/>
      <c r="AK134" s="3"/>
      <c r="AL134" s="3"/>
      <c r="AM134" s="7"/>
      <c r="AN134" s="7"/>
      <c r="AO134" s="7"/>
      <c r="AP134" s="7"/>
      <c r="AQ134" s="7"/>
      <c r="AR134" s="3"/>
      <c r="AS134" s="3"/>
      <c r="AT134" s="7"/>
      <c r="AU134" s="7"/>
      <c r="AV134" s="7"/>
      <c r="AW134" s="9"/>
      <c r="AX134" s="9"/>
      <c r="AY134" s="9"/>
      <c r="AZ134" s="3"/>
      <c r="BA134" s="3"/>
      <c r="BB134" s="3"/>
      <c r="BC134" s="3"/>
      <c r="BD134" s="3"/>
      <c r="BE134" s="3"/>
      <c r="BG134" s="3"/>
      <c r="BH134" s="7"/>
      <c r="BI134" s="3"/>
      <c r="BJ134" s="3"/>
      <c r="BK134" s="3"/>
      <c r="BL134" s="3"/>
    </row>
    <row r="135" spans="1:64" x14ac:dyDescent="0.25">
      <c r="A135">
        <v>88</v>
      </c>
      <c r="B135" s="1" t="s">
        <v>139</v>
      </c>
      <c r="C135" s="1" t="s">
        <v>32</v>
      </c>
      <c r="D135" s="2">
        <v>43403</v>
      </c>
      <c r="E135" s="3">
        <v>18.2</v>
      </c>
      <c r="F135" s="4">
        <f t="shared" si="122"/>
        <v>3958.8849015748028</v>
      </c>
      <c r="G135" s="7">
        <v>9.74</v>
      </c>
      <c r="H135" s="7">
        <v>130.97</v>
      </c>
      <c r="I135" s="7">
        <f t="shared" si="165"/>
        <v>121.23</v>
      </c>
      <c r="J135" s="7">
        <v>113.58</v>
      </c>
      <c r="K135" s="5">
        <f t="shared" si="123"/>
        <v>6.3103192279138867</v>
      </c>
      <c r="L135" s="4">
        <f t="shared" si="124"/>
        <v>3709.0666264197484</v>
      </c>
      <c r="M135" s="2">
        <v>43440</v>
      </c>
      <c r="N135" s="7">
        <v>8</v>
      </c>
      <c r="O135" s="7">
        <v>3.24</v>
      </c>
      <c r="P135" s="7">
        <v>5.42</v>
      </c>
      <c r="Q135" s="6">
        <f t="shared" si="125"/>
        <v>0.38258691746962892</v>
      </c>
      <c r="R135" s="6">
        <f t="shared" si="126"/>
        <v>0.48015941991154765</v>
      </c>
      <c r="S135" s="6">
        <f t="shared" si="127"/>
        <v>0.13725366261882344</v>
      </c>
      <c r="T135" s="4">
        <f t="shared" si="128"/>
        <v>1514.6175711105591</v>
      </c>
      <c r="U135" s="4">
        <f t="shared" si="129"/>
        <v>1900.8958778367416</v>
      </c>
      <c r="V135" s="4">
        <f t="shared" si="130"/>
        <v>3415.5134489473007</v>
      </c>
      <c r="W135" s="4">
        <f t="shared" si="131"/>
        <v>1419.0403672914072</v>
      </c>
      <c r="X135" s="4">
        <f t="shared" si="132"/>
        <v>1780.9432797549873</v>
      </c>
      <c r="Y135" s="4">
        <f t="shared" si="133"/>
        <v>3199.9836470463943</v>
      </c>
      <c r="Z135" s="10"/>
      <c r="AA135" s="4"/>
      <c r="AB135" s="5"/>
      <c r="AC135" s="4"/>
      <c r="AD135" s="4"/>
      <c r="AE135" s="4"/>
      <c r="AF135" s="4"/>
      <c r="AH135" t="s">
        <v>275</v>
      </c>
      <c r="AI135" t="str">
        <f>C135</f>
        <v>Machine</v>
      </c>
      <c r="AJ135" s="8">
        <f>D135</f>
        <v>43403</v>
      </c>
      <c r="AK135" s="3">
        <f>SUM(E135:E137)</f>
        <v>54.8</v>
      </c>
      <c r="AL135" s="3">
        <f>(AK135-3*$A$35)*$A$36/(3*$A$37)*$A$38</f>
        <v>3973.7665288713902</v>
      </c>
      <c r="AM135" s="7">
        <f>SUM(G135:G137)</f>
        <v>29.169999999999998</v>
      </c>
      <c r="AN135" s="7">
        <f>SUM(H135:H137)</f>
        <v>438.85999999999996</v>
      </c>
      <c r="AO135" s="7">
        <f>AN135-AM135</f>
        <v>409.68999999999994</v>
      </c>
      <c r="AP135" s="7">
        <f>SUM(J135:J137)</f>
        <v>381.98</v>
      </c>
      <c r="AQ135" s="7">
        <f>(AO135-AP135)/AO135*100</f>
        <v>6.7636505650613703</v>
      </c>
      <c r="AR135" s="3">
        <f>AL135*(1-AQ135/100)</f>
        <v>3704.9948465871607</v>
      </c>
      <c r="AS135" s="11">
        <f>M135</f>
        <v>43440</v>
      </c>
      <c r="AT135" s="7">
        <f>SUM(N135:N137)</f>
        <v>24.05</v>
      </c>
      <c r="AU135" s="7">
        <f>SUM(O135:O137)</f>
        <v>9.82</v>
      </c>
      <c r="AV135" s="7">
        <f>SUM(P135:P137)</f>
        <v>16.28</v>
      </c>
      <c r="AW135" s="9">
        <f>(AU135-3*$A$39)/(AT135-3*$A$35*$A$36)</f>
        <v>0.38604038410478447</v>
      </c>
      <c r="AX135" s="9">
        <f>(AV135-3*$A$40)/(AT135-3*$A$35*$A$36)</f>
        <v>0.47998826519223203</v>
      </c>
      <c r="AY135" s="9">
        <f>1-AW135-AX135</f>
        <v>0.13397135070298349</v>
      </c>
      <c r="AZ135" s="3">
        <f>AL135*AW135</f>
        <v>1534.0343571482476</v>
      </c>
      <c r="BA135" s="3">
        <f>AL135*AX135</f>
        <v>1907.3613024719361</v>
      </c>
      <c r="BB135" s="3">
        <f>AZ135+BA135</f>
        <v>3441.3956596201838</v>
      </c>
      <c r="BC135" s="3">
        <f>AR135*AW135</f>
        <v>1430.2776336827546</v>
      </c>
      <c r="BD135" s="3">
        <f>AR135*AX135</f>
        <v>1778.3540489595312</v>
      </c>
      <c r="BE135" s="3">
        <f>BC135+BD135</f>
        <v>3208.6316826422858</v>
      </c>
      <c r="BF135" s="11">
        <f>Z136</f>
        <v>43451</v>
      </c>
      <c r="BG135" s="3">
        <f>AVERAGE(AA135:AA137)</f>
        <v>46.478367321892442</v>
      </c>
      <c r="BH135" s="7">
        <f t="shared" ref="BH135" si="171">AVERAGE(AB135:AB137)</f>
        <v>0.99</v>
      </c>
      <c r="BI135" s="3">
        <f t="shared" ref="BI135" si="172">AVERAGE(AC135:AC137)</f>
        <v>78.787878787878796</v>
      </c>
      <c r="BJ135" s="3">
        <f t="shared" ref="BJ135" si="173">AVERAGE(AD135:AD137)</f>
        <v>25.295254629629628</v>
      </c>
      <c r="BK135" s="3">
        <f t="shared" ref="BK135" si="174">AVERAGE(AE135:AE137)</f>
        <v>6.3869212962962969</v>
      </c>
      <c r="BL135" s="3">
        <f t="shared" ref="BL135" si="175">AVERAGE(AF135:AF137)</f>
        <v>14.668075539568342</v>
      </c>
    </row>
    <row r="136" spans="1:64" x14ac:dyDescent="0.25">
      <c r="A136">
        <v>89</v>
      </c>
      <c r="B136" s="1" t="s">
        <v>140</v>
      </c>
      <c r="C136" s="1" t="s">
        <v>32</v>
      </c>
      <c r="D136" s="2">
        <v>43403</v>
      </c>
      <c r="E136" s="3">
        <v>17.399999999999999</v>
      </c>
      <c r="F136" s="4">
        <f t="shared" si="122"/>
        <v>3780.305374015747</v>
      </c>
      <c r="G136" s="7">
        <v>9.6999999999999993</v>
      </c>
      <c r="H136" s="7">
        <v>139.32</v>
      </c>
      <c r="I136" s="7">
        <f t="shared" si="165"/>
        <v>129.62</v>
      </c>
      <c r="J136" s="7">
        <v>120.76</v>
      </c>
      <c r="K136" s="5">
        <f t="shared" si="123"/>
        <v>6.8353649128220955</v>
      </c>
      <c r="L136" s="4">
        <f t="shared" si="124"/>
        <v>3521.9077068827464</v>
      </c>
      <c r="M136" s="2">
        <v>43440</v>
      </c>
      <c r="N136" s="7">
        <v>7.58</v>
      </c>
      <c r="O136" s="7">
        <v>3.08</v>
      </c>
      <c r="P136" s="7">
        <v>5.22</v>
      </c>
      <c r="Q136" s="6">
        <f t="shared" si="125"/>
        <v>0.38268007772346369</v>
      </c>
      <c r="R136" s="6">
        <f t="shared" si="126"/>
        <v>0.4803856294826459</v>
      </c>
      <c r="S136" s="6">
        <f t="shared" si="127"/>
        <v>0.13693429279389041</v>
      </c>
      <c r="T136" s="4">
        <f t="shared" si="128"/>
        <v>1446.6475543467736</v>
      </c>
      <c r="U136" s="4">
        <f t="shared" si="129"/>
        <v>1816.0043767331838</v>
      </c>
      <c r="V136" s="4">
        <f t="shared" si="130"/>
        <v>3262.6519310799576</v>
      </c>
      <c r="W136" s="4">
        <f t="shared" si="131"/>
        <v>1347.7639150047551</v>
      </c>
      <c r="X136" s="4">
        <f t="shared" si="132"/>
        <v>1691.87385075065</v>
      </c>
      <c r="Y136" s="4">
        <f t="shared" si="133"/>
        <v>3039.6377657554049</v>
      </c>
      <c r="Z136" s="10">
        <v>43451</v>
      </c>
      <c r="AA136" s="4">
        <v>46.478367321892442</v>
      </c>
      <c r="AB136" s="5">
        <v>0.99</v>
      </c>
      <c r="AC136" s="4">
        <v>78.787878787878796</v>
      </c>
      <c r="AD136" s="4">
        <v>25.295254629629628</v>
      </c>
      <c r="AE136" s="4">
        <v>6.3869212962962969</v>
      </c>
      <c r="AF136" s="4">
        <v>14.668075539568342</v>
      </c>
      <c r="AK136" s="3"/>
      <c r="AL136" s="3"/>
      <c r="AM136" s="7"/>
      <c r="AN136" s="7"/>
      <c r="AO136" s="7"/>
      <c r="AP136" s="7"/>
      <c r="AQ136" s="7"/>
      <c r="AR136" s="3"/>
      <c r="AS136" s="3"/>
      <c r="AT136" s="7"/>
      <c r="AU136" s="7"/>
      <c r="AV136" s="7"/>
      <c r="AW136" s="9"/>
      <c r="AX136" s="9"/>
      <c r="AY136" s="9"/>
      <c r="AZ136" s="3"/>
      <c r="BA136" s="3"/>
      <c r="BB136" s="3"/>
      <c r="BC136" s="3"/>
      <c r="BD136" s="3"/>
      <c r="BE136" s="3"/>
      <c r="BG136" s="3"/>
      <c r="BH136" s="7"/>
      <c r="BI136" s="3"/>
      <c r="BJ136" s="3"/>
      <c r="BK136" s="3"/>
      <c r="BL136" s="3"/>
    </row>
    <row r="137" spans="1:64" x14ac:dyDescent="0.25">
      <c r="A137">
        <v>90</v>
      </c>
      <c r="B137" s="1" t="s">
        <v>141</v>
      </c>
      <c r="C137" s="1" t="s">
        <v>32</v>
      </c>
      <c r="D137" s="2">
        <v>43403</v>
      </c>
      <c r="E137" s="3">
        <v>19.2</v>
      </c>
      <c r="F137" s="4">
        <f t="shared" si="122"/>
        <v>4182.1093110236216</v>
      </c>
      <c r="G137" s="7">
        <v>9.73</v>
      </c>
      <c r="H137" s="7">
        <v>168.57</v>
      </c>
      <c r="I137" s="7">
        <f t="shared" si="165"/>
        <v>158.84</v>
      </c>
      <c r="J137" s="7">
        <v>147.63999999999999</v>
      </c>
      <c r="K137" s="5">
        <f t="shared" si="123"/>
        <v>7.0511206245278375</v>
      </c>
      <c r="L137" s="4">
        <f t="shared" si="124"/>
        <v>3887.223738853736</v>
      </c>
      <c r="M137" s="2">
        <v>43440</v>
      </c>
      <c r="N137" s="7">
        <v>8.4700000000000006</v>
      </c>
      <c r="O137" s="7">
        <v>3.5</v>
      </c>
      <c r="P137" s="7">
        <v>5.64</v>
      </c>
      <c r="Q137" s="6">
        <f t="shared" si="125"/>
        <v>0.39229552321115019</v>
      </c>
      <c r="R137" s="6">
        <f t="shared" si="126"/>
        <v>0.47947230614696135</v>
      </c>
      <c r="S137" s="6">
        <f t="shared" si="127"/>
        <v>0.12823217064188841</v>
      </c>
      <c r="T137" s="4">
        <f t="shared" si="128"/>
        <v>1640.6227602942345</v>
      </c>
      <c r="U137" s="4">
        <f t="shared" si="129"/>
        <v>2005.2055959151755</v>
      </c>
      <c r="V137" s="4">
        <f t="shared" si="130"/>
        <v>3645.8283562094102</v>
      </c>
      <c r="W137" s="4">
        <f t="shared" si="131"/>
        <v>1524.9404704724298</v>
      </c>
      <c r="X137" s="4">
        <f t="shared" si="132"/>
        <v>1863.8161305774142</v>
      </c>
      <c r="Y137" s="4">
        <f t="shared" si="133"/>
        <v>3388.756601049844</v>
      </c>
      <c r="Z137" s="10"/>
      <c r="AA137" s="4"/>
      <c r="AB137" s="5"/>
      <c r="AC137" s="4"/>
      <c r="AD137" s="4"/>
      <c r="AE137" s="4"/>
      <c r="AF137" s="4"/>
      <c r="AK137" s="3"/>
      <c r="AL137" s="3"/>
      <c r="AM137" s="7"/>
      <c r="AN137" s="7"/>
      <c r="AO137" s="7"/>
      <c r="AP137" s="7"/>
      <c r="AQ137" s="7"/>
      <c r="AR137" s="3"/>
      <c r="AS137" s="3"/>
      <c r="AT137" s="7"/>
      <c r="AU137" s="7"/>
      <c r="AV137" s="7"/>
      <c r="AW137" s="9"/>
      <c r="AX137" s="9"/>
      <c r="AY137" s="9"/>
      <c r="AZ137" s="3"/>
      <c r="BA137" s="3"/>
      <c r="BB137" s="3"/>
      <c r="BC137" s="3"/>
      <c r="BD137" s="3"/>
      <c r="BE137" s="3"/>
      <c r="BG137" s="3"/>
      <c r="BH137" s="7"/>
      <c r="BI137" s="3"/>
      <c r="BJ137" s="3"/>
      <c r="BK137" s="3"/>
      <c r="BL137" s="3"/>
    </row>
    <row r="138" spans="1:64" x14ac:dyDescent="0.25">
      <c r="A138">
        <v>91</v>
      </c>
      <c r="B138" s="1" t="s">
        <v>142</v>
      </c>
      <c r="C138" s="1" t="s">
        <v>32</v>
      </c>
      <c r="D138" s="2">
        <v>43403</v>
      </c>
      <c r="E138" s="3">
        <v>15.2</v>
      </c>
      <c r="F138" s="4">
        <f t="shared" si="122"/>
        <v>3289.2116732283462</v>
      </c>
      <c r="G138" s="7">
        <v>9.68</v>
      </c>
      <c r="H138" s="7">
        <v>169.57</v>
      </c>
      <c r="I138" s="7">
        <f t="shared" si="165"/>
        <v>159.88999999999999</v>
      </c>
      <c r="J138" s="7">
        <v>148.57</v>
      </c>
      <c r="K138" s="5">
        <f t="shared" si="123"/>
        <v>7.079867408843576</v>
      </c>
      <c r="L138" s="4">
        <f t="shared" si="124"/>
        <v>3056.3398479675739</v>
      </c>
      <c r="M138" s="2">
        <v>43440</v>
      </c>
      <c r="N138" s="7">
        <v>6.58</v>
      </c>
      <c r="O138" s="7">
        <v>2.74</v>
      </c>
      <c r="P138" s="7">
        <v>4.7</v>
      </c>
      <c r="Q138" s="6">
        <f t="shared" si="125"/>
        <v>0.38938121503054451</v>
      </c>
      <c r="R138" s="6">
        <f t="shared" si="126"/>
        <v>0.47416583443235666</v>
      </c>
      <c r="S138" s="6">
        <f t="shared" si="127"/>
        <v>0.13645295053709888</v>
      </c>
      <c r="T138" s="4">
        <f t="shared" si="128"/>
        <v>1280.7572378143038</v>
      </c>
      <c r="U138" s="4">
        <f t="shared" si="129"/>
        <v>1559.6317976609669</v>
      </c>
      <c r="V138" s="4">
        <f t="shared" si="130"/>
        <v>2840.3890354752707</v>
      </c>
      <c r="W138" s="4">
        <f t="shared" si="131"/>
        <v>1190.0813235478836</v>
      </c>
      <c r="X138" s="4">
        <f t="shared" si="132"/>
        <v>1449.2119343204067</v>
      </c>
      <c r="Y138" s="4">
        <f t="shared" si="133"/>
        <v>2639.2932578682903</v>
      </c>
      <c r="Z138" s="10"/>
      <c r="AA138" s="4"/>
      <c r="AB138" s="5"/>
      <c r="AC138" s="4"/>
      <c r="AD138" s="4"/>
      <c r="AE138" s="4"/>
      <c r="AF138" s="4"/>
      <c r="AH138" t="s">
        <v>276</v>
      </c>
      <c r="AI138" t="str">
        <f>C138</f>
        <v>Machine</v>
      </c>
      <c r="AJ138" s="8">
        <f>D138</f>
        <v>43403</v>
      </c>
      <c r="AK138" s="3">
        <f>SUM(E138:E140)</f>
        <v>45.3</v>
      </c>
      <c r="AL138" s="3">
        <f>(AK138-3*$A$35)*$A$36/(3*$A$37)*$A$38</f>
        <v>3266.8892322834636</v>
      </c>
      <c r="AM138" s="7">
        <f>SUM(G138:G140)</f>
        <v>29.07</v>
      </c>
      <c r="AN138" s="7">
        <f>SUM(H138:H140)</f>
        <v>448.62</v>
      </c>
      <c r="AO138" s="7">
        <f>AN138-AM138</f>
        <v>419.55</v>
      </c>
      <c r="AP138" s="7">
        <f>SUM(J138:J140)</f>
        <v>389.19000000000005</v>
      </c>
      <c r="AQ138" s="7">
        <f>(AO138-AP138)/AO138*100</f>
        <v>7.2363246335359204</v>
      </c>
      <c r="AR138" s="3">
        <f>AL138*(1-AQ138/100)</f>
        <v>3030.4865220174029</v>
      </c>
      <c r="AS138" s="11">
        <f>M138</f>
        <v>43440</v>
      </c>
      <c r="AT138" s="7">
        <f>SUM(N138:N140)</f>
        <v>19.79</v>
      </c>
      <c r="AU138" s="7">
        <f>SUM(O138:O140)</f>
        <v>8.16</v>
      </c>
      <c r="AV138" s="7">
        <f>SUM(P138:P140)</f>
        <v>14.18</v>
      </c>
      <c r="AW138" s="9">
        <f>(AU138-3*$A$39)/(AT138-3*$A$35*$A$36)</f>
        <v>0.38523296276476615</v>
      </c>
      <c r="AX138" s="9">
        <f>(AV138-3*$A$40)/(AT138-3*$A$35*$A$36)</f>
        <v>0.47710423843766436</v>
      </c>
      <c r="AY138" s="9">
        <f>1-AW138-AX138</f>
        <v>0.13766279879756949</v>
      </c>
      <c r="AZ138" s="3">
        <f>AL138*AW138</f>
        <v>1258.5134179768711</v>
      </c>
      <c r="BA138" s="3">
        <f>AL138*AX138</f>
        <v>1558.6466992288078</v>
      </c>
      <c r="BB138" s="3">
        <f>AZ138+BA138</f>
        <v>2817.1601172056789</v>
      </c>
      <c r="BC138" s="3">
        <f>AR138*AW138</f>
        <v>1167.4433014954559</v>
      </c>
      <c r="BD138" s="3">
        <f>AR138*AX138</f>
        <v>1445.8579641827191</v>
      </c>
      <c r="BE138" s="3">
        <f>BC138+BD138</f>
        <v>2613.3012656781748</v>
      </c>
      <c r="BF138" s="11">
        <f>Z139</f>
        <v>43451</v>
      </c>
      <c r="BG138" s="3">
        <f>AVERAGE(AA138:AA140)</f>
        <v>50.7</v>
      </c>
      <c r="BH138" s="7">
        <f t="shared" ref="BH138" si="176">AVERAGE(AB138:AB140)</f>
        <v>0.98</v>
      </c>
      <c r="BI138" s="3">
        <f t="shared" ref="BI138" si="177">AVERAGE(AC138:AC140)</f>
        <v>77</v>
      </c>
      <c r="BJ138" s="3">
        <f t="shared" ref="BJ138" si="178">AVERAGE(AD138:AD140)</f>
        <v>25.6</v>
      </c>
      <c r="BK138" s="3">
        <f t="shared" ref="BK138" si="179">AVERAGE(AE138:AE140)</f>
        <v>6.4</v>
      </c>
      <c r="BL138" s="3">
        <f t="shared" ref="BL138" si="180">AVERAGE(AF138:AF140)</f>
        <v>13.1</v>
      </c>
    </row>
    <row r="139" spans="1:64" x14ac:dyDescent="0.25">
      <c r="A139">
        <v>92</v>
      </c>
      <c r="B139" s="1" t="s">
        <v>143</v>
      </c>
      <c r="C139" s="1" t="s">
        <v>32</v>
      </c>
      <c r="D139" s="2">
        <v>43403</v>
      </c>
      <c r="E139" s="3">
        <v>14.3</v>
      </c>
      <c r="F139" s="4">
        <f t="shared" si="122"/>
        <v>3088.3097047244096</v>
      </c>
      <c r="G139" s="7">
        <v>9.6999999999999993</v>
      </c>
      <c r="H139" s="7">
        <v>150.94999999999999</v>
      </c>
      <c r="I139" s="7">
        <f t="shared" si="165"/>
        <v>141.25</v>
      </c>
      <c r="J139" s="7">
        <v>131.28</v>
      </c>
      <c r="K139" s="5">
        <f t="shared" si="123"/>
        <v>7.0584070796460177</v>
      </c>
      <c r="L139" s="4">
        <f t="shared" si="124"/>
        <v>2870.3242338847467</v>
      </c>
      <c r="M139" s="2">
        <v>43440</v>
      </c>
      <c r="N139" s="7">
        <v>6.25</v>
      </c>
      <c r="O139" s="7">
        <v>2.56</v>
      </c>
      <c r="P139" s="7">
        <v>4.54</v>
      </c>
      <c r="Q139" s="6">
        <f t="shared" si="125"/>
        <v>0.38085273032295719</v>
      </c>
      <c r="R139" s="6">
        <f t="shared" si="126"/>
        <v>0.47358209074941643</v>
      </c>
      <c r="S139" s="6">
        <f t="shared" si="127"/>
        <v>0.14556517892762638</v>
      </c>
      <c r="T139" s="4">
        <f t="shared" si="128"/>
        <v>1176.1911831271771</v>
      </c>
      <c r="U139" s="4">
        <f t="shared" si="129"/>
        <v>1462.5681668450989</v>
      </c>
      <c r="V139" s="4">
        <f t="shared" si="130"/>
        <v>2638.7593499722761</v>
      </c>
      <c r="W139" s="4">
        <f t="shared" si="131"/>
        <v>1093.1708213871561</v>
      </c>
      <c r="X139" s="4">
        <f t="shared" si="132"/>
        <v>1359.3341518118552</v>
      </c>
      <c r="Y139" s="4">
        <f t="shared" si="133"/>
        <v>2452.5049731990111</v>
      </c>
      <c r="Z139" s="10">
        <v>43451</v>
      </c>
      <c r="AA139" s="4">
        <v>50.7</v>
      </c>
      <c r="AB139" s="5">
        <v>0.98</v>
      </c>
      <c r="AC139" s="4">
        <v>77</v>
      </c>
      <c r="AD139" s="4">
        <v>25.6</v>
      </c>
      <c r="AE139" s="4">
        <v>6.4</v>
      </c>
      <c r="AF139" s="4">
        <v>13.1</v>
      </c>
      <c r="AK139" s="3"/>
      <c r="AL139" s="3"/>
      <c r="AM139" s="7"/>
      <c r="AN139" s="7"/>
      <c r="AO139" s="7"/>
      <c r="AP139" s="7"/>
      <c r="AQ139" s="7"/>
      <c r="AR139" s="3"/>
      <c r="AS139" s="3"/>
      <c r="AT139" s="7"/>
      <c r="AU139" s="7"/>
      <c r="AV139" s="7"/>
      <c r="AW139" s="9"/>
      <c r="AX139" s="9"/>
      <c r="AY139" s="9"/>
      <c r="AZ139" s="3"/>
      <c r="BA139" s="3"/>
      <c r="BB139" s="3"/>
      <c r="BC139" s="3"/>
      <c r="BD139" s="3"/>
      <c r="BE139" s="3"/>
      <c r="BG139" s="3"/>
      <c r="BH139" s="7"/>
      <c r="BI139" s="3"/>
      <c r="BJ139" s="3"/>
      <c r="BK139" s="3"/>
      <c r="BL139" s="3"/>
    </row>
    <row r="140" spans="1:64" x14ac:dyDescent="0.25">
      <c r="A140">
        <v>93</v>
      </c>
      <c r="B140" s="1" t="s">
        <v>144</v>
      </c>
      <c r="C140" s="1" t="s">
        <v>32</v>
      </c>
      <c r="D140" s="2">
        <v>43403</v>
      </c>
      <c r="E140" s="3">
        <v>15.8</v>
      </c>
      <c r="F140" s="4">
        <f t="shared" si="122"/>
        <v>3423.1463188976381</v>
      </c>
      <c r="G140" s="7">
        <v>9.69</v>
      </c>
      <c r="H140" s="7">
        <v>128.1</v>
      </c>
      <c r="I140" s="7">
        <f t="shared" si="165"/>
        <v>118.41</v>
      </c>
      <c r="J140" s="7">
        <v>109.34</v>
      </c>
      <c r="K140" s="5">
        <f t="shared" si="123"/>
        <v>7.6598260282070711</v>
      </c>
      <c r="L140" s="4">
        <f t="shared" si="124"/>
        <v>3160.9392661791044</v>
      </c>
      <c r="M140" s="2">
        <v>43440</v>
      </c>
      <c r="N140" s="7">
        <v>6.96</v>
      </c>
      <c r="O140" s="7">
        <v>2.86</v>
      </c>
      <c r="P140" s="7">
        <v>4.9400000000000004</v>
      </c>
      <c r="Q140" s="6">
        <f t="shared" si="125"/>
        <v>0.38523770763816073</v>
      </c>
      <c r="R140" s="6">
        <f t="shared" si="126"/>
        <v>0.48302881803861708</v>
      </c>
      <c r="S140" s="6">
        <f t="shared" si="127"/>
        <v>0.13173347432322213</v>
      </c>
      <c r="T140" s="4">
        <f t="shared" si="128"/>
        <v>1318.7250408021343</v>
      </c>
      <c r="U140" s="4">
        <f t="shared" si="129"/>
        <v>1653.4783203903692</v>
      </c>
      <c r="V140" s="4">
        <f t="shared" si="130"/>
        <v>2972.2033611925035</v>
      </c>
      <c r="W140" s="4">
        <f t="shared" si="131"/>
        <v>1217.7129968862882</v>
      </c>
      <c r="X140" s="4">
        <f t="shared" si="132"/>
        <v>1526.8247576343465</v>
      </c>
      <c r="Y140" s="4">
        <f t="shared" si="133"/>
        <v>2744.5377545206347</v>
      </c>
      <c r="Z140" s="10"/>
      <c r="AA140" s="4"/>
      <c r="AB140" s="5"/>
      <c r="AC140" s="4"/>
      <c r="AD140" s="4"/>
      <c r="AE140" s="4"/>
      <c r="AF140" s="4"/>
      <c r="AK140" s="3"/>
      <c r="AL140" s="3"/>
      <c r="AM140" s="7"/>
      <c r="AN140" s="7"/>
      <c r="AO140" s="7"/>
      <c r="AP140" s="7"/>
      <c r="AQ140" s="7"/>
      <c r="AR140" s="3"/>
      <c r="AS140" s="3"/>
      <c r="AT140" s="7"/>
      <c r="AU140" s="7"/>
      <c r="AV140" s="7"/>
      <c r="AW140" s="9"/>
      <c r="AX140" s="9"/>
      <c r="AY140" s="9"/>
      <c r="AZ140" s="3"/>
      <c r="BA140" s="3"/>
      <c r="BB140" s="3"/>
      <c r="BC140" s="3"/>
      <c r="BD140" s="3"/>
      <c r="BE140" s="3"/>
      <c r="BG140" s="3"/>
      <c r="BH140" s="7"/>
      <c r="BI140" s="3"/>
      <c r="BJ140" s="3"/>
      <c r="BK140" s="3"/>
      <c r="BL140" s="3"/>
    </row>
    <row r="141" spans="1:64" x14ac:dyDescent="0.25">
      <c r="A141">
        <v>94</v>
      </c>
      <c r="B141" s="1" t="s">
        <v>145</v>
      </c>
      <c r="C141" s="1" t="s">
        <v>32</v>
      </c>
      <c r="D141" s="2">
        <v>43403</v>
      </c>
      <c r="E141" s="3">
        <v>15.4</v>
      </c>
      <c r="F141" s="4">
        <f t="shared" si="122"/>
        <v>3333.85655511811</v>
      </c>
      <c r="G141" s="7">
        <v>9.68</v>
      </c>
      <c r="H141" s="7">
        <v>170.11</v>
      </c>
      <c r="I141" s="7">
        <f t="shared" si="165"/>
        <v>160.43</v>
      </c>
      <c r="J141" s="7">
        <v>148.27000000000001</v>
      </c>
      <c r="K141" s="5">
        <f t="shared" si="123"/>
        <v>7.5796297450601484</v>
      </c>
      <c r="L141" s="4">
        <f t="shared" si="124"/>
        <v>3081.1625720087404</v>
      </c>
      <c r="M141" s="2">
        <v>43440</v>
      </c>
      <c r="N141" s="7">
        <v>6.69</v>
      </c>
      <c r="O141" s="7">
        <v>2.78</v>
      </c>
      <c r="P141" s="7">
        <v>4.8</v>
      </c>
      <c r="Q141" s="6">
        <f t="shared" si="125"/>
        <v>0.38894412615747215</v>
      </c>
      <c r="R141" s="6">
        <f t="shared" si="126"/>
        <v>0.48154987048067993</v>
      </c>
      <c r="S141" s="6">
        <f t="shared" si="127"/>
        <v>0.12950600336184787</v>
      </c>
      <c r="T141" s="4">
        <f t="shared" si="128"/>
        <v>1296.6839245647736</v>
      </c>
      <c r="U141" s="4">
        <f t="shared" si="129"/>
        <v>1605.4181923182916</v>
      </c>
      <c r="V141" s="4">
        <f t="shared" si="130"/>
        <v>2902.1021168830653</v>
      </c>
      <c r="W141" s="4">
        <f t="shared" si="131"/>
        <v>1198.4000841190489</v>
      </c>
      <c r="X141" s="4">
        <f t="shared" si="132"/>
        <v>1483.7334374807276</v>
      </c>
      <c r="Y141" s="4">
        <f t="shared" si="133"/>
        <v>2682.1335215997765</v>
      </c>
      <c r="Z141" s="10"/>
      <c r="AA141" s="4"/>
      <c r="AB141" s="5"/>
      <c r="AC141" s="4"/>
      <c r="AD141" s="4"/>
      <c r="AE141" s="4"/>
      <c r="AF141" s="4"/>
      <c r="AH141" t="s">
        <v>277</v>
      </c>
      <c r="AI141" t="str">
        <f>C141</f>
        <v>Machine</v>
      </c>
      <c r="AJ141" s="8">
        <f>D141</f>
        <v>43403</v>
      </c>
      <c r="AK141" s="3">
        <f>SUM(E141:E143)</f>
        <v>47.2</v>
      </c>
      <c r="AL141" s="3">
        <f>(AK141-3*$A$35)*$A$36/(3*$A$37)*$A$38</f>
        <v>3408.2646916010499</v>
      </c>
      <c r="AM141" s="7">
        <f>SUM(G141:G143)</f>
        <v>29.049999999999997</v>
      </c>
      <c r="AN141" s="7">
        <f>SUM(H141:H143)</f>
        <v>489.77</v>
      </c>
      <c r="AO141" s="7">
        <f>AN141-AM141</f>
        <v>460.71999999999997</v>
      </c>
      <c r="AP141" s="7">
        <f>SUM(J141:J143)</f>
        <v>429.27</v>
      </c>
      <c r="AQ141" s="7">
        <f>(AO141-AP141)/AO141*100</f>
        <v>6.8262719222087149</v>
      </c>
      <c r="AR141" s="3">
        <f>AL141*(1-AQ141/100)</f>
        <v>3175.6072759237341</v>
      </c>
      <c r="AS141" s="11">
        <f>M141</f>
        <v>43440</v>
      </c>
      <c r="AT141" s="7">
        <f>SUM(N141:N143)</f>
        <v>20.560000000000002</v>
      </c>
      <c r="AU141" s="7">
        <f>SUM(O141:O143)</f>
        <v>8.4600000000000009</v>
      </c>
      <c r="AV141" s="7">
        <f>SUM(P141:P143)</f>
        <v>14.599999999999998</v>
      </c>
      <c r="AW141" s="9">
        <f>(AU141-3*$A$39)/(AT141-3*$A$35*$A$36)</f>
        <v>0.38540210905964756</v>
      </c>
      <c r="AX141" s="9">
        <f>(AV141-3*$A$40)/(AT141-3*$A$35*$A$36)</f>
        <v>0.47974533367320699</v>
      </c>
      <c r="AY141" s="9">
        <f>1-AW141-AX141</f>
        <v>0.13485255726714546</v>
      </c>
      <c r="AZ141" s="3">
        <f>AL141*AW141</f>
        <v>1313.5524003765738</v>
      </c>
      <c r="BA141" s="3">
        <f>AL141*AX141</f>
        <v>1635.0990817187555</v>
      </c>
      <c r="BB141" s="3">
        <f>AZ141+BA141</f>
        <v>2948.6514820953294</v>
      </c>
      <c r="BC141" s="3">
        <f>AR141*AW141</f>
        <v>1223.8857416861692</v>
      </c>
      <c r="BD141" s="3">
        <f>AR141*AX141</f>
        <v>1523.4827722030957</v>
      </c>
      <c r="BE141" s="3">
        <f>BC141+BD141</f>
        <v>2747.3685138892652</v>
      </c>
      <c r="BF141" s="11">
        <f>Z142</f>
        <v>43451</v>
      </c>
      <c r="BG141" s="3">
        <f>AVERAGE(AA141:AA143)</f>
        <v>53</v>
      </c>
      <c r="BH141" s="7">
        <f t="shared" ref="BH141" si="181">AVERAGE(AB141:AB143)</f>
        <v>0.97</v>
      </c>
      <c r="BI141" s="3">
        <f t="shared" ref="BI141" si="182">AVERAGE(AC141:AC143)</f>
        <v>76.099999999999994</v>
      </c>
      <c r="BJ141" s="3">
        <f t="shared" ref="BJ141" si="183">AVERAGE(AD141:AD143)</f>
        <v>24.7</v>
      </c>
      <c r="BK141" s="3">
        <f t="shared" ref="BK141" si="184">AVERAGE(AE141:AE143)</f>
        <v>6.5</v>
      </c>
      <c r="BL141" s="3">
        <f t="shared" ref="BL141" si="185">AVERAGE(AF141:AF143)</f>
        <v>14.9</v>
      </c>
    </row>
    <row r="142" spans="1:64" x14ac:dyDescent="0.25">
      <c r="A142">
        <v>95</v>
      </c>
      <c r="B142" s="1" t="s">
        <v>146</v>
      </c>
      <c r="C142" s="1" t="s">
        <v>32</v>
      </c>
      <c r="D142" s="2">
        <v>43403</v>
      </c>
      <c r="E142" s="3">
        <v>15.4</v>
      </c>
      <c r="F142" s="4">
        <f t="shared" si="122"/>
        <v>3333.85655511811</v>
      </c>
      <c r="G142" s="7">
        <v>9.69</v>
      </c>
      <c r="H142" s="7">
        <v>138.18</v>
      </c>
      <c r="I142" s="7">
        <f t="shared" si="165"/>
        <v>128.49</v>
      </c>
      <c r="J142" s="7">
        <v>120.35</v>
      </c>
      <c r="K142" s="5">
        <f t="shared" si="123"/>
        <v>6.3351233559031943</v>
      </c>
      <c r="L142" s="4">
        <f t="shared" si="124"/>
        <v>3122.6526298425129</v>
      </c>
      <c r="M142" s="2">
        <v>43440</v>
      </c>
      <c r="N142" s="7">
        <v>6.7</v>
      </c>
      <c r="O142" s="7">
        <v>2.72</v>
      </c>
      <c r="P142" s="7">
        <v>4.76</v>
      </c>
      <c r="Q142" s="6">
        <f t="shared" si="125"/>
        <v>0.37909844017142075</v>
      </c>
      <c r="R142" s="6">
        <f t="shared" si="126"/>
        <v>0.47464357549917724</v>
      </c>
      <c r="S142" s="6">
        <f t="shared" si="127"/>
        <v>0.14625798432940196</v>
      </c>
      <c r="T142" s="4">
        <f t="shared" si="128"/>
        <v>1263.8598198005418</v>
      </c>
      <c r="U142" s="4">
        <f t="shared" si="129"/>
        <v>1582.3935955226295</v>
      </c>
      <c r="V142" s="4">
        <f t="shared" si="130"/>
        <v>2846.2534153231713</v>
      </c>
      <c r="W142" s="4">
        <f t="shared" si="131"/>
        <v>1183.7927411704816</v>
      </c>
      <c r="X142" s="4">
        <f t="shared" si="132"/>
        <v>1482.1470092703591</v>
      </c>
      <c r="Y142" s="4">
        <f t="shared" si="133"/>
        <v>2665.9397504408407</v>
      </c>
      <c r="Z142" s="10">
        <v>43451</v>
      </c>
      <c r="AA142" s="4">
        <v>53</v>
      </c>
      <c r="AB142" s="5">
        <v>0.97</v>
      </c>
      <c r="AC142" s="4">
        <v>76.099999999999994</v>
      </c>
      <c r="AD142" s="4">
        <v>24.7</v>
      </c>
      <c r="AE142" s="4">
        <v>6.5</v>
      </c>
      <c r="AF142" s="4">
        <v>14.9</v>
      </c>
      <c r="AK142" s="3"/>
      <c r="AL142" s="3"/>
      <c r="AM142" s="7"/>
      <c r="AN142" s="7"/>
      <c r="AO142" s="7"/>
      <c r="AP142" s="7"/>
      <c r="AQ142" s="7"/>
      <c r="AR142" s="3"/>
      <c r="AS142" s="3"/>
      <c r="AT142" s="7"/>
      <c r="AU142" s="7"/>
      <c r="AV142" s="7"/>
      <c r="AW142" s="9"/>
      <c r="AX142" s="9"/>
      <c r="AY142" s="9"/>
      <c r="AZ142" s="3"/>
      <c r="BA142" s="3"/>
      <c r="BB142" s="3"/>
      <c r="BC142" s="3"/>
      <c r="BD142" s="3"/>
      <c r="BE142" s="3"/>
      <c r="BG142" s="3"/>
      <c r="BH142" s="7"/>
      <c r="BI142" s="3"/>
      <c r="BJ142" s="3"/>
      <c r="BK142" s="3"/>
      <c r="BL142" s="3"/>
    </row>
    <row r="143" spans="1:64" x14ac:dyDescent="0.25">
      <c r="A143">
        <v>96</v>
      </c>
      <c r="B143" s="1" t="s">
        <v>147</v>
      </c>
      <c r="C143" s="1" t="s">
        <v>32</v>
      </c>
      <c r="D143" s="2">
        <v>43403</v>
      </c>
      <c r="E143" s="3">
        <v>16.399999999999999</v>
      </c>
      <c r="F143" s="4">
        <f t="shared" si="122"/>
        <v>3557.0809645669287</v>
      </c>
      <c r="G143" s="7">
        <v>9.68</v>
      </c>
      <c r="H143" s="7">
        <v>181.48</v>
      </c>
      <c r="I143" s="7">
        <f t="shared" si="165"/>
        <v>171.79999999999998</v>
      </c>
      <c r="J143" s="7">
        <v>160.65</v>
      </c>
      <c r="K143" s="5">
        <f t="shared" si="123"/>
        <v>6.4901047729918382</v>
      </c>
      <c r="L143" s="4">
        <f t="shared" si="124"/>
        <v>3326.2226831063867</v>
      </c>
      <c r="M143" s="2">
        <v>43440</v>
      </c>
      <c r="N143" s="7">
        <v>7.17</v>
      </c>
      <c r="O143" s="7">
        <v>2.96</v>
      </c>
      <c r="P143" s="7">
        <v>5.04</v>
      </c>
      <c r="Q143" s="6">
        <f t="shared" si="125"/>
        <v>0.38798233511255137</v>
      </c>
      <c r="R143" s="6">
        <f t="shared" si="126"/>
        <v>0.48282246147339725</v>
      </c>
      <c r="S143" s="6">
        <f t="shared" si="127"/>
        <v>0.12919520341405144</v>
      </c>
      <c r="T143" s="4">
        <f t="shared" si="128"/>
        <v>1380.0845788170836</v>
      </c>
      <c r="U143" s="4">
        <f t="shared" si="129"/>
        <v>1717.4385869723706</v>
      </c>
      <c r="V143" s="4">
        <f t="shared" si="130"/>
        <v>3097.5231657894542</v>
      </c>
      <c r="W143" s="4">
        <f t="shared" si="131"/>
        <v>1290.5156436959519</v>
      </c>
      <c r="X143" s="4">
        <f t="shared" si="132"/>
        <v>1605.9750232660733</v>
      </c>
      <c r="Y143" s="4">
        <f t="shared" si="133"/>
        <v>2896.490666962025</v>
      </c>
      <c r="Z143" s="10"/>
      <c r="AA143" s="4"/>
      <c r="AB143" s="5"/>
      <c r="AC143" s="4"/>
      <c r="AD143" s="4"/>
      <c r="AE143" s="4"/>
      <c r="AF143" s="4"/>
      <c r="AK143" s="3"/>
      <c r="AL143" s="3"/>
      <c r="AM143" s="7"/>
      <c r="AN143" s="7"/>
      <c r="AO143" s="7"/>
      <c r="AP143" s="7"/>
      <c r="AQ143" s="7"/>
      <c r="AR143" s="3"/>
      <c r="AS143" s="3"/>
      <c r="AT143" s="7"/>
      <c r="AU143" s="7"/>
      <c r="AV143" s="7"/>
      <c r="AW143" s="9"/>
      <c r="AX143" s="9"/>
      <c r="AY143" s="9"/>
      <c r="AZ143" s="3"/>
      <c r="BA143" s="3"/>
      <c r="BB143" s="3"/>
      <c r="BC143" s="3"/>
      <c r="BD143" s="3"/>
      <c r="BE143" s="3"/>
      <c r="BG143" s="3"/>
      <c r="BH143" s="7"/>
      <c r="BI143" s="3"/>
      <c r="BJ143" s="3"/>
      <c r="BK143" s="3"/>
      <c r="BL143" s="3"/>
    </row>
    <row r="144" spans="1:64" x14ac:dyDescent="0.25">
      <c r="A144">
        <v>97</v>
      </c>
      <c r="B144" s="1" t="s">
        <v>148</v>
      </c>
      <c r="C144" s="1" t="s">
        <v>32</v>
      </c>
      <c r="D144" s="2">
        <v>43403</v>
      </c>
      <c r="E144" s="3">
        <v>13.5</v>
      </c>
      <c r="F144" s="4">
        <f t="shared" si="122"/>
        <v>2909.7301771653542</v>
      </c>
      <c r="G144" s="7">
        <v>9.74</v>
      </c>
      <c r="H144" s="7">
        <v>121.59</v>
      </c>
      <c r="I144" s="7">
        <f t="shared" si="144"/>
        <v>111.85000000000001</v>
      </c>
      <c r="J144" s="7">
        <v>104.85</v>
      </c>
      <c r="K144" s="5">
        <f t="shared" si="123"/>
        <v>6.2583817612874499</v>
      </c>
      <c r="L144" s="4">
        <f t="shared" si="124"/>
        <v>2727.6281544549606</v>
      </c>
      <c r="M144" s="2">
        <v>43440</v>
      </c>
      <c r="N144" s="7">
        <v>5.95</v>
      </c>
      <c r="O144" s="7">
        <v>2.42</v>
      </c>
      <c r="P144" s="7">
        <v>4.58</v>
      </c>
      <c r="Q144" s="6">
        <f t="shared" si="125"/>
        <v>0.37636696219302562</v>
      </c>
      <c r="R144" s="6">
        <f t="shared" si="126"/>
        <v>0.50530749553693255</v>
      </c>
      <c r="S144" s="6">
        <f t="shared" si="127"/>
        <v>0.11832554227004177</v>
      </c>
      <c r="T144" s="4">
        <f t="shared" si="128"/>
        <v>1095.1263075810987</v>
      </c>
      <c r="U144" s="4">
        <f t="shared" si="129"/>
        <v>1470.3084685116603</v>
      </c>
      <c r="V144" s="4">
        <f t="shared" si="130"/>
        <v>2565.434776092759</v>
      </c>
      <c r="W144" s="4">
        <f t="shared" si="131"/>
        <v>1026.5891224843824</v>
      </c>
      <c r="X144" s="4">
        <f t="shared" si="132"/>
        <v>1378.2909514836615</v>
      </c>
      <c r="Y144" s="4">
        <f t="shared" si="133"/>
        <v>2404.8800739680437</v>
      </c>
      <c r="Z144" s="10"/>
      <c r="AA144" s="4"/>
      <c r="AB144" s="5"/>
      <c r="AC144" s="4"/>
      <c r="AD144" s="4"/>
      <c r="AE144" s="4"/>
      <c r="AF144" s="4"/>
      <c r="AH144" t="s">
        <v>278</v>
      </c>
      <c r="AI144" t="str">
        <f>C144</f>
        <v>Machine</v>
      </c>
      <c r="AJ144" s="8">
        <f>D144</f>
        <v>43403</v>
      </c>
      <c r="AK144" s="3">
        <f>SUM(E144:E146)</f>
        <v>47.5</v>
      </c>
      <c r="AL144" s="3">
        <f>(AK144-3*$A$35)*$A$36/(3*$A$37)*$A$38</f>
        <v>3430.587132545932</v>
      </c>
      <c r="AM144" s="7">
        <f>SUM(G144:G146)</f>
        <v>29.17</v>
      </c>
      <c r="AN144" s="7">
        <f>SUM(H144:H146)</f>
        <v>439.43000000000006</v>
      </c>
      <c r="AO144" s="7">
        <f>AN144-AM144</f>
        <v>410.26000000000005</v>
      </c>
      <c r="AP144" s="7">
        <f>SUM(J144:J146)</f>
        <v>385.40999999999997</v>
      </c>
      <c r="AQ144" s="7">
        <f>(AO144-AP144)/AO144*100</f>
        <v>6.0571345000731425</v>
      </c>
      <c r="AR144" s="3">
        <f>AL144*(1-AQ144/100)</f>
        <v>3222.7918557854223</v>
      </c>
      <c r="AS144" s="11">
        <f>M144</f>
        <v>43440</v>
      </c>
      <c r="AT144" s="7">
        <f>SUM(N144:N146)</f>
        <v>20.9</v>
      </c>
      <c r="AU144" s="7">
        <f>SUM(O144:O146)</f>
        <v>8.33</v>
      </c>
      <c r="AV144" s="7">
        <f>SUM(P144:P146)</f>
        <v>15.180000000000001</v>
      </c>
      <c r="AW144" s="9">
        <f>(AU144-3*$A$39)/(AT144-3*$A$35*$A$36)</f>
        <v>0.37252237171508268</v>
      </c>
      <c r="AX144" s="9">
        <f>(AV144-3*$A$40)/(AT144-3*$A$35*$A$36)</f>
        <v>0.50031481446237602</v>
      </c>
      <c r="AY144" s="9">
        <f>1-AW144-AX144</f>
        <v>0.12716281382254124</v>
      </c>
      <c r="AZ144" s="3">
        <f>AL144*AW144</f>
        <v>1277.9704549912553</v>
      </c>
      <c r="BA144" s="3">
        <f>AL144*AX144</f>
        <v>1716.3735647167325</v>
      </c>
      <c r="BB144" s="3">
        <f>AZ144+BA144</f>
        <v>2994.3440197079881</v>
      </c>
      <c r="BC144" s="3">
        <f>AR144*AW144</f>
        <v>1200.5620656612382</v>
      </c>
      <c r="BD144" s="3">
        <f>AR144*AX144</f>
        <v>1612.41050937814</v>
      </c>
      <c r="BE144" s="3">
        <f>BC144+BD144</f>
        <v>2812.9725750393782</v>
      </c>
      <c r="BF144" s="11">
        <f>Z145</f>
        <v>43451</v>
      </c>
      <c r="BG144" s="3">
        <f>AVERAGE(AA144:AA146)</f>
        <v>44.699999999999996</v>
      </c>
      <c r="BH144" s="7">
        <f t="shared" ref="BH144" si="186">AVERAGE(AB144:AB146)</f>
        <v>1.08</v>
      </c>
      <c r="BI144" s="3">
        <f t="shared" ref="BI144" si="187">AVERAGE(AC144:AC146)</f>
        <v>79.3</v>
      </c>
      <c r="BJ144" s="3">
        <f t="shared" ref="BJ144" si="188">AVERAGE(AD144:AD146)</f>
        <v>29</v>
      </c>
      <c r="BK144" s="3">
        <f t="shared" ref="BK144" si="189">AVERAGE(AE144:AE146)</f>
        <v>6.3</v>
      </c>
      <c r="BL144" s="3">
        <f t="shared" ref="BL144" si="190">AVERAGE(AF144:AF146)</f>
        <v>11.6</v>
      </c>
    </row>
    <row r="145" spans="1:64" x14ac:dyDescent="0.25">
      <c r="A145">
        <v>98</v>
      </c>
      <c r="B145" s="1" t="s">
        <v>149</v>
      </c>
      <c r="C145" s="1" t="s">
        <v>32</v>
      </c>
      <c r="D145" s="2">
        <v>43403</v>
      </c>
      <c r="E145" s="3">
        <v>16.5</v>
      </c>
      <c r="F145" s="4">
        <f t="shared" si="122"/>
        <v>3579.4034055118113</v>
      </c>
      <c r="G145" s="7">
        <v>9.69</v>
      </c>
      <c r="H145" s="7">
        <v>158.11000000000001</v>
      </c>
      <c r="I145" s="7">
        <f t="shared" si="144"/>
        <v>148.42000000000002</v>
      </c>
      <c r="J145" s="7">
        <v>139.55000000000001</v>
      </c>
      <c r="K145" s="5">
        <f t="shared" si="123"/>
        <v>5.9762835197412771</v>
      </c>
      <c r="L145" s="4">
        <f t="shared" si="124"/>
        <v>3365.4881096831509</v>
      </c>
      <c r="M145" s="2">
        <v>43440</v>
      </c>
      <c r="N145" s="7">
        <v>7.28</v>
      </c>
      <c r="O145" s="7">
        <v>2.85</v>
      </c>
      <c r="P145" s="7">
        <v>5.2</v>
      </c>
      <c r="Q145" s="6">
        <f t="shared" si="125"/>
        <v>0.36638432477601196</v>
      </c>
      <c r="R145" s="6">
        <f t="shared" si="126"/>
        <v>0.49794317498515922</v>
      </c>
      <c r="S145" s="6">
        <f t="shared" si="127"/>
        <v>0.13567250023882887</v>
      </c>
      <c r="T145" s="4">
        <f t="shared" si="128"/>
        <v>1311.4372998294027</v>
      </c>
      <c r="U145" s="4">
        <f t="shared" si="129"/>
        <v>1782.3394962932427</v>
      </c>
      <c r="V145" s="4">
        <f t="shared" si="130"/>
        <v>3093.7767961226455</v>
      </c>
      <c r="W145" s="4">
        <f t="shared" si="131"/>
        <v>1233.0620886079582</v>
      </c>
      <c r="X145" s="4">
        <f t="shared" si="132"/>
        <v>1675.82183471043</v>
      </c>
      <c r="Y145" s="4">
        <f t="shared" si="133"/>
        <v>2908.883923318388</v>
      </c>
      <c r="Z145" s="10">
        <v>43451</v>
      </c>
      <c r="AA145" s="4">
        <v>44.699999999999996</v>
      </c>
      <c r="AB145" s="5">
        <v>1.08</v>
      </c>
      <c r="AC145" s="4">
        <v>79.3</v>
      </c>
      <c r="AD145" s="4">
        <v>29</v>
      </c>
      <c r="AE145" s="4">
        <v>6.3</v>
      </c>
      <c r="AF145" s="4">
        <v>11.6</v>
      </c>
      <c r="AK145" s="3"/>
      <c r="AL145" s="3"/>
      <c r="AM145" s="7"/>
      <c r="AN145" s="7"/>
      <c r="AO145" s="7"/>
      <c r="AP145" s="7"/>
      <c r="AQ145" s="7"/>
      <c r="AR145" s="3"/>
      <c r="AS145" s="3"/>
      <c r="AT145" s="7"/>
      <c r="AU145" s="7"/>
      <c r="AV145" s="7"/>
      <c r="AW145" s="9"/>
      <c r="AX145" s="9"/>
      <c r="AY145" s="9"/>
      <c r="AZ145" s="3"/>
      <c r="BA145" s="3"/>
      <c r="BB145" s="3"/>
      <c r="BC145" s="3"/>
      <c r="BD145" s="3"/>
      <c r="BE145" s="3"/>
      <c r="BG145" s="3"/>
      <c r="BH145" s="7"/>
      <c r="BI145" s="3"/>
      <c r="BJ145" s="3"/>
      <c r="BK145" s="3"/>
      <c r="BL145" s="3"/>
    </row>
    <row r="146" spans="1:64" x14ac:dyDescent="0.25">
      <c r="A146">
        <v>99</v>
      </c>
      <c r="B146" s="1" t="s">
        <v>150</v>
      </c>
      <c r="C146" s="1" t="s">
        <v>32</v>
      </c>
      <c r="D146" s="2">
        <v>43403</v>
      </c>
      <c r="E146" s="3">
        <v>17.5</v>
      </c>
      <c r="F146" s="4">
        <f t="shared" si="122"/>
        <v>3802.6278149606296</v>
      </c>
      <c r="G146" s="7">
        <v>9.74</v>
      </c>
      <c r="H146" s="7">
        <v>159.72999999999999</v>
      </c>
      <c r="I146" s="7">
        <f t="shared" si="144"/>
        <v>149.98999999999998</v>
      </c>
      <c r="J146" s="7">
        <v>141.01</v>
      </c>
      <c r="K146" s="5">
        <f t="shared" si="123"/>
        <v>5.9870658043869529</v>
      </c>
      <c r="L146" s="4">
        <f t="shared" si="124"/>
        <v>3574.961985383015</v>
      </c>
      <c r="M146" s="2">
        <v>43440</v>
      </c>
      <c r="N146" s="7">
        <v>7.67</v>
      </c>
      <c r="O146" s="7">
        <v>3.06</v>
      </c>
      <c r="P146" s="7">
        <v>5.4</v>
      </c>
      <c r="Q146" s="6">
        <f t="shared" si="125"/>
        <v>0.3753814284210385</v>
      </c>
      <c r="R146" s="6">
        <f t="shared" si="126"/>
        <v>0.49872104061652267</v>
      </c>
      <c r="S146" s="6">
        <f t="shared" si="127"/>
        <v>0.12589753096243883</v>
      </c>
      <c r="T146" s="4">
        <f t="shared" si="128"/>
        <v>1427.4358609334936</v>
      </c>
      <c r="U146" s="4">
        <f t="shared" si="129"/>
        <v>1896.4505009544989</v>
      </c>
      <c r="V146" s="4">
        <f t="shared" si="130"/>
        <v>3323.8863618879923</v>
      </c>
      <c r="W146" s="4">
        <f t="shared" si="131"/>
        <v>1341.9743366239879</v>
      </c>
      <c r="X146" s="4">
        <f t="shared" si="132"/>
        <v>1782.9087615147271</v>
      </c>
      <c r="Y146" s="4">
        <f t="shared" si="133"/>
        <v>3124.883098138715</v>
      </c>
      <c r="Z146" s="10"/>
      <c r="AA146" s="4"/>
      <c r="AB146" s="5"/>
      <c r="AC146" s="4"/>
      <c r="AD146" s="4"/>
      <c r="AE146" s="4"/>
      <c r="AF146" s="4"/>
      <c r="AK146" s="3"/>
      <c r="AL146" s="3"/>
      <c r="AM146" s="7"/>
      <c r="AN146" s="7"/>
      <c r="AO146" s="7"/>
      <c r="AP146" s="7"/>
      <c r="AQ146" s="7"/>
      <c r="AR146" s="3"/>
      <c r="AS146" s="3"/>
      <c r="AT146" s="7"/>
      <c r="AU146" s="7"/>
      <c r="AV146" s="7"/>
      <c r="AW146" s="9"/>
      <c r="AX146" s="9"/>
      <c r="AY146" s="9"/>
      <c r="AZ146" s="3"/>
      <c r="BA146" s="3"/>
      <c r="BB146" s="3"/>
      <c r="BC146" s="3"/>
      <c r="BD146" s="3"/>
      <c r="BE146" s="3"/>
      <c r="BG146" s="3"/>
      <c r="BH146" s="7"/>
      <c r="BI146" s="3"/>
      <c r="BJ146" s="3"/>
      <c r="BK146" s="3"/>
      <c r="BL146" s="3"/>
    </row>
    <row r="147" spans="1:64" x14ac:dyDescent="0.25">
      <c r="A147">
        <v>100</v>
      </c>
      <c r="B147" s="1" t="s">
        <v>151</v>
      </c>
      <c r="C147" s="1" t="s">
        <v>32</v>
      </c>
      <c r="D147" s="2">
        <v>43403</v>
      </c>
      <c r="E147" s="3">
        <v>17.600000000000001</v>
      </c>
      <c r="F147" s="4">
        <f t="shared" si="122"/>
        <v>3824.9502559055122</v>
      </c>
      <c r="G147" s="7">
        <v>9.7200000000000006</v>
      </c>
      <c r="H147" s="7">
        <v>153.58000000000001</v>
      </c>
      <c r="I147" s="7">
        <f t="shared" si="144"/>
        <v>143.86000000000001</v>
      </c>
      <c r="J147" s="7">
        <v>134.57</v>
      </c>
      <c r="K147" s="5">
        <f t="shared" si="123"/>
        <v>6.457667176421535</v>
      </c>
      <c r="L147" s="4">
        <f t="shared" si="124"/>
        <v>3577.9476987154503</v>
      </c>
      <c r="M147" s="2">
        <v>43440</v>
      </c>
      <c r="N147" s="7">
        <v>7.76</v>
      </c>
      <c r="O147" s="7">
        <v>3.16</v>
      </c>
      <c r="P147" s="7">
        <v>5.34</v>
      </c>
      <c r="Q147" s="6">
        <f t="shared" si="125"/>
        <v>0.3841527851821388</v>
      </c>
      <c r="R147" s="6">
        <f t="shared" si="126"/>
        <v>0.48482730819538888</v>
      </c>
      <c r="S147" s="6">
        <f t="shared" si="127"/>
        <v>0.13101990662247232</v>
      </c>
      <c r="T147" s="4">
        <f t="shared" si="128"/>
        <v>1469.365293989237</v>
      </c>
      <c r="U147" s="4">
        <f t="shared" si="129"/>
        <v>1854.4403365519333</v>
      </c>
      <c r="V147" s="4">
        <f t="shared" si="130"/>
        <v>3323.8056305411701</v>
      </c>
      <c r="W147" s="4">
        <f t="shared" si="131"/>
        <v>1374.4785736975643</v>
      </c>
      <c r="X147" s="4">
        <f t="shared" si="132"/>
        <v>1734.6867516320981</v>
      </c>
      <c r="Y147" s="4">
        <f t="shared" si="133"/>
        <v>3109.1653253296627</v>
      </c>
      <c r="Z147" s="10"/>
      <c r="AA147" s="4"/>
      <c r="AB147" s="5"/>
      <c r="AC147" s="4"/>
      <c r="AD147" s="4"/>
      <c r="AE147" s="4"/>
      <c r="AF147" s="4"/>
      <c r="AH147" t="s">
        <v>279</v>
      </c>
      <c r="AI147" t="str">
        <f>C147</f>
        <v>Machine</v>
      </c>
      <c r="AJ147" s="8">
        <f>D147</f>
        <v>43403</v>
      </c>
      <c r="AK147" s="3">
        <f>SUM(E147:E149)</f>
        <v>57.5</v>
      </c>
      <c r="AL147" s="3">
        <f>(AK147-3*$A$35)*$A$36/(3*$A$37)*$A$38</f>
        <v>4174.6684973753281</v>
      </c>
      <c r="AM147" s="7">
        <f>SUM(G147:G149)</f>
        <v>29.05</v>
      </c>
      <c r="AN147" s="7">
        <f>SUM(H147:H149)</f>
        <v>510.67</v>
      </c>
      <c r="AO147" s="7">
        <f>AN147-AM147</f>
        <v>481.62</v>
      </c>
      <c r="AP147" s="7">
        <f>SUM(J147:J149)</f>
        <v>449.15999999999997</v>
      </c>
      <c r="AQ147" s="7">
        <f>(AO147-AP147)/AO147*100</f>
        <v>6.7397533325028114</v>
      </c>
      <c r="AR147" s="3">
        <f>AL147*(1-AQ147/100)</f>
        <v>3893.3061382025294</v>
      </c>
      <c r="AS147" s="11">
        <f>M147</f>
        <v>43440</v>
      </c>
      <c r="AT147" s="7">
        <f>SUM(N147:N149)</f>
        <v>25.299999999999997</v>
      </c>
      <c r="AU147" s="7">
        <f>SUM(O147:O149)</f>
        <v>10.220000000000001</v>
      </c>
      <c r="AV147" s="7">
        <f>SUM(P147:P149)</f>
        <v>16.920000000000002</v>
      </c>
      <c r="AW147" s="9">
        <f>(AU147-3*$A$39)/(AT147-3*$A$35*$A$36)</f>
        <v>0.38269382068941687</v>
      </c>
      <c r="AX147" s="9">
        <f>(AV147-3*$A$40)/(AT147-3*$A$35*$A$36)</f>
        <v>0.48161044383371532</v>
      </c>
      <c r="AY147" s="9">
        <f>1-AW147-AX147</f>
        <v>0.13569573547686786</v>
      </c>
      <c r="AZ147" s="3">
        <f>AL147*AW147</f>
        <v>1597.6198373723112</v>
      </c>
      <c r="BA147" s="3">
        <f>AL147*AX147</f>
        <v>2010.5639478795613</v>
      </c>
      <c r="BB147" s="3">
        <f>AZ147+BA147</f>
        <v>3608.1837852518725</v>
      </c>
      <c r="BC147" s="3">
        <f>AR147*AW147</f>
        <v>1489.9442011422848</v>
      </c>
      <c r="BD147" s="3">
        <f>AR147*AX147</f>
        <v>1875.0568972002484</v>
      </c>
      <c r="BE147" s="3">
        <f>BC147+BD147</f>
        <v>3365.0010983425332</v>
      </c>
      <c r="BF147" s="11">
        <f>Z148</f>
        <v>43451</v>
      </c>
      <c r="BG147" s="3">
        <f>AVERAGE(AA147:AA149)</f>
        <v>49.1</v>
      </c>
      <c r="BH147" s="7">
        <f t="shared" ref="BH147" si="191">AVERAGE(AB147:AB149)</f>
        <v>1.02</v>
      </c>
      <c r="BI147" s="3">
        <f t="shared" ref="BI147" si="192">AVERAGE(AC147:AC149)</f>
        <v>77.7</v>
      </c>
      <c r="BJ147" s="3">
        <f t="shared" ref="BJ147" si="193">AVERAGE(AD147:AD149)</f>
        <v>27.8</v>
      </c>
      <c r="BK147" s="3">
        <f t="shared" ref="BK147" si="194">AVERAGE(AE147:AE149)</f>
        <v>6.4</v>
      </c>
      <c r="BL147" s="3">
        <f t="shared" ref="BL147" si="195">AVERAGE(AF147:AF149)</f>
        <v>13.9</v>
      </c>
    </row>
    <row r="148" spans="1:64" x14ac:dyDescent="0.25">
      <c r="A148">
        <v>101</v>
      </c>
      <c r="B148" s="1" t="s">
        <v>152</v>
      </c>
      <c r="C148" s="1" t="s">
        <v>32</v>
      </c>
      <c r="D148" s="2">
        <v>43403</v>
      </c>
      <c r="E148" s="3">
        <v>21.1</v>
      </c>
      <c r="F148" s="4">
        <f t="shared" si="122"/>
        <v>4606.2356889763787</v>
      </c>
      <c r="G148" s="7">
        <v>9.65</v>
      </c>
      <c r="H148" s="7">
        <v>151.65</v>
      </c>
      <c r="I148" s="7">
        <f t="shared" si="144"/>
        <v>142</v>
      </c>
      <c r="J148" s="7">
        <v>133.25</v>
      </c>
      <c r="K148" s="5">
        <f t="shared" si="123"/>
        <v>6.1619718309859159</v>
      </c>
      <c r="L148" s="4">
        <f t="shared" si="124"/>
        <v>4322.4007433528341</v>
      </c>
      <c r="M148" s="2">
        <v>43440</v>
      </c>
      <c r="N148" s="7">
        <v>9.26</v>
      </c>
      <c r="O148" s="7">
        <v>3.7</v>
      </c>
      <c r="P148" s="7">
        <v>5.96</v>
      </c>
      <c r="Q148" s="6">
        <f t="shared" si="125"/>
        <v>0.38014915399596022</v>
      </c>
      <c r="R148" s="6">
        <f t="shared" si="126"/>
        <v>0.47297627299497369</v>
      </c>
      <c r="S148" s="6">
        <f t="shared" si="127"/>
        <v>0.14687457300906603</v>
      </c>
      <c r="T148" s="4">
        <f t="shared" si="128"/>
        <v>1751.0566002703692</v>
      </c>
      <c r="U148" s="4">
        <f t="shared" si="129"/>
        <v>2178.6401887084826</v>
      </c>
      <c r="V148" s="4">
        <f t="shared" si="130"/>
        <v>3929.6967889788521</v>
      </c>
      <c r="W148" s="4">
        <f t="shared" si="131"/>
        <v>1643.1569858170894</v>
      </c>
      <c r="X148" s="4">
        <f t="shared" si="132"/>
        <v>2044.3929939817272</v>
      </c>
      <c r="Y148" s="4">
        <f t="shared" si="133"/>
        <v>3687.5499797988168</v>
      </c>
      <c r="Z148" s="10">
        <v>43451</v>
      </c>
      <c r="AA148" s="4">
        <v>49.1</v>
      </c>
      <c r="AB148" s="5">
        <v>1.02</v>
      </c>
      <c r="AC148" s="4">
        <v>77.7</v>
      </c>
      <c r="AD148" s="4">
        <v>27.8</v>
      </c>
      <c r="AE148" s="4">
        <v>6.4</v>
      </c>
      <c r="AF148" s="4">
        <v>13.9</v>
      </c>
      <c r="AK148" s="3"/>
      <c r="AL148" s="3"/>
      <c r="AM148" s="7"/>
      <c r="AN148" s="7"/>
      <c r="AO148" s="7"/>
      <c r="AP148" s="7"/>
      <c r="AQ148" s="7"/>
      <c r="AR148" s="3"/>
      <c r="AS148" s="3"/>
      <c r="AT148" s="7"/>
      <c r="AU148" s="7"/>
      <c r="AV148" s="7"/>
      <c r="AW148" s="9"/>
      <c r="AX148" s="9"/>
      <c r="AY148" s="9"/>
      <c r="AZ148" s="3"/>
      <c r="BA148" s="3"/>
      <c r="BB148" s="3"/>
      <c r="BC148" s="3"/>
      <c r="BD148" s="3"/>
      <c r="BE148" s="3"/>
      <c r="BG148" s="3"/>
      <c r="BH148" s="7"/>
      <c r="BI148" s="3"/>
      <c r="BJ148" s="3"/>
      <c r="BK148" s="3"/>
      <c r="BL148" s="3"/>
    </row>
    <row r="149" spans="1:64" x14ac:dyDescent="0.25">
      <c r="A149">
        <v>102</v>
      </c>
      <c r="B149" s="1" t="s">
        <v>153</v>
      </c>
      <c r="C149" s="1" t="s">
        <v>32</v>
      </c>
      <c r="D149" s="2">
        <v>43403</v>
      </c>
      <c r="E149" s="3">
        <v>18.8</v>
      </c>
      <c r="F149" s="4">
        <f t="shared" si="122"/>
        <v>4092.8195472440943</v>
      </c>
      <c r="G149" s="7">
        <v>9.68</v>
      </c>
      <c r="H149" s="7">
        <v>205.44</v>
      </c>
      <c r="I149" s="7">
        <f t="shared" si="144"/>
        <v>195.76</v>
      </c>
      <c r="J149" s="7">
        <v>181.34</v>
      </c>
      <c r="K149" s="5">
        <f t="shared" si="123"/>
        <v>7.3661626481405742</v>
      </c>
      <c r="L149" s="4">
        <f t="shared" si="124"/>
        <v>3791.335802499204</v>
      </c>
      <c r="M149" s="2">
        <v>43440</v>
      </c>
      <c r="N149" s="7">
        <v>8.2799999999999994</v>
      </c>
      <c r="O149" s="7">
        <v>3.36</v>
      </c>
      <c r="P149" s="7">
        <v>5.62</v>
      </c>
      <c r="Q149" s="6">
        <f t="shared" si="125"/>
        <v>0.38418259672368188</v>
      </c>
      <c r="R149" s="6">
        <f t="shared" si="126"/>
        <v>0.48828368744880868</v>
      </c>
      <c r="S149" s="6">
        <f t="shared" si="127"/>
        <v>0.1275337158275095</v>
      </c>
      <c r="T149" s="4">
        <f t="shared" si="128"/>
        <v>1572.3900415816802</v>
      </c>
      <c r="U149" s="4">
        <f t="shared" si="129"/>
        <v>1998.4570205909099</v>
      </c>
      <c r="V149" s="4">
        <f t="shared" si="130"/>
        <v>3570.8470621725901</v>
      </c>
      <c r="W149" s="4">
        <f t="shared" si="131"/>
        <v>1456.5652336556084</v>
      </c>
      <c r="X149" s="4">
        <f t="shared" si="132"/>
        <v>1851.2474260009994</v>
      </c>
      <c r="Y149" s="4">
        <f t="shared" si="133"/>
        <v>3307.812659656608</v>
      </c>
      <c r="Z149" s="10"/>
      <c r="AA149" s="4"/>
      <c r="AB149" s="5"/>
      <c r="AC149" s="4"/>
      <c r="AD149" s="4"/>
      <c r="AE149" s="4"/>
      <c r="AF149" s="4"/>
      <c r="AK149" s="3"/>
      <c r="AL149" s="3"/>
      <c r="AM149" s="7"/>
      <c r="AN149" s="7"/>
      <c r="AO149" s="7"/>
      <c r="AP149" s="7"/>
      <c r="AQ149" s="7"/>
      <c r="AR149" s="3"/>
      <c r="AS149" s="3"/>
      <c r="AT149" s="7"/>
      <c r="AU149" s="7"/>
      <c r="AV149" s="7"/>
      <c r="AW149" s="9"/>
      <c r="AX149" s="9"/>
      <c r="AY149" s="9"/>
      <c r="AZ149" s="3"/>
      <c r="BA149" s="3"/>
      <c r="BB149" s="3"/>
      <c r="BC149" s="3"/>
      <c r="BD149" s="3"/>
      <c r="BE149" s="3"/>
      <c r="BG149" s="3"/>
      <c r="BH149" s="7"/>
      <c r="BI149" s="3"/>
      <c r="BJ149" s="3"/>
      <c r="BK149" s="3"/>
      <c r="BL149" s="3"/>
    </row>
    <row r="150" spans="1:64" x14ac:dyDescent="0.25">
      <c r="A150">
        <v>103</v>
      </c>
      <c r="B150" s="1" t="s">
        <v>154</v>
      </c>
      <c r="C150" s="1" t="s">
        <v>32</v>
      </c>
      <c r="D150" s="2">
        <v>43403</v>
      </c>
      <c r="E150" s="3">
        <v>12.8</v>
      </c>
      <c r="F150" s="4">
        <f t="shared" si="122"/>
        <v>2753.473090551181</v>
      </c>
      <c r="G150" s="7">
        <v>9.66</v>
      </c>
      <c r="H150" s="7">
        <v>129.82</v>
      </c>
      <c r="I150" s="7">
        <f t="shared" si="144"/>
        <v>120.16</v>
      </c>
      <c r="J150" s="7">
        <v>111.17</v>
      </c>
      <c r="K150" s="5">
        <f t="shared" si="123"/>
        <v>7.481691078561914</v>
      </c>
      <c r="L150" s="4">
        <f t="shared" si="124"/>
        <v>2547.4667399848104</v>
      </c>
      <c r="M150" s="2">
        <v>43440</v>
      </c>
      <c r="N150" s="7">
        <v>5.59</v>
      </c>
      <c r="O150" s="7">
        <v>2.36</v>
      </c>
      <c r="P150" s="7">
        <v>4.28</v>
      </c>
      <c r="Q150" s="6">
        <f t="shared" si="125"/>
        <v>0.39040135289164291</v>
      </c>
      <c r="R150" s="6">
        <f t="shared" si="126"/>
        <v>0.48335405596108183</v>
      </c>
      <c r="S150" s="6">
        <f t="shared" si="127"/>
        <v>0.12624459114727526</v>
      </c>
      <c r="T150" s="4">
        <f t="shared" si="128"/>
        <v>1074.9596197019143</v>
      </c>
      <c r="U150" s="4">
        <f t="shared" si="129"/>
        <v>1330.9023862976085</v>
      </c>
      <c r="V150" s="4">
        <f t="shared" si="130"/>
        <v>2405.8620059995228</v>
      </c>
      <c r="W150" s="4">
        <f t="shared" si="131"/>
        <v>994.5344617365331</v>
      </c>
      <c r="X150" s="4">
        <f t="shared" si="132"/>
        <v>1231.3283811976128</v>
      </c>
      <c r="Y150" s="4">
        <f t="shared" si="133"/>
        <v>2225.8628429341461</v>
      </c>
      <c r="Z150" s="10"/>
      <c r="AA150" s="4"/>
      <c r="AB150" s="5"/>
      <c r="AC150" s="4"/>
      <c r="AD150" s="4"/>
      <c r="AE150" s="4"/>
      <c r="AF150" s="4"/>
      <c r="AH150" t="s">
        <v>280</v>
      </c>
      <c r="AI150" t="str">
        <f>C150</f>
        <v>Machine</v>
      </c>
      <c r="AJ150" s="8">
        <f>D150</f>
        <v>43403</v>
      </c>
      <c r="AK150" s="3">
        <f>SUM(E150:E152)</f>
        <v>35.800000000000004</v>
      </c>
      <c r="AL150" s="3">
        <f>(AK150-3*$A$35)*$A$36/(3*$A$37)*$A$38</f>
        <v>2560.0119356955379</v>
      </c>
      <c r="AM150" s="7">
        <f>SUM(G150:G152)</f>
        <v>29.019999999999996</v>
      </c>
      <c r="AN150" s="7">
        <f>SUM(H150:H152)</f>
        <v>397.35</v>
      </c>
      <c r="AO150" s="7">
        <f>AN150-AM150</f>
        <v>368.33000000000004</v>
      </c>
      <c r="AP150" s="7">
        <f>SUM(J150:J152)</f>
        <v>342.38</v>
      </c>
      <c r="AQ150" s="7">
        <f>(AO150-AP150)/AO150*100</f>
        <v>7.0453126272636073</v>
      </c>
      <c r="AR150" s="3">
        <f>AL150*(1-AQ150/100)</f>
        <v>2379.6510915305244</v>
      </c>
      <c r="AS150" s="11">
        <f>M150</f>
        <v>43440</v>
      </c>
      <c r="AT150" s="7">
        <f>SUM(N150:N152)</f>
        <v>15.54</v>
      </c>
      <c r="AU150" s="7">
        <f>SUM(O150:O152)</f>
        <v>6.5399999999999991</v>
      </c>
      <c r="AV150" s="7">
        <f>SUM(P150:P152)</f>
        <v>12.2</v>
      </c>
      <c r="AW150" s="9">
        <f>(AU150-3*$A$39)/(AT150-3*$A$35*$A$36)</f>
        <v>0.38638945402147817</v>
      </c>
      <c r="AX150" s="9">
        <f>(AV150-3*$A$40)/(AT150-3*$A$35*$A$36)</f>
        <v>0.48030355742947639</v>
      </c>
      <c r="AY150" s="9">
        <f>1-AW150-AX150</f>
        <v>0.13330698854904544</v>
      </c>
      <c r="AZ150" s="3">
        <f>AL150*AW150</f>
        <v>989.16161412186636</v>
      </c>
      <c r="BA150" s="3">
        <f>AL150*AX150</f>
        <v>1229.5828397764867</v>
      </c>
      <c r="BB150" s="3">
        <f>AZ150+BA150</f>
        <v>2218.7444538983532</v>
      </c>
      <c r="BC150" s="3">
        <f>AR150*AW150</f>
        <v>919.47208601809393</v>
      </c>
      <c r="BD150" s="3">
        <f>AR150*AX150</f>
        <v>1142.9548847030474</v>
      </c>
      <c r="BE150" s="3">
        <f>BC150+BD150</f>
        <v>2062.4269707211415</v>
      </c>
      <c r="BF150" s="11">
        <f>Z151</f>
        <v>43451</v>
      </c>
      <c r="BG150" s="3">
        <f>AVERAGE(AA150:AA152)</f>
        <v>49.6</v>
      </c>
      <c r="BH150" s="7">
        <f t="shared" ref="BH150" si="196">AVERAGE(AB150:AB152)</f>
        <v>0.97</v>
      </c>
      <c r="BI150" s="3">
        <f t="shared" ref="BI150" si="197">AVERAGE(AC150:AC152)</f>
        <v>77.099999999999994</v>
      </c>
      <c r="BJ150" s="3">
        <f t="shared" ref="BJ150" si="198">AVERAGE(AD150:AD152)</f>
        <v>25.7</v>
      </c>
      <c r="BK150" s="3">
        <f t="shared" ref="BK150" si="199">AVERAGE(AE150:AE152)</f>
        <v>6.4</v>
      </c>
      <c r="BL150" s="3">
        <f t="shared" ref="BL150" si="200">AVERAGE(AF150:AF152)</f>
        <v>14.1</v>
      </c>
    </row>
    <row r="151" spans="1:64" x14ac:dyDescent="0.25">
      <c r="A151">
        <v>104</v>
      </c>
      <c r="B151" s="1" t="s">
        <v>155</v>
      </c>
      <c r="C151" s="1" t="s">
        <v>32</v>
      </c>
      <c r="D151" s="2">
        <v>43403</v>
      </c>
      <c r="E151" s="3">
        <v>12.4</v>
      </c>
      <c r="F151" s="4">
        <f t="shared" si="122"/>
        <v>2664.1833267716538</v>
      </c>
      <c r="G151" s="7">
        <v>9.67</v>
      </c>
      <c r="H151" s="7">
        <v>130.27000000000001</v>
      </c>
      <c r="I151" s="7">
        <f t="shared" si="144"/>
        <v>120.60000000000001</v>
      </c>
      <c r="J151" s="7">
        <v>112.99</v>
      </c>
      <c r="K151" s="5">
        <f t="shared" si="123"/>
        <v>6.3101160862354995</v>
      </c>
      <c r="L151" s="4">
        <f t="shared" si="124"/>
        <v>2496.0702661022319</v>
      </c>
      <c r="M151" s="2">
        <v>43440</v>
      </c>
      <c r="N151" s="7">
        <v>5.35</v>
      </c>
      <c r="O151" s="7">
        <v>2.2400000000000002</v>
      </c>
      <c r="P151" s="7">
        <v>4.1399999999999997</v>
      </c>
      <c r="Q151" s="6">
        <f t="shared" si="125"/>
        <v>0.38528298992800997</v>
      </c>
      <c r="R151" s="6">
        <f t="shared" si="126"/>
        <v>0.47868492688025477</v>
      </c>
      <c r="S151" s="6">
        <f t="shared" si="127"/>
        <v>0.13603208319173532</v>
      </c>
      <c r="T151" s="4">
        <f t="shared" si="128"/>
        <v>1026.4645178549351</v>
      </c>
      <c r="U151" s="4">
        <f t="shared" si="129"/>
        <v>1275.304400971283</v>
      </c>
      <c r="V151" s="4">
        <f t="shared" si="130"/>
        <v>2301.7689188262184</v>
      </c>
      <c r="W151" s="4">
        <f t="shared" si="131"/>
        <v>961.69341519427132</v>
      </c>
      <c r="X151" s="4">
        <f t="shared" si="132"/>
        <v>1194.8312128171249</v>
      </c>
      <c r="Y151" s="4">
        <f t="shared" si="133"/>
        <v>2156.5246280113961</v>
      </c>
      <c r="Z151" s="10">
        <v>43451</v>
      </c>
      <c r="AA151" s="4">
        <v>49.6</v>
      </c>
      <c r="AB151" s="5">
        <v>0.97</v>
      </c>
      <c r="AC151" s="4">
        <v>77.099999999999994</v>
      </c>
      <c r="AD151" s="4">
        <v>25.7</v>
      </c>
      <c r="AE151" s="4">
        <v>6.4</v>
      </c>
      <c r="AF151" s="4">
        <v>14.1</v>
      </c>
      <c r="AK151" s="3"/>
      <c r="AL151" s="3"/>
      <c r="AM151" s="7"/>
      <c r="AN151" s="7"/>
      <c r="AO151" s="7"/>
      <c r="AP151" s="7"/>
      <c r="AQ151" s="7"/>
      <c r="AR151" s="3"/>
      <c r="AS151" s="3"/>
      <c r="AT151" s="7"/>
      <c r="AU151" s="7"/>
      <c r="AV151" s="7"/>
      <c r="AW151" s="9"/>
      <c r="AX151" s="9"/>
      <c r="AY151" s="9"/>
      <c r="AZ151" s="3"/>
      <c r="BA151" s="3"/>
      <c r="BB151" s="3"/>
      <c r="BC151" s="3"/>
      <c r="BD151" s="3"/>
      <c r="BE151" s="3"/>
      <c r="BG151" s="3"/>
      <c r="BH151" s="7"/>
      <c r="BI151" s="3"/>
      <c r="BJ151" s="3"/>
      <c r="BK151" s="3"/>
      <c r="BL151" s="3"/>
    </row>
    <row r="152" spans="1:64" x14ac:dyDescent="0.25">
      <c r="A152">
        <v>105</v>
      </c>
      <c r="B152" s="1" t="s">
        <v>156</v>
      </c>
      <c r="C152" s="1" t="s">
        <v>32</v>
      </c>
      <c r="D152" s="2">
        <v>43403</v>
      </c>
      <c r="E152" s="3">
        <v>10.6</v>
      </c>
      <c r="F152" s="4">
        <f t="shared" si="122"/>
        <v>2262.3793897637793</v>
      </c>
      <c r="G152" s="7">
        <v>9.69</v>
      </c>
      <c r="H152" s="7">
        <v>137.26</v>
      </c>
      <c r="I152" s="7">
        <f t="shared" si="144"/>
        <v>127.57</v>
      </c>
      <c r="J152" s="7">
        <v>118.22</v>
      </c>
      <c r="K152" s="5">
        <f t="shared" si="123"/>
        <v>7.3293093987614606</v>
      </c>
      <c r="L152" s="4">
        <f t="shared" si="124"/>
        <v>2096.5626045141803</v>
      </c>
      <c r="M152" s="2">
        <v>43440</v>
      </c>
      <c r="N152" s="7">
        <v>4.5999999999999996</v>
      </c>
      <c r="O152" s="7">
        <v>1.94</v>
      </c>
      <c r="P152" s="7">
        <v>3.78</v>
      </c>
      <c r="Q152" s="6">
        <f t="shared" si="125"/>
        <v>0.38276816717286694</v>
      </c>
      <c r="R152" s="6">
        <f t="shared" si="126"/>
        <v>0.4784602089660836</v>
      </c>
      <c r="S152" s="6">
        <f t="shared" si="127"/>
        <v>0.13877162386104952</v>
      </c>
      <c r="T152" s="4">
        <f t="shared" si="128"/>
        <v>865.96681246955097</v>
      </c>
      <c r="U152" s="4">
        <f t="shared" si="129"/>
        <v>1082.4585155869386</v>
      </c>
      <c r="V152" s="4">
        <f t="shared" si="130"/>
        <v>1948.4253280564894</v>
      </c>
      <c r="W152" s="4">
        <f t="shared" si="131"/>
        <v>802.49742549306507</v>
      </c>
      <c r="X152" s="4">
        <f t="shared" si="132"/>
        <v>1003.1217818663312</v>
      </c>
      <c r="Y152" s="4">
        <f t="shared" si="133"/>
        <v>1805.6192073593961</v>
      </c>
      <c r="Z152" s="10"/>
      <c r="AA152" s="4"/>
      <c r="AB152" s="5"/>
      <c r="AC152" s="4"/>
      <c r="AD152" s="4"/>
      <c r="AE152" s="4"/>
      <c r="AF152" s="4"/>
      <c r="AK152" s="3"/>
      <c r="AL152" s="3"/>
      <c r="AM152" s="7"/>
      <c r="AN152" s="7"/>
      <c r="AO152" s="7"/>
      <c r="AP152" s="7"/>
      <c r="AQ152" s="7"/>
      <c r="AR152" s="3"/>
      <c r="AS152" s="3"/>
      <c r="AT152" s="7"/>
      <c r="AU152" s="7"/>
      <c r="AV152" s="7"/>
      <c r="AW152" s="9"/>
      <c r="AX152" s="9"/>
      <c r="AY152" s="9"/>
      <c r="AZ152" s="3"/>
      <c r="BA152" s="3"/>
      <c r="BB152" s="3"/>
      <c r="BC152" s="3"/>
      <c r="BD152" s="3"/>
      <c r="BE152" s="3"/>
      <c r="BG152" s="3"/>
      <c r="BH152" s="7"/>
      <c r="BI152" s="3"/>
      <c r="BJ152" s="3"/>
      <c r="BK152" s="3"/>
      <c r="BL152" s="3"/>
    </row>
    <row r="153" spans="1:64" x14ac:dyDescent="0.25">
      <c r="A153">
        <v>106</v>
      </c>
      <c r="B153" s="1" t="s">
        <v>157</v>
      </c>
      <c r="C153" s="1" t="s">
        <v>32</v>
      </c>
      <c r="D153" s="2">
        <v>43403</v>
      </c>
      <c r="E153" s="3">
        <v>13.5</v>
      </c>
      <c r="F153" s="4">
        <f t="shared" si="122"/>
        <v>2909.7301771653542</v>
      </c>
      <c r="G153" s="7">
        <v>9.69</v>
      </c>
      <c r="H153" s="7">
        <v>184.19</v>
      </c>
      <c r="I153" s="7">
        <f t="shared" si="144"/>
        <v>174.5</v>
      </c>
      <c r="J153" s="7">
        <v>162.97999999999999</v>
      </c>
      <c r="K153" s="5">
        <f t="shared" si="123"/>
        <v>6.6017191977077418</v>
      </c>
      <c r="L153" s="4">
        <f t="shared" si="124"/>
        <v>2717.6379614579337</v>
      </c>
      <c r="M153" s="2">
        <v>43440</v>
      </c>
      <c r="N153" s="7">
        <v>5.86</v>
      </c>
      <c r="O153" s="7">
        <v>2.46</v>
      </c>
      <c r="P153" s="7">
        <v>4.4000000000000004</v>
      </c>
      <c r="Q153" s="6">
        <f t="shared" si="125"/>
        <v>0.38944396415775845</v>
      </c>
      <c r="R153" s="6">
        <f t="shared" si="126"/>
        <v>0.48149435568595594</v>
      </c>
      <c r="S153" s="6">
        <f t="shared" si="127"/>
        <v>0.12906168015628555</v>
      </c>
      <c r="T153" s="4">
        <f t="shared" si="128"/>
        <v>1133.1768548247323</v>
      </c>
      <c r="U153" s="4">
        <f t="shared" si="129"/>
        <v>1401.0186568742147</v>
      </c>
      <c r="V153" s="4">
        <f t="shared" si="130"/>
        <v>2534.195511698947</v>
      </c>
      <c r="W153" s="4">
        <f t="shared" si="131"/>
        <v>1058.3677008557872</v>
      </c>
      <c r="X153" s="4">
        <f t="shared" si="132"/>
        <v>1308.5273392398826</v>
      </c>
      <c r="Y153" s="4">
        <f t="shared" si="133"/>
        <v>2366.8950400956701</v>
      </c>
      <c r="Z153" s="10"/>
      <c r="AA153" s="4"/>
      <c r="AB153" s="5"/>
      <c r="AC153" s="4"/>
      <c r="AD153" s="4"/>
      <c r="AE153" s="4"/>
      <c r="AF153" s="4"/>
      <c r="AH153" t="s">
        <v>281</v>
      </c>
      <c r="AI153" t="str">
        <f>C153</f>
        <v>Machine</v>
      </c>
      <c r="AJ153" s="8">
        <f>D153</f>
        <v>43403</v>
      </c>
      <c r="AK153" s="3">
        <f>SUM(E153:E155)</f>
        <v>35.799999999999997</v>
      </c>
      <c r="AL153" s="3">
        <f>(AK153-3*$A$35)*$A$36/(3*$A$37)*$A$38</f>
        <v>2560.0119356955374</v>
      </c>
      <c r="AM153" s="7">
        <f>SUM(G153:G155)</f>
        <v>28.990000000000002</v>
      </c>
      <c r="AN153" s="7">
        <f>SUM(H153:H155)</f>
        <v>458.73</v>
      </c>
      <c r="AO153" s="7">
        <f>AN153-AM153</f>
        <v>429.74</v>
      </c>
      <c r="AP153" s="7">
        <f>SUM(J153:J155)</f>
        <v>401.04999999999995</v>
      </c>
      <c r="AQ153" s="7">
        <f>(AO153-AP153)/AO153*100</f>
        <v>6.6761297528738437</v>
      </c>
      <c r="AR153" s="3">
        <f>AL153*(1-AQ153/100)</f>
        <v>2389.1022171794461</v>
      </c>
      <c r="AS153" s="11">
        <f>M153</f>
        <v>43440</v>
      </c>
      <c r="AT153" s="7">
        <f>SUM(N153:N155)</f>
        <v>15.470000000000002</v>
      </c>
      <c r="AU153" s="7">
        <f>SUM(O153:O155)</f>
        <v>6.46</v>
      </c>
      <c r="AV153" s="7">
        <f>SUM(P153:P155)</f>
        <v>12.280000000000001</v>
      </c>
      <c r="AW153" s="9">
        <f>(AU153-3*$A$39)/(AT153-3*$A$35*$A$36)</f>
        <v>0.38282054624507372</v>
      </c>
      <c r="AX153" s="9">
        <f>(AV153-3*$A$40)/(AT153-3*$A$35*$A$36)</f>
        <v>0.48796140049548137</v>
      </c>
      <c r="AY153" s="9">
        <f>1-AW153-AX153</f>
        <v>0.12921805325944485</v>
      </c>
      <c r="AZ153" s="3">
        <f>AL153*AW153</f>
        <v>980.02516761687423</v>
      </c>
      <c r="BA153" s="3">
        <f>AL153*AX153</f>
        <v>1249.1870094271426</v>
      </c>
      <c r="BB153" s="3">
        <f>AZ153+BA153</f>
        <v>2229.2121770440167</v>
      </c>
      <c r="BC153" s="3">
        <f>AR153*AW153</f>
        <v>914.59741581595233</v>
      </c>
      <c r="BD153" s="3">
        <f>AR153*AX153</f>
        <v>1165.7896638217421</v>
      </c>
      <c r="BE153" s="3">
        <f>BC153+BD153</f>
        <v>2080.3870796376946</v>
      </c>
      <c r="BF153" s="11">
        <f>Z154</f>
        <v>43451</v>
      </c>
      <c r="BG153" s="3">
        <f>AVERAGE(AA153:AA155)</f>
        <v>51.900000000000006</v>
      </c>
      <c r="BH153" s="7">
        <f t="shared" ref="BH153" si="201">AVERAGE(AB153:AB155)</f>
        <v>0.99</v>
      </c>
      <c r="BI153" s="3">
        <f t="shared" ref="BI153" si="202">AVERAGE(AC153:AC155)</f>
        <v>77.5</v>
      </c>
      <c r="BJ153" s="3">
        <f t="shared" ref="BJ153" si="203">AVERAGE(AD153:AD155)</f>
        <v>24.5</v>
      </c>
      <c r="BK153" s="3">
        <f t="shared" ref="BK153" si="204">AVERAGE(AE153:AE155)</f>
        <v>6.1</v>
      </c>
      <c r="BL153" s="3">
        <f t="shared" ref="BL153" si="205">AVERAGE(AF153:AF155)</f>
        <v>13.1</v>
      </c>
    </row>
    <row r="154" spans="1:64" x14ac:dyDescent="0.25">
      <c r="A154">
        <v>107</v>
      </c>
      <c r="B154" s="1" t="s">
        <v>158</v>
      </c>
      <c r="C154" s="1" t="s">
        <v>32</v>
      </c>
      <c r="D154" s="2">
        <v>43403</v>
      </c>
      <c r="E154" s="3">
        <v>12.7</v>
      </c>
      <c r="F154" s="4">
        <f t="shared" si="122"/>
        <v>2731.1506496062989</v>
      </c>
      <c r="G154" s="7">
        <v>9.67</v>
      </c>
      <c r="H154" s="7">
        <v>127.99</v>
      </c>
      <c r="I154" s="7">
        <f t="shared" si="144"/>
        <v>118.32</v>
      </c>
      <c r="J154" s="7">
        <v>109.61</v>
      </c>
      <c r="K154" s="5">
        <f t="shared" si="123"/>
        <v>7.3613928329952616</v>
      </c>
      <c r="L154" s="4">
        <f t="shared" si="124"/>
        <v>2530.0999214278772</v>
      </c>
      <c r="M154" s="2">
        <v>43440</v>
      </c>
      <c r="N154" s="7">
        <v>5.49</v>
      </c>
      <c r="O154" s="7">
        <v>2.2599999999999998</v>
      </c>
      <c r="P154" s="7">
        <v>4.2</v>
      </c>
      <c r="Q154" s="6">
        <f t="shared" si="125"/>
        <v>0.37885391130255552</v>
      </c>
      <c r="R154" s="6">
        <f t="shared" si="126"/>
        <v>0.47735592824122008</v>
      </c>
      <c r="S154" s="6">
        <f t="shared" si="127"/>
        <v>0.14379016045622439</v>
      </c>
      <c r="T154" s="4">
        <f t="shared" si="128"/>
        <v>1034.7071059598616</v>
      </c>
      <c r="U154" s="4">
        <f t="shared" si="129"/>
        <v>1303.7309535094259</v>
      </c>
      <c r="V154" s="4">
        <f t="shared" si="130"/>
        <v>2338.4380594692875</v>
      </c>
      <c r="W154" s="4">
        <f t="shared" si="131"/>
        <v>958.53825121923967</v>
      </c>
      <c r="X154" s="4">
        <f t="shared" si="132"/>
        <v>1207.7581965362424</v>
      </c>
      <c r="Y154" s="4">
        <f t="shared" si="133"/>
        <v>2166.2964477554819</v>
      </c>
      <c r="Z154" s="10">
        <v>43451</v>
      </c>
      <c r="AA154" s="4">
        <v>51.900000000000006</v>
      </c>
      <c r="AB154" s="5">
        <v>0.99</v>
      </c>
      <c r="AC154" s="4">
        <v>77.5</v>
      </c>
      <c r="AD154" s="4">
        <v>24.5</v>
      </c>
      <c r="AE154" s="4">
        <v>6.1</v>
      </c>
      <c r="AF154" s="4">
        <v>13.1</v>
      </c>
      <c r="AK154" s="3"/>
      <c r="AL154" s="3"/>
      <c r="AM154" s="7"/>
      <c r="AN154" s="7"/>
      <c r="AO154" s="7"/>
      <c r="AP154" s="7"/>
      <c r="AQ154" s="7"/>
      <c r="AR154" s="3"/>
      <c r="AS154" s="3"/>
      <c r="AT154" s="7"/>
      <c r="AU154" s="7"/>
      <c r="AV154" s="7"/>
      <c r="AW154" s="9"/>
      <c r="AX154" s="9"/>
      <c r="AY154" s="9"/>
      <c r="AZ154" s="3"/>
      <c r="BA154" s="3"/>
      <c r="BB154" s="3"/>
      <c r="BC154" s="3"/>
      <c r="BD154" s="3"/>
      <c r="BE154" s="3"/>
      <c r="BG154" s="3"/>
      <c r="BH154" s="7"/>
      <c r="BI154" s="3"/>
      <c r="BJ154" s="3"/>
      <c r="BK154" s="3"/>
      <c r="BL154" s="3"/>
    </row>
    <row r="155" spans="1:64" x14ac:dyDescent="0.25">
      <c r="A155">
        <v>108</v>
      </c>
      <c r="B155" s="1" t="s">
        <v>159</v>
      </c>
      <c r="C155" s="1" t="s">
        <v>32</v>
      </c>
      <c r="D155" s="2">
        <v>43403</v>
      </c>
      <c r="E155" s="3">
        <v>9.6</v>
      </c>
      <c r="F155" s="4">
        <f t="shared" si="122"/>
        <v>2039.1549803149605</v>
      </c>
      <c r="G155" s="7">
        <v>9.6300000000000008</v>
      </c>
      <c r="H155" s="7">
        <v>146.55000000000001</v>
      </c>
      <c r="I155" s="7">
        <f t="shared" si="144"/>
        <v>136.92000000000002</v>
      </c>
      <c r="J155" s="7">
        <v>128.46</v>
      </c>
      <c r="K155" s="5">
        <f t="shared" si="123"/>
        <v>6.1787905346187602</v>
      </c>
      <c r="L155" s="4">
        <f t="shared" si="124"/>
        <v>1913.1598654050526</v>
      </c>
      <c r="M155" s="2">
        <v>43440</v>
      </c>
      <c r="N155" s="7">
        <v>4.12</v>
      </c>
      <c r="O155" s="7">
        <v>1.74</v>
      </c>
      <c r="P155" s="7">
        <v>3.68</v>
      </c>
      <c r="Q155" s="6">
        <f t="shared" si="125"/>
        <v>0.37860573485567078</v>
      </c>
      <c r="R155" s="6">
        <f t="shared" si="126"/>
        <v>0.51162937142658216</v>
      </c>
      <c r="S155" s="6">
        <f t="shared" si="127"/>
        <v>0.109764893717747</v>
      </c>
      <c r="T155" s="4">
        <f t="shared" si="128"/>
        <v>772.03576980674654</v>
      </c>
      <c r="U155" s="4">
        <f t="shared" si="129"/>
        <v>1043.2915808199277</v>
      </c>
      <c r="V155" s="4">
        <f t="shared" si="130"/>
        <v>1815.3273506266742</v>
      </c>
      <c r="W155" s="4">
        <f t="shared" si="131"/>
        <v>724.33329673805622</v>
      </c>
      <c r="X155" s="4">
        <f t="shared" si="132"/>
        <v>978.82877937575165</v>
      </c>
      <c r="Y155" s="4">
        <f t="shared" si="133"/>
        <v>1703.1620761138079</v>
      </c>
      <c r="Z155" s="10"/>
      <c r="AA155" s="4"/>
      <c r="AB155" s="5"/>
      <c r="AC155" s="4"/>
      <c r="AD155" s="4"/>
      <c r="AE155" s="4"/>
      <c r="AF155" s="4"/>
      <c r="AK155" s="3"/>
      <c r="AL155" s="3"/>
      <c r="AM155" s="7"/>
      <c r="AN155" s="7"/>
      <c r="AO155" s="7"/>
      <c r="AP155" s="7"/>
      <c r="AQ155" s="7"/>
      <c r="AR155" s="3"/>
      <c r="AS155" s="3"/>
      <c r="AT155" s="7"/>
      <c r="AU155" s="7"/>
      <c r="AV155" s="7"/>
      <c r="AW155" s="9"/>
      <c r="AX155" s="9"/>
      <c r="AY155" s="9"/>
      <c r="AZ155" s="3"/>
      <c r="BA155" s="3"/>
      <c r="BB155" s="3"/>
      <c r="BC155" s="3"/>
      <c r="BD155" s="3"/>
      <c r="BE155" s="3"/>
      <c r="BG155" s="3"/>
      <c r="BH155" s="7"/>
      <c r="BI155" s="3"/>
      <c r="BJ155" s="3"/>
      <c r="BK155" s="3"/>
      <c r="BL155" s="3"/>
    </row>
    <row r="156" spans="1:64" x14ac:dyDescent="0.25">
      <c r="A156">
        <v>109</v>
      </c>
      <c r="B156" s="1" t="s">
        <v>160</v>
      </c>
      <c r="C156" s="1" t="s">
        <v>32</v>
      </c>
      <c r="D156" s="2">
        <v>43403</v>
      </c>
      <c r="E156" s="3">
        <v>22</v>
      </c>
      <c r="F156" s="4">
        <f t="shared" si="122"/>
        <v>4807.1376574803144</v>
      </c>
      <c r="G156" s="7">
        <v>9.7100000000000009</v>
      </c>
      <c r="H156" s="7">
        <v>158.27000000000001</v>
      </c>
      <c r="I156" s="7">
        <f t="shared" ref="I156:I167" si="206">H156-G156</f>
        <v>148.56</v>
      </c>
      <c r="J156" s="7">
        <v>139.19</v>
      </c>
      <c r="K156" s="5">
        <f t="shared" si="123"/>
        <v>6.307215939687671</v>
      </c>
      <c r="L156" s="4">
        <f t="shared" si="124"/>
        <v>4503.9411049049877</v>
      </c>
      <c r="M156" s="2">
        <v>43440</v>
      </c>
      <c r="N156" s="7">
        <v>9.77</v>
      </c>
      <c r="O156" s="7">
        <v>3.86</v>
      </c>
      <c r="P156" s="7">
        <v>6.28</v>
      </c>
      <c r="Q156" s="6">
        <f t="shared" si="125"/>
        <v>0.37660529103736773</v>
      </c>
      <c r="R156" s="6">
        <f t="shared" si="126"/>
        <v>0.48121787188108112</v>
      </c>
      <c r="S156" s="6">
        <f t="shared" si="127"/>
        <v>0.14217683708155116</v>
      </c>
      <c r="T156" s="4">
        <f t="shared" si="128"/>
        <v>1810.3934765520639</v>
      </c>
      <c r="U156" s="4">
        <f t="shared" si="129"/>
        <v>2313.2805533720825</v>
      </c>
      <c r="V156" s="4">
        <f t="shared" si="130"/>
        <v>4123.6740299241465</v>
      </c>
      <c r="W156" s="4">
        <f t="shared" si="131"/>
        <v>1696.2080506279065</v>
      </c>
      <c r="X156" s="4">
        <f t="shared" si="132"/>
        <v>2167.3769535801034</v>
      </c>
      <c r="Y156" s="4">
        <f t="shared" si="133"/>
        <v>3863.5850042080101</v>
      </c>
      <c r="Z156" s="10"/>
      <c r="AA156" s="4"/>
      <c r="AB156" s="5"/>
      <c r="AC156" s="4"/>
      <c r="AD156" s="4"/>
      <c r="AE156" s="4"/>
      <c r="AF156" s="4"/>
      <c r="AH156" t="s">
        <v>282</v>
      </c>
      <c r="AI156" t="str">
        <f>C156</f>
        <v>Machine</v>
      </c>
      <c r="AJ156" s="8">
        <f>D156</f>
        <v>43403</v>
      </c>
      <c r="AK156" s="3">
        <f>SUM(E156:E158)</f>
        <v>60.2</v>
      </c>
      <c r="AL156" s="3">
        <f>(AK156-3*$A$35)*$A$36/(3*$A$37)*$A$38</f>
        <v>4375.5704658792647</v>
      </c>
      <c r="AM156" s="7">
        <f>SUM(G156:G158)</f>
        <v>29.160000000000004</v>
      </c>
      <c r="AN156" s="7">
        <f>SUM(H156:H158)</f>
        <v>563.09</v>
      </c>
      <c r="AO156" s="7">
        <f>AN156-AM156</f>
        <v>533.93000000000006</v>
      </c>
      <c r="AP156" s="7">
        <f>SUM(J156:J158)</f>
        <v>500.76</v>
      </c>
      <c r="AQ156" s="7">
        <f>(AO156-AP156)/AO156*100</f>
        <v>6.2124248496994117</v>
      </c>
      <c r="AR156" s="3">
        <f>AL156*(1-AQ156/100)</f>
        <v>4103.7414389408732</v>
      </c>
      <c r="AS156" s="11">
        <f>M156</f>
        <v>43440</v>
      </c>
      <c r="AT156" s="7">
        <f>SUM(N156:N158)</f>
        <v>26.28</v>
      </c>
      <c r="AU156" s="7">
        <f>SUM(O156:O158)</f>
        <v>10.5</v>
      </c>
      <c r="AV156" s="7">
        <f>SUM(P156:P158)</f>
        <v>17.380000000000003</v>
      </c>
      <c r="AW156" s="9">
        <f>(AU156-3*$A$39)/(AT156-3*$A$35*$A$36)</f>
        <v>0.37898816084498976</v>
      </c>
      <c r="AX156" s="9">
        <f>(AV156-3*$A$40)/(AT156-3*$A$35*$A$36)</f>
        <v>0.48114340584641713</v>
      </c>
      <c r="AY156" s="9">
        <f>1-AW156-AX156</f>
        <v>0.13986843330859311</v>
      </c>
      <c r="AZ156" s="3">
        <f>AL156*AW156</f>
        <v>1658.2894035112377</v>
      </c>
      <c r="BA156" s="3">
        <f>AL156*AX156</f>
        <v>2105.2768764741436</v>
      </c>
      <c r="BB156" s="3">
        <f>AZ156+BA156</f>
        <v>3763.5662799853812</v>
      </c>
      <c r="BC156" s="3">
        <f>AR156*AW156</f>
        <v>1555.2694205275734</v>
      </c>
      <c r="BD156" s="3">
        <f>AR156*AX156</f>
        <v>1974.4881326450884</v>
      </c>
      <c r="BE156" s="3">
        <f>BC156+BD156</f>
        <v>3529.7575531726616</v>
      </c>
      <c r="BF156" s="11">
        <f>Z157</f>
        <v>43451</v>
      </c>
      <c r="BG156" s="3">
        <f>AVERAGE(AA156:AA158)</f>
        <v>47.800000000000004</v>
      </c>
      <c r="BH156" s="7">
        <f t="shared" ref="BH156" si="207">AVERAGE(AB156:AB158)</f>
        <v>1.03</v>
      </c>
      <c r="BI156" s="3">
        <f t="shared" ref="BI156" si="208">AVERAGE(AC156:AC158)</f>
        <v>77.5</v>
      </c>
      <c r="BJ156" s="3">
        <f t="shared" ref="BJ156" si="209">AVERAGE(AD156:AD158)</f>
        <v>26.3</v>
      </c>
      <c r="BK156" s="3">
        <f t="shared" ref="BK156" si="210">AVERAGE(AE156:AE158)</f>
        <v>6.4</v>
      </c>
      <c r="BL156" s="3">
        <f t="shared" ref="BL156" si="211">AVERAGE(AF156:AF158)</f>
        <v>13.5</v>
      </c>
    </row>
    <row r="157" spans="1:64" x14ac:dyDescent="0.25">
      <c r="A157">
        <v>110</v>
      </c>
      <c r="B157" s="1" t="s">
        <v>161</v>
      </c>
      <c r="C157" s="1" t="s">
        <v>32</v>
      </c>
      <c r="D157" s="2">
        <v>43403</v>
      </c>
      <c r="E157" s="3">
        <v>17.7</v>
      </c>
      <c r="F157" s="4">
        <f t="shared" si="122"/>
        <v>3847.2726968503935</v>
      </c>
      <c r="G157" s="7">
        <v>9.7100000000000009</v>
      </c>
      <c r="H157" s="7">
        <v>198.05</v>
      </c>
      <c r="I157" s="7">
        <f t="shared" si="206"/>
        <v>188.34</v>
      </c>
      <c r="J157" s="7">
        <v>176.11</v>
      </c>
      <c r="K157" s="5">
        <f t="shared" si="123"/>
        <v>6.4935754486566788</v>
      </c>
      <c r="L157" s="4">
        <f t="shared" si="124"/>
        <v>3597.447141564845</v>
      </c>
      <c r="M157" s="2">
        <v>43440</v>
      </c>
      <c r="N157" s="7">
        <v>7.53</v>
      </c>
      <c r="O157" s="7">
        <v>3</v>
      </c>
      <c r="P157" s="7">
        <v>5.2</v>
      </c>
      <c r="Q157" s="6">
        <f t="shared" si="125"/>
        <v>0.37436400542444154</v>
      </c>
      <c r="R157" s="6">
        <f t="shared" si="126"/>
        <v>0.48093478069125339</v>
      </c>
      <c r="S157" s="6">
        <f t="shared" si="127"/>
        <v>0.14470121388430512</v>
      </c>
      <c r="T157" s="4">
        <f t="shared" si="128"/>
        <v>1440.2804167530064</v>
      </c>
      <c r="U157" s="4">
        <f t="shared" si="129"/>
        <v>1850.287250719191</v>
      </c>
      <c r="V157" s="4">
        <f t="shared" si="130"/>
        <v>3290.5676674721972</v>
      </c>
      <c r="W157" s="4">
        <f t="shared" si="131"/>
        <v>1346.7547212189234</v>
      </c>
      <c r="X157" s="4">
        <f t="shared" si="132"/>
        <v>1730.1374520768652</v>
      </c>
      <c r="Y157" s="4">
        <f t="shared" si="133"/>
        <v>3076.8921732957888</v>
      </c>
      <c r="Z157" s="10">
        <v>43451</v>
      </c>
      <c r="AA157" s="4">
        <v>47.800000000000004</v>
      </c>
      <c r="AB157" s="5">
        <v>1.03</v>
      </c>
      <c r="AC157" s="4">
        <v>77.5</v>
      </c>
      <c r="AD157" s="4">
        <v>26.3</v>
      </c>
      <c r="AE157" s="4">
        <v>6.4</v>
      </c>
      <c r="AF157" s="4">
        <v>13.5</v>
      </c>
      <c r="AK157" s="3"/>
      <c r="AL157" s="3"/>
      <c r="AM157" s="7"/>
      <c r="AN157" s="7"/>
      <c r="AO157" s="7"/>
      <c r="AP157" s="7"/>
      <c r="AQ157" s="7"/>
      <c r="AR157" s="3"/>
      <c r="AS157" s="3"/>
      <c r="AT157" s="7"/>
      <c r="AU157" s="7"/>
      <c r="AV157" s="7"/>
      <c r="AW157" s="9"/>
      <c r="AX157" s="9"/>
      <c r="AY157" s="9"/>
      <c r="AZ157" s="3"/>
      <c r="BA157" s="3"/>
      <c r="BB157" s="3"/>
      <c r="BC157" s="3"/>
      <c r="BD157" s="3"/>
      <c r="BE157" s="3"/>
      <c r="BG157" s="3"/>
      <c r="BH157" s="7"/>
      <c r="BI157" s="3"/>
      <c r="BJ157" s="3"/>
      <c r="BK157" s="3"/>
      <c r="BL157" s="3"/>
    </row>
    <row r="158" spans="1:64" x14ac:dyDescent="0.25">
      <c r="A158">
        <v>111</v>
      </c>
      <c r="B158" s="1" t="s">
        <v>162</v>
      </c>
      <c r="C158" s="1" t="s">
        <v>32</v>
      </c>
      <c r="D158" s="2">
        <v>43403</v>
      </c>
      <c r="E158" s="3">
        <v>20.5</v>
      </c>
      <c r="F158" s="4">
        <f t="shared" si="122"/>
        <v>4472.3010433070867</v>
      </c>
      <c r="G158" s="7">
        <v>9.74</v>
      </c>
      <c r="H158" s="7">
        <v>206.77</v>
      </c>
      <c r="I158" s="7">
        <f t="shared" si="206"/>
        <v>197.03</v>
      </c>
      <c r="J158" s="7">
        <v>185.46</v>
      </c>
      <c r="K158" s="5">
        <f t="shared" si="123"/>
        <v>5.8722022027102438</v>
      </c>
      <c r="L158" s="4">
        <f t="shared" si="124"/>
        <v>4209.6784829301751</v>
      </c>
      <c r="M158" s="2">
        <v>43440</v>
      </c>
      <c r="N158" s="7">
        <v>8.98</v>
      </c>
      <c r="O158" s="7">
        <v>3.64</v>
      </c>
      <c r="P158" s="7">
        <v>5.9</v>
      </c>
      <c r="Q158" s="6">
        <f t="shared" si="125"/>
        <v>0.38544523575160289</v>
      </c>
      <c r="R158" s="6">
        <f t="shared" si="126"/>
        <v>0.48123635942951609</v>
      </c>
      <c r="S158" s="6">
        <f t="shared" si="127"/>
        <v>0.13331840481888096</v>
      </c>
      <c r="T158" s="4">
        <f t="shared" si="128"/>
        <v>1723.8271299896396</v>
      </c>
      <c r="U158" s="4">
        <f t="shared" si="129"/>
        <v>2152.2338723539292</v>
      </c>
      <c r="V158" s="4">
        <f t="shared" si="130"/>
        <v>3876.0610023435688</v>
      </c>
      <c r="W158" s="4">
        <f t="shared" si="131"/>
        <v>1622.6005152914713</v>
      </c>
      <c r="X158" s="4">
        <f t="shared" si="132"/>
        <v>2025.8503474940858</v>
      </c>
      <c r="Y158" s="4">
        <f t="shared" si="133"/>
        <v>3648.4508627855571</v>
      </c>
      <c r="Z158" s="10"/>
      <c r="AA158" s="4"/>
      <c r="AB158" s="5"/>
      <c r="AC158" s="4"/>
      <c r="AD158" s="4"/>
      <c r="AE158" s="4"/>
      <c r="AF158" s="4"/>
      <c r="AK158" s="3"/>
      <c r="AL158" s="3"/>
      <c r="AM158" s="7"/>
      <c r="AN158" s="7"/>
      <c r="AO158" s="7"/>
      <c r="AP158" s="7"/>
      <c r="AQ158" s="7"/>
      <c r="AR158" s="3"/>
      <c r="AS158" s="3"/>
      <c r="AT158" s="7"/>
      <c r="AU158" s="7"/>
      <c r="AV158" s="7"/>
      <c r="AW158" s="9"/>
      <c r="AX158" s="9"/>
      <c r="AY158" s="9"/>
      <c r="AZ158" s="3"/>
      <c r="BA158" s="3"/>
      <c r="BB158" s="3"/>
      <c r="BC158" s="3"/>
      <c r="BD158" s="3"/>
      <c r="BE158" s="3"/>
      <c r="BG158" s="3"/>
      <c r="BH158" s="7"/>
      <c r="BI158" s="3"/>
      <c r="BJ158" s="3"/>
      <c r="BK158" s="3"/>
      <c r="BL158" s="3"/>
    </row>
    <row r="159" spans="1:64" x14ac:dyDescent="0.25">
      <c r="A159">
        <v>112</v>
      </c>
      <c r="B159" s="1" t="s">
        <v>163</v>
      </c>
      <c r="C159" s="1" t="s">
        <v>32</v>
      </c>
      <c r="D159" s="2">
        <v>43403</v>
      </c>
      <c r="E159" s="3">
        <v>17.8</v>
      </c>
      <c r="F159" s="4">
        <f t="shared" si="122"/>
        <v>3869.5951377952751</v>
      </c>
      <c r="G159" s="7">
        <v>9.7100000000000009</v>
      </c>
      <c r="H159" s="7">
        <v>154.85</v>
      </c>
      <c r="I159" s="7">
        <f t="shared" si="206"/>
        <v>145.13999999999999</v>
      </c>
      <c r="J159" s="7">
        <v>135.54</v>
      </c>
      <c r="K159" s="5">
        <f t="shared" si="123"/>
        <v>6.614303431169902</v>
      </c>
      <c r="L159" s="4">
        <f t="shared" si="124"/>
        <v>3613.6483738236989</v>
      </c>
      <c r="M159" s="2">
        <v>43440</v>
      </c>
      <c r="N159" s="7">
        <v>7.71</v>
      </c>
      <c r="O159" s="7">
        <v>3.1</v>
      </c>
      <c r="P159" s="7">
        <v>5.28</v>
      </c>
      <c r="Q159" s="6">
        <f t="shared" si="125"/>
        <v>0.37871313628334113</v>
      </c>
      <c r="R159" s="6">
        <f t="shared" si="126"/>
        <v>0.48005890514789734</v>
      </c>
      <c r="S159" s="6">
        <f t="shared" si="127"/>
        <v>0.14122795856876152</v>
      </c>
      <c r="T159" s="4">
        <f t="shared" si="128"/>
        <v>1465.4665107812164</v>
      </c>
      <c r="U159" s="4">
        <f t="shared" si="129"/>
        <v>1857.6336052156266</v>
      </c>
      <c r="V159" s="4">
        <f t="shared" si="130"/>
        <v>3323.1001159968428</v>
      </c>
      <c r="W159" s="4">
        <f t="shared" si="131"/>
        <v>1368.5361090759686</v>
      </c>
      <c r="X159" s="4">
        <f t="shared" si="132"/>
        <v>1734.7640819272845</v>
      </c>
      <c r="Y159" s="4">
        <f t="shared" si="133"/>
        <v>3103.3001910032531</v>
      </c>
      <c r="Z159" s="10"/>
      <c r="AA159" s="4"/>
      <c r="AB159" s="5"/>
      <c r="AC159" s="4"/>
      <c r="AD159" s="4"/>
      <c r="AE159" s="4"/>
      <c r="AF159" s="4"/>
      <c r="AH159" t="s">
        <v>283</v>
      </c>
      <c r="AI159" t="str">
        <f>C159</f>
        <v>Machine</v>
      </c>
      <c r="AJ159" s="8">
        <f>D159</f>
        <v>43403</v>
      </c>
      <c r="AK159" s="3">
        <f>SUM(E159:E161)</f>
        <v>52.7</v>
      </c>
      <c r="AL159" s="3">
        <f>(AK159-3*$A$35)*$A$36/(3*$A$37)*$A$38</f>
        <v>3817.5094422572174</v>
      </c>
      <c r="AM159" s="7">
        <f>SUM(G159:G161)</f>
        <v>29.1</v>
      </c>
      <c r="AN159" s="7">
        <f>SUM(H159:H161)</f>
        <v>467.94</v>
      </c>
      <c r="AO159" s="7">
        <f>AN159-AM159</f>
        <v>438.84</v>
      </c>
      <c r="AP159" s="7">
        <f>SUM(J159:J161)</f>
        <v>411.39</v>
      </c>
      <c r="AQ159" s="7">
        <f>(AO159-AP159)/AO159*100</f>
        <v>6.2551271534044268</v>
      </c>
      <c r="AR159" s="3">
        <f>AL159*(1-AQ159/100)</f>
        <v>3578.7193725508082</v>
      </c>
      <c r="AS159" s="11">
        <f>M159</f>
        <v>43440</v>
      </c>
      <c r="AT159" s="7">
        <f>SUM(N159:N161)</f>
        <v>23.03</v>
      </c>
      <c r="AU159" s="7">
        <f>SUM(O159:O161)</f>
        <v>9.32</v>
      </c>
      <c r="AV159" s="7">
        <f>SUM(P159:P161)</f>
        <v>15.64</v>
      </c>
      <c r="AW159" s="9">
        <f>(AU159-3*$A$39)/(AT159-3*$A$35*$A$36)</f>
        <v>0.38129699553558727</v>
      </c>
      <c r="AX159" s="9">
        <f>(AV159-3*$A$40)/(AT159-3*$A$35*$A$36)</f>
        <v>0.47327261740951115</v>
      </c>
      <c r="AY159" s="9">
        <f>1-AW159-AX159</f>
        <v>0.14543038705490158</v>
      </c>
      <c r="AZ159" s="3">
        <f>AL159*AW159</f>
        <v>1455.6048807614125</v>
      </c>
      <c r="BA159" s="3">
        <f>AL159*AX159</f>
        <v>1806.7226857225965</v>
      </c>
      <c r="BB159" s="3">
        <f>AZ159+BA159</f>
        <v>3262.3275664840089</v>
      </c>
      <c r="BC159" s="3">
        <f>AR159*AW159</f>
        <v>1364.5549446186251</v>
      </c>
      <c r="BD159" s="3">
        <f>AR159*AX159</f>
        <v>1693.7098844212444</v>
      </c>
      <c r="BE159" s="3">
        <f>BC159+BD159</f>
        <v>3058.2648290398693</v>
      </c>
      <c r="BF159" s="11">
        <f>Z160</f>
        <v>43451</v>
      </c>
      <c r="BG159" s="3">
        <f>AVERAGE(AA159:AA161)</f>
        <v>51.6</v>
      </c>
      <c r="BH159" s="7">
        <f t="shared" ref="BH159" si="212">AVERAGE(AB159:AB161)</f>
        <v>0.97</v>
      </c>
      <c r="BI159" s="3">
        <f t="shared" ref="BI159" si="213">AVERAGE(AC159:AC161)</f>
        <v>75</v>
      </c>
      <c r="BJ159" s="3">
        <f t="shared" ref="BJ159" si="214">AVERAGE(AD159:AD161)</f>
        <v>24.2</v>
      </c>
      <c r="BK159" s="3">
        <f t="shared" ref="BK159" si="215">AVERAGE(AE159:AE161)</f>
        <v>6.7</v>
      </c>
      <c r="BL159" s="3">
        <f t="shared" ref="BL159" si="216">AVERAGE(AF159:AF161)</f>
        <v>16.100000000000001</v>
      </c>
    </row>
    <row r="160" spans="1:64" x14ac:dyDescent="0.25">
      <c r="A160">
        <v>113</v>
      </c>
      <c r="B160" s="1" t="s">
        <v>164</v>
      </c>
      <c r="C160" s="1" t="s">
        <v>32</v>
      </c>
      <c r="D160" s="2">
        <v>43403</v>
      </c>
      <c r="E160" s="3">
        <v>16.600000000000001</v>
      </c>
      <c r="F160" s="4">
        <f t="shared" si="122"/>
        <v>3601.725846456693</v>
      </c>
      <c r="G160" s="7">
        <v>9.67</v>
      </c>
      <c r="H160" s="7">
        <v>146.09</v>
      </c>
      <c r="I160" s="7">
        <f t="shared" si="206"/>
        <v>136.42000000000002</v>
      </c>
      <c r="J160" s="7">
        <v>127.84</v>
      </c>
      <c r="K160" s="5">
        <f t="shared" si="123"/>
        <v>6.2894003811757884</v>
      </c>
      <c r="L160" s="4">
        <f t="shared" si="124"/>
        <v>3375.1988873407386</v>
      </c>
      <c r="M160" s="2">
        <v>43440</v>
      </c>
      <c r="N160" s="7">
        <v>7.28</v>
      </c>
      <c r="O160" s="7">
        <v>2.96</v>
      </c>
      <c r="P160" s="7">
        <v>5</v>
      </c>
      <c r="Q160" s="6">
        <f t="shared" si="125"/>
        <v>0.38194504899429821</v>
      </c>
      <c r="R160" s="6">
        <f t="shared" si="126"/>
        <v>0.46965094913372968</v>
      </c>
      <c r="S160" s="6">
        <f t="shared" si="127"/>
        <v>0.14840400187197217</v>
      </c>
      <c r="T160" s="4">
        <f t="shared" si="128"/>
        <v>1375.6613548889318</v>
      </c>
      <c r="U160" s="4">
        <f t="shared" si="129"/>
        <v>1691.5539623078719</v>
      </c>
      <c r="V160" s="4">
        <f t="shared" si="130"/>
        <v>3067.2153171968039</v>
      </c>
      <c r="W160" s="4">
        <f t="shared" si="131"/>
        <v>1289.1405043908592</v>
      </c>
      <c r="X160" s="4">
        <f t="shared" si="132"/>
        <v>1585.1653609546863</v>
      </c>
      <c r="Y160" s="4">
        <f t="shared" si="133"/>
        <v>2874.3058653455455</v>
      </c>
      <c r="Z160" s="10">
        <v>43451</v>
      </c>
      <c r="AA160" s="4">
        <v>51.6</v>
      </c>
      <c r="AB160" s="5">
        <v>0.97</v>
      </c>
      <c r="AC160" s="4">
        <v>75</v>
      </c>
      <c r="AD160" s="4">
        <v>24.2</v>
      </c>
      <c r="AE160" s="4">
        <v>6.7</v>
      </c>
      <c r="AF160" s="4">
        <v>16.100000000000001</v>
      </c>
      <c r="AK160" s="3"/>
      <c r="AL160" s="3"/>
      <c r="AM160" s="7"/>
      <c r="AN160" s="7"/>
      <c r="AO160" s="7"/>
      <c r="AP160" s="7"/>
      <c r="AQ160" s="7"/>
      <c r="AR160" s="3"/>
      <c r="AS160" s="3"/>
      <c r="AT160" s="7"/>
      <c r="AU160" s="7"/>
      <c r="AV160" s="7"/>
      <c r="AW160" s="9"/>
      <c r="AX160" s="9"/>
      <c r="AY160" s="9"/>
      <c r="AZ160" s="3"/>
      <c r="BA160" s="3"/>
      <c r="BB160" s="3"/>
      <c r="BC160" s="3"/>
      <c r="BD160" s="3"/>
      <c r="BE160" s="3"/>
      <c r="BG160" s="3"/>
      <c r="BH160" s="7"/>
      <c r="BI160" s="3"/>
      <c r="BJ160" s="3"/>
      <c r="BK160" s="3"/>
      <c r="BL160" s="3"/>
    </row>
    <row r="161" spans="1:64" x14ac:dyDescent="0.25">
      <c r="A161">
        <v>114</v>
      </c>
      <c r="B161" s="1" t="s">
        <v>165</v>
      </c>
      <c r="C161" s="1" t="s">
        <v>32</v>
      </c>
      <c r="D161" s="2">
        <v>43403</v>
      </c>
      <c r="E161" s="3">
        <v>18.3</v>
      </c>
      <c r="F161" s="4">
        <f t="shared" si="122"/>
        <v>3981.2073425196854</v>
      </c>
      <c r="G161" s="7">
        <v>9.7200000000000006</v>
      </c>
      <c r="H161" s="7">
        <v>167</v>
      </c>
      <c r="I161" s="7">
        <f t="shared" si="206"/>
        <v>157.28</v>
      </c>
      <c r="J161" s="7">
        <v>148.01</v>
      </c>
      <c r="K161" s="5">
        <f t="shared" si="123"/>
        <v>5.8939471007121123</v>
      </c>
      <c r="L161" s="4">
        <f t="shared" si="124"/>
        <v>3746.5570877819086</v>
      </c>
      <c r="M161" s="2">
        <v>43440</v>
      </c>
      <c r="N161" s="7">
        <v>8.0399999999999991</v>
      </c>
      <c r="O161" s="7">
        <v>3.26</v>
      </c>
      <c r="P161" s="7">
        <v>5.36</v>
      </c>
      <c r="Q161" s="6">
        <f t="shared" si="125"/>
        <v>0.38318679938029809</v>
      </c>
      <c r="R161" s="6">
        <f t="shared" si="126"/>
        <v>0.47004247390649906</v>
      </c>
      <c r="S161" s="6">
        <f t="shared" si="127"/>
        <v>0.14677072671320285</v>
      </c>
      <c r="T161" s="4">
        <f t="shared" si="128"/>
        <v>1525.5460992494604</v>
      </c>
      <c r="U161" s="4">
        <f t="shared" si="129"/>
        <v>1871.3365484126716</v>
      </c>
      <c r="V161" s="4">
        <f t="shared" si="130"/>
        <v>3396.8826476621321</v>
      </c>
      <c r="W161" s="4">
        <f t="shared" si="131"/>
        <v>1435.6312191627201</v>
      </c>
      <c r="X161" s="4">
        <f t="shared" si="132"/>
        <v>1761.0409621729368</v>
      </c>
      <c r="Y161" s="4">
        <f t="shared" si="133"/>
        <v>3196.6721813356571</v>
      </c>
      <c r="Z161" s="10"/>
      <c r="AA161" s="4"/>
      <c r="AB161" s="5"/>
      <c r="AC161" s="4"/>
      <c r="AD161" s="4"/>
      <c r="AE161" s="4"/>
      <c r="AF161" s="4"/>
      <c r="AK161" s="3"/>
      <c r="AL161" s="3"/>
      <c r="AM161" s="7"/>
      <c r="AN161" s="7"/>
      <c r="AO161" s="7"/>
      <c r="AP161" s="7"/>
      <c r="AQ161" s="7"/>
      <c r="AR161" s="3"/>
      <c r="AS161" s="3"/>
      <c r="AT161" s="7"/>
      <c r="AU161" s="7"/>
      <c r="AV161" s="7"/>
      <c r="AW161" s="9"/>
      <c r="AX161" s="9"/>
      <c r="AY161" s="9"/>
      <c r="AZ161" s="3"/>
      <c r="BA161" s="3"/>
      <c r="BB161" s="3"/>
      <c r="BC161" s="3"/>
      <c r="BD161" s="3"/>
      <c r="BE161" s="3"/>
      <c r="BG161" s="3"/>
      <c r="BH161" s="7"/>
      <c r="BI161" s="3"/>
      <c r="BJ161" s="3"/>
      <c r="BK161" s="3"/>
      <c r="BL161" s="3"/>
    </row>
    <row r="162" spans="1:64" x14ac:dyDescent="0.25">
      <c r="A162">
        <v>115</v>
      </c>
      <c r="B162" s="1" t="s">
        <v>166</v>
      </c>
      <c r="C162" s="1" t="s">
        <v>32</v>
      </c>
      <c r="D162" s="2">
        <v>43403</v>
      </c>
      <c r="E162" s="3">
        <v>14.9</v>
      </c>
      <c r="F162" s="4">
        <f t="shared" si="122"/>
        <v>3222.2443503937011</v>
      </c>
      <c r="G162" s="7">
        <v>9.74</v>
      </c>
      <c r="H162" s="7">
        <v>160.69</v>
      </c>
      <c r="I162" s="7">
        <f t="shared" si="206"/>
        <v>150.94999999999999</v>
      </c>
      <c r="J162" s="7">
        <v>140.51</v>
      </c>
      <c r="K162" s="5">
        <f t="shared" si="123"/>
        <v>6.9161974163630333</v>
      </c>
      <c r="L162" s="4">
        <f t="shared" si="124"/>
        <v>2999.3875698828683</v>
      </c>
      <c r="M162" s="2">
        <v>43440</v>
      </c>
      <c r="N162" s="7">
        <v>6.54</v>
      </c>
      <c r="O162" s="7">
        <v>2.7</v>
      </c>
      <c r="P162" s="7">
        <v>4.68</v>
      </c>
      <c r="Q162" s="6">
        <f t="shared" si="125"/>
        <v>0.38552208345386435</v>
      </c>
      <c r="R162" s="6">
        <f t="shared" si="126"/>
        <v>0.4740025616236036</v>
      </c>
      <c r="S162" s="6">
        <f t="shared" si="127"/>
        <v>0.14047535492253199</v>
      </c>
      <c r="T162" s="4">
        <f t="shared" si="128"/>
        <v>1242.2463553612233</v>
      </c>
      <c r="U162" s="4">
        <f t="shared" si="129"/>
        <v>1527.3520762637988</v>
      </c>
      <c r="V162" s="4">
        <f t="shared" si="130"/>
        <v>2769.5984316250224</v>
      </c>
      <c r="W162" s="4">
        <f t="shared" si="131"/>
        <v>1156.3301450268666</v>
      </c>
      <c r="X162" s="4">
        <f t="shared" si="132"/>
        <v>1421.7173914264749</v>
      </c>
      <c r="Y162" s="4">
        <f t="shared" si="133"/>
        <v>2578.0475364533413</v>
      </c>
      <c r="Z162" s="10"/>
      <c r="AA162" s="4"/>
      <c r="AB162" s="5"/>
      <c r="AC162" s="4"/>
      <c r="AD162" s="4"/>
      <c r="AE162" s="4"/>
      <c r="AF162" s="4"/>
      <c r="AH162" t="s">
        <v>284</v>
      </c>
      <c r="AI162" t="str">
        <f>C162</f>
        <v>Machine</v>
      </c>
      <c r="AJ162" s="8">
        <f>D162</f>
        <v>43403</v>
      </c>
      <c r="AK162" s="3">
        <f>SUM(E162:E164)</f>
        <v>47.3</v>
      </c>
      <c r="AL162" s="3">
        <f>(AK162-3*$A$35)*$A$36/(3*$A$37)*$A$38</f>
        <v>3415.7055052493429</v>
      </c>
      <c r="AM162" s="7">
        <f>SUM(G162:G164)</f>
        <v>29.13</v>
      </c>
      <c r="AN162" s="7">
        <f>SUM(H162:H164)</f>
        <v>464.78</v>
      </c>
      <c r="AO162" s="7">
        <f>AN162-AM162</f>
        <v>435.65</v>
      </c>
      <c r="AP162" s="7">
        <f>SUM(J162:J164)</f>
        <v>404.46</v>
      </c>
      <c r="AQ162" s="7">
        <f>(AO162-AP162)/AO162*100</f>
        <v>7.159416963158499</v>
      </c>
      <c r="AR162" s="3">
        <f>AL162*(1-AQ162/100)</f>
        <v>3171.160905894983</v>
      </c>
      <c r="AS162" s="11">
        <f>M162</f>
        <v>43440</v>
      </c>
      <c r="AT162" s="7">
        <f>SUM(N162:N164)</f>
        <v>20.57</v>
      </c>
      <c r="AU162" s="7">
        <f>SUM(O162:O164)</f>
        <v>8.44</v>
      </c>
      <c r="AV162" s="7">
        <f>SUM(P162:P164)</f>
        <v>14.559999999999999</v>
      </c>
      <c r="AW162" s="9">
        <f>(AU162-3*$A$39)/(AT162-3*$A$35*$A$36)</f>
        <v>0.384205653477249</v>
      </c>
      <c r="AX162" s="9">
        <f>(AV162-3*$A$40)/(AT162-3*$A$35*$A$36)</f>
        <v>0.47749841006571941</v>
      </c>
      <c r="AY162" s="9">
        <f>1-AW162-AX162</f>
        <v>0.13829593645703159</v>
      </c>
      <c r="AZ162" s="3">
        <f>AL162*AW162</f>
        <v>1312.3333657301607</v>
      </c>
      <c r="BA162" s="3">
        <f>AL162*AX162</f>
        <v>1630.993948009286</v>
      </c>
      <c r="BB162" s="3">
        <f>AZ162+BA162</f>
        <v>2943.3273137394467</v>
      </c>
      <c r="BC162" s="3">
        <f>AR162*AW162</f>
        <v>1218.3779481308868</v>
      </c>
      <c r="BD162" s="3">
        <f>AR162*AX162</f>
        <v>1514.2242906274209</v>
      </c>
      <c r="BE162" s="3">
        <f>BC162+BD162</f>
        <v>2732.602238758308</v>
      </c>
      <c r="BF162" s="11">
        <f>Z163</f>
        <v>43451</v>
      </c>
      <c r="BG162" s="3">
        <f>AVERAGE(AA162:AA164)</f>
        <v>49.192495244328981</v>
      </c>
      <c r="BH162" s="7">
        <f t="shared" ref="BH162" si="217">AVERAGE(AB162:AB164)</f>
        <v>0.97</v>
      </c>
      <c r="BI162" s="3">
        <f t="shared" ref="BI162" si="218">AVERAGE(AC162:AC164)</f>
        <v>77.319587628865989</v>
      </c>
      <c r="BJ162" s="3">
        <f t="shared" ref="BJ162" si="219">AVERAGE(AD162:AD164)</f>
        <v>23.986574074074074</v>
      </c>
      <c r="BK162" s="3">
        <f t="shared" ref="BK162" si="220">AVERAGE(AE162:AE164)</f>
        <v>6.4532407407407408</v>
      </c>
      <c r="BL162" s="3">
        <f t="shared" ref="BL162" si="221">AVERAGE(AF162:AF164)</f>
        <v>15.266456834532374</v>
      </c>
    </row>
    <row r="163" spans="1:64" x14ac:dyDescent="0.25">
      <c r="A163">
        <v>116</v>
      </c>
      <c r="B163" s="1" t="s">
        <v>167</v>
      </c>
      <c r="C163" s="1" t="s">
        <v>32</v>
      </c>
      <c r="D163" s="2">
        <v>43403</v>
      </c>
      <c r="E163" s="3">
        <v>15.4</v>
      </c>
      <c r="F163" s="4">
        <f t="shared" si="122"/>
        <v>3333.85655511811</v>
      </c>
      <c r="G163" s="7">
        <v>9.69</v>
      </c>
      <c r="H163" s="7">
        <v>148.94999999999999</v>
      </c>
      <c r="I163" s="7">
        <f t="shared" si="206"/>
        <v>139.26</v>
      </c>
      <c r="J163" s="7">
        <v>128.44</v>
      </c>
      <c r="K163" s="5">
        <f t="shared" si="123"/>
        <v>7.7696395231940221</v>
      </c>
      <c r="L163" s="4">
        <f t="shared" si="124"/>
        <v>3074.8279185650586</v>
      </c>
      <c r="M163" s="2">
        <v>43440</v>
      </c>
      <c r="N163" s="7">
        <v>6.6</v>
      </c>
      <c r="O163" s="7">
        <v>2.72</v>
      </c>
      <c r="P163" s="7">
        <v>4.68</v>
      </c>
      <c r="Q163" s="6">
        <f t="shared" si="125"/>
        <v>0.38503197765702635</v>
      </c>
      <c r="R163" s="6">
        <f t="shared" si="126"/>
        <v>0.46955119226466624</v>
      </c>
      <c r="S163" s="6">
        <f t="shared" si="127"/>
        <v>0.14541683007830741</v>
      </c>
      <c r="T163" s="4">
        <f t="shared" si="128"/>
        <v>1283.6413826419669</v>
      </c>
      <c r="U163" s="4">
        <f t="shared" si="129"/>
        <v>1565.4163202950815</v>
      </c>
      <c r="V163" s="4">
        <f t="shared" si="130"/>
        <v>2849.0577029370484</v>
      </c>
      <c r="W163" s="4">
        <f t="shared" si="131"/>
        <v>1183.9070744401424</v>
      </c>
      <c r="X163" s="4">
        <f t="shared" si="132"/>
        <v>1443.7891151709052</v>
      </c>
      <c r="Y163" s="4">
        <f t="shared" si="133"/>
        <v>2627.6961896110479</v>
      </c>
      <c r="Z163" s="10">
        <v>43451</v>
      </c>
      <c r="AA163" s="4">
        <v>49.192495244328981</v>
      </c>
      <c r="AB163" s="5">
        <v>0.97</v>
      </c>
      <c r="AC163" s="4">
        <v>77.319587628865989</v>
      </c>
      <c r="AD163" s="4">
        <v>23.986574074074074</v>
      </c>
      <c r="AE163" s="4">
        <v>6.4532407407407408</v>
      </c>
      <c r="AF163" s="4">
        <v>15.266456834532374</v>
      </c>
      <c r="AK163" s="3"/>
      <c r="AL163" s="3"/>
      <c r="AM163" s="7"/>
      <c r="AN163" s="7"/>
      <c r="AO163" s="7"/>
      <c r="AP163" s="7"/>
      <c r="AQ163" s="7"/>
      <c r="AR163" s="3"/>
      <c r="AS163" s="3"/>
      <c r="AT163" s="7"/>
      <c r="AU163" s="7"/>
      <c r="AV163" s="7"/>
      <c r="AW163" s="9"/>
      <c r="AX163" s="9"/>
      <c r="AY163" s="9"/>
      <c r="AZ163" s="3"/>
      <c r="BA163" s="3"/>
      <c r="BB163" s="3"/>
      <c r="BC163" s="3"/>
      <c r="BD163" s="3"/>
      <c r="BE163" s="3"/>
      <c r="BG163" s="3"/>
      <c r="BH163" s="7"/>
      <c r="BI163" s="3"/>
      <c r="BJ163" s="3"/>
      <c r="BK163" s="3"/>
      <c r="BL163" s="3"/>
    </row>
    <row r="164" spans="1:64" x14ac:dyDescent="0.25">
      <c r="A164">
        <v>117</v>
      </c>
      <c r="B164" s="1" t="s">
        <v>168</v>
      </c>
      <c r="C164" s="1" t="s">
        <v>32</v>
      </c>
      <c r="D164" s="2">
        <v>43403</v>
      </c>
      <c r="E164" s="3">
        <v>17</v>
      </c>
      <c r="F164" s="4">
        <f t="shared" si="122"/>
        <v>3691.0156102362203</v>
      </c>
      <c r="G164" s="7">
        <v>9.6999999999999993</v>
      </c>
      <c r="H164" s="7">
        <v>155.13999999999999</v>
      </c>
      <c r="I164" s="7">
        <f t="shared" si="206"/>
        <v>145.44</v>
      </c>
      <c r="J164" s="7">
        <v>135.51</v>
      </c>
      <c r="K164" s="5">
        <f t="shared" si="123"/>
        <v>6.8275577557755813</v>
      </c>
      <c r="L164" s="4">
        <f t="shared" si="124"/>
        <v>3439.0093876726496</v>
      </c>
      <c r="M164" s="2">
        <v>43440</v>
      </c>
      <c r="N164" s="7">
        <v>7.43</v>
      </c>
      <c r="O164" s="7">
        <v>3.02</v>
      </c>
      <c r="P164" s="7">
        <v>5.2</v>
      </c>
      <c r="Q164" s="6">
        <f t="shared" si="125"/>
        <v>0.3823201996722097</v>
      </c>
      <c r="R164" s="6">
        <f t="shared" si="126"/>
        <v>0.48759677639354293</v>
      </c>
      <c r="S164" s="6">
        <f t="shared" si="127"/>
        <v>0.13008302393424742</v>
      </c>
      <c r="T164" s="4">
        <f t="shared" si="128"/>
        <v>1411.1498250987547</v>
      </c>
      <c r="U164" s="4">
        <f t="shared" si="129"/>
        <v>1799.7273131694267</v>
      </c>
      <c r="V164" s="4">
        <f t="shared" si="130"/>
        <v>3210.8771382681816</v>
      </c>
      <c r="W164" s="4">
        <f t="shared" si="131"/>
        <v>1314.8027557696109</v>
      </c>
      <c r="X164" s="4">
        <f t="shared" si="132"/>
        <v>1676.8498914163158</v>
      </c>
      <c r="Y164" s="4">
        <f t="shared" si="133"/>
        <v>2991.652647185927</v>
      </c>
      <c r="Z164" s="10"/>
      <c r="AA164" s="4"/>
      <c r="AB164" s="5"/>
      <c r="AC164" s="4"/>
      <c r="AD164" s="4"/>
      <c r="AE164" s="4"/>
      <c r="AF164" s="4"/>
      <c r="AK164" s="3"/>
      <c r="AL164" s="3"/>
      <c r="AM164" s="7"/>
      <c r="AN164" s="7"/>
      <c r="AO164" s="7"/>
      <c r="AP164" s="7"/>
      <c r="AQ164" s="7"/>
      <c r="AR164" s="3"/>
      <c r="AS164" s="3"/>
      <c r="AT164" s="7"/>
      <c r="AU164" s="7"/>
      <c r="AV164" s="7"/>
      <c r="AW164" s="9"/>
      <c r="AX164" s="9"/>
      <c r="AY164" s="9"/>
      <c r="AZ164" s="3"/>
      <c r="BA164" s="3"/>
      <c r="BB164" s="3"/>
      <c r="BC164" s="3"/>
      <c r="BD164" s="3"/>
      <c r="BE164" s="3"/>
      <c r="BG164" s="3"/>
      <c r="BH164" s="7"/>
      <c r="BI164" s="3"/>
      <c r="BJ164" s="3"/>
      <c r="BK164" s="3"/>
      <c r="BL164" s="3"/>
    </row>
    <row r="165" spans="1:64" x14ac:dyDescent="0.25">
      <c r="A165">
        <v>118</v>
      </c>
      <c r="B165" s="1" t="s">
        <v>169</v>
      </c>
      <c r="C165" s="1" t="s">
        <v>32</v>
      </c>
      <c r="D165" s="2">
        <v>43403</v>
      </c>
      <c r="E165" s="3">
        <v>13.6</v>
      </c>
      <c r="F165" s="4">
        <f t="shared" si="122"/>
        <v>2932.0526181102364</v>
      </c>
      <c r="G165" s="7">
        <v>9.7200000000000006</v>
      </c>
      <c r="H165" s="7">
        <v>171.74</v>
      </c>
      <c r="I165" s="7">
        <f t="shared" si="206"/>
        <v>162.02000000000001</v>
      </c>
      <c r="J165" s="7">
        <v>151.96</v>
      </c>
      <c r="K165" s="5">
        <f t="shared" si="123"/>
        <v>6.2091099864214305</v>
      </c>
      <c r="L165" s="4">
        <f t="shared" si="124"/>
        <v>2749.9982461920226</v>
      </c>
      <c r="M165" s="2">
        <v>43440</v>
      </c>
      <c r="N165" s="7">
        <v>5.82</v>
      </c>
      <c r="O165" s="7">
        <v>2.4</v>
      </c>
      <c r="P165" s="7">
        <v>4.34</v>
      </c>
      <c r="Q165" s="6">
        <f t="shared" si="125"/>
        <v>0.38152426188016447</v>
      </c>
      <c r="R165" s="6">
        <f t="shared" si="126"/>
        <v>0.47423109186973722</v>
      </c>
      <c r="S165" s="6">
        <f t="shared" si="127"/>
        <v>0.14424464625009836</v>
      </c>
      <c r="T165" s="4">
        <f t="shared" si="128"/>
        <v>1118.6492109183116</v>
      </c>
      <c r="U165" s="4">
        <f t="shared" si="129"/>
        <v>1390.470514505939</v>
      </c>
      <c r="V165" s="4">
        <f t="shared" si="130"/>
        <v>2509.1197254242506</v>
      </c>
      <c r="W165" s="4">
        <f t="shared" si="131"/>
        <v>1049.1910510501582</v>
      </c>
      <c r="X165" s="4">
        <f t="shared" si="132"/>
        <v>1304.1346709315053</v>
      </c>
      <c r="Y165" s="4">
        <f t="shared" si="133"/>
        <v>2353.3257219816633</v>
      </c>
      <c r="Z165" s="10"/>
      <c r="AA165" s="4"/>
      <c r="AB165" s="5"/>
      <c r="AC165" s="4"/>
      <c r="AD165" s="4"/>
      <c r="AE165" s="4"/>
      <c r="AF165" s="4"/>
      <c r="AH165" t="s">
        <v>285</v>
      </c>
      <c r="AI165" t="str">
        <f>C165</f>
        <v>Machine</v>
      </c>
      <c r="AJ165" s="8">
        <f>D165</f>
        <v>43403</v>
      </c>
      <c r="AK165" s="3">
        <f>SUM(E165:E167)</f>
        <v>41.300000000000004</v>
      </c>
      <c r="AL165" s="3">
        <f>(AK165-3*$A$35)*$A$36/(3*$A$37)*$A$38</f>
        <v>2969.2566863517063</v>
      </c>
      <c r="AM165" s="7">
        <f>SUM(G165:G167)</f>
        <v>29.159999999999997</v>
      </c>
      <c r="AN165" s="7">
        <f>SUM(H165:H167)</f>
        <v>456.53</v>
      </c>
      <c r="AO165" s="7">
        <f>AN165-AM165</f>
        <v>427.37</v>
      </c>
      <c r="AP165" s="7">
        <f>SUM(J165:J167)</f>
        <v>400.41</v>
      </c>
      <c r="AQ165" s="7">
        <f>(AO165-AP165)/AO165*100</f>
        <v>6.3083510775206451</v>
      </c>
      <c r="AR165" s="3">
        <f>AL165*(1-AQ165/100)</f>
        <v>2781.9455501838847</v>
      </c>
      <c r="AS165" s="11">
        <f>M165</f>
        <v>43440</v>
      </c>
      <c r="AT165" s="7">
        <f>SUM(N165:N167)</f>
        <v>17.64</v>
      </c>
      <c r="AU165" s="7">
        <f>SUM(O165:O167)</f>
        <v>7.24</v>
      </c>
      <c r="AV165" s="7">
        <f>SUM(P165:P167)</f>
        <v>13.120000000000001</v>
      </c>
      <c r="AW165" s="9">
        <f>(AU165-3*$A$39)/(AT165-3*$A$35*$A$36)</f>
        <v>0.37983825235982627</v>
      </c>
      <c r="AX165" s="9">
        <f>(AV165-3*$A$40)/(AT165-3*$A$35*$A$36)</f>
        <v>0.47509180790516981</v>
      </c>
      <c r="AY165" s="9">
        <f>1-AW165-AX165</f>
        <v>0.14506993973500393</v>
      </c>
      <c r="AZ165" s="3">
        <f>AL165*AW165</f>
        <v>1127.837270551561</v>
      </c>
      <c r="BA165" s="3">
        <f>AL165*AX165</f>
        <v>1410.6695272533459</v>
      </c>
      <c r="BB165" s="3">
        <f>AZ165+BA165</f>
        <v>2538.5067978049069</v>
      </c>
      <c r="BC165" s="3">
        <f>AR165*AW165</f>
        <v>1056.6893359420421</v>
      </c>
      <c r="BD165" s="3">
        <f>AR165*AX165</f>
        <v>1321.6795409306042</v>
      </c>
      <c r="BE165" s="3">
        <f>BC165+BD165</f>
        <v>2378.3688768726461</v>
      </c>
      <c r="BF165" s="11">
        <f>Z166</f>
        <v>43451</v>
      </c>
      <c r="BG165" s="3">
        <f>AVERAGE(AA165:AA167)</f>
        <v>52.5</v>
      </c>
      <c r="BH165" s="7">
        <f t="shared" ref="BH165" si="222">AVERAGE(AB165:AB167)</f>
        <v>1</v>
      </c>
      <c r="BI165" s="3">
        <f t="shared" ref="BI165" si="223">AVERAGE(AC165:AC167)</f>
        <v>77.900000000000006</v>
      </c>
      <c r="BJ165" s="3">
        <f t="shared" ref="BJ165" si="224">AVERAGE(AD165:AD167)</f>
        <v>25.4</v>
      </c>
      <c r="BK165" s="3">
        <f t="shared" ref="BK165" si="225">AVERAGE(AE165:AE167)</f>
        <v>6.2</v>
      </c>
      <c r="BL165" s="3">
        <f t="shared" ref="BL165" si="226">AVERAGE(AF165:AF167)</f>
        <v>13.6</v>
      </c>
    </row>
    <row r="166" spans="1:64" x14ac:dyDescent="0.25">
      <c r="A166">
        <v>119</v>
      </c>
      <c r="B166" s="1" t="s">
        <v>170</v>
      </c>
      <c r="C166" s="1" t="s">
        <v>32</v>
      </c>
      <c r="D166" s="2">
        <v>43403</v>
      </c>
      <c r="E166" s="3">
        <v>16.100000000000001</v>
      </c>
      <c r="F166" s="4">
        <f t="shared" si="122"/>
        <v>3490.1136417322837</v>
      </c>
      <c r="G166" s="7">
        <v>9.68</v>
      </c>
      <c r="H166" s="7">
        <v>138.44999999999999</v>
      </c>
      <c r="I166" s="7">
        <f t="shared" si="206"/>
        <v>128.76999999999998</v>
      </c>
      <c r="J166" s="7">
        <v>121.25</v>
      </c>
      <c r="K166" s="5">
        <f t="shared" si="123"/>
        <v>5.8398695348295275</v>
      </c>
      <c r="L166" s="4">
        <f t="shared" si="124"/>
        <v>3286.295558437831</v>
      </c>
      <c r="M166" s="2">
        <v>43440</v>
      </c>
      <c r="N166" s="7">
        <v>6.94</v>
      </c>
      <c r="O166" s="7">
        <v>2.78</v>
      </c>
      <c r="P166" s="7">
        <v>4.9000000000000004</v>
      </c>
      <c r="Q166" s="6">
        <f t="shared" si="125"/>
        <v>0.3744940028738431</v>
      </c>
      <c r="R166" s="6">
        <f t="shared" si="126"/>
        <v>0.47852011478324413</v>
      </c>
      <c r="S166" s="6">
        <f t="shared" si="127"/>
        <v>0.14698588234291282</v>
      </c>
      <c r="T166" s="4">
        <f t="shared" si="128"/>
        <v>1307.0266281769289</v>
      </c>
      <c r="U166" s="4">
        <f t="shared" si="129"/>
        <v>1670.0895804482986</v>
      </c>
      <c r="V166" s="4">
        <f t="shared" si="130"/>
        <v>2977.1162086252275</v>
      </c>
      <c r="W166" s="4">
        <f t="shared" si="131"/>
        <v>1230.6979783059148</v>
      </c>
      <c r="X166" s="4">
        <f t="shared" si="132"/>
        <v>1572.5585278353362</v>
      </c>
      <c r="Y166" s="4">
        <f t="shared" si="133"/>
        <v>2803.2565061412511</v>
      </c>
      <c r="Z166" s="10">
        <v>43451</v>
      </c>
      <c r="AA166" s="4">
        <v>52.5</v>
      </c>
      <c r="AB166" s="5">
        <v>1</v>
      </c>
      <c r="AC166" s="4">
        <v>77.900000000000006</v>
      </c>
      <c r="AD166" s="4">
        <v>25.4</v>
      </c>
      <c r="AE166" s="4">
        <v>6.2</v>
      </c>
      <c r="AF166" s="4">
        <v>13.6</v>
      </c>
      <c r="AK166" s="3"/>
      <c r="AL166" s="3"/>
      <c r="AM166" s="7"/>
      <c r="AN166" s="7"/>
      <c r="AO166" s="7"/>
      <c r="AP166" s="7"/>
      <c r="AQ166" s="7"/>
      <c r="AR166" s="3"/>
      <c r="AS166" s="3"/>
      <c r="AT166" s="7"/>
      <c r="AU166" s="7"/>
      <c r="AV166" s="7"/>
      <c r="AW166" s="9"/>
      <c r="AX166" s="9"/>
      <c r="AY166" s="9"/>
      <c r="AZ166" s="3"/>
      <c r="BA166" s="3"/>
      <c r="BB166" s="3"/>
      <c r="BC166" s="3"/>
      <c r="BD166" s="3"/>
      <c r="BE166" s="3"/>
      <c r="BG166" s="3"/>
      <c r="BH166" s="7"/>
      <c r="BI166" s="3"/>
      <c r="BJ166" s="3"/>
      <c r="BK166" s="3"/>
      <c r="BL166" s="3"/>
    </row>
    <row r="167" spans="1:64" x14ac:dyDescent="0.25">
      <c r="A167">
        <v>120</v>
      </c>
      <c r="B167" s="1" t="s">
        <v>171</v>
      </c>
      <c r="C167" s="1" t="s">
        <v>32</v>
      </c>
      <c r="D167" s="2">
        <v>43403</v>
      </c>
      <c r="E167" s="3">
        <v>11.6</v>
      </c>
      <c r="F167" s="4">
        <f t="shared" si="122"/>
        <v>2485.6037992125985</v>
      </c>
      <c r="G167" s="7">
        <v>9.76</v>
      </c>
      <c r="H167" s="7">
        <v>146.34</v>
      </c>
      <c r="I167" s="7">
        <f t="shared" si="206"/>
        <v>136.58000000000001</v>
      </c>
      <c r="J167" s="7">
        <v>127.2</v>
      </c>
      <c r="K167" s="5">
        <f t="shared" si="123"/>
        <v>6.8677698052423546</v>
      </c>
      <c r="L167" s="4">
        <f t="shared" si="124"/>
        <v>2314.8982520123191</v>
      </c>
      <c r="M167" s="2">
        <v>43440</v>
      </c>
      <c r="N167" s="7">
        <v>4.88</v>
      </c>
      <c r="O167" s="7">
        <v>2.06</v>
      </c>
      <c r="P167" s="7">
        <v>3.88</v>
      </c>
      <c r="Q167" s="6">
        <f t="shared" si="125"/>
        <v>0.38551494254632263</v>
      </c>
      <c r="R167" s="6">
        <f t="shared" si="126"/>
        <v>0.47118492977883875</v>
      </c>
      <c r="S167" s="6">
        <f t="shared" si="127"/>
        <v>0.14330012767483857</v>
      </c>
      <c r="T167" s="4">
        <f t="shared" si="128"/>
        <v>958.23740584636619</v>
      </c>
      <c r="U167" s="4">
        <f t="shared" si="129"/>
        <v>1171.1790515900029</v>
      </c>
      <c r="V167" s="4">
        <f t="shared" si="130"/>
        <v>2129.416457436369</v>
      </c>
      <c r="W167" s="4">
        <f t="shared" si="131"/>
        <v>892.42786662511185</v>
      </c>
      <c r="X167" s="4">
        <f t="shared" si="132"/>
        <v>1090.7451703195811</v>
      </c>
      <c r="Y167" s="4">
        <f t="shared" si="133"/>
        <v>1983.173036944693</v>
      </c>
      <c r="Z167" s="10"/>
      <c r="AA167" s="4"/>
      <c r="AB167" s="5"/>
      <c r="AC167" s="4"/>
      <c r="AD167" s="4"/>
      <c r="AE167" s="4"/>
      <c r="AF167" s="4"/>
      <c r="AK167" s="3"/>
      <c r="AL167" s="3"/>
      <c r="AM167" s="7"/>
      <c r="AN167" s="7"/>
      <c r="AO167" s="7"/>
      <c r="AP167" s="7"/>
      <c r="AQ167" s="7"/>
      <c r="AR167" s="3"/>
      <c r="AS167" s="3"/>
      <c r="AT167" s="7"/>
      <c r="AU167" s="7"/>
      <c r="AV167" s="7"/>
      <c r="AW167" s="9"/>
      <c r="AX167" s="9"/>
      <c r="AY167" s="9"/>
      <c r="AZ167" s="3"/>
      <c r="BA167" s="3"/>
      <c r="BB167" s="3"/>
      <c r="BC167" s="3"/>
      <c r="BD167" s="3"/>
      <c r="BE167" s="3"/>
      <c r="BG167" s="3"/>
      <c r="BH167" s="7"/>
      <c r="BI167" s="3"/>
      <c r="BJ167" s="3"/>
      <c r="BK167" s="3"/>
      <c r="BL167" s="3"/>
    </row>
    <row r="168" spans="1:64" x14ac:dyDescent="0.25">
      <c r="A168">
        <v>121</v>
      </c>
      <c r="B168" s="1" t="s">
        <v>172</v>
      </c>
      <c r="C168" s="1" t="s">
        <v>32</v>
      </c>
      <c r="D168" s="2">
        <v>43403</v>
      </c>
      <c r="E168" s="3">
        <v>17.8</v>
      </c>
      <c r="F168" s="4">
        <f t="shared" si="122"/>
        <v>3869.5951377952751</v>
      </c>
      <c r="G168" s="7">
        <v>9.7100000000000009</v>
      </c>
      <c r="H168" s="7">
        <v>189.99</v>
      </c>
      <c r="I168" s="7">
        <f t="shared" si="144"/>
        <v>180.28</v>
      </c>
      <c r="J168" s="7">
        <v>167.77</v>
      </c>
      <c r="K168" s="5">
        <f t="shared" si="123"/>
        <v>6.9392056800532451</v>
      </c>
      <c r="L168" s="4">
        <f t="shared" si="124"/>
        <v>3601.0759721983213</v>
      </c>
      <c r="M168" s="2">
        <v>43440</v>
      </c>
      <c r="N168" s="7">
        <v>7.79</v>
      </c>
      <c r="O168" s="7">
        <v>3.08</v>
      </c>
      <c r="P168" s="7">
        <v>5.32</v>
      </c>
      <c r="Q168" s="6">
        <f t="shared" si="125"/>
        <v>0.37207683573487998</v>
      </c>
      <c r="R168" s="6">
        <f t="shared" si="126"/>
        <v>0.48026939080672454</v>
      </c>
      <c r="S168" s="6">
        <f t="shared" si="127"/>
        <v>0.14765377345839542</v>
      </c>
      <c r="T168" s="4">
        <f t="shared" si="128"/>
        <v>1439.7867144459428</v>
      </c>
      <c r="U168" s="4">
        <f t="shared" si="129"/>
        <v>1858.4480994976002</v>
      </c>
      <c r="V168" s="4">
        <f t="shared" si="130"/>
        <v>3298.234813943543</v>
      </c>
      <c r="W168" s="4">
        <f t="shared" si="131"/>
        <v>1339.8769529764581</v>
      </c>
      <c r="X168" s="4">
        <f t="shared" si="132"/>
        <v>1729.4865634164212</v>
      </c>
      <c r="Y168" s="4">
        <f t="shared" si="133"/>
        <v>3069.3635163928793</v>
      </c>
      <c r="Z168" s="10"/>
      <c r="AA168" s="4"/>
      <c r="AB168" s="5"/>
      <c r="AC168" s="4"/>
      <c r="AD168" s="4"/>
      <c r="AE168" s="4"/>
      <c r="AF168" s="4"/>
      <c r="AH168" t="s">
        <v>286</v>
      </c>
      <c r="AI168" t="str">
        <f>C168</f>
        <v>Machine</v>
      </c>
      <c r="AJ168" s="8">
        <f>D168</f>
        <v>43403</v>
      </c>
      <c r="AK168" s="3">
        <f>SUM(E168:E170)</f>
        <v>57.800000000000004</v>
      </c>
      <c r="AL168" s="3">
        <f>(AK168-3*$A$35)*$A$36/(3*$A$37)*$A$38</f>
        <v>4196.9909383202103</v>
      </c>
      <c r="AM168" s="7">
        <f>SUM(G168:G170)</f>
        <v>29.1</v>
      </c>
      <c r="AN168" s="7">
        <f>SUM(H168:H170)</f>
        <v>480.07</v>
      </c>
      <c r="AO168" s="7">
        <f>AN168-AM168</f>
        <v>450.96999999999997</v>
      </c>
      <c r="AP168" s="7">
        <f>SUM(J168:J170)</f>
        <v>420.44000000000005</v>
      </c>
      <c r="AQ168" s="7">
        <f>(AO168-AP168)/AO168*100</f>
        <v>6.7698516531032924</v>
      </c>
      <c r="AR168" s="3">
        <f>AL168*(1-AQ168/100)</f>
        <v>3912.8608779017445</v>
      </c>
      <c r="AS168" s="11">
        <f>M168</f>
        <v>43440</v>
      </c>
      <c r="AT168" s="7">
        <f>SUM(N168:N170)</f>
        <v>25.28</v>
      </c>
      <c r="AU168" s="7">
        <f>SUM(O168:O170)</f>
        <v>9.86</v>
      </c>
      <c r="AV168" s="7">
        <f>SUM(P168:P170)</f>
        <v>16.96</v>
      </c>
      <c r="AW168" s="9">
        <f>(AU168-3*$A$39)/(AT168-3*$A$35*$A$36)</f>
        <v>0.36839825917443647</v>
      </c>
      <c r="AX168" s="9">
        <f>(AV168-3*$A$40)/(AT168-3*$A$35*$A$36)</f>
        <v>0.4836241464052074</v>
      </c>
      <c r="AY168" s="9">
        <f>1-AW168-AX168</f>
        <v>0.14797759442035613</v>
      </c>
      <c r="AZ168" s="3">
        <f>AL168*AW168</f>
        <v>1546.1641554480502</v>
      </c>
      <c r="BA168" s="3">
        <f>AL168*AX168</f>
        <v>2029.7661600155022</v>
      </c>
      <c r="BB168" s="3">
        <f>AZ168+BA168</f>
        <v>3575.9303154635527</v>
      </c>
      <c r="BC168" s="3">
        <f>AR168*AW168</f>
        <v>1441.4911358107599</v>
      </c>
      <c r="BD168" s="3">
        <f>AR168*AX168</f>
        <v>1892.3540020775617</v>
      </c>
      <c r="BE168" s="3">
        <f>BC168+BD168</f>
        <v>3333.8451378883219</v>
      </c>
      <c r="BF168" s="11">
        <f>Z169</f>
        <v>43451</v>
      </c>
      <c r="BG168" s="3">
        <f>AVERAGE(AA168:AA170)</f>
        <v>44.699999999999996</v>
      </c>
      <c r="BH168" s="7">
        <f t="shared" ref="BH168" si="227">AVERAGE(AB168:AB170)</f>
        <v>1.07</v>
      </c>
      <c r="BI168" s="3">
        <f t="shared" ref="BI168" si="228">AVERAGE(AC168:AC170)</f>
        <v>77.3</v>
      </c>
      <c r="BJ168" s="3">
        <f t="shared" ref="BJ168" si="229">AVERAGE(AD168:AD170)</f>
        <v>28.7</v>
      </c>
      <c r="BK168" s="3">
        <f t="shared" ref="BK168" si="230">AVERAGE(AE168:AE170)</f>
        <v>6.4</v>
      </c>
      <c r="BL168" s="3">
        <f t="shared" ref="BL168" si="231">AVERAGE(AF168:AF170)</f>
        <v>12.2</v>
      </c>
    </row>
    <row r="169" spans="1:64" x14ac:dyDescent="0.25">
      <c r="A169">
        <v>122</v>
      </c>
      <c r="B169" s="1" t="s">
        <v>173</v>
      </c>
      <c r="C169" s="1" t="s">
        <v>32</v>
      </c>
      <c r="D169" s="2">
        <v>43403</v>
      </c>
      <c r="E169" s="3">
        <v>19.899999999999999</v>
      </c>
      <c r="F169" s="4">
        <f t="shared" si="122"/>
        <v>4338.3663976377948</v>
      </c>
      <c r="G169" s="7">
        <v>9.68</v>
      </c>
      <c r="H169" s="7">
        <v>158.28</v>
      </c>
      <c r="I169" s="7">
        <f t="shared" si="144"/>
        <v>148.6</v>
      </c>
      <c r="J169" s="7">
        <v>139.44</v>
      </c>
      <c r="K169" s="5">
        <f t="shared" si="123"/>
        <v>6.164199192462986</v>
      </c>
      <c r="L169" s="4">
        <f t="shared" si="124"/>
        <v>4070.9408511885204</v>
      </c>
      <c r="M169" s="2">
        <v>43440</v>
      </c>
      <c r="N169" s="7">
        <v>8.64</v>
      </c>
      <c r="O169" s="7">
        <v>3.34</v>
      </c>
      <c r="P169" s="7">
        <v>5.68</v>
      </c>
      <c r="Q169" s="6">
        <f t="shared" si="125"/>
        <v>0.36540169298576758</v>
      </c>
      <c r="R169" s="6">
        <f t="shared" si="126"/>
        <v>0.47454765322826958</v>
      </c>
      <c r="S169" s="6">
        <f t="shared" si="127"/>
        <v>0.16005065378596289</v>
      </c>
      <c r="T169" s="4">
        <f t="shared" si="128"/>
        <v>1585.2464264894159</v>
      </c>
      <c r="U169" s="4">
        <f t="shared" si="129"/>
        <v>2058.7615928433975</v>
      </c>
      <c r="V169" s="4">
        <f t="shared" si="130"/>
        <v>3644.0080193328131</v>
      </c>
      <c r="W169" s="4">
        <f t="shared" si="131"/>
        <v>1487.5286790692071</v>
      </c>
      <c r="X169" s="4">
        <f t="shared" si="132"/>
        <v>1931.8554273626066</v>
      </c>
      <c r="Y169" s="4">
        <f t="shared" si="133"/>
        <v>3419.384106431814</v>
      </c>
      <c r="Z169" s="10">
        <v>43451</v>
      </c>
      <c r="AA169" s="4">
        <v>44.699999999999996</v>
      </c>
      <c r="AB169" s="5">
        <v>1.07</v>
      </c>
      <c r="AC169" s="4">
        <v>77.3</v>
      </c>
      <c r="AD169" s="4">
        <v>28.7</v>
      </c>
      <c r="AE169" s="4">
        <v>6.4</v>
      </c>
      <c r="AF169" s="4">
        <v>12.2</v>
      </c>
      <c r="AK169" s="3"/>
      <c r="AL169" s="3"/>
      <c r="AM169" s="7"/>
      <c r="AN169" s="7"/>
      <c r="AO169" s="7"/>
      <c r="AP169" s="7"/>
      <c r="AQ169" s="7"/>
      <c r="AR169" s="3"/>
      <c r="AS169" s="3"/>
      <c r="AT169" s="7"/>
      <c r="AU169" s="7"/>
      <c r="AV169" s="7"/>
      <c r="AW169" s="9"/>
      <c r="AX169" s="9"/>
      <c r="AY169" s="9"/>
      <c r="AZ169" s="3"/>
      <c r="BA169" s="3"/>
      <c r="BB169" s="3"/>
      <c r="BC169" s="3"/>
      <c r="BD169" s="3"/>
      <c r="BE169" s="3"/>
      <c r="BG169" s="3"/>
      <c r="BH169" s="7"/>
      <c r="BI169" s="3"/>
      <c r="BJ169" s="3"/>
      <c r="BK169" s="3"/>
      <c r="BL169" s="3"/>
    </row>
    <row r="170" spans="1:64" x14ac:dyDescent="0.25">
      <c r="A170">
        <v>123</v>
      </c>
      <c r="B170" s="1" t="s">
        <v>174</v>
      </c>
      <c r="C170" s="1" t="s">
        <v>32</v>
      </c>
      <c r="D170" s="2">
        <v>43403</v>
      </c>
      <c r="E170" s="3">
        <v>20.100000000000001</v>
      </c>
      <c r="F170" s="4">
        <f t="shared" si="122"/>
        <v>4383.0112795275591</v>
      </c>
      <c r="G170" s="7">
        <v>9.7100000000000009</v>
      </c>
      <c r="H170" s="7">
        <v>131.80000000000001</v>
      </c>
      <c r="I170" s="7">
        <f t="shared" si="144"/>
        <v>122.09</v>
      </c>
      <c r="J170" s="7">
        <v>113.23</v>
      </c>
      <c r="K170" s="5">
        <f t="shared" si="123"/>
        <v>7.2569416004586778</v>
      </c>
      <c r="L170" s="4">
        <f t="shared" si="124"/>
        <v>4064.9387106307277</v>
      </c>
      <c r="M170" s="2">
        <v>43440</v>
      </c>
      <c r="N170" s="7">
        <v>8.85</v>
      </c>
      <c r="O170" s="7">
        <v>3.44</v>
      </c>
      <c r="P170" s="7">
        <v>5.96</v>
      </c>
      <c r="Q170" s="6">
        <f t="shared" si="125"/>
        <v>0.36809476276021674</v>
      </c>
      <c r="R170" s="6">
        <f t="shared" si="126"/>
        <v>0.49542313981563774</v>
      </c>
      <c r="S170" s="6">
        <f t="shared" si="127"/>
        <v>0.13648209742414558</v>
      </c>
      <c r="T170" s="4">
        <f t="shared" si="128"/>
        <v>1613.3634971130509</v>
      </c>
      <c r="U170" s="4">
        <f t="shared" si="129"/>
        <v>2171.445209950899</v>
      </c>
      <c r="V170" s="4">
        <f t="shared" si="130"/>
        <v>3784.8087070639499</v>
      </c>
      <c r="W170" s="4">
        <f t="shared" si="131"/>
        <v>1496.2826503244389</v>
      </c>
      <c r="X170" s="4">
        <f t="shared" si="132"/>
        <v>2013.8646991788053</v>
      </c>
      <c r="Y170" s="4">
        <f t="shared" si="133"/>
        <v>3510.1473495032442</v>
      </c>
      <c r="Z170" s="10"/>
      <c r="AA170" s="4"/>
      <c r="AB170" s="5"/>
      <c r="AC170" s="4"/>
      <c r="AD170" s="4"/>
      <c r="AE170" s="4"/>
      <c r="AF170" s="4"/>
      <c r="AK170" s="3"/>
      <c r="AL170" s="3"/>
      <c r="AM170" s="7"/>
      <c r="AN170" s="7"/>
      <c r="AO170" s="7"/>
      <c r="AP170" s="7"/>
      <c r="AQ170" s="7"/>
      <c r="AR170" s="3"/>
      <c r="AS170" s="3"/>
      <c r="AT170" s="7"/>
      <c r="AU170" s="7"/>
      <c r="AV170" s="7"/>
      <c r="AW170" s="9"/>
      <c r="AX170" s="9"/>
      <c r="AY170" s="9"/>
      <c r="AZ170" s="3"/>
      <c r="BA170" s="3"/>
      <c r="BB170" s="3"/>
      <c r="BC170" s="3"/>
      <c r="BD170" s="3"/>
      <c r="BE170" s="3"/>
      <c r="BG170" s="3"/>
      <c r="BH170" s="7"/>
      <c r="BI170" s="3"/>
      <c r="BJ170" s="3"/>
      <c r="BK170" s="3"/>
      <c r="BL170" s="3"/>
    </row>
    <row r="171" spans="1:64" x14ac:dyDescent="0.25">
      <c r="A171">
        <v>124</v>
      </c>
      <c r="B171" s="1" t="s">
        <v>175</v>
      </c>
      <c r="C171" s="1" t="s">
        <v>32</v>
      </c>
      <c r="D171" s="2">
        <v>43403</v>
      </c>
      <c r="E171" s="3">
        <v>17.3</v>
      </c>
      <c r="F171" s="4">
        <f t="shared" si="122"/>
        <v>3757.9829330708662</v>
      </c>
      <c r="G171" s="7">
        <v>9.7200000000000006</v>
      </c>
      <c r="H171" s="7">
        <v>144.08000000000001</v>
      </c>
      <c r="I171" s="7">
        <f t="shared" si="144"/>
        <v>134.36000000000001</v>
      </c>
      <c r="J171" s="7">
        <v>125.31</v>
      </c>
      <c r="K171" s="5">
        <f t="shared" si="123"/>
        <v>6.7356356058350775</v>
      </c>
      <c r="L171" s="4">
        <f t="shared" si="124"/>
        <v>3504.8588965697395</v>
      </c>
      <c r="M171" s="2">
        <v>43440</v>
      </c>
      <c r="N171" s="7">
        <v>7.69</v>
      </c>
      <c r="O171" s="7">
        <v>3</v>
      </c>
      <c r="P171" s="7">
        <v>5.3</v>
      </c>
      <c r="Q171" s="6">
        <f t="shared" si="125"/>
        <v>0.36635523387628766</v>
      </c>
      <c r="R171" s="6">
        <f t="shared" si="126"/>
        <v>0.48401676884385447</v>
      </c>
      <c r="S171" s="6">
        <f t="shared" si="127"/>
        <v>0.14962799727985787</v>
      </c>
      <c r="T171" s="4">
        <f t="shared" si="128"/>
        <v>1376.7567163482747</v>
      </c>
      <c r="U171" s="4">
        <f t="shared" si="129"/>
        <v>1818.9267566353117</v>
      </c>
      <c r="V171" s="4">
        <f t="shared" si="130"/>
        <v>3195.6834729835864</v>
      </c>
      <c r="W171" s="4">
        <f t="shared" si="131"/>
        <v>1284.0234007561944</v>
      </c>
      <c r="X171" s="4">
        <f t="shared" si="132"/>
        <v>1696.4104783713224</v>
      </c>
      <c r="Y171" s="4">
        <f t="shared" si="133"/>
        <v>2980.4338791275168</v>
      </c>
      <c r="Z171" s="10"/>
      <c r="AA171" s="4"/>
      <c r="AB171" s="5"/>
      <c r="AC171" s="4"/>
      <c r="AD171" s="4"/>
      <c r="AE171" s="4"/>
      <c r="AF171" s="4"/>
      <c r="AH171" t="s">
        <v>287</v>
      </c>
      <c r="AI171" t="str">
        <f>C171</f>
        <v>Machine</v>
      </c>
      <c r="AJ171" s="8">
        <f>D171</f>
        <v>43403</v>
      </c>
      <c r="AK171" s="3">
        <f>SUM(E171:E173)</f>
        <v>55.300000000000004</v>
      </c>
      <c r="AL171" s="3">
        <f>(AK171-3*$A$35)*$A$36/(3*$A$37)*$A$38</f>
        <v>4010.9705971128606</v>
      </c>
      <c r="AM171" s="7">
        <f>SUM(G171:G173)</f>
        <v>29.1</v>
      </c>
      <c r="AN171" s="7">
        <f>SUM(H171:H173)</f>
        <v>441.71</v>
      </c>
      <c r="AO171" s="7">
        <f>AN171-AM171</f>
        <v>412.60999999999996</v>
      </c>
      <c r="AP171" s="7">
        <f>SUM(J171:J173)</f>
        <v>385.17000000000007</v>
      </c>
      <c r="AQ171" s="7">
        <f>(AO171-AP171)/AO171*100</f>
        <v>6.6503477860449065</v>
      </c>
      <c r="AR171" s="3">
        <f>AL171*(1-AQ171/100)</f>
        <v>3744.227102808853</v>
      </c>
      <c r="AS171" s="11">
        <f>M171</f>
        <v>43440</v>
      </c>
      <c r="AT171" s="7">
        <f>SUM(N171:N173)</f>
        <v>24.4</v>
      </c>
      <c r="AU171" s="7">
        <f>SUM(O171:O173)</f>
        <v>9.6</v>
      </c>
      <c r="AV171" s="7">
        <f>SUM(P171:P173)</f>
        <v>16.579999999999998</v>
      </c>
      <c r="AW171" s="9">
        <f>(AU171-3*$A$39)/(AT171-3*$A$35*$A$36)</f>
        <v>0.3710990553267105</v>
      </c>
      <c r="AX171" s="9">
        <f>(AV171-3*$A$40)/(AT171-3*$A$35*$A$36)</f>
        <v>0.48554230141385929</v>
      </c>
      <c r="AY171" s="9">
        <f>1-AW171-AX171</f>
        <v>0.14335864325943021</v>
      </c>
      <c r="AZ171" s="3">
        <f>AL171*AW171</f>
        <v>1488.4673995317944</v>
      </c>
      <c r="BA171" s="3">
        <f>AL171*AX171</f>
        <v>1947.4958946254997</v>
      </c>
      <c r="BB171" s="3">
        <f>AZ171+BA171</f>
        <v>3435.9632941572941</v>
      </c>
      <c r="BC171" s="3">
        <f>AR171*AW171</f>
        <v>1389.4791407810314</v>
      </c>
      <c r="BD171" s="3">
        <f>AR171*AX171</f>
        <v>1817.9806445139573</v>
      </c>
      <c r="BE171" s="3">
        <f>BC171+BD171</f>
        <v>3207.4597852949887</v>
      </c>
      <c r="BF171" s="11">
        <f>Z172</f>
        <v>43451</v>
      </c>
      <c r="BG171" s="3">
        <f>AVERAGE(AA171:AA173)</f>
        <v>48.5</v>
      </c>
      <c r="BH171" s="7">
        <f t="shared" ref="BH171" si="232">AVERAGE(AB171:AB173)</f>
        <v>1.06</v>
      </c>
      <c r="BI171" s="3">
        <f t="shared" ref="BI171" si="233">AVERAGE(AC171:AC173)</f>
        <v>77.8</v>
      </c>
      <c r="BJ171" s="3">
        <f t="shared" ref="BJ171" si="234">AVERAGE(AD171:AD173)</f>
        <v>28.3</v>
      </c>
      <c r="BK171" s="3">
        <f t="shared" ref="BK171" si="235">AVERAGE(AE171:AE173)</f>
        <v>6.2</v>
      </c>
      <c r="BL171" s="3">
        <f t="shared" ref="BL171" si="236">AVERAGE(AF171:AF173)</f>
        <v>12.3</v>
      </c>
    </row>
    <row r="172" spans="1:64" x14ac:dyDescent="0.25">
      <c r="A172">
        <v>125</v>
      </c>
      <c r="B172" s="1" t="s">
        <v>176</v>
      </c>
      <c r="C172" s="1" t="s">
        <v>32</v>
      </c>
      <c r="D172" s="2">
        <v>43403</v>
      </c>
      <c r="E172" s="3">
        <v>19.600000000000001</v>
      </c>
      <c r="F172" s="4">
        <f t="shared" si="122"/>
        <v>4271.3990748031492</v>
      </c>
      <c r="G172" s="7">
        <v>9.7100000000000009</v>
      </c>
      <c r="H172" s="7">
        <v>149.93</v>
      </c>
      <c r="I172" s="7">
        <f t="shared" si="144"/>
        <v>140.22</v>
      </c>
      <c r="J172" s="7">
        <v>131.4</v>
      </c>
      <c r="K172" s="5">
        <f t="shared" si="123"/>
        <v>6.2901155327342693</v>
      </c>
      <c r="L172" s="4">
        <f t="shared" si="124"/>
        <v>4002.7231381338888</v>
      </c>
      <c r="M172" s="2">
        <v>43440</v>
      </c>
      <c r="N172" s="7">
        <v>8.56</v>
      </c>
      <c r="O172" s="7">
        <v>3.36</v>
      </c>
      <c r="P172" s="7">
        <v>5.68</v>
      </c>
      <c r="Q172" s="6">
        <f t="shared" si="125"/>
        <v>0.37129840700574834</v>
      </c>
      <c r="R172" s="6">
        <f t="shared" si="126"/>
        <v>0.47909471871709469</v>
      </c>
      <c r="S172" s="6">
        <f t="shared" si="127"/>
        <v>0.14960687427715696</v>
      </c>
      <c r="T172" s="4">
        <f t="shared" si="128"/>
        <v>1585.9636721602367</v>
      </c>
      <c r="U172" s="4">
        <f t="shared" si="129"/>
        <v>2046.4047382712733</v>
      </c>
      <c r="V172" s="4">
        <f t="shared" si="130"/>
        <v>3632.3684104315098</v>
      </c>
      <c r="W172" s="4">
        <f t="shared" si="131"/>
        <v>1486.2047248741628</v>
      </c>
      <c r="X172" s="4">
        <f t="shared" si="132"/>
        <v>1917.6835159666621</v>
      </c>
      <c r="Y172" s="4">
        <f t="shared" si="133"/>
        <v>3403.8882408408249</v>
      </c>
      <c r="Z172" s="10">
        <v>43451</v>
      </c>
      <c r="AA172" s="4">
        <v>48.5</v>
      </c>
      <c r="AB172" s="5">
        <v>1.06</v>
      </c>
      <c r="AC172" s="4">
        <v>77.8</v>
      </c>
      <c r="AD172" s="4">
        <v>28.3</v>
      </c>
      <c r="AE172" s="4">
        <v>6.2</v>
      </c>
      <c r="AF172" s="4">
        <v>12.3</v>
      </c>
      <c r="AK172" s="3"/>
      <c r="AL172" s="3"/>
      <c r="AM172" s="7"/>
      <c r="AN172" s="7"/>
      <c r="AO172" s="7"/>
      <c r="AP172" s="7"/>
      <c r="AQ172" s="7"/>
      <c r="AR172" s="3"/>
      <c r="AS172" s="3"/>
      <c r="AT172" s="7"/>
      <c r="AU172" s="7"/>
      <c r="AV172" s="7"/>
      <c r="AW172" s="9"/>
      <c r="AX172" s="9"/>
      <c r="AY172" s="9"/>
      <c r="AZ172" s="3"/>
      <c r="BA172" s="3"/>
      <c r="BB172" s="3"/>
      <c r="BC172" s="3"/>
      <c r="BD172" s="3"/>
      <c r="BE172" s="3"/>
      <c r="BG172" s="3"/>
      <c r="BH172" s="7"/>
      <c r="BI172" s="3"/>
      <c r="BJ172" s="3"/>
      <c r="BK172" s="3"/>
      <c r="BL172" s="3"/>
    </row>
    <row r="173" spans="1:64" x14ac:dyDescent="0.25">
      <c r="A173">
        <v>126</v>
      </c>
      <c r="B173" s="1" t="s">
        <v>177</v>
      </c>
      <c r="C173" s="1" t="s">
        <v>32</v>
      </c>
      <c r="D173" s="2">
        <v>43403</v>
      </c>
      <c r="E173" s="3">
        <v>18.399999999999999</v>
      </c>
      <c r="F173" s="4">
        <f t="shared" si="122"/>
        <v>4003.5297834645667</v>
      </c>
      <c r="G173" s="7">
        <v>9.67</v>
      </c>
      <c r="H173" s="7">
        <v>147.69999999999999</v>
      </c>
      <c r="I173" s="7">
        <f t="shared" si="144"/>
        <v>138.03</v>
      </c>
      <c r="J173" s="7">
        <v>128.46</v>
      </c>
      <c r="K173" s="5">
        <f t="shared" si="123"/>
        <v>6.933275374918491</v>
      </c>
      <c r="L173" s="4">
        <f t="shared" si="124"/>
        <v>3725.9540388600903</v>
      </c>
      <c r="M173" s="2">
        <v>43440</v>
      </c>
      <c r="N173" s="7">
        <v>8.15</v>
      </c>
      <c r="O173" s="7">
        <v>3.24</v>
      </c>
      <c r="P173" s="7">
        <v>5.6</v>
      </c>
      <c r="Q173" s="6">
        <f t="shared" si="125"/>
        <v>0.3753583671030325</v>
      </c>
      <c r="R173" s="6">
        <f t="shared" si="126"/>
        <v>0.49375999967915674</v>
      </c>
      <c r="S173" s="6">
        <f t="shared" si="127"/>
        <v>0.13088163321781077</v>
      </c>
      <c r="T173" s="4">
        <f t="shared" si="128"/>
        <v>1502.7584021696171</v>
      </c>
      <c r="U173" s="4">
        <f t="shared" si="129"/>
        <v>1976.7828645989589</v>
      </c>
      <c r="V173" s="4">
        <f t="shared" si="130"/>
        <v>3479.541266768576</v>
      </c>
      <c r="W173" s="4">
        <f t="shared" si="131"/>
        <v>1398.5680239274725</v>
      </c>
      <c r="X173" s="4">
        <f t="shared" si="132"/>
        <v>1839.7270650321109</v>
      </c>
      <c r="Y173" s="4">
        <f t="shared" si="133"/>
        <v>3238.2950889595832</v>
      </c>
      <c r="Z173" s="10"/>
      <c r="AA173" s="4"/>
      <c r="AB173" s="5"/>
      <c r="AC173" s="4"/>
      <c r="AD173" s="4"/>
      <c r="AE173" s="4"/>
      <c r="AF173" s="4"/>
      <c r="AK173" s="3"/>
      <c r="AL173" s="3"/>
      <c r="AM173" s="7"/>
      <c r="AN173" s="7"/>
      <c r="AO173" s="7"/>
      <c r="AP173" s="7"/>
      <c r="AQ173" s="7"/>
      <c r="AR173" s="3"/>
      <c r="AS173" s="3"/>
      <c r="AT173" s="7"/>
      <c r="AU173" s="7"/>
      <c r="AV173" s="7"/>
      <c r="AW173" s="9"/>
      <c r="AX173" s="9"/>
      <c r="AY173" s="9"/>
      <c r="AZ173" s="3"/>
      <c r="BA173" s="3"/>
      <c r="BB173" s="3"/>
      <c r="BC173" s="3"/>
      <c r="BD173" s="3"/>
      <c r="BE173" s="3"/>
      <c r="BG173" s="3"/>
      <c r="BH173" s="7"/>
      <c r="BI173" s="3"/>
      <c r="BJ173" s="3"/>
      <c r="BK173" s="3"/>
      <c r="BL173" s="3"/>
    </row>
    <row r="174" spans="1:64" x14ac:dyDescent="0.25">
      <c r="A174">
        <v>127</v>
      </c>
      <c r="B174" s="1" t="s">
        <v>178</v>
      </c>
      <c r="C174" s="1" t="s">
        <v>32</v>
      </c>
      <c r="D174" s="2">
        <v>43403</v>
      </c>
      <c r="E174" s="3">
        <v>18.899999999999999</v>
      </c>
      <c r="F174" s="4">
        <f t="shared" si="122"/>
        <v>4115.141988188976</v>
      </c>
      <c r="G174" s="7">
        <v>9.6999999999999993</v>
      </c>
      <c r="H174" s="7">
        <v>135.43</v>
      </c>
      <c r="I174" s="7">
        <f t="shared" si="144"/>
        <v>125.73</v>
      </c>
      <c r="J174" s="7">
        <v>118.52</v>
      </c>
      <c r="K174" s="5">
        <f t="shared" si="123"/>
        <v>5.7345104589199138</v>
      </c>
      <c r="L174" s="4">
        <f t="shared" si="124"/>
        <v>3879.1587404768743</v>
      </c>
      <c r="M174" s="2">
        <v>43440</v>
      </c>
      <c r="N174" s="7">
        <v>8.3800000000000008</v>
      </c>
      <c r="O174" s="7">
        <v>3.42</v>
      </c>
      <c r="P174" s="7">
        <v>5.68</v>
      </c>
      <c r="Q174" s="6">
        <f t="shared" si="125"/>
        <v>0.38682447819226323</v>
      </c>
      <c r="R174" s="6">
        <f t="shared" si="126"/>
        <v>0.48965123821805467</v>
      </c>
      <c r="S174" s="6">
        <f t="shared" si="127"/>
        <v>0.12352428358968215</v>
      </c>
      <c r="T174" s="4">
        <f t="shared" si="128"/>
        <v>1591.8376522682734</v>
      </c>
      <c r="U174" s="4">
        <f t="shared" si="129"/>
        <v>2014.9843699598393</v>
      </c>
      <c r="V174" s="4">
        <f t="shared" si="130"/>
        <v>3606.8220222281125</v>
      </c>
      <c r="W174" s="4">
        <f t="shared" si="131"/>
        <v>1500.5535556099239</v>
      </c>
      <c r="X174" s="4">
        <f t="shared" si="132"/>
        <v>1899.4348805188908</v>
      </c>
      <c r="Y174" s="4">
        <f t="shared" si="133"/>
        <v>3399.988436128815</v>
      </c>
      <c r="Z174" s="10"/>
      <c r="AA174" s="4"/>
      <c r="AB174" s="5"/>
      <c r="AC174" s="4"/>
      <c r="AD174" s="4"/>
      <c r="AE174" s="4"/>
      <c r="AF174" s="4"/>
      <c r="AH174" t="s">
        <v>288</v>
      </c>
      <c r="AI174" t="str">
        <f>C174</f>
        <v>Machine</v>
      </c>
      <c r="AJ174" s="8">
        <f>D174</f>
        <v>43403</v>
      </c>
      <c r="AK174" s="3">
        <f>SUM(E174:E176)</f>
        <v>58.2</v>
      </c>
      <c r="AL174" s="3">
        <f>(AK174-3*$A$35)*$A$36/(3*$A$37)*$A$38</f>
        <v>4226.7541929133859</v>
      </c>
      <c r="AM174" s="7">
        <f>SUM(G174:G176)</f>
        <v>29.099999999999998</v>
      </c>
      <c r="AN174" s="7">
        <f>SUM(H174:H176)</f>
        <v>457.79000000000008</v>
      </c>
      <c r="AO174" s="7">
        <f>AN174-AM174</f>
        <v>428.69000000000005</v>
      </c>
      <c r="AP174" s="7">
        <f>SUM(J174:J176)</f>
        <v>403.24</v>
      </c>
      <c r="AQ174" s="7">
        <f>(AO174-AP174)/AO174*100</f>
        <v>5.9366908488651573</v>
      </c>
      <c r="AR174" s="3">
        <f>AL174*(1-AQ174/100)</f>
        <v>3975.8248635386726</v>
      </c>
      <c r="AS174" s="11">
        <f>M174</f>
        <v>43440</v>
      </c>
      <c r="AT174" s="7">
        <f>SUM(N174:N176)</f>
        <v>25.72</v>
      </c>
      <c r="AU174" s="7">
        <f>SUM(O174:O176)</f>
        <v>10.48</v>
      </c>
      <c r="AV174" s="7">
        <f>SUM(P174:P176)</f>
        <v>17.22</v>
      </c>
      <c r="AW174" s="9">
        <f>(AU174-3*$A$39)/(AT174-3*$A$35*$A$36)</f>
        <v>0.38665075651154279</v>
      </c>
      <c r="AX174" s="9">
        <f>(AV174-3*$A$40)/(AT174-3*$A$35*$A$36)</f>
        <v>0.48550579528975163</v>
      </c>
      <c r="AY174" s="9">
        <f>1-AW174-AX174</f>
        <v>0.12784344819870558</v>
      </c>
      <c r="AZ174" s="3">
        <f>AL174*AW174</f>
        <v>1634.2777062782961</v>
      </c>
      <c r="BA174" s="3">
        <f>AL174*AX174</f>
        <v>2052.1136559247057</v>
      </c>
      <c r="BB174" s="3">
        <f>AZ174+BA174</f>
        <v>3686.3913622030018</v>
      </c>
      <c r="BC174" s="3">
        <f>AR174*AW174</f>
        <v>1537.2556912446291</v>
      </c>
      <c r="BD174" s="3">
        <f>AR174*AX174</f>
        <v>1930.2860123051114</v>
      </c>
      <c r="BE174" s="3">
        <f>BC174+BD174</f>
        <v>3467.5417035497403</v>
      </c>
      <c r="BF174" s="11">
        <f>Z175</f>
        <v>43451</v>
      </c>
      <c r="BG174" s="3">
        <f>AVERAGE(AA174:AA176)</f>
        <v>50.7</v>
      </c>
      <c r="BH174" s="7">
        <f t="shared" ref="BH174" si="237">AVERAGE(AB174:AB176)</f>
        <v>1.01</v>
      </c>
      <c r="BI174" s="3">
        <f t="shared" ref="BI174" si="238">AVERAGE(AC174:AC176)</f>
        <v>76.900000000000006</v>
      </c>
      <c r="BJ174" s="3">
        <f t="shared" ref="BJ174" si="239">AVERAGE(AD174:AD176)</f>
        <v>27.3</v>
      </c>
      <c r="BK174" s="3">
        <f t="shared" ref="BK174" si="240">AVERAGE(AE174:AE176)</f>
        <v>6.2</v>
      </c>
      <c r="BL174" s="3">
        <f t="shared" ref="BL174" si="241">AVERAGE(AF174:AF176)</f>
        <v>14.3</v>
      </c>
    </row>
    <row r="175" spans="1:64" x14ac:dyDescent="0.25">
      <c r="A175">
        <v>128</v>
      </c>
      <c r="B175" s="1" t="s">
        <v>179</v>
      </c>
      <c r="C175" s="1" t="s">
        <v>32</v>
      </c>
      <c r="D175" s="2">
        <v>43403</v>
      </c>
      <c r="E175" s="3">
        <v>21</v>
      </c>
      <c r="F175" s="4">
        <f t="shared" si="122"/>
        <v>4583.9132480314966</v>
      </c>
      <c r="G175" s="7">
        <v>9.6999999999999993</v>
      </c>
      <c r="H175" s="7">
        <v>149.65</v>
      </c>
      <c r="I175" s="7">
        <f t="shared" si="144"/>
        <v>139.95000000000002</v>
      </c>
      <c r="J175" s="7">
        <v>131.88999999999999</v>
      </c>
      <c r="K175" s="5">
        <f t="shared" si="123"/>
        <v>5.7591997141836586</v>
      </c>
      <c r="L175" s="4">
        <f t="shared" si="124"/>
        <v>4319.9165293524393</v>
      </c>
      <c r="M175" s="2">
        <v>43440</v>
      </c>
      <c r="N175" s="7">
        <v>9.23</v>
      </c>
      <c r="O175" s="7">
        <v>3.76</v>
      </c>
      <c r="P175" s="7">
        <v>6</v>
      </c>
      <c r="Q175" s="6">
        <f t="shared" si="125"/>
        <v>0.38806620061675201</v>
      </c>
      <c r="R175" s="6">
        <f t="shared" si="126"/>
        <v>0.47898456761839109</v>
      </c>
      <c r="S175" s="6">
        <f t="shared" si="127"/>
        <v>0.1329492317648569</v>
      </c>
      <c r="T175" s="4">
        <f t="shared" si="128"/>
        <v>1778.8617981203781</v>
      </c>
      <c r="U175" s="4">
        <f t="shared" si="129"/>
        <v>2195.6237051085809</v>
      </c>
      <c r="V175" s="4">
        <f t="shared" si="130"/>
        <v>3974.4855032289588</v>
      </c>
      <c r="W175" s="4">
        <f t="shared" si="131"/>
        <v>1676.4135945273067</v>
      </c>
      <c r="X175" s="4">
        <f t="shared" si="132"/>
        <v>2069.1733509594187</v>
      </c>
      <c r="Y175" s="4">
        <f t="shared" si="133"/>
        <v>3745.5869454867252</v>
      </c>
      <c r="Z175" s="10">
        <v>43451</v>
      </c>
      <c r="AA175" s="4">
        <v>50.7</v>
      </c>
      <c r="AB175" s="5">
        <v>1.01</v>
      </c>
      <c r="AC175" s="4">
        <v>76.900000000000006</v>
      </c>
      <c r="AD175" s="4">
        <v>27.3</v>
      </c>
      <c r="AE175" s="4">
        <v>6.2</v>
      </c>
      <c r="AF175" s="4">
        <v>14.3</v>
      </c>
      <c r="AK175" s="3"/>
      <c r="AL175" s="3"/>
      <c r="AM175" s="7"/>
      <c r="AN175" s="7"/>
      <c r="AO175" s="7"/>
      <c r="AP175" s="7"/>
      <c r="AQ175" s="7"/>
      <c r="AR175" s="3"/>
      <c r="AS175" s="3"/>
      <c r="AT175" s="7"/>
      <c r="AU175" s="7"/>
      <c r="AV175" s="7"/>
      <c r="AW175" s="9"/>
      <c r="AX175" s="9"/>
      <c r="AY175" s="9"/>
      <c r="AZ175" s="3"/>
      <c r="BA175" s="3"/>
      <c r="BB175" s="3"/>
      <c r="BC175" s="3"/>
      <c r="BD175" s="3"/>
      <c r="BE175" s="3"/>
      <c r="BG175" s="3"/>
      <c r="BH175" s="7"/>
      <c r="BI175" s="3"/>
      <c r="BJ175" s="3"/>
      <c r="BK175" s="3"/>
      <c r="BL175" s="3"/>
    </row>
    <row r="176" spans="1:64" x14ac:dyDescent="0.25">
      <c r="A176">
        <v>129</v>
      </c>
      <c r="B176" s="1" t="s">
        <v>180</v>
      </c>
      <c r="C176" s="1" t="s">
        <v>32</v>
      </c>
      <c r="D176" s="2">
        <v>43403</v>
      </c>
      <c r="E176" s="3">
        <v>18.3</v>
      </c>
      <c r="F176" s="4">
        <f t="shared" si="122"/>
        <v>3981.2073425196854</v>
      </c>
      <c r="G176" s="7">
        <v>9.6999999999999993</v>
      </c>
      <c r="H176" s="7">
        <v>172.71</v>
      </c>
      <c r="I176" s="7">
        <f t="shared" si="144"/>
        <v>163.01000000000002</v>
      </c>
      <c r="J176" s="7">
        <v>152.83000000000001</v>
      </c>
      <c r="K176" s="5">
        <f t="shared" si="123"/>
        <v>6.245015643212076</v>
      </c>
      <c r="L176" s="4">
        <f t="shared" si="124"/>
        <v>3732.5803211906236</v>
      </c>
      <c r="M176" s="2">
        <v>43440</v>
      </c>
      <c r="N176" s="7">
        <v>8.11</v>
      </c>
      <c r="O176" s="7">
        <v>3.3</v>
      </c>
      <c r="P176" s="7">
        <v>5.54</v>
      </c>
      <c r="Q176" s="6">
        <f t="shared" si="125"/>
        <v>0.38485495877486853</v>
      </c>
      <c r="R176" s="6">
        <f t="shared" si="126"/>
        <v>0.48866452002335287</v>
      </c>
      <c r="S176" s="6">
        <f t="shared" si="127"/>
        <v>0.12648052120177861</v>
      </c>
      <c r="T176" s="4">
        <f t="shared" si="128"/>
        <v>1532.1873876796174</v>
      </c>
      <c r="U176" s="4">
        <f t="shared" si="129"/>
        <v>1945.4747751458303</v>
      </c>
      <c r="V176" s="4">
        <f t="shared" si="130"/>
        <v>3477.6621628254479</v>
      </c>
      <c r="W176" s="4">
        <f t="shared" si="131"/>
        <v>1436.5020456357031</v>
      </c>
      <c r="X176" s="4">
        <f t="shared" si="132"/>
        <v>1823.9795711032284</v>
      </c>
      <c r="Y176" s="4">
        <f t="shared" si="133"/>
        <v>3260.4816167389317</v>
      </c>
      <c r="Z176" s="10"/>
      <c r="AA176" s="4"/>
      <c r="AB176" s="5"/>
      <c r="AC176" s="4"/>
      <c r="AD176" s="4"/>
      <c r="AE176" s="4"/>
      <c r="AF176" s="4"/>
      <c r="AK176" s="3"/>
      <c r="AL176" s="3"/>
      <c r="AM176" s="7"/>
      <c r="AN176" s="7"/>
      <c r="AO176" s="7"/>
      <c r="AP176" s="7"/>
      <c r="AQ176" s="7"/>
      <c r="AR176" s="3"/>
      <c r="AS176" s="3"/>
      <c r="AT176" s="7"/>
      <c r="AU176" s="7"/>
      <c r="AV176" s="7"/>
      <c r="AW176" s="9"/>
      <c r="AX176" s="9"/>
      <c r="AY176" s="9"/>
      <c r="AZ176" s="3"/>
      <c r="BA176" s="3"/>
      <c r="BB176" s="3"/>
      <c r="BC176" s="3"/>
      <c r="BD176" s="3"/>
      <c r="BE176" s="3"/>
      <c r="BG176" s="3"/>
      <c r="BH176" s="7"/>
      <c r="BI176" s="3"/>
      <c r="BJ176" s="3"/>
      <c r="BK176" s="3"/>
      <c r="BL176" s="3"/>
    </row>
    <row r="177" spans="1:64" x14ac:dyDescent="0.25">
      <c r="A177">
        <v>130</v>
      </c>
      <c r="B177" s="1" t="s">
        <v>181</v>
      </c>
      <c r="C177" s="1" t="s">
        <v>32</v>
      </c>
      <c r="D177" s="2">
        <v>43403</v>
      </c>
      <c r="E177" s="3">
        <v>16.100000000000001</v>
      </c>
      <c r="F177" s="4">
        <f t="shared" ref="F177:F239" si="242">(E177-$A$35)*$A$36/$A$37*$A$38</f>
        <v>3490.1136417322837</v>
      </c>
      <c r="G177" s="7">
        <v>9.7100000000000009</v>
      </c>
      <c r="H177" s="7">
        <v>197.54</v>
      </c>
      <c r="I177" s="7">
        <f t="shared" ref="I177:I227" si="243">H177-G177</f>
        <v>187.82999999999998</v>
      </c>
      <c r="J177" s="7">
        <v>175.7</v>
      </c>
      <c r="K177" s="5">
        <f t="shared" ref="K177:K239" si="244">(I177-J177)/I177*100</f>
        <v>6.4579673108662066</v>
      </c>
      <c r="L177" s="4">
        <f t="shared" ref="L177:L239" si="245">F177*(1-K177/100)</f>
        <v>3264.7232436371305</v>
      </c>
      <c r="M177" s="2">
        <v>43440</v>
      </c>
      <c r="N177" s="7">
        <v>7.09</v>
      </c>
      <c r="O177" s="7">
        <v>2.88</v>
      </c>
      <c r="P177" s="7">
        <v>5.08</v>
      </c>
      <c r="Q177" s="6">
        <f t="shared" ref="Q177:Q239" si="246">(O177-$A$39)/(N177-$A$35*$A$36)</f>
        <v>0.38086489859722111</v>
      </c>
      <c r="R177" s="6">
        <f t="shared" ref="R177:R239" si="247">(P177-$A$40)/(N177-$A$35*$A$36)</f>
        <v>0.49425215848494342</v>
      </c>
      <c r="S177" s="6">
        <f t="shared" ref="S177:S239" si="248">1-Q177-R177</f>
        <v>0.12488294291783542</v>
      </c>
      <c r="T177" s="4">
        <f t="shared" ref="T177:T239" si="249">F177*Q177</f>
        <v>1329.2617782511443</v>
      </c>
      <c r="U177" s="4">
        <f t="shared" ref="U177:U239" si="250">F177*R177</f>
        <v>1724.9962007839276</v>
      </c>
      <c r="V177" s="4">
        <f t="shared" ref="V177:V239" si="251">T177+U177</f>
        <v>3054.2579790350719</v>
      </c>
      <c r="W177" s="4">
        <f t="shared" ref="W177:W239" si="252">L177*Q177</f>
        <v>1243.4184871358466</v>
      </c>
      <c r="X177" s="4">
        <f t="shared" ref="X177:X239" si="253">L177*R177</f>
        <v>1613.5965100236176</v>
      </c>
      <c r="Y177" s="4">
        <f t="shared" ref="Y177:Y239" si="254">W177+X177</f>
        <v>2857.0149971594642</v>
      </c>
      <c r="Z177" s="10"/>
      <c r="AA177" s="4"/>
      <c r="AB177" s="5"/>
      <c r="AC177" s="4"/>
      <c r="AD177" s="4"/>
      <c r="AE177" s="4"/>
      <c r="AF177" s="4"/>
      <c r="AH177" t="s">
        <v>289</v>
      </c>
      <c r="AI177" t="str">
        <f>C177</f>
        <v>Machine</v>
      </c>
      <c r="AJ177" s="8">
        <f>D177</f>
        <v>43403</v>
      </c>
      <c r="AK177" s="3">
        <f>SUM(E177:E179)</f>
        <v>44.900000000000006</v>
      </c>
      <c r="AL177" s="3">
        <f>(AK177-3*$A$35)*$A$36/(3*$A$37)*$A$38</f>
        <v>3237.1259776902889</v>
      </c>
      <c r="AM177" s="7">
        <f>SUM(G177:G179)</f>
        <v>29.11</v>
      </c>
      <c r="AN177" s="7">
        <f>SUM(H177:H179)</f>
        <v>541.76</v>
      </c>
      <c r="AO177" s="7">
        <f>AN177-AM177</f>
        <v>512.65</v>
      </c>
      <c r="AP177" s="7">
        <f>SUM(J177:J179)</f>
        <v>477.60999999999996</v>
      </c>
      <c r="AQ177" s="7">
        <f>(AO177-AP177)/AO177*100</f>
        <v>6.8350726616600062</v>
      </c>
      <c r="AR177" s="3">
        <f>AL177*(1-AQ177/100)</f>
        <v>3015.8660649656858</v>
      </c>
      <c r="AS177" s="11">
        <f>M177</f>
        <v>43440</v>
      </c>
      <c r="AT177" s="7">
        <f>SUM(N177:N179)</f>
        <v>19.78</v>
      </c>
      <c r="AU177" s="7">
        <f>SUM(O177:O179)</f>
        <v>7.96</v>
      </c>
      <c r="AV177" s="7">
        <f>SUM(P177:P179)</f>
        <v>14.600000000000001</v>
      </c>
      <c r="AW177" s="9">
        <f>(AU177-3*$A$39)/(AT177-3*$A$35*$A$36)</f>
        <v>0.3749887876785678</v>
      </c>
      <c r="AX177" s="9">
        <f>(AV177-3*$A$40)/(AT177-3*$A$35*$A$36)</f>
        <v>0.49928869222940242</v>
      </c>
      <c r="AY177" s="9">
        <f>1-AW177-AX177</f>
        <v>0.12572252009202978</v>
      </c>
      <c r="AZ177" s="3">
        <f>AL177*AW177</f>
        <v>1213.88594593688</v>
      </c>
      <c r="BA177" s="3">
        <f>AL177*AX177</f>
        <v>1616.26039598281</v>
      </c>
      <c r="BB177" s="3">
        <f>AZ177+BA177</f>
        <v>2830.1463419196898</v>
      </c>
      <c r="BC177" s="3">
        <f>AR177*AW177</f>
        <v>1130.9159595024153</v>
      </c>
      <c r="BD177" s="3">
        <f>AR177*AX177</f>
        <v>1505.7878235157514</v>
      </c>
      <c r="BE177" s="3">
        <f>BC177+BD177</f>
        <v>2636.7037830181666</v>
      </c>
      <c r="BF177" s="11">
        <f>Z178</f>
        <v>43451</v>
      </c>
      <c r="BG177" s="3">
        <f>AVERAGE(AA177:AA179)</f>
        <v>49.502041358996905</v>
      </c>
      <c r="BH177" s="7">
        <f t="shared" ref="BH177" si="255">AVERAGE(AB177:AB179)</f>
        <v>0.99</v>
      </c>
      <c r="BI177" s="3">
        <f t="shared" ref="BI177" si="256">AVERAGE(AC177:AC179)</f>
        <v>78.787878787878796</v>
      </c>
      <c r="BJ177" s="3">
        <f t="shared" ref="BJ177" si="257">AVERAGE(AD177:AD179)</f>
        <v>25.295254629629628</v>
      </c>
      <c r="BK177" s="3">
        <f t="shared" ref="BK177" si="258">AVERAGE(AE177:AE179)</f>
        <v>6.3869212962962969</v>
      </c>
      <c r="BL177" s="3">
        <f t="shared" ref="BL177" si="259">AVERAGE(AF177:AF179)</f>
        <v>14.668075539568342</v>
      </c>
    </row>
    <row r="178" spans="1:64" x14ac:dyDescent="0.25">
      <c r="A178">
        <v>131</v>
      </c>
      <c r="B178" s="1" t="s">
        <v>182</v>
      </c>
      <c r="C178" s="1" t="s">
        <v>32</v>
      </c>
      <c r="D178" s="2">
        <v>43403</v>
      </c>
      <c r="E178" s="3">
        <v>11</v>
      </c>
      <c r="F178" s="4">
        <f t="shared" si="242"/>
        <v>2351.6691535433069</v>
      </c>
      <c r="G178" s="7">
        <v>9.68</v>
      </c>
      <c r="H178" s="7">
        <v>199.28</v>
      </c>
      <c r="I178" s="7">
        <f t="shared" si="243"/>
        <v>189.6</v>
      </c>
      <c r="J178" s="7">
        <v>177.58</v>
      </c>
      <c r="K178" s="5">
        <f t="shared" si="244"/>
        <v>6.3396624472573739</v>
      </c>
      <c r="L178" s="4">
        <f t="shared" si="245"/>
        <v>2202.5812673323867</v>
      </c>
      <c r="M178" s="2">
        <v>43440</v>
      </c>
      <c r="N178" s="7">
        <v>4.75</v>
      </c>
      <c r="O178" s="7">
        <v>1.92</v>
      </c>
      <c r="P178" s="7">
        <v>3.9</v>
      </c>
      <c r="Q178" s="6">
        <f t="shared" si="246"/>
        <v>0.36571289829648551</v>
      </c>
      <c r="R178" s="6">
        <f t="shared" si="247"/>
        <v>0.48908592422782998</v>
      </c>
      <c r="S178" s="6">
        <f t="shared" si="248"/>
        <v>0.14520117747568456</v>
      </c>
      <c r="T178" s="4">
        <f t="shared" si="249"/>
        <v>860.03574197676562</v>
      </c>
      <c r="U178" s="4">
        <f t="shared" si="250"/>
        <v>1150.1682814388068</v>
      </c>
      <c r="V178" s="4">
        <f t="shared" si="251"/>
        <v>2010.2040234155725</v>
      </c>
      <c r="W178" s="4">
        <f t="shared" si="252"/>
        <v>805.51237900967328</v>
      </c>
      <c r="X178" s="4">
        <f t="shared" si="253"/>
        <v>1077.2514948201654</v>
      </c>
      <c r="Y178" s="4">
        <f t="shared" si="254"/>
        <v>1882.7638738298388</v>
      </c>
      <c r="Z178" s="10">
        <v>43451</v>
      </c>
      <c r="AA178" s="4">
        <v>49.502041358996905</v>
      </c>
      <c r="AB178" s="5">
        <v>0.99</v>
      </c>
      <c r="AC178" s="4">
        <v>78.787878787878796</v>
      </c>
      <c r="AD178" s="4">
        <v>25.295254629629628</v>
      </c>
      <c r="AE178" s="4">
        <v>6.3869212962962969</v>
      </c>
      <c r="AF178" s="4">
        <v>14.668075539568342</v>
      </c>
      <c r="AK178" s="3"/>
      <c r="AL178" s="3"/>
      <c r="AM178" s="7"/>
      <c r="AN178" s="7"/>
      <c r="AO178" s="7"/>
      <c r="AP178" s="7"/>
      <c r="AQ178" s="7"/>
      <c r="AR178" s="3"/>
      <c r="AS178" s="3"/>
      <c r="AT178" s="7"/>
      <c r="AU178" s="7"/>
      <c r="AV178" s="7"/>
      <c r="AW178" s="9"/>
      <c r="AX178" s="9"/>
      <c r="AY178" s="9"/>
      <c r="AZ178" s="3"/>
      <c r="BA178" s="3"/>
      <c r="BB178" s="3"/>
      <c r="BC178" s="3"/>
      <c r="BD178" s="3"/>
      <c r="BE178" s="3"/>
      <c r="BG178" s="3"/>
      <c r="BH178" s="7"/>
      <c r="BI178" s="3"/>
      <c r="BJ178" s="3"/>
      <c r="BK178" s="3"/>
      <c r="BL178" s="3"/>
    </row>
    <row r="179" spans="1:64" x14ac:dyDescent="0.25">
      <c r="A179">
        <v>132</v>
      </c>
      <c r="B179" s="1" t="s">
        <v>183</v>
      </c>
      <c r="C179" s="1" t="s">
        <v>32</v>
      </c>
      <c r="D179" s="2">
        <v>43403</v>
      </c>
      <c r="E179" s="3">
        <v>17.8</v>
      </c>
      <c r="F179" s="4">
        <f t="shared" si="242"/>
        <v>3869.5951377952751</v>
      </c>
      <c r="G179" s="7">
        <v>9.7200000000000006</v>
      </c>
      <c r="H179" s="7">
        <v>144.94</v>
      </c>
      <c r="I179" s="7">
        <f t="shared" si="243"/>
        <v>135.22</v>
      </c>
      <c r="J179" s="7">
        <v>124.33</v>
      </c>
      <c r="K179" s="5">
        <f t="shared" si="244"/>
        <v>8.0535423753882558</v>
      </c>
      <c r="L179" s="4">
        <f t="shared" si="245"/>
        <v>3557.9556536169689</v>
      </c>
      <c r="M179" s="2">
        <v>43440</v>
      </c>
      <c r="N179" s="7">
        <v>7.94</v>
      </c>
      <c r="O179" s="7">
        <v>3.16</v>
      </c>
      <c r="P179" s="7">
        <v>5.62</v>
      </c>
      <c r="Q179" s="6">
        <f t="shared" si="246"/>
        <v>0.37520637709245935</v>
      </c>
      <c r="R179" s="6">
        <f t="shared" si="247"/>
        <v>0.50976314680837576</v>
      </c>
      <c r="S179" s="6">
        <f t="shared" si="248"/>
        <v>0.11503047609916484</v>
      </c>
      <c r="T179" s="4">
        <f t="shared" si="249"/>
        <v>1451.8967724667611</v>
      </c>
      <c r="U179" s="4">
        <f t="shared" si="250"/>
        <v>1972.5769943169098</v>
      </c>
      <c r="V179" s="4">
        <f t="shared" si="251"/>
        <v>3424.4737667836707</v>
      </c>
      <c r="W179" s="4">
        <f t="shared" si="252"/>
        <v>1334.967650649256</v>
      </c>
      <c r="X179" s="4">
        <f t="shared" si="253"/>
        <v>1813.7146701924373</v>
      </c>
      <c r="Y179" s="4">
        <f t="shared" si="254"/>
        <v>3148.6823208416936</v>
      </c>
      <c r="Z179" s="10"/>
      <c r="AA179" s="4"/>
      <c r="AB179" s="5"/>
      <c r="AC179" s="4"/>
      <c r="AD179" s="4"/>
      <c r="AE179" s="4"/>
      <c r="AF179" s="4"/>
      <c r="AK179" s="3"/>
      <c r="AL179" s="3"/>
      <c r="AM179" s="7"/>
      <c r="AN179" s="7"/>
      <c r="AO179" s="7"/>
      <c r="AP179" s="7"/>
      <c r="AQ179" s="7"/>
      <c r="AR179" s="3"/>
      <c r="AS179" s="3"/>
      <c r="AT179" s="7"/>
      <c r="AU179" s="7"/>
      <c r="AV179" s="7"/>
      <c r="AW179" s="9"/>
      <c r="AX179" s="9"/>
      <c r="AY179" s="9"/>
      <c r="AZ179" s="3"/>
      <c r="BA179" s="3"/>
      <c r="BB179" s="3"/>
      <c r="BC179" s="3"/>
      <c r="BD179" s="3"/>
      <c r="BE179" s="3"/>
      <c r="BG179" s="3"/>
      <c r="BH179" s="7"/>
      <c r="BI179" s="3"/>
      <c r="BJ179" s="3"/>
      <c r="BK179" s="3"/>
      <c r="BL179" s="3"/>
    </row>
    <row r="180" spans="1:64" x14ac:dyDescent="0.25">
      <c r="A180">
        <v>133</v>
      </c>
      <c r="B180" s="1" t="s">
        <v>184</v>
      </c>
      <c r="C180" s="1" t="s">
        <v>32</v>
      </c>
      <c r="D180" s="2">
        <v>43403</v>
      </c>
      <c r="E180" s="3">
        <v>20.100000000000001</v>
      </c>
      <c r="F180" s="4">
        <f t="shared" si="242"/>
        <v>4383.0112795275591</v>
      </c>
      <c r="G180" s="7">
        <v>9.75</v>
      </c>
      <c r="H180" s="7">
        <v>192.92</v>
      </c>
      <c r="I180" s="7">
        <f t="shared" ref="I180:I191" si="260">H180-G180</f>
        <v>183.17</v>
      </c>
      <c r="J180" s="7">
        <v>169.63</v>
      </c>
      <c r="K180" s="5">
        <f t="shared" si="244"/>
        <v>7.3920401812523853</v>
      </c>
      <c r="L180" s="4">
        <f t="shared" si="245"/>
        <v>4059.0173245960573</v>
      </c>
      <c r="M180" s="2">
        <v>43440</v>
      </c>
      <c r="N180" s="7">
        <v>8.8800000000000008</v>
      </c>
      <c r="O180" s="7">
        <v>3.44</v>
      </c>
      <c r="P180" s="7">
        <v>6</v>
      </c>
      <c r="Q180" s="6">
        <f t="shared" si="246"/>
        <v>0.36682094325001768</v>
      </c>
      <c r="R180" s="6">
        <f t="shared" si="247"/>
        <v>0.4983227908302128</v>
      </c>
      <c r="S180" s="6">
        <f t="shared" si="248"/>
        <v>0.13485626591976951</v>
      </c>
      <c r="T180" s="4">
        <f t="shared" si="249"/>
        <v>1607.780331831766</v>
      </c>
      <c r="U180" s="4">
        <f t="shared" si="250"/>
        <v>2184.1544130544753</v>
      </c>
      <c r="V180" s="4">
        <f t="shared" si="251"/>
        <v>3791.9347448862413</v>
      </c>
      <c r="W180" s="4">
        <f t="shared" si="252"/>
        <v>1488.9325636764888</v>
      </c>
      <c r="X180" s="4">
        <f t="shared" si="253"/>
        <v>2022.7008412208911</v>
      </c>
      <c r="Y180" s="4">
        <f t="shared" si="254"/>
        <v>3511.6334048973799</v>
      </c>
      <c r="Z180" s="10"/>
      <c r="AA180" s="4"/>
      <c r="AB180" s="5"/>
      <c r="AC180" s="4"/>
      <c r="AD180" s="4"/>
      <c r="AE180" s="4"/>
      <c r="AF180" s="4"/>
      <c r="AH180" t="s">
        <v>291</v>
      </c>
      <c r="AI180" t="str">
        <f>C180</f>
        <v>Machine</v>
      </c>
      <c r="AJ180" s="8">
        <f>D180</f>
        <v>43403</v>
      </c>
      <c r="AK180" s="3">
        <f>SUM(E180:E182)</f>
        <v>58.1</v>
      </c>
      <c r="AL180" s="3">
        <f>(AK180-3*$A$35)*$A$36/(3*$A$37)*$A$38</f>
        <v>4219.3133792650915</v>
      </c>
      <c r="AM180" s="7">
        <f>SUM(G180:G182)</f>
        <v>29.14</v>
      </c>
      <c r="AN180" s="7">
        <f>SUM(H180:H182)</f>
        <v>540.51</v>
      </c>
      <c r="AO180" s="7">
        <f>AN180-AM180</f>
        <v>511.37</v>
      </c>
      <c r="AP180" s="7">
        <f>SUM(J180:J182)</f>
        <v>475.24</v>
      </c>
      <c r="AQ180" s="7">
        <f>(AO180-AP180)/AO180*100</f>
        <v>7.0653342980620675</v>
      </c>
      <c r="AR180" s="3">
        <f>AL180*(1-AQ180/100)</f>
        <v>3921.2047839371535</v>
      </c>
      <c r="AS180" s="11">
        <f>M180</f>
        <v>43440</v>
      </c>
      <c r="AT180" s="7">
        <f>SUM(N180:N182)</f>
        <v>25.53</v>
      </c>
      <c r="AU180" s="7">
        <f>SUM(O180:O182)</f>
        <v>9.98</v>
      </c>
      <c r="AV180" s="7">
        <f>SUM(P180:P182)</f>
        <v>17.22</v>
      </c>
      <c r="AW180" s="9">
        <f>(AU180-3*$A$39)/(AT180-3*$A$35*$A$36)</f>
        <v>0.36951888283182643</v>
      </c>
      <c r="AX180" s="9">
        <f>(AV180-3*$A$40)/(AT180-3*$A$35*$A$36)</f>
        <v>0.48921086879257014</v>
      </c>
      <c r="AY180" s="9">
        <f>1-AW180-AX180</f>
        <v>0.14127024837560342</v>
      </c>
      <c r="AZ180" s="3">
        <f>AL180*AW180</f>
        <v>1559.1159662234149</v>
      </c>
      <c r="BA180" s="3">
        <f>AL180*AX180</f>
        <v>2064.1339639783905</v>
      </c>
      <c r="BB180" s="3">
        <f>AZ180+BA180</f>
        <v>3623.2499302018055</v>
      </c>
      <c r="BC180" s="3">
        <f>AR180*AW180</f>
        <v>1448.9592111152704</v>
      </c>
      <c r="BD180" s="3">
        <f>AR180*AX180</f>
        <v>1918.2959990634772</v>
      </c>
      <c r="BE180" s="3">
        <f>BC180+BD180</f>
        <v>3367.2552101787478</v>
      </c>
      <c r="BF180" s="11">
        <f>Z181</f>
        <v>43451</v>
      </c>
      <c r="BG180" s="3">
        <f>AVERAGE(AA180:AA182)</f>
        <v>49.900000000000006</v>
      </c>
      <c r="BH180" s="7">
        <f t="shared" ref="BH180" si="261">AVERAGE(AB180:AB182)</f>
        <v>1.04</v>
      </c>
      <c r="BI180" s="3">
        <f t="shared" ref="BI180" si="262">AVERAGE(AC180:AC182)</f>
        <v>76.7</v>
      </c>
      <c r="BJ180" s="3">
        <f t="shared" ref="BJ180" si="263">AVERAGE(AD180:AD182)</f>
        <v>26.8</v>
      </c>
      <c r="BK180" s="3">
        <f t="shared" ref="BK180" si="264">AVERAGE(AE180:AE182)</f>
        <v>6.3</v>
      </c>
      <c r="BL180" s="3">
        <f t="shared" ref="BL180" si="265">AVERAGE(AF180:AF182)</f>
        <v>13.8</v>
      </c>
    </row>
    <row r="181" spans="1:64" x14ac:dyDescent="0.25">
      <c r="A181">
        <v>134</v>
      </c>
      <c r="B181" s="1" t="s">
        <v>185</v>
      </c>
      <c r="C181" s="1" t="s">
        <v>32</v>
      </c>
      <c r="D181" s="2">
        <v>43403</v>
      </c>
      <c r="E181" s="3">
        <v>17.100000000000001</v>
      </c>
      <c r="F181" s="4">
        <f t="shared" si="242"/>
        <v>3713.3380511811024</v>
      </c>
      <c r="G181" s="7">
        <v>9.67</v>
      </c>
      <c r="H181" s="7">
        <v>196.48</v>
      </c>
      <c r="I181" s="7">
        <f t="shared" si="260"/>
        <v>186.81</v>
      </c>
      <c r="J181" s="7">
        <v>173.37</v>
      </c>
      <c r="K181" s="5">
        <f t="shared" si="244"/>
        <v>7.1944756704673178</v>
      </c>
      <c r="L181" s="4">
        <f t="shared" si="245"/>
        <v>3446.1828485266728</v>
      </c>
      <c r="M181" s="2">
        <v>43440</v>
      </c>
      <c r="N181" s="7">
        <v>7.44</v>
      </c>
      <c r="O181" s="7">
        <v>2.92</v>
      </c>
      <c r="P181" s="7">
        <v>5.14</v>
      </c>
      <c r="Q181" s="6">
        <f t="shared" si="246"/>
        <v>0.36795831599986839</v>
      </c>
      <c r="R181" s="6">
        <f t="shared" si="247"/>
        <v>0.47862247118779866</v>
      </c>
      <c r="S181" s="6">
        <f t="shared" si="248"/>
        <v>0.15341921281233295</v>
      </c>
      <c r="T181" s="4">
        <f t="shared" si="249"/>
        <v>1366.3536160508315</v>
      </c>
      <c r="U181" s="4">
        <f t="shared" si="250"/>
        <v>1777.2870344119835</v>
      </c>
      <c r="V181" s="4">
        <f t="shared" si="251"/>
        <v>3143.6406504628148</v>
      </c>
      <c r="W181" s="4">
        <f t="shared" si="252"/>
        <v>1268.051637571504</v>
      </c>
      <c r="X181" s="4">
        <f t="shared" si="253"/>
        <v>1649.4205511268433</v>
      </c>
      <c r="Y181" s="4">
        <f t="shared" si="254"/>
        <v>2917.4721886983471</v>
      </c>
      <c r="Z181" s="10">
        <v>43451</v>
      </c>
      <c r="AA181" s="4">
        <v>49.900000000000006</v>
      </c>
      <c r="AB181" s="5">
        <v>1.04</v>
      </c>
      <c r="AC181" s="4">
        <v>76.7</v>
      </c>
      <c r="AD181" s="4">
        <v>26.8</v>
      </c>
      <c r="AE181" s="4">
        <v>6.3</v>
      </c>
      <c r="AF181" s="4">
        <v>13.8</v>
      </c>
      <c r="AK181" s="3"/>
      <c r="AL181" s="3"/>
      <c r="AM181" s="7"/>
      <c r="AN181" s="7"/>
      <c r="AO181" s="7"/>
      <c r="AP181" s="7"/>
      <c r="AQ181" s="7"/>
      <c r="AR181" s="3"/>
      <c r="AS181" s="3"/>
      <c r="AT181" s="7"/>
      <c r="AU181" s="7"/>
      <c r="AV181" s="7"/>
      <c r="AW181" s="9"/>
      <c r="AX181" s="9"/>
      <c r="AY181" s="9"/>
      <c r="AZ181" s="3"/>
      <c r="BA181" s="3"/>
      <c r="BB181" s="3"/>
      <c r="BC181" s="3"/>
      <c r="BD181" s="3"/>
      <c r="BE181" s="3"/>
      <c r="BG181" s="3"/>
      <c r="BH181" s="7"/>
      <c r="BI181" s="3"/>
      <c r="BJ181" s="3"/>
      <c r="BK181" s="3"/>
      <c r="BL181" s="3"/>
    </row>
    <row r="182" spans="1:64" x14ac:dyDescent="0.25">
      <c r="A182">
        <v>135</v>
      </c>
      <c r="B182" s="1" t="s">
        <v>186</v>
      </c>
      <c r="C182" s="1" t="s">
        <v>32</v>
      </c>
      <c r="D182" s="2">
        <v>43403</v>
      </c>
      <c r="E182" s="3">
        <v>20.9</v>
      </c>
      <c r="F182" s="4">
        <f t="shared" si="242"/>
        <v>4561.5908070866135</v>
      </c>
      <c r="G182" s="7">
        <v>9.7200000000000006</v>
      </c>
      <c r="H182" s="7">
        <v>151.11000000000001</v>
      </c>
      <c r="I182" s="7">
        <f t="shared" si="260"/>
        <v>141.39000000000001</v>
      </c>
      <c r="J182" s="7">
        <v>132.24</v>
      </c>
      <c r="K182" s="5">
        <f t="shared" si="244"/>
        <v>6.4714619138552978</v>
      </c>
      <c r="L182" s="4">
        <f t="shared" si="245"/>
        <v>4266.3891953400789</v>
      </c>
      <c r="M182" s="2">
        <v>43440</v>
      </c>
      <c r="N182" s="7">
        <v>9.2100000000000009</v>
      </c>
      <c r="O182" s="7">
        <v>3.62</v>
      </c>
      <c r="P182" s="7">
        <v>6.08</v>
      </c>
      <c r="Q182" s="6">
        <f t="shared" si="246"/>
        <v>0.37337151181498812</v>
      </c>
      <c r="R182" s="6">
        <f t="shared" si="247"/>
        <v>0.4889388845196273</v>
      </c>
      <c r="S182" s="6">
        <f t="shared" si="248"/>
        <v>0.13768960366538463</v>
      </c>
      <c r="T182" s="4">
        <f t="shared" si="249"/>
        <v>1703.1680559232807</v>
      </c>
      <c r="U182" s="4">
        <f t="shared" si="250"/>
        <v>2230.3391208519151</v>
      </c>
      <c r="V182" s="4">
        <f t="shared" si="251"/>
        <v>3933.5071767751961</v>
      </c>
      <c r="W182" s="4">
        <f t="shared" si="252"/>
        <v>1592.948183855256</v>
      </c>
      <c r="X182" s="4">
        <f t="shared" si="253"/>
        <v>2086.0035740961684</v>
      </c>
      <c r="Y182" s="4">
        <f t="shared" si="254"/>
        <v>3678.9517579514245</v>
      </c>
      <c r="Z182" s="10"/>
      <c r="AA182" s="4"/>
      <c r="AB182" s="5"/>
      <c r="AC182" s="4"/>
      <c r="AD182" s="4"/>
      <c r="AE182" s="4"/>
      <c r="AF182" s="4"/>
      <c r="AK182" s="3"/>
      <c r="AL182" s="3"/>
      <c r="AM182" s="7"/>
      <c r="AN182" s="7"/>
      <c r="AO182" s="7"/>
      <c r="AP182" s="7"/>
      <c r="AQ182" s="7"/>
      <c r="AR182" s="3"/>
      <c r="AS182" s="3"/>
      <c r="AT182" s="7"/>
      <c r="AU182" s="7"/>
      <c r="AV182" s="7"/>
      <c r="AW182" s="9"/>
      <c r="AX182" s="9"/>
      <c r="AY182" s="9"/>
      <c r="AZ182" s="3"/>
      <c r="BA182" s="3"/>
      <c r="BB182" s="3"/>
      <c r="BC182" s="3"/>
      <c r="BD182" s="3"/>
      <c r="BE182" s="3"/>
      <c r="BG182" s="3"/>
      <c r="BH182" s="7"/>
      <c r="BI182" s="3"/>
      <c r="BJ182" s="3"/>
      <c r="BK182" s="3"/>
      <c r="BL182" s="3"/>
    </row>
    <row r="183" spans="1:64" x14ac:dyDescent="0.25">
      <c r="A183">
        <v>136</v>
      </c>
      <c r="B183" s="1" t="s">
        <v>187</v>
      </c>
      <c r="C183" s="1" t="s">
        <v>32</v>
      </c>
      <c r="D183" s="2">
        <v>43403</v>
      </c>
      <c r="E183" s="3">
        <v>18.899999999999999</v>
      </c>
      <c r="F183" s="4">
        <f t="shared" si="242"/>
        <v>4115.141988188976</v>
      </c>
      <c r="G183" s="7">
        <v>9.69</v>
      </c>
      <c r="H183" s="7">
        <v>160.76</v>
      </c>
      <c r="I183" s="7">
        <f t="shared" si="260"/>
        <v>151.07</v>
      </c>
      <c r="J183" s="7">
        <v>140.63</v>
      </c>
      <c r="K183" s="5">
        <f t="shared" si="244"/>
        <v>6.9107036473158123</v>
      </c>
      <c r="L183" s="4">
        <f t="shared" si="245"/>
        <v>3830.7567207189763</v>
      </c>
      <c r="M183" s="2">
        <v>43440</v>
      </c>
      <c r="N183" s="7">
        <v>8.34</v>
      </c>
      <c r="O183" s="7">
        <v>3.26</v>
      </c>
      <c r="P183" s="7">
        <v>5.62</v>
      </c>
      <c r="Q183" s="6">
        <f t="shared" si="246"/>
        <v>0.36904546434931507</v>
      </c>
      <c r="R183" s="6">
        <f t="shared" si="247"/>
        <v>0.48467970984543379</v>
      </c>
      <c r="S183" s="6">
        <f t="shared" si="248"/>
        <v>0.14627482580525114</v>
      </c>
      <c r="T183" s="4">
        <f t="shared" si="249"/>
        <v>1518.6744858945642</v>
      </c>
      <c r="U183" s="4">
        <f t="shared" si="250"/>
        <v>1994.5258248081943</v>
      </c>
      <c r="V183" s="4">
        <f t="shared" si="251"/>
        <v>3513.2003107027585</v>
      </c>
      <c r="W183" s="4">
        <f t="shared" si="252"/>
        <v>1413.7233928069941</v>
      </c>
      <c r="X183" s="4">
        <f t="shared" si="253"/>
        <v>1856.6900558865188</v>
      </c>
      <c r="Y183" s="4">
        <f t="shared" si="254"/>
        <v>3270.4134486935127</v>
      </c>
      <c r="Z183" s="10"/>
      <c r="AA183" s="4"/>
      <c r="AB183" s="5"/>
      <c r="AC183" s="4"/>
      <c r="AD183" s="4"/>
      <c r="AE183" s="4"/>
      <c r="AF183" s="4"/>
      <c r="AH183" t="s">
        <v>292</v>
      </c>
      <c r="AI183" t="str">
        <f>C183</f>
        <v>Machine</v>
      </c>
      <c r="AJ183" s="8">
        <f>D183</f>
        <v>43403</v>
      </c>
      <c r="AK183" s="3">
        <f>SUM(E183:E185)</f>
        <v>63.099999999999994</v>
      </c>
      <c r="AL183" s="3">
        <f>(AK183-3*$A$35)*$A$36/(3*$A$37)*$A$38</f>
        <v>4591.3540616797891</v>
      </c>
      <c r="AM183" s="7">
        <f>SUM(G183:G185)</f>
        <v>29.19</v>
      </c>
      <c r="AN183" s="7">
        <f>SUM(H183:H185)</f>
        <v>498.78999999999996</v>
      </c>
      <c r="AO183" s="7">
        <f>AN183-AM183</f>
        <v>469.59999999999997</v>
      </c>
      <c r="AP183" s="7">
        <f>SUM(J183:J185)</f>
        <v>438.22999999999996</v>
      </c>
      <c r="AQ183" s="7">
        <f>(AO183-AP183)/AO183*100</f>
        <v>6.6801533219761513</v>
      </c>
      <c r="AR183" s="3">
        <f>AL183*(1-AQ183/100)</f>
        <v>4284.6445708047995</v>
      </c>
      <c r="AS183" s="11">
        <f>M183</f>
        <v>43440</v>
      </c>
      <c r="AT183" s="7">
        <f>SUM(N183:N185)</f>
        <v>27.78</v>
      </c>
      <c r="AU183" s="7">
        <f>SUM(O183:O185)</f>
        <v>10.9</v>
      </c>
      <c r="AV183" s="7">
        <f>SUM(P183:P185)</f>
        <v>18.18</v>
      </c>
      <c r="AW183" s="9">
        <f>(AU183-3*$A$39)/(AT183-3*$A$35*$A$36)</f>
        <v>0.3727819223293718</v>
      </c>
      <c r="AX183" s="9">
        <f>(AV183-3*$A$40)/(AT183-3*$A$35*$A$36)</f>
        <v>0.48402712049485624</v>
      </c>
      <c r="AY183" s="9">
        <f>1-AW183-AX183</f>
        <v>0.14319095717577196</v>
      </c>
      <c r="AZ183" s="3">
        <f>AL183*AW183</f>
        <v>1711.5737932077609</v>
      </c>
      <c r="BA183" s="3">
        <f>AL183*AX183</f>
        <v>2222.3398856472309</v>
      </c>
      <c r="BB183" s="3">
        <f>AZ183+BA183</f>
        <v>3933.9136788549918</v>
      </c>
      <c r="BC183" s="3">
        <f>AR183*AW183</f>
        <v>1597.2380396027193</v>
      </c>
      <c r="BD183" s="3">
        <f>AR183*AX183</f>
        <v>2073.8841739505665</v>
      </c>
      <c r="BE183" s="3">
        <f>BC183+BD183</f>
        <v>3671.1222135532857</v>
      </c>
      <c r="BF183" s="11">
        <f>Z184</f>
        <v>43451</v>
      </c>
      <c r="BG183" s="3">
        <f>AVERAGE(AA183:AA185)</f>
        <v>46.012928266072123</v>
      </c>
      <c r="BH183" s="7">
        <f t="shared" ref="BH183" si="266">AVERAGE(AB183:AB185)</f>
        <v>1.08</v>
      </c>
      <c r="BI183" s="3">
        <f t="shared" ref="BI183" si="267">AVERAGE(AC183:AC185)</f>
        <v>78.703703703703695</v>
      </c>
      <c r="BJ183" s="3">
        <f t="shared" ref="BJ183" si="268">AVERAGE(AD183:AD185)</f>
        <v>28.348842592592586</v>
      </c>
      <c r="BK183" s="3">
        <f t="shared" ref="BK183" si="269">AVERAGE(AE183:AE185)</f>
        <v>6.2321759259259268</v>
      </c>
      <c r="BL183" s="3">
        <f t="shared" ref="BL183" si="270">AVERAGE(AF183:AF185)</f>
        <v>11.975359712230208</v>
      </c>
    </row>
    <row r="184" spans="1:64" x14ac:dyDescent="0.25">
      <c r="A184">
        <v>137</v>
      </c>
      <c r="B184" s="1" t="s">
        <v>188</v>
      </c>
      <c r="C184" s="1" t="s">
        <v>32</v>
      </c>
      <c r="D184" s="2">
        <v>43403</v>
      </c>
      <c r="E184" s="3">
        <v>21.4</v>
      </c>
      <c r="F184" s="4">
        <f t="shared" si="242"/>
        <v>4673.2030118110233</v>
      </c>
      <c r="G184" s="7">
        <v>9.77</v>
      </c>
      <c r="H184" s="7">
        <v>170.05</v>
      </c>
      <c r="I184" s="7">
        <f t="shared" si="260"/>
        <v>160.28</v>
      </c>
      <c r="J184" s="7">
        <v>150.16</v>
      </c>
      <c r="K184" s="5">
        <f t="shared" si="244"/>
        <v>6.3139505864736742</v>
      </c>
      <c r="L184" s="4">
        <f t="shared" si="245"/>
        <v>4378.1392828396756</v>
      </c>
      <c r="M184" s="2">
        <v>43440</v>
      </c>
      <c r="N184" s="7">
        <v>9.3800000000000008</v>
      </c>
      <c r="O184" s="7">
        <v>3.66</v>
      </c>
      <c r="P184" s="7">
        <v>6.1</v>
      </c>
      <c r="Q184" s="6">
        <f t="shared" si="246"/>
        <v>0.37081147768666145</v>
      </c>
      <c r="R184" s="6">
        <f t="shared" si="247"/>
        <v>0.48205492099265984</v>
      </c>
      <c r="S184" s="6">
        <f t="shared" si="248"/>
        <v>0.14713360132067871</v>
      </c>
      <c r="T184" s="4">
        <f t="shared" si="249"/>
        <v>1732.8773143394023</v>
      </c>
      <c r="U184" s="4">
        <f t="shared" si="250"/>
        <v>2252.7405086412227</v>
      </c>
      <c r="V184" s="4">
        <f t="shared" si="251"/>
        <v>3985.6178229806251</v>
      </c>
      <c r="W184" s="4">
        <f t="shared" si="252"/>
        <v>1623.4642969878003</v>
      </c>
      <c r="X184" s="4">
        <f t="shared" si="253"/>
        <v>2110.5035860841404</v>
      </c>
      <c r="Y184" s="4">
        <f t="shared" si="254"/>
        <v>3733.9678830719404</v>
      </c>
      <c r="Z184" s="10">
        <v>43451</v>
      </c>
      <c r="AA184" s="4">
        <v>46.012928266072123</v>
      </c>
      <c r="AB184" s="5">
        <v>1.08</v>
      </c>
      <c r="AC184" s="4">
        <v>78.703703703703695</v>
      </c>
      <c r="AD184" s="4">
        <v>28.348842592592586</v>
      </c>
      <c r="AE184" s="4">
        <v>6.2321759259259268</v>
      </c>
      <c r="AF184" s="4">
        <v>11.975359712230208</v>
      </c>
      <c r="AK184" s="3"/>
      <c r="AL184" s="3"/>
      <c r="AM184" s="7"/>
      <c r="AN184" s="7"/>
      <c r="AO184" s="7"/>
      <c r="AP184" s="7"/>
      <c r="AQ184" s="7"/>
      <c r="AR184" s="3"/>
      <c r="AS184" s="3"/>
      <c r="AT184" s="7"/>
      <c r="AU184" s="7"/>
      <c r="AV184" s="7"/>
      <c r="AW184" s="9"/>
      <c r="AX184" s="9"/>
      <c r="AY184" s="9"/>
      <c r="AZ184" s="3"/>
      <c r="BA184" s="3"/>
      <c r="BB184" s="3"/>
      <c r="BC184" s="3"/>
      <c r="BD184" s="3"/>
      <c r="BE184" s="3"/>
      <c r="BG184" s="3"/>
      <c r="BH184" s="7"/>
      <c r="BI184" s="3"/>
      <c r="BJ184" s="3"/>
      <c r="BK184" s="3"/>
      <c r="BL184" s="3"/>
    </row>
    <row r="185" spans="1:64" x14ac:dyDescent="0.25">
      <c r="A185">
        <v>138</v>
      </c>
      <c r="B185" s="1" t="s">
        <v>189</v>
      </c>
      <c r="C185" s="1" t="s">
        <v>32</v>
      </c>
      <c r="D185" s="2">
        <v>43403</v>
      </c>
      <c r="E185" s="3">
        <v>22.8</v>
      </c>
      <c r="F185" s="4">
        <f t="shared" si="242"/>
        <v>4985.7171850393697</v>
      </c>
      <c r="G185" s="7">
        <v>9.73</v>
      </c>
      <c r="H185" s="7">
        <v>167.98</v>
      </c>
      <c r="I185" s="7">
        <f t="shared" si="260"/>
        <v>158.25</v>
      </c>
      <c r="J185" s="7">
        <v>147.44</v>
      </c>
      <c r="K185" s="5">
        <f t="shared" si="244"/>
        <v>6.8309636650868892</v>
      </c>
      <c r="L185" s="4">
        <f t="shared" si="245"/>
        <v>4645.144655685338</v>
      </c>
      <c r="M185" s="2">
        <v>43440</v>
      </c>
      <c r="N185" s="7">
        <v>10.06</v>
      </c>
      <c r="O185" s="7">
        <v>3.98</v>
      </c>
      <c r="P185" s="7">
        <v>6.46</v>
      </c>
      <c r="Q185" s="6">
        <f t="shared" si="246"/>
        <v>0.37770026294395753</v>
      </c>
      <c r="R185" s="6">
        <f t="shared" si="247"/>
        <v>0.4853245314172358</v>
      </c>
      <c r="S185" s="6">
        <f t="shared" si="248"/>
        <v>0.13697520563880666</v>
      </c>
      <c r="T185" s="4">
        <f t="shared" si="249"/>
        <v>1883.1066917535777</v>
      </c>
      <c r="U185" s="4">
        <f t="shared" si="250"/>
        <v>2419.690856608092</v>
      </c>
      <c r="V185" s="4">
        <f t="shared" si="251"/>
        <v>4302.7975483616701</v>
      </c>
      <c r="W185" s="4">
        <f t="shared" si="252"/>
        <v>1754.4723578650712</v>
      </c>
      <c r="X185" s="4">
        <f t="shared" si="253"/>
        <v>2254.4026533857636</v>
      </c>
      <c r="Y185" s="4">
        <f t="shared" si="254"/>
        <v>4008.8750112508351</v>
      </c>
      <c r="Z185" s="10"/>
      <c r="AA185" s="4"/>
      <c r="AB185" s="5"/>
      <c r="AC185" s="4"/>
      <c r="AD185" s="4"/>
      <c r="AE185" s="4"/>
      <c r="AF185" s="4"/>
      <c r="AK185" s="3"/>
      <c r="AL185" s="3"/>
      <c r="AM185" s="7"/>
      <c r="AN185" s="7"/>
      <c r="AO185" s="7"/>
      <c r="AP185" s="7"/>
      <c r="AQ185" s="7"/>
      <c r="AR185" s="3"/>
      <c r="AS185" s="3"/>
      <c r="AT185" s="7"/>
      <c r="AU185" s="7"/>
      <c r="AV185" s="7"/>
      <c r="AW185" s="9"/>
      <c r="AX185" s="9"/>
      <c r="AY185" s="9"/>
      <c r="AZ185" s="3"/>
      <c r="BA185" s="3"/>
      <c r="BB185" s="3"/>
      <c r="BC185" s="3"/>
      <c r="BD185" s="3"/>
      <c r="BE185" s="3"/>
      <c r="BG185" s="3"/>
      <c r="BH185" s="7"/>
      <c r="BI185" s="3"/>
      <c r="BJ185" s="3"/>
      <c r="BK185" s="3"/>
      <c r="BL185" s="3"/>
    </row>
    <row r="186" spans="1:64" x14ac:dyDescent="0.25">
      <c r="A186">
        <v>139</v>
      </c>
      <c r="B186" s="1" t="s">
        <v>190</v>
      </c>
      <c r="C186" s="1" t="s">
        <v>32</v>
      </c>
      <c r="D186" s="2">
        <v>43403</v>
      </c>
      <c r="E186" s="3">
        <v>18.600000000000001</v>
      </c>
      <c r="F186" s="4">
        <f t="shared" si="242"/>
        <v>4048.174665354331</v>
      </c>
      <c r="G186" s="7">
        <v>9.6999999999999993</v>
      </c>
      <c r="H186" s="7">
        <v>171.49</v>
      </c>
      <c r="I186" s="7">
        <f t="shared" si="260"/>
        <v>161.79000000000002</v>
      </c>
      <c r="J186" s="7">
        <v>150.88</v>
      </c>
      <c r="K186" s="5">
        <f t="shared" si="244"/>
        <v>6.7433092280116345</v>
      </c>
      <c r="L186" s="4">
        <f t="shared" si="245"/>
        <v>3775.1937295794633</v>
      </c>
      <c r="M186" s="2">
        <v>43440</v>
      </c>
      <c r="N186" s="7">
        <v>8.2799999999999994</v>
      </c>
      <c r="O186" s="7">
        <v>3.34</v>
      </c>
      <c r="P186" s="7">
        <v>5.58</v>
      </c>
      <c r="Q186" s="6">
        <f t="shared" si="246"/>
        <v>0.38170399932546462</v>
      </c>
      <c r="R186" s="6">
        <f t="shared" si="247"/>
        <v>0.48332649265237404</v>
      </c>
      <c r="S186" s="6">
        <f t="shared" si="248"/>
        <v>0.13496950802216134</v>
      </c>
      <c r="T186" s="4">
        <f t="shared" si="249"/>
        <v>1545.2044597337724</v>
      </c>
      <c r="U186" s="4">
        <f t="shared" si="250"/>
        <v>1956.5900626499067</v>
      </c>
      <c r="V186" s="4">
        <f t="shared" si="251"/>
        <v>3501.7945223836791</v>
      </c>
      <c r="W186" s="4">
        <f t="shared" si="252"/>
        <v>1441.0065448088976</v>
      </c>
      <c r="X186" s="4">
        <f t="shared" si="253"/>
        <v>1824.651144400877</v>
      </c>
      <c r="Y186" s="4">
        <f t="shared" si="254"/>
        <v>3265.6576892097746</v>
      </c>
      <c r="Z186" s="10"/>
      <c r="AA186" s="4"/>
      <c r="AB186" s="5"/>
      <c r="AC186" s="4"/>
      <c r="AD186" s="4"/>
      <c r="AE186" s="4"/>
      <c r="AF186" s="4"/>
      <c r="AH186" t="s">
        <v>293</v>
      </c>
      <c r="AI186" t="str">
        <f>C186</f>
        <v>Machine</v>
      </c>
      <c r="AJ186" s="8">
        <f>D186</f>
        <v>43403</v>
      </c>
      <c r="AK186" s="3">
        <f>SUM(E186:E188)</f>
        <v>62.1</v>
      </c>
      <c r="AL186" s="3">
        <f>(AK186-3*$A$35)*$A$36/(3*$A$37)*$A$38</f>
        <v>4516.9459251968501</v>
      </c>
      <c r="AM186" s="7">
        <f>SUM(G186:G188)</f>
        <v>29.17</v>
      </c>
      <c r="AN186" s="7">
        <f>SUM(H186:H188)</f>
        <v>470.83</v>
      </c>
      <c r="AO186" s="7">
        <f>AN186-AM186</f>
        <v>441.65999999999997</v>
      </c>
      <c r="AP186" s="7">
        <f>SUM(J186:J188)</f>
        <v>414.31999999999994</v>
      </c>
      <c r="AQ186" s="7">
        <f>(AO186-AP186)/AO186*100</f>
        <v>6.1902821174659319</v>
      </c>
      <c r="AR186" s="3">
        <f>AL186*(1-AQ186/100)</f>
        <v>4237.3342293337837</v>
      </c>
      <c r="AS186" s="11">
        <f>M186</f>
        <v>43440</v>
      </c>
      <c r="AT186" s="7">
        <f>SUM(N186:N188)</f>
        <v>27.52</v>
      </c>
      <c r="AU186" s="7">
        <f>SUM(O186:O188)</f>
        <v>11.059999999999999</v>
      </c>
      <c r="AV186" s="7">
        <f>SUM(P186:P188)</f>
        <v>18.2</v>
      </c>
      <c r="AW186" s="9">
        <f>(AU186-3*$A$39)/(AT186-3*$A$35*$A$36)</f>
        <v>0.3823375073515729</v>
      </c>
      <c r="AX186" s="9">
        <f>(AV186-3*$A$40)/(AT186-3*$A$35*$A$36)</f>
        <v>0.48945151719325874</v>
      </c>
      <c r="AY186" s="9">
        <f>1-AW186-AX186</f>
        <v>0.12821097545516835</v>
      </c>
      <c r="AZ186" s="3">
        <f>AL186*AW186</f>
        <v>1726.9978458816079</v>
      </c>
      <c r="BA186" s="3">
        <f>AL186*AX186</f>
        <v>2210.8260361675061</v>
      </c>
      <c r="BB186" s="3">
        <f>AZ186+BA186</f>
        <v>3937.8238820491142</v>
      </c>
      <c r="BC186" s="3">
        <f>AR186*AW186</f>
        <v>1620.0918070589771</v>
      </c>
      <c r="BD186" s="3">
        <f>AR186*AX186</f>
        <v>2073.969667402348</v>
      </c>
      <c r="BE186" s="3">
        <f>BC186+BD186</f>
        <v>3694.0614744613249</v>
      </c>
      <c r="BF186" s="11">
        <f>Z187</f>
        <v>43451</v>
      </c>
      <c r="BG186" s="3">
        <f>AVERAGE(AA186:AA188)</f>
        <v>45.4</v>
      </c>
      <c r="BH186" s="7">
        <f t="shared" ref="BH186" si="271">AVERAGE(AB186:AB188)</f>
        <v>1.07</v>
      </c>
      <c r="BI186" s="3">
        <f t="shared" ref="BI186" si="272">AVERAGE(AC186:AC188)</f>
        <v>77.5</v>
      </c>
      <c r="BJ186" s="3">
        <f t="shared" ref="BJ186" si="273">AVERAGE(AD186:AD188)</f>
        <v>29.8</v>
      </c>
      <c r="BK186" s="3">
        <f t="shared" ref="BK186" si="274">AVERAGE(AE186:AE188)</f>
        <v>6.2</v>
      </c>
      <c r="BL186" s="3">
        <f t="shared" ref="BL186" si="275">AVERAGE(AF186:AF188)</f>
        <v>12.2</v>
      </c>
    </row>
    <row r="187" spans="1:64" x14ac:dyDescent="0.25">
      <c r="A187">
        <v>140</v>
      </c>
      <c r="B187" s="1" t="s">
        <v>191</v>
      </c>
      <c r="C187" s="1" t="s">
        <v>32</v>
      </c>
      <c r="D187" s="2">
        <v>43403</v>
      </c>
      <c r="E187" s="3">
        <v>21.6</v>
      </c>
      <c r="F187" s="4">
        <f t="shared" si="242"/>
        <v>4717.8478937007876</v>
      </c>
      <c r="G187" s="7">
        <v>9.73</v>
      </c>
      <c r="H187" s="7">
        <v>136.19999999999999</v>
      </c>
      <c r="I187" s="7">
        <f t="shared" si="260"/>
        <v>126.46999999999998</v>
      </c>
      <c r="J187" s="7">
        <v>118.96</v>
      </c>
      <c r="K187" s="5">
        <f t="shared" si="244"/>
        <v>5.9381671542658276</v>
      </c>
      <c r="L187" s="4">
        <f t="shared" si="245"/>
        <v>4437.6941996888254</v>
      </c>
      <c r="M187" s="2">
        <v>43440</v>
      </c>
      <c r="N187" s="7">
        <v>9.5299999999999994</v>
      </c>
      <c r="O187" s="7">
        <v>3.86</v>
      </c>
      <c r="P187" s="7">
        <v>6.24</v>
      </c>
      <c r="Q187" s="6">
        <f t="shared" si="246"/>
        <v>0.38630423906278161</v>
      </c>
      <c r="R187" s="6">
        <f t="shared" si="247"/>
        <v>0.48931870281285678</v>
      </c>
      <c r="S187" s="6">
        <f t="shared" si="248"/>
        <v>0.12437705812436167</v>
      </c>
      <c r="T187" s="4">
        <f t="shared" si="249"/>
        <v>1822.5246405900298</v>
      </c>
      <c r="U187" s="4">
        <f t="shared" si="250"/>
        <v>2308.5312114140379</v>
      </c>
      <c r="V187" s="4">
        <f t="shared" si="251"/>
        <v>4131.0558520040677</v>
      </c>
      <c r="W187" s="4">
        <f t="shared" si="252"/>
        <v>1714.3000810041112</v>
      </c>
      <c r="X187" s="4">
        <f t="shared" si="253"/>
        <v>2171.4467692718745</v>
      </c>
      <c r="Y187" s="4">
        <f t="shared" si="254"/>
        <v>3885.7468502759857</v>
      </c>
      <c r="Z187" s="10">
        <v>43451</v>
      </c>
      <c r="AA187" s="4">
        <v>45.4</v>
      </c>
      <c r="AB187" s="5">
        <v>1.07</v>
      </c>
      <c r="AC187" s="4">
        <v>77.5</v>
      </c>
      <c r="AD187" s="4">
        <v>29.8</v>
      </c>
      <c r="AE187" s="4">
        <v>6.2</v>
      </c>
      <c r="AF187" s="4">
        <v>12.2</v>
      </c>
      <c r="AK187" s="3"/>
      <c r="AL187" s="3"/>
      <c r="AM187" s="7"/>
      <c r="AN187" s="7"/>
      <c r="AO187" s="7"/>
      <c r="AP187" s="7"/>
      <c r="AQ187" s="7"/>
      <c r="AR187" s="3"/>
      <c r="AS187" s="3"/>
      <c r="AT187" s="7"/>
      <c r="AU187" s="7"/>
      <c r="AV187" s="7"/>
      <c r="AW187" s="9"/>
      <c r="AX187" s="9"/>
      <c r="AY187" s="9"/>
      <c r="AZ187" s="3"/>
      <c r="BA187" s="3"/>
      <c r="BB187" s="3"/>
      <c r="BC187" s="3"/>
      <c r="BD187" s="3"/>
      <c r="BE187" s="3"/>
      <c r="BG187" s="3"/>
      <c r="BH187" s="7"/>
      <c r="BI187" s="3"/>
      <c r="BJ187" s="3"/>
      <c r="BK187" s="3"/>
      <c r="BL187" s="3"/>
    </row>
    <row r="188" spans="1:64" x14ac:dyDescent="0.25">
      <c r="A188">
        <v>141</v>
      </c>
      <c r="B188" s="1" t="s">
        <v>192</v>
      </c>
      <c r="C188" s="1" t="s">
        <v>32</v>
      </c>
      <c r="D188" s="2">
        <v>43403</v>
      </c>
      <c r="E188" s="3">
        <v>21.9</v>
      </c>
      <c r="F188" s="4">
        <f t="shared" si="242"/>
        <v>4784.8152165354322</v>
      </c>
      <c r="G188" s="7">
        <v>9.74</v>
      </c>
      <c r="H188" s="7">
        <v>163.13999999999999</v>
      </c>
      <c r="I188" s="7">
        <f t="shared" si="260"/>
        <v>153.39999999999998</v>
      </c>
      <c r="J188" s="7">
        <v>144.47999999999999</v>
      </c>
      <c r="K188" s="5">
        <f t="shared" si="244"/>
        <v>5.8148631029986886</v>
      </c>
      <c r="L188" s="4">
        <f t="shared" si="245"/>
        <v>4506.5847619624465</v>
      </c>
      <c r="M188" s="2">
        <v>43440</v>
      </c>
      <c r="N188" s="7">
        <v>9.7100000000000009</v>
      </c>
      <c r="O188" s="7">
        <v>3.86</v>
      </c>
      <c r="P188" s="7">
        <v>6.38</v>
      </c>
      <c r="Q188" s="6">
        <f t="shared" si="246"/>
        <v>0.37898408120739502</v>
      </c>
      <c r="R188" s="6">
        <f t="shared" si="247"/>
        <v>0.49478477268743248</v>
      </c>
      <c r="S188" s="6">
        <f t="shared" si="248"/>
        <v>0.1262311461051725</v>
      </c>
      <c r="T188" s="4">
        <f t="shared" si="249"/>
        <v>1813.3687985858437</v>
      </c>
      <c r="U188" s="4">
        <f t="shared" si="250"/>
        <v>2367.453709264852</v>
      </c>
      <c r="V188" s="4">
        <f t="shared" si="251"/>
        <v>4180.8225078506957</v>
      </c>
      <c r="W188" s="4">
        <f t="shared" si="252"/>
        <v>1707.9238853955846</v>
      </c>
      <c r="X188" s="4">
        <f t="shared" si="253"/>
        <v>2229.7895170442362</v>
      </c>
      <c r="Y188" s="4">
        <f t="shared" si="254"/>
        <v>3937.713402439821</v>
      </c>
      <c r="Z188" s="10"/>
      <c r="AA188" s="4"/>
      <c r="AB188" s="5"/>
      <c r="AC188" s="4"/>
      <c r="AD188" s="4"/>
      <c r="AE188" s="4"/>
      <c r="AF188" s="4"/>
      <c r="AK188" s="3"/>
      <c r="AL188" s="3"/>
      <c r="AM188" s="7"/>
      <c r="AN188" s="7"/>
      <c r="AO188" s="7"/>
      <c r="AP188" s="7"/>
      <c r="AQ188" s="7"/>
      <c r="AR188" s="3"/>
      <c r="AS188" s="3"/>
      <c r="AT188" s="7"/>
      <c r="AU188" s="7"/>
      <c r="AV188" s="7"/>
      <c r="AW188" s="9"/>
      <c r="AX188" s="9"/>
      <c r="AY188" s="9"/>
      <c r="AZ188" s="3"/>
      <c r="BA188" s="3"/>
      <c r="BB188" s="3"/>
      <c r="BC188" s="3"/>
      <c r="BD188" s="3"/>
      <c r="BE188" s="3"/>
      <c r="BG188" s="3"/>
      <c r="BH188" s="7"/>
      <c r="BI188" s="3"/>
      <c r="BJ188" s="3"/>
      <c r="BK188" s="3"/>
      <c r="BL188" s="3"/>
    </row>
    <row r="189" spans="1:64" x14ac:dyDescent="0.25">
      <c r="A189">
        <v>142</v>
      </c>
      <c r="B189" s="1" t="s">
        <v>193</v>
      </c>
      <c r="C189" s="1" t="s">
        <v>32</v>
      </c>
      <c r="D189" s="2">
        <v>43403</v>
      </c>
      <c r="E189" s="3">
        <v>16.600000000000001</v>
      </c>
      <c r="F189" s="4">
        <f t="shared" si="242"/>
        <v>3601.725846456693</v>
      </c>
      <c r="G189" s="7">
        <v>9.7200000000000006</v>
      </c>
      <c r="H189" s="7">
        <v>193.37</v>
      </c>
      <c r="I189" s="7">
        <f t="shared" si="260"/>
        <v>183.65</v>
      </c>
      <c r="J189" s="7">
        <v>172.16</v>
      </c>
      <c r="K189" s="5">
        <f t="shared" si="244"/>
        <v>6.2564661040021825</v>
      </c>
      <c r="L189" s="4">
        <f t="shared" si="245"/>
        <v>3376.3850897140446</v>
      </c>
      <c r="M189" s="2">
        <v>43440</v>
      </c>
      <c r="N189" s="7">
        <v>7.31</v>
      </c>
      <c r="O189" s="7">
        <v>3</v>
      </c>
      <c r="P189" s="7">
        <v>5.08</v>
      </c>
      <c r="Q189" s="6">
        <f t="shared" si="246"/>
        <v>0.38596552061257883</v>
      </c>
      <c r="R189" s="6">
        <f t="shared" si="247"/>
        <v>0.47893531754845547</v>
      </c>
      <c r="S189" s="6">
        <f t="shared" si="248"/>
        <v>0.1350991618389657</v>
      </c>
      <c r="T189" s="4">
        <f t="shared" si="249"/>
        <v>1390.1419914314388</v>
      </c>
      <c r="U189" s="4">
        <f t="shared" si="250"/>
        <v>1724.9937119952158</v>
      </c>
      <c r="V189" s="4">
        <f t="shared" si="251"/>
        <v>3115.1357034266548</v>
      </c>
      <c r="W189" s="4">
        <f t="shared" si="252"/>
        <v>1303.1682289400298</v>
      </c>
      <c r="X189" s="4">
        <f t="shared" si="253"/>
        <v>1617.0700651080663</v>
      </c>
      <c r="Y189" s="4">
        <f t="shared" si="254"/>
        <v>2920.2382940480961</v>
      </c>
      <c r="Z189" s="10"/>
      <c r="AA189" s="4"/>
      <c r="AB189" s="5"/>
      <c r="AC189" s="4"/>
      <c r="AD189" s="4"/>
      <c r="AE189" s="4"/>
      <c r="AF189" s="4"/>
      <c r="AH189" t="s">
        <v>294</v>
      </c>
      <c r="AI189" t="str">
        <f>C189</f>
        <v>Machine</v>
      </c>
      <c r="AJ189" s="8">
        <f>D189</f>
        <v>43403</v>
      </c>
      <c r="AK189" s="3">
        <f>SUM(E189:E191)</f>
        <v>50.699999999999996</v>
      </c>
      <c r="AL189" s="3">
        <f>(AK189-3*$A$35)*$A$36/(3*$A$37)*$A$38</f>
        <v>3668.6931692913381</v>
      </c>
      <c r="AM189" s="7">
        <f>SUM(G189:G191)</f>
        <v>29.1</v>
      </c>
      <c r="AN189" s="7">
        <f>SUM(H189:H191)</f>
        <v>489.84</v>
      </c>
      <c r="AO189" s="7">
        <f>AN189-AM189</f>
        <v>460.73999999999995</v>
      </c>
      <c r="AP189" s="7">
        <f>SUM(J189:J191)</f>
        <v>429.38</v>
      </c>
      <c r="AQ189" s="7">
        <f>(AO189-AP189)/AO189*100</f>
        <v>6.8064418109996874</v>
      </c>
      <c r="AR189" s="3">
        <f>AL189*(1-AQ189/100)</f>
        <v>3418.9857034994029</v>
      </c>
      <c r="AS189" s="11">
        <f>M189</f>
        <v>43440</v>
      </c>
      <c r="AT189" s="7">
        <f>SUM(N189:N191)</f>
        <v>22.41</v>
      </c>
      <c r="AU189" s="7">
        <f>SUM(O189:O191)</f>
        <v>9.120000000000001</v>
      </c>
      <c r="AV189" s="7">
        <f>SUM(P189:P191)</f>
        <v>15.5</v>
      </c>
      <c r="AW189" s="9">
        <f>(AU189-3*$A$39)/(AT189-3*$A$35*$A$36)</f>
        <v>0.38296865542620057</v>
      </c>
      <c r="AX189" s="9">
        <f>(AV189-3*$A$40)/(AT189-3*$A$35*$A$36)</f>
        <v>0.48031800188945534</v>
      </c>
      <c r="AY189" s="9">
        <f>1-AW189-AX189</f>
        <v>0.13671334268434404</v>
      </c>
      <c r="AZ189" s="3">
        <f>AL189*AW189</f>
        <v>1404.9944902147902</v>
      </c>
      <c r="BA189" s="3">
        <f>AL189*AX189</f>
        <v>1762.1393726195088</v>
      </c>
      <c r="BB189" s="3">
        <f>AZ189+BA189</f>
        <v>3167.1338628342992</v>
      </c>
      <c r="BC189" s="3">
        <f>AR189*AW189</f>
        <v>1309.3643577905689</v>
      </c>
      <c r="BD189" s="3">
        <f>AR189*AX189</f>
        <v>1642.200381593447</v>
      </c>
      <c r="BE189" s="3">
        <f>BC189+BD189</f>
        <v>2951.5647393840159</v>
      </c>
      <c r="BF189" s="11">
        <f>Z190</f>
        <v>43451</v>
      </c>
      <c r="BG189" s="3">
        <f>AVERAGE(AA189:AA191)</f>
        <v>52.300000000000004</v>
      </c>
      <c r="BH189" s="7">
        <f t="shared" ref="BH189" si="276">AVERAGE(AB189:AB191)</f>
        <v>0.98</v>
      </c>
      <c r="BI189" s="3">
        <f t="shared" ref="BI189" si="277">AVERAGE(AC189:AC191)</f>
        <v>76.5</v>
      </c>
      <c r="BJ189" s="3">
        <f t="shared" ref="BJ189" si="278">AVERAGE(AD189:AD191)</f>
        <v>25.9</v>
      </c>
      <c r="BK189" s="3">
        <f t="shared" ref="BK189" si="279">AVERAGE(AE189:AE191)</f>
        <v>6.3</v>
      </c>
      <c r="BL189" s="3">
        <f t="shared" ref="BL189" si="280">AVERAGE(AF189:AF191)</f>
        <v>14.8</v>
      </c>
    </row>
    <row r="190" spans="1:64" x14ac:dyDescent="0.25">
      <c r="A190">
        <v>143</v>
      </c>
      <c r="B190" s="1" t="s">
        <v>194</v>
      </c>
      <c r="C190" s="1" t="s">
        <v>32</v>
      </c>
      <c r="D190" s="2">
        <v>43403</v>
      </c>
      <c r="E190" s="3">
        <v>19.2</v>
      </c>
      <c r="F190" s="4">
        <f t="shared" si="242"/>
        <v>4182.1093110236216</v>
      </c>
      <c r="G190" s="7">
        <v>9.69</v>
      </c>
      <c r="H190" s="7">
        <v>161.02000000000001</v>
      </c>
      <c r="I190" s="7">
        <f t="shared" si="260"/>
        <v>151.33000000000001</v>
      </c>
      <c r="J190" s="7">
        <v>141.5</v>
      </c>
      <c r="K190" s="5">
        <f t="shared" si="244"/>
        <v>6.4957377915813197</v>
      </c>
      <c r="L190" s="4">
        <f t="shared" si="245"/>
        <v>3910.450456022219</v>
      </c>
      <c r="M190" s="2">
        <v>43440</v>
      </c>
      <c r="N190" s="7">
        <v>8.4700000000000006</v>
      </c>
      <c r="O190" s="7">
        <v>3.4</v>
      </c>
      <c r="P190" s="7">
        <v>5.64</v>
      </c>
      <c r="Q190" s="6">
        <f t="shared" si="246"/>
        <v>0.3801876366922875</v>
      </c>
      <c r="R190" s="6">
        <f t="shared" si="247"/>
        <v>0.47947230614696135</v>
      </c>
      <c r="S190" s="6">
        <f t="shared" si="248"/>
        <v>0.14034005716075115</v>
      </c>
      <c r="T190" s="4">
        <f t="shared" si="249"/>
        <v>1589.9862553468815</v>
      </c>
      <c r="U190" s="4">
        <f t="shared" si="250"/>
        <v>2005.2055959151755</v>
      </c>
      <c r="V190" s="4">
        <f t="shared" si="251"/>
        <v>3595.1918512620568</v>
      </c>
      <c r="W190" s="4">
        <f t="shared" si="252"/>
        <v>1486.7049172773654</v>
      </c>
      <c r="X190" s="4">
        <f t="shared" si="253"/>
        <v>1874.9526982224099</v>
      </c>
      <c r="Y190" s="4">
        <f t="shared" si="254"/>
        <v>3361.6576154997756</v>
      </c>
      <c r="Z190" s="10">
        <v>43451</v>
      </c>
      <c r="AA190" s="4">
        <v>52.300000000000004</v>
      </c>
      <c r="AB190" s="5">
        <v>0.98</v>
      </c>
      <c r="AC190" s="4">
        <v>76.5</v>
      </c>
      <c r="AD190" s="4">
        <v>25.9</v>
      </c>
      <c r="AE190" s="4">
        <v>6.3</v>
      </c>
      <c r="AF190" s="4">
        <v>14.8</v>
      </c>
      <c r="AK190" s="3"/>
      <c r="AL190" s="3"/>
      <c r="AM190" s="7"/>
      <c r="AN190" s="7"/>
      <c r="AO190" s="7"/>
      <c r="AP190" s="7"/>
      <c r="AQ190" s="7"/>
      <c r="AR190" s="3"/>
      <c r="AS190" s="3"/>
      <c r="AT190" s="7"/>
      <c r="AU190" s="7"/>
      <c r="AV190" s="7"/>
      <c r="AW190" s="9"/>
      <c r="AX190" s="9"/>
      <c r="AY190" s="9"/>
      <c r="AZ190" s="3"/>
      <c r="BA190" s="3"/>
      <c r="BB190" s="3"/>
      <c r="BC190" s="3"/>
      <c r="BD190" s="3"/>
      <c r="BE190" s="3"/>
      <c r="BG190" s="3"/>
      <c r="BH190" s="7"/>
      <c r="BI190" s="3"/>
      <c r="BJ190" s="3"/>
      <c r="BK190" s="3"/>
      <c r="BL190" s="3"/>
    </row>
    <row r="191" spans="1:64" x14ac:dyDescent="0.25">
      <c r="A191">
        <v>144</v>
      </c>
      <c r="B191" s="1" t="s">
        <v>195</v>
      </c>
      <c r="C191" s="1" t="s">
        <v>32</v>
      </c>
      <c r="D191" s="2">
        <v>43403</v>
      </c>
      <c r="E191" s="3">
        <v>14.9</v>
      </c>
      <c r="F191" s="4">
        <f t="shared" si="242"/>
        <v>3222.2443503937011</v>
      </c>
      <c r="G191" s="7">
        <v>9.69</v>
      </c>
      <c r="H191" s="7">
        <v>135.44999999999999</v>
      </c>
      <c r="I191" s="7">
        <f t="shared" si="260"/>
        <v>125.75999999999999</v>
      </c>
      <c r="J191" s="7">
        <v>115.72</v>
      </c>
      <c r="K191" s="5">
        <f t="shared" si="244"/>
        <v>7.9834605597964323</v>
      </c>
      <c r="L191" s="4">
        <f t="shared" si="245"/>
        <v>2964.9977435397514</v>
      </c>
      <c r="M191" s="2">
        <v>43440</v>
      </c>
      <c r="N191" s="7">
        <v>6.63</v>
      </c>
      <c r="O191" s="7">
        <v>2.72</v>
      </c>
      <c r="P191" s="7">
        <v>4.78</v>
      </c>
      <c r="Q191" s="6">
        <f t="shared" si="246"/>
        <v>0.38323250486130434</v>
      </c>
      <c r="R191" s="6">
        <f t="shared" si="247"/>
        <v>0.48293527035367628</v>
      </c>
      <c r="S191" s="6">
        <f t="shared" si="248"/>
        <v>0.13383222478501938</v>
      </c>
      <c r="T191" s="4">
        <f t="shared" si="249"/>
        <v>1234.8687736765644</v>
      </c>
      <c r="U191" s="4">
        <f t="shared" si="250"/>
        <v>1556.1354465029881</v>
      </c>
      <c r="V191" s="4">
        <f t="shared" si="251"/>
        <v>2791.0042201795522</v>
      </c>
      <c r="W191" s="4">
        <f t="shared" si="252"/>
        <v>1136.2835121648541</v>
      </c>
      <c r="X191" s="4">
        <f t="shared" si="253"/>
        <v>1431.9019868744099</v>
      </c>
      <c r="Y191" s="4">
        <f t="shared" si="254"/>
        <v>2568.185499039264</v>
      </c>
      <c r="Z191" s="10"/>
      <c r="AA191" s="4"/>
      <c r="AB191" s="5"/>
      <c r="AC191" s="4"/>
      <c r="AD191" s="4"/>
      <c r="AE191" s="4"/>
      <c r="AF191" s="4"/>
      <c r="AK191" s="3"/>
      <c r="AL191" s="3"/>
      <c r="AM191" s="7"/>
      <c r="AN191" s="7"/>
      <c r="AO191" s="7"/>
      <c r="AP191" s="7"/>
      <c r="AQ191" s="7"/>
      <c r="AR191" s="3"/>
      <c r="AS191" s="3"/>
      <c r="AT191" s="7"/>
      <c r="AU191" s="7"/>
      <c r="AV191" s="7"/>
      <c r="AW191" s="9"/>
      <c r="AX191" s="9"/>
      <c r="AY191" s="9"/>
      <c r="AZ191" s="3"/>
      <c r="BA191" s="3"/>
      <c r="BB191" s="3"/>
      <c r="BC191" s="3"/>
      <c r="BD191" s="3"/>
      <c r="BE191" s="3"/>
      <c r="BG191" s="3"/>
      <c r="BH191" s="7"/>
      <c r="BI191" s="3"/>
      <c r="BJ191" s="3"/>
      <c r="BK191" s="3"/>
      <c r="BL191" s="3"/>
    </row>
    <row r="192" spans="1:64" x14ac:dyDescent="0.25">
      <c r="A192">
        <v>145</v>
      </c>
      <c r="B192" s="1" t="s">
        <v>196</v>
      </c>
      <c r="C192" s="1" t="s">
        <v>32</v>
      </c>
      <c r="D192" s="2">
        <v>43403</v>
      </c>
      <c r="E192" s="3">
        <v>20.3</v>
      </c>
      <c r="F192" s="4">
        <f t="shared" si="242"/>
        <v>4427.6561614173224</v>
      </c>
      <c r="G192" s="7">
        <v>9.68</v>
      </c>
      <c r="H192" s="7">
        <v>157.19999999999999</v>
      </c>
      <c r="I192" s="7">
        <f t="shared" si="243"/>
        <v>147.51999999999998</v>
      </c>
      <c r="J192" s="7">
        <v>136.63</v>
      </c>
      <c r="K192" s="5">
        <f t="shared" si="244"/>
        <v>7.3820498915401211</v>
      </c>
      <c r="L192" s="4">
        <f t="shared" si="245"/>
        <v>4100.8043745556452</v>
      </c>
      <c r="M192" s="2">
        <v>43440</v>
      </c>
      <c r="N192" s="7">
        <v>9.01</v>
      </c>
      <c r="O192" s="7">
        <v>3.62</v>
      </c>
      <c r="P192" s="7">
        <v>6</v>
      </c>
      <c r="Q192" s="6">
        <f t="shared" si="246"/>
        <v>0.38185811549846949</v>
      </c>
      <c r="R192" s="6">
        <f t="shared" si="247"/>
        <v>0.49096043421231789</v>
      </c>
      <c r="S192" s="6">
        <f t="shared" si="248"/>
        <v>0.12718145028921263</v>
      </c>
      <c r="T192" s="4">
        <f t="shared" si="249"/>
        <v>1690.736437874006</v>
      </c>
      <c r="U192" s="4">
        <f t="shared" si="250"/>
        <v>2173.8039915522932</v>
      </c>
      <c r="V192" s="4">
        <f t="shared" si="251"/>
        <v>3864.5404294262989</v>
      </c>
      <c r="W192" s="4">
        <f t="shared" si="252"/>
        <v>1565.9254304956985</v>
      </c>
      <c r="X192" s="4">
        <f t="shared" si="253"/>
        <v>2013.3326963516122</v>
      </c>
      <c r="Y192" s="4">
        <f t="shared" si="254"/>
        <v>3579.2581268473105</v>
      </c>
      <c r="Z192" s="10"/>
      <c r="AA192" s="4"/>
      <c r="AB192" s="5"/>
      <c r="AC192" s="4"/>
      <c r="AD192" s="4"/>
      <c r="AE192" s="4"/>
      <c r="AF192" s="4"/>
      <c r="AH192" t="s">
        <v>295</v>
      </c>
      <c r="AI192" t="str">
        <f>C192</f>
        <v>Machine</v>
      </c>
      <c r="AJ192" s="8">
        <f>D192</f>
        <v>43403</v>
      </c>
      <c r="AK192" s="3">
        <f>SUM(E192:E194)</f>
        <v>56.699999999999996</v>
      </c>
      <c r="AL192" s="3">
        <f>(AK192-3*$A$35)*$A$36/(3*$A$37)*$A$38</f>
        <v>4115.141988188976</v>
      </c>
      <c r="AM192" s="7">
        <f>SUM(G192:G194)</f>
        <v>29.119999999999997</v>
      </c>
      <c r="AN192" s="7">
        <f>SUM(H192:H194)</f>
        <v>464.96</v>
      </c>
      <c r="AO192" s="7">
        <f>AN192-AM192</f>
        <v>435.84</v>
      </c>
      <c r="AP192" s="7">
        <f>SUM(J192:J194)</f>
        <v>407.59000000000003</v>
      </c>
      <c r="AQ192" s="7">
        <f>(AO192-AP192)/AO192*100</f>
        <v>6.481736417033761</v>
      </c>
      <c r="AR192" s="3">
        <f>AL192*(1-AQ192/100)</f>
        <v>3848.409331327884</v>
      </c>
      <c r="AS192" s="11">
        <f>M192</f>
        <v>43440</v>
      </c>
      <c r="AT192" s="7">
        <f>SUM(N192:N194)</f>
        <v>25.060000000000002</v>
      </c>
      <c r="AU192" s="7">
        <f>SUM(O192:O194)</f>
        <v>10</v>
      </c>
      <c r="AV192" s="7">
        <f>SUM(P192:P194)</f>
        <v>16.920000000000002</v>
      </c>
      <c r="AW192" s="9">
        <f>(AU192-3*$A$39)/(AT192-3*$A$35*$A$36)</f>
        <v>0.37744748555530167</v>
      </c>
      <c r="AX192" s="9">
        <f>(AV192-3*$A$40)/(AT192-3*$A$35*$A$36)</f>
        <v>0.48634231327516103</v>
      </c>
      <c r="AY192" s="9">
        <f>1-AW192-AX192</f>
        <v>0.13621020116953736</v>
      </c>
      <c r="AZ192" s="3">
        <f>AL192*AW192</f>
        <v>1553.2499961449739</v>
      </c>
      <c r="BA192" s="3">
        <f>AL192*AX192</f>
        <v>2001.367673991572</v>
      </c>
      <c r="BB192" s="3">
        <f>AZ192+BA192</f>
        <v>3554.6176701365457</v>
      </c>
      <c r="BC192" s="3">
        <f>AR192*AW192</f>
        <v>1452.5724254972697</v>
      </c>
      <c r="BD192" s="3">
        <f>AR192*AX192</f>
        <v>1871.6442966277189</v>
      </c>
      <c r="BE192" s="3">
        <f>BC192+BD192</f>
        <v>3324.2167221249883</v>
      </c>
      <c r="BF192" s="11">
        <f>Z193</f>
        <v>43451</v>
      </c>
      <c r="BG192" s="3">
        <f>AVERAGE(AA192:AA194)</f>
        <v>48.6</v>
      </c>
      <c r="BH192" s="7">
        <f t="shared" ref="BH192" si="281">AVERAGE(AB192:AB194)</f>
        <v>1</v>
      </c>
      <c r="BI192" s="3">
        <f t="shared" ref="BI192" si="282">AVERAGE(AC192:AC194)</f>
        <v>77.400000000000006</v>
      </c>
      <c r="BJ192" s="3">
        <f t="shared" ref="BJ192" si="283">AVERAGE(AD192:AD194)</f>
        <v>26</v>
      </c>
      <c r="BK192" s="3">
        <f t="shared" ref="BK192" si="284">AVERAGE(AE192:AE194)</f>
        <v>6.5</v>
      </c>
      <c r="BL192" s="3">
        <f t="shared" ref="BL192" si="285">AVERAGE(AF192:AF194)</f>
        <v>14</v>
      </c>
    </row>
    <row r="193" spans="1:64" x14ac:dyDescent="0.25">
      <c r="A193">
        <v>146</v>
      </c>
      <c r="B193" s="1" t="s">
        <v>197</v>
      </c>
      <c r="C193" s="1" t="s">
        <v>32</v>
      </c>
      <c r="D193" s="2">
        <v>43403</v>
      </c>
      <c r="E193" s="3">
        <v>16.5</v>
      </c>
      <c r="F193" s="4">
        <f t="shared" si="242"/>
        <v>3579.4034055118113</v>
      </c>
      <c r="G193" s="7">
        <v>9.7200000000000006</v>
      </c>
      <c r="H193" s="7">
        <v>124.19</v>
      </c>
      <c r="I193" s="7">
        <f t="shared" si="243"/>
        <v>114.47</v>
      </c>
      <c r="J193" s="7">
        <v>107.42</v>
      </c>
      <c r="K193" s="5">
        <f t="shared" si="244"/>
        <v>6.1588189045164645</v>
      </c>
      <c r="L193" s="4">
        <f t="shared" si="245"/>
        <v>3358.9544319042438</v>
      </c>
      <c r="M193" s="2">
        <v>43440</v>
      </c>
      <c r="N193" s="7">
        <v>7.22</v>
      </c>
      <c r="O193" s="7">
        <v>2.88</v>
      </c>
      <c r="P193" s="7">
        <v>5.0199999999999996</v>
      </c>
      <c r="Q193" s="6">
        <f t="shared" si="246"/>
        <v>0.37380085612722924</v>
      </c>
      <c r="R193" s="6">
        <f t="shared" si="247"/>
        <v>0.47652475552097157</v>
      </c>
      <c r="S193" s="6">
        <f t="shared" si="248"/>
        <v>0.14967438835179919</v>
      </c>
      <c r="T193" s="4">
        <f t="shared" si="249"/>
        <v>1337.9840574050349</v>
      </c>
      <c r="U193" s="4">
        <f t="shared" si="250"/>
        <v>1705.674332722449</v>
      </c>
      <c r="V193" s="4">
        <f t="shared" si="251"/>
        <v>3043.6583901274839</v>
      </c>
      <c r="W193" s="4">
        <f t="shared" si="252"/>
        <v>1255.5800423381572</v>
      </c>
      <c r="X193" s="4">
        <f t="shared" si="253"/>
        <v>1600.6249394692538</v>
      </c>
      <c r="Y193" s="4">
        <f t="shared" si="254"/>
        <v>2856.2049818074111</v>
      </c>
      <c r="Z193" s="10">
        <v>43451</v>
      </c>
      <c r="AA193" s="4">
        <v>48.6</v>
      </c>
      <c r="AB193" s="5">
        <v>1</v>
      </c>
      <c r="AC193" s="4">
        <v>77.400000000000006</v>
      </c>
      <c r="AD193" s="4">
        <v>26</v>
      </c>
      <c r="AE193" s="4">
        <v>6.5</v>
      </c>
      <c r="AF193" s="4">
        <v>14</v>
      </c>
      <c r="AK193" s="3"/>
      <c r="AL193" s="3"/>
      <c r="AM193" s="7"/>
      <c r="AN193" s="7"/>
      <c r="AO193" s="7"/>
      <c r="AP193" s="7"/>
      <c r="AQ193" s="7"/>
      <c r="AR193" s="3"/>
      <c r="AS193" s="3"/>
      <c r="AT193" s="7"/>
      <c r="AU193" s="7"/>
      <c r="AV193" s="7"/>
      <c r="AW193" s="9"/>
      <c r="AX193" s="9"/>
      <c r="AY193" s="9"/>
      <c r="AZ193" s="3"/>
      <c r="BA193" s="3"/>
      <c r="BB193" s="3"/>
      <c r="BC193" s="3"/>
      <c r="BD193" s="3"/>
      <c r="BE193" s="3"/>
      <c r="BG193" s="3"/>
      <c r="BH193" s="7"/>
      <c r="BI193" s="3"/>
      <c r="BJ193" s="3"/>
      <c r="BK193" s="3"/>
      <c r="BL193" s="3"/>
    </row>
    <row r="194" spans="1:64" x14ac:dyDescent="0.25">
      <c r="A194">
        <v>147</v>
      </c>
      <c r="B194" s="1" t="s">
        <v>198</v>
      </c>
      <c r="C194" s="1" t="s">
        <v>32</v>
      </c>
      <c r="D194" s="2">
        <v>43403</v>
      </c>
      <c r="E194" s="3">
        <v>19.899999999999999</v>
      </c>
      <c r="F194" s="4">
        <f t="shared" si="242"/>
        <v>4338.3663976377948</v>
      </c>
      <c r="G194" s="7">
        <v>9.7200000000000006</v>
      </c>
      <c r="H194" s="7">
        <v>183.57</v>
      </c>
      <c r="I194" s="7">
        <f t="shared" si="243"/>
        <v>173.85</v>
      </c>
      <c r="J194" s="7">
        <v>163.54</v>
      </c>
      <c r="K194" s="5">
        <f t="shared" si="244"/>
        <v>5.9303997699165967</v>
      </c>
      <c r="L194" s="4">
        <f t="shared" si="245"/>
        <v>4081.0839267741439</v>
      </c>
      <c r="M194" s="2">
        <v>43440</v>
      </c>
      <c r="N194" s="7">
        <v>8.83</v>
      </c>
      <c r="O194" s="7">
        <v>3.5</v>
      </c>
      <c r="P194" s="7">
        <v>5.9</v>
      </c>
      <c r="Q194" s="6">
        <f t="shared" si="246"/>
        <v>0.37591020216251114</v>
      </c>
      <c r="R194" s="6">
        <f t="shared" si="247"/>
        <v>0.48961143614993741</v>
      </c>
      <c r="S194" s="6">
        <f t="shared" si="248"/>
        <v>0.13447836168755145</v>
      </c>
      <c r="T194" s="4">
        <f t="shared" si="249"/>
        <v>1630.8361895910687</v>
      </c>
      <c r="U194" s="4">
        <f t="shared" si="250"/>
        <v>2124.113802492071</v>
      </c>
      <c r="V194" s="4">
        <f t="shared" si="251"/>
        <v>3754.9499920831395</v>
      </c>
      <c r="W194" s="4">
        <f t="shared" si="252"/>
        <v>1534.1210839558432</v>
      </c>
      <c r="X194" s="4">
        <f t="shared" si="253"/>
        <v>1998.1453624363146</v>
      </c>
      <c r="Y194" s="4">
        <f t="shared" si="254"/>
        <v>3532.2664463921578</v>
      </c>
      <c r="Z194" s="10"/>
      <c r="AA194" s="4"/>
      <c r="AB194" s="5"/>
      <c r="AC194" s="4"/>
      <c r="AD194" s="4"/>
      <c r="AE194" s="4"/>
      <c r="AF194" s="4"/>
      <c r="AK194" s="3"/>
      <c r="AL194" s="3"/>
      <c r="AM194" s="7"/>
      <c r="AN194" s="7"/>
      <c r="AO194" s="7"/>
      <c r="AP194" s="7"/>
      <c r="AQ194" s="7"/>
      <c r="AR194" s="3"/>
      <c r="AS194" s="3"/>
      <c r="AT194" s="7"/>
      <c r="AU194" s="7"/>
      <c r="AV194" s="7"/>
      <c r="AW194" s="9"/>
      <c r="AX194" s="9"/>
      <c r="AY194" s="9"/>
      <c r="AZ194" s="3"/>
      <c r="BA194" s="3"/>
      <c r="BB194" s="3"/>
      <c r="BC194" s="3"/>
      <c r="BD194" s="3"/>
      <c r="BE194" s="3"/>
      <c r="BG194" s="3"/>
      <c r="BH194" s="7"/>
      <c r="BI194" s="3"/>
      <c r="BJ194" s="3"/>
      <c r="BK194" s="3"/>
      <c r="BL194" s="3"/>
    </row>
    <row r="195" spans="1:64" x14ac:dyDescent="0.25">
      <c r="A195">
        <v>148</v>
      </c>
      <c r="B195" s="1" t="s">
        <v>199</v>
      </c>
      <c r="C195" s="1" t="s">
        <v>32</v>
      </c>
      <c r="D195" s="2">
        <v>43403</v>
      </c>
      <c r="E195" s="3">
        <v>21.3</v>
      </c>
      <c r="F195" s="4">
        <f t="shared" si="242"/>
        <v>4650.8805708661421</v>
      </c>
      <c r="G195" s="7">
        <v>9.69</v>
      </c>
      <c r="H195" s="7">
        <v>163.34</v>
      </c>
      <c r="I195" s="7">
        <f t="shared" si="243"/>
        <v>153.65</v>
      </c>
      <c r="J195" s="7">
        <v>143.97</v>
      </c>
      <c r="K195" s="5">
        <f t="shared" si="244"/>
        <v>6.3000325414904053</v>
      </c>
      <c r="L195" s="4">
        <f t="shared" si="245"/>
        <v>4357.8735814357206</v>
      </c>
      <c r="M195" s="2">
        <v>43440</v>
      </c>
      <c r="N195" s="7">
        <v>9.39</v>
      </c>
      <c r="O195" s="7">
        <v>3.7</v>
      </c>
      <c r="P195" s="7">
        <v>6.18</v>
      </c>
      <c r="Q195" s="6">
        <f t="shared" si="246"/>
        <v>0.37476523844810883</v>
      </c>
      <c r="R195" s="6">
        <f t="shared" si="247"/>
        <v>0.49024522471409582</v>
      </c>
      <c r="S195" s="6">
        <f t="shared" si="248"/>
        <v>0.13498953683779535</v>
      </c>
      <c r="T195" s="4">
        <f t="shared" si="249"/>
        <v>1742.9883661343263</v>
      </c>
      <c r="U195" s="4">
        <f t="shared" si="250"/>
        <v>2280.0719905826941</v>
      </c>
      <c r="V195" s="4">
        <f t="shared" si="251"/>
        <v>4023.0603567170201</v>
      </c>
      <c r="W195" s="4">
        <f t="shared" si="252"/>
        <v>1633.1795318734719</v>
      </c>
      <c r="X195" s="4">
        <f t="shared" si="253"/>
        <v>2136.4267132065766</v>
      </c>
      <c r="Y195" s="4">
        <f t="shared" si="254"/>
        <v>3769.6062450800482</v>
      </c>
      <c r="Z195" s="10"/>
      <c r="AA195" s="4"/>
      <c r="AB195" s="5"/>
      <c r="AC195" s="4"/>
      <c r="AD195" s="4"/>
      <c r="AE195" s="4"/>
      <c r="AF195" s="4"/>
      <c r="AH195" t="s">
        <v>296</v>
      </c>
      <c r="AI195" t="str">
        <f>C195</f>
        <v>Machine</v>
      </c>
      <c r="AJ195" s="8">
        <f>D195</f>
        <v>43403</v>
      </c>
      <c r="AK195" s="3">
        <f>SUM(E195:E197)</f>
        <v>67.400000000000006</v>
      </c>
      <c r="AL195" s="3">
        <f>(AK195-3*$A$35)*$A$36/(3*$A$37)*$A$38</f>
        <v>4911.3090485564317</v>
      </c>
      <c r="AM195" s="7">
        <f>SUM(G195:G197)</f>
        <v>29.04</v>
      </c>
      <c r="AN195" s="7">
        <f>SUM(H195:H197)</f>
        <v>506.26</v>
      </c>
      <c r="AO195" s="7">
        <f>AN195-AM195</f>
        <v>477.21999999999997</v>
      </c>
      <c r="AP195" s="7">
        <f>SUM(J195:J197)</f>
        <v>447.33</v>
      </c>
      <c r="AQ195" s="7">
        <f>(AO195-AP195)/AO195*100</f>
        <v>6.2633586186664409</v>
      </c>
      <c r="AR195" s="3">
        <f>AL195*(1-AQ195/100)</f>
        <v>4603.6961499743275</v>
      </c>
      <c r="AS195" s="11">
        <f>M195</f>
        <v>43440</v>
      </c>
      <c r="AT195" s="7">
        <f>SUM(N195:N197)</f>
        <v>29.73</v>
      </c>
      <c r="AU195" s="7">
        <f>SUM(O195:O197)</f>
        <v>11.58</v>
      </c>
      <c r="AV195" s="7">
        <f>SUM(P195:P197)</f>
        <v>19.259999999999998</v>
      </c>
      <c r="AW195" s="9">
        <f>(AU195-3*$A$39)/(AT195-3*$A$35*$A$36)</f>
        <v>0.37116923501274202</v>
      </c>
      <c r="AX195" s="9">
        <f>(AV195-3*$A$40)/(AT195-3*$A$35*$A$36)</f>
        <v>0.48870615943344359</v>
      </c>
      <c r="AY195" s="9">
        <f>1-AW195-AX195</f>
        <v>0.1401246055538144</v>
      </c>
      <c r="AZ195" s="3">
        <f>AL195*AW195</f>
        <v>1822.9268224638486</v>
      </c>
      <c r="BA195" s="3">
        <f>AL195*AX195</f>
        <v>2400.1869829107336</v>
      </c>
      <c r="BB195" s="3">
        <f>AZ195+BA195</f>
        <v>4223.1138053745817</v>
      </c>
      <c r="BC195" s="3">
        <f>AR195*AW195</f>
        <v>1708.7503782170768</v>
      </c>
      <c r="BD195" s="3">
        <f>AR195*AX195</f>
        <v>2249.8546646524842</v>
      </c>
      <c r="BE195" s="3">
        <f>BC195+BD195</f>
        <v>3958.6050428695607</v>
      </c>
      <c r="BF195" s="11">
        <f>Z196</f>
        <v>43451</v>
      </c>
      <c r="BG195" s="3">
        <f>AVERAGE(AA195:AA197)</f>
        <v>47.800000000000004</v>
      </c>
      <c r="BH195" s="7">
        <f t="shared" ref="BH195" si="286">AVERAGE(AB195:AB197)</f>
        <v>1.08</v>
      </c>
      <c r="BI195" s="3">
        <f t="shared" ref="BI195" si="287">AVERAGE(AC195:AC197)</f>
        <v>79.599999999999994</v>
      </c>
      <c r="BJ195" s="3">
        <f t="shared" ref="BJ195" si="288">AVERAGE(AD195:AD197)</f>
        <v>28.5</v>
      </c>
      <c r="BK195" s="3">
        <f t="shared" ref="BK195" si="289">AVERAGE(AE195:AE197)</f>
        <v>6.1</v>
      </c>
      <c r="BL195" s="3">
        <f t="shared" ref="BL195" si="290">AVERAGE(AF195:AF197)</f>
        <v>11</v>
      </c>
    </row>
    <row r="196" spans="1:64" x14ac:dyDescent="0.25">
      <c r="A196">
        <v>149</v>
      </c>
      <c r="B196" s="1" t="s">
        <v>200</v>
      </c>
      <c r="C196" s="1" t="s">
        <v>32</v>
      </c>
      <c r="D196" s="2">
        <v>43403</v>
      </c>
      <c r="E196" s="3">
        <v>22.7</v>
      </c>
      <c r="F196" s="4">
        <f t="shared" si="242"/>
        <v>4963.3947440944885</v>
      </c>
      <c r="G196" s="7">
        <v>9.69</v>
      </c>
      <c r="H196" s="7">
        <v>187.84</v>
      </c>
      <c r="I196" s="7">
        <f t="shared" si="243"/>
        <v>178.15</v>
      </c>
      <c r="J196" s="7">
        <v>167.56</v>
      </c>
      <c r="K196" s="5">
        <f t="shared" si="244"/>
        <v>5.9444288520909359</v>
      </c>
      <c r="L196" s="4">
        <f t="shared" si="245"/>
        <v>4668.3492748833705</v>
      </c>
      <c r="M196" s="2">
        <v>43440</v>
      </c>
      <c r="N196" s="7">
        <v>10</v>
      </c>
      <c r="O196" s="7">
        <v>3.84</v>
      </c>
      <c r="P196" s="7">
        <v>6.4</v>
      </c>
      <c r="Q196" s="6">
        <f t="shared" si="246"/>
        <v>0.36571364238517001</v>
      </c>
      <c r="R196" s="6">
        <f t="shared" si="247"/>
        <v>0.48216994191564316</v>
      </c>
      <c r="S196" s="6">
        <f t="shared" si="248"/>
        <v>0.15211641569918682</v>
      </c>
      <c r="T196" s="4">
        <f t="shared" si="249"/>
        <v>1815.1811704582042</v>
      </c>
      <c r="U196" s="4">
        <f t="shared" si="250"/>
        <v>2393.1997554644481</v>
      </c>
      <c r="V196" s="4">
        <f t="shared" si="251"/>
        <v>4208.3809259226528</v>
      </c>
      <c r="W196" s="4">
        <f t="shared" si="252"/>
        <v>1707.2790172437647</v>
      </c>
      <c r="X196" s="4">
        <f t="shared" si="253"/>
        <v>2250.9376987124497</v>
      </c>
      <c r="Y196" s="4">
        <f t="shared" si="254"/>
        <v>3958.2167159562141</v>
      </c>
      <c r="Z196" s="10">
        <v>43451</v>
      </c>
      <c r="AA196" s="4">
        <v>47.800000000000004</v>
      </c>
      <c r="AB196" s="5">
        <v>1.08</v>
      </c>
      <c r="AC196" s="4">
        <v>79.599999999999994</v>
      </c>
      <c r="AD196" s="4">
        <v>28.5</v>
      </c>
      <c r="AE196" s="4">
        <v>6.1</v>
      </c>
      <c r="AF196" s="4">
        <v>11</v>
      </c>
      <c r="AK196" s="3"/>
      <c r="AL196" s="3"/>
      <c r="AM196" s="7"/>
      <c r="AN196" s="7"/>
      <c r="AO196" s="7"/>
      <c r="AP196" s="7"/>
      <c r="AQ196" s="7"/>
      <c r="AR196" s="3"/>
      <c r="AS196" s="3"/>
      <c r="AT196" s="7"/>
      <c r="AU196" s="7"/>
      <c r="AV196" s="7"/>
      <c r="AW196" s="9"/>
      <c r="AX196" s="9"/>
      <c r="AY196" s="9"/>
      <c r="AZ196" s="3"/>
      <c r="BA196" s="3"/>
      <c r="BB196" s="3"/>
      <c r="BC196" s="3"/>
      <c r="BD196" s="3"/>
      <c r="BE196" s="3"/>
      <c r="BG196" s="3"/>
      <c r="BH196" s="7"/>
      <c r="BI196" s="3"/>
      <c r="BJ196" s="3"/>
      <c r="BK196" s="3"/>
      <c r="BL196" s="3"/>
    </row>
    <row r="197" spans="1:64" x14ac:dyDescent="0.25">
      <c r="A197">
        <v>150</v>
      </c>
      <c r="B197" s="1" t="s">
        <v>201</v>
      </c>
      <c r="C197" s="1" t="s">
        <v>32</v>
      </c>
      <c r="D197" s="2">
        <v>43403</v>
      </c>
      <c r="E197" s="3">
        <v>23.4</v>
      </c>
      <c r="F197" s="4">
        <f t="shared" si="242"/>
        <v>5119.6518307086617</v>
      </c>
      <c r="G197" s="7">
        <v>9.66</v>
      </c>
      <c r="H197" s="7">
        <v>155.08000000000001</v>
      </c>
      <c r="I197" s="7">
        <f t="shared" si="243"/>
        <v>145.42000000000002</v>
      </c>
      <c r="J197" s="7">
        <v>135.80000000000001</v>
      </c>
      <c r="K197" s="5">
        <f t="shared" si="244"/>
        <v>6.6153211387704607</v>
      </c>
      <c r="L197" s="4">
        <f t="shared" si="245"/>
        <v>4780.9704209203428</v>
      </c>
      <c r="M197" s="2">
        <v>43440</v>
      </c>
      <c r="N197" s="7">
        <v>10.34</v>
      </c>
      <c r="O197" s="7">
        <v>4.04</v>
      </c>
      <c r="P197" s="7">
        <v>6.68</v>
      </c>
      <c r="Q197" s="6">
        <f t="shared" si="246"/>
        <v>0.37318296474025581</v>
      </c>
      <c r="R197" s="6">
        <f t="shared" si="247"/>
        <v>0.49362826023843359</v>
      </c>
      <c r="S197" s="6">
        <f t="shared" si="248"/>
        <v>0.1331887750213106</v>
      </c>
      <c r="T197" s="4">
        <f t="shared" si="249"/>
        <v>1910.5668486217367</v>
      </c>
      <c r="U197" s="4">
        <f t="shared" si="250"/>
        <v>2527.2048262192284</v>
      </c>
      <c r="V197" s="4">
        <f t="shared" si="251"/>
        <v>4437.7716748409648</v>
      </c>
      <c r="W197" s="4">
        <f t="shared" si="252"/>
        <v>1784.1767160145223</v>
      </c>
      <c r="X197" s="4">
        <f t="shared" si="253"/>
        <v>2360.0221111303204</v>
      </c>
      <c r="Y197" s="4">
        <f t="shared" si="254"/>
        <v>4144.1988271448427</v>
      </c>
      <c r="Z197" s="10"/>
      <c r="AA197" s="4"/>
      <c r="AB197" s="5"/>
      <c r="AC197" s="4"/>
      <c r="AD197" s="4"/>
      <c r="AE197" s="4"/>
      <c r="AF197" s="4"/>
      <c r="AK197" s="3"/>
      <c r="AL197" s="3"/>
      <c r="AM197" s="7"/>
      <c r="AN197" s="7"/>
      <c r="AO197" s="7"/>
      <c r="AP197" s="7"/>
      <c r="AQ197" s="7"/>
      <c r="AR197" s="3"/>
      <c r="AS197" s="3"/>
      <c r="AT197" s="7"/>
      <c r="AU197" s="7"/>
      <c r="AV197" s="7"/>
      <c r="AW197" s="9"/>
      <c r="AX197" s="9"/>
      <c r="AY197" s="9"/>
      <c r="AZ197" s="3"/>
      <c r="BA197" s="3"/>
      <c r="BB197" s="3"/>
      <c r="BC197" s="3"/>
      <c r="BD197" s="3"/>
      <c r="BE197" s="3"/>
      <c r="BG197" s="3"/>
      <c r="BH197" s="7"/>
      <c r="BI197" s="3"/>
      <c r="BJ197" s="3"/>
      <c r="BK197" s="3"/>
      <c r="BL197" s="3"/>
    </row>
    <row r="198" spans="1:64" x14ac:dyDescent="0.25">
      <c r="A198">
        <v>151</v>
      </c>
      <c r="B198" s="1" t="s">
        <v>202</v>
      </c>
      <c r="C198" s="1" t="s">
        <v>32</v>
      </c>
      <c r="D198" s="2">
        <v>43403</v>
      </c>
      <c r="E198" s="3">
        <v>20.6</v>
      </c>
      <c r="F198" s="4">
        <f t="shared" si="242"/>
        <v>4494.623484251968</v>
      </c>
      <c r="G198" s="7">
        <v>9.74</v>
      </c>
      <c r="H198" s="7">
        <v>158.47</v>
      </c>
      <c r="I198" s="7">
        <f t="shared" si="243"/>
        <v>148.72999999999999</v>
      </c>
      <c r="J198" s="7">
        <v>139.68</v>
      </c>
      <c r="K198" s="5">
        <f t="shared" si="244"/>
        <v>6.0848517447723953</v>
      </c>
      <c r="L198" s="4">
        <f t="shared" si="245"/>
        <v>4221.132308749512</v>
      </c>
      <c r="M198" s="2">
        <v>43440</v>
      </c>
      <c r="N198" s="7">
        <v>9.18</v>
      </c>
      <c r="O198" s="7">
        <v>3.68</v>
      </c>
      <c r="P198" s="7">
        <v>6.08</v>
      </c>
      <c r="Q198" s="6">
        <f t="shared" si="246"/>
        <v>0.3813100236330601</v>
      </c>
      <c r="R198" s="6">
        <f t="shared" si="247"/>
        <v>0.49057429941095454</v>
      </c>
      <c r="S198" s="6">
        <f t="shared" si="248"/>
        <v>0.12811567695598536</v>
      </c>
      <c r="T198" s="4">
        <f t="shared" si="249"/>
        <v>1713.8449870018248</v>
      </c>
      <c r="U198" s="4">
        <f t="shared" si="250"/>
        <v>2204.9467669029327</v>
      </c>
      <c r="V198" s="4">
        <f t="shared" si="251"/>
        <v>3918.7917539047576</v>
      </c>
      <c r="W198" s="4">
        <f t="shared" si="252"/>
        <v>1609.5600604075501</v>
      </c>
      <c r="X198" s="4">
        <f t="shared" si="253"/>
        <v>2070.779025085737</v>
      </c>
      <c r="Y198" s="4">
        <f t="shared" si="254"/>
        <v>3680.3390854932868</v>
      </c>
      <c r="Z198" s="10"/>
      <c r="AA198" s="4"/>
      <c r="AB198" s="5"/>
      <c r="AC198" s="4"/>
      <c r="AD198" s="4"/>
      <c r="AE198" s="4"/>
      <c r="AF198" s="4"/>
      <c r="AH198" t="s">
        <v>297</v>
      </c>
      <c r="AI198" t="str">
        <f>C198</f>
        <v>Machine</v>
      </c>
      <c r="AJ198" s="8">
        <f>D198</f>
        <v>43403</v>
      </c>
      <c r="AK198" s="3">
        <f>SUM(E198:E200)</f>
        <v>62.5</v>
      </c>
      <c r="AL198" s="3">
        <f>(AK198-3*$A$35)*$A$36/(3*$A$37)*$A$38</f>
        <v>4546.7091797900257</v>
      </c>
      <c r="AM198" s="7">
        <f>SUM(G198:G200)</f>
        <v>29.159999999999997</v>
      </c>
      <c r="AN198" s="7">
        <f>SUM(H198:H200)</f>
        <v>521.79</v>
      </c>
      <c r="AO198" s="7">
        <f>AN198-AM198</f>
        <v>492.63</v>
      </c>
      <c r="AP198" s="7">
        <f>SUM(J198:J200)</f>
        <v>462.37</v>
      </c>
      <c r="AQ198" s="7">
        <f>(AO198-AP198)/AO198*100</f>
        <v>6.1425410551529529</v>
      </c>
      <c r="AR198" s="3">
        <f>AL198*(1-AQ198/100)</f>
        <v>4267.4257017630152</v>
      </c>
      <c r="AS198" s="11">
        <f>M198</f>
        <v>43440</v>
      </c>
      <c r="AT198" s="7">
        <f>SUM(N198:N200)</f>
        <v>27.669999999999998</v>
      </c>
      <c r="AU198" s="7">
        <f>SUM(O198:O200)</f>
        <v>11.08</v>
      </c>
      <c r="AV198" s="7">
        <f>SUM(P198:P200)</f>
        <v>18.16</v>
      </c>
      <c r="AW198" s="9">
        <f>(AU198-3*$A$39)/(AT198-3*$A$35*$A$36)</f>
        <v>0.3809560561656104</v>
      </c>
      <c r="AX198" s="9">
        <f>(AV198-3*$A$40)/(AT198-3*$A$35*$A$36)</f>
        <v>0.48525664630027271</v>
      </c>
      <c r="AY198" s="9">
        <f>1-AW198-AX198</f>
        <v>0.13378729753411683</v>
      </c>
      <c r="AZ198" s="3">
        <f>AL198*AW198</f>
        <v>1732.0963976647854</v>
      </c>
      <c r="BA198" s="3">
        <f>AL198*AX198</f>
        <v>2206.3208482875716</v>
      </c>
      <c r="BB198" s="3">
        <f>AZ198+BA198</f>
        <v>3938.417245952357</v>
      </c>
      <c r="BC198" s="3">
        <f>AR198*AW198</f>
        <v>1625.7016653234007</v>
      </c>
      <c r="BD198" s="3">
        <f>AR198*AX198</f>
        <v>2070.7966843731087</v>
      </c>
      <c r="BE198" s="3">
        <f>BC198+BD198</f>
        <v>3696.4983496965096</v>
      </c>
      <c r="BF198" s="11">
        <f>Z199</f>
        <v>43451</v>
      </c>
      <c r="BG198" s="3">
        <f>AVERAGE(AA198:AA200)</f>
        <v>51.7</v>
      </c>
      <c r="BH198" s="7">
        <f t="shared" ref="BH198" si="291">AVERAGE(AB198:AB200)</f>
        <v>1.02</v>
      </c>
      <c r="BI198" s="3">
        <f t="shared" ref="BI198" si="292">AVERAGE(AC198:AC200)</f>
        <v>77.2</v>
      </c>
      <c r="BJ198" s="3">
        <f t="shared" ref="BJ198" si="293">AVERAGE(AD198:AD200)</f>
        <v>24.7</v>
      </c>
      <c r="BK198" s="3">
        <f t="shared" ref="BK198" si="294">AVERAGE(AE198:AE200)</f>
        <v>6.5</v>
      </c>
      <c r="BL198" s="3">
        <f t="shared" ref="BL198" si="295">AVERAGE(AF198:AF200)</f>
        <v>13.4</v>
      </c>
    </row>
    <row r="199" spans="1:64" x14ac:dyDescent="0.25">
      <c r="A199">
        <v>152</v>
      </c>
      <c r="B199" s="1" t="s">
        <v>203</v>
      </c>
      <c r="C199" s="1" t="s">
        <v>32</v>
      </c>
      <c r="D199" s="2">
        <v>43403</v>
      </c>
      <c r="E199" s="3">
        <v>21.9</v>
      </c>
      <c r="F199" s="4">
        <f t="shared" si="242"/>
        <v>4784.8152165354322</v>
      </c>
      <c r="G199" s="7">
        <v>9.73</v>
      </c>
      <c r="H199" s="7">
        <v>173.71</v>
      </c>
      <c r="I199" s="7">
        <f t="shared" si="243"/>
        <v>163.98000000000002</v>
      </c>
      <c r="J199" s="7">
        <v>154.71</v>
      </c>
      <c r="K199" s="5">
        <f t="shared" si="244"/>
        <v>5.653128430296384</v>
      </c>
      <c r="L199" s="4">
        <f t="shared" si="245"/>
        <v>4514.3234671923201</v>
      </c>
      <c r="M199" s="2">
        <v>43440</v>
      </c>
      <c r="N199" s="7">
        <v>9.65</v>
      </c>
      <c r="O199" s="7">
        <v>3.84</v>
      </c>
      <c r="P199" s="7">
        <v>6.22</v>
      </c>
      <c r="Q199" s="6">
        <f t="shared" si="246"/>
        <v>0.37927426255490931</v>
      </c>
      <c r="R199" s="6">
        <f t="shared" si="247"/>
        <v>0.48097909273723138</v>
      </c>
      <c r="S199" s="6">
        <f t="shared" si="248"/>
        <v>0.13974664470785936</v>
      </c>
      <c r="T199" s="4">
        <f t="shared" si="249"/>
        <v>1814.7572627129848</v>
      </c>
      <c r="U199" s="4">
        <f t="shared" si="250"/>
        <v>2301.3960817645116</v>
      </c>
      <c r="V199" s="4">
        <f t="shared" si="251"/>
        <v>4116.1533444774959</v>
      </c>
      <c r="W199" s="4">
        <f t="shared" si="252"/>
        <v>1712.1667039536885</v>
      </c>
      <c r="X199" s="4">
        <f t="shared" si="253"/>
        <v>2171.295205572555</v>
      </c>
      <c r="Y199" s="4">
        <f t="shared" si="254"/>
        <v>3883.4619095262433</v>
      </c>
      <c r="Z199" s="10">
        <v>43451</v>
      </c>
      <c r="AA199" s="4">
        <v>51.7</v>
      </c>
      <c r="AB199" s="5">
        <v>1.02</v>
      </c>
      <c r="AC199" s="4">
        <v>77.2</v>
      </c>
      <c r="AD199" s="4">
        <v>24.7</v>
      </c>
      <c r="AE199" s="4">
        <v>6.5</v>
      </c>
      <c r="AF199" s="4">
        <v>13.4</v>
      </c>
      <c r="AK199" s="3"/>
      <c r="AL199" s="3"/>
      <c r="AM199" s="7"/>
      <c r="AN199" s="7"/>
      <c r="AO199" s="7"/>
      <c r="AP199" s="7"/>
      <c r="AQ199" s="7"/>
      <c r="AR199" s="3"/>
      <c r="AS199" s="3"/>
      <c r="AT199" s="7"/>
      <c r="AU199" s="7"/>
      <c r="AV199" s="7"/>
      <c r="AW199" s="9"/>
      <c r="AX199" s="9"/>
      <c r="AY199" s="9"/>
      <c r="AZ199" s="3"/>
      <c r="BA199" s="3"/>
      <c r="BB199" s="3"/>
      <c r="BC199" s="3"/>
      <c r="BD199" s="3"/>
      <c r="BE199" s="3"/>
      <c r="BG199" s="3"/>
      <c r="BH199" s="7"/>
      <c r="BI199" s="3"/>
      <c r="BJ199" s="3"/>
      <c r="BK199" s="3"/>
      <c r="BL199" s="3"/>
    </row>
    <row r="200" spans="1:64" x14ac:dyDescent="0.25">
      <c r="A200">
        <v>153</v>
      </c>
      <c r="B200" s="1" t="s">
        <v>204</v>
      </c>
      <c r="C200" s="1" t="s">
        <v>32</v>
      </c>
      <c r="D200" s="2">
        <v>43403</v>
      </c>
      <c r="E200" s="3">
        <v>20</v>
      </c>
      <c r="F200" s="4">
        <f t="shared" si="242"/>
        <v>4360.6888385826769</v>
      </c>
      <c r="G200" s="7">
        <v>9.69</v>
      </c>
      <c r="H200" s="7">
        <v>189.61</v>
      </c>
      <c r="I200" s="7">
        <f t="shared" si="243"/>
        <v>179.92000000000002</v>
      </c>
      <c r="J200" s="7">
        <v>167.98</v>
      </c>
      <c r="K200" s="5">
        <f t="shared" si="244"/>
        <v>6.6362827923521701</v>
      </c>
      <c r="L200" s="4">
        <f t="shared" si="245"/>
        <v>4071.3011955597931</v>
      </c>
      <c r="M200" s="2">
        <v>43440</v>
      </c>
      <c r="N200" s="7">
        <v>8.84</v>
      </c>
      <c r="O200" s="7">
        <v>3.56</v>
      </c>
      <c r="P200" s="7">
        <v>5.86</v>
      </c>
      <c r="Q200" s="6">
        <f t="shared" si="246"/>
        <v>0.38242780308906449</v>
      </c>
      <c r="R200" s="6">
        <f t="shared" si="247"/>
        <v>0.48440855057948179</v>
      </c>
      <c r="S200" s="6">
        <f t="shared" si="248"/>
        <v>0.13316364633145378</v>
      </c>
      <c r="T200" s="4">
        <f t="shared" si="249"/>
        <v>1667.6486524941772</v>
      </c>
      <c r="U200" s="4">
        <f t="shared" si="250"/>
        <v>2112.3549598259583</v>
      </c>
      <c r="V200" s="4">
        <f t="shared" si="251"/>
        <v>3780.0036123201353</v>
      </c>
      <c r="W200" s="4">
        <f t="shared" si="252"/>
        <v>1556.9787719318133</v>
      </c>
      <c r="X200" s="4">
        <f t="shared" si="253"/>
        <v>1972.1731111136307</v>
      </c>
      <c r="Y200" s="4">
        <f t="shared" si="254"/>
        <v>3529.1518830454443</v>
      </c>
      <c r="Z200" s="10"/>
      <c r="AA200" s="4"/>
      <c r="AB200" s="5"/>
      <c r="AC200" s="4"/>
      <c r="AD200" s="4"/>
      <c r="AE200" s="4"/>
      <c r="AF200" s="4"/>
      <c r="AK200" s="3"/>
      <c r="AL200" s="3"/>
      <c r="AM200" s="7"/>
      <c r="AN200" s="7"/>
      <c r="AO200" s="7"/>
      <c r="AP200" s="7"/>
      <c r="AQ200" s="7"/>
      <c r="AR200" s="3"/>
      <c r="AS200" s="3"/>
      <c r="AT200" s="7"/>
      <c r="AU200" s="7"/>
      <c r="AV200" s="7"/>
      <c r="AW200" s="9"/>
      <c r="AX200" s="9"/>
      <c r="AY200" s="9"/>
      <c r="AZ200" s="3"/>
      <c r="BA200" s="3"/>
      <c r="BB200" s="3"/>
      <c r="BC200" s="3"/>
      <c r="BD200" s="3"/>
      <c r="BE200" s="3"/>
      <c r="BG200" s="3"/>
      <c r="BH200" s="7"/>
      <c r="BI200" s="3"/>
      <c r="BJ200" s="3"/>
      <c r="BK200" s="3"/>
      <c r="BL200" s="3"/>
    </row>
    <row r="201" spans="1:64" x14ac:dyDescent="0.25">
      <c r="A201">
        <v>154</v>
      </c>
      <c r="B201" s="1" t="s">
        <v>205</v>
      </c>
      <c r="C201" s="1" t="s">
        <v>32</v>
      </c>
      <c r="D201" s="2">
        <v>43403</v>
      </c>
      <c r="E201" s="3">
        <v>17.7</v>
      </c>
      <c r="F201" s="4">
        <f t="shared" si="242"/>
        <v>3847.2726968503935</v>
      </c>
      <c r="G201" s="7">
        <v>9.69</v>
      </c>
      <c r="H201" s="7">
        <v>162.32</v>
      </c>
      <c r="I201" s="7">
        <f t="shared" si="243"/>
        <v>152.63</v>
      </c>
      <c r="J201" s="7">
        <v>143.49</v>
      </c>
      <c r="K201" s="5">
        <f t="shared" si="244"/>
        <v>5.9883378103911333</v>
      </c>
      <c r="L201" s="4">
        <f t="shared" si="245"/>
        <v>3616.885011276047</v>
      </c>
      <c r="M201" s="2">
        <v>43440</v>
      </c>
      <c r="N201" s="7">
        <v>7.91</v>
      </c>
      <c r="O201" s="7">
        <v>3.18</v>
      </c>
      <c r="P201" s="7">
        <v>5.46</v>
      </c>
      <c r="Q201" s="6">
        <f t="shared" si="246"/>
        <v>0.37926610792387011</v>
      </c>
      <c r="R201" s="6">
        <f t="shared" si="247"/>
        <v>0.49096776984665386</v>
      </c>
      <c r="S201" s="6">
        <f t="shared" si="248"/>
        <v>0.12976612222947598</v>
      </c>
      <c r="T201" s="4">
        <f t="shared" si="249"/>
        <v>1459.1401418562202</v>
      </c>
      <c r="U201" s="4">
        <f t="shared" si="250"/>
        <v>1888.8868959645592</v>
      </c>
      <c r="V201" s="4">
        <f t="shared" si="251"/>
        <v>3348.0270378207797</v>
      </c>
      <c r="W201" s="4">
        <f t="shared" si="252"/>
        <v>1371.7619010348494</v>
      </c>
      <c r="X201" s="4">
        <f t="shared" si="253"/>
        <v>1775.7739677779903</v>
      </c>
      <c r="Y201" s="4">
        <f t="shared" si="254"/>
        <v>3147.5358688128399</v>
      </c>
      <c r="Z201" s="10"/>
      <c r="AA201" s="4"/>
      <c r="AB201" s="5"/>
      <c r="AC201" s="4"/>
      <c r="AD201" s="4"/>
      <c r="AE201" s="4"/>
      <c r="AF201" s="4"/>
      <c r="AH201" t="s">
        <v>298</v>
      </c>
      <c r="AI201" t="str">
        <f>C201</f>
        <v>Machine</v>
      </c>
      <c r="AJ201" s="8">
        <f>D201</f>
        <v>43403</v>
      </c>
      <c r="AK201" s="3">
        <f>SUM(E201:E203)</f>
        <v>55</v>
      </c>
      <c r="AL201" s="3">
        <f>(AK201-3*$A$35)*$A$36/(3*$A$37)*$A$38</f>
        <v>3988.6481561679789</v>
      </c>
      <c r="AM201" s="7">
        <f>SUM(G201:G203)</f>
        <v>29.1</v>
      </c>
      <c r="AN201" s="7">
        <f>SUM(H201:H203)</f>
        <v>501.25</v>
      </c>
      <c r="AO201" s="7">
        <f>AN201-AM201</f>
        <v>472.15</v>
      </c>
      <c r="AP201" s="7">
        <f>SUM(J201:J203)</f>
        <v>441.42999999999995</v>
      </c>
      <c r="AQ201" s="7">
        <f>(AO201-AP201)/AO201*100</f>
        <v>6.5064068622259938</v>
      </c>
      <c r="AR201" s="3">
        <f>AL201*(1-AQ201/100)</f>
        <v>3729.130478825015</v>
      </c>
      <c r="AS201" s="11">
        <f>M201</f>
        <v>43440</v>
      </c>
      <c r="AT201" s="7">
        <f>SUM(N201:N203)</f>
        <v>24.41</v>
      </c>
      <c r="AU201" s="7">
        <f>SUM(O201:O203)</f>
        <v>9.68</v>
      </c>
      <c r="AV201" s="7">
        <f>SUM(P201:P203)</f>
        <v>16.599999999999998</v>
      </c>
      <c r="AW201" s="9">
        <f>(AU201-3*$A$39)/(AT201-3*$A$35*$A$36)</f>
        <v>0.37430754429102525</v>
      </c>
      <c r="AX201" s="9">
        <f>(AV201-3*$A$40)/(AT201-3*$A$35*$A$36)</f>
        <v>0.48617923730384843</v>
      </c>
      <c r="AY201" s="9">
        <f>1-AW201-AX201</f>
        <v>0.13951321840512626</v>
      </c>
      <c r="AZ201" s="3">
        <f>AL201*AW201</f>
        <v>1492.981096376162</v>
      </c>
      <c r="BA201" s="3">
        <f>AL201*AX201</f>
        <v>1939.1979184391494</v>
      </c>
      <c r="BB201" s="3">
        <f>AZ201+BA201</f>
        <v>3432.1790148153113</v>
      </c>
      <c r="BC201" s="3">
        <f>AR201*AW201</f>
        <v>1395.8416718698065</v>
      </c>
      <c r="BD201" s="3">
        <f>AR201*AX201</f>
        <v>1813.0258120016808</v>
      </c>
      <c r="BE201" s="3">
        <f>BC201+BD201</f>
        <v>3208.8674838714874</v>
      </c>
      <c r="BF201" s="11">
        <f>Z202</f>
        <v>43451</v>
      </c>
      <c r="BG201" s="3">
        <f>AVERAGE(AA201:AA203)</f>
        <v>49.6</v>
      </c>
      <c r="BH201" s="7">
        <f t="shared" ref="BH201" si="296">AVERAGE(AB201:AB203)</f>
        <v>1.08</v>
      </c>
      <c r="BI201" s="3">
        <f t="shared" ref="BI201" si="297">AVERAGE(AC201:AC203)</f>
        <v>79.599999999999994</v>
      </c>
      <c r="BJ201" s="3">
        <f t="shared" ref="BJ201" si="298">AVERAGE(AD201:AD203)</f>
        <v>27.4</v>
      </c>
      <c r="BK201" s="3">
        <f t="shared" ref="BK201" si="299">AVERAGE(AE201:AE203)</f>
        <v>6.1</v>
      </c>
      <c r="BL201" s="3">
        <f t="shared" ref="BL201" si="300">AVERAGE(AF201:AF203)</f>
        <v>11.4</v>
      </c>
    </row>
    <row r="202" spans="1:64" x14ac:dyDescent="0.25">
      <c r="A202">
        <v>155</v>
      </c>
      <c r="B202" s="1" t="s">
        <v>206</v>
      </c>
      <c r="C202" s="1" t="s">
        <v>32</v>
      </c>
      <c r="D202" s="2">
        <v>43403</v>
      </c>
      <c r="E202" s="3">
        <v>20.5</v>
      </c>
      <c r="F202" s="4">
        <f t="shared" si="242"/>
        <v>4472.3010433070867</v>
      </c>
      <c r="G202" s="7">
        <v>9.73</v>
      </c>
      <c r="H202" s="7">
        <v>177.57</v>
      </c>
      <c r="I202" s="7">
        <f t="shared" si="243"/>
        <v>167.84</v>
      </c>
      <c r="J202" s="7">
        <v>157.79</v>
      </c>
      <c r="K202" s="5">
        <f t="shared" si="244"/>
        <v>5.98784556720687</v>
      </c>
      <c r="L202" s="4">
        <f t="shared" si="245"/>
        <v>4204.5065635332767</v>
      </c>
      <c r="M202" s="2">
        <v>43440</v>
      </c>
      <c r="N202" s="7">
        <v>9.0500000000000007</v>
      </c>
      <c r="O202" s="7">
        <v>3.54</v>
      </c>
      <c r="P202" s="7">
        <v>5.92</v>
      </c>
      <c r="Q202" s="6">
        <f t="shared" si="246"/>
        <v>0.37107935485392363</v>
      </c>
      <c r="R202" s="6">
        <f t="shared" si="247"/>
        <v>0.47968794651848662</v>
      </c>
      <c r="S202" s="6">
        <f t="shared" si="248"/>
        <v>0.14923269862758975</v>
      </c>
      <c r="T202" s="4">
        <f t="shared" si="249"/>
        <v>1659.5785858629233</v>
      </c>
      <c r="U202" s="4">
        <f t="shared" si="250"/>
        <v>2145.3089036764618</v>
      </c>
      <c r="V202" s="4">
        <f t="shared" si="251"/>
        <v>3804.8874895393851</v>
      </c>
      <c r="W202" s="4">
        <f t="shared" si="252"/>
        <v>1560.2055830750157</v>
      </c>
      <c r="X202" s="4">
        <f t="shared" si="253"/>
        <v>2016.8511195847764</v>
      </c>
      <c r="Y202" s="4">
        <f t="shared" si="254"/>
        <v>3577.0567026597919</v>
      </c>
      <c r="Z202" s="10">
        <v>43451</v>
      </c>
      <c r="AA202" s="4">
        <v>49.6</v>
      </c>
      <c r="AB202" s="5">
        <v>1.08</v>
      </c>
      <c r="AC202" s="4">
        <v>79.599999999999994</v>
      </c>
      <c r="AD202" s="4">
        <v>27.4</v>
      </c>
      <c r="AE202" s="4">
        <v>6.1</v>
      </c>
      <c r="AF202" s="4">
        <v>11.4</v>
      </c>
      <c r="AK202" s="3"/>
      <c r="AL202" s="3"/>
      <c r="AM202" s="7"/>
      <c r="AN202" s="7"/>
      <c r="AO202" s="7"/>
      <c r="AP202" s="7"/>
      <c r="AQ202" s="7"/>
      <c r="AR202" s="3"/>
      <c r="AS202" s="3"/>
      <c r="AT202" s="7"/>
      <c r="AU202" s="7"/>
      <c r="AV202" s="7"/>
      <c r="AW202" s="9"/>
      <c r="AX202" s="9"/>
      <c r="AY202" s="9"/>
      <c r="AZ202" s="3"/>
      <c r="BA202" s="3"/>
      <c r="BB202" s="3"/>
      <c r="BC202" s="3"/>
      <c r="BD202" s="3"/>
      <c r="BE202" s="3"/>
      <c r="BG202" s="3"/>
      <c r="BH202" s="7"/>
      <c r="BI202" s="3"/>
      <c r="BJ202" s="3"/>
      <c r="BK202" s="3"/>
      <c r="BL202" s="3"/>
    </row>
    <row r="203" spans="1:64" x14ac:dyDescent="0.25">
      <c r="A203">
        <v>156</v>
      </c>
      <c r="B203" s="1" t="s">
        <v>207</v>
      </c>
      <c r="C203" s="1" t="s">
        <v>32</v>
      </c>
      <c r="D203" s="2">
        <v>43403</v>
      </c>
      <c r="E203" s="3">
        <v>16.8</v>
      </c>
      <c r="F203" s="4">
        <f t="shared" si="242"/>
        <v>3646.3707283464569</v>
      </c>
      <c r="G203" s="7">
        <v>9.68</v>
      </c>
      <c r="H203" s="7">
        <v>161.36000000000001</v>
      </c>
      <c r="I203" s="7">
        <f t="shared" si="243"/>
        <v>151.68</v>
      </c>
      <c r="J203" s="7">
        <v>140.15</v>
      </c>
      <c r="K203" s="5">
        <f t="shared" si="244"/>
        <v>7.6015295358649784</v>
      </c>
      <c r="L203" s="4">
        <f t="shared" si="245"/>
        <v>3369.1907804440657</v>
      </c>
      <c r="M203" s="2">
        <v>43440</v>
      </c>
      <c r="N203" s="7">
        <v>7.45</v>
      </c>
      <c r="O203" s="7">
        <v>2.96</v>
      </c>
      <c r="P203" s="7">
        <v>5.22</v>
      </c>
      <c r="Q203" s="6">
        <f t="shared" si="246"/>
        <v>0.37297558590776231</v>
      </c>
      <c r="R203" s="6">
        <f t="shared" si="247"/>
        <v>0.48901243485684392</v>
      </c>
      <c r="S203" s="6">
        <f t="shared" si="248"/>
        <v>0.13801197923539371</v>
      </c>
      <c r="T203" s="4">
        <f t="shared" si="249"/>
        <v>1360.0072588419337</v>
      </c>
      <c r="U203" s="4">
        <f t="shared" si="250"/>
        <v>1783.1206282594242</v>
      </c>
      <c r="V203" s="4">
        <f t="shared" si="251"/>
        <v>3143.1278871013578</v>
      </c>
      <c r="W203" s="4">
        <f t="shared" si="252"/>
        <v>1256.6259053711563</v>
      </c>
      <c r="X203" s="4">
        <f t="shared" si="253"/>
        <v>1647.5761870421827</v>
      </c>
      <c r="Y203" s="4">
        <f t="shared" si="254"/>
        <v>2904.202092413339</v>
      </c>
      <c r="Z203" s="10"/>
      <c r="AA203" s="4"/>
      <c r="AB203" s="5"/>
      <c r="AC203" s="4"/>
      <c r="AD203" s="4"/>
      <c r="AE203" s="4"/>
      <c r="AF203" s="4"/>
      <c r="AK203" s="3"/>
      <c r="AL203" s="3"/>
      <c r="AM203" s="7"/>
      <c r="AN203" s="7"/>
      <c r="AO203" s="7"/>
      <c r="AP203" s="7"/>
      <c r="AQ203" s="7"/>
      <c r="AR203" s="3"/>
      <c r="AS203" s="3"/>
      <c r="AT203" s="7"/>
      <c r="AU203" s="7"/>
      <c r="AV203" s="7"/>
      <c r="AW203" s="9"/>
      <c r="AX203" s="9"/>
      <c r="AY203" s="9"/>
      <c r="AZ203" s="3"/>
      <c r="BA203" s="3"/>
      <c r="BB203" s="3"/>
      <c r="BC203" s="3"/>
      <c r="BD203" s="3"/>
      <c r="BE203" s="3"/>
      <c r="BG203" s="3"/>
      <c r="BH203" s="7"/>
      <c r="BI203" s="3"/>
      <c r="BJ203" s="3"/>
      <c r="BK203" s="3"/>
      <c r="BL203" s="3"/>
    </row>
    <row r="204" spans="1:64" x14ac:dyDescent="0.25">
      <c r="A204">
        <v>157</v>
      </c>
      <c r="B204" s="1" t="s">
        <v>208</v>
      </c>
      <c r="C204" s="1" t="s">
        <v>32</v>
      </c>
      <c r="D204" s="2">
        <v>43403</v>
      </c>
      <c r="E204" s="3">
        <v>17.899999999999999</v>
      </c>
      <c r="F204" s="4">
        <f t="shared" si="242"/>
        <v>3891.9175787401573</v>
      </c>
      <c r="G204" s="7">
        <v>9.68</v>
      </c>
      <c r="H204" s="7">
        <v>124.45</v>
      </c>
      <c r="I204" s="7">
        <f t="shared" ref="I204:I215" si="301">H204-G204</f>
        <v>114.77000000000001</v>
      </c>
      <c r="J204" s="7">
        <v>106.58</v>
      </c>
      <c r="K204" s="5">
        <f t="shared" si="244"/>
        <v>7.1360111527402719</v>
      </c>
      <c r="L204" s="4">
        <f t="shared" si="245"/>
        <v>3614.1899062658003</v>
      </c>
      <c r="M204" s="2">
        <v>43440</v>
      </c>
      <c r="N204" s="7">
        <v>7.93</v>
      </c>
      <c r="O204" s="7">
        <v>3.12</v>
      </c>
      <c r="P204" s="7">
        <v>5.5</v>
      </c>
      <c r="Q204" s="6">
        <f t="shared" si="246"/>
        <v>0.37051048878142695</v>
      </c>
      <c r="R204" s="6">
        <f t="shared" si="247"/>
        <v>0.4948776458549129</v>
      </c>
      <c r="S204" s="6">
        <f t="shared" si="248"/>
        <v>0.1346118653636601</v>
      </c>
      <c r="T204" s="4">
        <f t="shared" si="249"/>
        <v>1441.9962843960434</v>
      </c>
      <c r="U204" s="4">
        <f t="shared" si="250"/>
        <v>1926.0230092282816</v>
      </c>
      <c r="V204" s="4">
        <f t="shared" si="251"/>
        <v>3368.0192936243247</v>
      </c>
      <c r="W204" s="4">
        <f t="shared" si="252"/>
        <v>1339.0952687194413</v>
      </c>
      <c r="X204" s="4">
        <f t="shared" si="253"/>
        <v>1788.5817924854075</v>
      </c>
      <c r="Y204" s="4">
        <f t="shared" si="254"/>
        <v>3127.6770612048485</v>
      </c>
      <c r="Z204" s="10"/>
      <c r="AA204" s="4"/>
      <c r="AB204" s="5"/>
      <c r="AC204" s="4"/>
      <c r="AD204" s="4"/>
      <c r="AE204" s="4"/>
      <c r="AF204" s="4"/>
      <c r="AH204" t="s">
        <v>299</v>
      </c>
      <c r="AI204" t="str">
        <f>C204</f>
        <v>Machine</v>
      </c>
      <c r="AJ204" s="8">
        <f>D204</f>
        <v>43403</v>
      </c>
      <c r="AK204" s="3">
        <f>SUM(E204:E206)</f>
        <v>53.900000000000006</v>
      </c>
      <c r="AL204" s="3">
        <f>(AK204-3*$A$35)*$A$36/(3*$A$37)*$A$38</f>
        <v>3906.7992060367451</v>
      </c>
      <c r="AM204" s="7">
        <f>SUM(G204:G206)</f>
        <v>29.16</v>
      </c>
      <c r="AN204" s="7">
        <f>SUM(H204:H206)</f>
        <v>411.52000000000004</v>
      </c>
      <c r="AO204" s="7">
        <f>AN204-AM204</f>
        <v>382.36</v>
      </c>
      <c r="AP204" s="7">
        <f>SUM(J204:J206)</f>
        <v>356.9</v>
      </c>
      <c r="AQ204" s="7">
        <f>(AO204-AP204)/AO204*100</f>
        <v>6.6586463019144349</v>
      </c>
      <c r="AR204" s="3">
        <f>AL204*(1-AQ204/100)</f>
        <v>3646.6592651807568</v>
      </c>
      <c r="AS204" s="11">
        <f>M204</f>
        <v>43440</v>
      </c>
      <c r="AT204" s="7">
        <f>SUM(N204:N206)</f>
        <v>23.74</v>
      </c>
      <c r="AU204" s="7">
        <f>SUM(O204:O206)</f>
        <v>9.4600000000000009</v>
      </c>
      <c r="AV204" s="7">
        <f>SUM(P204:P206)</f>
        <v>16.239999999999998</v>
      </c>
      <c r="AW204" s="9">
        <f>(AU204-3*$A$39)/(AT204-3*$A$35*$A$36)</f>
        <v>0.37563985640593517</v>
      </c>
      <c r="AX204" s="9">
        <f>(AV204-3*$A$40)/(AT204-3*$A$35*$A$36)</f>
        <v>0.48469658891088396</v>
      </c>
      <c r="AY204" s="9">
        <f>1-AW204-AX204</f>
        <v>0.13966355468318092</v>
      </c>
      <c r="AZ204" s="3">
        <f>AL204*AW204</f>
        <v>1467.5494927624645</v>
      </c>
      <c r="BA204" s="3">
        <f>AL204*AX204</f>
        <v>1893.6122487257601</v>
      </c>
      <c r="BB204" s="3">
        <f>AZ204+BA204</f>
        <v>3361.1617414882248</v>
      </c>
      <c r="BC204" s="3">
        <f>AR204*AW204</f>
        <v>1369.8305627338725</v>
      </c>
      <c r="BD204" s="3">
        <f>AR204*AX204</f>
        <v>1767.5233067533834</v>
      </c>
      <c r="BE204" s="3">
        <f>BC204+BD204</f>
        <v>3137.3538694872559</v>
      </c>
      <c r="BF204" s="11">
        <f>Z205</f>
        <v>43451</v>
      </c>
      <c r="BG204" s="3">
        <f>AVERAGE(AA204:AA206)</f>
        <v>50.4</v>
      </c>
      <c r="BH204" s="7">
        <f t="shared" ref="BH204" si="302">AVERAGE(AB204:AB206)</f>
        <v>1</v>
      </c>
      <c r="BI204" s="3">
        <f t="shared" ref="BI204" si="303">AVERAGE(AC204:AC206)</f>
        <v>76.3</v>
      </c>
      <c r="BJ204" s="3">
        <f t="shared" ref="BJ204" si="304">AVERAGE(AD204:AD206)</f>
        <v>25.9</v>
      </c>
      <c r="BK204" s="3">
        <f t="shared" ref="BK204" si="305">AVERAGE(AE204:AE206)</f>
        <v>6.5</v>
      </c>
      <c r="BL204" s="3">
        <f t="shared" ref="BL204" si="306">AVERAGE(AF204:AF206)</f>
        <v>14.3</v>
      </c>
    </row>
    <row r="205" spans="1:64" x14ac:dyDescent="0.25">
      <c r="A205">
        <v>158</v>
      </c>
      <c r="B205" s="1" t="s">
        <v>209</v>
      </c>
      <c r="C205" s="1" t="s">
        <v>32</v>
      </c>
      <c r="D205" s="2">
        <v>43403</v>
      </c>
      <c r="E205" s="3">
        <v>18.8</v>
      </c>
      <c r="F205" s="4">
        <f t="shared" si="242"/>
        <v>4092.8195472440943</v>
      </c>
      <c r="G205" s="7">
        <v>9.75</v>
      </c>
      <c r="H205" s="7">
        <v>133.33000000000001</v>
      </c>
      <c r="I205" s="7">
        <f t="shared" si="301"/>
        <v>123.58000000000001</v>
      </c>
      <c r="J205" s="7">
        <v>114.94</v>
      </c>
      <c r="K205" s="5">
        <f t="shared" si="244"/>
        <v>6.9914225602848479</v>
      </c>
      <c r="L205" s="4">
        <f t="shared" si="245"/>
        <v>3806.6732380663229</v>
      </c>
      <c r="M205" s="2">
        <v>43440</v>
      </c>
      <c r="N205" s="7">
        <v>8.25</v>
      </c>
      <c r="O205" s="7">
        <v>3.3</v>
      </c>
      <c r="P205" s="7">
        <v>5.56</v>
      </c>
      <c r="Q205" s="6">
        <f t="shared" si="246"/>
        <v>0.37815273711454128</v>
      </c>
      <c r="R205" s="6">
        <f t="shared" si="247"/>
        <v>0.48264230921198026</v>
      </c>
      <c r="S205" s="6">
        <f t="shared" si="248"/>
        <v>0.13920495367347852</v>
      </c>
      <c r="T205" s="4">
        <f t="shared" si="249"/>
        <v>1547.7109143062519</v>
      </c>
      <c r="U205" s="4">
        <f t="shared" si="250"/>
        <v>1975.3678774698212</v>
      </c>
      <c r="V205" s="4">
        <f t="shared" si="251"/>
        <v>3523.0787917760731</v>
      </c>
      <c r="W205" s="4">
        <f t="shared" si="252"/>
        <v>1439.5039042754538</v>
      </c>
      <c r="X205" s="4">
        <f t="shared" si="253"/>
        <v>1837.2615620357765</v>
      </c>
      <c r="Y205" s="4">
        <f t="shared" si="254"/>
        <v>3276.7654663112303</v>
      </c>
      <c r="Z205" s="10">
        <v>43451</v>
      </c>
      <c r="AA205" s="4">
        <v>50.4</v>
      </c>
      <c r="AB205" s="5">
        <v>1</v>
      </c>
      <c r="AC205" s="4">
        <v>76.3</v>
      </c>
      <c r="AD205" s="4">
        <v>25.9</v>
      </c>
      <c r="AE205" s="4">
        <v>6.5</v>
      </c>
      <c r="AF205" s="4">
        <v>14.3</v>
      </c>
      <c r="AK205" s="3"/>
      <c r="AL205" s="3"/>
      <c r="AM205" s="7"/>
      <c r="AN205" s="7"/>
      <c r="AO205" s="7"/>
      <c r="AP205" s="7"/>
      <c r="AQ205" s="7"/>
      <c r="AR205" s="3"/>
      <c r="AS205" s="3"/>
      <c r="AT205" s="7"/>
      <c r="AU205" s="7"/>
      <c r="AV205" s="7"/>
      <c r="AW205" s="9"/>
      <c r="AX205" s="9"/>
      <c r="AY205" s="9"/>
      <c r="AZ205" s="3"/>
      <c r="BA205" s="3"/>
      <c r="BB205" s="3"/>
      <c r="BC205" s="3"/>
      <c r="BD205" s="3"/>
      <c r="BE205" s="3"/>
      <c r="BG205" s="3"/>
      <c r="BH205" s="7"/>
      <c r="BI205" s="3"/>
      <c r="BJ205" s="3"/>
      <c r="BK205" s="3"/>
      <c r="BL205" s="3"/>
    </row>
    <row r="206" spans="1:64" x14ac:dyDescent="0.25">
      <c r="A206">
        <v>159</v>
      </c>
      <c r="B206" s="1" t="s">
        <v>210</v>
      </c>
      <c r="C206" s="1" t="s">
        <v>32</v>
      </c>
      <c r="D206" s="2">
        <v>43403</v>
      </c>
      <c r="E206" s="3">
        <v>17.2</v>
      </c>
      <c r="F206" s="4">
        <f t="shared" si="242"/>
        <v>3735.6604921259841</v>
      </c>
      <c r="G206" s="7">
        <v>9.73</v>
      </c>
      <c r="H206" s="7">
        <v>153.74</v>
      </c>
      <c r="I206" s="7">
        <f t="shared" si="301"/>
        <v>144.01000000000002</v>
      </c>
      <c r="J206" s="7">
        <v>135.38</v>
      </c>
      <c r="K206" s="5">
        <f t="shared" si="244"/>
        <v>5.9926394000416794</v>
      </c>
      <c r="L206" s="4">
        <f t="shared" si="245"/>
        <v>3511.7958296230518</v>
      </c>
      <c r="M206" s="2">
        <v>43440</v>
      </c>
      <c r="N206" s="7">
        <v>7.56</v>
      </c>
      <c r="O206" s="7">
        <v>3.04</v>
      </c>
      <c r="P206" s="7">
        <v>5.18</v>
      </c>
      <c r="Q206" s="6">
        <f t="shared" si="246"/>
        <v>0.3782786560927387</v>
      </c>
      <c r="R206" s="6">
        <f t="shared" si="247"/>
        <v>0.47625010659157746</v>
      </c>
      <c r="S206" s="6">
        <f t="shared" si="248"/>
        <v>0.14547123731568384</v>
      </c>
      <c r="T206" s="4">
        <f t="shared" si="249"/>
        <v>1413.1206305801561</v>
      </c>
      <c r="U206" s="4">
        <f t="shared" si="250"/>
        <v>1779.1087075649446</v>
      </c>
      <c r="V206" s="4">
        <f t="shared" si="251"/>
        <v>3192.2293381451009</v>
      </c>
      <c r="W206" s="4">
        <f t="shared" si="252"/>
        <v>1328.4374069018925</v>
      </c>
      <c r="X206" s="4">
        <f t="shared" si="253"/>
        <v>1672.4931381858355</v>
      </c>
      <c r="Y206" s="4">
        <f t="shared" si="254"/>
        <v>3000.9305450877282</v>
      </c>
      <c r="Z206" s="10"/>
      <c r="AA206" s="4"/>
      <c r="AB206" s="5"/>
      <c r="AC206" s="4"/>
      <c r="AD206" s="4"/>
      <c r="AE206" s="4"/>
      <c r="AF206" s="4"/>
      <c r="AK206" s="3"/>
      <c r="AL206" s="3"/>
      <c r="AM206" s="7"/>
      <c r="AN206" s="7"/>
      <c r="AO206" s="7"/>
      <c r="AP206" s="7"/>
      <c r="AQ206" s="7"/>
      <c r="AR206" s="3"/>
      <c r="AS206" s="3"/>
      <c r="AT206" s="7"/>
      <c r="AU206" s="7"/>
      <c r="AV206" s="7"/>
      <c r="AW206" s="9"/>
      <c r="AX206" s="9"/>
      <c r="AY206" s="9"/>
      <c r="AZ206" s="3"/>
      <c r="BA206" s="3"/>
      <c r="BB206" s="3"/>
      <c r="BC206" s="3"/>
      <c r="BD206" s="3"/>
      <c r="BE206" s="3"/>
      <c r="BG206" s="3"/>
      <c r="BH206" s="7"/>
      <c r="BI206" s="3"/>
      <c r="BJ206" s="3"/>
      <c r="BK206" s="3"/>
      <c r="BL206" s="3"/>
    </row>
    <row r="207" spans="1:64" x14ac:dyDescent="0.25">
      <c r="A207">
        <v>160</v>
      </c>
      <c r="B207" s="1" t="s">
        <v>211</v>
      </c>
      <c r="C207" s="1" t="s">
        <v>32</v>
      </c>
      <c r="D207" s="2">
        <v>43403</v>
      </c>
      <c r="E207" s="3">
        <v>14.9</v>
      </c>
      <c r="F207" s="4">
        <f t="shared" si="242"/>
        <v>3222.2443503937011</v>
      </c>
      <c r="G207" s="7">
        <v>9.7100000000000009</v>
      </c>
      <c r="H207" s="7">
        <v>146.97999999999999</v>
      </c>
      <c r="I207" s="7">
        <f t="shared" si="301"/>
        <v>137.26999999999998</v>
      </c>
      <c r="J207" s="7">
        <v>128.47</v>
      </c>
      <c r="K207" s="5">
        <f t="shared" si="244"/>
        <v>6.4107233918554556</v>
      </c>
      <c r="L207" s="4">
        <f t="shared" si="245"/>
        <v>3015.6751780802711</v>
      </c>
      <c r="M207" s="2">
        <v>43440</v>
      </c>
      <c r="N207" s="7">
        <v>6.56</v>
      </c>
      <c r="O207" s="7">
        <v>2.7</v>
      </c>
      <c r="P207" s="7">
        <v>4.74</v>
      </c>
      <c r="Q207" s="6">
        <f t="shared" si="246"/>
        <v>0.38430766467049504</v>
      </c>
      <c r="R207" s="6">
        <f t="shared" si="247"/>
        <v>0.48195961225070277</v>
      </c>
      <c r="S207" s="6">
        <f t="shared" si="248"/>
        <v>0.13373272307880218</v>
      </c>
      <c r="T207" s="4">
        <f t="shared" si="249"/>
        <v>1238.3332012974995</v>
      </c>
      <c r="U207" s="4">
        <f t="shared" si="250"/>
        <v>1552.9916376927658</v>
      </c>
      <c r="V207" s="4">
        <f t="shared" si="251"/>
        <v>2791.3248389902656</v>
      </c>
      <c r="W207" s="4">
        <f t="shared" si="252"/>
        <v>1158.9470850928083</v>
      </c>
      <c r="X207" s="4">
        <f t="shared" si="253"/>
        <v>1453.4336395016364</v>
      </c>
      <c r="Y207" s="4">
        <f t="shared" si="254"/>
        <v>2612.3807245944445</v>
      </c>
      <c r="Z207" s="10"/>
      <c r="AA207" s="4"/>
      <c r="AB207" s="5"/>
      <c r="AC207" s="4"/>
      <c r="AD207" s="4"/>
      <c r="AE207" s="4"/>
      <c r="AF207" s="4"/>
      <c r="AH207" t="s">
        <v>300</v>
      </c>
      <c r="AI207" t="str">
        <f>C207</f>
        <v>Machine</v>
      </c>
      <c r="AJ207" s="8">
        <f>D207</f>
        <v>43403</v>
      </c>
      <c r="AK207" s="3">
        <f>SUM(E207:E209)</f>
        <v>45.4</v>
      </c>
      <c r="AL207" s="3">
        <f>(AK207-3*$A$35)*$A$36/(3*$A$37)*$A$38</f>
        <v>3274.3300459317579</v>
      </c>
      <c r="AM207" s="7">
        <f>SUM(G207:G209)</f>
        <v>29.200000000000003</v>
      </c>
      <c r="AN207" s="7">
        <f>SUM(H207:H209)</f>
        <v>408.55</v>
      </c>
      <c r="AO207" s="7">
        <f>AN207-AM207</f>
        <v>379.35</v>
      </c>
      <c r="AP207" s="7">
        <f>SUM(J207:J209)</f>
        <v>354.76</v>
      </c>
      <c r="AQ207" s="7">
        <f>(AO207-AP207)/AO207*100</f>
        <v>6.4821405034928254</v>
      </c>
      <c r="AR207" s="3">
        <f>AL207*(1-AQ207/100)</f>
        <v>3062.08337180638</v>
      </c>
      <c r="AS207" s="11">
        <f>M207</f>
        <v>43440</v>
      </c>
      <c r="AT207" s="7">
        <f>SUM(N207:N209)</f>
        <v>20.100000000000001</v>
      </c>
      <c r="AU207" s="7">
        <f>SUM(O207:O209)</f>
        <v>8.06</v>
      </c>
      <c r="AV207" s="7">
        <f>SUM(P207:P209)</f>
        <v>14.52</v>
      </c>
      <c r="AW207" s="9">
        <f>(AU207-3*$A$39)/(AT207-3*$A$35*$A$36)</f>
        <v>0.3739616049387457</v>
      </c>
      <c r="AX207" s="9">
        <f>(AV207-3*$A$40)/(AT207-3*$A$35*$A$36)</f>
        <v>0.4869719800575974</v>
      </c>
      <c r="AY207" s="9">
        <f>1-AW207-AX207</f>
        <v>0.13906641500365685</v>
      </c>
      <c r="AZ207" s="3">
        <f>AL207*AW207</f>
        <v>1224.4737190757971</v>
      </c>
      <c r="BA207" s="3">
        <f>AL207*AX207</f>
        <v>1594.5069858294719</v>
      </c>
      <c r="BB207" s="3">
        <f>AZ207+BA207</f>
        <v>2818.9807049052688</v>
      </c>
      <c r="BC207" s="3">
        <f>AR207*AW207</f>
        <v>1145.1016121769599</v>
      </c>
      <c r="BD207" s="3">
        <f>AR207*AX207</f>
        <v>1491.1488026699972</v>
      </c>
      <c r="BE207" s="3">
        <f>BC207+BD207</f>
        <v>2636.250414846957</v>
      </c>
      <c r="BF207" s="11">
        <f>Z208</f>
        <v>43451</v>
      </c>
      <c r="BG207" s="3">
        <f>AVERAGE(AA207:AA209)</f>
        <v>51.900000000000006</v>
      </c>
      <c r="BH207" s="7">
        <f t="shared" ref="BH207" si="307">AVERAGE(AB207:AB209)</f>
        <v>0.95</v>
      </c>
      <c r="BI207" s="3">
        <f t="shared" ref="BI207" si="308">AVERAGE(AC207:AC209)</f>
        <v>74.400000000000006</v>
      </c>
      <c r="BJ207" s="3">
        <f t="shared" ref="BJ207" si="309">AVERAGE(AD207:AD209)</f>
        <v>24.1</v>
      </c>
      <c r="BK207" s="3">
        <f t="shared" ref="BK207" si="310">AVERAGE(AE207:AE209)</f>
        <v>6.4</v>
      </c>
      <c r="BL207" s="3">
        <f t="shared" ref="BL207" si="311">AVERAGE(AF207:AF209)</f>
        <v>16.899999999999999</v>
      </c>
    </row>
    <row r="208" spans="1:64" x14ac:dyDescent="0.25">
      <c r="A208">
        <v>161</v>
      </c>
      <c r="B208" s="1" t="s">
        <v>212</v>
      </c>
      <c r="C208" s="1" t="s">
        <v>32</v>
      </c>
      <c r="D208" s="2">
        <v>43403</v>
      </c>
      <c r="E208" s="3">
        <v>12.1</v>
      </c>
      <c r="F208" s="4">
        <f t="shared" si="242"/>
        <v>2597.2160039370078</v>
      </c>
      <c r="G208" s="7">
        <v>9.77</v>
      </c>
      <c r="H208" s="7">
        <v>149.28</v>
      </c>
      <c r="I208" s="7">
        <f t="shared" si="301"/>
        <v>139.51</v>
      </c>
      <c r="J208" s="7">
        <v>129.88</v>
      </c>
      <c r="K208" s="5">
        <f t="shared" si="244"/>
        <v>6.9027309870260165</v>
      </c>
      <c r="L208" s="4">
        <f t="shared" si="245"/>
        <v>2417.937170033249</v>
      </c>
      <c r="M208" s="2">
        <v>43440</v>
      </c>
      <c r="N208" s="7">
        <v>5.33</v>
      </c>
      <c r="O208" s="7">
        <v>2.16</v>
      </c>
      <c r="P208" s="7">
        <v>4.1399999999999997</v>
      </c>
      <c r="Q208" s="6">
        <f t="shared" si="246"/>
        <v>0.37116046319356794</v>
      </c>
      <c r="R208" s="6">
        <f t="shared" si="247"/>
        <v>0.48055512602956685</v>
      </c>
      <c r="S208" s="6">
        <f t="shared" si="248"/>
        <v>0.14828441077686527</v>
      </c>
      <c r="T208" s="4">
        <f t="shared" si="249"/>
        <v>963.98389503500744</v>
      </c>
      <c r="U208" s="4">
        <f t="shared" si="250"/>
        <v>1248.1054640979569</v>
      </c>
      <c r="V208" s="4">
        <f t="shared" si="251"/>
        <v>2212.0893591329641</v>
      </c>
      <c r="W208" s="4">
        <f t="shared" si="252"/>
        <v>897.44268000248553</v>
      </c>
      <c r="X208" s="4">
        <f t="shared" si="253"/>
        <v>1161.9521014769023</v>
      </c>
      <c r="Y208" s="4">
        <f t="shared" si="254"/>
        <v>2059.3947814793878</v>
      </c>
      <c r="Z208" s="10">
        <v>43451</v>
      </c>
      <c r="AA208" s="4">
        <v>51.900000000000006</v>
      </c>
      <c r="AB208" s="5">
        <v>0.95</v>
      </c>
      <c r="AC208" s="4">
        <v>74.400000000000006</v>
      </c>
      <c r="AD208" s="4">
        <v>24.1</v>
      </c>
      <c r="AE208" s="4">
        <v>6.4</v>
      </c>
      <c r="AF208" s="4">
        <v>16.899999999999999</v>
      </c>
      <c r="AK208" s="3"/>
      <c r="AL208" s="3"/>
      <c r="AM208" s="7"/>
      <c r="AN208" s="7"/>
      <c r="AO208" s="7"/>
      <c r="AP208" s="7"/>
      <c r="AQ208" s="7"/>
      <c r="AR208" s="3"/>
      <c r="AS208" s="3"/>
      <c r="AT208" s="7"/>
      <c r="AU208" s="7"/>
      <c r="AV208" s="7"/>
      <c r="AW208" s="9"/>
      <c r="AX208" s="9"/>
      <c r="AY208" s="9"/>
      <c r="AZ208" s="3"/>
      <c r="BA208" s="3"/>
      <c r="BB208" s="3"/>
      <c r="BC208" s="3"/>
      <c r="BD208" s="3"/>
      <c r="BE208" s="3"/>
      <c r="BG208" s="3"/>
      <c r="BH208" s="7"/>
      <c r="BI208" s="3"/>
      <c r="BJ208" s="3"/>
      <c r="BK208" s="3"/>
      <c r="BL208" s="3"/>
    </row>
    <row r="209" spans="1:64" x14ac:dyDescent="0.25">
      <c r="A209">
        <v>162</v>
      </c>
      <c r="B209" s="1" t="s">
        <v>213</v>
      </c>
      <c r="C209" s="1" t="s">
        <v>32</v>
      </c>
      <c r="D209" s="2">
        <v>43403</v>
      </c>
      <c r="E209" s="3">
        <v>18.399999999999999</v>
      </c>
      <c r="F209" s="4">
        <f t="shared" si="242"/>
        <v>4003.5297834645667</v>
      </c>
      <c r="G209" s="7">
        <v>9.7200000000000006</v>
      </c>
      <c r="H209" s="7">
        <v>112.29</v>
      </c>
      <c r="I209" s="7">
        <f t="shared" si="301"/>
        <v>102.57000000000001</v>
      </c>
      <c r="J209" s="7">
        <v>96.41</v>
      </c>
      <c r="K209" s="5">
        <f t="shared" si="244"/>
        <v>6.0056546748562063</v>
      </c>
      <c r="L209" s="4">
        <f t="shared" si="245"/>
        <v>3763.0916098646662</v>
      </c>
      <c r="M209" s="2">
        <v>43440</v>
      </c>
      <c r="N209" s="7">
        <v>8.2100000000000009</v>
      </c>
      <c r="O209" s="7">
        <v>3.2</v>
      </c>
      <c r="P209" s="7">
        <v>5.64</v>
      </c>
      <c r="Q209" s="6">
        <f t="shared" si="246"/>
        <v>0.36754228022620583</v>
      </c>
      <c r="R209" s="6">
        <f t="shared" si="247"/>
        <v>0.4950569488761139</v>
      </c>
      <c r="S209" s="6">
        <f t="shared" si="248"/>
        <v>0.13740077089768027</v>
      </c>
      <c r="T209" s="4">
        <f t="shared" si="249"/>
        <v>1471.4664655680949</v>
      </c>
      <c r="U209" s="4">
        <f t="shared" si="250"/>
        <v>1981.9752393366173</v>
      </c>
      <c r="V209" s="4">
        <f t="shared" si="251"/>
        <v>3453.4417049047124</v>
      </c>
      <c r="W209" s="4">
        <f t="shared" si="252"/>
        <v>1383.0952709897631</v>
      </c>
      <c r="X209" s="4">
        <f t="shared" si="253"/>
        <v>1862.9446507209052</v>
      </c>
      <c r="Y209" s="4">
        <f t="shared" si="254"/>
        <v>3246.0399217106683</v>
      </c>
      <c r="Z209" s="10"/>
      <c r="AA209" s="4"/>
      <c r="AB209" s="5"/>
      <c r="AC209" s="4"/>
      <c r="AD209" s="4"/>
      <c r="AE209" s="4"/>
      <c r="AF209" s="4"/>
      <c r="AK209" s="3"/>
      <c r="AL209" s="3"/>
      <c r="AM209" s="7"/>
      <c r="AN209" s="7"/>
      <c r="AO209" s="7"/>
      <c r="AP209" s="7"/>
      <c r="AQ209" s="7"/>
      <c r="AR209" s="3"/>
      <c r="AS209" s="3"/>
      <c r="AT209" s="7"/>
      <c r="AU209" s="7"/>
      <c r="AV209" s="7"/>
      <c r="AW209" s="9"/>
      <c r="AX209" s="9"/>
      <c r="AY209" s="9"/>
      <c r="AZ209" s="3"/>
      <c r="BA209" s="3"/>
      <c r="BB209" s="3"/>
      <c r="BC209" s="3"/>
      <c r="BD209" s="3"/>
      <c r="BE209" s="3"/>
      <c r="BG209" s="3"/>
      <c r="BH209" s="7"/>
      <c r="BI209" s="3"/>
      <c r="BJ209" s="3"/>
      <c r="BK209" s="3"/>
      <c r="BL209" s="3"/>
    </row>
    <row r="210" spans="1:64" x14ac:dyDescent="0.25">
      <c r="A210">
        <v>163</v>
      </c>
      <c r="B210" s="1" t="s">
        <v>214</v>
      </c>
      <c r="C210" s="1" t="s">
        <v>32</v>
      </c>
      <c r="D210" s="2">
        <v>43403</v>
      </c>
      <c r="E210" s="3">
        <v>21.7</v>
      </c>
      <c r="F210" s="4">
        <f t="shared" si="242"/>
        <v>4740.1703346456688</v>
      </c>
      <c r="G210" s="7">
        <v>9.75</v>
      </c>
      <c r="H210" s="7">
        <v>174.88</v>
      </c>
      <c r="I210" s="7">
        <f t="shared" si="301"/>
        <v>165.13</v>
      </c>
      <c r="J210" s="7">
        <v>155.54</v>
      </c>
      <c r="K210" s="5">
        <f t="shared" si="244"/>
        <v>5.8075455701568481</v>
      </c>
      <c r="L210" s="4">
        <f t="shared" si="245"/>
        <v>4464.882782358065</v>
      </c>
      <c r="M210" s="2">
        <v>43440</v>
      </c>
      <c r="N210" s="7">
        <v>9.6300000000000008</v>
      </c>
      <c r="O210" s="7">
        <v>3.86</v>
      </c>
      <c r="P210" s="7">
        <v>6.34</v>
      </c>
      <c r="Q210" s="6">
        <f t="shared" si="246"/>
        <v>0.38220294413221073</v>
      </c>
      <c r="R210" s="6">
        <f t="shared" si="247"/>
        <v>0.49474047768225066</v>
      </c>
      <c r="S210" s="6">
        <f t="shared" si="248"/>
        <v>0.12305657818553856</v>
      </c>
      <c r="T210" s="4">
        <f t="shared" si="249"/>
        <v>1811.7070575897412</v>
      </c>
      <c r="U210" s="4">
        <f t="shared" si="250"/>
        <v>2345.1541356578323</v>
      </c>
      <c r="V210" s="4">
        <f t="shared" si="251"/>
        <v>4156.8611932475733</v>
      </c>
      <c r="W210" s="4">
        <f t="shared" si="252"/>
        <v>1706.4913446224691</v>
      </c>
      <c r="X210" s="4">
        <f t="shared" si="253"/>
        <v>2208.9582405390856</v>
      </c>
      <c r="Y210" s="4">
        <f t="shared" si="254"/>
        <v>3915.4495851615548</v>
      </c>
      <c r="Z210" s="10"/>
      <c r="AA210" s="4"/>
      <c r="AB210" s="5"/>
      <c r="AC210" s="4"/>
      <c r="AD210" s="4"/>
      <c r="AE210" s="4"/>
      <c r="AF210" s="4"/>
      <c r="AH210" t="s">
        <v>301</v>
      </c>
      <c r="AI210" t="str">
        <f>C210</f>
        <v>Machine</v>
      </c>
      <c r="AJ210" s="8">
        <f>D210</f>
        <v>43403</v>
      </c>
      <c r="AK210" s="3">
        <f>SUM(E210:E212)</f>
        <v>66.099999999999994</v>
      </c>
      <c r="AL210" s="3">
        <f>(AK210-3*$A$35)*$A$36/(3*$A$37)*$A$38</f>
        <v>4814.5784711286078</v>
      </c>
      <c r="AM210" s="7">
        <f>SUM(G210:G212)</f>
        <v>29.23</v>
      </c>
      <c r="AN210" s="7">
        <f>SUM(H210:H212)</f>
        <v>514.57000000000005</v>
      </c>
      <c r="AO210" s="7">
        <f>AN210-AM210</f>
        <v>485.34000000000003</v>
      </c>
      <c r="AP210" s="7">
        <f>SUM(J210:J212)</f>
        <v>457.75</v>
      </c>
      <c r="AQ210" s="7">
        <f>(AO210-AP210)/AO210*100</f>
        <v>5.6846746610623544</v>
      </c>
      <c r="AR210" s="3">
        <f>AL210*(1-AQ210/100)</f>
        <v>4540.8853487433971</v>
      </c>
      <c r="AS210" s="11">
        <f>M210</f>
        <v>43440</v>
      </c>
      <c r="AT210" s="7">
        <f>SUM(N210:N212)</f>
        <v>29.25</v>
      </c>
      <c r="AU210" s="7">
        <f>SUM(O210:O212)</f>
        <v>11.78</v>
      </c>
      <c r="AV210" s="7">
        <f>SUM(P210:P212)</f>
        <v>19.12</v>
      </c>
      <c r="AW210" s="9">
        <f>(AU210-3*$A$39)/(AT210-3*$A$35*$A$36)</f>
        <v>0.38438369049154636</v>
      </c>
      <c r="AX210" s="9">
        <f>(AV210-3*$A$40)/(AT210-3*$A$35*$A$36)</f>
        <v>0.49201112382917939</v>
      </c>
      <c r="AY210" s="9">
        <f>1-AW210-AX210</f>
        <v>0.12360518567927431</v>
      </c>
      <c r="AZ210" s="3">
        <f>AL210*AW210</f>
        <v>1850.6454408935613</v>
      </c>
      <c r="BA210" s="3">
        <f>AL210*AX210</f>
        <v>2368.8261643437586</v>
      </c>
      <c r="BB210" s="3">
        <f>AZ210+BA210</f>
        <v>4219.4716052373196</v>
      </c>
      <c r="BC210" s="3">
        <f>AR210*AW210</f>
        <v>1745.4422684489796</v>
      </c>
      <c r="BD210" s="3">
        <f>AR210*AX210</f>
        <v>2234.1661036146938</v>
      </c>
      <c r="BE210" s="3">
        <f>BC210+BD210</f>
        <v>3979.6083720636734</v>
      </c>
      <c r="BF210" s="11">
        <f>Z211</f>
        <v>43451</v>
      </c>
      <c r="BG210" s="3">
        <f>AVERAGE(AA210:AA212)</f>
        <v>53.099999999999994</v>
      </c>
      <c r="BH210" s="7">
        <f t="shared" ref="BH210" si="312">AVERAGE(AB210:AB212)</f>
        <v>1.03</v>
      </c>
      <c r="BI210" s="3">
        <f t="shared" ref="BI210" si="313">AVERAGE(AC210:AC212)</f>
        <v>77</v>
      </c>
      <c r="BJ210" s="3">
        <f t="shared" ref="BJ210" si="314">AVERAGE(AD210:AD212)</f>
        <v>27.2</v>
      </c>
      <c r="BK210" s="3">
        <f t="shared" ref="BK210" si="315">AVERAGE(AE210:AE212)</f>
        <v>6.3</v>
      </c>
      <c r="BL210" s="3">
        <f t="shared" ref="BL210" si="316">AVERAGE(AF210:AF212)</f>
        <v>13.5</v>
      </c>
    </row>
    <row r="211" spans="1:64" x14ac:dyDescent="0.25">
      <c r="A211">
        <v>164</v>
      </c>
      <c r="B211" s="1" t="s">
        <v>215</v>
      </c>
      <c r="C211" s="1" t="s">
        <v>32</v>
      </c>
      <c r="D211" s="2">
        <v>43403</v>
      </c>
      <c r="E211" s="3">
        <v>21.7</v>
      </c>
      <c r="F211" s="4">
        <f t="shared" si="242"/>
        <v>4740.1703346456688</v>
      </c>
      <c r="G211" s="7">
        <v>9.75</v>
      </c>
      <c r="H211" s="7">
        <v>161.35</v>
      </c>
      <c r="I211" s="7">
        <f t="shared" si="301"/>
        <v>151.6</v>
      </c>
      <c r="J211" s="7">
        <v>143.62</v>
      </c>
      <c r="K211" s="5">
        <f t="shared" si="244"/>
        <v>5.2638522427440568</v>
      </c>
      <c r="L211" s="4">
        <f t="shared" si="245"/>
        <v>4490.6547721755342</v>
      </c>
      <c r="M211" s="2">
        <v>43440</v>
      </c>
      <c r="N211" s="7">
        <v>9.5500000000000007</v>
      </c>
      <c r="O211" s="7">
        <v>3.9</v>
      </c>
      <c r="P211" s="7">
        <v>6.24</v>
      </c>
      <c r="Q211" s="6">
        <f t="shared" si="246"/>
        <v>0.38976003087379141</v>
      </c>
      <c r="R211" s="6">
        <f t="shared" si="247"/>
        <v>0.48827080790782673</v>
      </c>
      <c r="S211" s="6">
        <f t="shared" si="248"/>
        <v>0.12196916121838186</v>
      </c>
      <c r="T211" s="4">
        <f t="shared" si="249"/>
        <v>1847.5289359785261</v>
      </c>
      <c r="U211" s="4">
        <f t="shared" si="250"/>
        <v>2314.4867989181539</v>
      </c>
      <c r="V211" s="4">
        <f t="shared" si="251"/>
        <v>4162.0157348966804</v>
      </c>
      <c r="W211" s="4">
        <f t="shared" si="252"/>
        <v>1750.2777426466748</v>
      </c>
      <c r="X211" s="4">
        <f t="shared" si="253"/>
        <v>2192.6556336452854</v>
      </c>
      <c r="Y211" s="4">
        <f t="shared" si="254"/>
        <v>3942.9333762919605</v>
      </c>
      <c r="Z211" s="10">
        <v>43451</v>
      </c>
      <c r="AA211" s="4">
        <v>53.099999999999994</v>
      </c>
      <c r="AB211" s="5">
        <v>1.03</v>
      </c>
      <c r="AC211" s="4">
        <v>77</v>
      </c>
      <c r="AD211" s="4">
        <v>27.2</v>
      </c>
      <c r="AE211" s="4">
        <v>6.3</v>
      </c>
      <c r="AF211" s="4">
        <v>13.5</v>
      </c>
      <c r="AK211" s="3"/>
      <c r="AL211" s="3"/>
      <c r="AM211" s="7"/>
      <c r="AN211" s="7"/>
      <c r="AO211" s="7"/>
      <c r="AP211" s="7"/>
      <c r="AQ211" s="7"/>
      <c r="AR211" s="3"/>
      <c r="AS211" s="3"/>
      <c r="AT211" s="7"/>
      <c r="AU211" s="7"/>
      <c r="AV211" s="7"/>
      <c r="AW211" s="9"/>
      <c r="AX211" s="9"/>
      <c r="AY211" s="9"/>
      <c r="AZ211" s="3"/>
      <c r="BA211" s="3"/>
      <c r="BB211" s="3"/>
      <c r="BC211" s="3"/>
      <c r="BD211" s="3"/>
      <c r="BE211" s="3"/>
      <c r="BG211" s="3"/>
      <c r="BH211" s="7"/>
      <c r="BI211" s="3"/>
      <c r="BJ211" s="3"/>
      <c r="BK211" s="3"/>
      <c r="BL211" s="3"/>
    </row>
    <row r="212" spans="1:64" x14ac:dyDescent="0.25">
      <c r="A212">
        <v>165</v>
      </c>
      <c r="B212" s="1" t="s">
        <v>216</v>
      </c>
      <c r="C212" s="1" t="s">
        <v>32</v>
      </c>
      <c r="D212" s="2">
        <v>43403</v>
      </c>
      <c r="E212" s="3">
        <v>22.7</v>
      </c>
      <c r="F212" s="4">
        <f t="shared" si="242"/>
        <v>4963.3947440944885</v>
      </c>
      <c r="G212" s="7">
        <v>9.73</v>
      </c>
      <c r="H212" s="7">
        <v>178.34</v>
      </c>
      <c r="I212" s="7">
        <f t="shared" si="301"/>
        <v>168.61</v>
      </c>
      <c r="J212" s="7">
        <v>158.59</v>
      </c>
      <c r="K212" s="5">
        <f t="shared" si="244"/>
        <v>5.9427080244350918</v>
      </c>
      <c r="L212" s="4">
        <f t="shared" si="245"/>
        <v>4668.4346863527953</v>
      </c>
      <c r="M212" s="2">
        <v>43440</v>
      </c>
      <c r="N212" s="7">
        <v>10.07</v>
      </c>
      <c r="O212" s="7">
        <v>4.0199999999999996</v>
      </c>
      <c r="P212" s="7">
        <v>6.54</v>
      </c>
      <c r="Q212" s="6">
        <f t="shared" si="246"/>
        <v>0.38137433784742736</v>
      </c>
      <c r="R212" s="6">
        <f t="shared" si="247"/>
        <v>0.49294661753683439</v>
      </c>
      <c r="S212" s="6">
        <f t="shared" si="248"/>
        <v>0.12567904461573826</v>
      </c>
      <c r="T212" s="4">
        <f t="shared" si="249"/>
        <v>1892.9113840044367</v>
      </c>
      <c r="U212" s="4">
        <f t="shared" si="250"/>
        <v>2446.6886506014798</v>
      </c>
      <c r="V212" s="4">
        <f t="shared" si="251"/>
        <v>4339.6000346059163</v>
      </c>
      <c r="W212" s="4">
        <f t="shared" si="252"/>
        <v>1780.4211872917595</v>
      </c>
      <c r="X212" s="4">
        <f t="shared" si="253"/>
        <v>2301.2890878292428</v>
      </c>
      <c r="Y212" s="4">
        <f t="shared" si="254"/>
        <v>4081.7102751210023</v>
      </c>
      <c r="Z212" s="10"/>
      <c r="AA212" s="4"/>
      <c r="AB212" s="5"/>
      <c r="AC212" s="4"/>
      <c r="AD212" s="4"/>
      <c r="AE212" s="4"/>
      <c r="AF212" s="4"/>
      <c r="AK212" s="3"/>
      <c r="AL212" s="3"/>
      <c r="AM212" s="7"/>
      <c r="AN212" s="7"/>
      <c r="AO212" s="7"/>
      <c r="AP212" s="7"/>
      <c r="AQ212" s="7"/>
      <c r="AR212" s="3"/>
      <c r="AS212" s="3"/>
      <c r="AT212" s="7"/>
      <c r="AU212" s="7"/>
      <c r="AV212" s="7"/>
      <c r="AW212" s="9"/>
      <c r="AX212" s="9"/>
      <c r="AY212" s="9"/>
      <c r="AZ212" s="3"/>
      <c r="BA212" s="3"/>
      <c r="BB212" s="3"/>
      <c r="BC212" s="3"/>
      <c r="BD212" s="3"/>
      <c r="BE212" s="3"/>
      <c r="BG212" s="3"/>
      <c r="BH212" s="7"/>
      <c r="BI212" s="3"/>
      <c r="BJ212" s="3"/>
      <c r="BK212" s="3"/>
      <c r="BL212" s="3"/>
    </row>
    <row r="213" spans="1:64" x14ac:dyDescent="0.25">
      <c r="A213">
        <v>166</v>
      </c>
      <c r="B213" s="1" t="s">
        <v>217</v>
      </c>
      <c r="C213" s="1" t="s">
        <v>32</v>
      </c>
      <c r="D213" s="2">
        <v>43403</v>
      </c>
      <c r="E213" s="3">
        <v>16.899999999999999</v>
      </c>
      <c r="F213" s="4">
        <f t="shared" si="242"/>
        <v>3668.6931692913381</v>
      </c>
      <c r="G213" s="7">
        <v>9.75</v>
      </c>
      <c r="H213" s="7">
        <v>150.04</v>
      </c>
      <c r="I213" s="7">
        <f t="shared" si="301"/>
        <v>140.29</v>
      </c>
      <c r="J213" s="7">
        <v>129.75</v>
      </c>
      <c r="K213" s="5">
        <f t="shared" si="244"/>
        <v>7.5130087675529218</v>
      </c>
      <c r="L213" s="4">
        <f t="shared" si="245"/>
        <v>3393.0639298278647</v>
      </c>
      <c r="M213" s="2">
        <v>43440</v>
      </c>
      <c r="N213" s="7">
        <v>7.47</v>
      </c>
      <c r="O213" s="7">
        <v>3</v>
      </c>
      <c r="P213" s="7">
        <v>5.24</v>
      </c>
      <c r="Q213" s="6">
        <f t="shared" si="246"/>
        <v>0.37745831506035593</v>
      </c>
      <c r="R213" s="6">
        <f t="shared" si="247"/>
        <v>0.4904202925601705</v>
      </c>
      <c r="S213" s="6">
        <f t="shared" si="248"/>
        <v>0.13212139237947362</v>
      </c>
      <c r="T213" s="4">
        <f t="shared" si="249"/>
        <v>1384.7787421541457</v>
      </c>
      <c r="U213" s="4">
        <f t="shared" si="250"/>
        <v>1799.2015773973571</v>
      </c>
      <c r="V213" s="4">
        <f t="shared" si="251"/>
        <v>3183.9803195515028</v>
      </c>
      <c r="W213" s="4">
        <f t="shared" si="252"/>
        <v>1280.7401938448957</v>
      </c>
      <c r="X213" s="4">
        <f t="shared" si="253"/>
        <v>1664.0274051415433</v>
      </c>
      <c r="Y213" s="4">
        <f t="shared" si="254"/>
        <v>2944.7675989864392</v>
      </c>
      <c r="Z213" s="10"/>
      <c r="AA213" s="4"/>
      <c r="AB213" s="5"/>
      <c r="AC213" s="4"/>
      <c r="AD213" s="4"/>
      <c r="AE213" s="4"/>
      <c r="AF213" s="4"/>
      <c r="AH213" t="s">
        <v>302</v>
      </c>
      <c r="AI213" t="str">
        <f>C213</f>
        <v>Machine</v>
      </c>
      <c r="AJ213" s="8">
        <f>D213</f>
        <v>43403</v>
      </c>
      <c r="AK213" s="3">
        <f>SUM(E213:E215)</f>
        <v>49.8</v>
      </c>
      <c r="AL213" s="3">
        <f>(AK213-3*$A$35)*$A$36/(3*$A$37)*$A$38</f>
        <v>3601.7258464566926</v>
      </c>
      <c r="AM213" s="7">
        <f>SUM(G213:G215)</f>
        <v>29.259999999999998</v>
      </c>
      <c r="AN213" s="7">
        <f>SUM(H213:H215)</f>
        <v>496.13</v>
      </c>
      <c r="AO213" s="7">
        <f>AN213-AM213</f>
        <v>466.87</v>
      </c>
      <c r="AP213" s="7">
        <f>SUM(J213:J215)</f>
        <v>434.91</v>
      </c>
      <c r="AQ213" s="7">
        <f>(AO213-AP213)/AO213*100</f>
        <v>6.8455887077773214</v>
      </c>
      <c r="AR213" s="3">
        <f>AL213*(1-AQ213/100)</f>
        <v>3355.1665086265562</v>
      </c>
      <c r="AS213" s="11">
        <f>M213</f>
        <v>43440</v>
      </c>
      <c r="AT213" s="7">
        <f>SUM(N213:N215)</f>
        <v>21.82</v>
      </c>
      <c r="AU213" s="7">
        <f>SUM(O213:O215)</f>
        <v>8.76</v>
      </c>
      <c r="AV213" s="7">
        <f>SUM(P213:P215)</f>
        <v>15.260000000000002</v>
      </c>
      <c r="AW213" s="9">
        <f>(AU213-3*$A$39)/(AT213-3*$A$35*$A$36)</f>
        <v>0.37664180499107552</v>
      </c>
      <c r="AX213" s="9">
        <f>(AV213-3*$A$40)/(AT213-3*$A$35*$A$36)</f>
        <v>0.48236582042716708</v>
      </c>
      <c r="AY213" s="9">
        <f>1-AW213-AX213</f>
        <v>0.14099237458175734</v>
      </c>
      <c r="AZ213" s="3">
        <f>AL213*AW213</f>
        <v>1356.5605238924579</v>
      </c>
      <c r="BA213" s="3">
        <f>AL213*AX213</f>
        <v>1737.3494428798153</v>
      </c>
      <c r="BB213" s="3">
        <f>AZ213+BA213</f>
        <v>3093.909966772273</v>
      </c>
      <c r="BC213" s="3">
        <f>AR213*AW213</f>
        <v>1263.6959698547112</v>
      </c>
      <c r="BD213" s="3">
        <f>AR213*AX213</f>
        <v>1618.4176456034024</v>
      </c>
      <c r="BE213" s="3">
        <f>BC213+BD213</f>
        <v>2882.1136154581136</v>
      </c>
      <c r="BF213" s="11">
        <f>Z214</f>
        <v>43451</v>
      </c>
      <c r="BG213" s="3">
        <f>AVERAGE(AA213:AA215)</f>
        <v>53.301820450408073</v>
      </c>
      <c r="BH213" s="7">
        <f t="shared" ref="BH213" si="317">AVERAGE(AB213:AB215)</f>
        <v>1.01</v>
      </c>
      <c r="BI213" s="3">
        <f t="shared" ref="BI213" si="318">AVERAGE(AC213:AC215)</f>
        <v>78.21782178217822</v>
      </c>
      <c r="BJ213" s="3">
        <f t="shared" ref="BJ213" si="319">AVERAGE(AD213:AD215)</f>
        <v>25.731481481481477</v>
      </c>
      <c r="BK213" s="3">
        <f t="shared" ref="BK213" si="320">AVERAGE(AE213:AE215)</f>
        <v>6.3648148148148156</v>
      </c>
      <c r="BL213" s="3">
        <f t="shared" ref="BL213" si="321">AVERAGE(AF213:AF215)</f>
        <v>14.069694244604314</v>
      </c>
    </row>
    <row r="214" spans="1:64" x14ac:dyDescent="0.25">
      <c r="A214">
        <v>167</v>
      </c>
      <c r="B214" s="1" t="s">
        <v>218</v>
      </c>
      <c r="C214" s="1" t="s">
        <v>32</v>
      </c>
      <c r="D214" s="2">
        <v>43403</v>
      </c>
      <c r="E214" s="3">
        <v>18.899999999999999</v>
      </c>
      <c r="F214" s="4">
        <f t="shared" si="242"/>
        <v>4115.141988188976</v>
      </c>
      <c r="G214" s="7">
        <v>9.7200000000000006</v>
      </c>
      <c r="H214" s="7">
        <v>161</v>
      </c>
      <c r="I214" s="7">
        <f t="shared" si="301"/>
        <v>151.28</v>
      </c>
      <c r="J214" s="7">
        <v>141.72</v>
      </c>
      <c r="K214" s="5">
        <f t="shared" si="244"/>
        <v>6.3194077207826567</v>
      </c>
      <c r="L214" s="4">
        <f t="shared" si="245"/>
        <v>3855.089387666193</v>
      </c>
      <c r="M214" s="2">
        <v>43440</v>
      </c>
      <c r="N214" s="7">
        <v>8.2799999999999994</v>
      </c>
      <c r="O214" s="7">
        <v>3.34</v>
      </c>
      <c r="P214" s="7">
        <v>5.54</v>
      </c>
      <c r="Q214" s="6">
        <f t="shared" si="246"/>
        <v>0.38170399932546462</v>
      </c>
      <c r="R214" s="6">
        <f t="shared" si="247"/>
        <v>0.47836929785593946</v>
      </c>
      <c r="S214" s="6">
        <f t="shared" si="248"/>
        <v>0.13992670281859593</v>
      </c>
      <c r="T214" s="4">
        <f t="shared" si="249"/>
        <v>1570.766154683876</v>
      </c>
      <c r="U214" s="4">
        <f t="shared" si="250"/>
        <v>1968.5575834674551</v>
      </c>
      <c r="V214" s="4">
        <f t="shared" si="251"/>
        <v>3539.3237381513309</v>
      </c>
      <c r="W214" s="4">
        <f t="shared" si="252"/>
        <v>1471.5030370293423</v>
      </c>
      <c r="X214" s="4">
        <f t="shared" si="253"/>
        <v>1844.1564035497604</v>
      </c>
      <c r="Y214" s="4">
        <f t="shared" si="254"/>
        <v>3315.6594405791029</v>
      </c>
      <c r="Z214" s="10">
        <v>43451</v>
      </c>
      <c r="AA214" s="4">
        <v>53.301820450408073</v>
      </c>
      <c r="AB214" s="5">
        <v>1.01</v>
      </c>
      <c r="AC214" s="4">
        <v>78.21782178217822</v>
      </c>
      <c r="AD214" s="4">
        <v>25.731481481481477</v>
      </c>
      <c r="AE214" s="4">
        <v>6.3648148148148156</v>
      </c>
      <c r="AF214" s="4">
        <v>14.069694244604314</v>
      </c>
      <c r="AK214" s="3"/>
      <c r="AL214" s="3"/>
      <c r="AM214" s="7"/>
      <c r="AN214" s="7"/>
      <c r="AO214" s="7"/>
      <c r="AP214" s="7"/>
      <c r="AQ214" s="7"/>
      <c r="AR214" s="3"/>
      <c r="AS214" s="3"/>
      <c r="AT214" s="7"/>
      <c r="AU214" s="7"/>
      <c r="AV214" s="7"/>
      <c r="AW214" s="9"/>
      <c r="AX214" s="9"/>
      <c r="AY214" s="9"/>
      <c r="AZ214" s="3"/>
      <c r="BA214" s="3"/>
      <c r="BB214" s="3"/>
      <c r="BC214" s="3"/>
      <c r="BD214" s="3"/>
      <c r="BE214" s="3"/>
      <c r="BG214" s="3"/>
      <c r="BH214" s="7"/>
      <c r="BI214" s="3"/>
      <c r="BJ214" s="3"/>
      <c r="BK214" s="3"/>
      <c r="BL214" s="3"/>
    </row>
    <row r="215" spans="1:64" x14ac:dyDescent="0.25">
      <c r="A215">
        <v>168</v>
      </c>
      <c r="B215" s="1" t="s">
        <v>219</v>
      </c>
      <c r="C215" s="1" t="s">
        <v>32</v>
      </c>
      <c r="D215" s="2">
        <v>43403</v>
      </c>
      <c r="E215" s="3">
        <v>14</v>
      </c>
      <c r="F215" s="4">
        <f t="shared" si="242"/>
        <v>3021.3423818897641</v>
      </c>
      <c r="G215" s="7">
        <v>9.7899999999999991</v>
      </c>
      <c r="H215" s="7">
        <v>185.09</v>
      </c>
      <c r="I215" s="7">
        <f t="shared" si="301"/>
        <v>175.3</v>
      </c>
      <c r="J215" s="7">
        <v>163.44</v>
      </c>
      <c r="K215" s="5">
        <f t="shared" si="244"/>
        <v>6.765544780376505</v>
      </c>
      <c r="L215" s="4">
        <f t="shared" si="245"/>
        <v>2816.9321100745178</v>
      </c>
      <c r="M215" s="2">
        <v>43440</v>
      </c>
      <c r="N215" s="7">
        <v>6.07</v>
      </c>
      <c r="O215" s="7">
        <v>2.42</v>
      </c>
      <c r="P215" s="7">
        <v>4.4800000000000004</v>
      </c>
      <c r="Q215" s="6">
        <f t="shared" si="246"/>
        <v>0.36865857834752247</v>
      </c>
      <c r="R215" s="6">
        <f t="shared" si="247"/>
        <v>0.47789074970975143</v>
      </c>
      <c r="S215" s="6">
        <f t="shared" si="248"/>
        <v>0.1534506719427261</v>
      </c>
      <c r="T215" s="4">
        <f t="shared" si="249"/>
        <v>1113.8437872085976</v>
      </c>
      <c r="U215" s="4">
        <f t="shared" si="250"/>
        <v>1443.8715760111454</v>
      </c>
      <c r="V215" s="4">
        <f t="shared" si="251"/>
        <v>2557.7153632197433</v>
      </c>
      <c r="W215" s="4">
        <f t="shared" si="252"/>
        <v>1038.4861870015584</v>
      </c>
      <c r="X215" s="4">
        <f t="shared" si="253"/>
        <v>1346.1857979649833</v>
      </c>
      <c r="Y215" s="4">
        <f t="shared" si="254"/>
        <v>2384.6719849665415</v>
      </c>
      <c r="Z215" s="10"/>
      <c r="AA215" s="4"/>
      <c r="AB215" s="5"/>
      <c r="AC215" s="4"/>
      <c r="AD215" s="4"/>
      <c r="AE215" s="4"/>
      <c r="AF215" s="4"/>
      <c r="AK215" s="3"/>
      <c r="AL215" s="3"/>
      <c r="AM215" s="7"/>
      <c r="AN215" s="7"/>
      <c r="AO215" s="7"/>
      <c r="AP215" s="7"/>
      <c r="AQ215" s="7"/>
      <c r="AR215" s="3"/>
      <c r="AS215" s="3"/>
      <c r="AT215" s="7"/>
      <c r="AU215" s="7"/>
      <c r="AV215" s="7"/>
      <c r="AW215" s="9"/>
      <c r="AX215" s="9"/>
      <c r="AY215" s="9"/>
      <c r="AZ215" s="3"/>
      <c r="BA215" s="3"/>
      <c r="BB215" s="3"/>
      <c r="BC215" s="3"/>
      <c r="BD215" s="3"/>
      <c r="BE215" s="3"/>
      <c r="BG215" s="3"/>
      <c r="BH215" s="7"/>
      <c r="BI215" s="3"/>
      <c r="BJ215" s="3"/>
      <c r="BK215" s="3"/>
      <c r="BL215" s="3"/>
    </row>
    <row r="216" spans="1:64" x14ac:dyDescent="0.25">
      <c r="A216">
        <v>169</v>
      </c>
      <c r="B216" s="1" t="s">
        <v>220</v>
      </c>
      <c r="C216" s="1" t="s">
        <v>32</v>
      </c>
      <c r="D216" s="2">
        <v>43403</v>
      </c>
      <c r="E216" s="3">
        <v>17.7</v>
      </c>
      <c r="F216" s="4">
        <f t="shared" si="242"/>
        <v>3847.2726968503935</v>
      </c>
      <c r="G216" s="7">
        <v>9.7200000000000006</v>
      </c>
      <c r="H216" s="7">
        <v>154.91999999999999</v>
      </c>
      <c r="I216" s="7">
        <f t="shared" si="243"/>
        <v>145.19999999999999</v>
      </c>
      <c r="J216" s="7">
        <v>136.63999999999999</v>
      </c>
      <c r="K216" s="5">
        <f t="shared" si="244"/>
        <v>5.8953168044077149</v>
      </c>
      <c r="L216" s="4">
        <f t="shared" si="245"/>
        <v>3620.4637830415822</v>
      </c>
      <c r="M216" s="2">
        <v>43440</v>
      </c>
      <c r="N216" s="7">
        <v>7.84</v>
      </c>
      <c r="O216" s="7">
        <v>3.1</v>
      </c>
      <c r="P216" s="7">
        <v>5.44</v>
      </c>
      <c r="Q216" s="6">
        <f t="shared" si="246"/>
        <v>0.37225984053552397</v>
      </c>
      <c r="R216" s="6">
        <f t="shared" si="247"/>
        <v>0.49285105648365157</v>
      </c>
      <c r="S216" s="6">
        <f t="shared" si="248"/>
        <v>0.13488910298082446</v>
      </c>
      <c r="T216" s="4">
        <f t="shared" si="249"/>
        <v>1432.1851206262027</v>
      </c>
      <c r="U216" s="4">
        <f t="shared" si="250"/>
        <v>1896.1324132234238</v>
      </c>
      <c r="V216" s="4">
        <f t="shared" si="251"/>
        <v>3328.3175338496267</v>
      </c>
      <c r="W216" s="4">
        <f t="shared" si="252"/>
        <v>1347.7532705396993</v>
      </c>
      <c r="X216" s="4">
        <f t="shared" si="253"/>
        <v>1784.3494004328418</v>
      </c>
      <c r="Y216" s="4">
        <f t="shared" si="254"/>
        <v>3132.1026709725411</v>
      </c>
      <c r="Z216" s="10"/>
      <c r="AA216" s="4"/>
      <c r="AB216" s="5"/>
      <c r="AC216" s="4"/>
      <c r="AD216" s="4"/>
      <c r="AE216" s="4"/>
      <c r="AF216" s="4"/>
      <c r="AH216" t="s">
        <v>290</v>
      </c>
      <c r="AI216" t="str">
        <f>C216</f>
        <v>Machine</v>
      </c>
      <c r="AJ216" s="8">
        <f>D216</f>
        <v>43403</v>
      </c>
      <c r="AK216" s="3">
        <f>SUM(E216:E218)</f>
        <v>52.8</v>
      </c>
      <c r="AL216" s="3">
        <f>(AK216-3*$A$35)*$A$36/(3*$A$37)*$A$38</f>
        <v>3824.9502559055113</v>
      </c>
      <c r="AM216" s="7">
        <f>SUM(G216:G218)</f>
        <v>29.180000000000003</v>
      </c>
      <c r="AN216" s="7">
        <f>SUM(H216:H218)</f>
        <v>460.58000000000004</v>
      </c>
      <c r="AO216" s="7">
        <f>AN216-AM216</f>
        <v>431.40000000000003</v>
      </c>
      <c r="AP216" s="7">
        <f>SUM(J216:J218)</f>
        <v>405.09</v>
      </c>
      <c r="AQ216" s="7">
        <f>(AO216-AP216)/AO216*100</f>
        <v>6.0987482614742827</v>
      </c>
      <c r="AR216" s="3">
        <f>AL216*(1-AQ216/100)</f>
        <v>3591.6761686712175</v>
      </c>
      <c r="AS216" s="11">
        <f>M216</f>
        <v>43440</v>
      </c>
      <c r="AT216" s="7">
        <f>SUM(N216:N218)</f>
        <v>23.33</v>
      </c>
      <c r="AU216" s="7">
        <f>SUM(O216:O218)</f>
        <v>9.16</v>
      </c>
      <c r="AV216" s="7">
        <f>SUM(P216:P218)</f>
        <v>16.080000000000002</v>
      </c>
      <c r="AW216" s="9">
        <f>(AU216-3*$A$39)/(AT216-3*$A$35*$A$36)</f>
        <v>0.36920789973294715</v>
      </c>
      <c r="AX216" s="9">
        <f>(AV216-3*$A$40)/(AT216-3*$A$35*$A$36)</f>
        <v>0.48640277005390659</v>
      </c>
      <c r="AY216" s="9">
        <f>1-AW216-AX216</f>
        <v>0.14438933021314632</v>
      </c>
      <c r="AZ216" s="3">
        <f>AL216*AW216</f>
        <v>1412.2018505658725</v>
      </c>
      <c r="BA216" s="3">
        <f>AL216*AX216</f>
        <v>1860.4663997908397</v>
      </c>
      <c r="BB216" s="3">
        <f>AZ216+BA216</f>
        <v>3272.6682503567122</v>
      </c>
      <c r="BC216" s="3">
        <f>AR216*AW216</f>
        <v>1326.0752147559785</v>
      </c>
      <c r="BD216" s="3">
        <f>AR216*AX216</f>
        <v>1747.0012375782824</v>
      </c>
      <c r="BE216" s="3">
        <f>BC216+BD216</f>
        <v>3073.0764523342609</v>
      </c>
      <c r="BF216" s="11">
        <f>Z217</f>
        <v>43451</v>
      </c>
      <c r="BG216" s="3">
        <f>AVERAGE(AA216:AA218)</f>
        <v>45.4</v>
      </c>
      <c r="BH216" s="7">
        <f t="shared" ref="BH216" si="322">AVERAGE(AB216:AB218)</f>
        <v>1.02</v>
      </c>
      <c r="BI216" s="3">
        <f t="shared" ref="BI216" si="323">AVERAGE(AC216:AC218)</f>
        <v>76.7</v>
      </c>
      <c r="BJ216" s="3">
        <f t="shared" ref="BJ216" si="324">AVERAGE(AD216:AD218)</f>
        <v>27.4</v>
      </c>
      <c r="BK216" s="3">
        <f t="shared" ref="BK216" si="325">AVERAGE(AE216:AE218)</f>
        <v>6.4</v>
      </c>
      <c r="BL216" s="3">
        <f t="shared" ref="BL216" si="326">AVERAGE(AF216:AF218)</f>
        <v>13.9</v>
      </c>
    </row>
    <row r="217" spans="1:64" x14ac:dyDescent="0.25">
      <c r="A217">
        <v>170</v>
      </c>
      <c r="B217" s="1" t="s">
        <v>221</v>
      </c>
      <c r="C217" s="1" t="s">
        <v>32</v>
      </c>
      <c r="D217" s="2">
        <v>43403</v>
      </c>
      <c r="E217" s="3">
        <v>17.899999999999999</v>
      </c>
      <c r="F217" s="4">
        <f t="shared" si="242"/>
        <v>3891.9175787401573</v>
      </c>
      <c r="G217" s="7">
        <v>9.73</v>
      </c>
      <c r="H217" s="7">
        <v>175.68</v>
      </c>
      <c r="I217" s="7">
        <f t="shared" si="243"/>
        <v>165.95000000000002</v>
      </c>
      <c r="J217" s="7">
        <v>155.88</v>
      </c>
      <c r="K217" s="5">
        <f t="shared" si="244"/>
        <v>6.0680927990358668</v>
      </c>
      <c r="L217" s="4">
        <f t="shared" si="245"/>
        <v>3655.7524084002148</v>
      </c>
      <c r="M217" s="2">
        <v>43440</v>
      </c>
      <c r="N217" s="7">
        <v>7.81</v>
      </c>
      <c r="O217" s="7">
        <v>3.08</v>
      </c>
      <c r="P217" s="7">
        <v>5.34</v>
      </c>
      <c r="Q217" s="6">
        <f t="shared" si="246"/>
        <v>0.37109756758809215</v>
      </c>
      <c r="R217" s="6">
        <f t="shared" si="247"/>
        <v>0.48163726857177913</v>
      </c>
      <c r="S217" s="6">
        <f t="shared" si="248"/>
        <v>0.14726516384012878</v>
      </c>
      <c r="T217" s="4">
        <f t="shared" si="249"/>
        <v>1444.2811467238096</v>
      </c>
      <c r="U217" s="4">
        <f t="shared" si="250"/>
        <v>1874.4925521309015</v>
      </c>
      <c r="V217" s="4">
        <f t="shared" si="251"/>
        <v>3318.7736988547113</v>
      </c>
      <c r="W217" s="4">
        <f t="shared" si="252"/>
        <v>1356.6408264616293</v>
      </c>
      <c r="X217" s="4">
        <f t="shared" si="253"/>
        <v>1760.7466045565827</v>
      </c>
      <c r="Y217" s="4">
        <f t="shared" si="254"/>
        <v>3117.3874310182118</v>
      </c>
      <c r="Z217" s="10">
        <v>43451</v>
      </c>
      <c r="AA217" s="4">
        <v>45.4</v>
      </c>
      <c r="AB217" s="5">
        <v>1.02</v>
      </c>
      <c r="AC217" s="4">
        <v>76.7</v>
      </c>
      <c r="AD217" s="4">
        <v>27.4</v>
      </c>
      <c r="AE217" s="4">
        <v>6.4</v>
      </c>
      <c r="AF217" s="4">
        <v>13.9</v>
      </c>
      <c r="AK217" s="3"/>
      <c r="AL217" s="3"/>
      <c r="AM217" s="7"/>
      <c r="AN217" s="7"/>
      <c r="AO217" s="7"/>
      <c r="AP217" s="7"/>
      <c r="AQ217" s="7"/>
      <c r="AR217" s="3"/>
      <c r="AS217" s="3"/>
      <c r="AT217" s="7"/>
      <c r="AU217" s="7"/>
      <c r="AV217" s="7"/>
      <c r="AW217" s="9"/>
      <c r="AX217" s="9"/>
      <c r="AY217" s="9"/>
      <c r="AZ217" s="3"/>
      <c r="BA217" s="3"/>
      <c r="BB217" s="3"/>
      <c r="BC217" s="3"/>
      <c r="BD217" s="3"/>
      <c r="BE217" s="3"/>
      <c r="BG217" s="3"/>
      <c r="BH217" s="7"/>
      <c r="BI217" s="3"/>
      <c r="BJ217" s="3"/>
      <c r="BK217" s="3"/>
      <c r="BL217" s="3"/>
    </row>
    <row r="218" spans="1:64" x14ac:dyDescent="0.25">
      <c r="A218">
        <v>171</v>
      </c>
      <c r="B218" s="1" t="s">
        <v>222</v>
      </c>
      <c r="C218" s="1" t="s">
        <v>32</v>
      </c>
      <c r="D218" s="2">
        <v>43403</v>
      </c>
      <c r="E218" s="3">
        <v>17.2</v>
      </c>
      <c r="F218" s="4">
        <f t="shared" si="242"/>
        <v>3735.6604921259841</v>
      </c>
      <c r="G218" s="7">
        <v>9.73</v>
      </c>
      <c r="H218" s="7">
        <v>129.97999999999999</v>
      </c>
      <c r="I218" s="7">
        <f t="shared" si="243"/>
        <v>120.24999999999999</v>
      </c>
      <c r="J218" s="7">
        <v>112.57</v>
      </c>
      <c r="K218" s="5">
        <f t="shared" si="244"/>
        <v>6.3866943866943817</v>
      </c>
      <c r="L218" s="4">
        <f t="shared" si="245"/>
        <v>3497.0752731694142</v>
      </c>
      <c r="M218" s="2">
        <v>43440</v>
      </c>
      <c r="N218" s="7">
        <v>7.68</v>
      </c>
      <c r="O218" s="7">
        <v>2.98</v>
      </c>
      <c r="P218" s="7">
        <v>5.3</v>
      </c>
      <c r="Q218" s="6">
        <f t="shared" si="246"/>
        <v>0.36416802363437617</v>
      </c>
      <c r="R218" s="6">
        <f t="shared" si="247"/>
        <v>0.4846647961604566</v>
      </c>
      <c r="S218" s="6">
        <f t="shared" si="248"/>
        <v>0.15116718020516723</v>
      </c>
      <c r="T218" s="4">
        <f t="shared" si="249"/>
        <v>1360.4080983865406</v>
      </c>
      <c r="U218" s="4">
        <f t="shared" si="250"/>
        <v>1810.5431309409112</v>
      </c>
      <c r="V218" s="4">
        <f t="shared" si="251"/>
        <v>3170.951229327452</v>
      </c>
      <c r="W218" s="4">
        <f t="shared" si="252"/>
        <v>1273.5229907307516</v>
      </c>
      <c r="X218" s="4">
        <f t="shared" si="253"/>
        <v>1694.9092744284271</v>
      </c>
      <c r="Y218" s="4">
        <f t="shared" si="254"/>
        <v>2968.4322651591788</v>
      </c>
      <c r="Z218" s="10"/>
      <c r="AA218" s="4"/>
      <c r="AB218" s="5"/>
      <c r="AC218" s="4"/>
      <c r="AD218" s="4"/>
      <c r="AE218" s="4"/>
      <c r="AF218" s="4"/>
      <c r="AK218" s="3"/>
      <c r="AL218" s="3"/>
      <c r="AM218" s="7"/>
      <c r="AN218" s="7"/>
      <c r="AO218" s="7"/>
      <c r="AP218" s="7"/>
      <c r="AQ218" s="7"/>
      <c r="AR218" s="3"/>
      <c r="AS218" s="3"/>
      <c r="AT218" s="7"/>
      <c r="AU218" s="7"/>
      <c r="AV218" s="7"/>
      <c r="AW218" s="9"/>
      <c r="AX218" s="9"/>
      <c r="AY218" s="9"/>
      <c r="AZ218" s="3"/>
      <c r="BA218" s="3"/>
      <c r="BB218" s="3"/>
      <c r="BC218" s="3"/>
      <c r="BD218" s="3"/>
      <c r="BE218" s="3"/>
      <c r="BG218" s="3"/>
      <c r="BH218" s="7"/>
      <c r="BI218" s="3"/>
      <c r="BJ218" s="3"/>
      <c r="BK218" s="3"/>
      <c r="BL218" s="3"/>
    </row>
    <row r="219" spans="1:64" x14ac:dyDescent="0.25">
      <c r="A219">
        <v>172</v>
      </c>
      <c r="B219" s="1" t="s">
        <v>223</v>
      </c>
      <c r="C219" s="1" t="s">
        <v>32</v>
      </c>
      <c r="D219" s="2">
        <v>43403</v>
      </c>
      <c r="E219" s="3">
        <v>19.399999999999999</v>
      </c>
      <c r="F219" s="4">
        <f t="shared" si="242"/>
        <v>4226.7541929133859</v>
      </c>
      <c r="G219" s="7">
        <v>9.6999999999999993</v>
      </c>
      <c r="H219" s="7">
        <v>159.36000000000001</v>
      </c>
      <c r="I219" s="7">
        <f t="shared" si="243"/>
        <v>149.66000000000003</v>
      </c>
      <c r="J219" s="7">
        <v>139.80000000000001</v>
      </c>
      <c r="K219" s="5">
        <f t="shared" si="244"/>
        <v>6.5882667379393371</v>
      </c>
      <c r="L219" s="4">
        <f t="shared" si="245"/>
        <v>3948.2843523272168</v>
      </c>
      <c r="M219" s="2">
        <v>43440</v>
      </c>
      <c r="N219" s="7">
        <v>8.61</v>
      </c>
      <c r="O219" s="7">
        <v>3.32</v>
      </c>
      <c r="P219" s="7">
        <v>5.76</v>
      </c>
      <c r="Q219" s="6">
        <f t="shared" si="246"/>
        <v>0.36432562876067093</v>
      </c>
      <c r="R219" s="6">
        <f t="shared" si="247"/>
        <v>0.48576750501422794</v>
      </c>
      <c r="S219" s="6">
        <f t="shared" si="248"/>
        <v>0.14990686622510119</v>
      </c>
      <c r="T219" s="4">
        <f t="shared" si="249"/>
        <v>1539.9148789499716</v>
      </c>
      <c r="U219" s="4">
        <f t="shared" si="250"/>
        <v>2053.2198385999623</v>
      </c>
      <c r="V219" s="4">
        <f t="shared" si="251"/>
        <v>3593.1347175499341</v>
      </c>
      <c r="W219" s="4">
        <f t="shared" si="252"/>
        <v>1438.4611791875316</v>
      </c>
      <c r="X219" s="4">
        <f t="shared" si="253"/>
        <v>1917.948238916709</v>
      </c>
      <c r="Y219" s="4">
        <f t="shared" si="254"/>
        <v>3356.4094181042406</v>
      </c>
      <c r="Z219" s="10"/>
      <c r="AA219" s="4"/>
      <c r="AB219" s="5"/>
      <c r="AC219" s="4"/>
      <c r="AD219" s="4"/>
      <c r="AE219" s="4"/>
      <c r="AF219" s="4"/>
      <c r="AH219" t="s">
        <v>303</v>
      </c>
      <c r="AI219" t="str">
        <f>C219</f>
        <v>Machine</v>
      </c>
      <c r="AJ219" s="8">
        <f>D219</f>
        <v>43403</v>
      </c>
      <c r="AK219" s="3">
        <f>SUM(E219:E221)</f>
        <v>61.8</v>
      </c>
      <c r="AL219" s="3">
        <f>(AK219-3*$A$35)*$A$36/(3*$A$37)*$A$38</f>
        <v>4494.623484251968</v>
      </c>
      <c r="AM219" s="7">
        <f>SUM(G219:G221)</f>
        <v>29.14</v>
      </c>
      <c r="AN219" s="7">
        <f>SUM(H219:H221)</f>
        <v>513.95000000000005</v>
      </c>
      <c r="AO219" s="7">
        <f>AN219-AM219</f>
        <v>484.81000000000006</v>
      </c>
      <c r="AP219" s="7">
        <f>SUM(J219:J221)</f>
        <v>453.48</v>
      </c>
      <c r="AQ219" s="7">
        <f>(AO219-AP219)/AO219*100</f>
        <v>6.4623254470823701</v>
      </c>
      <c r="AR219" s="3">
        <f>AL219*(1-AQ219/100)</f>
        <v>4204.1662870786122</v>
      </c>
      <c r="AS219" s="11">
        <f>M219</f>
        <v>43440</v>
      </c>
      <c r="AT219" s="7">
        <f>SUM(N219:N221)</f>
        <v>27.240000000000002</v>
      </c>
      <c r="AU219" s="7">
        <f>SUM(O219:O221)</f>
        <v>10.62</v>
      </c>
      <c r="AV219" s="7">
        <f>SUM(P219:P221)</f>
        <v>18.02</v>
      </c>
      <c r="AW219" s="9">
        <f>(AU219-3*$A$39)/(AT219-3*$A$35*$A$36)</f>
        <v>0.36982416480071956</v>
      </c>
      <c r="AX219" s="9">
        <f>(AV219-3*$A$40)/(AT219-3*$A$35*$A$36)</f>
        <v>0.487837160478998</v>
      </c>
      <c r="AY219" s="9">
        <f>1-AW219-AX219</f>
        <v>0.14233867472028244</v>
      </c>
      <c r="AZ219" s="3">
        <f>AL219*AW219</f>
        <v>1662.2203761571841</v>
      </c>
      <c r="BA219" s="3">
        <f>AL219*AX219</f>
        <v>2192.6443579797005</v>
      </c>
      <c r="BB219" s="3">
        <f>AZ219+BA219</f>
        <v>3854.8647341368846</v>
      </c>
      <c r="BC219" s="3">
        <f>AR219*AW219</f>
        <v>1554.80228580219</v>
      </c>
      <c r="BD219" s="3">
        <f>AR219*AX219</f>
        <v>2050.948543669962</v>
      </c>
      <c r="BE219" s="3">
        <f>BC219+BD219</f>
        <v>3605.750829472152</v>
      </c>
      <c r="BF219" s="11">
        <f>Z220</f>
        <v>43451</v>
      </c>
      <c r="BG219" s="3">
        <f>AVERAGE(AA219:AA221)</f>
        <v>45.237569800977724</v>
      </c>
      <c r="BH219" s="7">
        <f t="shared" ref="BH219" si="327">AVERAGE(AB219:AB221)</f>
        <v>1.06</v>
      </c>
      <c r="BI219" s="3">
        <f t="shared" ref="BI219" si="328">AVERAGE(AC219:AC221)</f>
        <v>78.301886792452819</v>
      </c>
      <c r="BJ219" s="3">
        <f t="shared" ref="BJ219" si="329">AVERAGE(AD219:AD221)</f>
        <v>27.476388888888881</v>
      </c>
      <c r="BK219" s="3">
        <f t="shared" ref="BK219" si="330">AVERAGE(AE219:AE221)</f>
        <v>6.2763888888888895</v>
      </c>
      <c r="BL219" s="3">
        <f t="shared" ref="BL219" si="331">AVERAGE(AF219:AF221)</f>
        <v>12.57374100719424</v>
      </c>
    </row>
    <row r="220" spans="1:64" x14ac:dyDescent="0.25">
      <c r="A220">
        <v>173</v>
      </c>
      <c r="B220" s="1" t="s">
        <v>224</v>
      </c>
      <c r="C220" s="1" t="s">
        <v>32</v>
      </c>
      <c r="D220" s="2">
        <v>43403</v>
      </c>
      <c r="E220" s="3">
        <v>20.9</v>
      </c>
      <c r="F220" s="4">
        <f t="shared" si="242"/>
        <v>4561.5908070866135</v>
      </c>
      <c r="G220" s="7">
        <v>9.7200000000000006</v>
      </c>
      <c r="H220" s="7">
        <v>145.12</v>
      </c>
      <c r="I220" s="7">
        <f t="shared" si="243"/>
        <v>135.4</v>
      </c>
      <c r="J220" s="7">
        <v>126.95</v>
      </c>
      <c r="K220" s="5">
        <f t="shared" si="244"/>
        <v>6.2407680945347144</v>
      </c>
      <c r="L220" s="4">
        <f t="shared" si="245"/>
        <v>4276.9125033947239</v>
      </c>
      <c r="M220" s="2">
        <v>43440</v>
      </c>
      <c r="N220" s="7">
        <v>9.17</v>
      </c>
      <c r="O220" s="7">
        <v>3.62</v>
      </c>
      <c r="P220" s="7">
        <v>6.02</v>
      </c>
      <c r="Q220" s="6">
        <f t="shared" si="246"/>
        <v>0.3750385201394324</v>
      </c>
      <c r="R220" s="6">
        <f t="shared" si="247"/>
        <v>0.48442475518010009</v>
      </c>
      <c r="S220" s="6">
        <f t="shared" si="248"/>
        <v>0.14053672468046752</v>
      </c>
      <c r="T220" s="4">
        <f t="shared" si="249"/>
        <v>1710.7722657714025</v>
      </c>
      <c r="U220" s="4">
        <f t="shared" si="250"/>
        <v>2209.7475099547278</v>
      </c>
      <c r="V220" s="4">
        <f t="shared" si="251"/>
        <v>3920.5197757261303</v>
      </c>
      <c r="W220" s="4">
        <f t="shared" si="252"/>
        <v>1604.0069360389923</v>
      </c>
      <c r="X220" s="4">
        <f t="shared" si="253"/>
        <v>2071.8422923836979</v>
      </c>
      <c r="Y220" s="4">
        <f t="shared" si="254"/>
        <v>3675.8492284226904</v>
      </c>
      <c r="Z220" s="10">
        <v>43451</v>
      </c>
      <c r="AA220" s="4">
        <v>45.237569800977724</v>
      </c>
      <c r="AB220" s="5">
        <v>1.06</v>
      </c>
      <c r="AC220" s="4">
        <v>78.301886792452819</v>
      </c>
      <c r="AD220" s="4">
        <v>27.476388888888881</v>
      </c>
      <c r="AE220" s="4">
        <v>6.2763888888888895</v>
      </c>
      <c r="AF220" s="4">
        <v>12.57374100719424</v>
      </c>
      <c r="AK220" s="3"/>
      <c r="AL220" s="3"/>
      <c r="AM220" s="7"/>
      <c r="AN220" s="7"/>
      <c r="AO220" s="7"/>
      <c r="AP220" s="7"/>
      <c r="AQ220" s="7"/>
      <c r="AR220" s="3"/>
      <c r="AS220" s="3"/>
      <c r="AT220" s="7"/>
      <c r="AU220" s="7"/>
      <c r="AV220" s="7"/>
      <c r="AW220" s="9"/>
      <c r="AX220" s="9"/>
      <c r="AY220" s="9"/>
      <c r="AZ220" s="3"/>
      <c r="BA220" s="3"/>
      <c r="BB220" s="3"/>
      <c r="BC220" s="3"/>
      <c r="BD220" s="3"/>
      <c r="BE220" s="3"/>
      <c r="BG220" s="3"/>
      <c r="BH220" s="7"/>
      <c r="BI220" s="3"/>
      <c r="BJ220" s="3"/>
      <c r="BK220" s="3"/>
      <c r="BL220" s="3"/>
    </row>
    <row r="221" spans="1:64" x14ac:dyDescent="0.25">
      <c r="A221">
        <v>174</v>
      </c>
      <c r="B221" s="1" t="s">
        <v>225</v>
      </c>
      <c r="C221" s="1" t="s">
        <v>32</v>
      </c>
      <c r="D221" s="2">
        <v>43403</v>
      </c>
      <c r="E221" s="3">
        <v>21.5</v>
      </c>
      <c r="F221" s="4">
        <f t="shared" si="242"/>
        <v>4695.5254527559064</v>
      </c>
      <c r="G221" s="7">
        <v>9.7200000000000006</v>
      </c>
      <c r="H221" s="7">
        <v>209.47</v>
      </c>
      <c r="I221" s="7">
        <f t="shared" si="243"/>
        <v>199.75</v>
      </c>
      <c r="J221" s="7">
        <v>186.73</v>
      </c>
      <c r="K221" s="5">
        <f t="shared" si="244"/>
        <v>6.5181476846057631</v>
      </c>
      <c r="L221" s="4">
        <f t="shared" si="245"/>
        <v>4389.464169177023</v>
      </c>
      <c r="M221" s="2">
        <v>43440</v>
      </c>
      <c r="N221" s="7">
        <v>9.4600000000000009</v>
      </c>
      <c r="O221" s="7">
        <v>3.68</v>
      </c>
      <c r="P221" s="7">
        <v>6.24</v>
      </c>
      <c r="Q221" s="6">
        <f t="shared" si="246"/>
        <v>0.36976651770063884</v>
      </c>
      <c r="R221" s="6">
        <f t="shared" si="247"/>
        <v>0.49302202360085184</v>
      </c>
      <c r="S221" s="6">
        <f t="shared" si="248"/>
        <v>0.13721145869850931</v>
      </c>
      <c r="T221" s="4">
        <f t="shared" si="249"/>
        <v>1736.248095440267</v>
      </c>
      <c r="U221" s="4">
        <f t="shared" si="250"/>
        <v>2314.9974605870229</v>
      </c>
      <c r="V221" s="4">
        <f t="shared" si="251"/>
        <v>4051.2455560272901</v>
      </c>
      <c r="W221" s="4">
        <f t="shared" si="252"/>
        <v>1623.0768804083157</v>
      </c>
      <c r="X221" s="4">
        <f t="shared" si="253"/>
        <v>2164.1025072110879</v>
      </c>
      <c r="Y221" s="4">
        <f t="shared" si="254"/>
        <v>3787.1793876194033</v>
      </c>
      <c r="Z221" s="10"/>
      <c r="AA221" s="4"/>
      <c r="AB221" s="5"/>
      <c r="AC221" s="4"/>
      <c r="AD221" s="4"/>
      <c r="AE221" s="4"/>
      <c r="AF221" s="4"/>
      <c r="AK221" s="3"/>
      <c r="AL221" s="3"/>
      <c r="AM221" s="7"/>
      <c r="AN221" s="7"/>
      <c r="AO221" s="7"/>
      <c r="AP221" s="7"/>
      <c r="AQ221" s="7"/>
      <c r="AR221" s="3"/>
      <c r="AS221" s="3"/>
      <c r="AT221" s="7"/>
      <c r="AU221" s="7"/>
      <c r="AV221" s="7"/>
      <c r="AW221" s="9"/>
      <c r="AX221" s="9"/>
      <c r="AY221" s="9"/>
      <c r="AZ221" s="3"/>
      <c r="BA221" s="3"/>
      <c r="BB221" s="3"/>
      <c r="BC221" s="3"/>
      <c r="BD221" s="3"/>
      <c r="BE221" s="3"/>
      <c r="BG221" s="3"/>
      <c r="BH221" s="7"/>
      <c r="BI221" s="3"/>
      <c r="BJ221" s="3"/>
      <c r="BK221" s="3"/>
      <c r="BL221" s="3"/>
    </row>
    <row r="222" spans="1:64" x14ac:dyDescent="0.25">
      <c r="A222">
        <v>175</v>
      </c>
      <c r="B222" s="1" t="s">
        <v>226</v>
      </c>
      <c r="C222" s="1" t="s">
        <v>32</v>
      </c>
      <c r="D222" s="2">
        <v>43403</v>
      </c>
      <c r="E222" s="3">
        <v>13.2</v>
      </c>
      <c r="F222" s="4">
        <f t="shared" si="242"/>
        <v>2842.7628543307087</v>
      </c>
      <c r="G222" s="7">
        <v>9.7100000000000009</v>
      </c>
      <c r="H222" s="7">
        <v>176.22</v>
      </c>
      <c r="I222" s="7">
        <f t="shared" si="243"/>
        <v>166.51</v>
      </c>
      <c r="J222" s="7">
        <v>155.27000000000001</v>
      </c>
      <c r="K222" s="5">
        <f t="shared" si="244"/>
        <v>6.7503453246051173</v>
      </c>
      <c r="L222" s="4">
        <f t="shared" si="245"/>
        <v>2650.8665449037844</v>
      </c>
      <c r="M222" s="2">
        <v>43440</v>
      </c>
      <c r="N222" s="7">
        <v>5.74</v>
      </c>
      <c r="O222" s="7">
        <v>2.36</v>
      </c>
      <c r="P222" s="7">
        <v>4.3600000000000003</v>
      </c>
      <c r="Q222" s="6">
        <f t="shared" si="246"/>
        <v>0.37981004187799983</v>
      </c>
      <c r="R222" s="6">
        <f t="shared" si="247"/>
        <v>0.48470995820620949</v>
      </c>
      <c r="S222" s="6">
        <f t="shared" si="248"/>
        <v>0.13547999991579068</v>
      </c>
      <c r="T222" s="4">
        <f t="shared" si="249"/>
        <v>1079.7098787525688</v>
      </c>
      <c r="U222" s="4">
        <f t="shared" si="250"/>
        <v>1377.9154643128027</v>
      </c>
      <c r="V222" s="4">
        <f t="shared" si="251"/>
        <v>2457.6253430653715</v>
      </c>
      <c r="W222" s="4">
        <f t="shared" si="252"/>
        <v>1006.825733432895</v>
      </c>
      <c r="X222" s="4">
        <f t="shared" si="253"/>
        <v>1284.9014121905523</v>
      </c>
      <c r="Y222" s="4">
        <f t="shared" si="254"/>
        <v>2291.7271456234475</v>
      </c>
      <c r="Z222" s="10"/>
      <c r="AA222" s="4"/>
      <c r="AB222" s="5"/>
      <c r="AC222" s="4"/>
      <c r="AD222" s="4"/>
      <c r="AE222" s="4"/>
      <c r="AF222" s="4"/>
      <c r="AH222" t="s">
        <v>304</v>
      </c>
      <c r="AI222" t="str">
        <f>C222</f>
        <v>Machine</v>
      </c>
      <c r="AJ222" s="8">
        <f>D222</f>
        <v>43403</v>
      </c>
      <c r="AK222" s="3">
        <f>SUM(E222:E224)</f>
        <v>42.099999999999994</v>
      </c>
      <c r="AL222" s="3">
        <f>(AK222-3*$A$35)*$A$36/(3*$A$37)*$A$38</f>
        <v>3028.7831955380566</v>
      </c>
      <c r="AM222" s="7">
        <f>SUM(G222:G224)</f>
        <v>29.160000000000004</v>
      </c>
      <c r="AN222" s="7">
        <f>SUM(H222:H224)</f>
        <v>466.21</v>
      </c>
      <c r="AO222" s="7">
        <f>AN222-AM222</f>
        <v>437.04999999999995</v>
      </c>
      <c r="AP222" s="7">
        <f>SUM(J222:J224)</f>
        <v>410.71000000000004</v>
      </c>
      <c r="AQ222" s="7">
        <f>(AO222-AP222)/AO222*100</f>
        <v>6.0267703924035976</v>
      </c>
      <c r="AR222" s="3">
        <f>AL222*(1-AQ222/100)</f>
        <v>2846.2453866592732</v>
      </c>
      <c r="AS222" s="11">
        <f>M222</f>
        <v>43440</v>
      </c>
      <c r="AT222" s="7">
        <f>SUM(N222:N224)</f>
        <v>18.450000000000003</v>
      </c>
      <c r="AU222" s="7">
        <f>SUM(O222:O224)</f>
        <v>7.58</v>
      </c>
      <c r="AV222" s="7">
        <f>SUM(P222:P224)</f>
        <v>13.66</v>
      </c>
      <c r="AW222" s="9">
        <f>(AU222-3*$A$39)/(AT222-3*$A$35*$A$36)</f>
        <v>0.38165284413233408</v>
      </c>
      <c r="AX222" s="9">
        <f>(AV222-3*$A$40)/(AT222-3*$A$35*$A$36)</f>
        <v>0.48380110535598825</v>
      </c>
      <c r="AY222" s="9">
        <f>1-AW222-AX222</f>
        <v>0.13454605051167762</v>
      </c>
      <c r="AZ222" s="3">
        <f>AL222*AW222</f>
        <v>1155.9437208373186</v>
      </c>
      <c r="BA222" s="3">
        <f>AL222*AX222</f>
        <v>1465.3286578849541</v>
      </c>
      <c r="BB222" s="3">
        <f>AZ222+BA222</f>
        <v>2621.2723787222726</v>
      </c>
      <c r="BC222" s="3">
        <f>AR222*AW222</f>
        <v>1086.2776469170465</v>
      </c>
      <c r="BD222" s="3">
        <f>AR222*AX222</f>
        <v>1377.0166641801386</v>
      </c>
      <c r="BE222" s="3">
        <f>BC222+BD222</f>
        <v>2463.2943110971851</v>
      </c>
      <c r="BF222" s="11">
        <f>Z223</f>
        <v>43451</v>
      </c>
      <c r="BG222" s="3">
        <f>AVERAGE(AA222:AA224)</f>
        <v>49.1</v>
      </c>
      <c r="BH222" s="7">
        <f t="shared" ref="BH222" si="332">AVERAGE(AB222:AB224)</f>
        <v>1</v>
      </c>
      <c r="BI222" s="3">
        <f t="shared" ref="BI222" si="333">AVERAGE(AC222:AC224)</f>
        <v>77</v>
      </c>
      <c r="BJ222" s="3">
        <f t="shared" ref="BJ222" si="334">AVERAGE(AD222:AD224)</f>
        <v>25.2</v>
      </c>
      <c r="BK222" s="3">
        <f t="shared" ref="BK222" si="335">AVERAGE(AE222:AE224)</f>
        <v>6.4</v>
      </c>
      <c r="BL222" s="3">
        <f t="shared" ref="BL222" si="336">AVERAGE(AF222:AF224)</f>
        <v>14.3</v>
      </c>
    </row>
    <row r="223" spans="1:64" x14ac:dyDescent="0.25">
      <c r="A223">
        <v>176</v>
      </c>
      <c r="B223" s="1" t="s">
        <v>227</v>
      </c>
      <c r="C223" s="1" t="s">
        <v>32</v>
      </c>
      <c r="D223" s="2">
        <v>43403</v>
      </c>
      <c r="E223" s="3">
        <v>14.6</v>
      </c>
      <c r="F223" s="4">
        <f t="shared" si="242"/>
        <v>3155.2770275590547</v>
      </c>
      <c r="G223" s="7">
        <v>9.73</v>
      </c>
      <c r="H223" s="7">
        <v>157.94</v>
      </c>
      <c r="I223" s="7">
        <f t="shared" si="243"/>
        <v>148.21</v>
      </c>
      <c r="J223" s="7">
        <v>140.19999999999999</v>
      </c>
      <c r="K223" s="5">
        <f t="shared" si="244"/>
        <v>5.4044936239120291</v>
      </c>
      <c r="L223" s="4">
        <f t="shared" si="245"/>
        <v>2984.7502817878644</v>
      </c>
      <c r="M223" s="2">
        <v>43440</v>
      </c>
      <c r="N223" s="7">
        <v>6.38</v>
      </c>
      <c r="O223" s="7">
        <v>2.6</v>
      </c>
      <c r="P223" s="7">
        <v>4.6399999999999997</v>
      </c>
      <c r="Q223" s="6">
        <f t="shared" si="246"/>
        <v>0.3793110327969631</v>
      </c>
      <c r="R223" s="6">
        <f t="shared" si="247"/>
        <v>0.47981224661496186</v>
      </c>
      <c r="S223" s="6">
        <f t="shared" si="248"/>
        <v>0.14087672058807504</v>
      </c>
      <c r="T223" s="4">
        <f t="shared" si="249"/>
        <v>1196.8313880839569</v>
      </c>
      <c r="U223" s="4">
        <f t="shared" si="250"/>
        <v>1513.940559285689</v>
      </c>
      <c r="V223" s="4">
        <f t="shared" si="251"/>
        <v>2710.7719473696461</v>
      </c>
      <c r="W223" s="4">
        <f t="shared" si="252"/>
        <v>1132.1487120259815</v>
      </c>
      <c r="X223" s="4">
        <f t="shared" si="253"/>
        <v>1432.1197382892758</v>
      </c>
      <c r="Y223" s="4">
        <f t="shared" si="254"/>
        <v>2564.2684503152573</v>
      </c>
      <c r="Z223" s="10">
        <v>43451</v>
      </c>
      <c r="AA223" s="4">
        <v>49.1</v>
      </c>
      <c r="AB223" s="5">
        <v>1</v>
      </c>
      <c r="AC223" s="4">
        <v>77</v>
      </c>
      <c r="AD223" s="4">
        <v>25.2</v>
      </c>
      <c r="AE223" s="4">
        <v>6.4</v>
      </c>
      <c r="AF223" s="4">
        <v>14.3</v>
      </c>
      <c r="AK223" s="3"/>
      <c r="AL223" s="3"/>
      <c r="AM223" s="7"/>
      <c r="AN223" s="7"/>
      <c r="AO223" s="7"/>
      <c r="AP223" s="7"/>
      <c r="AQ223" s="7"/>
      <c r="AR223" s="3"/>
      <c r="AS223" s="3"/>
      <c r="AT223" s="7"/>
      <c r="AU223" s="7"/>
      <c r="AV223" s="7"/>
      <c r="AW223" s="9"/>
      <c r="AX223" s="9"/>
      <c r="AY223" s="9"/>
      <c r="AZ223" s="3"/>
      <c r="BA223" s="3"/>
      <c r="BB223" s="3"/>
      <c r="BC223" s="3"/>
      <c r="BD223" s="3"/>
      <c r="BE223" s="3"/>
      <c r="BG223" s="3"/>
      <c r="BH223" s="7"/>
      <c r="BI223" s="3"/>
      <c r="BJ223" s="3"/>
      <c r="BK223" s="3"/>
      <c r="BL223" s="3"/>
    </row>
    <row r="224" spans="1:64" x14ac:dyDescent="0.25">
      <c r="A224">
        <v>177</v>
      </c>
      <c r="B224" s="1" t="s">
        <v>228</v>
      </c>
      <c r="C224" s="1" t="s">
        <v>32</v>
      </c>
      <c r="D224" s="2">
        <v>43403</v>
      </c>
      <c r="E224" s="3">
        <v>14.3</v>
      </c>
      <c r="F224" s="4">
        <f t="shared" si="242"/>
        <v>3088.3097047244096</v>
      </c>
      <c r="G224" s="7">
        <v>9.7200000000000006</v>
      </c>
      <c r="H224" s="7">
        <v>132.05000000000001</v>
      </c>
      <c r="I224" s="7">
        <f t="shared" si="243"/>
        <v>122.33000000000001</v>
      </c>
      <c r="J224" s="7">
        <v>115.24</v>
      </c>
      <c r="K224" s="5">
        <f t="shared" si="244"/>
        <v>5.7957982506335455</v>
      </c>
      <c r="L224" s="4">
        <f t="shared" si="245"/>
        <v>2909.3175048838461</v>
      </c>
      <c r="M224" s="2">
        <v>43440</v>
      </c>
      <c r="N224" s="7">
        <v>6.33</v>
      </c>
      <c r="O224" s="7">
        <v>2.62</v>
      </c>
      <c r="P224" s="7">
        <v>4.66</v>
      </c>
      <c r="Q224" s="6">
        <f t="shared" si="246"/>
        <v>0.38567891055356285</v>
      </c>
      <c r="R224" s="6">
        <f t="shared" si="247"/>
        <v>0.48700133620746494</v>
      </c>
      <c r="S224" s="6">
        <f t="shared" si="248"/>
        <v>0.12731975323897221</v>
      </c>
      <c r="T224" s="4">
        <f t="shared" si="249"/>
        <v>1191.0959223701057</v>
      </c>
      <c r="U224" s="4">
        <f t="shared" si="250"/>
        <v>1504.010952823269</v>
      </c>
      <c r="V224" s="4">
        <f t="shared" si="251"/>
        <v>2695.1068751933744</v>
      </c>
      <c r="W224" s="4">
        <f t="shared" si="252"/>
        <v>1122.0624057380116</v>
      </c>
      <c r="X224" s="4">
        <f t="shared" si="253"/>
        <v>1416.8415123302009</v>
      </c>
      <c r="Y224" s="4">
        <f t="shared" si="254"/>
        <v>2538.9039180682125</v>
      </c>
      <c r="Z224" s="10"/>
      <c r="AA224" s="4"/>
      <c r="AB224" s="5"/>
      <c r="AC224" s="4"/>
      <c r="AD224" s="4"/>
      <c r="AE224" s="4"/>
      <c r="AF224" s="4"/>
      <c r="AK224" s="3"/>
      <c r="AL224" s="3"/>
      <c r="AM224" s="7"/>
      <c r="AN224" s="7"/>
      <c r="AO224" s="7"/>
      <c r="AP224" s="7"/>
      <c r="AQ224" s="7"/>
      <c r="AR224" s="3"/>
      <c r="AS224" s="3"/>
      <c r="AT224" s="7"/>
      <c r="AU224" s="7"/>
      <c r="AV224" s="7"/>
      <c r="AW224" s="9"/>
      <c r="AX224" s="9"/>
      <c r="AY224" s="9"/>
      <c r="AZ224" s="3"/>
      <c r="BA224" s="3"/>
      <c r="BB224" s="3"/>
      <c r="BC224" s="3"/>
      <c r="BD224" s="3"/>
      <c r="BE224" s="3"/>
      <c r="BG224" s="3"/>
      <c r="BH224" s="7"/>
      <c r="BI224" s="3"/>
      <c r="BJ224" s="3"/>
      <c r="BK224" s="3"/>
      <c r="BL224" s="3"/>
    </row>
    <row r="225" spans="1:64" x14ac:dyDescent="0.25">
      <c r="A225">
        <v>178</v>
      </c>
      <c r="B225" s="1" t="s">
        <v>229</v>
      </c>
      <c r="C225" s="1" t="s">
        <v>32</v>
      </c>
      <c r="D225" s="2">
        <v>43403</v>
      </c>
      <c r="E225" s="3">
        <v>19.399999999999999</v>
      </c>
      <c r="F225" s="4">
        <f t="shared" si="242"/>
        <v>4226.7541929133859</v>
      </c>
      <c r="G225" s="7">
        <v>9.7200000000000006</v>
      </c>
      <c r="H225" s="7">
        <v>172.8</v>
      </c>
      <c r="I225" s="7">
        <f t="shared" si="243"/>
        <v>163.08000000000001</v>
      </c>
      <c r="J225" s="7">
        <v>153.58000000000001</v>
      </c>
      <c r="K225" s="5">
        <f t="shared" si="244"/>
        <v>5.8253617856266855</v>
      </c>
      <c r="L225" s="4">
        <f t="shared" si="245"/>
        <v>3980.5304693870362</v>
      </c>
      <c r="M225" s="2">
        <v>43440</v>
      </c>
      <c r="N225" s="7">
        <v>8.6</v>
      </c>
      <c r="O225" s="7">
        <v>3.42</v>
      </c>
      <c r="P225" s="7">
        <v>5.88</v>
      </c>
      <c r="Q225" s="6">
        <f t="shared" si="246"/>
        <v>0.37668017297134471</v>
      </c>
      <c r="R225" s="6">
        <f t="shared" si="247"/>
        <v>0.50065086281001514</v>
      </c>
      <c r="S225" s="6">
        <f t="shared" si="248"/>
        <v>0.12266896421864015</v>
      </c>
      <c r="T225" s="4">
        <f t="shared" si="249"/>
        <v>1592.1345004939706</v>
      </c>
      <c r="U225" s="4">
        <f t="shared" si="250"/>
        <v>2116.1281335679359</v>
      </c>
      <c r="V225" s="4">
        <f t="shared" si="251"/>
        <v>3708.2626340619063</v>
      </c>
      <c r="W225" s="4">
        <f t="shared" si="252"/>
        <v>1499.3869057264167</v>
      </c>
      <c r="X225" s="4">
        <f t="shared" si="253"/>
        <v>1992.8560139401743</v>
      </c>
      <c r="Y225" s="4">
        <f t="shared" si="254"/>
        <v>3492.2429196665908</v>
      </c>
      <c r="Z225" s="10"/>
      <c r="AA225" s="4"/>
      <c r="AB225" s="5"/>
      <c r="AC225" s="4"/>
      <c r="AD225" s="4"/>
      <c r="AE225" s="4"/>
      <c r="AF225" s="4"/>
      <c r="AH225" t="s">
        <v>305</v>
      </c>
      <c r="AI225" t="str">
        <f>C225</f>
        <v>Machine</v>
      </c>
      <c r="AJ225" s="8">
        <f>D225</f>
        <v>43403</v>
      </c>
      <c r="AK225" s="3">
        <f>SUM(E225:E227)</f>
        <v>56.499999999999993</v>
      </c>
      <c r="AL225" s="3">
        <f>(AK225-3*$A$35)*$A$36/(3*$A$37)*$A$38</f>
        <v>4100.2603608923873</v>
      </c>
      <c r="AM225" s="7">
        <f>SUM(G225:G227)</f>
        <v>29.099999999999998</v>
      </c>
      <c r="AN225" s="7">
        <f>SUM(H225:H227)</f>
        <v>487.96</v>
      </c>
      <c r="AO225" s="7">
        <f>AN225-AM225</f>
        <v>458.85999999999996</v>
      </c>
      <c r="AP225" s="7">
        <f>SUM(J225:J227)</f>
        <v>433.53</v>
      </c>
      <c r="AQ225" s="7">
        <f>(AO225-AP225)/AO225*100</f>
        <v>5.5202022403347391</v>
      </c>
      <c r="AR225" s="3">
        <f>AL225*(1-AQ225/100)</f>
        <v>3873.9176965908487</v>
      </c>
      <c r="AS225" s="11">
        <f>M225</f>
        <v>43440</v>
      </c>
      <c r="AT225" s="7">
        <f>SUM(N225:N227)</f>
        <v>25.2</v>
      </c>
      <c r="AU225" s="7">
        <f>SUM(O225:O227)</f>
        <v>10.120000000000001</v>
      </c>
      <c r="AV225" s="7">
        <f>SUM(P225:P227)</f>
        <v>17.18</v>
      </c>
      <c r="AW225" s="9">
        <f>(AU225-3*$A$39)/(AT225-3*$A$35*$A$36)</f>
        <v>0.38018109968202068</v>
      </c>
      <c r="AX225" s="9">
        <f>(AV225-3*$A$40)/(AT225-3*$A$35*$A$36)</f>
        <v>0.49415402035757283</v>
      </c>
      <c r="AY225" s="9">
        <f>1-AW225-AX225</f>
        <v>0.12566487996040643</v>
      </c>
      <c r="AZ225" s="3">
        <f>AL225*AW225</f>
        <v>1558.8414929866667</v>
      </c>
      <c r="BA225" s="3">
        <f>AL225*AX225</f>
        <v>2026.1601418477658</v>
      </c>
      <c r="BB225" s="3">
        <f>AZ225+BA225</f>
        <v>3585.0016348344325</v>
      </c>
      <c r="BC225" s="3">
        <f>AR225*AW225</f>
        <v>1472.7902899675494</v>
      </c>
      <c r="BD225" s="3">
        <f>AR225*AX225</f>
        <v>1914.3120043047159</v>
      </c>
      <c r="BE225" s="3">
        <f>BC225+BD225</f>
        <v>3387.1022942722652</v>
      </c>
      <c r="BF225" s="11">
        <f>Z226</f>
        <v>43451</v>
      </c>
      <c r="BG225" s="3">
        <f>AVERAGE(AA225:AA227)</f>
        <v>51.8</v>
      </c>
      <c r="BH225" s="7">
        <f t="shared" ref="BH225" si="337">AVERAGE(AB225:AB227)</f>
        <v>1.03</v>
      </c>
      <c r="BI225" s="3">
        <f t="shared" ref="BI225" si="338">AVERAGE(AC225:AC227)</f>
        <v>77.400000000000006</v>
      </c>
      <c r="BJ225" s="3">
        <f t="shared" ref="BJ225" si="339">AVERAGE(AD225:AD227)</f>
        <v>27.2</v>
      </c>
      <c r="BK225" s="3">
        <f t="shared" ref="BK225" si="340">AVERAGE(AE225:AE227)</f>
        <v>6.3</v>
      </c>
      <c r="BL225" s="3">
        <f t="shared" ref="BL225" si="341">AVERAGE(AF225:AF227)</f>
        <v>13.8</v>
      </c>
    </row>
    <row r="226" spans="1:64" x14ac:dyDescent="0.25">
      <c r="A226">
        <v>179</v>
      </c>
      <c r="B226" s="1" t="s">
        <v>230</v>
      </c>
      <c r="C226" s="1" t="s">
        <v>32</v>
      </c>
      <c r="D226" s="2">
        <v>43403</v>
      </c>
      <c r="E226" s="3">
        <v>20.2</v>
      </c>
      <c r="F226" s="4">
        <f t="shared" si="242"/>
        <v>4405.3337204724412</v>
      </c>
      <c r="G226" s="7">
        <v>9.68</v>
      </c>
      <c r="H226" s="7">
        <v>154.72999999999999</v>
      </c>
      <c r="I226" s="7">
        <f t="shared" si="243"/>
        <v>145.04999999999998</v>
      </c>
      <c r="J226" s="7">
        <v>137.72</v>
      </c>
      <c r="K226" s="5">
        <f t="shared" si="244"/>
        <v>5.0534298517752392</v>
      </c>
      <c r="L226" s="4">
        <f t="shared" si="245"/>
        <v>4182.7132711717659</v>
      </c>
      <c r="M226" s="2">
        <v>43440</v>
      </c>
      <c r="N226" s="7">
        <v>9.01</v>
      </c>
      <c r="O226" s="7">
        <v>3.64</v>
      </c>
      <c r="P226" s="7">
        <v>5.98</v>
      </c>
      <c r="Q226" s="6">
        <f t="shared" si="246"/>
        <v>0.3841310804716746</v>
      </c>
      <c r="R226" s="6">
        <f t="shared" si="247"/>
        <v>0.48868746923911272</v>
      </c>
      <c r="S226" s="6">
        <f t="shared" si="248"/>
        <v>0.12718145028921263</v>
      </c>
      <c r="T226" s="4">
        <f t="shared" si="249"/>
        <v>1692.2256018833809</v>
      </c>
      <c r="U226" s="4">
        <f t="shared" si="250"/>
        <v>2152.8313870114021</v>
      </c>
      <c r="V226" s="4">
        <f t="shared" si="251"/>
        <v>3845.056988894783</v>
      </c>
      <c r="W226" s="4">
        <f t="shared" si="252"/>
        <v>1606.7101681584229</v>
      </c>
      <c r="X226" s="4">
        <f t="shared" si="253"/>
        <v>2044.0395630417809</v>
      </c>
      <c r="Y226" s="4">
        <f t="shared" si="254"/>
        <v>3650.7497312002038</v>
      </c>
      <c r="Z226" s="10">
        <v>43451</v>
      </c>
      <c r="AA226" s="4">
        <v>51.8</v>
      </c>
      <c r="AB226" s="5">
        <v>1.03</v>
      </c>
      <c r="AC226" s="4">
        <v>77.400000000000006</v>
      </c>
      <c r="AD226" s="4">
        <v>27.2</v>
      </c>
      <c r="AE226" s="4">
        <v>6.3</v>
      </c>
      <c r="AF226" s="4">
        <v>13.8</v>
      </c>
      <c r="AK226" s="3"/>
      <c r="AL226" s="3"/>
      <c r="AM226" s="7"/>
      <c r="AN226" s="7"/>
      <c r="AO226" s="7"/>
      <c r="AP226" s="7"/>
      <c r="AQ226" s="7"/>
      <c r="AR226" s="3"/>
      <c r="AS226" s="3"/>
      <c r="AT226" s="7"/>
      <c r="AU226" s="7"/>
      <c r="AV226" s="7"/>
      <c r="AW226" s="9"/>
      <c r="AX226" s="9"/>
      <c r="AY226" s="9"/>
      <c r="AZ226" s="3"/>
      <c r="BA226" s="3"/>
      <c r="BB226" s="3"/>
      <c r="BC226" s="3"/>
      <c r="BD226" s="3"/>
      <c r="BE226" s="3"/>
      <c r="BG226" s="3"/>
      <c r="BH226" s="7"/>
      <c r="BI226" s="3"/>
      <c r="BJ226" s="3"/>
      <c r="BK226" s="3"/>
      <c r="BL226" s="3"/>
    </row>
    <row r="227" spans="1:64" x14ac:dyDescent="0.25">
      <c r="A227">
        <v>180</v>
      </c>
      <c r="B227" s="1" t="s">
        <v>231</v>
      </c>
      <c r="C227" s="1" t="s">
        <v>32</v>
      </c>
      <c r="D227" s="2">
        <v>43403</v>
      </c>
      <c r="E227" s="3">
        <v>16.899999999999999</v>
      </c>
      <c r="F227" s="4">
        <f t="shared" si="242"/>
        <v>3668.6931692913381</v>
      </c>
      <c r="G227" s="7">
        <v>9.6999999999999993</v>
      </c>
      <c r="H227" s="7">
        <v>160.43</v>
      </c>
      <c r="I227" s="7">
        <f t="shared" si="243"/>
        <v>150.73000000000002</v>
      </c>
      <c r="J227" s="7">
        <v>142.22999999999999</v>
      </c>
      <c r="K227" s="5">
        <f t="shared" si="244"/>
        <v>5.6392224507397515</v>
      </c>
      <c r="L227" s="4">
        <f t="shared" si="245"/>
        <v>3461.807400439905</v>
      </c>
      <c r="M227" s="2">
        <v>43440</v>
      </c>
      <c r="N227" s="7">
        <v>7.59</v>
      </c>
      <c r="O227" s="7">
        <v>3.06</v>
      </c>
      <c r="P227" s="7">
        <v>5.32</v>
      </c>
      <c r="Q227" s="6">
        <f t="shared" si="246"/>
        <v>0.3794511112830205</v>
      </c>
      <c r="R227" s="6">
        <f t="shared" si="247"/>
        <v>0.49328644466792676</v>
      </c>
      <c r="S227" s="6">
        <f t="shared" si="248"/>
        <v>0.12726244404905268</v>
      </c>
      <c r="T227" s="4">
        <f t="shared" si="249"/>
        <v>1392.0897000440248</v>
      </c>
      <c r="U227" s="4">
        <f t="shared" si="250"/>
        <v>1809.7166100572326</v>
      </c>
      <c r="V227" s="4">
        <f t="shared" si="251"/>
        <v>3201.8063101012576</v>
      </c>
      <c r="W227" s="4">
        <f t="shared" si="252"/>
        <v>1313.5866651447063</v>
      </c>
      <c r="X227" s="4">
        <f t="shared" si="253"/>
        <v>1707.6626646881186</v>
      </c>
      <c r="Y227" s="4">
        <f t="shared" si="254"/>
        <v>3021.249329832825</v>
      </c>
      <c r="Z227" s="10"/>
      <c r="AA227" s="4"/>
      <c r="AB227" s="5"/>
      <c r="AC227" s="4"/>
      <c r="AD227" s="4"/>
      <c r="AE227" s="4"/>
      <c r="AF227" s="4"/>
      <c r="AK227" s="3"/>
      <c r="AL227" s="3"/>
      <c r="AM227" s="7"/>
      <c r="AN227" s="7"/>
      <c r="AO227" s="7"/>
      <c r="AP227" s="7"/>
      <c r="AQ227" s="7"/>
      <c r="AR227" s="3"/>
      <c r="AS227" s="3"/>
      <c r="AT227" s="7"/>
      <c r="AU227" s="7"/>
      <c r="AV227" s="7"/>
      <c r="AW227" s="9"/>
      <c r="AX227" s="9"/>
      <c r="AY227" s="9"/>
      <c r="AZ227" s="3"/>
      <c r="BA227" s="3"/>
      <c r="BB227" s="3"/>
      <c r="BC227" s="3"/>
      <c r="BD227" s="3"/>
      <c r="BE227" s="3"/>
      <c r="BG227" s="3"/>
      <c r="BH227" s="7"/>
      <c r="BI227" s="3"/>
      <c r="BJ227" s="3"/>
      <c r="BK227" s="3"/>
      <c r="BL227" s="3"/>
    </row>
    <row r="228" spans="1:64" x14ac:dyDescent="0.25">
      <c r="A228">
        <v>181</v>
      </c>
      <c r="B228" s="1" t="s">
        <v>232</v>
      </c>
      <c r="C228" s="1" t="s">
        <v>32</v>
      </c>
      <c r="D228" s="2">
        <v>43403</v>
      </c>
      <c r="E228" s="3">
        <v>22</v>
      </c>
      <c r="F228" s="4">
        <f t="shared" si="242"/>
        <v>4807.1376574803144</v>
      </c>
      <c r="G228" s="7">
        <v>9.73</v>
      </c>
      <c r="H228" s="7">
        <v>152</v>
      </c>
      <c r="I228" s="7">
        <f t="shared" ref="I228:I239" si="342">H228-G228</f>
        <v>142.27000000000001</v>
      </c>
      <c r="J228" s="7">
        <v>133.11000000000001</v>
      </c>
      <c r="K228" s="5">
        <f t="shared" si="244"/>
        <v>6.4384620791452836</v>
      </c>
      <c r="L228" s="4">
        <f t="shared" si="245"/>
        <v>4497.6319223111313</v>
      </c>
      <c r="M228" s="2">
        <v>43440</v>
      </c>
      <c r="N228" s="7">
        <v>9.81</v>
      </c>
      <c r="O228" s="7">
        <v>3.86</v>
      </c>
      <c r="P228" s="7">
        <v>6.5</v>
      </c>
      <c r="Q228" s="6">
        <f t="shared" si="246"/>
        <v>0.3750359518839374</v>
      </c>
      <c r="R228" s="6">
        <f t="shared" si="247"/>
        <v>0.50213146891127181</v>
      </c>
      <c r="S228" s="6">
        <f t="shared" si="248"/>
        <v>0.12283257920479074</v>
      </c>
      <c r="T228" s="4">
        <f t="shared" si="249"/>
        <v>1802.8494472102507</v>
      </c>
      <c r="U228" s="4">
        <f t="shared" si="250"/>
        <v>2413.8150932092803</v>
      </c>
      <c r="V228" s="4">
        <f t="shared" si="251"/>
        <v>4216.6645404195315</v>
      </c>
      <c r="W228" s="4">
        <f t="shared" si="252"/>
        <v>1686.7736692075384</v>
      </c>
      <c r="X228" s="4">
        <f t="shared" si="253"/>
        <v>2258.4025237723154</v>
      </c>
      <c r="Y228" s="4">
        <f t="shared" si="254"/>
        <v>3945.176192979854</v>
      </c>
      <c r="Z228" s="10"/>
      <c r="AA228" s="4"/>
      <c r="AB228" s="5"/>
      <c r="AC228" s="4"/>
      <c r="AD228" s="4"/>
      <c r="AE228" s="4"/>
      <c r="AF228" s="4"/>
      <c r="AH228" t="s">
        <v>306</v>
      </c>
      <c r="AI228" t="str">
        <f>C228</f>
        <v>Machine</v>
      </c>
      <c r="AJ228" s="8">
        <f>D228</f>
        <v>43403</v>
      </c>
      <c r="AK228" s="3">
        <f>SUM(E228:E230)</f>
        <v>58</v>
      </c>
      <c r="AL228" s="3">
        <f>(AK228-3*$A$35)*$A$36/(3*$A$37)*$A$38</f>
        <v>4211.8725656167981</v>
      </c>
      <c r="AM228" s="7">
        <f>SUM(G228:G230)</f>
        <v>29.15</v>
      </c>
      <c r="AN228" s="7">
        <f>SUM(H228:H230)</f>
        <v>544.43000000000006</v>
      </c>
      <c r="AO228" s="7">
        <f>AN228-AM228</f>
        <v>515.28000000000009</v>
      </c>
      <c r="AP228" s="7">
        <f>SUM(J228:J230)</f>
        <v>483.70000000000005</v>
      </c>
      <c r="AQ228" s="7">
        <f>(AO228-AP228)/AO228*100</f>
        <v>6.1287067225586158</v>
      </c>
      <c r="AR228" s="3">
        <f>AL228*(1-AQ228/100)</f>
        <v>3953.7392485422392</v>
      </c>
      <c r="AS228" s="11">
        <f>M228</f>
        <v>43440</v>
      </c>
      <c r="AT228" s="7">
        <f>SUM(N228:N230)</f>
        <v>25.62</v>
      </c>
      <c r="AU228" s="7">
        <f>SUM(O228:O230)</f>
        <v>10.039999999999999</v>
      </c>
      <c r="AV228" s="7">
        <f>SUM(P228:P230)</f>
        <v>17.46</v>
      </c>
      <c r="AW228" s="9">
        <f>(AU228-3*$A$39)/(AT228-3*$A$35*$A$36)</f>
        <v>0.37058916115965168</v>
      </c>
      <c r="AX228" s="9">
        <f>(AV228-3*$A$40)/(AT228-3*$A$35*$A$36)</f>
        <v>0.49705371291607714</v>
      </c>
      <c r="AY228" s="9">
        <f>1-AW228-AX228</f>
        <v>0.13235712592427118</v>
      </c>
      <c r="AZ228" s="3">
        <f>AL228*AW228</f>
        <v>1560.8743210032792</v>
      </c>
      <c r="BA228" s="3">
        <f>AL228*AX228</f>
        <v>2093.5268970691932</v>
      </c>
      <c r="BB228" s="3">
        <f>AZ228+BA228</f>
        <v>3654.4012180724721</v>
      </c>
      <c r="BC228" s="3">
        <f>AR228*AW228</f>
        <v>1465.2129115612599</v>
      </c>
      <c r="BD228" s="3">
        <f>AR228*AX228</f>
        <v>1965.2207733899406</v>
      </c>
      <c r="BE228" s="3">
        <f>BC228+BD228</f>
        <v>3430.4336849512006</v>
      </c>
      <c r="BF228" s="11">
        <f>Z229</f>
        <v>43451</v>
      </c>
      <c r="BG228" s="3">
        <f>AVERAGE(AA228:AA230)</f>
        <v>44.307064983943221</v>
      </c>
      <c r="BH228" s="7">
        <f t="shared" ref="BH228" si="343">AVERAGE(AB228:AB230)</f>
        <v>1</v>
      </c>
      <c r="BI228" s="3">
        <f t="shared" ref="BI228" si="344">AVERAGE(AC228:AC230)</f>
        <v>79</v>
      </c>
      <c r="BJ228" s="3">
        <f t="shared" ref="BJ228" si="345">AVERAGE(AD228:AD230)</f>
        <v>25.731481481481477</v>
      </c>
      <c r="BK228" s="3">
        <f t="shared" ref="BK228" si="346">AVERAGE(AE228:AE230)</f>
        <v>6.3648148148148156</v>
      </c>
      <c r="BL228" s="3">
        <f t="shared" ref="BL228" si="347">AVERAGE(AF228:AF230)</f>
        <v>14.368884892086328</v>
      </c>
    </row>
    <row r="229" spans="1:64" x14ac:dyDescent="0.25">
      <c r="A229">
        <v>182</v>
      </c>
      <c r="B229" s="1" t="s">
        <v>233</v>
      </c>
      <c r="C229" s="1" t="s">
        <v>32</v>
      </c>
      <c r="D229" s="2">
        <v>43403</v>
      </c>
      <c r="E229" s="3">
        <v>15.8</v>
      </c>
      <c r="F229" s="4">
        <f t="shared" si="242"/>
        <v>3423.1463188976381</v>
      </c>
      <c r="G229" s="7">
        <v>9.6999999999999993</v>
      </c>
      <c r="H229" s="7">
        <v>197.75</v>
      </c>
      <c r="I229" s="7">
        <f t="shared" si="342"/>
        <v>188.05</v>
      </c>
      <c r="J229" s="7">
        <v>176.35</v>
      </c>
      <c r="K229" s="5">
        <f t="shared" si="244"/>
        <v>6.221749534698227</v>
      </c>
      <c r="L229" s="4">
        <f t="shared" si="245"/>
        <v>3210.166728729585</v>
      </c>
      <c r="M229" s="2">
        <v>43440</v>
      </c>
      <c r="N229" s="7">
        <v>6.88</v>
      </c>
      <c r="O229" s="7">
        <v>2.72</v>
      </c>
      <c r="P229" s="7">
        <v>4.96</v>
      </c>
      <c r="Q229" s="6">
        <f t="shared" si="246"/>
        <v>0.36886648582452392</v>
      </c>
      <c r="R229" s="6">
        <f t="shared" si="247"/>
        <v>0.49182198109936526</v>
      </c>
      <c r="S229" s="6">
        <f t="shared" si="248"/>
        <v>0.13931153307611088</v>
      </c>
      <c r="T229" s="4">
        <f t="shared" si="249"/>
        <v>1262.6839531149269</v>
      </c>
      <c r="U229" s="4">
        <f t="shared" si="250"/>
        <v>1683.578604153236</v>
      </c>
      <c r="V229" s="4">
        <f t="shared" si="251"/>
        <v>2946.2625572681627</v>
      </c>
      <c r="W229" s="4">
        <f t="shared" si="252"/>
        <v>1184.1229201372898</v>
      </c>
      <c r="X229" s="4">
        <f t="shared" si="253"/>
        <v>1578.8305601830532</v>
      </c>
      <c r="Y229" s="4">
        <f t="shared" si="254"/>
        <v>2762.9534803203433</v>
      </c>
      <c r="Z229" s="10">
        <v>43451</v>
      </c>
      <c r="AA229" s="4">
        <v>44.307064983943221</v>
      </c>
      <c r="AB229" s="5">
        <v>1</v>
      </c>
      <c r="AC229" s="4">
        <v>79</v>
      </c>
      <c r="AD229" s="4">
        <v>25.731481481481477</v>
      </c>
      <c r="AE229" s="4">
        <v>6.3648148148148156</v>
      </c>
      <c r="AF229" s="4">
        <v>14.368884892086328</v>
      </c>
      <c r="AK229" s="3"/>
      <c r="AL229" s="3"/>
      <c r="AM229" s="7"/>
      <c r="AN229" s="7"/>
      <c r="AO229" s="7"/>
      <c r="AP229" s="7"/>
      <c r="AQ229" s="7"/>
      <c r="AR229" s="3"/>
      <c r="AS229" s="3"/>
      <c r="AT229" s="7"/>
      <c r="AU229" s="7"/>
      <c r="AV229" s="7"/>
      <c r="AW229" s="9"/>
      <c r="AX229" s="9"/>
      <c r="AY229" s="9"/>
      <c r="AZ229" s="3"/>
      <c r="BA229" s="3"/>
      <c r="BB229" s="3"/>
      <c r="BC229" s="3"/>
      <c r="BD229" s="3"/>
      <c r="BE229" s="3"/>
      <c r="BG229" s="3"/>
      <c r="BH229" s="7"/>
      <c r="BI229" s="3"/>
      <c r="BJ229" s="3"/>
      <c r="BK229" s="3"/>
      <c r="BL229" s="3"/>
    </row>
    <row r="230" spans="1:64" x14ac:dyDescent="0.25">
      <c r="A230">
        <v>183</v>
      </c>
      <c r="B230" s="1" t="s">
        <v>234</v>
      </c>
      <c r="C230" s="1" t="s">
        <v>32</v>
      </c>
      <c r="D230" s="2">
        <v>43403</v>
      </c>
      <c r="E230" s="3">
        <v>20.2</v>
      </c>
      <c r="F230" s="4">
        <f t="shared" si="242"/>
        <v>4405.3337204724412</v>
      </c>
      <c r="G230" s="7">
        <v>9.7200000000000006</v>
      </c>
      <c r="H230" s="7">
        <v>194.68</v>
      </c>
      <c r="I230" s="7">
        <f t="shared" si="342"/>
        <v>184.96</v>
      </c>
      <c r="J230" s="7">
        <v>174.24</v>
      </c>
      <c r="K230" s="5">
        <f t="shared" si="244"/>
        <v>5.7958477508650512</v>
      </c>
      <c r="L230" s="4">
        <f t="shared" si="245"/>
        <v>4150.0072851163395</v>
      </c>
      <c r="M230" s="2">
        <v>43440</v>
      </c>
      <c r="N230" s="7">
        <v>8.93</v>
      </c>
      <c r="O230" s="7">
        <v>3.46</v>
      </c>
      <c r="P230" s="7">
        <v>6</v>
      </c>
      <c r="Q230" s="6">
        <f t="shared" si="246"/>
        <v>0.36701121021519922</v>
      </c>
      <c r="R230" s="6">
        <f t="shared" si="247"/>
        <v>0.49546513379051893</v>
      </c>
      <c r="S230" s="6">
        <f t="shared" si="248"/>
        <v>0.13752365599428185</v>
      </c>
      <c r="T230" s="4">
        <f t="shared" si="249"/>
        <v>1616.8068601524169</v>
      </c>
      <c r="U230" s="4">
        <f t="shared" si="250"/>
        <v>2182.6892612057627</v>
      </c>
      <c r="V230" s="4">
        <f t="shared" si="251"/>
        <v>3799.4961213581796</v>
      </c>
      <c r="W230" s="4">
        <f t="shared" si="252"/>
        <v>1523.0991961124412</v>
      </c>
      <c r="X230" s="4">
        <f t="shared" si="253"/>
        <v>2056.1839147517953</v>
      </c>
      <c r="Y230" s="4">
        <f t="shared" si="254"/>
        <v>3579.2831108642367</v>
      </c>
      <c r="Z230" s="10"/>
      <c r="AA230" s="4"/>
      <c r="AB230" s="5"/>
      <c r="AC230" s="4"/>
      <c r="AD230" s="4"/>
      <c r="AE230" s="4"/>
      <c r="AF230" s="4"/>
      <c r="AK230" s="3"/>
      <c r="AL230" s="3"/>
      <c r="AM230" s="7"/>
      <c r="AN230" s="7"/>
      <c r="AO230" s="7"/>
      <c r="AP230" s="7"/>
      <c r="AQ230" s="7"/>
      <c r="AR230" s="3"/>
      <c r="AS230" s="3"/>
      <c r="AT230" s="7"/>
      <c r="AU230" s="7"/>
      <c r="AV230" s="7"/>
      <c r="AW230" s="9"/>
      <c r="AX230" s="9"/>
      <c r="AY230" s="9"/>
      <c r="AZ230" s="3"/>
      <c r="BA230" s="3"/>
      <c r="BB230" s="3"/>
      <c r="BC230" s="3"/>
      <c r="BD230" s="3"/>
      <c r="BE230" s="3"/>
      <c r="BG230" s="3"/>
      <c r="BH230" s="7"/>
      <c r="BI230" s="3"/>
      <c r="BJ230" s="3"/>
      <c r="BK230" s="3"/>
      <c r="BL230" s="3"/>
    </row>
    <row r="231" spans="1:64" x14ac:dyDescent="0.25">
      <c r="A231">
        <v>184</v>
      </c>
      <c r="B231" s="1" t="s">
        <v>235</v>
      </c>
      <c r="C231" s="1" t="s">
        <v>32</v>
      </c>
      <c r="D231" s="2">
        <v>43403</v>
      </c>
      <c r="E231" s="3">
        <v>18.100000000000001</v>
      </c>
      <c r="F231" s="4">
        <f t="shared" si="242"/>
        <v>3936.5624606299216</v>
      </c>
      <c r="G231" s="7">
        <v>9.67</v>
      </c>
      <c r="H231" s="7">
        <v>178.41</v>
      </c>
      <c r="I231" s="7">
        <f t="shared" si="342"/>
        <v>168.74</v>
      </c>
      <c r="J231" s="7">
        <v>159.41999999999999</v>
      </c>
      <c r="K231" s="5">
        <f t="shared" si="244"/>
        <v>5.5232902690529935</v>
      </c>
      <c r="L231" s="4">
        <f t="shared" si="245"/>
        <v>3719.1346893067562</v>
      </c>
      <c r="M231" s="2">
        <v>43440</v>
      </c>
      <c r="N231" s="7">
        <v>8.09</v>
      </c>
      <c r="O231" s="7">
        <v>3.2</v>
      </c>
      <c r="P231" s="7">
        <v>5.6</v>
      </c>
      <c r="Q231" s="6">
        <f t="shared" si="246"/>
        <v>0.37314002453068218</v>
      </c>
      <c r="R231" s="6">
        <f t="shared" si="247"/>
        <v>0.49752003270757617</v>
      </c>
      <c r="S231" s="6">
        <f t="shared" si="248"/>
        <v>0.12933994276174166</v>
      </c>
      <c r="T231" s="4">
        <f t="shared" si="249"/>
        <v>1468.8890131260116</v>
      </c>
      <c r="U231" s="4">
        <f t="shared" si="250"/>
        <v>1958.5186841680152</v>
      </c>
      <c r="V231" s="4">
        <f t="shared" si="251"/>
        <v>3427.4076972940265</v>
      </c>
      <c r="W231" s="4">
        <f t="shared" si="252"/>
        <v>1387.7580092008341</v>
      </c>
      <c r="X231" s="4">
        <f t="shared" si="253"/>
        <v>1850.3440122677785</v>
      </c>
      <c r="Y231" s="4">
        <f t="shared" si="254"/>
        <v>3238.1020214686123</v>
      </c>
      <c r="Z231" s="10"/>
      <c r="AA231" s="4"/>
      <c r="AB231" s="5"/>
      <c r="AC231" s="4"/>
      <c r="AD231" s="4"/>
      <c r="AE231" s="4"/>
      <c r="AF231" s="4"/>
      <c r="AH231" t="s">
        <v>307</v>
      </c>
      <c r="AI231" t="str">
        <f>C231</f>
        <v>Machine</v>
      </c>
      <c r="AJ231" s="8">
        <f>D231</f>
        <v>43403</v>
      </c>
      <c r="AK231" s="3">
        <f>SUM(E231:E233)</f>
        <v>57.000000000000007</v>
      </c>
      <c r="AL231" s="3">
        <f>(AK231-3*$A$35)*$A$36/(3*$A$37)*$A$38</f>
        <v>4137.4644291338582</v>
      </c>
      <c r="AM231" s="7">
        <f>SUM(G231:G233)</f>
        <v>29.08</v>
      </c>
      <c r="AN231" s="7">
        <f>SUM(H231:H233)</f>
        <v>525.45000000000005</v>
      </c>
      <c r="AO231" s="7">
        <f>AN231-AM231</f>
        <v>496.37000000000006</v>
      </c>
      <c r="AP231" s="7">
        <f>SUM(J231:J233)</f>
        <v>465.15</v>
      </c>
      <c r="AQ231" s="7">
        <f>(AO231-AP231)/AO231*100</f>
        <v>6.2896629530390795</v>
      </c>
      <c r="AR231" s="3">
        <f>AL231*(1-AQ231/100)</f>
        <v>3877.2318617394562</v>
      </c>
      <c r="AS231" s="11">
        <f>M231</f>
        <v>43440</v>
      </c>
      <c r="AT231" s="7">
        <f>SUM(N231:N233)</f>
        <v>25.239999999999995</v>
      </c>
      <c r="AU231" s="7">
        <f>SUM(O231:O233)</f>
        <v>9.84</v>
      </c>
      <c r="AV231" s="7">
        <f>SUM(P231:P233)</f>
        <v>17.32</v>
      </c>
      <c r="AW231" s="9">
        <f>(AU231-3*$A$39)/(AT231-3*$A$35*$A$36)</f>
        <v>0.36818433555631774</v>
      </c>
      <c r="AX231" s="9">
        <f>(AV231-3*$A$40)/(AT231-3*$A$35*$A$36)</f>
        <v>0.49904013693505322</v>
      </c>
      <c r="AY231" s="9">
        <f>1-AW231-AX231</f>
        <v>0.13277552750862909</v>
      </c>
      <c r="AZ231" s="3">
        <f>AL231*AW231</f>
        <v>1523.3495917285491</v>
      </c>
      <c r="BA231" s="3">
        <f>AL231*AX231</f>
        <v>2064.7608152788725</v>
      </c>
      <c r="BB231" s="3">
        <f>AZ231+BA231</f>
        <v>3588.1104070074216</v>
      </c>
      <c r="BC231" s="3">
        <f>AR231*AW231</f>
        <v>1427.5360368123265</v>
      </c>
      <c r="BD231" s="3">
        <f>AR231*AX231</f>
        <v>1934.8943192114095</v>
      </c>
      <c r="BE231" s="3">
        <f>BC231+BD231</f>
        <v>3362.4303560237358</v>
      </c>
      <c r="BF231" s="11">
        <f>Z232</f>
        <v>43451</v>
      </c>
      <c r="BG231" s="3">
        <f>AVERAGE(AA231:AA233)</f>
        <v>45</v>
      </c>
      <c r="BH231" s="7">
        <f t="shared" ref="BH231" si="348">AVERAGE(AB231:AB233)</f>
        <v>1.05</v>
      </c>
      <c r="BI231" s="3">
        <f t="shared" ref="BI231" si="349">AVERAGE(AC231:AC233)</f>
        <v>77.5</v>
      </c>
      <c r="BJ231" s="3">
        <f t="shared" ref="BJ231" si="350">AVERAGE(AD231:AD233)</f>
        <v>27.9</v>
      </c>
      <c r="BK231" s="3">
        <f t="shared" ref="BK231" si="351">AVERAGE(AE231:AE233)</f>
        <v>6.3</v>
      </c>
      <c r="BL231" s="3">
        <f t="shared" ref="BL231" si="352">AVERAGE(AF231:AF233)</f>
        <v>13.3</v>
      </c>
    </row>
    <row r="232" spans="1:64" x14ac:dyDescent="0.25">
      <c r="A232">
        <v>185</v>
      </c>
      <c r="B232" s="1" t="s">
        <v>236</v>
      </c>
      <c r="C232" s="1" t="s">
        <v>32</v>
      </c>
      <c r="D232" s="2">
        <v>43403</v>
      </c>
      <c r="E232" s="3">
        <v>18.3</v>
      </c>
      <c r="F232" s="4">
        <f t="shared" si="242"/>
        <v>3981.2073425196854</v>
      </c>
      <c r="G232" s="7">
        <v>9.7200000000000006</v>
      </c>
      <c r="H232" s="7">
        <v>159.35</v>
      </c>
      <c r="I232" s="7">
        <f t="shared" si="342"/>
        <v>149.63</v>
      </c>
      <c r="J232" s="7">
        <v>139.86000000000001</v>
      </c>
      <c r="K232" s="5">
        <f t="shared" si="244"/>
        <v>6.5294392835661172</v>
      </c>
      <c r="L232" s="4">
        <f t="shared" si="245"/>
        <v>3721.2568263369863</v>
      </c>
      <c r="M232" s="2">
        <v>43440</v>
      </c>
      <c r="N232" s="7">
        <v>8.0299999999999994</v>
      </c>
      <c r="O232" s="7">
        <v>3.12</v>
      </c>
      <c r="P232" s="7">
        <v>5.54</v>
      </c>
      <c r="Q232" s="6">
        <f t="shared" si="246"/>
        <v>0.36577194534601837</v>
      </c>
      <c r="R232" s="6">
        <f t="shared" si="247"/>
        <v>0.49366423392854225</v>
      </c>
      <c r="S232" s="6">
        <f t="shared" si="248"/>
        <v>0.14056382072543933</v>
      </c>
      <c r="T232" s="4">
        <f t="shared" si="249"/>
        <v>1456.2139544992774</v>
      </c>
      <c r="U232" s="4">
        <f t="shared" si="250"/>
        <v>1965.3796728556681</v>
      </c>
      <c r="V232" s="4">
        <f t="shared" si="251"/>
        <v>3421.5936273549455</v>
      </c>
      <c r="W232" s="4">
        <f t="shared" si="252"/>
        <v>1361.13134850143</v>
      </c>
      <c r="X232" s="4">
        <f t="shared" si="253"/>
        <v>1837.0514004250067</v>
      </c>
      <c r="Y232" s="4">
        <f t="shared" si="254"/>
        <v>3198.1827489264369</v>
      </c>
      <c r="Z232" s="10">
        <v>43451</v>
      </c>
      <c r="AA232" s="4">
        <v>45</v>
      </c>
      <c r="AB232" s="5">
        <v>1.05</v>
      </c>
      <c r="AC232" s="4">
        <v>77.5</v>
      </c>
      <c r="AD232" s="4">
        <v>27.9</v>
      </c>
      <c r="AE232" s="4">
        <v>6.3</v>
      </c>
      <c r="AF232" s="4">
        <v>13.3</v>
      </c>
      <c r="AK232" s="3"/>
      <c r="AL232" s="3"/>
      <c r="AM232" s="7"/>
      <c r="AN232" s="7"/>
      <c r="AO232" s="7"/>
      <c r="AP232" s="7"/>
      <c r="AQ232" s="7"/>
      <c r="AR232" s="3"/>
      <c r="AS232" s="3"/>
      <c r="AT232" s="7"/>
      <c r="AU232" s="7"/>
      <c r="AV232" s="7"/>
      <c r="AW232" s="9"/>
      <c r="AX232" s="9"/>
      <c r="AY232" s="9"/>
      <c r="AZ232" s="3"/>
      <c r="BA232" s="3"/>
      <c r="BB232" s="3"/>
      <c r="BC232" s="3"/>
      <c r="BD232" s="3"/>
      <c r="BE232" s="3"/>
      <c r="BG232" s="3"/>
      <c r="BH232" s="7"/>
      <c r="BI232" s="3"/>
      <c r="BJ232" s="3"/>
      <c r="BK232" s="3"/>
      <c r="BL232" s="3"/>
    </row>
    <row r="233" spans="1:64" x14ac:dyDescent="0.25">
      <c r="A233">
        <v>186</v>
      </c>
      <c r="B233" s="1" t="s">
        <v>237</v>
      </c>
      <c r="C233" s="1" t="s">
        <v>32</v>
      </c>
      <c r="D233" s="2">
        <v>43403</v>
      </c>
      <c r="E233" s="3">
        <v>20.6</v>
      </c>
      <c r="F233" s="4">
        <f t="shared" si="242"/>
        <v>4494.623484251968</v>
      </c>
      <c r="G233" s="7">
        <v>9.69</v>
      </c>
      <c r="H233" s="7">
        <v>187.69</v>
      </c>
      <c r="I233" s="7">
        <f t="shared" si="342"/>
        <v>178</v>
      </c>
      <c r="J233" s="7">
        <v>165.87</v>
      </c>
      <c r="K233" s="5">
        <f t="shared" si="244"/>
        <v>6.8146067415730318</v>
      </c>
      <c r="L233" s="4">
        <f t="shared" si="245"/>
        <v>4188.3325692858089</v>
      </c>
      <c r="M233" s="2">
        <v>43440</v>
      </c>
      <c r="N233" s="7">
        <v>9.1199999999999992</v>
      </c>
      <c r="O233" s="7">
        <v>3.52</v>
      </c>
      <c r="P233" s="7">
        <v>6.18</v>
      </c>
      <c r="Q233" s="6">
        <f t="shared" si="246"/>
        <v>0.36591882691111444</v>
      </c>
      <c r="R233" s="6">
        <f t="shared" si="247"/>
        <v>0.50510267518405372</v>
      </c>
      <c r="S233" s="6">
        <f t="shared" si="248"/>
        <v>0.12897849790483185</v>
      </c>
      <c r="T233" s="4">
        <f t="shared" si="249"/>
        <v>1644.667352764626</v>
      </c>
      <c r="U233" s="4">
        <f t="shared" si="250"/>
        <v>2270.2463458407415</v>
      </c>
      <c r="V233" s="4">
        <f t="shared" si="251"/>
        <v>3914.9136986053672</v>
      </c>
      <c r="W233" s="4">
        <f t="shared" si="252"/>
        <v>1532.5897404666771</v>
      </c>
      <c r="X233" s="4">
        <f t="shared" si="253"/>
        <v>2115.5379853067629</v>
      </c>
      <c r="Y233" s="4">
        <f t="shared" si="254"/>
        <v>3648.12772577344</v>
      </c>
      <c r="Z233" s="10"/>
      <c r="AA233" s="4"/>
      <c r="AB233" s="5"/>
      <c r="AC233" s="4"/>
      <c r="AD233" s="4"/>
      <c r="AE233" s="4"/>
      <c r="AF233" s="4"/>
      <c r="AK233" s="3"/>
      <c r="AL233" s="3"/>
      <c r="AM233" s="7"/>
      <c r="AN233" s="7"/>
      <c r="AO233" s="7"/>
      <c r="AP233" s="7"/>
      <c r="AQ233" s="7"/>
      <c r="AR233" s="3"/>
      <c r="AS233" s="3"/>
      <c r="AT233" s="7"/>
      <c r="AU233" s="7"/>
      <c r="AV233" s="7"/>
      <c r="AW233" s="9"/>
      <c r="AX233" s="9"/>
      <c r="AY233" s="9"/>
      <c r="AZ233" s="3"/>
      <c r="BA233" s="3"/>
      <c r="BB233" s="3"/>
      <c r="BC233" s="3"/>
      <c r="BD233" s="3"/>
      <c r="BE233" s="3"/>
      <c r="BG233" s="3"/>
      <c r="BH233" s="7"/>
      <c r="BI233" s="3"/>
      <c r="BJ233" s="3"/>
      <c r="BK233" s="3"/>
      <c r="BL233" s="3"/>
    </row>
    <row r="234" spans="1:64" x14ac:dyDescent="0.25">
      <c r="A234">
        <v>187</v>
      </c>
      <c r="B234" s="1" t="s">
        <v>238</v>
      </c>
      <c r="C234" s="1" t="s">
        <v>32</v>
      </c>
      <c r="D234" s="2">
        <v>43403</v>
      </c>
      <c r="E234" s="3">
        <v>14.5</v>
      </c>
      <c r="F234" s="4">
        <f t="shared" si="242"/>
        <v>3132.9545866141734</v>
      </c>
      <c r="G234" s="7">
        <v>9.7100000000000009</v>
      </c>
      <c r="H234" s="7">
        <v>239.84</v>
      </c>
      <c r="I234" s="7">
        <f t="shared" si="342"/>
        <v>230.13</v>
      </c>
      <c r="J234" s="7">
        <v>213.46</v>
      </c>
      <c r="K234" s="5">
        <f t="shared" si="244"/>
        <v>7.2437318037630858</v>
      </c>
      <c r="L234" s="4">
        <f t="shared" si="245"/>
        <v>2906.0117588261483</v>
      </c>
      <c r="M234" s="2">
        <v>43440</v>
      </c>
      <c r="N234" s="7">
        <v>6.27</v>
      </c>
      <c r="O234" s="7">
        <v>2.54</v>
      </c>
      <c r="P234" s="7">
        <v>4.5999999999999996</v>
      </c>
      <c r="Q234" s="6">
        <f t="shared" si="246"/>
        <v>0.37629476840750337</v>
      </c>
      <c r="R234" s="6">
        <f t="shared" si="247"/>
        <v>0.48192137006574987</v>
      </c>
      <c r="S234" s="6">
        <f t="shared" si="248"/>
        <v>0.14178386152674682</v>
      </c>
      <c r="T234" s="4">
        <f t="shared" si="249"/>
        <v>1178.9144206012058</v>
      </c>
      <c r="U234" s="4">
        <f t="shared" si="250"/>
        <v>1509.8377667348775</v>
      </c>
      <c r="V234" s="4">
        <f t="shared" si="251"/>
        <v>2688.7521873360834</v>
      </c>
      <c r="W234" s="4">
        <f t="shared" si="252"/>
        <v>1093.5170217769669</v>
      </c>
      <c r="X234" s="4">
        <f t="shared" si="253"/>
        <v>1400.4691682406769</v>
      </c>
      <c r="Y234" s="4">
        <f t="shared" si="254"/>
        <v>2493.9861900176438</v>
      </c>
      <c r="Z234" s="10"/>
      <c r="AA234" s="4"/>
      <c r="AB234" s="5"/>
      <c r="AC234" s="4"/>
      <c r="AD234" s="4"/>
      <c r="AE234" s="4"/>
      <c r="AF234" s="4"/>
      <c r="AH234" t="s">
        <v>308</v>
      </c>
      <c r="AI234" t="str">
        <f>C234</f>
        <v>Machine</v>
      </c>
      <c r="AJ234" s="8">
        <f>D234</f>
        <v>43403</v>
      </c>
      <c r="AK234" s="3">
        <f>SUM(E234:E236)</f>
        <v>52.8</v>
      </c>
      <c r="AL234" s="3">
        <f>(AK234-3*$A$35)*$A$36/(3*$A$37)*$A$38</f>
        <v>3824.9502559055113</v>
      </c>
      <c r="AM234" s="7">
        <f>SUM(G234:G236)</f>
        <v>29.1</v>
      </c>
      <c r="AN234" s="7">
        <f>SUM(H234:H236)</f>
        <v>595.15</v>
      </c>
      <c r="AO234" s="7">
        <f>AN234-AM234</f>
        <v>566.04999999999995</v>
      </c>
      <c r="AP234" s="7">
        <f>SUM(J234:J236)</f>
        <v>530.08000000000004</v>
      </c>
      <c r="AQ234" s="7">
        <f>(AO234-AP234)/AO234*100</f>
        <v>6.3545623178164323</v>
      </c>
      <c r="AR234" s="3">
        <f>AL234*(1-AQ234/100)</f>
        <v>3581.8914082685164</v>
      </c>
      <c r="AS234" s="11">
        <f>M234</f>
        <v>43440</v>
      </c>
      <c r="AT234" s="7">
        <f>SUM(N234:N236)</f>
        <v>23.27</v>
      </c>
      <c r="AU234" s="7">
        <f>SUM(O234:O236)</f>
        <v>9.36</v>
      </c>
      <c r="AV234" s="7">
        <f>SUM(P234:P236)</f>
        <v>16.079999999999998</v>
      </c>
      <c r="AW234" s="9">
        <f>(AU234-3*$A$39)/(AT234-3*$A$35*$A$36)</f>
        <v>0.37902148487969589</v>
      </c>
      <c r="AX234" s="9">
        <f>(AV234-3*$A$40)/(AT234-3*$A$35*$A$36)</f>
        <v>0.4876919805445038</v>
      </c>
      <c r="AY234" s="9">
        <f>1-AW234-AX234</f>
        <v>0.13328653457580031</v>
      </c>
      <c r="AZ234" s="3">
        <f>AL234*AW234</f>
        <v>1449.7383255842797</v>
      </c>
      <c r="BA234" s="3">
        <f>AL234*AX234</f>
        <v>1865.3975657867654</v>
      </c>
      <c r="BB234" s="3">
        <f>AZ234+BA234</f>
        <v>3315.1358913710451</v>
      </c>
      <c r="BC234" s="3">
        <f>AR234*AW234</f>
        <v>1357.6138002397581</v>
      </c>
      <c r="BD234" s="3">
        <f>AR234*AX234</f>
        <v>1746.8597149938146</v>
      </c>
      <c r="BE234" s="3">
        <f>BC234+BD234</f>
        <v>3104.4735152335725</v>
      </c>
      <c r="BF234" s="11">
        <f>Z235</f>
        <v>43451</v>
      </c>
      <c r="BG234" s="3">
        <f>AVERAGE(AA234:AA236)</f>
        <v>51.208277935731971</v>
      </c>
      <c r="BH234" s="7">
        <f t="shared" ref="BH234" si="353">AVERAGE(AB234:AB236)</f>
        <v>1</v>
      </c>
      <c r="BI234" s="3">
        <f t="shared" ref="BI234" si="354">AVERAGE(AC234:AC236)</f>
        <v>78</v>
      </c>
      <c r="BJ234" s="3">
        <f t="shared" ref="BJ234" si="355">AVERAGE(AD234:AD236)</f>
        <v>25.295254629629628</v>
      </c>
      <c r="BK234" s="3">
        <f t="shared" ref="BK234" si="356">AVERAGE(AE234:AE236)</f>
        <v>6.3869212962962969</v>
      </c>
      <c r="BL234" s="3">
        <f t="shared" ref="BL234" si="357">AVERAGE(AF234:AF236)</f>
        <v>14.368884892086328</v>
      </c>
    </row>
    <row r="235" spans="1:64" x14ac:dyDescent="0.25">
      <c r="A235">
        <v>188</v>
      </c>
      <c r="B235" s="1" t="s">
        <v>239</v>
      </c>
      <c r="C235" s="1" t="s">
        <v>32</v>
      </c>
      <c r="D235" s="2">
        <v>43403</v>
      </c>
      <c r="E235" s="3">
        <v>18</v>
      </c>
      <c r="F235" s="4">
        <f t="shared" si="242"/>
        <v>3914.240019685039</v>
      </c>
      <c r="G235" s="7">
        <v>9.7100000000000009</v>
      </c>
      <c r="H235" s="7">
        <v>186.18</v>
      </c>
      <c r="I235" s="7">
        <f t="shared" si="342"/>
        <v>176.47</v>
      </c>
      <c r="J235" s="7">
        <v>165.51</v>
      </c>
      <c r="K235" s="5">
        <f t="shared" si="244"/>
        <v>6.2106873689579007</v>
      </c>
      <c r="L235" s="4">
        <f t="shared" si="245"/>
        <v>3671.1388091917652</v>
      </c>
      <c r="M235" s="2">
        <v>43440</v>
      </c>
      <c r="N235" s="7">
        <v>7.91</v>
      </c>
      <c r="O235" s="7">
        <v>3.2</v>
      </c>
      <c r="P235" s="7">
        <v>5.4</v>
      </c>
      <c r="Q235" s="6">
        <f t="shared" si="246"/>
        <v>0.38186382099184191</v>
      </c>
      <c r="R235" s="6">
        <f t="shared" si="247"/>
        <v>0.48317463064273874</v>
      </c>
      <c r="S235" s="6">
        <f t="shared" si="248"/>
        <v>0.13496154836541935</v>
      </c>
      <c r="T235" s="4">
        <f t="shared" si="249"/>
        <v>1494.7066501961115</v>
      </c>
      <c r="U235" s="4">
        <f t="shared" si="250"/>
        <v>1891.2614757583451</v>
      </c>
      <c r="V235" s="4">
        <f t="shared" si="251"/>
        <v>3385.9681259544568</v>
      </c>
      <c r="W235" s="4">
        <f t="shared" si="252"/>
        <v>1401.875093069408</v>
      </c>
      <c r="X235" s="4">
        <f t="shared" si="253"/>
        <v>1773.8011381694548</v>
      </c>
      <c r="Y235" s="4">
        <f t="shared" si="254"/>
        <v>3175.6762312388628</v>
      </c>
      <c r="Z235" s="10">
        <v>43451</v>
      </c>
      <c r="AA235" s="4">
        <v>51.208277935731971</v>
      </c>
      <c r="AB235" s="5">
        <v>1</v>
      </c>
      <c r="AC235" s="4">
        <v>78</v>
      </c>
      <c r="AD235" s="4">
        <v>25.295254629629628</v>
      </c>
      <c r="AE235" s="4">
        <v>6.3869212962962969</v>
      </c>
      <c r="AF235" s="4">
        <v>14.368884892086328</v>
      </c>
      <c r="AK235" s="3"/>
      <c r="AL235" s="3"/>
      <c r="AM235" s="7"/>
      <c r="AN235" s="7"/>
      <c r="AO235" s="7"/>
      <c r="AP235" s="7"/>
      <c r="AQ235" s="7"/>
      <c r="AR235" s="3"/>
      <c r="AS235" s="3"/>
      <c r="AT235" s="7"/>
      <c r="AU235" s="7"/>
      <c r="AV235" s="7"/>
      <c r="AW235" s="9"/>
      <c r="AX235" s="9"/>
      <c r="AY235" s="9"/>
      <c r="AZ235" s="3"/>
      <c r="BA235" s="3"/>
      <c r="BB235" s="3"/>
      <c r="BC235" s="3"/>
      <c r="BD235" s="3"/>
      <c r="BE235" s="3"/>
      <c r="BG235" s="3"/>
      <c r="BH235" s="7"/>
      <c r="BI235" s="3"/>
      <c r="BJ235" s="3"/>
      <c r="BK235" s="3"/>
      <c r="BL235" s="3"/>
    </row>
    <row r="236" spans="1:64" x14ac:dyDescent="0.25">
      <c r="A236">
        <v>189</v>
      </c>
      <c r="B236" s="1" t="s">
        <v>240</v>
      </c>
      <c r="C236" s="1" t="s">
        <v>32</v>
      </c>
      <c r="D236" s="2">
        <v>43403</v>
      </c>
      <c r="E236" s="3">
        <v>20.3</v>
      </c>
      <c r="F236" s="4">
        <f t="shared" si="242"/>
        <v>4427.6561614173224</v>
      </c>
      <c r="G236" s="7">
        <v>9.68</v>
      </c>
      <c r="H236" s="7">
        <v>169.13</v>
      </c>
      <c r="I236" s="7">
        <f t="shared" si="342"/>
        <v>159.44999999999999</v>
      </c>
      <c r="J236" s="7">
        <v>151.11000000000001</v>
      </c>
      <c r="K236" s="5">
        <f t="shared" si="244"/>
        <v>5.2304797742238796</v>
      </c>
      <c r="L236" s="4">
        <f t="shared" si="245"/>
        <v>4196.0685014222117</v>
      </c>
      <c r="M236" s="2">
        <v>43440</v>
      </c>
      <c r="N236" s="7">
        <v>9.09</v>
      </c>
      <c r="O236" s="7">
        <v>3.62</v>
      </c>
      <c r="P236" s="7">
        <v>6.08</v>
      </c>
      <c r="Q236" s="6">
        <f t="shared" si="246"/>
        <v>0.37841759573705014</v>
      </c>
      <c r="R236" s="6">
        <f t="shared" si="247"/>
        <v>0.49554685156042277</v>
      </c>
      <c r="S236" s="6">
        <f t="shared" si="248"/>
        <v>0.12603555270252709</v>
      </c>
      <c r="T236" s="4">
        <f t="shared" si="249"/>
        <v>1675.5029993538794</v>
      </c>
      <c r="U236" s="4">
        <f t="shared" si="250"/>
        <v>2194.1110705824613</v>
      </c>
      <c r="V236" s="4">
        <f t="shared" si="251"/>
        <v>3869.6140699363405</v>
      </c>
      <c r="W236" s="4">
        <f t="shared" si="252"/>
        <v>1587.8661538561603</v>
      </c>
      <c r="X236" s="4">
        <f t="shared" si="253"/>
        <v>2079.3485348116383</v>
      </c>
      <c r="Y236" s="4">
        <f t="shared" si="254"/>
        <v>3667.2146886677983</v>
      </c>
      <c r="Z236" s="10"/>
      <c r="AA236" s="4"/>
      <c r="AB236" s="5"/>
      <c r="AC236" s="4"/>
      <c r="AD236" s="4"/>
      <c r="AE236" s="4"/>
      <c r="AF236" s="4"/>
      <c r="AK236" s="3"/>
      <c r="AL236" s="3"/>
      <c r="AM236" s="7"/>
      <c r="AN236" s="7"/>
      <c r="AO236" s="7"/>
      <c r="AP236" s="7"/>
      <c r="AQ236" s="7"/>
      <c r="AR236" s="3"/>
      <c r="AS236" s="3"/>
      <c r="AT236" s="7"/>
      <c r="AU236" s="7"/>
      <c r="AV236" s="7"/>
      <c r="AW236" s="9"/>
      <c r="AX236" s="9"/>
      <c r="AY236" s="9"/>
      <c r="AZ236" s="3"/>
      <c r="BA236" s="3"/>
      <c r="BB236" s="3"/>
      <c r="BC236" s="3"/>
      <c r="BD236" s="3"/>
      <c r="BE236" s="3"/>
      <c r="BG236" s="3"/>
      <c r="BH236" s="7"/>
      <c r="BI236" s="3"/>
      <c r="BJ236" s="3"/>
      <c r="BK236" s="3"/>
      <c r="BL236" s="3"/>
    </row>
    <row r="237" spans="1:64" x14ac:dyDescent="0.25">
      <c r="A237">
        <v>190</v>
      </c>
      <c r="B237" s="1" t="s">
        <v>241</v>
      </c>
      <c r="C237" s="1" t="s">
        <v>32</v>
      </c>
      <c r="D237" s="2">
        <v>43403</v>
      </c>
      <c r="E237" s="3">
        <v>13.9</v>
      </c>
      <c r="F237" s="4">
        <f t="shared" si="242"/>
        <v>2999.0199409448819</v>
      </c>
      <c r="G237" s="7">
        <v>9.69</v>
      </c>
      <c r="H237" s="7">
        <v>275.72000000000003</v>
      </c>
      <c r="I237" s="7">
        <f t="shared" si="342"/>
        <v>266.03000000000003</v>
      </c>
      <c r="J237" s="7">
        <v>251.14</v>
      </c>
      <c r="K237" s="5">
        <f t="shared" si="244"/>
        <v>5.5971131075442777</v>
      </c>
      <c r="L237" s="4">
        <f t="shared" si="245"/>
        <v>2831.161402732389</v>
      </c>
      <c r="M237" s="2">
        <v>43440</v>
      </c>
      <c r="N237" s="7">
        <v>5.99</v>
      </c>
      <c r="O237" s="7">
        <v>2.44</v>
      </c>
      <c r="P237" s="7">
        <v>4.58</v>
      </c>
      <c r="Q237" s="6">
        <f t="shared" si="246"/>
        <v>0.37722269039749456</v>
      </c>
      <c r="R237" s="6">
        <f t="shared" si="247"/>
        <v>0.50181000098749284</v>
      </c>
      <c r="S237" s="6">
        <f t="shared" si="248"/>
        <v>0.12096730861501259</v>
      </c>
      <c r="T237" s="4">
        <f t="shared" si="249"/>
        <v>1131.2983706789637</v>
      </c>
      <c r="U237" s="4">
        <f t="shared" si="250"/>
        <v>1504.9381995270619</v>
      </c>
      <c r="V237" s="4">
        <f t="shared" si="251"/>
        <v>2636.2365702060256</v>
      </c>
      <c r="W237" s="4">
        <f t="shared" si="252"/>
        <v>1067.9783212882564</v>
      </c>
      <c r="X237" s="4">
        <f t="shared" si="253"/>
        <v>1420.7051063008917</v>
      </c>
      <c r="Y237" s="4">
        <f t="shared" si="254"/>
        <v>2488.6834275891479</v>
      </c>
      <c r="Z237" s="10"/>
      <c r="AA237" s="4"/>
      <c r="AB237" s="5"/>
      <c r="AC237" s="4"/>
      <c r="AD237" s="4"/>
      <c r="AE237" s="4"/>
      <c r="AF237" s="4"/>
      <c r="AH237" t="s">
        <v>309</v>
      </c>
      <c r="AI237" t="str">
        <f>C237</f>
        <v>Machine</v>
      </c>
      <c r="AJ237" s="8">
        <f>D237</f>
        <v>43403</v>
      </c>
      <c r="AK237" s="3">
        <f>SUM(E237:E239)</f>
        <v>43.7</v>
      </c>
      <c r="AL237" s="3">
        <f>(AK237-3*$A$35)*$A$36/(3*$A$37)*$A$38</f>
        <v>3147.8362139107608</v>
      </c>
      <c r="AM237" s="7">
        <f>SUM(G237:G239)</f>
        <v>29.19</v>
      </c>
      <c r="AN237" s="7">
        <f>SUM(H237:H239)</f>
        <v>681.23</v>
      </c>
      <c r="AO237" s="7">
        <f>AN237-AM237</f>
        <v>652.04</v>
      </c>
      <c r="AP237" s="7">
        <f>SUM(J237:J239)</f>
        <v>615.06999999999994</v>
      </c>
      <c r="AQ237" s="7">
        <f>(AO237-AP237)/AO237*100</f>
        <v>5.6698975522974093</v>
      </c>
      <c r="AR237" s="3">
        <f>AL237*(1-AQ237/100)</f>
        <v>2969.3571254679032</v>
      </c>
      <c r="AS237" s="11">
        <f>M237</f>
        <v>43440</v>
      </c>
      <c r="AT237" s="7">
        <f>SUM(N237:N239)</f>
        <v>18.990000000000002</v>
      </c>
      <c r="AU237" s="7">
        <f>SUM(O237:O239)</f>
        <v>7.6999999999999993</v>
      </c>
      <c r="AV237" s="7">
        <f>SUM(P237:P239)</f>
        <v>14.200000000000001</v>
      </c>
      <c r="AW237" s="9">
        <f>(AU237-3*$A$39)/(AT237-3*$A$35*$A$36)</f>
        <v>0.37696300297043134</v>
      </c>
      <c r="AX237" s="9">
        <f>(AV237-3*$A$40)/(AT237-3*$A$35*$A$36)</f>
        <v>0.49898570913427043</v>
      </c>
      <c r="AY237" s="9">
        <f>1-AW237-AX237</f>
        <v>0.12405128789529818</v>
      </c>
      <c r="AZ237" s="3">
        <f>AL237*AW237</f>
        <v>1186.6177920548735</v>
      </c>
      <c r="BA237" s="3">
        <f>AL237*AX237</f>
        <v>1570.725285436798</v>
      </c>
      <c r="BB237" s="3">
        <f>AZ237+BA237</f>
        <v>2757.3430774916715</v>
      </c>
      <c r="BC237" s="3">
        <f>AR237*AW237</f>
        <v>1119.3377789080287</v>
      </c>
      <c r="BD237" s="3">
        <f>AR237*AX237</f>
        <v>1481.6667709245005</v>
      </c>
      <c r="BE237" s="3">
        <f>BC237+BD237</f>
        <v>2601.0045498325289</v>
      </c>
      <c r="BF237" s="11">
        <f>Z238</f>
        <v>43451</v>
      </c>
      <c r="BG237" s="3">
        <f>AVERAGE(AA237:AA239)</f>
        <v>52.293929104706578</v>
      </c>
      <c r="BH237" s="7">
        <f t="shared" ref="BH237" si="358">AVERAGE(AB237:AB239)</f>
        <v>1.01</v>
      </c>
      <c r="BI237" s="3">
        <f t="shared" ref="BI237" si="359">AVERAGE(AC237:AC239)</f>
        <v>78.21782178217822</v>
      </c>
      <c r="BJ237" s="3">
        <f t="shared" ref="BJ237" si="360">AVERAGE(AD237:AD239)</f>
        <v>25.731481481481477</v>
      </c>
      <c r="BK237" s="3">
        <f t="shared" ref="BK237" si="361">AVERAGE(AE237:AE239)</f>
        <v>6.3648148148148156</v>
      </c>
      <c r="BL237" s="3">
        <f t="shared" ref="BL237" si="362">AVERAGE(AF237:AF239)</f>
        <v>14.069694244604314</v>
      </c>
    </row>
    <row r="238" spans="1:64" x14ac:dyDescent="0.25">
      <c r="A238">
        <v>191</v>
      </c>
      <c r="B238" s="1" t="s">
        <v>242</v>
      </c>
      <c r="C238" s="1" t="s">
        <v>32</v>
      </c>
      <c r="D238" s="2">
        <v>43403</v>
      </c>
      <c r="E238" s="3">
        <v>14.6</v>
      </c>
      <c r="F238" s="4">
        <f t="shared" si="242"/>
        <v>3155.2770275590547</v>
      </c>
      <c r="G238" s="7">
        <v>9.73</v>
      </c>
      <c r="H238" s="7">
        <v>230.5</v>
      </c>
      <c r="I238" s="7">
        <f t="shared" si="342"/>
        <v>220.77</v>
      </c>
      <c r="J238" s="7">
        <v>208.94</v>
      </c>
      <c r="K238" s="5">
        <f t="shared" si="244"/>
        <v>5.3585179145717321</v>
      </c>
      <c r="L238" s="4">
        <f t="shared" si="245"/>
        <v>2986.2009427829362</v>
      </c>
      <c r="M238" s="2">
        <v>43440</v>
      </c>
      <c r="N238" s="7">
        <v>6.32</v>
      </c>
      <c r="O238" s="7">
        <v>2.58</v>
      </c>
      <c r="P238" s="7">
        <v>4.72</v>
      </c>
      <c r="Q238" s="6">
        <f t="shared" si="246"/>
        <v>0.37976260031519121</v>
      </c>
      <c r="R238" s="6">
        <f t="shared" si="247"/>
        <v>0.49761995903369877</v>
      </c>
      <c r="S238" s="6">
        <f t="shared" si="248"/>
        <v>0.12261744065110997</v>
      </c>
      <c r="T238" s="4">
        <f t="shared" si="249"/>
        <v>1198.2562087006138</v>
      </c>
      <c r="U238" s="4">
        <f t="shared" si="250"/>
        <v>1570.1288251939077</v>
      </c>
      <c r="V238" s="4">
        <f t="shared" si="251"/>
        <v>2768.3850338945213</v>
      </c>
      <c r="W238" s="4">
        <f t="shared" si="252"/>
        <v>1134.0474350949235</v>
      </c>
      <c r="X238" s="4">
        <f t="shared" si="253"/>
        <v>1485.9931908140372</v>
      </c>
      <c r="Y238" s="4">
        <f t="shared" si="254"/>
        <v>2620.0406259089605</v>
      </c>
      <c r="Z238" s="10">
        <v>43451</v>
      </c>
      <c r="AA238" s="4">
        <v>52.293929104706578</v>
      </c>
      <c r="AB238" s="5">
        <v>1.01</v>
      </c>
      <c r="AC238" s="4">
        <v>78.21782178217822</v>
      </c>
      <c r="AD238" s="4">
        <v>25.731481481481477</v>
      </c>
      <c r="AE238" s="4">
        <v>6.3648148148148156</v>
      </c>
      <c r="AF238" s="4">
        <v>14.069694244604314</v>
      </c>
      <c r="AK238" s="3"/>
      <c r="AL238" s="3"/>
      <c r="AM238" s="7"/>
      <c r="AN238" s="7"/>
      <c r="AO238" s="7"/>
      <c r="AP238" s="7"/>
      <c r="AQ238" s="7"/>
      <c r="AR238" s="3"/>
      <c r="AS238" s="3"/>
      <c r="AT238" s="7"/>
      <c r="AU238" s="7"/>
      <c r="AV238" s="7"/>
      <c r="AW238" s="9"/>
      <c r="AX238" s="9"/>
      <c r="AY238" s="9"/>
      <c r="AZ238" s="3"/>
      <c r="BA238" s="3"/>
      <c r="BB238" s="3"/>
      <c r="BC238" s="3"/>
      <c r="BD238" s="3"/>
      <c r="BE238" s="3"/>
      <c r="BG238" s="3"/>
      <c r="BH238" s="7"/>
      <c r="BI238" s="3"/>
      <c r="BJ238" s="3"/>
      <c r="BK238" s="3"/>
      <c r="BL238" s="3"/>
    </row>
    <row r="239" spans="1:64" x14ac:dyDescent="0.25">
      <c r="A239">
        <v>192</v>
      </c>
      <c r="B239" s="1" t="s">
        <v>243</v>
      </c>
      <c r="C239" s="1" t="s">
        <v>32</v>
      </c>
      <c r="D239" s="2">
        <v>43403</v>
      </c>
      <c r="E239" s="3">
        <v>15.2</v>
      </c>
      <c r="F239" s="4">
        <f t="shared" si="242"/>
        <v>3289.2116732283462</v>
      </c>
      <c r="G239" s="7">
        <v>9.77</v>
      </c>
      <c r="H239" s="7">
        <v>175.01</v>
      </c>
      <c r="I239" s="7">
        <f t="shared" si="342"/>
        <v>165.23999999999998</v>
      </c>
      <c r="J239" s="7">
        <v>154.99</v>
      </c>
      <c r="K239" s="5">
        <f t="shared" si="244"/>
        <v>6.2030985233599445</v>
      </c>
      <c r="L239" s="4">
        <f t="shared" si="245"/>
        <v>3085.1786324961358</v>
      </c>
      <c r="M239" s="2">
        <v>43440</v>
      </c>
      <c r="N239" s="7">
        <v>6.68</v>
      </c>
      <c r="O239" s="7">
        <v>2.68</v>
      </c>
      <c r="P239" s="7">
        <v>4.9000000000000004</v>
      </c>
      <c r="Q239" s="6">
        <f t="shared" si="246"/>
        <v>0.37408721251621863</v>
      </c>
      <c r="R239" s="6">
        <f t="shared" si="247"/>
        <v>0.49775240673645627</v>
      </c>
      <c r="S239" s="6">
        <f t="shared" si="248"/>
        <v>0.12816038074732505</v>
      </c>
      <c r="T239" s="4">
        <f t="shared" si="249"/>
        <v>1230.4520262137994</v>
      </c>
      <c r="U239" s="4">
        <f t="shared" si="250"/>
        <v>1637.2130266150557</v>
      </c>
      <c r="V239" s="4">
        <f t="shared" si="251"/>
        <v>2867.6650528288551</v>
      </c>
      <c r="W239" s="4">
        <f t="shared" si="252"/>
        <v>1154.1258747450788</v>
      </c>
      <c r="X239" s="4">
        <f t="shared" si="253"/>
        <v>1535.6550895368405</v>
      </c>
      <c r="Y239" s="4">
        <f t="shared" si="254"/>
        <v>2689.7809642819193</v>
      </c>
      <c r="Z239" s="10"/>
      <c r="AA239" s="4"/>
      <c r="AB239" s="5"/>
      <c r="AC239" s="4"/>
      <c r="AD239" s="4"/>
      <c r="AE239" s="4"/>
      <c r="AF239" s="4"/>
      <c r="AK239" s="3"/>
      <c r="AL239" s="3"/>
      <c r="AM239" s="7"/>
      <c r="AN239" s="7"/>
      <c r="AO239" s="7"/>
      <c r="AP239" s="7"/>
      <c r="AQ239" s="7"/>
      <c r="AR239" s="3"/>
      <c r="AS239" s="3"/>
      <c r="AT239" s="7"/>
      <c r="AU239" s="7"/>
      <c r="AV239" s="7"/>
      <c r="AW239" s="9"/>
      <c r="AX239" s="9"/>
      <c r="AY239" s="9"/>
      <c r="AZ239" s="3"/>
      <c r="BA239" s="3"/>
      <c r="BB239" s="3"/>
      <c r="BC239" s="3"/>
      <c r="BD239" s="3"/>
      <c r="BE239" s="3"/>
      <c r="BG239" s="3"/>
      <c r="BH239" s="7"/>
      <c r="BI239" s="3"/>
      <c r="BJ239" s="3"/>
      <c r="BK239" s="3"/>
      <c r="BL239" s="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F174ED-B270-4962-A7F2-21DE7C85D8A3}">
  <dimension ref="A1:AE71"/>
  <sheetViews>
    <sheetView workbookViewId="0"/>
  </sheetViews>
  <sheetFormatPr defaultRowHeight="15" x14ac:dyDescent="0.25"/>
  <cols>
    <col min="3" max="5" width="10.5703125" bestFit="1" customWidth="1"/>
    <col min="7" max="7" width="10.5703125" bestFit="1" customWidth="1"/>
    <col min="10" max="10" width="10.5703125" bestFit="1" customWidth="1"/>
    <col min="12" max="12" width="10.5703125" bestFit="1" customWidth="1"/>
    <col min="16" max="16" width="9.5703125" bestFit="1" customWidth="1"/>
    <col min="23" max="23" width="10.5703125" bestFit="1" customWidth="1"/>
    <col min="25" max="25" width="10.5703125" bestFit="1" customWidth="1"/>
  </cols>
  <sheetData>
    <row r="1" spans="1:31" x14ac:dyDescent="0.25">
      <c r="A1" s="1"/>
      <c r="B1" s="1" t="s">
        <v>0</v>
      </c>
      <c r="C1" s="1" t="s">
        <v>0</v>
      </c>
      <c r="D1" t="s">
        <v>0</v>
      </c>
      <c r="E1" s="1" t="s">
        <v>0</v>
      </c>
      <c r="F1" t="s">
        <v>38</v>
      </c>
      <c r="G1" t="s">
        <v>38</v>
      </c>
      <c r="H1" t="s">
        <v>38</v>
      </c>
      <c r="I1" t="s">
        <v>38</v>
      </c>
      <c r="J1" s="1" t="s">
        <v>38</v>
      </c>
      <c r="K1" s="1" t="s">
        <v>38</v>
      </c>
      <c r="L1" s="1" t="s">
        <v>7</v>
      </c>
      <c r="M1" t="s">
        <v>7</v>
      </c>
      <c r="N1" t="s">
        <v>7</v>
      </c>
      <c r="O1" t="s">
        <v>7</v>
      </c>
      <c r="P1" s="1" t="s">
        <v>7</v>
      </c>
      <c r="Q1" s="1" t="s">
        <v>7</v>
      </c>
      <c r="R1" s="1" t="s">
        <v>7</v>
      </c>
      <c r="S1" s="1" t="s">
        <v>16</v>
      </c>
      <c r="T1" s="1" t="s">
        <v>16</v>
      </c>
      <c r="U1" s="1" t="s">
        <v>16</v>
      </c>
      <c r="V1" s="1" t="s">
        <v>16</v>
      </c>
      <c r="W1" s="1" t="s">
        <v>16</v>
      </c>
      <c r="X1" s="1" t="s">
        <v>16</v>
      </c>
      <c r="Y1" s="1" t="s">
        <v>310</v>
      </c>
      <c r="Z1" s="1" t="s">
        <v>310</v>
      </c>
      <c r="AA1" s="1" t="s">
        <v>310</v>
      </c>
      <c r="AB1" s="1" t="s">
        <v>310</v>
      </c>
      <c r="AC1" s="1" t="s">
        <v>310</v>
      </c>
      <c r="AD1" s="1" t="s">
        <v>310</v>
      </c>
      <c r="AE1" s="1" t="s">
        <v>310</v>
      </c>
    </row>
    <row r="2" spans="1:31" x14ac:dyDescent="0.25">
      <c r="A2" s="1"/>
      <c r="B2" s="1"/>
      <c r="C2" s="1"/>
      <c r="E2" s="1"/>
      <c r="G2" t="s">
        <v>41</v>
      </c>
      <c r="H2" t="s">
        <v>42</v>
      </c>
      <c r="I2" t="s">
        <v>43</v>
      </c>
      <c r="J2" s="1"/>
      <c r="K2" s="1"/>
      <c r="L2" s="1"/>
      <c r="P2" s="1"/>
      <c r="Q2" s="1"/>
      <c r="R2" s="1"/>
      <c r="S2" s="1"/>
      <c r="T2" s="1"/>
      <c r="U2" s="1"/>
      <c r="V2" s="1"/>
      <c r="W2" s="1"/>
      <c r="X2" s="1"/>
      <c r="Y2" s="1"/>
      <c r="Z2" s="1"/>
      <c r="AA2" s="1"/>
      <c r="AB2" s="1"/>
      <c r="AC2" s="1"/>
      <c r="AD2" s="1"/>
      <c r="AE2" s="1"/>
    </row>
    <row r="3" spans="1:31" x14ac:dyDescent="0.25">
      <c r="A3" s="1"/>
      <c r="B3" s="1"/>
      <c r="C3" s="1"/>
      <c r="D3" t="s">
        <v>1</v>
      </c>
      <c r="E3" s="1"/>
      <c r="F3" t="s">
        <v>39</v>
      </c>
      <c r="G3" t="s">
        <v>40</v>
      </c>
      <c r="H3" t="s">
        <v>8</v>
      </c>
      <c r="I3" t="s">
        <v>8</v>
      </c>
      <c r="J3" s="1"/>
      <c r="K3" s="1"/>
      <c r="L3" s="1" t="s">
        <v>24</v>
      </c>
      <c r="M3" t="s">
        <v>8</v>
      </c>
      <c r="N3" t="s">
        <v>10</v>
      </c>
      <c r="O3" t="s">
        <v>11</v>
      </c>
      <c r="P3" s="1"/>
      <c r="Q3" s="1"/>
      <c r="R3" s="1"/>
      <c r="S3" s="1"/>
      <c r="T3" s="1"/>
      <c r="U3" s="1"/>
      <c r="V3" s="1"/>
      <c r="W3" s="1"/>
      <c r="X3" s="1"/>
      <c r="Y3" s="1"/>
      <c r="Z3" s="1"/>
      <c r="AA3" s="1"/>
      <c r="AB3" s="1"/>
      <c r="AC3" s="1"/>
      <c r="AD3" s="1"/>
      <c r="AE3" s="1"/>
    </row>
    <row r="4" spans="1:31" x14ac:dyDescent="0.25">
      <c r="A4" s="1" t="s">
        <v>20</v>
      </c>
      <c r="B4" s="1" t="s">
        <v>21</v>
      </c>
      <c r="C4" s="1" t="s">
        <v>2</v>
      </c>
      <c r="D4" t="s">
        <v>34</v>
      </c>
      <c r="E4" s="1" t="s">
        <v>3</v>
      </c>
      <c r="F4" t="s">
        <v>40</v>
      </c>
      <c r="G4" t="s">
        <v>34</v>
      </c>
      <c r="H4" t="s">
        <v>37</v>
      </c>
      <c r="I4" t="s">
        <v>37</v>
      </c>
      <c r="J4" s="1" t="s">
        <v>44</v>
      </c>
      <c r="K4" s="1" t="s">
        <v>45</v>
      </c>
      <c r="L4" s="1" t="s">
        <v>25</v>
      </c>
      <c r="M4" t="s">
        <v>36</v>
      </c>
      <c r="N4" t="s">
        <v>36</v>
      </c>
      <c r="O4" t="s">
        <v>320</v>
      </c>
      <c r="P4" s="1" t="s">
        <v>12</v>
      </c>
      <c r="Q4" s="1" t="s">
        <v>13</v>
      </c>
      <c r="R4" s="1" t="s">
        <v>14</v>
      </c>
      <c r="S4" s="1" t="s">
        <v>17</v>
      </c>
      <c r="T4" s="1" t="s">
        <v>18</v>
      </c>
      <c r="U4" s="1" t="s">
        <v>19</v>
      </c>
      <c r="V4" s="1" t="s">
        <v>47</v>
      </c>
      <c r="W4" s="1" t="s">
        <v>48</v>
      </c>
      <c r="X4" s="1" t="s">
        <v>49</v>
      </c>
      <c r="Y4" s="1" t="s">
        <v>311</v>
      </c>
      <c r="Z4" s="1" t="s">
        <v>312</v>
      </c>
      <c r="AA4" s="1" t="s">
        <v>313</v>
      </c>
      <c r="AB4" s="1" t="s">
        <v>314</v>
      </c>
      <c r="AC4" s="1" t="s">
        <v>315</v>
      </c>
      <c r="AD4" s="1" t="s">
        <v>318</v>
      </c>
      <c r="AE4" s="1" t="s">
        <v>319</v>
      </c>
    </row>
    <row r="5" spans="1:31" x14ac:dyDescent="0.25">
      <c r="A5" s="1"/>
      <c r="B5" s="1"/>
      <c r="C5" s="1"/>
      <c r="D5" t="s">
        <v>33</v>
      </c>
      <c r="E5" s="1" t="s">
        <v>4</v>
      </c>
      <c r="F5" t="s">
        <v>9</v>
      </c>
      <c r="G5" t="s">
        <v>9</v>
      </c>
      <c r="H5" t="s">
        <v>9</v>
      </c>
      <c r="I5" t="s">
        <v>9</v>
      </c>
      <c r="J5" s="1" t="s">
        <v>46</v>
      </c>
      <c r="K5" s="5" t="s">
        <v>4</v>
      </c>
      <c r="L5" s="5"/>
      <c r="M5" s="7" t="s">
        <v>31</v>
      </c>
      <c r="N5" s="7" t="s">
        <v>31</v>
      </c>
      <c r="O5" s="7" t="s">
        <v>31</v>
      </c>
      <c r="P5" s="1" t="s">
        <v>15</v>
      </c>
      <c r="Q5" s="1" t="s">
        <v>15</v>
      </c>
      <c r="R5" s="1" t="s">
        <v>15</v>
      </c>
      <c r="S5" s="1" t="s">
        <v>4</v>
      </c>
      <c r="T5" s="1" t="s">
        <v>4</v>
      </c>
      <c r="U5" s="1" t="s">
        <v>4</v>
      </c>
      <c r="V5" s="1" t="s">
        <v>4</v>
      </c>
      <c r="W5" s="1" t="s">
        <v>4</v>
      </c>
      <c r="X5" s="1" t="s">
        <v>4</v>
      </c>
      <c r="Y5" s="1"/>
      <c r="Z5" s="1"/>
      <c r="AA5" s="1" t="s">
        <v>316</v>
      </c>
      <c r="AB5" s="1" t="s">
        <v>46</v>
      </c>
      <c r="AC5" s="1" t="s">
        <v>317</v>
      </c>
      <c r="AD5" s="1" t="s">
        <v>46</v>
      </c>
      <c r="AE5" s="1" t="s">
        <v>46</v>
      </c>
    </row>
    <row r="6" spans="1:31" x14ac:dyDescent="0.25">
      <c r="A6" s="1" t="s">
        <v>20</v>
      </c>
      <c r="B6" s="1" t="s">
        <v>21</v>
      </c>
      <c r="C6" s="1" t="s">
        <v>2</v>
      </c>
      <c r="E6" s="1" t="s">
        <v>3</v>
      </c>
      <c r="J6" s="1" t="s">
        <v>44</v>
      </c>
      <c r="K6" s="1" t="s">
        <v>45</v>
      </c>
      <c r="L6" s="1" t="s">
        <v>25</v>
      </c>
      <c r="P6" s="1" t="s">
        <v>12</v>
      </c>
      <c r="Q6" s="1" t="s">
        <v>13</v>
      </c>
      <c r="R6" s="1" t="s">
        <v>14</v>
      </c>
      <c r="S6" s="1" t="s">
        <v>17</v>
      </c>
      <c r="T6" s="1" t="s">
        <v>18</v>
      </c>
      <c r="U6" s="1" t="s">
        <v>19</v>
      </c>
      <c r="V6" s="1" t="s">
        <v>47</v>
      </c>
      <c r="W6" s="1" t="s">
        <v>48</v>
      </c>
      <c r="X6" s="1" t="s">
        <v>49</v>
      </c>
      <c r="Y6" s="1" t="s">
        <v>311</v>
      </c>
      <c r="Z6" s="1" t="s">
        <v>312</v>
      </c>
      <c r="AA6" s="1" t="s">
        <v>313</v>
      </c>
      <c r="AB6" s="1" t="s">
        <v>314</v>
      </c>
      <c r="AC6" s="1" t="s">
        <v>315</v>
      </c>
      <c r="AD6" s="1" t="s">
        <v>318</v>
      </c>
      <c r="AE6" s="1" t="s">
        <v>319</v>
      </c>
    </row>
    <row r="7" spans="1:31" x14ac:dyDescent="0.25">
      <c r="A7" s="1" t="s">
        <v>246</v>
      </c>
      <c r="B7" s="1" t="s">
        <v>32</v>
      </c>
      <c r="C7" s="10">
        <v>43403</v>
      </c>
      <c r="D7" s="3">
        <v>66.8</v>
      </c>
      <c r="E7" s="4">
        <v>4866.6641666666665</v>
      </c>
      <c r="F7" s="7">
        <v>28.490000000000002</v>
      </c>
      <c r="G7" s="7">
        <v>525.58000000000004</v>
      </c>
      <c r="H7" s="7">
        <v>497.09000000000003</v>
      </c>
      <c r="I7" s="7">
        <v>454.80999999999995</v>
      </c>
      <c r="J7" s="5">
        <v>8.5055020217666986</v>
      </c>
      <c r="K7" s="4">
        <v>4452.7299475782374</v>
      </c>
      <c r="L7" s="10">
        <v>43440</v>
      </c>
      <c r="M7" s="7">
        <v>28.8</v>
      </c>
      <c r="N7" s="7">
        <v>11.58</v>
      </c>
      <c r="O7" s="7">
        <v>18.510000000000002</v>
      </c>
      <c r="P7" s="6">
        <v>0.38342415948727293</v>
      </c>
      <c r="Q7" s="6">
        <v>0.47821513224940437</v>
      </c>
      <c r="R7" s="6">
        <v>0.1383607082633227</v>
      </c>
      <c r="S7" s="4">
        <v>1865.9966176109961</v>
      </c>
      <c r="T7" s="4">
        <v>2327.312448075937</v>
      </c>
      <c r="U7" s="4">
        <v>4193.3090656869335</v>
      </c>
      <c r="V7" s="4">
        <v>1707.2842375739945</v>
      </c>
      <c r="W7" s="4">
        <v>2129.36284075201</v>
      </c>
      <c r="X7" s="4">
        <v>3836.6470783260047</v>
      </c>
      <c r="Y7" s="10">
        <v>43451</v>
      </c>
      <c r="Z7" s="4">
        <v>47.9</v>
      </c>
      <c r="AA7" s="5">
        <v>1.08</v>
      </c>
      <c r="AB7" s="4">
        <v>79.099999999999994</v>
      </c>
      <c r="AC7" s="4">
        <v>29.6</v>
      </c>
      <c r="AD7" s="4">
        <v>6.3</v>
      </c>
      <c r="AE7" s="4">
        <v>10.9</v>
      </c>
    </row>
    <row r="8" spans="1:31" x14ac:dyDescent="0.25">
      <c r="A8" s="1" t="s">
        <v>247</v>
      </c>
      <c r="B8" s="1" t="s">
        <v>32</v>
      </c>
      <c r="C8" s="10">
        <v>43403</v>
      </c>
      <c r="D8" s="3">
        <v>69.8</v>
      </c>
      <c r="E8" s="4">
        <v>5089.8885761154852</v>
      </c>
      <c r="F8" s="7">
        <v>28.41</v>
      </c>
      <c r="G8" s="7">
        <v>574.32999999999993</v>
      </c>
      <c r="H8" s="7">
        <v>545.91999999999996</v>
      </c>
      <c r="I8" s="7">
        <v>503.96000000000004</v>
      </c>
      <c r="J8" s="5">
        <v>7.6861078546307011</v>
      </c>
      <c r="K8" s="4">
        <v>4698.6742504747226</v>
      </c>
      <c r="L8" s="10">
        <v>43440</v>
      </c>
      <c r="M8" s="7">
        <v>30.03</v>
      </c>
      <c r="N8" s="7">
        <v>12.1</v>
      </c>
      <c r="O8" s="7">
        <v>19.439999999999998</v>
      </c>
      <c r="P8" s="6">
        <v>0.38507017405235816</v>
      </c>
      <c r="Q8" s="6">
        <v>0.48984191752243439</v>
      </c>
      <c r="R8" s="6">
        <v>0.12508790842520751</v>
      </c>
      <c r="S8" s="4">
        <v>1959.9642799118994</v>
      </c>
      <c r="T8" s="4">
        <v>2493.2407800999426</v>
      </c>
      <c r="U8" s="4">
        <v>4453.2050600118419</v>
      </c>
      <c r="V8" s="4">
        <v>1809.3193114456349</v>
      </c>
      <c r="W8" s="4">
        <v>2301.6076046658254</v>
      </c>
      <c r="X8" s="4">
        <v>4110.9269161114607</v>
      </c>
      <c r="Y8" s="10">
        <v>43451</v>
      </c>
      <c r="Z8" s="4">
        <v>51.900000000000006</v>
      </c>
      <c r="AA8" s="5">
        <v>1.05</v>
      </c>
      <c r="AB8" s="4">
        <v>76.8</v>
      </c>
      <c r="AC8" s="4">
        <v>26.5</v>
      </c>
      <c r="AD8" s="4">
        <v>6.4</v>
      </c>
      <c r="AE8" s="4">
        <v>11.5</v>
      </c>
    </row>
    <row r="9" spans="1:31" x14ac:dyDescent="0.25">
      <c r="A9" s="1" t="s">
        <v>249</v>
      </c>
      <c r="B9" s="1" t="s">
        <v>32</v>
      </c>
      <c r="C9" s="10">
        <v>43403</v>
      </c>
      <c r="D9" s="3">
        <v>50.5</v>
      </c>
      <c r="E9" s="4">
        <v>3653.8115419947503</v>
      </c>
      <c r="F9" s="7">
        <v>28.490000000000002</v>
      </c>
      <c r="G9" s="7">
        <v>507.38</v>
      </c>
      <c r="H9" s="7">
        <v>478.89</v>
      </c>
      <c r="I9" s="7">
        <v>442.04999999999995</v>
      </c>
      <c r="J9" s="5">
        <v>7.6927895758942624</v>
      </c>
      <c r="K9" s="4">
        <v>3372.7315085693567</v>
      </c>
      <c r="L9" s="10">
        <v>43440</v>
      </c>
      <c r="M9" s="7">
        <v>21.71</v>
      </c>
      <c r="N9" s="7">
        <v>9</v>
      </c>
      <c r="O9" s="7">
        <v>15.16</v>
      </c>
      <c r="P9" s="6">
        <v>0.38999415139719845</v>
      </c>
      <c r="Q9" s="6">
        <v>0.48013878493183071</v>
      </c>
      <c r="R9" s="6">
        <v>0.12986706367097078</v>
      </c>
      <c r="S9" s="4">
        <v>1424.9651316855318</v>
      </c>
      <c r="T9" s="4">
        <v>1754.3366341432582</v>
      </c>
      <c r="U9" s="4">
        <v>3179.3017658287899</v>
      </c>
      <c r="V9" s="4">
        <v>1315.3455625750992</v>
      </c>
      <c r="W9" s="4">
        <v>1619.3792084257914</v>
      </c>
      <c r="X9" s="4">
        <v>2934.7247710008905</v>
      </c>
      <c r="Y9" s="10">
        <v>43451</v>
      </c>
      <c r="Z9" s="4">
        <v>51.900000000000006</v>
      </c>
      <c r="AA9" s="5">
        <v>0.98</v>
      </c>
      <c r="AB9" s="4">
        <v>76</v>
      </c>
      <c r="AC9" s="4">
        <v>24.3</v>
      </c>
      <c r="AD9" s="4">
        <v>6.6</v>
      </c>
      <c r="AE9" s="4">
        <v>15.6</v>
      </c>
    </row>
    <row r="10" spans="1:31" x14ac:dyDescent="0.25">
      <c r="A10" s="1" t="s">
        <v>250</v>
      </c>
      <c r="B10" s="1" t="s">
        <v>32</v>
      </c>
      <c r="C10" s="10">
        <v>43403</v>
      </c>
      <c r="D10" s="3">
        <v>57.599999999999994</v>
      </c>
      <c r="E10" s="4">
        <v>4182.1093110236216</v>
      </c>
      <c r="F10" s="7">
        <v>28.410000000000004</v>
      </c>
      <c r="G10" s="7">
        <v>508.15</v>
      </c>
      <c r="H10" s="7">
        <v>479.73999999999995</v>
      </c>
      <c r="I10" s="7">
        <v>446.38</v>
      </c>
      <c r="J10" s="5">
        <v>6.9537666235877689</v>
      </c>
      <c r="K10" s="4">
        <v>3891.2951895917049</v>
      </c>
      <c r="L10" s="10">
        <v>43440</v>
      </c>
      <c r="M10" s="7">
        <v>16.670000000000002</v>
      </c>
      <c r="N10" s="7">
        <v>6.8999999999999995</v>
      </c>
      <c r="O10" s="7">
        <v>11.2</v>
      </c>
      <c r="P10" s="6">
        <v>0.39265985932496478</v>
      </c>
      <c r="Q10" s="6">
        <v>0.48251619076923574</v>
      </c>
      <c r="R10" s="6">
        <v>0.12482394990579943</v>
      </c>
      <c r="S10" s="4">
        <v>1642.1464537481606</v>
      </c>
      <c r="T10" s="4">
        <v>2017.9354541356709</v>
      </c>
      <c r="U10" s="4">
        <v>3660.0819078838313</v>
      </c>
      <c r="V10" s="4">
        <v>1527.955421736991</v>
      </c>
      <c r="W10" s="4">
        <v>1877.6129320404405</v>
      </c>
      <c r="X10" s="4">
        <v>3405.5683537774312</v>
      </c>
      <c r="Y10" s="10">
        <v>43451</v>
      </c>
      <c r="Z10" s="4">
        <v>51.8</v>
      </c>
      <c r="AA10" s="5">
        <v>1.01</v>
      </c>
      <c r="AB10" s="4">
        <v>77</v>
      </c>
      <c r="AC10" s="4">
        <v>26.2</v>
      </c>
      <c r="AD10" s="4">
        <v>6.5</v>
      </c>
      <c r="AE10" s="4">
        <v>13.9</v>
      </c>
    </row>
    <row r="11" spans="1:31" x14ac:dyDescent="0.25">
      <c r="A11" s="1" t="s">
        <v>251</v>
      </c>
      <c r="B11" s="1" t="s">
        <v>32</v>
      </c>
      <c r="C11" s="10">
        <v>43403</v>
      </c>
      <c r="D11" s="3">
        <v>71.3</v>
      </c>
      <c r="E11" s="4">
        <v>5201.500780839895</v>
      </c>
      <c r="F11" s="7">
        <v>28.43</v>
      </c>
      <c r="G11" s="7">
        <v>547.03</v>
      </c>
      <c r="H11" s="7">
        <v>518.6</v>
      </c>
      <c r="I11" s="7">
        <v>478.85999999999996</v>
      </c>
      <c r="J11" s="5">
        <v>7.6629386810644169</v>
      </c>
      <c r="K11" s="4">
        <v>4802.9129655090474</v>
      </c>
      <c r="L11" s="10">
        <v>43440</v>
      </c>
      <c r="M11" s="7">
        <v>20.58</v>
      </c>
      <c r="N11" s="7">
        <v>8.3000000000000007</v>
      </c>
      <c r="O11" s="7">
        <v>13.100000000000001</v>
      </c>
      <c r="P11" s="6">
        <v>0.38594793454019838</v>
      </c>
      <c r="Q11" s="6">
        <v>0.48317903373027404</v>
      </c>
      <c r="R11" s="6">
        <v>0.13087303172952758</v>
      </c>
      <c r="S11" s="4">
        <v>2007.5084828743866</v>
      </c>
      <c r="T11" s="4">
        <v>2513.2561212334863</v>
      </c>
      <c r="U11" s="4">
        <v>4520.7646041078733</v>
      </c>
      <c r="V11" s="4">
        <v>1853.6743388145558</v>
      </c>
      <c r="W11" s="4">
        <v>2320.6668457652663</v>
      </c>
      <c r="X11" s="4">
        <v>4174.3411845798219</v>
      </c>
      <c r="Y11" s="10">
        <v>43451</v>
      </c>
      <c r="Z11" s="4">
        <v>46.8</v>
      </c>
      <c r="AA11" s="5">
        <v>1.1100000000000001</v>
      </c>
      <c r="AB11" s="4">
        <v>79.5</v>
      </c>
      <c r="AC11" s="4">
        <v>29.9</v>
      </c>
      <c r="AD11" s="4">
        <v>6.2</v>
      </c>
      <c r="AE11" s="4">
        <v>10.4</v>
      </c>
    </row>
    <row r="12" spans="1:31" x14ac:dyDescent="0.25">
      <c r="A12" s="1" t="s">
        <v>252</v>
      </c>
      <c r="B12" s="1" t="s">
        <v>32</v>
      </c>
      <c r="C12" s="10">
        <v>43403</v>
      </c>
      <c r="D12" s="3">
        <v>43.7</v>
      </c>
      <c r="E12" s="4">
        <v>3147.8362139107608</v>
      </c>
      <c r="F12" s="7">
        <v>28.46</v>
      </c>
      <c r="G12" s="7">
        <v>451.78999999999996</v>
      </c>
      <c r="H12" s="7">
        <v>423.33</v>
      </c>
      <c r="I12" s="7">
        <v>390.43</v>
      </c>
      <c r="J12" s="5">
        <v>7.7717147379113172</v>
      </c>
      <c r="K12" s="4">
        <v>2903.1953629489485</v>
      </c>
      <c r="L12" s="10">
        <v>43440</v>
      </c>
      <c r="M12" s="7">
        <v>18.66</v>
      </c>
      <c r="N12" s="7">
        <v>7.72</v>
      </c>
      <c r="O12" s="7">
        <v>13.600000000000001</v>
      </c>
      <c r="P12" s="6">
        <v>0.38497298107626587</v>
      </c>
      <c r="Q12" s="6">
        <v>0.47483699106813215</v>
      </c>
      <c r="R12" s="6">
        <v>0.14019002785560197</v>
      </c>
      <c r="S12" s="4">
        <v>1211.8318912090517</v>
      </c>
      <c r="T12" s="4">
        <v>1494.7090761886868</v>
      </c>
      <c r="U12" s="4">
        <v>2706.5409673977383</v>
      </c>
      <c r="V12" s="4">
        <v>1117.6517735212483</v>
      </c>
      <c r="W12" s="4">
        <v>1378.5445506256326</v>
      </c>
      <c r="X12" s="4">
        <v>2496.1963241468811</v>
      </c>
      <c r="Y12" s="10">
        <v>43451</v>
      </c>
      <c r="Z12" s="4">
        <v>49</v>
      </c>
      <c r="AA12" s="5">
        <v>1.01</v>
      </c>
      <c r="AB12" s="4">
        <v>76.400000000000006</v>
      </c>
      <c r="AC12" s="4">
        <v>26.7</v>
      </c>
      <c r="AD12" s="4">
        <v>6.2</v>
      </c>
      <c r="AE12" s="4">
        <v>14.3</v>
      </c>
    </row>
    <row r="13" spans="1:31" x14ac:dyDescent="0.25">
      <c r="A13" s="1" t="s">
        <v>253</v>
      </c>
      <c r="B13" s="1" t="s">
        <v>32</v>
      </c>
      <c r="C13" s="10">
        <v>43403</v>
      </c>
      <c r="D13" s="3">
        <v>60.7</v>
      </c>
      <c r="E13" s="4">
        <v>4412.7745341207346</v>
      </c>
      <c r="F13" s="7">
        <v>28.41</v>
      </c>
      <c r="G13" s="7">
        <v>510.03999999999996</v>
      </c>
      <c r="H13" s="7">
        <v>481.62999999999994</v>
      </c>
      <c r="I13" s="7">
        <v>445.09000000000003</v>
      </c>
      <c r="J13" s="5">
        <v>7.5867367066004849</v>
      </c>
      <c r="K13" s="4">
        <v>4077.9889487610785</v>
      </c>
      <c r="L13" s="10">
        <v>43440</v>
      </c>
      <c r="M13" s="7">
        <v>26.150000000000002</v>
      </c>
      <c r="N13" s="7">
        <v>10.68</v>
      </c>
      <c r="O13" s="7">
        <v>17.16</v>
      </c>
      <c r="P13" s="6">
        <v>0.38797300671613877</v>
      </c>
      <c r="Q13" s="6">
        <v>0.4749730142827881</v>
      </c>
      <c r="R13" s="6">
        <v>0.13705397900107313</v>
      </c>
      <c r="S13" s="4">
        <v>1712.03740396323</v>
      </c>
      <c r="T13" s="4">
        <v>2095.9488218216511</v>
      </c>
      <c r="U13" s="4">
        <v>3807.9862257848808</v>
      </c>
      <c r="V13" s="4">
        <v>1582.1496338060215</v>
      </c>
      <c r="W13" s="4">
        <v>1936.9347032049477</v>
      </c>
      <c r="X13" s="4">
        <v>3519.0843370109692</v>
      </c>
      <c r="Y13" s="10">
        <v>43451</v>
      </c>
      <c r="Z13" s="4">
        <v>49.900000000000006</v>
      </c>
      <c r="AA13" s="5">
        <v>1</v>
      </c>
      <c r="AB13" s="4">
        <v>76.5</v>
      </c>
      <c r="AC13" s="4">
        <v>26.1</v>
      </c>
      <c r="AD13" s="4">
        <v>6.3</v>
      </c>
      <c r="AE13" s="4">
        <v>14.7</v>
      </c>
    </row>
    <row r="14" spans="1:31" x14ac:dyDescent="0.25">
      <c r="A14" s="1" t="s">
        <v>254</v>
      </c>
      <c r="B14" s="1" t="s">
        <v>32</v>
      </c>
      <c r="C14" s="10">
        <v>43403</v>
      </c>
      <c r="D14" s="3">
        <v>53.900000000000006</v>
      </c>
      <c r="E14" s="4">
        <v>3906.7992060367451</v>
      </c>
      <c r="F14" s="7">
        <v>28.46</v>
      </c>
      <c r="G14" s="7">
        <v>526.37</v>
      </c>
      <c r="H14" s="7">
        <v>497.91</v>
      </c>
      <c r="I14" s="7">
        <v>463.14</v>
      </c>
      <c r="J14" s="5">
        <v>6.9831897330842994</v>
      </c>
      <c r="K14" s="4">
        <v>3633.9800049885685</v>
      </c>
      <c r="L14" s="10">
        <v>43440</v>
      </c>
      <c r="M14" s="7">
        <v>23.199999999999996</v>
      </c>
      <c r="N14" s="7">
        <v>9.4400000000000013</v>
      </c>
      <c r="O14" s="7">
        <v>16.04</v>
      </c>
      <c r="P14" s="6">
        <v>0.38374211123484203</v>
      </c>
      <c r="Q14" s="6">
        <v>0.48743224290799786</v>
      </c>
      <c r="R14" s="6">
        <v>0.12882564585716011</v>
      </c>
      <c r="S14" s="4">
        <v>1499.2033754951451</v>
      </c>
      <c r="T14" s="4">
        <v>1904.299899589676</v>
      </c>
      <c r="U14" s="4">
        <v>3403.5032750848213</v>
      </c>
      <c r="V14" s="4">
        <v>1394.5111592995149</v>
      </c>
      <c r="W14" s="4">
        <v>1771.3190245143951</v>
      </c>
      <c r="X14" s="4">
        <v>3165.83018381391</v>
      </c>
      <c r="Y14" s="10">
        <v>43451</v>
      </c>
      <c r="Z14" s="4">
        <v>49.1</v>
      </c>
      <c r="AA14" s="5">
        <v>0.99</v>
      </c>
      <c r="AB14" s="4">
        <v>76.900000000000006</v>
      </c>
      <c r="AC14" s="4">
        <v>26.9</v>
      </c>
      <c r="AD14" s="4">
        <v>6.2</v>
      </c>
      <c r="AE14" s="4">
        <v>14.9</v>
      </c>
    </row>
    <row r="15" spans="1:31" x14ac:dyDescent="0.25">
      <c r="A15" s="1" t="s">
        <v>255</v>
      </c>
      <c r="B15" s="1" t="s">
        <v>32</v>
      </c>
      <c r="C15" s="10">
        <v>43403</v>
      </c>
      <c r="D15" s="3">
        <v>45</v>
      </c>
      <c r="E15" s="4">
        <v>3244.5667913385823</v>
      </c>
      <c r="F15" s="7">
        <v>28.419999999999998</v>
      </c>
      <c r="G15" s="7">
        <v>487.37</v>
      </c>
      <c r="H15" s="7">
        <v>458.95</v>
      </c>
      <c r="I15" s="7">
        <v>423.5</v>
      </c>
      <c r="J15" s="5">
        <v>7.7241529578385428</v>
      </c>
      <c r="K15" s="4">
        <v>2993.9514895563561</v>
      </c>
      <c r="L15" s="10">
        <v>43440</v>
      </c>
      <c r="M15" s="7">
        <v>19.37</v>
      </c>
      <c r="N15" s="7">
        <v>7.96</v>
      </c>
      <c r="O15" s="7">
        <v>14.14</v>
      </c>
      <c r="P15" s="6">
        <v>0.38319412687690746</v>
      </c>
      <c r="Q15" s="6">
        <v>0.48566386554037028</v>
      </c>
      <c r="R15" s="6">
        <v>0.13114200758272226</v>
      </c>
      <c r="S15" s="4">
        <v>1243.2989387007972</v>
      </c>
      <c r="T15" s="4">
        <v>1575.7688498854118</v>
      </c>
      <c r="U15" s="4">
        <v>2819.0677885862087</v>
      </c>
      <c r="V15" s="4">
        <v>1147.2646269523643</v>
      </c>
      <c r="W15" s="4">
        <v>1454.0540536582894</v>
      </c>
      <c r="X15" s="4">
        <v>2601.3186806106537</v>
      </c>
      <c r="Y15" s="10">
        <v>43451</v>
      </c>
      <c r="Z15" s="4">
        <v>52.199999999999996</v>
      </c>
      <c r="AA15" s="5">
        <v>0.96</v>
      </c>
      <c r="AB15" s="4">
        <v>76.400000000000006</v>
      </c>
      <c r="AC15" s="4">
        <v>24.2</v>
      </c>
      <c r="AD15" s="4">
        <v>6.7</v>
      </c>
      <c r="AE15" s="4">
        <v>14.7</v>
      </c>
    </row>
    <row r="16" spans="1:31" x14ac:dyDescent="0.25">
      <c r="A16" s="1" t="s">
        <v>256</v>
      </c>
      <c r="B16" s="1" t="s">
        <v>32</v>
      </c>
      <c r="C16" s="10">
        <v>43403</v>
      </c>
      <c r="D16" s="3">
        <v>60.8</v>
      </c>
      <c r="E16" s="4">
        <v>4420.215347769029</v>
      </c>
      <c r="F16" s="7">
        <v>28.43</v>
      </c>
      <c r="G16" s="7">
        <v>524.76</v>
      </c>
      <c r="H16" s="7">
        <v>496.33</v>
      </c>
      <c r="I16" s="7">
        <v>456.19</v>
      </c>
      <c r="J16" s="5">
        <v>8.0873612314387575</v>
      </c>
      <c r="K16" s="4">
        <v>4062.7365653874504</v>
      </c>
      <c r="L16" s="10">
        <v>43440</v>
      </c>
      <c r="M16" s="7">
        <v>26.130000000000003</v>
      </c>
      <c r="N16" s="7">
        <v>10.66</v>
      </c>
      <c r="O16" s="7">
        <v>17.12</v>
      </c>
      <c r="P16" s="6">
        <v>0.3874929335682632</v>
      </c>
      <c r="Q16" s="6">
        <v>0.47377678517253241</v>
      </c>
      <c r="R16" s="6">
        <v>0.13873028125920439</v>
      </c>
      <c r="S16" s="4">
        <v>1712.8022121104818</v>
      </c>
      <c r="T16" s="4">
        <v>2094.195417236298</v>
      </c>
      <c r="U16" s="4">
        <v>3806.9976293467798</v>
      </c>
      <c r="V16" s="4">
        <v>1574.281710037033</v>
      </c>
      <c r="W16" s="4">
        <v>1924.8302689521622</v>
      </c>
      <c r="X16" s="4">
        <v>3499.1119789891954</v>
      </c>
      <c r="Y16" s="10">
        <v>43451</v>
      </c>
      <c r="Z16" s="4">
        <v>52.199999999999996</v>
      </c>
      <c r="AA16" s="5">
        <v>1</v>
      </c>
      <c r="AB16" s="4">
        <v>76.2</v>
      </c>
      <c r="AC16" s="4">
        <v>25.2</v>
      </c>
      <c r="AD16" s="4">
        <v>6.7</v>
      </c>
      <c r="AE16" s="4">
        <v>15.1</v>
      </c>
    </row>
    <row r="17" spans="1:31" x14ac:dyDescent="0.25">
      <c r="A17" s="1" t="s">
        <v>248</v>
      </c>
      <c r="B17" s="1" t="s">
        <v>32</v>
      </c>
      <c r="C17" s="10">
        <v>43403</v>
      </c>
      <c r="D17" s="3">
        <v>39.9</v>
      </c>
      <c r="E17" s="4">
        <v>2865.0852952755899</v>
      </c>
      <c r="F17" s="7">
        <v>28.449999999999996</v>
      </c>
      <c r="G17" s="7">
        <v>413.46000000000004</v>
      </c>
      <c r="H17" s="7">
        <v>385.01000000000005</v>
      </c>
      <c r="I17" s="7">
        <v>355.24</v>
      </c>
      <c r="J17" s="5">
        <v>7.7322666943715843</v>
      </c>
      <c r="K17" s="4">
        <v>2643.5492592236578</v>
      </c>
      <c r="L17" s="10">
        <v>43440</v>
      </c>
      <c r="M17" s="7">
        <v>16.5</v>
      </c>
      <c r="N17" s="7">
        <v>6.98</v>
      </c>
      <c r="O17" s="7">
        <v>12.48</v>
      </c>
      <c r="P17" s="6">
        <v>0.3907422039512512</v>
      </c>
      <c r="Q17" s="6">
        <v>0.46889064474150149</v>
      </c>
      <c r="R17" s="6">
        <v>0.14036715130724736</v>
      </c>
      <c r="S17" s="4">
        <v>1119.5097427843052</v>
      </c>
      <c r="T17" s="4">
        <v>1343.4116913411665</v>
      </c>
      <c r="U17" s="4">
        <v>2462.9214341254719</v>
      </c>
      <c r="V17" s="4">
        <v>1032.9462638027496</v>
      </c>
      <c r="W17" s="4">
        <v>1239.5355165632996</v>
      </c>
      <c r="X17" s="4">
        <v>2272.481780366049</v>
      </c>
      <c r="Y17" s="10">
        <v>43451</v>
      </c>
      <c r="Z17" s="4">
        <v>49.800000000000004</v>
      </c>
      <c r="AA17" s="5">
        <v>1</v>
      </c>
      <c r="AB17" s="4">
        <v>78.599999999999994</v>
      </c>
      <c r="AC17" s="4">
        <v>26.6</v>
      </c>
      <c r="AD17" s="4">
        <v>6.1</v>
      </c>
      <c r="AE17" s="4">
        <v>12.8</v>
      </c>
    </row>
    <row r="18" spans="1:31" x14ac:dyDescent="0.25">
      <c r="A18" s="1" t="s">
        <v>257</v>
      </c>
      <c r="B18" s="1" t="s">
        <v>32</v>
      </c>
      <c r="C18" s="10">
        <v>43403</v>
      </c>
      <c r="D18" s="3">
        <v>53</v>
      </c>
      <c r="E18" s="4">
        <v>3839.8318832020996</v>
      </c>
      <c r="F18" s="7">
        <v>28.44</v>
      </c>
      <c r="G18" s="7">
        <v>553.11</v>
      </c>
      <c r="H18" s="7">
        <v>524.66999999999996</v>
      </c>
      <c r="I18" s="7">
        <v>486.29999999999995</v>
      </c>
      <c r="J18" s="5">
        <v>7.3131682772028155</v>
      </c>
      <c r="K18" s="4">
        <v>3559.0185160218439</v>
      </c>
      <c r="L18" s="10">
        <v>43440</v>
      </c>
      <c r="M18" s="7">
        <v>22.93</v>
      </c>
      <c r="N18" s="7">
        <v>9.3800000000000008</v>
      </c>
      <c r="O18" s="7">
        <v>15.82</v>
      </c>
      <c r="P18" s="6">
        <v>0.38569797535418288</v>
      </c>
      <c r="Q18" s="6">
        <v>0.48346792724628967</v>
      </c>
      <c r="R18" s="6">
        <v>0.13083409739952739</v>
      </c>
      <c r="S18" s="4">
        <v>1481.0153830514889</v>
      </c>
      <c r="T18" s="4">
        <v>1856.4355615459363</v>
      </c>
      <c r="U18" s="4">
        <v>3337.4509445974254</v>
      </c>
      <c r="V18" s="4">
        <v>1372.7062358776736</v>
      </c>
      <c r="W18" s="4">
        <v>1720.6713049722466</v>
      </c>
      <c r="X18" s="4">
        <v>3093.3775408499205</v>
      </c>
      <c r="Y18" s="10">
        <v>43451</v>
      </c>
      <c r="Z18" s="4">
        <v>51.8</v>
      </c>
      <c r="AA18" s="5">
        <v>0.97</v>
      </c>
      <c r="AB18" s="4">
        <v>77.7</v>
      </c>
      <c r="AC18" s="4">
        <v>24.9</v>
      </c>
      <c r="AD18" s="4">
        <v>6.4</v>
      </c>
      <c r="AE18" s="4">
        <v>14.3</v>
      </c>
    </row>
    <row r="19" spans="1:31" x14ac:dyDescent="0.25">
      <c r="A19" s="1" t="s">
        <v>258</v>
      </c>
      <c r="B19" s="1" t="s">
        <v>32</v>
      </c>
      <c r="C19" s="10">
        <v>43403</v>
      </c>
      <c r="D19" s="3">
        <v>53.4</v>
      </c>
      <c r="E19" s="4">
        <v>3869.5951377952751</v>
      </c>
      <c r="F19" s="7">
        <v>28.34</v>
      </c>
      <c r="G19" s="7">
        <v>439.83</v>
      </c>
      <c r="H19" s="7">
        <v>411.49</v>
      </c>
      <c r="I19" s="7">
        <v>380.74</v>
      </c>
      <c r="J19" s="5">
        <v>7.4728425964178964</v>
      </c>
      <c r="K19" s="4">
        <v>3580.4263840291942</v>
      </c>
      <c r="L19" s="10">
        <v>43440</v>
      </c>
      <c r="M19" s="7">
        <v>23.12</v>
      </c>
      <c r="N19" s="7">
        <v>9.3800000000000008</v>
      </c>
      <c r="O19" s="7">
        <v>15.82</v>
      </c>
      <c r="P19" s="6">
        <v>0.3824391219753453</v>
      </c>
      <c r="Q19" s="6">
        <v>0.47938299242956067</v>
      </c>
      <c r="R19" s="6">
        <v>0.13817788559509397</v>
      </c>
      <c r="S19" s="4">
        <v>1479.8845668984902</v>
      </c>
      <c r="T19" s="4">
        <v>1855.0180966471771</v>
      </c>
      <c r="U19" s="4">
        <v>3334.9026635456676</v>
      </c>
      <c r="V19" s="4">
        <v>1369.2951226054854</v>
      </c>
      <c r="W19" s="4">
        <v>1716.3955141496665</v>
      </c>
      <c r="X19" s="4">
        <v>3085.6906367551519</v>
      </c>
      <c r="Y19" s="10">
        <v>43451</v>
      </c>
      <c r="Z19" s="4">
        <v>50</v>
      </c>
      <c r="AA19" s="5">
        <v>1.04</v>
      </c>
      <c r="AB19" s="4">
        <v>78.400000000000006</v>
      </c>
      <c r="AC19" s="4">
        <v>27.1</v>
      </c>
      <c r="AD19" s="4">
        <v>6.5</v>
      </c>
      <c r="AE19" s="4">
        <v>12.5</v>
      </c>
    </row>
    <row r="20" spans="1:31" x14ac:dyDescent="0.25">
      <c r="A20" s="1" t="s">
        <v>259</v>
      </c>
      <c r="B20" s="1" t="s">
        <v>32</v>
      </c>
      <c r="C20" s="10">
        <v>43403</v>
      </c>
      <c r="D20" s="3">
        <v>70.900000000000006</v>
      </c>
      <c r="E20" s="4">
        <v>5171.7375262467194</v>
      </c>
      <c r="F20" s="7">
        <v>28.419999999999998</v>
      </c>
      <c r="G20" s="7">
        <v>458.58</v>
      </c>
      <c r="H20" s="7">
        <v>430.15999999999997</v>
      </c>
      <c r="I20" s="7">
        <v>401.21000000000004</v>
      </c>
      <c r="J20" s="5">
        <v>6.7300539334201073</v>
      </c>
      <c r="K20" s="4">
        <v>4823.6768014353884</v>
      </c>
      <c r="L20" s="10">
        <v>43440</v>
      </c>
      <c r="M20" s="7">
        <v>31.009999999999998</v>
      </c>
      <c r="N20" s="7">
        <v>12.459999999999999</v>
      </c>
      <c r="O20" s="7">
        <v>19.98</v>
      </c>
      <c r="P20" s="6">
        <v>0.38449840482475234</v>
      </c>
      <c r="Q20" s="6">
        <v>0.49181559658234597</v>
      </c>
      <c r="R20" s="6">
        <v>0.12368599859290164</v>
      </c>
      <c r="S20" s="4">
        <v>1988.5248290141744</v>
      </c>
      <c r="T20" s="4">
        <v>2543.5411768383365</v>
      </c>
      <c r="U20" s="4">
        <v>4532.0660058525109</v>
      </c>
      <c r="V20" s="4">
        <v>1854.6960355420704</v>
      </c>
      <c r="W20" s="4">
        <v>2372.3594838183681</v>
      </c>
      <c r="X20" s="4">
        <v>4227.0555193604387</v>
      </c>
      <c r="Y20" s="10">
        <v>43451</v>
      </c>
      <c r="Z20" s="4">
        <v>48.4</v>
      </c>
      <c r="AA20" s="5">
        <v>1.0900000000000001</v>
      </c>
      <c r="AB20" s="4">
        <v>78.7</v>
      </c>
      <c r="AC20" s="4">
        <v>29.3</v>
      </c>
      <c r="AD20" s="4">
        <v>6.3</v>
      </c>
      <c r="AE20" s="4">
        <v>11.5</v>
      </c>
    </row>
    <row r="21" spans="1:31" x14ac:dyDescent="0.25">
      <c r="A21" s="1" t="s">
        <v>260</v>
      </c>
      <c r="B21" s="1" t="s">
        <v>32</v>
      </c>
      <c r="C21" s="10">
        <v>43403</v>
      </c>
      <c r="D21" s="3">
        <v>52.9</v>
      </c>
      <c r="E21" s="4">
        <v>3832.3910695538057</v>
      </c>
      <c r="F21" s="7">
        <v>28.4</v>
      </c>
      <c r="G21" s="7">
        <v>447.45</v>
      </c>
      <c r="H21" s="7">
        <v>419.05</v>
      </c>
      <c r="I21" s="7">
        <v>391.4</v>
      </c>
      <c r="J21" s="5">
        <v>6.5982579644433921</v>
      </c>
      <c r="K21" s="4">
        <v>3579.5200205783544</v>
      </c>
      <c r="L21" s="10">
        <v>43440</v>
      </c>
      <c r="M21" s="7">
        <v>23.029999999999998</v>
      </c>
      <c r="N21" s="7">
        <v>9.36</v>
      </c>
      <c r="O21" s="7">
        <v>16.100000000000001</v>
      </c>
      <c r="P21" s="6">
        <v>0.3830829299409062</v>
      </c>
      <c r="Q21" s="6">
        <v>0.49381086307067873</v>
      </c>
      <c r="R21" s="6">
        <v>0.12310620698841507</v>
      </c>
      <c r="S21" s="4">
        <v>1468.1235996040352</v>
      </c>
      <c r="T21" s="4">
        <v>1892.4763416807264</v>
      </c>
      <c r="U21" s="4">
        <v>3360.5999412847614</v>
      </c>
      <c r="V21" s="4">
        <v>1371.2530172652889</v>
      </c>
      <c r="W21" s="4">
        <v>1767.6058707405709</v>
      </c>
      <c r="X21" s="4">
        <v>3138.8588880058596</v>
      </c>
      <c r="Y21" s="10">
        <v>43451</v>
      </c>
      <c r="Z21" s="4">
        <v>44.5</v>
      </c>
      <c r="AA21" s="5">
        <v>1.06</v>
      </c>
      <c r="AB21" s="4">
        <v>78.400000000000006</v>
      </c>
      <c r="AC21" s="4">
        <v>29.1</v>
      </c>
      <c r="AD21" s="4">
        <v>6.3</v>
      </c>
      <c r="AE21" s="4">
        <v>12.4</v>
      </c>
    </row>
    <row r="22" spans="1:31" x14ac:dyDescent="0.25">
      <c r="A22" s="1" t="s">
        <v>261</v>
      </c>
      <c r="B22" s="1" t="s">
        <v>32</v>
      </c>
      <c r="C22" s="10">
        <v>43403</v>
      </c>
      <c r="D22" s="3">
        <v>48.3</v>
      </c>
      <c r="E22" s="4">
        <v>3490.1136417322832</v>
      </c>
      <c r="F22" s="7">
        <v>28.41</v>
      </c>
      <c r="G22" s="7">
        <v>642.17999999999995</v>
      </c>
      <c r="H22" s="7">
        <v>613.77</v>
      </c>
      <c r="I22" s="7">
        <v>568.55000000000007</v>
      </c>
      <c r="J22" s="5">
        <v>7.3675806898349405</v>
      </c>
      <c r="K22" s="4">
        <v>3232.9767030107205</v>
      </c>
      <c r="L22" s="10">
        <v>43440</v>
      </c>
      <c r="M22" s="7">
        <v>20.73</v>
      </c>
      <c r="N22" s="7">
        <v>8.5399999999999991</v>
      </c>
      <c r="O22" s="7">
        <v>14.78</v>
      </c>
      <c r="P22" s="6">
        <v>0.38612268770950919</v>
      </c>
      <c r="Q22" s="6">
        <v>0.48464368276940972</v>
      </c>
      <c r="R22" s="6">
        <v>0.12923362952108108</v>
      </c>
      <c r="S22" s="4">
        <v>1347.6120597572922</v>
      </c>
      <c r="T22" s="4">
        <v>1691.4615286128899</v>
      </c>
      <c r="U22" s="4">
        <v>3039.0735883701818</v>
      </c>
      <c r="V22" s="4">
        <v>1248.3256538687272</v>
      </c>
      <c r="W22" s="4">
        <v>1566.8417356548198</v>
      </c>
      <c r="X22" s="4">
        <v>2815.1673895235472</v>
      </c>
      <c r="Y22" s="10">
        <v>43451</v>
      </c>
      <c r="Z22" s="4">
        <v>53.6</v>
      </c>
      <c r="AA22" s="5">
        <v>0.99</v>
      </c>
      <c r="AB22" s="4">
        <v>76</v>
      </c>
      <c r="AC22" s="4">
        <v>25.6</v>
      </c>
      <c r="AD22" s="4">
        <v>6.5</v>
      </c>
      <c r="AE22" s="4">
        <v>15</v>
      </c>
    </row>
    <row r="23" spans="1:31" x14ac:dyDescent="0.25">
      <c r="A23" s="1" t="s">
        <v>262</v>
      </c>
      <c r="B23" s="1" t="s">
        <v>32</v>
      </c>
      <c r="C23" s="10">
        <v>43403</v>
      </c>
      <c r="D23" s="3">
        <v>36.200000000000003</v>
      </c>
      <c r="E23" s="4">
        <v>2589.7751902887139</v>
      </c>
      <c r="F23" s="7">
        <v>29.15</v>
      </c>
      <c r="G23" s="7">
        <v>444.43</v>
      </c>
      <c r="H23" s="7">
        <v>415.28000000000003</v>
      </c>
      <c r="I23" s="7">
        <v>381.56</v>
      </c>
      <c r="J23" s="5">
        <v>8.1198227701791623</v>
      </c>
      <c r="K23" s="4">
        <v>2379.4900346912</v>
      </c>
      <c r="L23" s="10">
        <v>43440</v>
      </c>
      <c r="M23" s="7">
        <v>10.75</v>
      </c>
      <c r="N23" s="7">
        <v>4.5199999999999996</v>
      </c>
      <c r="O23" s="7">
        <v>8.26</v>
      </c>
      <c r="P23" s="6">
        <v>0.3872906903923628</v>
      </c>
      <c r="Q23" s="6">
        <v>0.47443109573064457</v>
      </c>
      <c r="R23" s="6">
        <v>0.13827821387699268</v>
      </c>
      <c r="S23" s="4">
        <v>1002.9958214079288</v>
      </c>
      <c r="T23" s="4">
        <v>1228.6698812247132</v>
      </c>
      <c r="U23" s="4">
        <v>2231.665702632642</v>
      </c>
      <c r="V23" s="4">
        <v>921.55433831730215</v>
      </c>
      <c r="W23" s="4">
        <v>1128.9040644386955</v>
      </c>
      <c r="X23" s="4">
        <v>2050.4584027559977</v>
      </c>
      <c r="Y23" s="10">
        <v>43451</v>
      </c>
      <c r="Z23" s="4">
        <v>51.900000000000006</v>
      </c>
      <c r="AA23" s="5">
        <v>0.95</v>
      </c>
      <c r="AB23" s="4">
        <v>76.099999999999994</v>
      </c>
      <c r="AC23" s="4">
        <v>23.6</v>
      </c>
      <c r="AD23" s="4">
        <v>6.5</v>
      </c>
      <c r="AE23" s="4">
        <v>15.1</v>
      </c>
    </row>
    <row r="24" spans="1:31" x14ac:dyDescent="0.25">
      <c r="A24" s="1" t="s">
        <v>263</v>
      </c>
      <c r="B24" s="1" t="s">
        <v>32</v>
      </c>
      <c r="C24" s="10">
        <v>43403</v>
      </c>
      <c r="D24" s="3">
        <v>50.2</v>
      </c>
      <c r="E24" s="4">
        <v>3631.4891010498691</v>
      </c>
      <c r="F24" s="7">
        <v>29.130000000000003</v>
      </c>
      <c r="G24" s="7">
        <v>443.25</v>
      </c>
      <c r="H24" s="7">
        <v>414.12</v>
      </c>
      <c r="I24" s="7">
        <v>385.59000000000003</v>
      </c>
      <c r="J24" s="5">
        <v>6.8893074471167717</v>
      </c>
      <c r="K24" s="4">
        <v>3381.3046519700065</v>
      </c>
      <c r="L24" s="10">
        <v>43440</v>
      </c>
      <c r="M24" s="7">
        <v>21.79</v>
      </c>
      <c r="N24" s="7">
        <v>8.76</v>
      </c>
      <c r="O24" s="7">
        <v>15.42</v>
      </c>
      <c r="P24" s="6">
        <v>0.37717586588929969</v>
      </c>
      <c r="Q24" s="6">
        <v>0.4906122165326981</v>
      </c>
      <c r="R24" s="6">
        <v>0.13221191757800227</v>
      </c>
      <c r="S24" s="4">
        <v>1369.710046156039</v>
      </c>
      <c r="T24" s="4">
        <v>1781.6529171804116</v>
      </c>
      <c r="U24" s="4">
        <v>3151.3629633364508</v>
      </c>
      <c r="V24" s="4">
        <v>1275.3465099423042</v>
      </c>
      <c r="W24" s="4">
        <v>1658.9093700753283</v>
      </c>
      <c r="X24" s="4">
        <v>2934.2558800176325</v>
      </c>
      <c r="Y24" s="10">
        <v>43451</v>
      </c>
      <c r="Z24" s="4">
        <v>45.300000000000004</v>
      </c>
      <c r="AA24" s="5">
        <v>1.05</v>
      </c>
      <c r="AB24" s="4">
        <v>77.099999999999994</v>
      </c>
      <c r="AC24" s="4">
        <v>27.6</v>
      </c>
      <c r="AD24" s="4">
        <v>6.4</v>
      </c>
      <c r="AE24" s="4">
        <v>12.8</v>
      </c>
    </row>
    <row r="25" spans="1:31" x14ac:dyDescent="0.25">
      <c r="A25" s="1" t="s">
        <v>264</v>
      </c>
      <c r="B25" s="1" t="s">
        <v>32</v>
      </c>
      <c r="C25" s="10">
        <v>43403</v>
      </c>
      <c r="D25" s="3">
        <v>68.7</v>
      </c>
      <c r="E25" s="4">
        <v>5008.0396259842519</v>
      </c>
      <c r="F25" s="7">
        <v>29.089999999999996</v>
      </c>
      <c r="G25" s="7">
        <v>489.74</v>
      </c>
      <c r="H25" s="7">
        <v>460.65000000000003</v>
      </c>
      <c r="I25" s="7">
        <v>428.35</v>
      </c>
      <c r="J25" s="5">
        <v>7.0118311082166525</v>
      </c>
      <c r="K25" s="4">
        <v>4656.8843455776714</v>
      </c>
      <c r="L25" s="10">
        <v>43440</v>
      </c>
      <c r="M25" s="7">
        <v>29.96</v>
      </c>
      <c r="N25" s="7">
        <v>12.379999999999999</v>
      </c>
      <c r="O25" s="7">
        <v>19.14</v>
      </c>
      <c r="P25" s="6">
        <v>0.39553672054550121</v>
      </c>
      <c r="Q25" s="6">
        <v>0.48078170342168686</v>
      </c>
      <c r="R25" s="6">
        <v>0.12368157603281199</v>
      </c>
      <c r="S25" s="4">
        <v>1980.8635700237294</v>
      </c>
      <c r="T25" s="4">
        <v>2407.7738221840164</v>
      </c>
      <c r="U25" s="4">
        <v>4388.6373922077455</v>
      </c>
      <c r="V25" s="4">
        <v>1841.9687620094746</v>
      </c>
      <c r="W25" s="4">
        <v>2238.9447883046205</v>
      </c>
      <c r="X25" s="4">
        <v>4080.9135503140951</v>
      </c>
      <c r="Y25" s="10">
        <v>43451</v>
      </c>
      <c r="Z25" s="4">
        <v>51.6</v>
      </c>
      <c r="AA25" s="5">
        <v>1.07</v>
      </c>
      <c r="AB25" s="4">
        <v>78.2</v>
      </c>
      <c r="AC25" s="4">
        <v>27.3</v>
      </c>
      <c r="AD25" s="4">
        <v>6.3</v>
      </c>
      <c r="AE25" s="4">
        <v>12.1</v>
      </c>
    </row>
    <row r="26" spans="1:31" x14ac:dyDescent="0.25">
      <c r="A26" s="1" t="s">
        <v>265</v>
      </c>
      <c r="B26" s="1" t="s">
        <v>32</v>
      </c>
      <c r="C26" s="10">
        <v>43403</v>
      </c>
      <c r="D26" s="3">
        <v>48.6</v>
      </c>
      <c r="E26" s="4">
        <v>3512.4360826771654</v>
      </c>
      <c r="F26" s="7">
        <v>29.119999999999997</v>
      </c>
      <c r="G26" s="7">
        <v>532.79999999999995</v>
      </c>
      <c r="H26" s="7">
        <v>503.67999999999995</v>
      </c>
      <c r="I26" s="7">
        <v>463.83000000000004</v>
      </c>
      <c r="J26" s="5">
        <v>7.9117693773824476</v>
      </c>
      <c r="K26" s="4">
        <v>3234.5402402877817</v>
      </c>
      <c r="L26" s="10">
        <v>43440</v>
      </c>
      <c r="M26" s="7">
        <v>20.89</v>
      </c>
      <c r="N26" s="7">
        <v>8.6</v>
      </c>
      <c r="O26" s="7">
        <v>14.700000000000001</v>
      </c>
      <c r="P26" s="6">
        <v>0.38603483615089029</v>
      </c>
      <c r="Q26" s="6">
        <v>0.47686656230404101</v>
      </c>
      <c r="R26" s="6">
        <v>0.1370986015450687</v>
      </c>
      <c r="S26" s="4">
        <v>1355.9226876667544</v>
      </c>
      <c r="T26" s="4">
        <v>1674.9633200589321</v>
      </c>
      <c r="U26" s="4">
        <v>3030.8860077256868</v>
      </c>
      <c r="V26" s="4">
        <v>1248.6452116829551</v>
      </c>
      <c r="W26" s="4">
        <v>1542.4440850201213</v>
      </c>
      <c r="X26" s="4">
        <v>2791.0892967030763</v>
      </c>
      <c r="Y26" s="10">
        <v>43451</v>
      </c>
      <c r="Z26" s="4">
        <v>50.199999999999996</v>
      </c>
      <c r="AA26" s="5">
        <v>0.99</v>
      </c>
      <c r="AB26" s="4">
        <v>76.2</v>
      </c>
      <c r="AC26" s="4">
        <v>25.1</v>
      </c>
      <c r="AD26" s="4">
        <v>6.5</v>
      </c>
      <c r="AE26" s="4">
        <v>14.9</v>
      </c>
    </row>
    <row r="27" spans="1:31" x14ac:dyDescent="0.25">
      <c r="A27" s="1" t="s">
        <v>266</v>
      </c>
      <c r="B27" s="1" t="s">
        <v>32</v>
      </c>
      <c r="C27" s="10">
        <v>43403</v>
      </c>
      <c r="D27" s="3">
        <v>63.4</v>
      </c>
      <c r="E27" s="4">
        <v>4613.6765026246712</v>
      </c>
      <c r="F27" s="7">
        <v>29.05</v>
      </c>
      <c r="G27" s="7">
        <v>631.68000000000006</v>
      </c>
      <c r="H27" s="7">
        <v>602.63000000000011</v>
      </c>
      <c r="I27" s="7">
        <v>560.6</v>
      </c>
      <c r="J27" s="5">
        <v>6.9744287539618144</v>
      </c>
      <c r="K27" s="4">
        <v>4291.898922010836</v>
      </c>
      <c r="L27" s="10">
        <v>43440</v>
      </c>
      <c r="M27" s="7">
        <v>27.54</v>
      </c>
      <c r="N27" s="7">
        <v>11.08</v>
      </c>
      <c r="O27" s="7">
        <v>18.200000000000003</v>
      </c>
      <c r="P27" s="6">
        <v>0.38279661241915391</v>
      </c>
      <c r="Q27" s="6">
        <v>0.48908771062486084</v>
      </c>
      <c r="R27" s="6">
        <v>0.12811567695598519</v>
      </c>
      <c r="S27" s="4">
        <v>1766.0997360025738</v>
      </c>
      <c r="T27" s="4">
        <v>2256.4924782324151</v>
      </c>
      <c r="U27" s="4">
        <v>4022.5922142349891</v>
      </c>
      <c r="V27" s="4">
        <v>1642.9243681911664</v>
      </c>
      <c r="W27" s="4">
        <v>2099.115017999588</v>
      </c>
      <c r="X27" s="4">
        <v>3742.0393861907542</v>
      </c>
      <c r="Y27" s="10">
        <v>43451</v>
      </c>
      <c r="Z27" s="4">
        <v>50.4</v>
      </c>
      <c r="AA27" s="5">
        <v>1.02</v>
      </c>
      <c r="AB27" s="4">
        <v>78.400000000000006</v>
      </c>
      <c r="AC27" s="4">
        <v>26.5</v>
      </c>
      <c r="AD27" s="4">
        <v>6.4</v>
      </c>
      <c r="AE27" s="4">
        <v>13.2</v>
      </c>
    </row>
    <row r="28" spans="1:31" x14ac:dyDescent="0.25">
      <c r="A28" s="1" t="s">
        <v>267</v>
      </c>
      <c r="B28" s="1" t="s">
        <v>32</v>
      </c>
      <c r="C28" s="10">
        <v>43403</v>
      </c>
      <c r="D28" s="3">
        <v>59.2</v>
      </c>
      <c r="E28" s="4">
        <v>4301.1623293963248</v>
      </c>
      <c r="F28" s="7">
        <v>28.970000000000002</v>
      </c>
      <c r="G28" s="7">
        <v>519.62</v>
      </c>
      <c r="H28" s="7">
        <v>490.65</v>
      </c>
      <c r="I28" s="7">
        <v>455.75</v>
      </c>
      <c r="J28" s="5">
        <v>7.1130133496382308</v>
      </c>
      <c r="K28" s="4">
        <v>3995.2200787167535</v>
      </c>
      <c r="L28" s="10">
        <v>43440</v>
      </c>
      <c r="M28" s="7">
        <v>25.910000000000004</v>
      </c>
      <c r="N28" s="7">
        <v>10.44</v>
      </c>
      <c r="O28" s="7">
        <v>17.340000000000003</v>
      </c>
      <c r="P28" s="6">
        <v>0.38216198924471462</v>
      </c>
      <c r="Q28" s="6">
        <v>0.48660377512525788</v>
      </c>
      <c r="R28" s="6">
        <v>0.13123423563002756</v>
      </c>
      <c r="S28" s="4">
        <v>1643.74075186653</v>
      </c>
      <c r="T28" s="4">
        <v>2092.9618269107996</v>
      </c>
      <c r="U28" s="4">
        <v>3736.7025787773296</v>
      </c>
      <c r="V28" s="4">
        <v>1526.8212527528199</v>
      </c>
      <c r="W28" s="4">
        <v>1944.0891727598023</v>
      </c>
      <c r="X28" s="4">
        <v>3470.9104255126222</v>
      </c>
      <c r="Y28" s="10">
        <v>43451</v>
      </c>
      <c r="Z28" s="4">
        <v>46.2</v>
      </c>
      <c r="AA28" s="5">
        <v>1.06</v>
      </c>
      <c r="AB28" s="4">
        <v>76.5</v>
      </c>
      <c r="AC28" s="4">
        <v>27.6</v>
      </c>
      <c r="AD28" s="4">
        <v>6.2</v>
      </c>
      <c r="AE28" s="4">
        <v>13.6</v>
      </c>
    </row>
    <row r="29" spans="1:31" x14ac:dyDescent="0.25">
      <c r="A29" s="1" t="s">
        <v>268</v>
      </c>
      <c r="B29" s="1" t="s">
        <v>32</v>
      </c>
      <c r="C29" s="10">
        <v>43403</v>
      </c>
      <c r="D29" s="3">
        <v>59</v>
      </c>
      <c r="E29" s="4">
        <v>4286.280702099737</v>
      </c>
      <c r="F29" s="7">
        <v>29</v>
      </c>
      <c r="G29" s="7">
        <v>535.31999999999994</v>
      </c>
      <c r="H29" s="7">
        <v>506.31999999999994</v>
      </c>
      <c r="I29" s="7">
        <v>471.11999999999995</v>
      </c>
      <c r="J29" s="5">
        <v>6.9521251382524865</v>
      </c>
      <c r="K29" s="4">
        <v>3988.2931039129962</v>
      </c>
      <c r="L29" s="10">
        <v>43440</v>
      </c>
      <c r="M29" s="7">
        <v>25.61</v>
      </c>
      <c r="N29" s="7">
        <v>10.54</v>
      </c>
      <c r="O29" s="7">
        <v>17.14</v>
      </c>
      <c r="P29" s="6">
        <v>0.39075575717072164</v>
      </c>
      <c r="Q29" s="6">
        <v>0.48444105141042343</v>
      </c>
      <c r="R29" s="6">
        <v>0.12480319141885493</v>
      </c>
      <c r="S29" s="4">
        <v>1674.888861195235</v>
      </c>
      <c r="T29" s="4">
        <v>2076.4503299654048</v>
      </c>
      <c r="U29" s="4">
        <v>3751.3391911606395</v>
      </c>
      <c r="V29" s="4">
        <v>1558.4484916382905</v>
      </c>
      <c r="W29" s="4">
        <v>1932.0929045925529</v>
      </c>
      <c r="X29" s="4">
        <v>3490.5413962308435</v>
      </c>
      <c r="Y29" s="10">
        <v>43451</v>
      </c>
      <c r="Z29" s="4">
        <v>48.9</v>
      </c>
      <c r="AA29" s="5">
        <v>1.08</v>
      </c>
      <c r="AB29" s="4">
        <v>78.7</v>
      </c>
      <c r="AC29" s="4">
        <v>28.1</v>
      </c>
      <c r="AD29" s="4">
        <v>6.4</v>
      </c>
      <c r="AE29" s="4">
        <v>11.4</v>
      </c>
    </row>
    <row r="30" spans="1:31" x14ac:dyDescent="0.25">
      <c r="A30" s="1" t="s">
        <v>269</v>
      </c>
      <c r="B30" s="1" t="s">
        <v>32</v>
      </c>
      <c r="C30" s="10">
        <v>43403</v>
      </c>
      <c r="D30" s="3">
        <v>63.2</v>
      </c>
      <c r="E30" s="4">
        <v>4598.7948753280834</v>
      </c>
      <c r="F30" s="7">
        <v>29.04</v>
      </c>
      <c r="G30" s="7">
        <v>504.68</v>
      </c>
      <c r="H30" s="7">
        <v>475.64</v>
      </c>
      <c r="I30" s="7">
        <v>443.77</v>
      </c>
      <c r="J30" s="5">
        <v>6.7004457152468264</v>
      </c>
      <c r="K30" s="4">
        <v>4290.6551211511724</v>
      </c>
      <c r="L30" s="10">
        <v>43440</v>
      </c>
      <c r="M30" s="7">
        <v>27.589999999999996</v>
      </c>
      <c r="N30" s="7">
        <v>11.36</v>
      </c>
      <c r="O30" s="7">
        <v>18.18</v>
      </c>
      <c r="P30" s="6">
        <v>0.39247342567999094</v>
      </c>
      <c r="Q30" s="6">
        <v>0.48743864021125533</v>
      </c>
      <c r="R30" s="6">
        <v>0.12008793410875379</v>
      </c>
      <c r="S30" s="4">
        <v>1804.9047787195998</v>
      </c>
      <c r="T30" s="4">
        <v>2241.6303206404104</v>
      </c>
      <c r="U30" s="4">
        <v>4046.5350993600105</v>
      </c>
      <c r="V30" s="4">
        <v>1683.9681138095971</v>
      </c>
      <c r="W30" s="4">
        <v>2091.4310978693866</v>
      </c>
      <c r="X30" s="4">
        <v>3775.3992116789836</v>
      </c>
      <c r="Y30" s="10">
        <v>43451</v>
      </c>
      <c r="Z30" s="4">
        <v>51.900000000000006</v>
      </c>
      <c r="AA30" s="5">
        <v>1.02</v>
      </c>
      <c r="AB30" s="4">
        <v>78.3</v>
      </c>
      <c r="AC30" s="4">
        <v>25.8</v>
      </c>
      <c r="AD30" s="4">
        <v>6.4</v>
      </c>
      <c r="AE30" s="4">
        <v>12.9</v>
      </c>
    </row>
    <row r="31" spans="1:31" x14ac:dyDescent="0.25">
      <c r="A31" s="1" t="s">
        <v>270</v>
      </c>
      <c r="B31" s="1" t="s">
        <v>32</v>
      </c>
      <c r="C31" s="10">
        <v>43403</v>
      </c>
      <c r="D31" s="3">
        <v>54</v>
      </c>
      <c r="E31" s="4">
        <v>3914.240019685039</v>
      </c>
      <c r="F31" s="7">
        <v>29.18</v>
      </c>
      <c r="G31" s="7">
        <v>468.36</v>
      </c>
      <c r="H31" s="7">
        <v>439.18</v>
      </c>
      <c r="I31" s="7">
        <v>405.87</v>
      </c>
      <c r="J31" s="5">
        <v>7.5845894621795171</v>
      </c>
      <c r="K31" s="4">
        <v>3617.3609836275941</v>
      </c>
      <c r="L31" s="10">
        <v>43440</v>
      </c>
      <c r="M31" s="7">
        <v>23.46</v>
      </c>
      <c r="N31" s="7">
        <v>9.4600000000000009</v>
      </c>
      <c r="O31" s="7">
        <v>16.02</v>
      </c>
      <c r="P31" s="6">
        <v>0.38024747273029408</v>
      </c>
      <c r="Q31" s="6">
        <v>0.48100429154131663</v>
      </c>
      <c r="R31" s="6">
        <v>0.13874823572838935</v>
      </c>
      <c r="S31" s="4">
        <v>1488.3798751450126</v>
      </c>
      <c r="T31" s="4">
        <v>1882.7662475912714</v>
      </c>
      <c r="U31" s="4">
        <v>3371.1461227362843</v>
      </c>
      <c r="V31" s="4">
        <v>1375.4923719775634</v>
      </c>
      <c r="W31" s="4">
        <v>1739.9661571789911</v>
      </c>
      <c r="X31" s="4">
        <v>3115.4585291565545</v>
      </c>
      <c r="Y31" s="10">
        <v>43451</v>
      </c>
      <c r="Z31" s="4">
        <v>52.300000000000004</v>
      </c>
      <c r="AA31" s="5">
        <v>1.01</v>
      </c>
      <c r="AB31" s="4">
        <v>79.207920792079207</v>
      </c>
      <c r="AC31" s="4">
        <v>26.167708333333334</v>
      </c>
      <c r="AD31" s="4">
        <v>6.3427083333333343</v>
      </c>
      <c r="AE31" s="4">
        <v>14.069694244604314</v>
      </c>
    </row>
    <row r="32" spans="1:31" x14ac:dyDescent="0.25">
      <c r="A32" s="1" t="s">
        <v>271</v>
      </c>
      <c r="B32" s="1" t="s">
        <v>32</v>
      </c>
      <c r="C32" s="10">
        <v>43403</v>
      </c>
      <c r="D32" s="3">
        <v>65.599999999999994</v>
      </c>
      <c r="E32" s="4">
        <v>4777.3744028871388</v>
      </c>
      <c r="F32" s="7">
        <v>29.150000000000002</v>
      </c>
      <c r="G32" s="7">
        <v>469.69</v>
      </c>
      <c r="H32" s="7">
        <v>440.54</v>
      </c>
      <c r="I32" s="7">
        <v>408.62</v>
      </c>
      <c r="J32" s="5">
        <v>7.2456530621509998</v>
      </c>
      <c r="K32" s="4">
        <v>4431.2224281739291</v>
      </c>
      <c r="L32" s="10">
        <v>43440</v>
      </c>
      <c r="M32" s="7">
        <v>28.699999999999996</v>
      </c>
      <c r="N32" s="7">
        <v>11.440000000000001</v>
      </c>
      <c r="O32" s="7">
        <v>18.64</v>
      </c>
      <c r="P32" s="6">
        <v>0.37980222918369871</v>
      </c>
      <c r="Q32" s="6">
        <v>0.48455068638820847</v>
      </c>
      <c r="R32" s="6">
        <v>0.13564708442809287</v>
      </c>
      <c r="S32" s="4">
        <v>1814.4574478616769</v>
      </c>
      <c r="T32" s="4">
        <v>2314.8800460524208</v>
      </c>
      <c r="U32" s="4">
        <v>4129.3374939140976</v>
      </c>
      <c r="V32" s="4">
        <v>1682.9881562292605</v>
      </c>
      <c r="W32" s="4">
        <v>2147.1518691105011</v>
      </c>
      <c r="X32" s="4">
        <v>3830.1400253397615</v>
      </c>
      <c r="Y32" s="10">
        <v>43451</v>
      </c>
      <c r="Z32" s="4">
        <v>43.996772280062984</v>
      </c>
      <c r="AA32" s="5">
        <v>1.05</v>
      </c>
      <c r="AB32" s="4">
        <v>77.142857142857153</v>
      </c>
      <c r="AC32" s="4">
        <v>26.603935185185183</v>
      </c>
      <c r="AD32" s="4">
        <v>6.3206018518518521</v>
      </c>
      <c r="AE32" s="4">
        <v>12.872931654676254</v>
      </c>
    </row>
    <row r="33" spans="1:31" x14ac:dyDescent="0.25">
      <c r="A33" s="1" t="s">
        <v>272</v>
      </c>
      <c r="B33" s="1" t="s">
        <v>32</v>
      </c>
      <c r="C33" s="10">
        <v>43403</v>
      </c>
      <c r="D33" s="3">
        <v>67.800000000000011</v>
      </c>
      <c r="E33" s="4">
        <v>4941.0723031496073</v>
      </c>
      <c r="F33" s="7">
        <v>29.200000000000003</v>
      </c>
      <c r="G33" s="7">
        <v>430.33000000000004</v>
      </c>
      <c r="H33" s="7">
        <v>401.13000000000005</v>
      </c>
      <c r="I33" s="7">
        <v>374.85</v>
      </c>
      <c r="J33" s="5">
        <v>6.5514920350011288</v>
      </c>
      <c r="K33" s="4">
        <v>4617.3583447651135</v>
      </c>
      <c r="L33" s="10">
        <v>43440</v>
      </c>
      <c r="M33" s="7">
        <v>29.78</v>
      </c>
      <c r="N33" s="7">
        <v>12.16</v>
      </c>
      <c r="O33" s="7">
        <v>19.38</v>
      </c>
      <c r="P33" s="6">
        <v>0.39043148949823214</v>
      </c>
      <c r="Q33" s="6">
        <v>0.49198484704786011</v>
      </c>
      <c r="R33" s="6">
        <v>0.11758366345390775</v>
      </c>
      <c r="S33" s="4">
        <v>1929.1502190371616</v>
      </c>
      <c r="T33" s="4">
        <v>2430.9327013174775</v>
      </c>
      <c r="U33" s="4">
        <v>4360.0829203546391</v>
      </c>
      <c r="V33" s="4">
        <v>1802.762096093735</v>
      </c>
      <c r="W33" s="4">
        <v>2271.6703390144248</v>
      </c>
      <c r="X33" s="4">
        <v>4074.4324351081596</v>
      </c>
      <c r="Y33" s="10">
        <v>43451</v>
      </c>
      <c r="Z33" s="4">
        <v>50.099999999999994</v>
      </c>
      <c r="AA33" s="5">
        <v>1.04</v>
      </c>
      <c r="AB33" s="4">
        <v>77.400000000000006</v>
      </c>
      <c r="AC33" s="4">
        <v>27.5</v>
      </c>
      <c r="AD33" s="4">
        <v>6.5</v>
      </c>
      <c r="AE33" s="4">
        <v>13.7</v>
      </c>
    </row>
    <row r="34" spans="1:31" x14ac:dyDescent="0.25">
      <c r="A34" s="1" t="s">
        <v>273</v>
      </c>
      <c r="B34" s="1" t="s">
        <v>32</v>
      </c>
      <c r="C34" s="10">
        <v>43403</v>
      </c>
      <c r="D34" s="3">
        <v>67.8</v>
      </c>
      <c r="E34" s="4">
        <v>4941.0723031496063</v>
      </c>
      <c r="F34" s="7">
        <v>29</v>
      </c>
      <c r="G34" s="7">
        <v>464.93</v>
      </c>
      <c r="H34" s="7">
        <v>435.93</v>
      </c>
      <c r="I34" s="7">
        <v>406.59000000000003</v>
      </c>
      <c r="J34" s="5">
        <v>6.7304383731332944</v>
      </c>
      <c r="K34" s="4">
        <v>4608.516476814164</v>
      </c>
      <c r="L34" s="10">
        <v>43440</v>
      </c>
      <c r="M34" s="7">
        <v>29.740000000000002</v>
      </c>
      <c r="N34" s="7">
        <v>12.239999999999998</v>
      </c>
      <c r="O34" s="7">
        <v>19</v>
      </c>
      <c r="P34" s="6">
        <v>0.39371648877467769</v>
      </c>
      <c r="Q34" s="6">
        <v>0.4796057751565882</v>
      </c>
      <c r="R34" s="6">
        <v>0.12667773606873411</v>
      </c>
      <c r="S34" s="4">
        <v>1945.3816379778727</v>
      </c>
      <c r="T34" s="4">
        <v>2369.7668120568155</v>
      </c>
      <c r="U34" s="4">
        <v>4315.1484500346887</v>
      </c>
      <c r="V34" s="4">
        <v>1814.448925711521</v>
      </c>
      <c r="W34" s="4">
        <v>2210.2711171843657</v>
      </c>
      <c r="X34" s="4">
        <v>4024.7200428958868</v>
      </c>
      <c r="Y34" s="10">
        <v>43451</v>
      </c>
      <c r="Z34" s="4">
        <v>51.8</v>
      </c>
      <c r="AA34" s="5">
        <v>1.04</v>
      </c>
      <c r="AB34" s="4">
        <v>78.900000000000006</v>
      </c>
      <c r="AC34" s="4">
        <v>26.6</v>
      </c>
      <c r="AD34" s="4">
        <v>6.4</v>
      </c>
      <c r="AE34" s="4">
        <v>11.9</v>
      </c>
    </row>
    <row r="35" spans="1:31" x14ac:dyDescent="0.25">
      <c r="A35" s="1" t="s">
        <v>274</v>
      </c>
      <c r="B35" s="1" t="s">
        <v>32</v>
      </c>
      <c r="C35" s="10">
        <v>43403</v>
      </c>
      <c r="D35" s="3">
        <v>49.099999999999994</v>
      </c>
      <c r="E35" s="4">
        <v>3549.6401509186348</v>
      </c>
      <c r="F35" s="7">
        <v>29.08</v>
      </c>
      <c r="G35" s="7">
        <v>496.05000000000007</v>
      </c>
      <c r="H35" s="7">
        <v>466.97000000000008</v>
      </c>
      <c r="I35" s="7">
        <v>436.50000000000006</v>
      </c>
      <c r="J35" s="5">
        <v>6.525044435402708</v>
      </c>
      <c r="K35" s="4">
        <v>3318.0245537742985</v>
      </c>
      <c r="L35" s="10">
        <v>43440</v>
      </c>
      <c r="M35" s="7">
        <v>21.5</v>
      </c>
      <c r="N35" s="7">
        <v>8.58</v>
      </c>
      <c r="O35" s="7">
        <v>15.42</v>
      </c>
      <c r="P35" s="6">
        <v>0.37379166166608502</v>
      </c>
      <c r="Q35" s="6">
        <v>0.49743044206332848</v>
      </c>
      <c r="R35" s="6">
        <v>0.1287778962705865</v>
      </c>
      <c r="S35" s="4">
        <v>1326.8258903285293</v>
      </c>
      <c r="T35" s="4">
        <v>1765.6990694371966</v>
      </c>
      <c r="U35" s="4">
        <v>3092.5249597657257</v>
      </c>
      <c r="V35" s="4">
        <v>1240.2499114041652</v>
      </c>
      <c r="W35" s="4">
        <v>1650.4864205609276</v>
      </c>
      <c r="X35" s="4">
        <v>2890.7363319650931</v>
      </c>
      <c r="Y35" s="10">
        <v>43451</v>
      </c>
      <c r="Z35" s="4">
        <v>43.3</v>
      </c>
      <c r="AA35" s="5">
        <v>1.02</v>
      </c>
      <c r="AB35" s="4">
        <v>76.8</v>
      </c>
      <c r="AC35" s="4">
        <v>26.3</v>
      </c>
      <c r="AD35" s="4">
        <v>6.4</v>
      </c>
      <c r="AE35" s="4">
        <v>13.5</v>
      </c>
    </row>
    <row r="36" spans="1:31" x14ac:dyDescent="0.25">
      <c r="A36" s="1" t="s">
        <v>275</v>
      </c>
      <c r="B36" s="1" t="s">
        <v>32</v>
      </c>
      <c r="C36" s="10">
        <v>43403</v>
      </c>
      <c r="D36" s="3">
        <v>54.8</v>
      </c>
      <c r="E36" s="4">
        <v>3973.7665288713902</v>
      </c>
      <c r="F36" s="7">
        <v>29.169999999999998</v>
      </c>
      <c r="G36" s="7">
        <v>438.85999999999996</v>
      </c>
      <c r="H36" s="7">
        <v>409.68999999999994</v>
      </c>
      <c r="I36" s="7">
        <v>381.98</v>
      </c>
      <c r="J36" s="5">
        <v>6.7636505650613703</v>
      </c>
      <c r="K36" s="4">
        <v>3704.9948465871607</v>
      </c>
      <c r="L36" s="10">
        <v>43440</v>
      </c>
      <c r="M36" s="7">
        <v>24.05</v>
      </c>
      <c r="N36" s="7">
        <v>9.82</v>
      </c>
      <c r="O36" s="7">
        <v>16.28</v>
      </c>
      <c r="P36" s="6">
        <v>0.38604038410478447</v>
      </c>
      <c r="Q36" s="6">
        <v>0.47998826519223203</v>
      </c>
      <c r="R36" s="6">
        <v>0.13397135070298349</v>
      </c>
      <c r="S36" s="4">
        <v>1534.0343571482476</v>
      </c>
      <c r="T36" s="4">
        <v>1907.3613024719361</v>
      </c>
      <c r="U36" s="4">
        <v>3441.3956596201838</v>
      </c>
      <c r="V36" s="4">
        <v>1430.2776336827546</v>
      </c>
      <c r="W36" s="4">
        <v>1778.3540489595312</v>
      </c>
      <c r="X36" s="4">
        <v>3208.6316826422858</v>
      </c>
      <c r="Y36" s="10">
        <v>43451</v>
      </c>
      <c r="Z36" s="4">
        <v>46.478367321892442</v>
      </c>
      <c r="AA36" s="5">
        <v>0.99</v>
      </c>
      <c r="AB36" s="4">
        <v>78.787878787878796</v>
      </c>
      <c r="AC36" s="4">
        <v>25.295254629629628</v>
      </c>
      <c r="AD36" s="4">
        <v>6.3869212962962969</v>
      </c>
      <c r="AE36" s="4">
        <v>14.668075539568342</v>
      </c>
    </row>
    <row r="37" spans="1:31" x14ac:dyDescent="0.25">
      <c r="A37" s="1" t="s">
        <v>276</v>
      </c>
      <c r="B37" s="1" t="s">
        <v>32</v>
      </c>
      <c r="C37" s="10">
        <v>43403</v>
      </c>
      <c r="D37" s="3">
        <v>45.3</v>
      </c>
      <c r="E37" s="4">
        <v>3266.8892322834636</v>
      </c>
      <c r="F37" s="7">
        <v>29.07</v>
      </c>
      <c r="G37" s="7">
        <v>448.62</v>
      </c>
      <c r="H37" s="7">
        <v>419.55</v>
      </c>
      <c r="I37" s="7">
        <v>389.19000000000005</v>
      </c>
      <c r="J37" s="5">
        <v>7.2363246335359204</v>
      </c>
      <c r="K37" s="4">
        <v>3030.4865220174029</v>
      </c>
      <c r="L37" s="10">
        <v>43440</v>
      </c>
      <c r="M37" s="7">
        <v>19.79</v>
      </c>
      <c r="N37" s="7">
        <v>8.16</v>
      </c>
      <c r="O37" s="7">
        <v>14.18</v>
      </c>
      <c r="P37" s="6">
        <v>0.38523296276476615</v>
      </c>
      <c r="Q37" s="6">
        <v>0.47710423843766436</v>
      </c>
      <c r="R37" s="6">
        <v>0.13766279879756949</v>
      </c>
      <c r="S37" s="4">
        <v>1258.5134179768711</v>
      </c>
      <c r="T37" s="4">
        <v>1558.6466992288078</v>
      </c>
      <c r="U37" s="4">
        <v>2817.1601172056789</v>
      </c>
      <c r="V37" s="4">
        <v>1167.4433014954559</v>
      </c>
      <c r="W37" s="4">
        <v>1445.8579641827191</v>
      </c>
      <c r="X37" s="4">
        <v>2613.3012656781748</v>
      </c>
      <c r="Y37" s="10">
        <v>43451</v>
      </c>
      <c r="Z37" s="4">
        <v>50.7</v>
      </c>
      <c r="AA37" s="5">
        <v>0.98</v>
      </c>
      <c r="AB37" s="4">
        <v>77</v>
      </c>
      <c r="AC37" s="4">
        <v>25.6</v>
      </c>
      <c r="AD37" s="4">
        <v>6.4</v>
      </c>
      <c r="AE37" s="4">
        <v>13.1</v>
      </c>
    </row>
    <row r="38" spans="1:31" x14ac:dyDescent="0.25">
      <c r="A38" s="1" t="s">
        <v>277</v>
      </c>
      <c r="B38" s="1" t="s">
        <v>32</v>
      </c>
      <c r="C38" s="10">
        <v>43403</v>
      </c>
      <c r="D38" s="3">
        <v>47.2</v>
      </c>
      <c r="E38" s="4">
        <v>3408.2646916010499</v>
      </c>
      <c r="F38" s="7">
        <v>29.049999999999997</v>
      </c>
      <c r="G38" s="7">
        <v>489.77</v>
      </c>
      <c r="H38" s="7">
        <v>460.71999999999997</v>
      </c>
      <c r="I38" s="7">
        <v>429.27</v>
      </c>
      <c r="J38" s="5">
        <v>6.8262719222087149</v>
      </c>
      <c r="K38" s="4">
        <v>3175.6072759237341</v>
      </c>
      <c r="L38" s="10">
        <v>43440</v>
      </c>
      <c r="M38" s="7">
        <v>20.560000000000002</v>
      </c>
      <c r="N38" s="7">
        <v>8.4600000000000009</v>
      </c>
      <c r="O38" s="7">
        <v>14.599999999999998</v>
      </c>
      <c r="P38" s="6">
        <v>0.38540210905964756</v>
      </c>
      <c r="Q38" s="6">
        <v>0.47974533367320699</v>
      </c>
      <c r="R38" s="6">
        <v>0.13485255726714546</v>
      </c>
      <c r="S38" s="4">
        <v>1313.5524003765738</v>
      </c>
      <c r="T38" s="4">
        <v>1635.0990817187555</v>
      </c>
      <c r="U38" s="4">
        <v>2948.6514820953294</v>
      </c>
      <c r="V38" s="4">
        <v>1223.8857416861692</v>
      </c>
      <c r="W38" s="4">
        <v>1523.4827722030957</v>
      </c>
      <c r="X38" s="4">
        <v>2747.3685138892652</v>
      </c>
      <c r="Y38" s="10">
        <v>43451</v>
      </c>
      <c r="Z38" s="4">
        <v>53</v>
      </c>
      <c r="AA38" s="5">
        <v>0.97</v>
      </c>
      <c r="AB38" s="4">
        <v>76.099999999999994</v>
      </c>
      <c r="AC38" s="4">
        <v>24.7</v>
      </c>
      <c r="AD38" s="4">
        <v>6.5</v>
      </c>
      <c r="AE38" s="4">
        <v>14.9</v>
      </c>
    </row>
    <row r="39" spans="1:31" x14ac:dyDescent="0.25">
      <c r="A39" s="1" t="s">
        <v>278</v>
      </c>
      <c r="B39" s="1" t="s">
        <v>32</v>
      </c>
      <c r="C39" s="10">
        <v>43403</v>
      </c>
      <c r="D39" s="3">
        <v>47.5</v>
      </c>
      <c r="E39" s="4">
        <v>3430.587132545932</v>
      </c>
      <c r="F39" s="7">
        <v>29.17</v>
      </c>
      <c r="G39" s="7">
        <v>439.43000000000006</v>
      </c>
      <c r="H39" s="7">
        <v>410.26000000000005</v>
      </c>
      <c r="I39" s="7">
        <v>385.40999999999997</v>
      </c>
      <c r="J39" s="5">
        <v>6.0571345000731425</v>
      </c>
      <c r="K39" s="4">
        <v>3222.7918557854223</v>
      </c>
      <c r="L39" s="10">
        <v>43440</v>
      </c>
      <c r="M39" s="7">
        <v>20.9</v>
      </c>
      <c r="N39" s="7">
        <v>8.33</v>
      </c>
      <c r="O39" s="7">
        <v>15.180000000000001</v>
      </c>
      <c r="P39" s="6">
        <v>0.37252237171508268</v>
      </c>
      <c r="Q39" s="6">
        <v>0.50031481446237602</v>
      </c>
      <c r="R39" s="6">
        <v>0.12716281382254124</v>
      </c>
      <c r="S39" s="4">
        <v>1277.9704549912553</v>
      </c>
      <c r="T39" s="4">
        <v>1716.3735647167325</v>
      </c>
      <c r="U39" s="4">
        <v>2994.3440197079881</v>
      </c>
      <c r="V39" s="4">
        <v>1200.5620656612382</v>
      </c>
      <c r="W39" s="4">
        <v>1612.41050937814</v>
      </c>
      <c r="X39" s="4">
        <v>2812.9725750393782</v>
      </c>
      <c r="Y39" s="10">
        <v>43451</v>
      </c>
      <c r="Z39" s="4">
        <v>44.699999999999996</v>
      </c>
      <c r="AA39" s="5">
        <v>1.08</v>
      </c>
      <c r="AB39" s="4">
        <v>79.3</v>
      </c>
      <c r="AC39" s="4">
        <v>29</v>
      </c>
      <c r="AD39" s="4">
        <v>6.3</v>
      </c>
      <c r="AE39" s="4">
        <v>11.6</v>
      </c>
    </row>
    <row r="40" spans="1:31" x14ac:dyDescent="0.25">
      <c r="A40" s="1" t="s">
        <v>279</v>
      </c>
      <c r="B40" s="1" t="s">
        <v>32</v>
      </c>
      <c r="C40" s="10">
        <v>43403</v>
      </c>
      <c r="D40" s="3">
        <v>57.5</v>
      </c>
      <c r="E40" s="4">
        <v>4174.6684973753281</v>
      </c>
      <c r="F40" s="7">
        <v>29.05</v>
      </c>
      <c r="G40" s="7">
        <v>510.67</v>
      </c>
      <c r="H40" s="7">
        <v>481.62</v>
      </c>
      <c r="I40" s="7">
        <v>449.15999999999997</v>
      </c>
      <c r="J40" s="5">
        <v>6.7397533325028114</v>
      </c>
      <c r="K40" s="4">
        <v>3893.3061382025294</v>
      </c>
      <c r="L40" s="10">
        <v>43440</v>
      </c>
      <c r="M40" s="7">
        <v>25.299999999999997</v>
      </c>
      <c r="N40" s="7">
        <v>10.220000000000001</v>
      </c>
      <c r="O40" s="7">
        <v>16.920000000000002</v>
      </c>
      <c r="P40" s="6">
        <v>0.38269382068941687</v>
      </c>
      <c r="Q40" s="6">
        <v>0.48161044383371532</v>
      </c>
      <c r="R40" s="6">
        <v>0.13569573547686786</v>
      </c>
      <c r="S40" s="4">
        <v>1597.6198373723112</v>
      </c>
      <c r="T40" s="4">
        <v>2010.5639478795613</v>
      </c>
      <c r="U40" s="4">
        <v>3608.1837852518725</v>
      </c>
      <c r="V40" s="4">
        <v>1489.9442011422848</v>
      </c>
      <c r="W40" s="4">
        <v>1875.0568972002484</v>
      </c>
      <c r="X40" s="4">
        <v>3365.0010983425332</v>
      </c>
      <c r="Y40" s="10">
        <v>43451</v>
      </c>
      <c r="Z40" s="4">
        <v>49.1</v>
      </c>
      <c r="AA40" s="5">
        <v>1.02</v>
      </c>
      <c r="AB40" s="4">
        <v>77.7</v>
      </c>
      <c r="AC40" s="4">
        <v>27.8</v>
      </c>
      <c r="AD40" s="4">
        <v>6.4</v>
      </c>
      <c r="AE40" s="4">
        <v>13.9</v>
      </c>
    </row>
    <row r="41" spans="1:31" x14ac:dyDescent="0.25">
      <c r="A41" s="1" t="s">
        <v>280</v>
      </c>
      <c r="B41" s="1" t="s">
        <v>32</v>
      </c>
      <c r="C41" s="10">
        <v>43403</v>
      </c>
      <c r="D41" s="3">
        <v>35.800000000000004</v>
      </c>
      <c r="E41" s="4">
        <v>2560.0119356955379</v>
      </c>
      <c r="F41" s="7">
        <v>29.019999999999996</v>
      </c>
      <c r="G41" s="7">
        <v>397.35</v>
      </c>
      <c r="H41" s="7">
        <v>368.33000000000004</v>
      </c>
      <c r="I41" s="7">
        <v>342.38</v>
      </c>
      <c r="J41" s="5">
        <v>7.0453126272636073</v>
      </c>
      <c r="K41" s="4">
        <v>2379.6510915305244</v>
      </c>
      <c r="L41" s="10">
        <v>43440</v>
      </c>
      <c r="M41" s="7">
        <v>15.54</v>
      </c>
      <c r="N41" s="7">
        <v>6.5399999999999991</v>
      </c>
      <c r="O41" s="7">
        <v>12.2</v>
      </c>
      <c r="P41" s="6">
        <v>0.38638945402147817</v>
      </c>
      <c r="Q41" s="6">
        <v>0.48030355742947639</v>
      </c>
      <c r="R41" s="6">
        <v>0.13330698854904544</v>
      </c>
      <c r="S41" s="4">
        <v>989.16161412186636</v>
      </c>
      <c r="T41" s="4">
        <v>1229.5828397764867</v>
      </c>
      <c r="U41" s="4">
        <v>2218.7444538983532</v>
      </c>
      <c r="V41" s="4">
        <v>919.47208601809393</v>
      </c>
      <c r="W41" s="4">
        <v>1142.9548847030474</v>
      </c>
      <c r="X41" s="4">
        <v>2062.4269707211415</v>
      </c>
      <c r="Y41" s="10">
        <v>43451</v>
      </c>
      <c r="Z41" s="4">
        <v>49.6</v>
      </c>
      <c r="AA41" s="5">
        <v>0.97</v>
      </c>
      <c r="AB41" s="4">
        <v>77.099999999999994</v>
      </c>
      <c r="AC41" s="4">
        <v>25.7</v>
      </c>
      <c r="AD41" s="4">
        <v>6.4</v>
      </c>
      <c r="AE41" s="4">
        <v>14.1</v>
      </c>
    </row>
    <row r="42" spans="1:31" x14ac:dyDescent="0.25">
      <c r="A42" s="1" t="s">
        <v>281</v>
      </c>
      <c r="B42" s="1" t="s">
        <v>32</v>
      </c>
      <c r="C42" s="10">
        <v>43403</v>
      </c>
      <c r="D42" s="3">
        <v>35.799999999999997</v>
      </c>
      <c r="E42" s="4">
        <v>2560.0119356955374</v>
      </c>
      <c r="F42" s="7">
        <v>28.990000000000002</v>
      </c>
      <c r="G42" s="7">
        <v>458.73</v>
      </c>
      <c r="H42" s="7">
        <v>429.74</v>
      </c>
      <c r="I42" s="7">
        <v>401.04999999999995</v>
      </c>
      <c r="J42" s="5">
        <v>6.6761297528738437</v>
      </c>
      <c r="K42" s="4">
        <v>2389.1022171794461</v>
      </c>
      <c r="L42" s="10">
        <v>43440</v>
      </c>
      <c r="M42" s="7">
        <v>15.470000000000002</v>
      </c>
      <c r="N42" s="7">
        <v>6.46</v>
      </c>
      <c r="O42" s="7">
        <v>12.280000000000001</v>
      </c>
      <c r="P42" s="6">
        <v>0.38282054624507372</v>
      </c>
      <c r="Q42" s="6">
        <v>0.48796140049548137</v>
      </c>
      <c r="R42" s="6">
        <v>0.12921805325944485</v>
      </c>
      <c r="S42" s="4">
        <v>980.02516761687423</v>
      </c>
      <c r="T42" s="4">
        <v>1249.1870094271426</v>
      </c>
      <c r="U42" s="4">
        <v>2229.2121770440167</v>
      </c>
      <c r="V42" s="4">
        <v>914.59741581595233</v>
      </c>
      <c r="W42" s="4">
        <v>1165.7896638217421</v>
      </c>
      <c r="X42" s="4">
        <v>2080.3870796376946</v>
      </c>
      <c r="Y42" s="10">
        <v>43451</v>
      </c>
      <c r="Z42" s="4">
        <v>51.900000000000006</v>
      </c>
      <c r="AA42" s="5">
        <v>0.99</v>
      </c>
      <c r="AB42" s="4">
        <v>77.5</v>
      </c>
      <c r="AC42" s="4">
        <v>24.5</v>
      </c>
      <c r="AD42" s="4">
        <v>6.1</v>
      </c>
      <c r="AE42" s="4">
        <v>13.1</v>
      </c>
    </row>
    <row r="43" spans="1:31" x14ac:dyDescent="0.25">
      <c r="A43" s="1" t="s">
        <v>282</v>
      </c>
      <c r="B43" s="1" t="s">
        <v>32</v>
      </c>
      <c r="C43" s="10">
        <v>43403</v>
      </c>
      <c r="D43" s="3">
        <v>60.2</v>
      </c>
      <c r="E43" s="4">
        <v>4375.5704658792647</v>
      </c>
      <c r="F43" s="7">
        <v>29.160000000000004</v>
      </c>
      <c r="G43" s="7">
        <v>563.09</v>
      </c>
      <c r="H43" s="7">
        <v>533.93000000000006</v>
      </c>
      <c r="I43" s="7">
        <v>500.76</v>
      </c>
      <c r="J43" s="5">
        <v>6.2124248496994117</v>
      </c>
      <c r="K43" s="4">
        <v>4103.7414389408732</v>
      </c>
      <c r="L43" s="10">
        <v>43440</v>
      </c>
      <c r="M43" s="7">
        <v>26.28</v>
      </c>
      <c r="N43" s="7">
        <v>10.5</v>
      </c>
      <c r="O43" s="7">
        <v>17.380000000000003</v>
      </c>
      <c r="P43" s="6">
        <v>0.37898816084498976</v>
      </c>
      <c r="Q43" s="6">
        <v>0.48114340584641713</v>
      </c>
      <c r="R43" s="6">
        <v>0.13986843330859311</v>
      </c>
      <c r="S43" s="4">
        <v>1658.2894035112377</v>
      </c>
      <c r="T43" s="4">
        <v>2105.2768764741436</v>
      </c>
      <c r="U43" s="4">
        <v>3763.5662799853812</v>
      </c>
      <c r="V43" s="4">
        <v>1555.2694205275734</v>
      </c>
      <c r="W43" s="4">
        <v>1974.4881326450884</v>
      </c>
      <c r="X43" s="4">
        <v>3529.7575531726616</v>
      </c>
      <c r="Y43" s="10">
        <v>43451</v>
      </c>
      <c r="Z43" s="4">
        <v>47.800000000000004</v>
      </c>
      <c r="AA43" s="5">
        <v>1.03</v>
      </c>
      <c r="AB43" s="4">
        <v>77.5</v>
      </c>
      <c r="AC43" s="4">
        <v>26.3</v>
      </c>
      <c r="AD43" s="4">
        <v>6.4</v>
      </c>
      <c r="AE43" s="4">
        <v>13.5</v>
      </c>
    </row>
    <row r="44" spans="1:31" x14ac:dyDescent="0.25">
      <c r="A44" s="1" t="s">
        <v>283</v>
      </c>
      <c r="B44" s="1" t="s">
        <v>32</v>
      </c>
      <c r="C44" s="10">
        <v>43403</v>
      </c>
      <c r="D44" s="3">
        <v>52.7</v>
      </c>
      <c r="E44" s="4">
        <v>3817.5094422572174</v>
      </c>
      <c r="F44" s="7">
        <v>29.1</v>
      </c>
      <c r="G44" s="7">
        <v>467.94</v>
      </c>
      <c r="H44" s="7">
        <v>438.84</v>
      </c>
      <c r="I44" s="7">
        <v>411.39</v>
      </c>
      <c r="J44" s="5">
        <v>6.2551271534044268</v>
      </c>
      <c r="K44" s="4">
        <v>3578.7193725508082</v>
      </c>
      <c r="L44" s="10">
        <v>43440</v>
      </c>
      <c r="M44" s="7">
        <v>23.03</v>
      </c>
      <c r="N44" s="7">
        <v>9.32</v>
      </c>
      <c r="O44" s="7">
        <v>15.64</v>
      </c>
      <c r="P44" s="6">
        <v>0.38129699553558727</v>
      </c>
      <c r="Q44" s="6">
        <v>0.47327261740951115</v>
      </c>
      <c r="R44" s="6">
        <v>0.14543038705490158</v>
      </c>
      <c r="S44" s="4">
        <v>1455.6048807614125</v>
      </c>
      <c r="T44" s="4">
        <v>1806.7226857225965</v>
      </c>
      <c r="U44" s="4">
        <v>3262.3275664840089</v>
      </c>
      <c r="V44" s="4">
        <v>1364.5549446186251</v>
      </c>
      <c r="W44" s="4">
        <v>1693.7098844212444</v>
      </c>
      <c r="X44" s="4">
        <v>3058.2648290398693</v>
      </c>
      <c r="Y44" s="10">
        <v>43451</v>
      </c>
      <c r="Z44" s="4">
        <v>51.6</v>
      </c>
      <c r="AA44" s="5">
        <v>0.97</v>
      </c>
      <c r="AB44" s="4">
        <v>75</v>
      </c>
      <c r="AC44" s="4">
        <v>24.2</v>
      </c>
      <c r="AD44" s="4">
        <v>6.7</v>
      </c>
      <c r="AE44" s="4">
        <v>16.100000000000001</v>
      </c>
    </row>
    <row r="45" spans="1:31" x14ac:dyDescent="0.25">
      <c r="A45" s="1" t="s">
        <v>284</v>
      </c>
      <c r="B45" s="1" t="s">
        <v>32</v>
      </c>
      <c r="C45" s="10">
        <v>43403</v>
      </c>
      <c r="D45" s="3">
        <v>47.3</v>
      </c>
      <c r="E45" s="4">
        <v>3415.7055052493429</v>
      </c>
      <c r="F45" s="7">
        <v>29.13</v>
      </c>
      <c r="G45" s="7">
        <v>464.78</v>
      </c>
      <c r="H45" s="7">
        <v>435.65</v>
      </c>
      <c r="I45" s="7">
        <v>404.46</v>
      </c>
      <c r="J45" s="5">
        <v>7.159416963158499</v>
      </c>
      <c r="K45" s="4">
        <v>3171.160905894983</v>
      </c>
      <c r="L45" s="10">
        <v>43440</v>
      </c>
      <c r="M45" s="7">
        <v>20.57</v>
      </c>
      <c r="N45" s="7">
        <v>8.44</v>
      </c>
      <c r="O45" s="7">
        <v>14.559999999999999</v>
      </c>
      <c r="P45" s="6">
        <v>0.384205653477249</v>
      </c>
      <c r="Q45" s="6">
        <v>0.47749841006571941</v>
      </c>
      <c r="R45" s="6">
        <v>0.13829593645703159</v>
      </c>
      <c r="S45" s="4">
        <v>1312.3333657301607</v>
      </c>
      <c r="T45" s="4">
        <v>1630.993948009286</v>
      </c>
      <c r="U45" s="4">
        <v>2943.3273137394467</v>
      </c>
      <c r="V45" s="4">
        <v>1218.3779481308868</v>
      </c>
      <c r="W45" s="4">
        <v>1514.2242906274209</v>
      </c>
      <c r="X45" s="4">
        <v>2732.602238758308</v>
      </c>
      <c r="Y45" s="10">
        <v>43451</v>
      </c>
      <c r="Z45" s="4">
        <v>49.192495244328981</v>
      </c>
      <c r="AA45" s="5">
        <v>0.97</v>
      </c>
      <c r="AB45" s="4">
        <v>77.319587628865989</v>
      </c>
      <c r="AC45" s="4">
        <v>23.986574074074074</v>
      </c>
      <c r="AD45" s="4">
        <v>6.4532407407407408</v>
      </c>
      <c r="AE45" s="4">
        <v>15.266456834532374</v>
      </c>
    </row>
    <row r="46" spans="1:31" x14ac:dyDescent="0.25">
      <c r="A46" s="1" t="s">
        <v>285</v>
      </c>
      <c r="B46" s="1" t="s">
        <v>32</v>
      </c>
      <c r="C46" s="10">
        <v>43403</v>
      </c>
      <c r="D46" s="3">
        <v>41.300000000000004</v>
      </c>
      <c r="E46" s="4">
        <v>2969.2566863517063</v>
      </c>
      <c r="F46" s="7">
        <v>29.159999999999997</v>
      </c>
      <c r="G46" s="7">
        <v>456.53</v>
      </c>
      <c r="H46" s="7">
        <v>427.37</v>
      </c>
      <c r="I46" s="7">
        <v>400.41</v>
      </c>
      <c r="J46" s="5">
        <v>6.3083510775206451</v>
      </c>
      <c r="K46" s="4">
        <v>2781.9455501838847</v>
      </c>
      <c r="L46" s="10">
        <v>43440</v>
      </c>
      <c r="M46" s="7">
        <v>17.64</v>
      </c>
      <c r="N46" s="7">
        <v>7.24</v>
      </c>
      <c r="O46" s="7">
        <v>13.120000000000001</v>
      </c>
      <c r="P46" s="6">
        <v>0.37983825235982627</v>
      </c>
      <c r="Q46" s="6">
        <v>0.47509180790516981</v>
      </c>
      <c r="R46" s="6">
        <v>0.14506993973500393</v>
      </c>
      <c r="S46" s="4">
        <v>1127.837270551561</v>
      </c>
      <c r="T46" s="4">
        <v>1410.6695272533459</v>
      </c>
      <c r="U46" s="4">
        <v>2538.5067978049069</v>
      </c>
      <c r="V46" s="4">
        <v>1056.6893359420421</v>
      </c>
      <c r="W46" s="4">
        <v>1321.6795409306042</v>
      </c>
      <c r="X46" s="4">
        <v>2378.3688768726461</v>
      </c>
      <c r="Y46" s="10">
        <v>43451</v>
      </c>
      <c r="Z46" s="4">
        <v>52.5</v>
      </c>
      <c r="AA46" s="5">
        <v>1</v>
      </c>
      <c r="AB46" s="4">
        <v>77.900000000000006</v>
      </c>
      <c r="AC46" s="4">
        <v>25.4</v>
      </c>
      <c r="AD46" s="4">
        <v>6.2</v>
      </c>
      <c r="AE46" s="4">
        <v>13.6</v>
      </c>
    </row>
    <row r="47" spans="1:31" x14ac:dyDescent="0.25">
      <c r="A47" s="1" t="s">
        <v>286</v>
      </c>
      <c r="B47" s="1" t="s">
        <v>32</v>
      </c>
      <c r="C47" s="10">
        <v>43403</v>
      </c>
      <c r="D47" s="3">
        <v>57.800000000000004</v>
      </c>
      <c r="E47" s="4">
        <v>4196.9909383202103</v>
      </c>
      <c r="F47" s="7">
        <v>29.1</v>
      </c>
      <c r="G47" s="7">
        <v>480.07</v>
      </c>
      <c r="H47" s="7">
        <v>450.96999999999997</v>
      </c>
      <c r="I47" s="7">
        <v>420.44000000000005</v>
      </c>
      <c r="J47" s="5">
        <v>6.7698516531032924</v>
      </c>
      <c r="K47" s="4">
        <v>3912.8608779017445</v>
      </c>
      <c r="L47" s="10">
        <v>43440</v>
      </c>
      <c r="M47" s="7">
        <v>25.28</v>
      </c>
      <c r="N47" s="7">
        <v>9.86</v>
      </c>
      <c r="O47" s="7">
        <v>16.96</v>
      </c>
      <c r="P47" s="6">
        <v>0.36839825917443647</v>
      </c>
      <c r="Q47" s="6">
        <v>0.4836241464052074</v>
      </c>
      <c r="R47" s="6">
        <v>0.14797759442035613</v>
      </c>
      <c r="S47" s="4">
        <v>1546.1641554480502</v>
      </c>
      <c r="T47" s="4">
        <v>2029.7661600155022</v>
      </c>
      <c r="U47" s="4">
        <v>3575.9303154635527</v>
      </c>
      <c r="V47" s="4">
        <v>1441.4911358107599</v>
      </c>
      <c r="W47" s="4">
        <v>1892.3540020775617</v>
      </c>
      <c r="X47" s="4">
        <v>3333.8451378883219</v>
      </c>
      <c r="Y47" s="10">
        <v>43451</v>
      </c>
      <c r="Z47" s="4">
        <v>44.699999999999996</v>
      </c>
      <c r="AA47" s="5">
        <v>1.07</v>
      </c>
      <c r="AB47" s="4">
        <v>77.3</v>
      </c>
      <c r="AC47" s="4">
        <v>28.7</v>
      </c>
      <c r="AD47" s="4">
        <v>6.4</v>
      </c>
      <c r="AE47" s="4">
        <v>12.2</v>
      </c>
    </row>
    <row r="48" spans="1:31" x14ac:dyDescent="0.25">
      <c r="A48" s="1" t="s">
        <v>287</v>
      </c>
      <c r="B48" s="1" t="s">
        <v>32</v>
      </c>
      <c r="C48" s="10">
        <v>43403</v>
      </c>
      <c r="D48" s="3">
        <v>55.300000000000004</v>
      </c>
      <c r="E48" s="4">
        <v>4010.9705971128606</v>
      </c>
      <c r="F48" s="7">
        <v>29.1</v>
      </c>
      <c r="G48" s="7">
        <v>441.71</v>
      </c>
      <c r="H48" s="7">
        <v>412.60999999999996</v>
      </c>
      <c r="I48" s="7">
        <v>385.17000000000007</v>
      </c>
      <c r="J48" s="5">
        <v>6.6503477860449065</v>
      </c>
      <c r="K48" s="4">
        <v>3744.227102808853</v>
      </c>
      <c r="L48" s="10">
        <v>43440</v>
      </c>
      <c r="M48" s="7">
        <v>24.4</v>
      </c>
      <c r="N48" s="7">
        <v>9.6</v>
      </c>
      <c r="O48" s="7">
        <v>16.579999999999998</v>
      </c>
      <c r="P48" s="6">
        <v>0.3710990553267105</v>
      </c>
      <c r="Q48" s="6">
        <v>0.48554230141385929</v>
      </c>
      <c r="R48" s="6">
        <v>0.14335864325943021</v>
      </c>
      <c r="S48" s="4">
        <v>1488.4673995317944</v>
      </c>
      <c r="T48" s="4">
        <v>1947.4958946254997</v>
      </c>
      <c r="U48" s="4">
        <v>3435.9632941572941</v>
      </c>
      <c r="V48" s="4">
        <v>1389.4791407810314</v>
      </c>
      <c r="W48" s="4">
        <v>1817.9806445139573</v>
      </c>
      <c r="X48" s="4">
        <v>3207.4597852949887</v>
      </c>
      <c r="Y48" s="10">
        <v>43451</v>
      </c>
      <c r="Z48" s="4">
        <v>48.5</v>
      </c>
      <c r="AA48" s="5">
        <v>1.06</v>
      </c>
      <c r="AB48" s="4">
        <v>77.8</v>
      </c>
      <c r="AC48" s="4">
        <v>28.3</v>
      </c>
      <c r="AD48" s="4">
        <v>6.2</v>
      </c>
      <c r="AE48" s="4">
        <v>12.3</v>
      </c>
    </row>
    <row r="49" spans="1:31" x14ac:dyDescent="0.25">
      <c r="A49" s="1" t="s">
        <v>288</v>
      </c>
      <c r="B49" s="1" t="s">
        <v>32</v>
      </c>
      <c r="C49" s="10">
        <v>43403</v>
      </c>
      <c r="D49" s="3">
        <v>58.2</v>
      </c>
      <c r="E49" s="4">
        <v>4226.7541929133859</v>
      </c>
      <c r="F49" s="7">
        <v>29.099999999999998</v>
      </c>
      <c r="G49" s="7">
        <v>457.79000000000008</v>
      </c>
      <c r="H49" s="7">
        <v>428.69000000000005</v>
      </c>
      <c r="I49" s="7">
        <v>403.24</v>
      </c>
      <c r="J49" s="5">
        <v>5.9366908488651573</v>
      </c>
      <c r="K49" s="4">
        <v>3975.8248635386726</v>
      </c>
      <c r="L49" s="10">
        <v>43440</v>
      </c>
      <c r="M49" s="7">
        <v>25.72</v>
      </c>
      <c r="N49" s="7">
        <v>10.48</v>
      </c>
      <c r="O49" s="7">
        <v>17.22</v>
      </c>
      <c r="P49" s="6">
        <v>0.38665075651154279</v>
      </c>
      <c r="Q49" s="6">
        <v>0.48550579528975163</v>
      </c>
      <c r="R49" s="6">
        <v>0.12784344819870558</v>
      </c>
      <c r="S49" s="4">
        <v>1634.2777062782961</v>
      </c>
      <c r="T49" s="4">
        <v>2052.1136559247057</v>
      </c>
      <c r="U49" s="4">
        <v>3686.3913622030018</v>
      </c>
      <c r="V49" s="4">
        <v>1537.2556912446291</v>
      </c>
      <c r="W49" s="4">
        <v>1930.2860123051114</v>
      </c>
      <c r="X49" s="4">
        <v>3467.5417035497403</v>
      </c>
      <c r="Y49" s="10">
        <v>43451</v>
      </c>
      <c r="Z49" s="4">
        <v>50.7</v>
      </c>
      <c r="AA49" s="5">
        <v>1.01</v>
      </c>
      <c r="AB49" s="4">
        <v>76.900000000000006</v>
      </c>
      <c r="AC49" s="4">
        <v>27.3</v>
      </c>
      <c r="AD49" s="4">
        <v>6.2</v>
      </c>
      <c r="AE49" s="4">
        <v>14.3</v>
      </c>
    </row>
    <row r="50" spans="1:31" x14ac:dyDescent="0.25">
      <c r="A50" s="1" t="s">
        <v>289</v>
      </c>
      <c r="B50" s="1" t="s">
        <v>32</v>
      </c>
      <c r="C50" s="10">
        <v>43403</v>
      </c>
      <c r="D50" s="3">
        <v>44.900000000000006</v>
      </c>
      <c r="E50" s="4">
        <v>3237.1259776902889</v>
      </c>
      <c r="F50" s="7">
        <v>29.11</v>
      </c>
      <c r="G50" s="7">
        <v>541.76</v>
      </c>
      <c r="H50" s="7">
        <v>512.65</v>
      </c>
      <c r="I50" s="7">
        <v>477.60999999999996</v>
      </c>
      <c r="J50" s="5">
        <v>6.8350726616600062</v>
      </c>
      <c r="K50" s="4">
        <v>3015.8660649656858</v>
      </c>
      <c r="L50" s="10">
        <v>43440</v>
      </c>
      <c r="M50" s="7">
        <v>19.78</v>
      </c>
      <c r="N50" s="7">
        <v>7.96</v>
      </c>
      <c r="O50" s="7">
        <v>14.600000000000001</v>
      </c>
      <c r="P50" s="6">
        <v>0.3749887876785678</v>
      </c>
      <c r="Q50" s="6">
        <v>0.49928869222940242</v>
      </c>
      <c r="R50" s="6">
        <v>0.12572252009202978</v>
      </c>
      <c r="S50" s="4">
        <v>1213.88594593688</v>
      </c>
      <c r="T50" s="4">
        <v>1616.26039598281</v>
      </c>
      <c r="U50" s="4">
        <v>2830.1463419196898</v>
      </c>
      <c r="V50" s="4">
        <v>1130.9159595024153</v>
      </c>
      <c r="W50" s="4">
        <v>1505.7878235157514</v>
      </c>
      <c r="X50" s="4">
        <v>2636.7037830181666</v>
      </c>
      <c r="Y50" s="10">
        <v>43451</v>
      </c>
      <c r="Z50" s="4">
        <v>49.502041358996905</v>
      </c>
      <c r="AA50" s="5">
        <v>0.99</v>
      </c>
      <c r="AB50" s="4">
        <v>78.787878787878796</v>
      </c>
      <c r="AC50" s="4">
        <v>25.295254629629628</v>
      </c>
      <c r="AD50" s="4">
        <v>6.3869212962962969</v>
      </c>
      <c r="AE50" s="4">
        <v>14.668075539568342</v>
      </c>
    </row>
    <row r="51" spans="1:31" x14ac:dyDescent="0.25">
      <c r="A51" s="1" t="s">
        <v>291</v>
      </c>
      <c r="B51" s="1" t="s">
        <v>32</v>
      </c>
      <c r="C51" s="10">
        <v>43403</v>
      </c>
      <c r="D51" s="3">
        <v>58.1</v>
      </c>
      <c r="E51" s="4">
        <v>4219.3133792650915</v>
      </c>
      <c r="F51" s="7">
        <v>29.14</v>
      </c>
      <c r="G51" s="7">
        <v>540.51</v>
      </c>
      <c r="H51" s="7">
        <v>511.37</v>
      </c>
      <c r="I51" s="7">
        <v>475.24</v>
      </c>
      <c r="J51" s="5">
        <v>7.0653342980620675</v>
      </c>
      <c r="K51" s="4">
        <v>3921.2047839371535</v>
      </c>
      <c r="L51" s="10">
        <v>43440</v>
      </c>
      <c r="M51" s="7">
        <v>25.53</v>
      </c>
      <c r="N51" s="7">
        <v>9.98</v>
      </c>
      <c r="O51" s="7">
        <v>17.22</v>
      </c>
      <c r="P51" s="6">
        <v>0.36951888283182643</v>
      </c>
      <c r="Q51" s="6">
        <v>0.48921086879257014</v>
      </c>
      <c r="R51" s="6">
        <v>0.14127024837560342</v>
      </c>
      <c r="S51" s="4">
        <v>1559.1159662234149</v>
      </c>
      <c r="T51" s="4">
        <v>2064.1339639783905</v>
      </c>
      <c r="U51" s="4">
        <v>3623.2499302018055</v>
      </c>
      <c r="V51" s="4">
        <v>1448.9592111152704</v>
      </c>
      <c r="W51" s="4">
        <v>1918.2959990634772</v>
      </c>
      <c r="X51" s="4">
        <v>3367.2552101787478</v>
      </c>
      <c r="Y51" s="10">
        <v>43451</v>
      </c>
      <c r="Z51" s="4">
        <v>49.900000000000006</v>
      </c>
      <c r="AA51" s="5">
        <v>1.04</v>
      </c>
      <c r="AB51" s="4">
        <v>76.7</v>
      </c>
      <c r="AC51" s="4">
        <v>26.8</v>
      </c>
      <c r="AD51" s="4">
        <v>6.3</v>
      </c>
      <c r="AE51" s="4">
        <v>13.8</v>
      </c>
    </row>
    <row r="52" spans="1:31" x14ac:dyDescent="0.25">
      <c r="A52" s="1" t="s">
        <v>292</v>
      </c>
      <c r="B52" s="1" t="s">
        <v>32</v>
      </c>
      <c r="C52" s="10">
        <v>43403</v>
      </c>
      <c r="D52" s="3">
        <v>63.099999999999994</v>
      </c>
      <c r="E52" s="4">
        <v>4591.3540616797891</v>
      </c>
      <c r="F52" s="7">
        <v>29.19</v>
      </c>
      <c r="G52" s="7">
        <v>498.78999999999996</v>
      </c>
      <c r="H52" s="7">
        <v>469.59999999999997</v>
      </c>
      <c r="I52" s="7">
        <v>438.22999999999996</v>
      </c>
      <c r="J52" s="5">
        <v>6.6801533219761513</v>
      </c>
      <c r="K52" s="4">
        <v>4284.6445708047995</v>
      </c>
      <c r="L52" s="10">
        <v>43440</v>
      </c>
      <c r="M52" s="7">
        <v>27.78</v>
      </c>
      <c r="N52" s="7">
        <v>10.9</v>
      </c>
      <c r="O52" s="7">
        <v>18.18</v>
      </c>
      <c r="P52" s="6">
        <v>0.3727819223293718</v>
      </c>
      <c r="Q52" s="6">
        <v>0.48402712049485624</v>
      </c>
      <c r="R52" s="6">
        <v>0.14319095717577196</v>
      </c>
      <c r="S52" s="4">
        <v>1711.5737932077609</v>
      </c>
      <c r="T52" s="4">
        <v>2222.3398856472309</v>
      </c>
      <c r="U52" s="4">
        <v>3933.9136788549918</v>
      </c>
      <c r="V52" s="4">
        <v>1597.2380396027193</v>
      </c>
      <c r="W52" s="4">
        <v>2073.8841739505665</v>
      </c>
      <c r="X52" s="4">
        <v>3671.1222135532857</v>
      </c>
      <c r="Y52" s="10">
        <v>43451</v>
      </c>
      <c r="Z52" s="4">
        <v>46.012928266072123</v>
      </c>
      <c r="AA52" s="5">
        <v>1.08</v>
      </c>
      <c r="AB52" s="4">
        <v>78.703703703703695</v>
      </c>
      <c r="AC52" s="4">
        <v>28.348842592592586</v>
      </c>
      <c r="AD52" s="4">
        <v>6.2321759259259268</v>
      </c>
      <c r="AE52" s="4">
        <v>11.975359712230208</v>
      </c>
    </row>
    <row r="53" spans="1:31" x14ac:dyDescent="0.25">
      <c r="A53" s="1" t="s">
        <v>293</v>
      </c>
      <c r="B53" s="1" t="s">
        <v>32</v>
      </c>
      <c r="C53" s="10">
        <v>43403</v>
      </c>
      <c r="D53" s="3">
        <v>62.1</v>
      </c>
      <c r="E53" s="4">
        <v>4516.9459251968501</v>
      </c>
      <c r="F53" s="7">
        <v>29.17</v>
      </c>
      <c r="G53" s="7">
        <v>470.83</v>
      </c>
      <c r="H53" s="7">
        <v>441.65999999999997</v>
      </c>
      <c r="I53" s="7">
        <v>414.31999999999994</v>
      </c>
      <c r="J53" s="5">
        <v>6.1902821174659319</v>
      </c>
      <c r="K53" s="4">
        <v>4237.3342293337837</v>
      </c>
      <c r="L53" s="10">
        <v>43440</v>
      </c>
      <c r="M53" s="7">
        <v>27.52</v>
      </c>
      <c r="N53" s="7">
        <v>11.059999999999999</v>
      </c>
      <c r="O53" s="7">
        <v>18.2</v>
      </c>
      <c r="P53" s="6">
        <v>0.3823375073515729</v>
      </c>
      <c r="Q53" s="6">
        <v>0.48945151719325874</v>
      </c>
      <c r="R53" s="6">
        <v>0.12821097545516835</v>
      </c>
      <c r="S53" s="4">
        <v>1726.9978458816079</v>
      </c>
      <c r="T53" s="4">
        <v>2210.8260361675061</v>
      </c>
      <c r="U53" s="4">
        <v>3937.8238820491142</v>
      </c>
      <c r="V53" s="4">
        <v>1620.0918070589771</v>
      </c>
      <c r="W53" s="4">
        <v>2073.969667402348</v>
      </c>
      <c r="X53" s="4">
        <v>3694.0614744613249</v>
      </c>
      <c r="Y53" s="10">
        <v>43451</v>
      </c>
      <c r="Z53" s="4">
        <v>45.4</v>
      </c>
      <c r="AA53" s="5">
        <v>1.07</v>
      </c>
      <c r="AB53" s="4">
        <v>77.5</v>
      </c>
      <c r="AC53" s="4">
        <v>29.8</v>
      </c>
      <c r="AD53" s="4">
        <v>6.2</v>
      </c>
      <c r="AE53" s="4">
        <v>12.2</v>
      </c>
    </row>
    <row r="54" spans="1:31" x14ac:dyDescent="0.25">
      <c r="A54" s="1" t="s">
        <v>294</v>
      </c>
      <c r="B54" s="1" t="s">
        <v>32</v>
      </c>
      <c r="C54" s="10">
        <v>43403</v>
      </c>
      <c r="D54" s="3">
        <v>50.699999999999996</v>
      </c>
      <c r="E54" s="4">
        <v>3668.6931692913381</v>
      </c>
      <c r="F54" s="7">
        <v>29.1</v>
      </c>
      <c r="G54" s="7">
        <v>489.84</v>
      </c>
      <c r="H54" s="7">
        <v>460.73999999999995</v>
      </c>
      <c r="I54" s="7">
        <v>429.38</v>
      </c>
      <c r="J54" s="5">
        <v>6.8064418109996874</v>
      </c>
      <c r="K54" s="4">
        <v>3418.9857034994029</v>
      </c>
      <c r="L54" s="10">
        <v>43440</v>
      </c>
      <c r="M54" s="7">
        <v>22.41</v>
      </c>
      <c r="N54" s="7">
        <v>9.120000000000001</v>
      </c>
      <c r="O54" s="7">
        <v>15.5</v>
      </c>
      <c r="P54" s="6">
        <v>0.38296865542620057</v>
      </c>
      <c r="Q54" s="6">
        <v>0.48031800188945534</v>
      </c>
      <c r="R54" s="6">
        <v>0.13671334268434404</v>
      </c>
      <c r="S54" s="4">
        <v>1404.9944902147902</v>
      </c>
      <c r="T54" s="4">
        <v>1762.1393726195088</v>
      </c>
      <c r="U54" s="4">
        <v>3167.1338628342992</v>
      </c>
      <c r="V54" s="4">
        <v>1309.3643577905689</v>
      </c>
      <c r="W54" s="4">
        <v>1642.200381593447</v>
      </c>
      <c r="X54" s="4">
        <v>2951.5647393840159</v>
      </c>
      <c r="Y54" s="10">
        <v>43451</v>
      </c>
      <c r="Z54" s="4">
        <v>52.300000000000004</v>
      </c>
      <c r="AA54" s="5">
        <v>0.98</v>
      </c>
      <c r="AB54" s="4">
        <v>76.5</v>
      </c>
      <c r="AC54" s="4">
        <v>25.9</v>
      </c>
      <c r="AD54" s="4">
        <v>6.3</v>
      </c>
      <c r="AE54" s="4">
        <v>14.8</v>
      </c>
    </row>
    <row r="55" spans="1:31" x14ac:dyDescent="0.25">
      <c r="A55" s="1" t="s">
        <v>295</v>
      </c>
      <c r="B55" s="1" t="s">
        <v>32</v>
      </c>
      <c r="C55" s="10">
        <v>43403</v>
      </c>
      <c r="D55" s="3">
        <v>56.699999999999996</v>
      </c>
      <c r="E55" s="4">
        <v>4115.141988188976</v>
      </c>
      <c r="F55" s="7">
        <v>29.119999999999997</v>
      </c>
      <c r="G55" s="7">
        <v>464.96</v>
      </c>
      <c r="H55" s="7">
        <v>435.84</v>
      </c>
      <c r="I55" s="7">
        <v>407.59000000000003</v>
      </c>
      <c r="J55" s="5">
        <v>6.481736417033761</v>
      </c>
      <c r="K55" s="4">
        <v>3848.409331327884</v>
      </c>
      <c r="L55" s="10">
        <v>43440</v>
      </c>
      <c r="M55" s="7">
        <v>25.060000000000002</v>
      </c>
      <c r="N55" s="7">
        <v>10</v>
      </c>
      <c r="O55" s="7">
        <v>16.920000000000002</v>
      </c>
      <c r="P55" s="6">
        <v>0.37744748555530167</v>
      </c>
      <c r="Q55" s="6">
        <v>0.48634231327516103</v>
      </c>
      <c r="R55" s="6">
        <v>0.13621020116953736</v>
      </c>
      <c r="S55" s="4">
        <v>1553.2499961449739</v>
      </c>
      <c r="T55" s="4">
        <v>2001.367673991572</v>
      </c>
      <c r="U55" s="4">
        <v>3554.6176701365457</v>
      </c>
      <c r="V55" s="4">
        <v>1452.5724254972697</v>
      </c>
      <c r="W55" s="4">
        <v>1871.6442966277189</v>
      </c>
      <c r="X55" s="4">
        <v>3324.2167221249883</v>
      </c>
      <c r="Y55" s="10">
        <v>43451</v>
      </c>
      <c r="Z55" s="4">
        <v>48.6</v>
      </c>
      <c r="AA55" s="5">
        <v>1</v>
      </c>
      <c r="AB55" s="4">
        <v>77.400000000000006</v>
      </c>
      <c r="AC55" s="4">
        <v>26</v>
      </c>
      <c r="AD55" s="4">
        <v>6.5</v>
      </c>
      <c r="AE55" s="4">
        <v>14</v>
      </c>
    </row>
    <row r="56" spans="1:31" x14ac:dyDescent="0.25">
      <c r="A56" s="1" t="s">
        <v>296</v>
      </c>
      <c r="B56" s="1" t="s">
        <v>32</v>
      </c>
      <c r="C56" s="10">
        <v>43403</v>
      </c>
      <c r="D56" s="3">
        <v>67.400000000000006</v>
      </c>
      <c r="E56" s="4">
        <v>4911.3090485564317</v>
      </c>
      <c r="F56" s="7">
        <v>29.04</v>
      </c>
      <c r="G56" s="7">
        <v>506.26</v>
      </c>
      <c r="H56" s="7">
        <v>477.21999999999997</v>
      </c>
      <c r="I56" s="7">
        <v>447.33</v>
      </c>
      <c r="J56" s="5">
        <v>6.2633586186664409</v>
      </c>
      <c r="K56" s="4">
        <v>4603.6961499743275</v>
      </c>
      <c r="L56" s="10">
        <v>43440</v>
      </c>
      <c r="M56" s="7">
        <v>29.73</v>
      </c>
      <c r="N56" s="7">
        <v>11.58</v>
      </c>
      <c r="O56" s="7">
        <v>19.259999999999998</v>
      </c>
      <c r="P56" s="6">
        <v>0.37116923501274202</v>
      </c>
      <c r="Q56" s="6">
        <v>0.48870615943344359</v>
      </c>
      <c r="R56" s="6">
        <v>0.1401246055538144</v>
      </c>
      <c r="S56" s="4">
        <v>1822.9268224638486</v>
      </c>
      <c r="T56" s="4">
        <v>2400.1869829107336</v>
      </c>
      <c r="U56" s="4">
        <v>4223.1138053745817</v>
      </c>
      <c r="V56" s="4">
        <v>1708.7503782170768</v>
      </c>
      <c r="W56" s="4">
        <v>2249.8546646524842</v>
      </c>
      <c r="X56" s="4">
        <v>3958.6050428695607</v>
      </c>
      <c r="Y56" s="10">
        <v>43451</v>
      </c>
      <c r="Z56" s="4">
        <v>47.800000000000004</v>
      </c>
      <c r="AA56" s="5">
        <v>1.08</v>
      </c>
      <c r="AB56" s="4">
        <v>79.599999999999994</v>
      </c>
      <c r="AC56" s="4">
        <v>28.5</v>
      </c>
      <c r="AD56" s="4">
        <v>6.1</v>
      </c>
      <c r="AE56" s="4">
        <v>11</v>
      </c>
    </row>
    <row r="57" spans="1:31" x14ac:dyDescent="0.25">
      <c r="A57" s="1" t="s">
        <v>297</v>
      </c>
      <c r="B57" s="1" t="s">
        <v>32</v>
      </c>
      <c r="C57" s="10">
        <v>43403</v>
      </c>
      <c r="D57" s="3">
        <v>62.5</v>
      </c>
      <c r="E57" s="4">
        <v>4546.7091797900257</v>
      </c>
      <c r="F57" s="7">
        <v>29.159999999999997</v>
      </c>
      <c r="G57" s="7">
        <v>521.79</v>
      </c>
      <c r="H57" s="7">
        <v>492.63</v>
      </c>
      <c r="I57" s="7">
        <v>462.37</v>
      </c>
      <c r="J57" s="5">
        <v>6.1425410551529529</v>
      </c>
      <c r="K57" s="4">
        <v>4267.4257017630152</v>
      </c>
      <c r="L57" s="10">
        <v>43440</v>
      </c>
      <c r="M57" s="7">
        <v>27.669999999999998</v>
      </c>
      <c r="N57" s="7">
        <v>11.08</v>
      </c>
      <c r="O57" s="7">
        <v>18.16</v>
      </c>
      <c r="P57" s="6">
        <v>0.3809560561656104</v>
      </c>
      <c r="Q57" s="6">
        <v>0.48525664630027271</v>
      </c>
      <c r="R57" s="6">
        <v>0.13378729753411683</v>
      </c>
      <c r="S57" s="4">
        <v>1732.0963976647854</v>
      </c>
      <c r="T57" s="4">
        <v>2206.3208482875716</v>
      </c>
      <c r="U57" s="4">
        <v>3938.417245952357</v>
      </c>
      <c r="V57" s="4">
        <v>1625.7016653234007</v>
      </c>
      <c r="W57" s="4">
        <v>2070.7966843731087</v>
      </c>
      <c r="X57" s="4">
        <v>3696.4983496965096</v>
      </c>
      <c r="Y57" s="10">
        <v>43451</v>
      </c>
      <c r="Z57" s="4">
        <v>51.7</v>
      </c>
      <c r="AA57" s="5">
        <v>1.02</v>
      </c>
      <c r="AB57" s="4">
        <v>77.2</v>
      </c>
      <c r="AC57" s="4">
        <v>24.7</v>
      </c>
      <c r="AD57" s="4">
        <v>6.5</v>
      </c>
      <c r="AE57" s="4">
        <v>13.4</v>
      </c>
    </row>
    <row r="58" spans="1:31" x14ac:dyDescent="0.25">
      <c r="A58" s="1" t="s">
        <v>298</v>
      </c>
      <c r="B58" s="1" t="s">
        <v>32</v>
      </c>
      <c r="C58" s="10">
        <v>43403</v>
      </c>
      <c r="D58" s="3">
        <v>55</v>
      </c>
      <c r="E58" s="4">
        <v>3988.6481561679789</v>
      </c>
      <c r="F58" s="7">
        <v>29.1</v>
      </c>
      <c r="G58" s="7">
        <v>501.25</v>
      </c>
      <c r="H58" s="7">
        <v>472.15</v>
      </c>
      <c r="I58" s="7">
        <v>441.42999999999995</v>
      </c>
      <c r="J58" s="5">
        <v>6.5064068622259938</v>
      </c>
      <c r="K58" s="4">
        <v>3729.130478825015</v>
      </c>
      <c r="L58" s="10">
        <v>43440</v>
      </c>
      <c r="M58" s="7">
        <v>24.41</v>
      </c>
      <c r="N58" s="7">
        <v>9.68</v>
      </c>
      <c r="O58" s="7">
        <v>16.599999999999998</v>
      </c>
      <c r="P58" s="6">
        <v>0.37430754429102525</v>
      </c>
      <c r="Q58" s="6">
        <v>0.48617923730384843</v>
      </c>
      <c r="R58" s="6">
        <v>0.13951321840512626</v>
      </c>
      <c r="S58" s="4">
        <v>1492.981096376162</v>
      </c>
      <c r="T58" s="4">
        <v>1939.1979184391494</v>
      </c>
      <c r="U58" s="4">
        <v>3432.1790148153113</v>
      </c>
      <c r="V58" s="4">
        <v>1395.8416718698065</v>
      </c>
      <c r="W58" s="4">
        <v>1813.0258120016808</v>
      </c>
      <c r="X58" s="4">
        <v>3208.8674838714874</v>
      </c>
      <c r="Y58" s="10">
        <v>43451</v>
      </c>
      <c r="Z58" s="4">
        <v>49.6</v>
      </c>
      <c r="AA58" s="5">
        <v>1.08</v>
      </c>
      <c r="AB58" s="4">
        <v>79.599999999999994</v>
      </c>
      <c r="AC58" s="4">
        <v>27.4</v>
      </c>
      <c r="AD58" s="4">
        <v>6.1</v>
      </c>
      <c r="AE58" s="4">
        <v>11.4</v>
      </c>
    </row>
    <row r="59" spans="1:31" x14ac:dyDescent="0.25">
      <c r="A59" s="1" t="s">
        <v>299</v>
      </c>
      <c r="B59" s="1" t="s">
        <v>32</v>
      </c>
      <c r="C59" s="10">
        <v>43403</v>
      </c>
      <c r="D59" s="3">
        <v>53.900000000000006</v>
      </c>
      <c r="E59" s="4">
        <v>3906.7992060367451</v>
      </c>
      <c r="F59" s="7">
        <v>29.16</v>
      </c>
      <c r="G59" s="7">
        <v>411.52000000000004</v>
      </c>
      <c r="H59" s="7">
        <v>382.36</v>
      </c>
      <c r="I59" s="7">
        <v>356.9</v>
      </c>
      <c r="J59" s="5">
        <v>6.6586463019144349</v>
      </c>
      <c r="K59" s="4">
        <v>3646.6592651807568</v>
      </c>
      <c r="L59" s="10">
        <v>43440</v>
      </c>
      <c r="M59" s="7">
        <v>23.74</v>
      </c>
      <c r="N59" s="7">
        <v>9.4600000000000009</v>
      </c>
      <c r="O59" s="7">
        <v>16.239999999999998</v>
      </c>
      <c r="P59" s="6">
        <v>0.37563985640593517</v>
      </c>
      <c r="Q59" s="6">
        <v>0.48469658891088396</v>
      </c>
      <c r="R59" s="6">
        <v>0.13966355468318092</v>
      </c>
      <c r="S59" s="4">
        <v>1467.5494927624645</v>
      </c>
      <c r="T59" s="4">
        <v>1893.6122487257601</v>
      </c>
      <c r="U59" s="4">
        <v>3361.1617414882248</v>
      </c>
      <c r="V59" s="4">
        <v>1369.8305627338725</v>
      </c>
      <c r="W59" s="4">
        <v>1767.5233067533834</v>
      </c>
      <c r="X59" s="4">
        <v>3137.3538694872559</v>
      </c>
      <c r="Y59" s="10">
        <v>43451</v>
      </c>
      <c r="Z59" s="4">
        <v>50.4</v>
      </c>
      <c r="AA59" s="5">
        <v>1</v>
      </c>
      <c r="AB59" s="4">
        <v>76.3</v>
      </c>
      <c r="AC59" s="4">
        <v>25.9</v>
      </c>
      <c r="AD59" s="4">
        <v>6.5</v>
      </c>
      <c r="AE59" s="4">
        <v>14.3</v>
      </c>
    </row>
    <row r="60" spans="1:31" x14ac:dyDescent="0.25">
      <c r="A60" s="1" t="s">
        <v>300</v>
      </c>
      <c r="B60" s="1" t="s">
        <v>32</v>
      </c>
      <c r="C60" s="10">
        <v>43403</v>
      </c>
      <c r="D60" s="3">
        <v>45.4</v>
      </c>
      <c r="E60" s="4">
        <v>3274.3300459317579</v>
      </c>
      <c r="F60" s="7">
        <v>29.200000000000003</v>
      </c>
      <c r="G60" s="7">
        <v>408.55</v>
      </c>
      <c r="H60" s="7">
        <v>379.35</v>
      </c>
      <c r="I60" s="7">
        <v>354.76</v>
      </c>
      <c r="J60" s="5">
        <v>6.4821405034928254</v>
      </c>
      <c r="K60" s="4">
        <v>3062.08337180638</v>
      </c>
      <c r="L60" s="10">
        <v>43440</v>
      </c>
      <c r="M60" s="7">
        <v>20.100000000000001</v>
      </c>
      <c r="N60" s="7">
        <v>8.06</v>
      </c>
      <c r="O60" s="7">
        <v>14.52</v>
      </c>
      <c r="P60" s="6">
        <v>0.3739616049387457</v>
      </c>
      <c r="Q60" s="6">
        <v>0.4869719800575974</v>
      </c>
      <c r="R60" s="6">
        <v>0.13906641500365685</v>
      </c>
      <c r="S60" s="4">
        <v>1224.4737190757971</v>
      </c>
      <c r="T60" s="4">
        <v>1594.5069858294719</v>
      </c>
      <c r="U60" s="4">
        <v>2818.9807049052688</v>
      </c>
      <c r="V60" s="4">
        <v>1145.1016121769599</v>
      </c>
      <c r="W60" s="4">
        <v>1491.1488026699972</v>
      </c>
      <c r="X60" s="4">
        <v>2636.250414846957</v>
      </c>
      <c r="Y60" s="10">
        <v>43451</v>
      </c>
      <c r="Z60" s="4">
        <v>51.900000000000006</v>
      </c>
      <c r="AA60" s="5">
        <v>0.95</v>
      </c>
      <c r="AB60" s="4">
        <v>74.400000000000006</v>
      </c>
      <c r="AC60" s="4">
        <v>24.1</v>
      </c>
      <c r="AD60" s="4">
        <v>6.4</v>
      </c>
      <c r="AE60" s="4">
        <v>16.899999999999999</v>
      </c>
    </row>
    <row r="61" spans="1:31" x14ac:dyDescent="0.25">
      <c r="A61" s="1" t="s">
        <v>301</v>
      </c>
      <c r="B61" s="1" t="s">
        <v>32</v>
      </c>
      <c r="C61" s="10">
        <v>43403</v>
      </c>
      <c r="D61" s="3">
        <v>66.099999999999994</v>
      </c>
      <c r="E61" s="4">
        <v>4814.5784711286078</v>
      </c>
      <c r="F61" s="7">
        <v>29.23</v>
      </c>
      <c r="G61" s="7">
        <v>514.57000000000005</v>
      </c>
      <c r="H61" s="7">
        <v>485.34000000000003</v>
      </c>
      <c r="I61" s="7">
        <v>457.75</v>
      </c>
      <c r="J61" s="5">
        <v>5.6846746610623544</v>
      </c>
      <c r="K61" s="4">
        <v>4540.8853487433971</v>
      </c>
      <c r="L61" s="10">
        <v>43440</v>
      </c>
      <c r="M61" s="7">
        <v>29.25</v>
      </c>
      <c r="N61" s="7">
        <v>11.78</v>
      </c>
      <c r="O61" s="7">
        <v>19.12</v>
      </c>
      <c r="P61" s="6">
        <v>0.38438369049154636</v>
      </c>
      <c r="Q61" s="6">
        <v>0.49201112382917939</v>
      </c>
      <c r="R61" s="6">
        <v>0.12360518567927431</v>
      </c>
      <c r="S61" s="4">
        <v>1850.6454408935613</v>
      </c>
      <c r="T61" s="4">
        <v>2368.8261643437586</v>
      </c>
      <c r="U61" s="4">
        <v>4219.4716052373196</v>
      </c>
      <c r="V61" s="4">
        <v>1745.4422684489796</v>
      </c>
      <c r="W61" s="4">
        <v>2234.1661036146938</v>
      </c>
      <c r="X61" s="4">
        <v>3979.6083720636734</v>
      </c>
      <c r="Y61" s="10">
        <v>43451</v>
      </c>
      <c r="Z61" s="4">
        <v>53.099999999999994</v>
      </c>
      <c r="AA61" s="5">
        <v>1.03</v>
      </c>
      <c r="AB61" s="4">
        <v>77</v>
      </c>
      <c r="AC61" s="4">
        <v>27.2</v>
      </c>
      <c r="AD61" s="4">
        <v>6.3</v>
      </c>
      <c r="AE61" s="4">
        <v>13.5</v>
      </c>
    </row>
    <row r="62" spans="1:31" x14ac:dyDescent="0.25">
      <c r="A62" s="1" t="s">
        <v>302</v>
      </c>
      <c r="B62" s="1" t="s">
        <v>32</v>
      </c>
      <c r="C62" s="10">
        <v>43403</v>
      </c>
      <c r="D62" s="3">
        <v>49.8</v>
      </c>
      <c r="E62" s="4">
        <v>3601.7258464566926</v>
      </c>
      <c r="F62" s="7">
        <v>29.259999999999998</v>
      </c>
      <c r="G62" s="7">
        <v>496.13</v>
      </c>
      <c r="H62" s="7">
        <v>466.87</v>
      </c>
      <c r="I62" s="7">
        <v>434.91</v>
      </c>
      <c r="J62" s="5">
        <v>6.8455887077773214</v>
      </c>
      <c r="K62" s="4">
        <v>3355.1665086265562</v>
      </c>
      <c r="L62" s="10">
        <v>43440</v>
      </c>
      <c r="M62" s="7">
        <v>21.82</v>
      </c>
      <c r="N62" s="7">
        <v>8.76</v>
      </c>
      <c r="O62" s="7">
        <v>15.260000000000002</v>
      </c>
      <c r="P62" s="6">
        <v>0.37664180499107552</v>
      </c>
      <c r="Q62" s="6">
        <v>0.48236582042716708</v>
      </c>
      <c r="R62" s="6">
        <v>0.14099237458175734</v>
      </c>
      <c r="S62" s="4">
        <v>1356.5605238924579</v>
      </c>
      <c r="T62" s="4">
        <v>1737.3494428798153</v>
      </c>
      <c r="U62" s="4">
        <v>3093.909966772273</v>
      </c>
      <c r="V62" s="4">
        <v>1263.6959698547112</v>
      </c>
      <c r="W62" s="4">
        <v>1618.4176456034024</v>
      </c>
      <c r="X62" s="4">
        <v>2882.1136154581136</v>
      </c>
      <c r="Y62" s="10">
        <v>43451</v>
      </c>
      <c r="Z62" s="4">
        <v>53.301820450408073</v>
      </c>
      <c r="AA62" s="5">
        <v>1.01</v>
      </c>
      <c r="AB62" s="4">
        <v>78.21782178217822</v>
      </c>
      <c r="AC62" s="4">
        <v>25.731481481481477</v>
      </c>
      <c r="AD62" s="4">
        <v>6.3648148148148156</v>
      </c>
      <c r="AE62" s="4">
        <v>14.069694244604314</v>
      </c>
    </row>
    <row r="63" spans="1:31" x14ac:dyDescent="0.25">
      <c r="A63" s="1" t="s">
        <v>290</v>
      </c>
      <c r="B63" s="1" t="s">
        <v>32</v>
      </c>
      <c r="C63" s="10">
        <v>43403</v>
      </c>
      <c r="D63" s="3">
        <v>52.8</v>
      </c>
      <c r="E63" s="4">
        <v>3824.9502559055113</v>
      </c>
      <c r="F63" s="7">
        <v>29.180000000000003</v>
      </c>
      <c r="G63" s="7">
        <v>460.58000000000004</v>
      </c>
      <c r="H63" s="7">
        <v>431.40000000000003</v>
      </c>
      <c r="I63" s="7">
        <v>405.09</v>
      </c>
      <c r="J63" s="5">
        <v>6.0987482614742827</v>
      </c>
      <c r="K63" s="4">
        <v>3591.6761686712175</v>
      </c>
      <c r="L63" s="10">
        <v>43440</v>
      </c>
      <c r="M63" s="7">
        <v>23.33</v>
      </c>
      <c r="N63" s="7">
        <v>9.16</v>
      </c>
      <c r="O63" s="7">
        <v>16.080000000000002</v>
      </c>
      <c r="P63" s="6">
        <v>0.36920789973294715</v>
      </c>
      <c r="Q63" s="6">
        <v>0.48640277005390659</v>
      </c>
      <c r="R63" s="6">
        <v>0.14438933021314632</v>
      </c>
      <c r="S63" s="4">
        <v>1412.2018505658725</v>
      </c>
      <c r="T63" s="4">
        <v>1860.4663997908397</v>
      </c>
      <c r="U63" s="4">
        <v>3272.6682503567122</v>
      </c>
      <c r="V63" s="4">
        <v>1326.0752147559785</v>
      </c>
      <c r="W63" s="4">
        <v>1747.0012375782824</v>
      </c>
      <c r="X63" s="4">
        <v>3073.0764523342609</v>
      </c>
      <c r="Y63" s="10">
        <v>43451</v>
      </c>
      <c r="Z63" s="4">
        <v>45.4</v>
      </c>
      <c r="AA63" s="5">
        <v>1.02</v>
      </c>
      <c r="AB63" s="4">
        <v>76.7</v>
      </c>
      <c r="AC63" s="4">
        <v>27.4</v>
      </c>
      <c r="AD63" s="4">
        <v>6.4</v>
      </c>
      <c r="AE63" s="4">
        <v>13.9</v>
      </c>
    </row>
    <row r="64" spans="1:31" x14ac:dyDescent="0.25">
      <c r="A64" s="1" t="s">
        <v>303</v>
      </c>
      <c r="B64" s="1" t="s">
        <v>32</v>
      </c>
      <c r="C64" s="10">
        <v>43403</v>
      </c>
      <c r="D64" s="3">
        <v>61.8</v>
      </c>
      <c r="E64" s="4">
        <v>4494.623484251968</v>
      </c>
      <c r="F64" s="7">
        <v>29.14</v>
      </c>
      <c r="G64" s="7">
        <v>513.95000000000005</v>
      </c>
      <c r="H64" s="7">
        <v>484.81000000000006</v>
      </c>
      <c r="I64" s="7">
        <v>453.48</v>
      </c>
      <c r="J64" s="5">
        <v>6.4623254470823701</v>
      </c>
      <c r="K64" s="4">
        <v>4204.1662870786122</v>
      </c>
      <c r="L64" s="10">
        <v>43440</v>
      </c>
      <c r="M64" s="7">
        <v>27.240000000000002</v>
      </c>
      <c r="N64" s="7">
        <v>10.62</v>
      </c>
      <c r="O64" s="7">
        <v>18.02</v>
      </c>
      <c r="P64" s="6">
        <v>0.36982416480071956</v>
      </c>
      <c r="Q64" s="6">
        <v>0.487837160478998</v>
      </c>
      <c r="R64" s="6">
        <v>0.14233867472028244</v>
      </c>
      <c r="S64" s="4">
        <v>1662.2203761571841</v>
      </c>
      <c r="T64" s="4">
        <v>2192.6443579797005</v>
      </c>
      <c r="U64" s="4">
        <v>3854.8647341368846</v>
      </c>
      <c r="V64" s="4">
        <v>1554.80228580219</v>
      </c>
      <c r="W64" s="4">
        <v>2050.948543669962</v>
      </c>
      <c r="X64" s="4">
        <v>3605.750829472152</v>
      </c>
      <c r="Y64" s="10">
        <v>43451</v>
      </c>
      <c r="Z64" s="4">
        <v>45.237569800977724</v>
      </c>
      <c r="AA64" s="5">
        <v>1.06</v>
      </c>
      <c r="AB64" s="4">
        <v>78.301886792452819</v>
      </c>
      <c r="AC64" s="4">
        <v>27.476388888888881</v>
      </c>
      <c r="AD64" s="4">
        <v>6.2763888888888895</v>
      </c>
      <c r="AE64" s="4">
        <v>12.57374100719424</v>
      </c>
    </row>
    <row r="65" spans="1:31" x14ac:dyDescent="0.25">
      <c r="A65" s="1" t="s">
        <v>304</v>
      </c>
      <c r="B65" s="1" t="s">
        <v>32</v>
      </c>
      <c r="C65" s="10">
        <v>43403</v>
      </c>
      <c r="D65" s="3">
        <v>42.099999999999994</v>
      </c>
      <c r="E65" s="4">
        <v>3028.7831955380566</v>
      </c>
      <c r="F65" s="7">
        <v>29.160000000000004</v>
      </c>
      <c r="G65" s="7">
        <v>466.21</v>
      </c>
      <c r="H65" s="7">
        <v>437.04999999999995</v>
      </c>
      <c r="I65" s="7">
        <v>410.71000000000004</v>
      </c>
      <c r="J65" s="5">
        <v>6.0267703924035976</v>
      </c>
      <c r="K65" s="4">
        <v>2846.2453866592732</v>
      </c>
      <c r="L65" s="10">
        <v>43440</v>
      </c>
      <c r="M65" s="7">
        <v>18.450000000000003</v>
      </c>
      <c r="N65" s="7">
        <v>7.58</v>
      </c>
      <c r="O65" s="7">
        <v>13.66</v>
      </c>
      <c r="P65" s="6">
        <v>0.38165284413233408</v>
      </c>
      <c r="Q65" s="6">
        <v>0.48380110535598825</v>
      </c>
      <c r="R65" s="6">
        <v>0.13454605051167762</v>
      </c>
      <c r="S65" s="4">
        <v>1155.9437208373186</v>
      </c>
      <c r="T65" s="4">
        <v>1465.3286578849541</v>
      </c>
      <c r="U65" s="4">
        <v>2621.2723787222726</v>
      </c>
      <c r="V65" s="4">
        <v>1086.2776469170465</v>
      </c>
      <c r="W65" s="4">
        <v>1377.0166641801386</v>
      </c>
      <c r="X65" s="4">
        <v>2463.2943110971851</v>
      </c>
      <c r="Y65" s="10">
        <v>43451</v>
      </c>
      <c r="Z65" s="4">
        <v>49.1</v>
      </c>
      <c r="AA65" s="5">
        <v>1</v>
      </c>
      <c r="AB65" s="4">
        <v>77</v>
      </c>
      <c r="AC65" s="4">
        <v>25.2</v>
      </c>
      <c r="AD65" s="4">
        <v>6.4</v>
      </c>
      <c r="AE65" s="4">
        <v>14.3</v>
      </c>
    </row>
    <row r="66" spans="1:31" x14ac:dyDescent="0.25">
      <c r="A66" s="1" t="s">
        <v>305</v>
      </c>
      <c r="B66" s="1" t="s">
        <v>32</v>
      </c>
      <c r="C66" s="10">
        <v>43403</v>
      </c>
      <c r="D66" s="3">
        <v>56.499999999999993</v>
      </c>
      <c r="E66" s="4">
        <v>4100.2603608923873</v>
      </c>
      <c r="F66" s="7">
        <v>29.099999999999998</v>
      </c>
      <c r="G66" s="7">
        <v>487.96</v>
      </c>
      <c r="H66" s="7">
        <v>458.85999999999996</v>
      </c>
      <c r="I66" s="7">
        <v>433.53</v>
      </c>
      <c r="J66" s="5">
        <v>5.5202022403347391</v>
      </c>
      <c r="K66" s="4">
        <v>3873.9176965908487</v>
      </c>
      <c r="L66" s="10">
        <v>43440</v>
      </c>
      <c r="M66" s="7">
        <v>25.2</v>
      </c>
      <c r="N66" s="7">
        <v>10.120000000000001</v>
      </c>
      <c r="O66" s="7">
        <v>17.18</v>
      </c>
      <c r="P66" s="6">
        <v>0.38018109968202068</v>
      </c>
      <c r="Q66" s="6">
        <v>0.49415402035757283</v>
      </c>
      <c r="R66" s="6">
        <v>0.12566487996040643</v>
      </c>
      <c r="S66" s="4">
        <v>1558.8414929866667</v>
      </c>
      <c r="T66" s="4">
        <v>2026.1601418477658</v>
      </c>
      <c r="U66" s="4">
        <v>3585.0016348344325</v>
      </c>
      <c r="V66" s="4">
        <v>1472.7902899675494</v>
      </c>
      <c r="W66" s="4">
        <v>1914.3120043047159</v>
      </c>
      <c r="X66" s="4">
        <v>3387.1022942722652</v>
      </c>
      <c r="Y66" s="10">
        <v>43451</v>
      </c>
      <c r="Z66" s="4">
        <v>51.8</v>
      </c>
      <c r="AA66" s="5">
        <v>1.03</v>
      </c>
      <c r="AB66" s="4">
        <v>77.400000000000006</v>
      </c>
      <c r="AC66" s="4">
        <v>27.2</v>
      </c>
      <c r="AD66" s="4">
        <v>6.3</v>
      </c>
      <c r="AE66" s="4">
        <v>13.8</v>
      </c>
    </row>
    <row r="67" spans="1:31" x14ac:dyDescent="0.25">
      <c r="A67" s="1" t="s">
        <v>306</v>
      </c>
      <c r="B67" s="1" t="s">
        <v>32</v>
      </c>
      <c r="C67" s="10">
        <v>43403</v>
      </c>
      <c r="D67" s="3">
        <v>58</v>
      </c>
      <c r="E67" s="4">
        <v>4211.8725656167981</v>
      </c>
      <c r="F67" s="7">
        <v>29.15</v>
      </c>
      <c r="G67" s="7">
        <v>544.43000000000006</v>
      </c>
      <c r="H67" s="7">
        <v>515.28000000000009</v>
      </c>
      <c r="I67" s="7">
        <v>483.70000000000005</v>
      </c>
      <c r="J67" s="5">
        <v>6.1287067225586158</v>
      </c>
      <c r="K67" s="4">
        <v>3953.7392485422392</v>
      </c>
      <c r="L67" s="10">
        <v>43440</v>
      </c>
      <c r="M67" s="7">
        <v>25.62</v>
      </c>
      <c r="N67" s="7">
        <v>10.039999999999999</v>
      </c>
      <c r="O67" s="7">
        <v>17.46</v>
      </c>
      <c r="P67" s="6">
        <v>0.37058916115965168</v>
      </c>
      <c r="Q67" s="6">
        <v>0.49705371291607714</v>
      </c>
      <c r="R67" s="6">
        <v>0.13235712592427118</v>
      </c>
      <c r="S67" s="4">
        <v>1560.8743210032792</v>
      </c>
      <c r="T67" s="4">
        <v>2093.5268970691932</v>
      </c>
      <c r="U67" s="4">
        <v>3654.4012180724721</v>
      </c>
      <c r="V67" s="4">
        <v>1465.2129115612599</v>
      </c>
      <c r="W67" s="4">
        <v>1965.2207733899406</v>
      </c>
      <c r="X67" s="4">
        <v>3430.4336849512006</v>
      </c>
      <c r="Y67" s="10">
        <v>43451</v>
      </c>
      <c r="Z67" s="4">
        <v>44.307064983943221</v>
      </c>
      <c r="AA67" s="5">
        <v>1</v>
      </c>
      <c r="AB67" s="4">
        <v>79</v>
      </c>
      <c r="AC67" s="4">
        <v>25.731481481481477</v>
      </c>
      <c r="AD67" s="4">
        <v>6.3648148148148156</v>
      </c>
      <c r="AE67" s="4">
        <v>14.368884892086328</v>
      </c>
    </row>
    <row r="68" spans="1:31" x14ac:dyDescent="0.25">
      <c r="A68" s="1" t="s">
        <v>307</v>
      </c>
      <c r="B68" s="1" t="s">
        <v>32</v>
      </c>
      <c r="C68" s="10">
        <v>43403</v>
      </c>
      <c r="D68" s="3">
        <v>57.000000000000007</v>
      </c>
      <c r="E68" s="4">
        <v>4137.4644291338582</v>
      </c>
      <c r="F68" s="7">
        <v>29.08</v>
      </c>
      <c r="G68" s="7">
        <v>525.45000000000005</v>
      </c>
      <c r="H68" s="7">
        <v>496.37000000000006</v>
      </c>
      <c r="I68" s="7">
        <v>465.15</v>
      </c>
      <c r="J68" s="5">
        <v>6.2896629530390795</v>
      </c>
      <c r="K68" s="4">
        <v>3877.2318617394562</v>
      </c>
      <c r="L68" s="10">
        <v>43440</v>
      </c>
      <c r="M68" s="7">
        <v>25.239999999999995</v>
      </c>
      <c r="N68" s="7">
        <v>9.84</v>
      </c>
      <c r="O68" s="7">
        <v>17.32</v>
      </c>
      <c r="P68" s="6">
        <v>0.36818433555631774</v>
      </c>
      <c r="Q68" s="6">
        <v>0.49904013693505322</v>
      </c>
      <c r="R68" s="6">
        <v>0.13277552750862909</v>
      </c>
      <c r="S68" s="4">
        <v>1523.3495917285491</v>
      </c>
      <c r="T68" s="4">
        <v>2064.7608152788725</v>
      </c>
      <c r="U68" s="4">
        <v>3588.1104070074216</v>
      </c>
      <c r="V68" s="4">
        <v>1427.5360368123265</v>
      </c>
      <c r="W68" s="4">
        <v>1934.8943192114095</v>
      </c>
      <c r="X68" s="4">
        <v>3362.4303560237358</v>
      </c>
      <c r="Y68" s="10">
        <v>43451</v>
      </c>
      <c r="Z68" s="4">
        <v>45</v>
      </c>
      <c r="AA68" s="5">
        <v>1.05</v>
      </c>
      <c r="AB68" s="4">
        <v>77.5</v>
      </c>
      <c r="AC68" s="4">
        <v>27.9</v>
      </c>
      <c r="AD68" s="4">
        <v>6.3</v>
      </c>
      <c r="AE68" s="4">
        <v>13.3</v>
      </c>
    </row>
    <row r="69" spans="1:31" x14ac:dyDescent="0.25">
      <c r="A69" s="1" t="s">
        <v>308</v>
      </c>
      <c r="B69" s="1" t="s">
        <v>32</v>
      </c>
      <c r="C69" s="10">
        <v>43403</v>
      </c>
      <c r="D69" s="3">
        <v>52.8</v>
      </c>
      <c r="E69" s="4">
        <v>3824.9502559055113</v>
      </c>
      <c r="F69" s="7">
        <v>29.1</v>
      </c>
      <c r="G69" s="7">
        <v>595.15</v>
      </c>
      <c r="H69" s="7">
        <v>566.04999999999995</v>
      </c>
      <c r="I69" s="7">
        <v>530.08000000000004</v>
      </c>
      <c r="J69" s="5">
        <v>6.3545623178164323</v>
      </c>
      <c r="K69" s="4">
        <v>3581.8914082685164</v>
      </c>
      <c r="L69" s="10">
        <v>43440</v>
      </c>
      <c r="M69" s="7">
        <v>23.27</v>
      </c>
      <c r="N69" s="7">
        <v>9.36</v>
      </c>
      <c r="O69" s="7">
        <v>16.079999999999998</v>
      </c>
      <c r="P69" s="6">
        <v>0.37902148487969589</v>
      </c>
      <c r="Q69" s="6">
        <v>0.4876919805445038</v>
      </c>
      <c r="R69" s="6">
        <v>0.13328653457580031</v>
      </c>
      <c r="S69" s="4">
        <v>1449.7383255842797</v>
      </c>
      <c r="T69" s="4">
        <v>1865.3975657867654</v>
      </c>
      <c r="U69" s="4">
        <v>3315.1358913710451</v>
      </c>
      <c r="V69" s="4">
        <v>1357.6138002397581</v>
      </c>
      <c r="W69" s="4">
        <v>1746.8597149938146</v>
      </c>
      <c r="X69" s="4">
        <v>3104.4735152335725</v>
      </c>
      <c r="Y69" s="10">
        <v>43451</v>
      </c>
      <c r="Z69" s="4">
        <v>51.208277935731971</v>
      </c>
      <c r="AA69" s="5">
        <v>1</v>
      </c>
      <c r="AB69" s="4">
        <v>78</v>
      </c>
      <c r="AC69" s="4">
        <v>25.295254629629628</v>
      </c>
      <c r="AD69" s="4">
        <v>6.3869212962962969</v>
      </c>
      <c r="AE69" s="4">
        <v>14.368884892086328</v>
      </c>
    </row>
    <row r="70" spans="1:31" x14ac:dyDescent="0.25">
      <c r="A70" s="1" t="s">
        <v>309</v>
      </c>
      <c r="B70" s="1" t="s">
        <v>32</v>
      </c>
      <c r="C70" s="10">
        <v>43403</v>
      </c>
      <c r="D70" s="3">
        <v>43.7</v>
      </c>
      <c r="E70" s="4">
        <v>3147.8362139107608</v>
      </c>
      <c r="F70" s="7">
        <v>29.19</v>
      </c>
      <c r="G70" s="7">
        <v>681.23</v>
      </c>
      <c r="H70" s="7">
        <v>652.04</v>
      </c>
      <c r="I70" s="7">
        <v>615.06999999999994</v>
      </c>
      <c r="J70" s="5">
        <v>5.6698975522974093</v>
      </c>
      <c r="K70" s="4">
        <v>2969.3571254679032</v>
      </c>
      <c r="L70" s="10">
        <v>43440</v>
      </c>
      <c r="M70" s="7">
        <v>18.990000000000002</v>
      </c>
      <c r="N70" s="7">
        <v>7.6999999999999993</v>
      </c>
      <c r="O70" s="7">
        <v>14.200000000000001</v>
      </c>
      <c r="P70" s="6">
        <v>0.37696300297043134</v>
      </c>
      <c r="Q70" s="6">
        <v>0.49898570913427043</v>
      </c>
      <c r="R70" s="6">
        <v>0.12405128789529818</v>
      </c>
      <c r="S70" s="4">
        <v>1186.6177920548735</v>
      </c>
      <c r="T70" s="4">
        <v>1570.725285436798</v>
      </c>
      <c r="U70" s="4">
        <v>2757.3430774916715</v>
      </c>
      <c r="V70" s="4">
        <v>1119.3377789080287</v>
      </c>
      <c r="W70" s="4">
        <v>1481.6667709245005</v>
      </c>
      <c r="X70" s="4">
        <v>2601.0045498325289</v>
      </c>
      <c r="Y70" s="10">
        <v>43451</v>
      </c>
      <c r="Z70" s="4">
        <v>52.293929104706578</v>
      </c>
      <c r="AA70" s="5">
        <v>1.01</v>
      </c>
      <c r="AB70" s="4">
        <v>78.21782178217822</v>
      </c>
      <c r="AC70" s="4">
        <v>25.731481481481477</v>
      </c>
      <c r="AD70" s="4">
        <v>6.3648148148148156</v>
      </c>
      <c r="AE70" s="4">
        <v>14.069694244604314</v>
      </c>
    </row>
    <row r="71" spans="1:31" x14ac:dyDescent="0.25">
      <c r="M71" s="7"/>
      <c r="N71" s="7"/>
      <c r="O71"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391FE4-90AE-4056-9E9C-7B7AF5765130}">
  <dimension ref="A1:M197"/>
  <sheetViews>
    <sheetView workbookViewId="0"/>
  </sheetViews>
  <sheetFormatPr defaultRowHeight="15" x14ac:dyDescent="0.25"/>
  <sheetData>
    <row r="1" spans="1:13" x14ac:dyDescent="0.25">
      <c r="B1" t="s">
        <v>340</v>
      </c>
      <c r="C1" t="s">
        <v>340</v>
      </c>
    </row>
    <row r="2" spans="1:13" x14ac:dyDescent="0.25">
      <c r="B2" t="s">
        <v>341</v>
      </c>
      <c r="C2" t="s">
        <v>341</v>
      </c>
    </row>
    <row r="4" spans="1:13" x14ac:dyDescent="0.25">
      <c r="B4" t="s">
        <v>338</v>
      </c>
      <c r="C4" t="s">
        <v>339</v>
      </c>
    </row>
    <row r="5" spans="1:13" x14ac:dyDescent="0.25">
      <c r="A5" t="s">
        <v>27</v>
      </c>
      <c r="B5" t="s">
        <v>4</v>
      </c>
      <c r="C5" t="s">
        <v>4</v>
      </c>
    </row>
    <row r="6" spans="1:13" x14ac:dyDescent="0.25">
      <c r="A6" t="s">
        <v>52</v>
      </c>
      <c r="B6">
        <v>1549.0023513806509</v>
      </c>
      <c r="C6">
        <v>1841.8015763367493</v>
      </c>
    </row>
    <row r="7" spans="1:13" x14ac:dyDescent="0.25">
      <c r="A7" t="s">
        <v>53</v>
      </c>
      <c r="B7">
        <v>1877.3740755322929</v>
      </c>
      <c r="C7">
        <v>2356.1044647930285</v>
      </c>
      <c r="M7">
        <v>0</v>
      </c>
    </row>
    <row r="8" spans="1:13" x14ac:dyDescent="0.25">
      <c r="A8" t="s">
        <v>54</v>
      </c>
      <c r="B8">
        <v>1811.4905937384563</v>
      </c>
      <c r="C8">
        <v>2157.6654977774815</v>
      </c>
      <c r="M8">
        <v>3000</v>
      </c>
    </row>
    <row r="9" spans="1:13" x14ac:dyDescent="0.25">
      <c r="A9" t="s">
        <v>55</v>
      </c>
      <c r="B9">
        <v>1904.3272263392653</v>
      </c>
      <c r="C9">
        <v>2451.1142517238068</v>
      </c>
    </row>
    <row r="10" spans="1:13" x14ac:dyDescent="0.25">
      <c r="A10" t="s">
        <v>56</v>
      </c>
      <c r="B10">
        <v>1843.687995090308</v>
      </c>
      <c r="C10">
        <v>2229.8006642191681</v>
      </c>
    </row>
    <row r="11" spans="1:13" x14ac:dyDescent="0.25">
      <c r="A11" t="s">
        <v>57</v>
      </c>
      <c r="B11">
        <v>1792.8517496328725</v>
      </c>
      <c r="C11">
        <v>2183.8460141804671</v>
      </c>
    </row>
    <row r="12" spans="1:13" x14ac:dyDescent="0.25">
      <c r="A12" t="s">
        <v>58</v>
      </c>
      <c r="B12">
        <v>1308.6820226515013</v>
      </c>
      <c r="C12">
        <v>1562.8864443176203</v>
      </c>
    </row>
    <row r="13" spans="1:13" x14ac:dyDescent="0.25">
      <c r="A13" t="s">
        <v>59</v>
      </c>
      <c r="B13">
        <v>1324.164102800094</v>
      </c>
      <c r="C13">
        <v>1602.4304722290992</v>
      </c>
    </row>
    <row r="14" spans="1:13" x14ac:dyDescent="0.25">
      <c r="A14" t="s">
        <v>60</v>
      </c>
      <c r="B14">
        <v>1427.6577033698211</v>
      </c>
      <c r="C14">
        <v>1657.6159911609329</v>
      </c>
    </row>
    <row r="15" spans="1:13" x14ac:dyDescent="0.25">
      <c r="A15" t="s">
        <v>61</v>
      </c>
      <c r="B15">
        <v>1921.5889187962798</v>
      </c>
      <c r="C15">
        <v>2288.5254962548661</v>
      </c>
    </row>
    <row r="16" spans="1:13" x14ac:dyDescent="0.25">
      <c r="A16" t="s">
        <v>62</v>
      </c>
      <c r="B16">
        <v>1170.5390992071136</v>
      </c>
      <c r="C16">
        <v>1444.2942111184552</v>
      </c>
    </row>
    <row r="17" spans="1:13" x14ac:dyDescent="0.25">
      <c r="A17" t="s">
        <v>63</v>
      </c>
      <c r="B17">
        <v>1223.8583736731291</v>
      </c>
      <c r="C17">
        <v>1459.2157532256545</v>
      </c>
    </row>
    <row r="18" spans="1:13" x14ac:dyDescent="0.25">
      <c r="A18" t="s">
        <v>64</v>
      </c>
      <c r="B18">
        <v>2007.0545061040207</v>
      </c>
      <c r="C18">
        <v>2463.6356259760264</v>
      </c>
    </row>
    <row r="19" spans="1:13" x14ac:dyDescent="0.25">
      <c r="A19" t="s">
        <v>65</v>
      </c>
      <c r="B19">
        <v>2184.7393846825794</v>
      </c>
      <c r="C19">
        <v>2617.9204695765397</v>
      </c>
    </row>
    <row r="20" spans="1:13" x14ac:dyDescent="0.25">
      <c r="A20" t="s">
        <v>66</v>
      </c>
      <c r="B20">
        <v>1791.0364601200565</v>
      </c>
      <c r="C20">
        <v>2172.1080473796428</v>
      </c>
    </row>
    <row r="21" spans="1:13" x14ac:dyDescent="0.25">
      <c r="A21" t="s">
        <v>67</v>
      </c>
      <c r="B21">
        <v>1103.1640114272127</v>
      </c>
      <c r="C21">
        <v>1314.2040831785057</v>
      </c>
    </row>
    <row r="22" spans="1:13" x14ac:dyDescent="0.25">
      <c r="A22" t="s">
        <v>68</v>
      </c>
      <c r="B22">
        <v>1059.6197216481371</v>
      </c>
      <c r="C22">
        <v>1260.0883176356226</v>
      </c>
      <c r="M22">
        <v>0</v>
      </c>
    </row>
    <row r="23" spans="1:13" x14ac:dyDescent="0.25">
      <c r="A23" t="s">
        <v>69</v>
      </c>
      <c r="B23">
        <v>1304.2175344403295</v>
      </c>
      <c r="C23">
        <v>1524.7837351177384</v>
      </c>
      <c r="M23">
        <v>3000</v>
      </c>
    </row>
    <row r="24" spans="1:13" x14ac:dyDescent="0.25">
      <c r="A24" t="s">
        <v>70</v>
      </c>
      <c r="B24">
        <v>1540.5550575878951</v>
      </c>
      <c r="C24">
        <v>1827.6150062067582</v>
      </c>
    </row>
    <row r="25" spans="1:13" x14ac:dyDescent="0.25">
      <c r="A25" t="s">
        <v>71</v>
      </c>
      <c r="B25">
        <v>1620.1428807370462</v>
      </c>
      <c r="C25">
        <v>1877.4596912070479</v>
      </c>
    </row>
    <row r="26" spans="1:13" x14ac:dyDescent="0.25">
      <c r="A26" t="s">
        <v>72</v>
      </c>
      <c r="B26">
        <v>1702.466166611212</v>
      </c>
      <c r="C26">
        <v>2073.3945492806947</v>
      </c>
    </row>
    <row r="27" spans="1:13" x14ac:dyDescent="0.25">
      <c r="A27" t="s">
        <v>73</v>
      </c>
      <c r="B27">
        <v>2018.9876362711209</v>
      </c>
      <c r="C27">
        <v>2526.1267107847202</v>
      </c>
    </row>
    <row r="28" spans="1:13" x14ac:dyDescent="0.25">
      <c r="A28" t="s">
        <v>74</v>
      </c>
      <c r="B28">
        <v>1212.793732487487</v>
      </c>
      <c r="C28">
        <v>1424.5513683186355</v>
      </c>
    </row>
    <row r="29" spans="1:13" x14ac:dyDescent="0.25">
      <c r="A29" t="s">
        <v>75</v>
      </c>
      <c r="B29">
        <v>1072.0091305605622</v>
      </c>
      <c r="C29">
        <v>1332.7681082644833</v>
      </c>
    </row>
    <row r="30" spans="1:13" x14ac:dyDescent="0.25">
      <c r="A30" t="s">
        <v>76</v>
      </c>
      <c r="B30">
        <v>1299.1968105786784</v>
      </c>
      <c r="C30">
        <v>1621.6252161237521</v>
      </c>
    </row>
    <row r="31" spans="1:13" x14ac:dyDescent="0.25">
      <c r="A31" t="s">
        <v>77</v>
      </c>
      <c r="B31">
        <v>1095.328886184853</v>
      </c>
      <c r="C31">
        <v>1297.0999967978523</v>
      </c>
    </row>
    <row r="32" spans="1:13" x14ac:dyDescent="0.25">
      <c r="A32" t="s">
        <v>78</v>
      </c>
      <c r="B32">
        <v>1164.3201300607871</v>
      </c>
      <c r="C32">
        <v>1410.4365803175392</v>
      </c>
    </row>
    <row r="33" spans="1:3" x14ac:dyDescent="0.25">
      <c r="A33" t="s">
        <v>79</v>
      </c>
      <c r="B33">
        <v>1462.0588824922349</v>
      </c>
      <c r="C33">
        <v>1718.3938813707432</v>
      </c>
    </row>
    <row r="34" spans="1:3" x14ac:dyDescent="0.25">
      <c r="A34" t="s">
        <v>80</v>
      </c>
      <c r="B34">
        <v>1687.2541541295718</v>
      </c>
      <c r="C34">
        <v>1981.1017877139357</v>
      </c>
    </row>
    <row r="35" spans="1:3" x14ac:dyDescent="0.25">
      <c r="A35" t="s">
        <v>81</v>
      </c>
      <c r="B35">
        <v>1688.2623877170881</v>
      </c>
      <c r="C35">
        <v>2041.1759941890216</v>
      </c>
    </row>
    <row r="36" spans="1:3" x14ac:dyDescent="0.25">
      <c r="A36" t="s">
        <v>82</v>
      </c>
      <c r="B36">
        <v>1181.6503257271659</v>
      </c>
      <c r="C36">
        <v>1364.1816768557524</v>
      </c>
    </row>
    <row r="37" spans="1:3" x14ac:dyDescent="0.25">
      <c r="A37" t="s">
        <v>83</v>
      </c>
      <c r="B37">
        <v>1040.520484704917</v>
      </c>
      <c r="C37">
        <v>1198.1751035996015</v>
      </c>
    </row>
    <row r="38" spans="1:3" x14ac:dyDescent="0.25">
      <c r="A38" t="s">
        <v>84</v>
      </c>
      <c r="B38">
        <v>996.18754570285284</v>
      </c>
      <c r="C38">
        <v>1121.9199543837956</v>
      </c>
    </row>
    <row r="39" spans="1:3" x14ac:dyDescent="0.25">
      <c r="A39" t="s">
        <v>85</v>
      </c>
      <c r="B39">
        <v>1654.4476852300713</v>
      </c>
      <c r="C39">
        <v>2046.5422233481811</v>
      </c>
    </row>
    <row r="40" spans="1:3" x14ac:dyDescent="0.25">
      <c r="A40" t="s">
        <v>86</v>
      </c>
      <c r="B40">
        <v>1364.9443941589795</v>
      </c>
      <c r="C40">
        <v>1630.3502485787817</v>
      </c>
    </row>
    <row r="41" spans="1:3" x14ac:dyDescent="0.25">
      <c r="A41" t="s">
        <v>87</v>
      </c>
      <c r="B41">
        <v>1218.4252876715354</v>
      </c>
      <c r="C41">
        <v>1456.3989766698824</v>
      </c>
    </row>
    <row r="42" spans="1:3" x14ac:dyDescent="0.25">
      <c r="A42" t="s">
        <v>88</v>
      </c>
      <c r="B42">
        <v>1431.0406138422179</v>
      </c>
      <c r="C42">
        <v>1772.215859526455</v>
      </c>
    </row>
    <row r="43" spans="1:3" x14ac:dyDescent="0.25">
      <c r="A43" t="s">
        <v>89</v>
      </c>
      <c r="B43">
        <v>1393.9247318907981</v>
      </c>
      <c r="C43">
        <v>1667.0586320585899</v>
      </c>
    </row>
    <row r="44" spans="1:3" x14ac:dyDescent="0.25">
      <c r="A44" t="s">
        <v>90</v>
      </c>
      <c r="B44">
        <v>1397.6079581897156</v>
      </c>
      <c r="C44">
        <v>1675.2150183780843</v>
      </c>
    </row>
    <row r="45" spans="1:3" x14ac:dyDescent="0.25">
      <c r="A45" t="s">
        <v>91</v>
      </c>
      <c r="B45">
        <v>1807.33002390109</v>
      </c>
      <c r="C45">
        <v>2285.4596598537591</v>
      </c>
    </row>
    <row r="46" spans="1:3" x14ac:dyDescent="0.25">
      <c r="A46" t="s">
        <v>92</v>
      </c>
      <c r="B46">
        <v>1932.1339712291685</v>
      </c>
      <c r="C46">
        <v>2375.1110280475632</v>
      </c>
    </row>
    <row r="47" spans="1:3" x14ac:dyDescent="0.25">
      <c r="A47" t="s">
        <v>93</v>
      </c>
      <c r="B47">
        <v>1938.9650557269833</v>
      </c>
      <c r="C47">
        <v>2421.3417281273551</v>
      </c>
    </row>
    <row r="48" spans="1:3" x14ac:dyDescent="0.25">
      <c r="A48" t="s">
        <v>94</v>
      </c>
      <c r="B48">
        <v>1440.2249959064316</v>
      </c>
      <c r="C48">
        <v>1766.6759949785562</v>
      </c>
    </row>
    <row r="49" spans="1:3" x14ac:dyDescent="0.25">
      <c r="A49" t="s">
        <v>95</v>
      </c>
      <c r="B49">
        <v>1488.6731911339662</v>
      </c>
      <c r="C49">
        <v>1846.7085155839072</v>
      </c>
    </row>
    <row r="50" spans="1:3" x14ac:dyDescent="0.25">
      <c r="A50" t="s">
        <v>96</v>
      </c>
      <c r="B50">
        <v>1298.3783200972584</v>
      </c>
      <c r="C50">
        <v>1651.6135983590132</v>
      </c>
    </row>
    <row r="51" spans="1:3" x14ac:dyDescent="0.25">
      <c r="A51" t="s">
        <v>97</v>
      </c>
      <c r="B51">
        <v>1335.2761667144061</v>
      </c>
      <c r="C51">
        <v>1602.331400057288</v>
      </c>
    </row>
    <row r="52" spans="1:3" x14ac:dyDescent="0.25">
      <c r="A52" t="s">
        <v>98</v>
      </c>
      <c r="B52">
        <v>1498.7068581841231</v>
      </c>
      <c r="C52">
        <v>1825.3480965063045</v>
      </c>
    </row>
    <row r="53" spans="1:3" x14ac:dyDescent="0.25">
      <c r="A53" t="s">
        <v>99</v>
      </c>
      <c r="B53">
        <v>1026.4375847098599</v>
      </c>
      <c r="C53">
        <v>1237.4808264259059</v>
      </c>
    </row>
    <row r="54" spans="1:3" x14ac:dyDescent="0.25">
      <c r="A54" t="s">
        <v>100</v>
      </c>
      <c r="B54">
        <v>1072.9136032995873</v>
      </c>
      <c r="C54">
        <v>1262.8098162729659</v>
      </c>
    </row>
    <row r="55" spans="1:3" x14ac:dyDescent="0.25">
      <c r="A55" t="s">
        <v>101</v>
      </c>
      <c r="B55">
        <v>934.62106558974313</v>
      </c>
      <c r="C55">
        <v>1079.1500963510437</v>
      </c>
    </row>
    <row r="56" spans="1:3" x14ac:dyDescent="0.25">
      <c r="A56" t="s">
        <v>102</v>
      </c>
      <c r="B56">
        <v>652.05454339779521</v>
      </c>
      <c r="C56">
        <v>765.45533355393343</v>
      </c>
    </row>
    <row r="57" spans="1:3" x14ac:dyDescent="0.25">
      <c r="A57" t="s">
        <v>103</v>
      </c>
      <c r="B57">
        <v>1148.783839534301</v>
      </c>
      <c r="C57">
        <v>1386.1358724959332</v>
      </c>
    </row>
    <row r="58" spans="1:3" x14ac:dyDescent="0.25">
      <c r="A58" t="s">
        <v>104</v>
      </c>
      <c r="B58">
        <v>1380.7874117647057</v>
      </c>
      <c r="C58">
        <v>1745.1618676470587</v>
      </c>
    </row>
    <row r="59" spans="1:3" x14ac:dyDescent="0.25">
      <c r="A59" t="s">
        <v>105</v>
      </c>
      <c r="B59">
        <v>1411.788743822992</v>
      </c>
      <c r="C59">
        <v>1809.7426179207484</v>
      </c>
    </row>
    <row r="60" spans="1:3" x14ac:dyDescent="0.25">
      <c r="A60" t="s">
        <v>106</v>
      </c>
      <c r="B60">
        <v>1754.1216948259544</v>
      </c>
      <c r="C60">
        <v>2059.186337404381</v>
      </c>
    </row>
    <row r="61" spans="1:3" x14ac:dyDescent="0.25">
      <c r="A61" t="s">
        <v>107</v>
      </c>
      <c r="B61">
        <v>1910.4756896977951</v>
      </c>
      <c r="C61">
        <v>2263.9136922918869</v>
      </c>
    </row>
    <row r="62" spans="1:3" x14ac:dyDescent="0.25">
      <c r="A62" t="s">
        <v>108</v>
      </c>
      <c r="B62">
        <v>1978.2897898506242</v>
      </c>
      <c r="C62">
        <v>2362.6968106272857</v>
      </c>
    </row>
    <row r="63" spans="1:3" x14ac:dyDescent="0.25">
      <c r="A63" t="s">
        <v>109</v>
      </c>
      <c r="B63">
        <v>1385.9608029806643</v>
      </c>
      <c r="C63">
        <v>1632.775740497769</v>
      </c>
    </row>
    <row r="64" spans="1:3" x14ac:dyDescent="0.25">
      <c r="A64" t="s">
        <v>110</v>
      </c>
      <c r="B64">
        <v>1248.0642791651476</v>
      </c>
      <c r="C64">
        <v>1495.7716933505978</v>
      </c>
    </row>
    <row r="65" spans="1:3" x14ac:dyDescent="0.25">
      <c r="A65" t="s">
        <v>111</v>
      </c>
      <c r="B65">
        <v>1226.5204370215129</v>
      </c>
      <c r="C65">
        <v>1464.2181961342089</v>
      </c>
    </row>
    <row r="66" spans="1:3" x14ac:dyDescent="0.25">
      <c r="A66" t="s">
        <v>112</v>
      </c>
      <c r="B66">
        <v>1619.7553657491737</v>
      </c>
      <c r="C66">
        <v>2048.5141390357198</v>
      </c>
    </row>
    <row r="67" spans="1:3" x14ac:dyDescent="0.25">
      <c r="A67" t="s">
        <v>113</v>
      </c>
      <c r="B67">
        <v>1743.3201191786516</v>
      </c>
      <c r="C67">
        <v>2124.3736971411977</v>
      </c>
    </row>
    <row r="68" spans="1:3" x14ac:dyDescent="0.25">
      <c r="A68" t="s">
        <v>114</v>
      </c>
      <c r="B68">
        <v>1679.6718289472374</v>
      </c>
      <c r="C68">
        <v>2087.7276969965665</v>
      </c>
    </row>
    <row r="69" spans="1:3" x14ac:dyDescent="0.25">
      <c r="A69" t="s">
        <v>115</v>
      </c>
      <c r="B69">
        <v>1561.3285422636277</v>
      </c>
      <c r="C69">
        <v>1942.3670555541564</v>
      </c>
    </row>
    <row r="70" spans="1:3" x14ac:dyDescent="0.25">
      <c r="A70" t="s">
        <v>116</v>
      </c>
      <c r="B70">
        <v>1621.5497650610614</v>
      </c>
      <c r="C70">
        <v>1989.2267466737449</v>
      </c>
    </row>
    <row r="71" spans="1:3" x14ac:dyDescent="0.25">
      <c r="A71" t="s">
        <v>117</v>
      </c>
      <c r="B71">
        <v>1507.4126959180958</v>
      </c>
      <c r="C71">
        <v>1860.4144031900555</v>
      </c>
    </row>
    <row r="72" spans="1:3" x14ac:dyDescent="0.25">
      <c r="A72" t="s">
        <v>118</v>
      </c>
      <c r="B72">
        <v>1497.2671369399229</v>
      </c>
      <c r="C72">
        <v>1800.5111140416805</v>
      </c>
    </row>
    <row r="73" spans="1:3" x14ac:dyDescent="0.25">
      <c r="A73" t="s">
        <v>119</v>
      </c>
      <c r="B73">
        <v>1544.4685312553777</v>
      </c>
      <c r="C73">
        <v>1851.4436430576891</v>
      </c>
    </row>
    <row r="74" spans="1:3" x14ac:dyDescent="0.25">
      <c r="A74" t="s">
        <v>120</v>
      </c>
      <c r="B74">
        <v>1754.8260784451954</v>
      </c>
      <c r="C74">
        <v>2117.2358120371382</v>
      </c>
    </row>
    <row r="75" spans="1:3" x14ac:dyDescent="0.25">
      <c r="A75" t="s">
        <v>121</v>
      </c>
      <c r="B75">
        <v>1574.0551591973995</v>
      </c>
      <c r="C75">
        <v>1932.2233990147718</v>
      </c>
    </row>
    <row r="76" spans="1:3" x14ac:dyDescent="0.25">
      <c r="A76" t="s">
        <v>122</v>
      </c>
      <c r="B76">
        <v>2060.7482030923916</v>
      </c>
      <c r="C76">
        <v>2426.6754541087976</v>
      </c>
    </row>
    <row r="77" spans="1:3" x14ac:dyDescent="0.25">
      <c r="A77" t="s">
        <v>123</v>
      </c>
      <c r="B77">
        <v>1535.4144532760452</v>
      </c>
      <c r="C77">
        <v>1883.9441144491352</v>
      </c>
    </row>
    <row r="78" spans="1:3" x14ac:dyDescent="0.25">
      <c r="A78" t="s">
        <v>124</v>
      </c>
      <c r="B78">
        <v>1551.297019268254</v>
      </c>
      <c r="C78">
        <v>1920.2030177527781</v>
      </c>
    </row>
    <row r="79" spans="1:3" x14ac:dyDescent="0.25">
      <c r="A79" t="s">
        <v>125</v>
      </c>
      <c r="B79">
        <v>1358.7211204429848</v>
      </c>
      <c r="C79">
        <v>1653.269055643912</v>
      </c>
    </row>
    <row r="80" spans="1:3" x14ac:dyDescent="0.25">
      <c r="A80" t="s">
        <v>126</v>
      </c>
      <c r="B80">
        <v>1330.9532073036198</v>
      </c>
      <c r="C80">
        <v>1612.140504621286</v>
      </c>
    </row>
    <row r="81" spans="1:3" x14ac:dyDescent="0.25">
      <c r="A81" t="s">
        <v>127</v>
      </c>
      <c r="B81">
        <v>1558.9006845570691</v>
      </c>
      <c r="C81">
        <v>1946.2638849621592</v>
      </c>
    </row>
    <row r="82" spans="1:3" x14ac:dyDescent="0.25">
      <c r="A82" t="s">
        <v>128</v>
      </c>
      <c r="B82">
        <v>1696.4219671664862</v>
      </c>
      <c r="C82">
        <v>2108.811837637897</v>
      </c>
    </row>
    <row r="83" spans="1:3" x14ac:dyDescent="0.25">
      <c r="A83" t="s">
        <v>129</v>
      </c>
      <c r="B83">
        <v>1911.5372095857842</v>
      </c>
      <c r="C83">
        <v>2356.300817756734</v>
      </c>
    </row>
    <row r="84" spans="1:3" x14ac:dyDescent="0.25">
      <c r="A84" t="s">
        <v>130</v>
      </c>
      <c r="B84">
        <v>1923.0048299273456</v>
      </c>
      <c r="C84">
        <v>2394.3295431448328</v>
      </c>
    </row>
    <row r="85" spans="1:3" x14ac:dyDescent="0.25">
      <c r="A85" t="s">
        <v>131</v>
      </c>
      <c r="B85">
        <v>1837.6926883877863</v>
      </c>
      <c r="C85">
        <v>2282.9068963992613</v>
      </c>
    </row>
    <row r="86" spans="1:3" x14ac:dyDescent="0.25">
      <c r="A86" t="s">
        <v>132</v>
      </c>
      <c r="B86">
        <v>1761.2704078602612</v>
      </c>
      <c r="C86">
        <v>2102.1614545428924</v>
      </c>
    </row>
    <row r="87" spans="1:3" x14ac:dyDescent="0.25">
      <c r="A87" t="s">
        <v>133</v>
      </c>
      <c r="B87">
        <v>1811.3194159648704</v>
      </c>
      <c r="C87">
        <v>2105.3031955193783</v>
      </c>
    </row>
    <row r="88" spans="1:3" x14ac:dyDescent="0.25">
      <c r="A88" t="s">
        <v>134</v>
      </c>
      <c r="B88">
        <v>1845.0827866017864</v>
      </c>
      <c r="C88">
        <v>2225.5122271382374</v>
      </c>
    </row>
    <row r="89" spans="1:3" x14ac:dyDescent="0.25">
      <c r="A89" t="s">
        <v>135</v>
      </c>
      <c r="B89">
        <v>1896.8387283190173</v>
      </c>
      <c r="C89">
        <v>2261.2560209517351</v>
      </c>
    </row>
    <row r="90" spans="1:3" x14ac:dyDescent="0.25">
      <c r="A90" t="s">
        <v>136</v>
      </c>
      <c r="B90">
        <v>1396.6036154286855</v>
      </c>
      <c r="C90">
        <v>1805.1339247037436</v>
      </c>
    </row>
    <row r="91" spans="1:3" x14ac:dyDescent="0.25">
      <c r="A91" t="s">
        <v>137</v>
      </c>
      <c r="B91">
        <v>1153.1993468993398</v>
      </c>
      <c r="C91">
        <v>1467.7082596900689</v>
      </c>
    </row>
    <row r="92" spans="1:3" x14ac:dyDescent="0.25">
      <c r="A92" t="s">
        <v>138</v>
      </c>
      <c r="B92">
        <v>1286.3156401207461</v>
      </c>
      <c r="C92">
        <v>1643.103919862267</v>
      </c>
    </row>
    <row r="93" spans="1:3" x14ac:dyDescent="0.25">
      <c r="A93" t="s">
        <v>139</v>
      </c>
      <c r="B93">
        <v>1457.1333175220439</v>
      </c>
      <c r="C93">
        <v>1769.3761712767678</v>
      </c>
    </row>
    <row r="94" spans="1:3" x14ac:dyDescent="0.25">
      <c r="A94" t="s">
        <v>140</v>
      </c>
      <c r="B94">
        <v>1385.9798523042616</v>
      </c>
      <c r="C94">
        <v>1680.2632456017418</v>
      </c>
    </row>
    <row r="95" spans="1:3" x14ac:dyDescent="0.25">
      <c r="A95" t="s">
        <v>141</v>
      </c>
      <c r="B95">
        <v>1562.3739215128132</v>
      </c>
      <c r="C95">
        <v>1852.3954279014192</v>
      </c>
    </row>
    <row r="96" spans="1:3" x14ac:dyDescent="0.25">
      <c r="A96" t="s">
        <v>142</v>
      </c>
      <c r="B96">
        <v>1228.2487239495861</v>
      </c>
      <c r="C96">
        <v>1437.7174985766474</v>
      </c>
    </row>
    <row r="97" spans="1:3" x14ac:dyDescent="0.25">
      <c r="A97" t="s">
        <v>143</v>
      </c>
      <c r="B97">
        <v>1131.1622596590134</v>
      </c>
      <c r="C97">
        <v>1347.9683594269911</v>
      </c>
    </row>
    <row r="98" spans="1:3" x14ac:dyDescent="0.25">
      <c r="A98" t="s">
        <v>144</v>
      </c>
      <c r="B98">
        <v>1255.0788262769972</v>
      </c>
      <c r="C98">
        <v>1515.3914717270416</v>
      </c>
    </row>
    <row r="99" spans="1:3" x14ac:dyDescent="0.25">
      <c r="A99" t="s">
        <v>145</v>
      </c>
      <c r="B99">
        <v>1236.2398068396474</v>
      </c>
      <c r="C99">
        <v>1472.1634340991225</v>
      </c>
    </row>
    <row r="100" spans="1:3" x14ac:dyDescent="0.25">
      <c r="A100" t="s">
        <v>146</v>
      </c>
      <c r="B100">
        <v>1222.3227419567022</v>
      </c>
      <c r="C100">
        <v>1470.6070489166577</v>
      </c>
    </row>
    <row r="101" spans="1:3" x14ac:dyDescent="0.25">
      <c r="A101" t="s">
        <v>147</v>
      </c>
      <c r="B101">
        <v>1328.5910859768735</v>
      </c>
      <c r="C101">
        <v>1594.3093031722485</v>
      </c>
    </row>
    <row r="102" spans="1:3" x14ac:dyDescent="0.25">
      <c r="A102" t="s">
        <v>148</v>
      </c>
      <c r="B102">
        <v>1064.6700568338879</v>
      </c>
      <c r="C102">
        <v>1366.1695419549892</v>
      </c>
    </row>
    <row r="103" spans="1:3" x14ac:dyDescent="0.25">
      <c r="A103" t="s">
        <v>149</v>
      </c>
      <c r="B103">
        <v>1271.5116594168082</v>
      </c>
      <c r="C103">
        <v>1663.8368182703218</v>
      </c>
    </row>
    <row r="104" spans="1:3" x14ac:dyDescent="0.25">
      <c r="A104" t="s">
        <v>150</v>
      </c>
      <c r="B104">
        <v>1380.4779970187406</v>
      </c>
      <c r="C104">
        <v>1770.8200513481786</v>
      </c>
    </row>
    <row r="105" spans="1:3" x14ac:dyDescent="0.25">
      <c r="A105" t="s">
        <v>151</v>
      </c>
      <c r="B105">
        <v>1412.3477758087304</v>
      </c>
      <c r="C105">
        <v>1723.0642864866513</v>
      </c>
    </row>
    <row r="106" spans="1:3" x14ac:dyDescent="0.25">
      <c r="A106" t="s">
        <v>152</v>
      </c>
      <c r="B106">
        <v>1681.4613880735205</v>
      </c>
      <c r="C106">
        <v>2032.9533166538608</v>
      </c>
    </row>
    <row r="107" spans="1:3" x14ac:dyDescent="0.25">
      <c r="A107" t="s">
        <v>153</v>
      </c>
      <c r="B107">
        <v>1494.1224837435286</v>
      </c>
      <c r="C107">
        <v>1839.6383081092197</v>
      </c>
    </row>
    <row r="108" spans="1:3" x14ac:dyDescent="0.25">
      <c r="A108" t="s">
        <v>154</v>
      </c>
      <c r="B108">
        <v>1032.1228044137354</v>
      </c>
      <c r="C108">
        <v>1219.7814961253237</v>
      </c>
    </row>
    <row r="109" spans="1:3" x14ac:dyDescent="0.25">
      <c r="A109" t="s">
        <v>155</v>
      </c>
      <c r="B109">
        <v>1000.3518600178502</v>
      </c>
      <c r="C109">
        <v>1183.1084498288035</v>
      </c>
    </row>
    <row r="110" spans="1:3" x14ac:dyDescent="0.25">
      <c r="A110" t="s">
        <v>156</v>
      </c>
      <c r="B110">
        <v>840.51383694487401</v>
      </c>
      <c r="C110">
        <v>991.61744808103117</v>
      </c>
    </row>
    <row r="111" spans="1:3" x14ac:dyDescent="0.25">
      <c r="A111" t="s">
        <v>157</v>
      </c>
      <c r="B111">
        <v>1096.5907563777625</v>
      </c>
      <c r="C111">
        <v>1296.837764064137</v>
      </c>
    </row>
    <row r="112" spans="1:3" x14ac:dyDescent="0.25">
      <c r="A112" t="s">
        <v>158</v>
      </c>
      <c r="B112">
        <v>996.84987523424797</v>
      </c>
      <c r="C112">
        <v>1196.2198502810979</v>
      </c>
    </row>
    <row r="113" spans="1:3" x14ac:dyDescent="0.25">
      <c r="A113" t="s">
        <v>159</v>
      </c>
      <c r="B113">
        <v>763.3314614494908</v>
      </c>
      <c r="C113">
        <v>966.24235626517827</v>
      </c>
    </row>
    <row r="114" spans="1:3" x14ac:dyDescent="0.25">
      <c r="A114" t="s">
        <v>160</v>
      </c>
      <c r="B114">
        <v>1734.0876262381328</v>
      </c>
      <c r="C114">
        <v>2155.8927245122736</v>
      </c>
    </row>
    <row r="115" spans="1:3" x14ac:dyDescent="0.25">
      <c r="A115" t="s">
        <v>161</v>
      </c>
      <c r="B115">
        <v>1386.2618564510392</v>
      </c>
      <c r="C115">
        <v>1718.1837094041052</v>
      </c>
    </row>
    <row r="116" spans="1:3" x14ac:dyDescent="0.25">
      <c r="A116" t="s">
        <v>162</v>
      </c>
      <c r="B116">
        <v>1660.9615782989802</v>
      </c>
      <c r="C116">
        <v>2014.154557592442</v>
      </c>
    </row>
    <row r="117" spans="1:3" x14ac:dyDescent="0.25">
      <c r="A117" t="s">
        <v>163</v>
      </c>
      <c r="B117">
        <v>1407.1690356346589</v>
      </c>
      <c r="C117">
        <v>1723.0641252669298</v>
      </c>
    </row>
    <row r="118" spans="1:3" x14ac:dyDescent="0.25">
      <c r="A118" t="s">
        <v>164</v>
      </c>
      <c r="B118">
        <v>1327.3254051339984</v>
      </c>
      <c r="C118">
        <v>1573.8286946588837</v>
      </c>
    </row>
    <row r="119" spans="1:3" x14ac:dyDescent="0.25">
      <c r="A119" t="s">
        <v>165</v>
      </c>
      <c r="B119">
        <v>1473.8993619446596</v>
      </c>
      <c r="C119">
        <v>1749.661178050435</v>
      </c>
    </row>
    <row r="120" spans="1:3" x14ac:dyDescent="0.25">
      <c r="A120" t="s">
        <v>166</v>
      </c>
      <c r="B120">
        <v>1194.1135466304836</v>
      </c>
      <c r="C120">
        <v>1410.3703306659254</v>
      </c>
    </row>
    <row r="121" spans="1:3" x14ac:dyDescent="0.25">
      <c r="A121" t="s">
        <v>167</v>
      </c>
      <c r="B121">
        <v>1222.291843404744</v>
      </c>
      <c r="C121">
        <v>1432.3732539899343</v>
      </c>
    </row>
    <row r="122" spans="1:3" x14ac:dyDescent="0.25">
      <c r="A122" t="s">
        <v>168</v>
      </c>
      <c r="B122">
        <v>1352.8977783691582</v>
      </c>
      <c r="C122">
        <v>1665.1049579928101</v>
      </c>
    </row>
    <row r="123" spans="1:3" x14ac:dyDescent="0.25">
      <c r="A123" t="s">
        <v>169</v>
      </c>
      <c r="B123">
        <v>1088.3385285282914</v>
      </c>
      <c r="C123">
        <v>1292.4020026273463</v>
      </c>
    </row>
    <row r="124" spans="1:3" x14ac:dyDescent="0.25">
      <c r="A124" t="s">
        <v>170</v>
      </c>
      <c r="B124">
        <v>1269.9254222871855</v>
      </c>
      <c r="C124">
        <v>1560.7480380781444</v>
      </c>
    </row>
    <row r="125" spans="1:3" x14ac:dyDescent="0.25">
      <c r="A125" t="s">
        <v>171</v>
      </c>
      <c r="B125">
        <v>931.84463534394195</v>
      </c>
      <c r="C125">
        <v>1078.9779988193011</v>
      </c>
    </row>
    <row r="126" spans="1:3" x14ac:dyDescent="0.25">
      <c r="A126" t="s">
        <v>172</v>
      </c>
      <c r="B126">
        <v>1378.131302597523</v>
      </c>
      <c r="C126">
        <v>1717.9445004982822</v>
      </c>
    </row>
    <row r="127" spans="1:3" x14ac:dyDescent="0.25">
      <c r="A127" t="s">
        <v>173</v>
      </c>
      <c r="B127">
        <v>1526.6028191956952</v>
      </c>
      <c r="C127">
        <v>1920.2551184851513</v>
      </c>
    </row>
    <row r="128" spans="1:3" x14ac:dyDescent="0.25">
      <c r="A128" t="s">
        <v>174</v>
      </c>
      <c r="B128">
        <v>1534.2921715614257</v>
      </c>
      <c r="C128">
        <v>2002.0641750862503</v>
      </c>
    </row>
    <row r="129" spans="1:3" x14ac:dyDescent="0.25">
      <c r="A129" t="s">
        <v>175</v>
      </c>
      <c r="B129">
        <v>1321.885692730154</v>
      </c>
      <c r="C129">
        <v>1684.9388055222389</v>
      </c>
    </row>
    <row r="130" spans="1:3" x14ac:dyDescent="0.25">
      <c r="A130" t="s">
        <v>176</v>
      </c>
      <c r="B130">
        <v>1524.8469097652908</v>
      </c>
      <c r="C130">
        <v>1906.0586372066132</v>
      </c>
    </row>
    <row r="131" spans="1:3" x14ac:dyDescent="0.25">
      <c r="A131" t="s">
        <v>177</v>
      </c>
      <c r="B131">
        <v>1436.2876645418121</v>
      </c>
      <c r="C131">
        <v>1828.0024821441241</v>
      </c>
    </row>
    <row r="132" spans="1:3" x14ac:dyDescent="0.25">
      <c r="A132" t="s">
        <v>178</v>
      </c>
      <c r="B132">
        <v>1538.4498167827994</v>
      </c>
      <c r="C132">
        <v>1887.6684868500604</v>
      </c>
    </row>
    <row r="133" spans="1:3" x14ac:dyDescent="0.25">
      <c r="A133" t="s">
        <v>179</v>
      </c>
      <c r="B133">
        <v>1714.6305959943527</v>
      </c>
      <c r="C133">
        <v>2057.5567151932237</v>
      </c>
    </row>
    <row r="134" spans="1:3" x14ac:dyDescent="0.25">
      <c r="A134" t="s">
        <v>180</v>
      </c>
      <c r="B134">
        <v>1474.2518501306363</v>
      </c>
      <c r="C134">
        <v>1812.2968603516745</v>
      </c>
    </row>
    <row r="135" spans="1:3" x14ac:dyDescent="0.25">
      <c r="A135" t="s">
        <v>181</v>
      </c>
      <c r="B135">
        <v>1281.392095626695</v>
      </c>
      <c r="C135">
        <v>1601.7401195333691</v>
      </c>
    </row>
    <row r="136" spans="1:3" x14ac:dyDescent="0.25">
      <c r="A136" t="s">
        <v>182</v>
      </c>
      <c r="B136">
        <v>844.56275174400878</v>
      </c>
      <c r="C136">
        <v>1065.3007436771018</v>
      </c>
    </row>
    <row r="137" spans="1:3" x14ac:dyDescent="0.25">
      <c r="A137" t="s">
        <v>183</v>
      </c>
      <c r="B137">
        <v>1371.9623342996026</v>
      </c>
      <c r="C137">
        <v>1801.8438657134782</v>
      </c>
    </row>
    <row r="138" spans="1:3" x14ac:dyDescent="0.25">
      <c r="A138" t="s">
        <v>184</v>
      </c>
      <c r="B138">
        <v>1526.7863331049389</v>
      </c>
      <c r="C138">
        <v>2010.8893167723586</v>
      </c>
    </row>
    <row r="139" spans="1:3" x14ac:dyDescent="0.25">
      <c r="A139" t="s">
        <v>185</v>
      </c>
      <c r="B139">
        <v>1306.5198711447276</v>
      </c>
      <c r="C139">
        <v>1637.8836065799846</v>
      </c>
    </row>
    <row r="140" spans="1:3" x14ac:dyDescent="0.25">
      <c r="A140" t="s">
        <v>186</v>
      </c>
      <c r="B140">
        <v>1631.1278028593006</v>
      </c>
      <c r="C140">
        <v>2074.2665701100932</v>
      </c>
    </row>
    <row r="141" spans="1:3" x14ac:dyDescent="0.25">
      <c r="A141" t="s">
        <v>187</v>
      </c>
      <c r="B141">
        <v>1451.7537694656266</v>
      </c>
      <c r="C141">
        <v>1845.1322102240547</v>
      </c>
    </row>
    <row r="142" spans="1:3" x14ac:dyDescent="0.25">
      <c r="A142" t="s">
        <v>188</v>
      </c>
      <c r="B142">
        <v>1661.9834587786188</v>
      </c>
      <c r="C142">
        <v>2098.8476822289986</v>
      </c>
    </row>
    <row r="143" spans="1:3" x14ac:dyDescent="0.25">
      <c r="A143" t="s">
        <v>189</v>
      </c>
      <c r="B143">
        <v>1792.3689479513121</v>
      </c>
      <c r="C143">
        <v>2242.8072175935272</v>
      </c>
    </row>
    <row r="144" spans="1:3" x14ac:dyDescent="0.25">
      <c r="A144" t="s">
        <v>190</v>
      </c>
      <c r="B144">
        <v>1478.4625689732384</v>
      </c>
      <c r="C144">
        <v>1813.2088110049151</v>
      </c>
    </row>
    <row r="145" spans="1:3" x14ac:dyDescent="0.25">
      <c r="A145" t="s">
        <v>191</v>
      </c>
      <c r="B145">
        <v>1752.3445612431863</v>
      </c>
      <c r="C145">
        <v>2159.6462700726843</v>
      </c>
    </row>
    <row r="146" spans="1:3" x14ac:dyDescent="0.25">
      <c r="A146" t="s">
        <v>192</v>
      </c>
      <c r="B146">
        <v>1746.006661702728</v>
      </c>
      <c r="C146">
        <v>2217.9003540548165</v>
      </c>
    </row>
    <row r="147" spans="1:3" x14ac:dyDescent="0.25">
      <c r="A147" t="s">
        <v>193</v>
      </c>
      <c r="B147">
        <v>1341.109602068236</v>
      </c>
      <c r="C147">
        <v>1605.5537489549308</v>
      </c>
    </row>
    <row r="148" spans="1:3" x14ac:dyDescent="0.25">
      <c r="A148" t="s">
        <v>194</v>
      </c>
      <c r="B148">
        <v>1524.6521633588434</v>
      </c>
      <c r="C148">
        <v>1863.4637552163642</v>
      </c>
    </row>
    <row r="149" spans="1:3" x14ac:dyDescent="0.25">
      <c r="A149" t="s">
        <v>195</v>
      </c>
      <c r="B149">
        <v>1173.1675770420038</v>
      </c>
      <c r="C149">
        <v>1420.6326128243013</v>
      </c>
    </row>
    <row r="150" spans="1:3" x14ac:dyDescent="0.25">
      <c r="A150" t="s">
        <v>196</v>
      </c>
      <c r="B150">
        <v>1603.2523317471794</v>
      </c>
      <c r="C150">
        <v>2001.7485760542818</v>
      </c>
    </row>
    <row r="151" spans="1:3" x14ac:dyDescent="0.25">
      <c r="A151" t="s">
        <v>197</v>
      </c>
      <c r="B151">
        <v>1294.1014241897367</v>
      </c>
      <c r="C151">
        <v>1589.0804252918097</v>
      </c>
    </row>
    <row r="152" spans="1:3" x14ac:dyDescent="0.25">
      <c r="A152" t="s">
        <v>198</v>
      </c>
      <c r="B152">
        <v>1572.1822739821966</v>
      </c>
      <c r="C152">
        <v>1986.4099389834942</v>
      </c>
    </row>
    <row r="153" spans="1:3" x14ac:dyDescent="0.25">
      <c r="A153" t="s">
        <v>199</v>
      </c>
      <c r="B153">
        <v>1671.3838004639706</v>
      </c>
      <c r="C153">
        <v>2124.6404243186066</v>
      </c>
    </row>
    <row r="154" spans="1:3" x14ac:dyDescent="0.25">
      <c r="A154" t="s">
        <v>200</v>
      </c>
      <c r="B154">
        <v>1745.8867206880896</v>
      </c>
      <c r="C154">
        <v>2239.2894895782019</v>
      </c>
    </row>
    <row r="155" spans="1:3" x14ac:dyDescent="0.25">
      <c r="A155" t="s">
        <v>201</v>
      </c>
      <c r="B155">
        <v>1822.2166240835884</v>
      </c>
      <c r="C155">
        <v>2348.217299076789</v>
      </c>
    </row>
    <row r="156" spans="1:3" x14ac:dyDescent="0.25">
      <c r="A156" t="s">
        <v>202</v>
      </c>
      <c r="B156">
        <v>1647.2711448778589</v>
      </c>
      <c r="C156">
        <v>2059.0889310973243</v>
      </c>
    </row>
    <row r="157" spans="1:3" x14ac:dyDescent="0.25">
      <c r="A157" t="s">
        <v>203</v>
      </c>
      <c r="B157">
        <v>1750.5490368037656</v>
      </c>
      <c r="C157">
        <v>2159.6447356220374</v>
      </c>
    </row>
    <row r="158" spans="1:3" x14ac:dyDescent="0.25">
      <c r="A158" t="s">
        <v>204</v>
      </c>
      <c r="B158">
        <v>1594.7493162330991</v>
      </c>
      <c r="C158">
        <v>1960.6035711336337</v>
      </c>
    </row>
    <row r="159" spans="1:3" x14ac:dyDescent="0.25">
      <c r="A159" t="s">
        <v>205</v>
      </c>
      <c r="B159">
        <v>1409.4184172972468</v>
      </c>
      <c r="C159">
        <v>1764.1064958223819</v>
      </c>
    </row>
    <row r="160" spans="1:3" x14ac:dyDescent="0.25">
      <c r="A160" t="s">
        <v>206</v>
      </c>
      <c r="B160">
        <v>1598.5638003084894</v>
      </c>
      <c r="C160">
        <v>2005.2989684343183</v>
      </c>
    </row>
    <row r="161" spans="1:3" x14ac:dyDescent="0.25">
      <c r="A161" t="s">
        <v>207</v>
      </c>
      <c r="B161">
        <v>1294.0650459867468</v>
      </c>
      <c r="C161">
        <v>1636.06795099753</v>
      </c>
    </row>
    <row r="162" spans="1:3" x14ac:dyDescent="0.25">
      <c r="A162" t="s">
        <v>208</v>
      </c>
      <c r="B162">
        <v>1376.8342500060194</v>
      </c>
      <c r="C162">
        <v>1776.860417237498</v>
      </c>
    </row>
    <row r="163" spans="1:3" x14ac:dyDescent="0.25">
      <c r="A163" t="s">
        <v>209</v>
      </c>
      <c r="B163">
        <v>1477.4974001889066</v>
      </c>
      <c r="C163">
        <v>1825.6974244372475</v>
      </c>
    </row>
    <row r="164" spans="1:3" x14ac:dyDescent="0.25">
      <c r="A164" t="s">
        <v>210</v>
      </c>
      <c r="B164">
        <v>1366.7529715289716</v>
      </c>
      <c r="C164">
        <v>1660.984514010903</v>
      </c>
    </row>
    <row r="165" spans="1:3" x14ac:dyDescent="0.25">
      <c r="A165" t="s">
        <v>211</v>
      </c>
      <c r="B165">
        <v>1196.8460863006076</v>
      </c>
      <c r="C165">
        <v>1441.8696945196302</v>
      </c>
    </row>
    <row r="166" spans="1:3" x14ac:dyDescent="0.25">
      <c r="A166" t="s">
        <v>212</v>
      </c>
      <c r="B166">
        <v>935.37221277881963</v>
      </c>
      <c r="C166">
        <v>1150.5078217179484</v>
      </c>
    </row>
    <row r="167" spans="1:3" x14ac:dyDescent="0.25">
      <c r="A167" t="s">
        <v>213</v>
      </c>
      <c r="B167">
        <v>1421.0929806197003</v>
      </c>
      <c r="C167">
        <v>1851.1605931756617</v>
      </c>
    </row>
    <row r="168" spans="1:3" x14ac:dyDescent="0.25">
      <c r="A168" t="s">
        <v>214</v>
      </c>
      <c r="B168">
        <v>1744.4631779012502</v>
      </c>
      <c r="C168">
        <v>2197.0806510864395</v>
      </c>
    </row>
    <row r="169" spans="1:3" x14ac:dyDescent="0.25">
      <c r="A169" t="s">
        <v>215</v>
      </c>
      <c r="B169">
        <v>1788.6101009517038</v>
      </c>
      <c r="C169">
        <v>2180.7652567753394</v>
      </c>
    </row>
    <row r="170" spans="1:3" x14ac:dyDescent="0.25">
      <c r="A170" t="s">
        <v>216</v>
      </c>
      <c r="B170">
        <v>1818.3812199113811</v>
      </c>
      <c r="C170">
        <v>2289.4644375050034</v>
      </c>
    </row>
    <row r="171" spans="1:3" x14ac:dyDescent="0.25">
      <c r="A171" t="s">
        <v>217</v>
      </c>
      <c r="B171">
        <v>1318.2355076212225</v>
      </c>
      <c r="C171">
        <v>1652.4360588491384</v>
      </c>
    </row>
    <row r="172" spans="1:3" x14ac:dyDescent="0.25">
      <c r="A172" t="s">
        <v>218</v>
      </c>
      <c r="B172">
        <v>1509.7517552682878</v>
      </c>
      <c r="C172">
        <v>1832.591753250186</v>
      </c>
    </row>
    <row r="173" spans="1:3" x14ac:dyDescent="0.25">
      <c r="A173" t="s">
        <v>219</v>
      </c>
      <c r="B173">
        <v>1077.2024651046377</v>
      </c>
      <c r="C173">
        <v>1334.5871249084012</v>
      </c>
    </row>
    <row r="174" spans="1:3" x14ac:dyDescent="0.25">
      <c r="A174" t="s">
        <v>220</v>
      </c>
      <c r="B174">
        <v>1385.9587919456058</v>
      </c>
      <c r="C174">
        <v>1772.5187271141085</v>
      </c>
    </row>
    <row r="175" spans="1:3" x14ac:dyDescent="0.25">
      <c r="A175" t="s">
        <v>221</v>
      </c>
      <c r="B175">
        <v>1395.3983049057031</v>
      </c>
      <c r="C175">
        <v>1749.0266424502991</v>
      </c>
    </row>
    <row r="176" spans="1:3" x14ac:dyDescent="0.25">
      <c r="A176" t="s">
        <v>222</v>
      </c>
      <c r="B176">
        <v>1311.4032274385304</v>
      </c>
      <c r="C176">
        <v>1683.4325118182553</v>
      </c>
    </row>
    <row r="177" spans="1:3" x14ac:dyDescent="0.25">
      <c r="A177" t="s">
        <v>223</v>
      </c>
      <c r="B177">
        <v>1476.5181719945567</v>
      </c>
      <c r="C177">
        <v>1906.3905511828459</v>
      </c>
    </row>
    <row r="178" spans="1:3" x14ac:dyDescent="0.25">
      <c r="A178" t="s">
        <v>224</v>
      </c>
      <c r="B178">
        <v>1642.4103509151767</v>
      </c>
      <c r="C178">
        <v>2060.1332147317539</v>
      </c>
    </row>
    <row r="179" spans="1:3" x14ac:dyDescent="0.25">
      <c r="A179" t="s">
        <v>225</v>
      </c>
      <c r="B179">
        <v>1661.3885887637762</v>
      </c>
      <c r="C179">
        <v>2152.2533990803468</v>
      </c>
    </row>
    <row r="180" spans="1:3" x14ac:dyDescent="0.25">
      <c r="A180" t="s">
        <v>226</v>
      </c>
      <c r="B180">
        <v>1045.1445159118862</v>
      </c>
      <c r="C180">
        <v>1273.1760466562982</v>
      </c>
    </row>
    <row r="181" spans="1:3" x14ac:dyDescent="0.25">
      <c r="A181" t="s">
        <v>227</v>
      </c>
      <c r="B181">
        <v>1170.8666700261078</v>
      </c>
      <c r="C181">
        <v>1420.3956324906883</v>
      </c>
    </row>
    <row r="182" spans="1:3" x14ac:dyDescent="0.25">
      <c r="A182" t="s">
        <v>228</v>
      </c>
      <c r="B182">
        <v>1159.9547912502856</v>
      </c>
      <c r="C182">
        <v>1405.1484869617282</v>
      </c>
    </row>
    <row r="183" spans="1:3" x14ac:dyDescent="0.25">
      <c r="A183" t="s">
        <v>229</v>
      </c>
      <c r="B183">
        <v>1537.5034751423862</v>
      </c>
      <c r="C183">
        <v>1980.8326980362031</v>
      </c>
    </row>
    <row r="184" spans="1:3" x14ac:dyDescent="0.25">
      <c r="A184" t="s">
        <v>230</v>
      </c>
      <c r="B184">
        <v>1644.7279303590676</v>
      </c>
      <c r="C184">
        <v>2032.2787645241353</v>
      </c>
    </row>
    <row r="185" spans="1:3" x14ac:dyDescent="0.25">
      <c r="A185" t="s">
        <v>231</v>
      </c>
      <c r="B185">
        <v>1351.1765089200169</v>
      </c>
      <c r="C185">
        <v>1695.9594801616768</v>
      </c>
    </row>
    <row r="186" spans="1:3" x14ac:dyDescent="0.25">
      <c r="A186" t="s">
        <v>232</v>
      </c>
      <c r="B186">
        <v>1724.4806334249929</v>
      </c>
      <c r="C186">
        <v>2246.4855819212075</v>
      </c>
    </row>
    <row r="187" spans="1:3" x14ac:dyDescent="0.25">
      <c r="A187" t="s">
        <v>233</v>
      </c>
      <c r="B187">
        <v>1222.9206585636516</v>
      </c>
      <c r="C187">
        <v>1566.867093784678</v>
      </c>
    </row>
    <row r="188" spans="1:3" x14ac:dyDescent="0.25">
      <c r="A188" t="s">
        <v>234</v>
      </c>
      <c r="B188">
        <v>1561.5762874440047</v>
      </c>
      <c r="C188">
        <v>2044.2453217448794</v>
      </c>
    </row>
    <row r="189" spans="1:3" x14ac:dyDescent="0.25">
      <c r="A189" t="s">
        <v>235</v>
      </c>
      <c r="B189">
        <v>1425.7464634921234</v>
      </c>
      <c r="C189">
        <v>1838.462545029317</v>
      </c>
    </row>
    <row r="190" spans="1:3" x14ac:dyDescent="0.25">
      <c r="A190" t="s">
        <v>236</v>
      </c>
      <c r="B190">
        <v>1399.6086665765542</v>
      </c>
      <c r="C190">
        <v>1825.1653557383445</v>
      </c>
    </row>
    <row r="191" spans="1:3" x14ac:dyDescent="0.25">
      <c r="A191" t="s">
        <v>237</v>
      </c>
      <c r="B191">
        <v>1570.6247134821785</v>
      </c>
      <c r="C191">
        <v>2103.5152412707748</v>
      </c>
    </row>
    <row r="192" spans="1:3" x14ac:dyDescent="0.25">
      <c r="A192" t="s">
        <v>238</v>
      </c>
      <c r="B192">
        <v>1131.9653004920185</v>
      </c>
      <c r="C192">
        <v>1388.7977636288631</v>
      </c>
    </row>
    <row r="193" spans="1:3" x14ac:dyDescent="0.25">
      <c r="A193" t="s">
        <v>239</v>
      </c>
      <c r="B193">
        <v>1440.0338038636087</v>
      </c>
      <c r="C193">
        <v>1762.1466284120479</v>
      </c>
    </row>
    <row r="194" spans="1:3" x14ac:dyDescent="0.25">
      <c r="A194" t="s">
        <v>240</v>
      </c>
      <c r="B194">
        <v>1625.8003376171168</v>
      </c>
      <c r="C194">
        <v>2067.4917588194553</v>
      </c>
    </row>
    <row r="195" spans="1:3" x14ac:dyDescent="0.25">
      <c r="A195" t="s">
        <v>241</v>
      </c>
      <c r="B195">
        <v>1107.2123496106085</v>
      </c>
      <c r="C195">
        <v>1408.2964095924408</v>
      </c>
    </row>
    <row r="196" spans="1:3" x14ac:dyDescent="0.25">
      <c r="A196" t="s">
        <v>242</v>
      </c>
      <c r="B196">
        <v>1173.1503703790106</v>
      </c>
      <c r="C196">
        <v>1473.7095561785918</v>
      </c>
    </row>
    <row r="197" spans="1:3" x14ac:dyDescent="0.25">
      <c r="A197" t="s">
        <v>243</v>
      </c>
      <c r="B197">
        <v>1192.4310051978932</v>
      </c>
      <c r="C197">
        <v>1523.661839975086</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AEB07-2B13-4650-916C-254536B80CA5}">
  <dimension ref="A1:N203"/>
  <sheetViews>
    <sheetView zoomScaleNormal="100" workbookViewId="0">
      <selection activeCell="E11" sqref="E11:E202"/>
    </sheetView>
  </sheetViews>
  <sheetFormatPr defaultRowHeight="14.25" x14ac:dyDescent="0.2"/>
  <cols>
    <col min="1" max="1" width="9.140625" style="12"/>
    <col min="2" max="2" width="5.42578125" style="12" customWidth="1"/>
    <col min="3" max="3" width="4.7109375" style="12" customWidth="1"/>
    <col min="4" max="4" width="9.140625" style="13"/>
    <col min="5" max="5" width="8" style="12" customWidth="1"/>
    <col min="6" max="6" width="21.42578125" style="12" customWidth="1"/>
    <col min="7" max="16384" width="9.140625" style="12"/>
  </cols>
  <sheetData>
    <row r="1" spans="1:13" ht="15.75" x14ac:dyDescent="0.25">
      <c r="A1" s="71" t="s">
        <v>405</v>
      </c>
      <c r="B1" s="70" t="s">
        <v>404</v>
      </c>
      <c r="C1" s="40"/>
      <c r="E1" s="65" t="s">
        <v>403</v>
      </c>
      <c r="F1" s="64" t="s">
        <v>402</v>
      </c>
      <c r="G1" s="15"/>
      <c r="H1" s="14"/>
    </row>
    <row r="2" spans="1:13" ht="18" customHeight="1" x14ac:dyDescent="0.25">
      <c r="A2" s="70"/>
      <c r="B2" s="69"/>
      <c r="C2" s="68"/>
      <c r="D2" s="65"/>
      <c r="E2" s="67"/>
      <c r="F2" s="66"/>
      <c r="H2" s="16"/>
      <c r="I2" s="16"/>
      <c r="J2" s="15"/>
      <c r="K2" s="14"/>
    </row>
    <row r="3" spans="1:13" ht="15.75" x14ac:dyDescent="0.25">
      <c r="B3" s="54" t="s">
        <v>401</v>
      </c>
      <c r="D3" s="64" t="s">
        <v>400</v>
      </c>
      <c r="E3" s="65"/>
      <c r="F3" s="64"/>
      <c r="G3" s="14"/>
      <c r="I3" s="16"/>
      <c r="J3" s="16"/>
      <c r="K3" s="15"/>
      <c r="L3" s="14"/>
    </row>
    <row r="4" spans="1:13" ht="30" customHeight="1" x14ac:dyDescent="0.2">
      <c r="B4" s="63"/>
      <c r="C4" s="61"/>
      <c r="D4" s="61"/>
      <c r="E4" s="62"/>
      <c r="F4" s="61"/>
      <c r="H4" s="16"/>
      <c r="I4" s="16"/>
      <c r="J4" s="15"/>
      <c r="K4" s="14"/>
    </row>
    <row r="5" spans="1:13" ht="35.1" customHeight="1" x14ac:dyDescent="0.2">
      <c r="B5" s="60"/>
      <c r="C5" s="40"/>
      <c r="E5" s="40"/>
      <c r="F5" s="58"/>
      <c r="H5" s="16"/>
      <c r="I5" s="16"/>
      <c r="J5" s="15"/>
      <c r="K5" s="14"/>
    </row>
    <row r="6" spans="1:13" ht="35.1" customHeight="1" x14ac:dyDescent="0.2">
      <c r="B6" s="154"/>
      <c r="C6" s="155"/>
      <c r="D6" s="155"/>
      <c r="E6" s="155"/>
      <c r="F6" s="155"/>
      <c r="G6" s="155"/>
      <c r="H6" s="155"/>
      <c r="I6" s="155"/>
      <c r="J6" s="155"/>
      <c r="K6" s="155"/>
      <c r="L6" s="155"/>
    </row>
    <row r="7" spans="1:13" x14ac:dyDescent="0.2">
      <c r="B7" s="59" t="s">
        <v>399</v>
      </c>
      <c r="E7" s="40"/>
      <c r="F7" s="58"/>
      <c r="H7" s="16"/>
      <c r="I7" s="16"/>
      <c r="J7" s="15"/>
      <c r="K7" s="14"/>
    </row>
    <row r="8" spans="1:13" x14ac:dyDescent="0.2">
      <c r="B8" s="57" t="s">
        <v>398</v>
      </c>
      <c r="C8" s="40"/>
      <c r="E8" s="40"/>
      <c r="F8" s="56"/>
      <c r="G8" s="55"/>
      <c r="I8" s="16"/>
      <c r="J8" s="15"/>
      <c r="K8" s="14"/>
    </row>
    <row r="9" spans="1:13" ht="24" customHeight="1" x14ac:dyDescent="0.25">
      <c r="B9" s="54"/>
      <c r="C9" s="40"/>
      <c r="E9" s="40"/>
      <c r="F9" s="53"/>
      <c r="G9" s="52">
        <f>9.3/20</f>
        <v>0.46500000000000002</v>
      </c>
      <c r="H9" s="16"/>
      <c r="I9" s="16"/>
      <c r="J9" s="15"/>
      <c r="K9" s="51"/>
    </row>
    <row r="10" spans="1:13" ht="24.75" thickBot="1" x14ac:dyDescent="0.4">
      <c r="B10" s="150" t="s">
        <v>397</v>
      </c>
      <c r="C10" s="150"/>
      <c r="D10" s="50" t="s">
        <v>396</v>
      </c>
      <c r="E10" s="49" t="s">
        <v>395</v>
      </c>
      <c r="F10" s="48" t="s">
        <v>394</v>
      </c>
      <c r="G10" s="47"/>
      <c r="H10" s="46"/>
      <c r="I10" s="45" t="s">
        <v>393</v>
      </c>
      <c r="J10" s="44"/>
      <c r="K10" s="43"/>
      <c r="L10" s="42" t="s">
        <v>392</v>
      </c>
    </row>
    <row r="11" spans="1:13" ht="17.25" customHeight="1" x14ac:dyDescent="0.2">
      <c r="A11" s="22"/>
      <c r="B11" s="32" t="s">
        <v>389</v>
      </c>
      <c r="C11" s="31">
        <v>1</v>
      </c>
      <c r="D11" s="30" t="s">
        <v>354</v>
      </c>
      <c r="E11" s="29" t="s">
        <v>353</v>
      </c>
      <c r="F11" s="28">
        <v>19.8</v>
      </c>
      <c r="G11" s="13"/>
      <c r="H11" s="16"/>
      <c r="I11" s="16" t="s">
        <v>391</v>
      </c>
      <c r="J11" s="40">
        <v>60</v>
      </c>
      <c r="K11" s="39">
        <f>AVERAGEIFS(F$11:F$205,$E$11:$E$205, "60-60")</f>
        <v>13.108333333333333</v>
      </c>
      <c r="M11" s="12">
        <f>($K$29-K11)/$K$29*100</f>
        <v>40.686274509803923</v>
      </c>
    </row>
    <row r="12" spans="1:13" ht="15.75" x14ac:dyDescent="0.2">
      <c r="A12" s="22"/>
      <c r="B12" s="33"/>
      <c r="C12" s="26"/>
      <c r="D12" s="25" t="s">
        <v>355</v>
      </c>
      <c r="E12" s="24" t="s">
        <v>353</v>
      </c>
      <c r="F12" s="23">
        <v>24.2</v>
      </c>
      <c r="G12" s="13"/>
      <c r="H12" s="16"/>
      <c r="I12" s="16" t="s">
        <v>391</v>
      </c>
      <c r="J12" s="40">
        <v>80</v>
      </c>
      <c r="K12" s="39">
        <f>AVERAGEIFS(F$11:F$205,$E$11:$E$205, "60-80")</f>
        <v>15.9</v>
      </c>
      <c r="M12" s="12">
        <f>($K$29-K12)/$K$29*100</f>
        <v>28.054298642533926</v>
      </c>
    </row>
    <row r="13" spans="1:13" ht="16.5" thickBot="1" x14ac:dyDescent="0.25">
      <c r="A13" s="22"/>
      <c r="B13" s="21"/>
      <c r="C13" s="20"/>
      <c r="D13" s="19" t="s">
        <v>356</v>
      </c>
      <c r="E13" s="18" t="s">
        <v>353</v>
      </c>
      <c r="F13" s="17">
        <v>22.8</v>
      </c>
      <c r="G13" s="13"/>
      <c r="H13" s="16"/>
      <c r="I13" s="16" t="s">
        <v>391</v>
      </c>
      <c r="J13" s="40">
        <v>100</v>
      </c>
      <c r="K13" s="39">
        <f>AVERAGEIFS(F$11:F$205,$E$11:$E$205, "60-100")</f>
        <v>16.733333333333338</v>
      </c>
      <c r="M13" s="12">
        <f>($K$29-K13)/$K$29*100</f>
        <v>24.283559577677195</v>
      </c>
    </row>
    <row r="14" spans="1:13" ht="15.75" x14ac:dyDescent="0.2">
      <c r="A14" s="22"/>
      <c r="B14" s="32" t="s">
        <v>389</v>
      </c>
      <c r="C14" s="31">
        <v>2</v>
      </c>
      <c r="D14" s="30" t="s">
        <v>354</v>
      </c>
      <c r="E14" s="29" t="s">
        <v>361</v>
      </c>
      <c r="F14" s="28">
        <v>24.3</v>
      </c>
      <c r="G14" s="13"/>
      <c r="H14" s="16"/>
      <c r="I14" s="16" t="s">
        <v>391</v>
      </c>
      <c r="J14" s="40">
        <v>120</v>
      </c>
      <c r="K14" s="39">
        <f>AVERAGEIFS(F$11:F$205,$E$11:$E$205, "60-120")</f>
        <v>17.291666666666668</v>
      </c>
      <c r="M14" s="12">
        <f>($K$29-K14)/$K$29*100</f>
        <v>21.757164404223214</v>
      </c>
    </row>
    <row r="15" spans="1:13" ht="15.75" x14ac:dyDescent="0.2">
      <c r="A15" s="22"/>
      <c r="B15" s="27"/>
      <c r="C15" s="26"/>
      <c r="D15" s="25" t="s">
        <v>355</v>
      </c>
      <c r="E15" s="24" t="s">
        <v>361</v>
      </c>
      <c r="F15" s="23">
        <v>22.8</v>
      </c>
      <c r="G15" s="13"/>
      <c r="H15" s="16"/>
      <c r="I15" s="16"/>
      <c r="J15" s="15"/>
      <c r="K15" s="14"/>
      <c r="L15" s="15">
        <f>AVERAGE(K11:K14)</f>
        <v>15.758333333333336</v>
      </c>
    </row>
    <row r="16" spans="1:13" ht="16.5" thickBot="1" x14ac:dyDescent="0.25">
      <c r="A16" s="22"/>
      <c r="B16" s="21"/>
      <c r="C16" s="20"/>
      <c r="D16" s="19" t="s">
        <v>356</v>
      </c>
      <c r="E16" s="18" t="s">
        <v>361</v>
      </c>
      <c r="F16" s="17">
        <v>22.7</v>
      </c>
      <c r="G16" s="13"/>
      <c r="H16" s="16"/>
      <c r="I16" s="16" t="s">
        <v>390</v>
      </c>
      <c r="J16" s="40">
        <v>60</v>
      </c>
      <c r="K16" s="39">
        <f>AVERAGEIFS(F$11:F$205,$E$11:$E$205, "80-60")</f>
        <v>14.641666666666666</v>
      </c>
      <c r="M16" s="12">
        <f>($K$29-K16)/$K$29*100</f>
        <v>33.748114630467569</v>
      </c>
    </row>
    <row r="17" spans="1:13" ht="15.75" x14ac:dyDescent="0.2">
      <c r="A17" s="22"/>
      <c r="B17" s="32" t="s">
        <v>389</v>
      </c>
      <c r="C17" s="31">
        <v>3</v>
      </c>
      <c r="D17" s="30" t="s">
        <v>354</v>
      </c>
      <c r="E17" s="29" t="s">
        <v>360</v>
      </c>
      <c r="F17" s="28">
        <v>16.3</v>
      </c>
      <c r="G17" s="13"/>
      <c r="H17" s="16"/>
      <c r="I17" s="16" t="s">
        <v>390</v>
      </c>
      <c r="J17" s="40">
        <v>80</v>
      </c>
      <c r="K17" s="39">
        <f>AVERAGEIFS(F$11:F$205,$E$11:$E$205, "80-80")</f>
        <v>17.075000000000003</v>
      </c>
      <c r="M17" s="12">
        <f>($K$29-K17)/$K$29*100</f>
        <v>22.737556561085952</v>
      </c>
    </row>
    <row r="18" spans="1:13" ht="15.75" x14ac:dyDescent="0.2">
      <c r="A18" s="22"/>
      <c r="B18" s="27"/>
      <c r="C18" s="26"/>
      <c r="D18" s="25" t="s">
        <v>355</v>
      </c>
      <c r="E18" s="24" t="s">
        <v>360</v>
      </c>
      <c r="F18" s="23">
        <v>16.8</v>
      </c>
      <c r="G18" s="13"/>
      <c r="H18" s="16"/>
      <c r="I18" s="16" t="s">
        <v>390</v>
      </c>
      <c r="J18" s="40">
        <v>100</v>
      </c>
      <c r="K18" s="39">
        <f>AVERAGEIFS(F$11:F$205,$E$11:$E$205, "80-100")</f>
        <v>18.766666666666662</v>
      </c>
      <c r="M18" s="12">
        <f>($K$29-K18)/$K$29*100</f>
        <v>15.082956259426862</v>
      </c>
    </row>
    <row r="19" spans="1:13" ht="16.5" thickBot="1" x14ac:dyDescent="0.25">
      <c r="A19" s="22"/>
      <c r="B19" s="21"/>
      <c r="C19" s="20"/>
      <c r="D19" s="19" t="s">
        <v>356</v>
      </c>
      <c r="E19" s="18" t="s">
        <v>360</v>
      </c>
      <c r="F19" s="17">
        <v>17.399999999999999</v>
      </c>
      <c r="G19" s="13"/>
      <c r="H19" s="16"/>
      <c r="I19" s="16" t="s">
        <v>390</v>
      </c>
      <c r="J19" s="40">
        <v>120</v>
      </c>
      <c r="K19" s="39">
        <f>AVERAGEIFS(F$11:F$205,$E$11:$E$205, "80-120")</f>
        <v>21.224999999999998</v>
      </c>
      <c r="M19" s="12">
        <f>($K$29-K19)/$K$29*100</f>
        <v>3.9592760180995481</v>
      </c>
    </row>
    <row r="20" spans="1:13" ht="15.75" x14ac:dyDescent="0.2">
      <c r="A20" s="22"/>
      <c r="B20" s="32" t="s">
        <v>389</v>
      </c>
      <c r="C20" s="31">
        <v>4</v>
      </c>
      <c r="D20" s="30" t="s">
        <v>354</v>
      </c>
      <c r="E20" s="29" t="s">
        <v>369</v>
      </c>
      <c r="F20" s="28">
        <v>23.2</v>
      </c>
      <c r="G20" s="13"/>
      <c r="H20" s="16"/>
      <c r="I20" s="16"/>
      <c r="J20" s="15"/>
      <c r="K20" s="14"/>
      <c r="L20" s="12">
        <f>AVERAGE(K16:K19)</f>
        <v>17.927083333333332</v>
      </c>
    </row>
    <row r="21" spans="1:13" ht="15.75" x14ac:dyDescent="0.2">
      <c r="A21" s="22"/>
      <c r="B21" s="27"/>
      <c r="C21" s="26"/>
      <c r="D21" s="25" t="s">
        <v>355</v>
      </c>
      <c r="E21" s="24" t="s">
        <v>369</v>
      </c>
      <c r="F21" s="23">
        <v>19.100000000000001</v>
      </c>
      <c r="G21" s="13"/>
      <c r="H21" s="16"/>
      <c r="I21" s="16" t="s">
        <v>388</v>
      </c>
      <c r="J21" s="40">
        <v>60</v>
      </c>
      <c r="K21" s="39">
        <f>AVERAGEIFS(F$11:F$205,$E$11:$E$205, "100-60")</f>
        <v>16.291666666666668</v>
      </c>
      <c r="M21" s="12">
        <f>($K$29-K21)/$K$29*100</f>
        <v>26.28205128205127</v>
      </c>
    </row>
    <row r="22" spans="1:13" ht="16.5" thickBot="1" x14ac:dyDescent="0.25">
      <c r="A22" s="22"/>
      <c r="B22" s="21"/>
      <c r="C22" s="20"/>
      <c r="D22" s="19" t="s">
        <v>356</v>
      </c>
      <c r="E22" s="18" t="s">
        <v>369</v>
      </c>
      <c r="F22" s="17">
        <v>15.3</v>
      </c>
      <c r="G22" s="13"/>
      <c r="H22" s="16"/>
      <c r="I22" s="16" t="s">
        <v>388</v>
      </c>
      <c r="J22" s="40">
        <v>80</v>
      </c>
      <c r="K22" s="39">
        <f>AVERAGEIFS(F$11:F$205,$E$11:$E$205, "100-80")</f>
        <v>19.074999999999999</v>
      </c>
      <c r="M22" s="12">
        <f>($K$29-K22)/$K$29*100</f>
        <v>13.68778280542986</v>
      </c>
    </row>
    <row r="23" spans="1:13" ht="15.75" x14ac:dyDescent="0.2">
      <c r="A23" s="22"/>
      <c r="B23" s="32" t="s">
        <v>386</v>
      </c>
      <c r="C23" s="31">
        <v>4</v>
      </c>
      <c r="D23" s="30" t="s">
        <v>356</v>
      </c>
      <c r="E23" s="29" t="s">
        <v>358</v>
      </c>
      <c r="F23" s="28">
        <v>13.7</v>
      </c>
      <c r="G23" s="13"/>
      <c r="H23" s="16"/>
      <c r="I23" s="16" t="s">
        <v>388</v>
      </c>
      <c r="J23" s="40">
        <v>100</v>
      </c>
      <c r="K23" s="39">
        <f>AVERAGEIFS(F$11:F$205,$E$11:$E$205, "100-100")</f>
        <v>20.599999999999998</v>
      </c>
      <c r="M23" s="12">
        <f>($K$29-K23)/$K$29*100</f>
        <v>6.7873303167420822</v>
      </c>
    </row>
    <row r="24" spans="1:13" ht="15.75" x14ac:dyDescent="0.2">
      <c r="A24" s="22"/>
      <c r="B24" s="33"/>
      <c r="C24" s="26"/>
      <c r="D24" s="25" t="s">
        <v>355</v>
      </c>
      <c r="E24" s="24" t="s">
        <v>358</v>
      </c>
      <c r="F24" s="23">
        <v>15</v>
      </c>
      <c r="G24" s="13"/>
      <c r="H24" s="16"/>
      <c r="I24" s="16" t="s">
        <v>388</v>
      </c>
      <c r="J24" s="40">
        <v>120</v>
      </c>
      <c r="K24" s="39">
        <f>AVERAGEIFS(F$11:F$205,$E$11:$E$205, "100-120")</f>
        <v>20.833333333333332</v>
      </c>
      <c r="M24" s="12">
        <f>($K$29-K24)/$K$29*100</f>
        <v>5.7315233785821986</v>
      </c>
    </row>
    <row r="25" spans="1:13" ht="16.5" thickBot="1" x14ac:dyDescent="0.25">
      <c r="A25" s="22"/>
      <c r="B25" s="21"/>
      <c r="C25" s="20"/>
      <c r="D25" s="19" t="s">
        <v>354</v>
      </c>
      <c r="E25" s="18" t="s">
        <v>358</v>
      </c>
      <c r="F25" s="17">
        <v>25.2</v>
      </c>
      <c r="G25" s="13"/>
      <c r="H25" s="16"/>
      <c r="I25" s="16"/>
      <c r="J25" s="15"/>
      <c r="K25" s="14"/>
      <c r="L25" s="12">
        <f>AVERAGE(K21:K24)</f>
        <v>19.2</v>
      </c>
    </row>
    <row r="26" spans="1:13" ht="15.75" x14ac:dyDescent="0.2">
      <c r="A26" s="22"/>
      <c r="B26" s="32" t="s">
        <v>386</v>
      </c>
      <c r="C26" s="31">
        <v>3</v>
      </c>
      <c r="D26" s="30" t="s">
        <v>356</v>
      </c>
      <c r="E26" s="29" t="s">
        <v>371</v>
      </c>
      <c r="F26" s="28">
        <v>21.5</v>
      </c>
      <c r="G26" s="13"/>
      <c r="H26" s="16"/>
      <c r="I26" s="16" t="s">
        <v>387</v>
      </c>
      <c r="J26" s="40">
        <v>60</v>
      </c>
      <c r="K26" s="41">
        <f>AVERAGEIFS(F$11:F$205,$E$11:$E$205, "120-60")</f>
        <v>17.541666666666664</v>
      </c>
      <c r="M26" s="12">
        <f>($K$29-K26)/$K$29*100</f>
        <v>20.625942684766219</v>
      </c>
    </row>
    <row r="27" spans="1:13" ht="15.75" x14ac:dyDescent="0.2">
      <c r="A27" s="22"/>
      <c r="B27" s="27"/>
      <c r="C27" s="26"/>
      <c r="D27" s="25" t="s">
        <v>355</v>
      </c>
      <c r="E27" s="24" t="s">
        <v>371</v>
      </c>
      <c r="F27" s="23">
        <v>20</v>
      </c>
      <c r="G27" s="13"/>
      <c r="H27" s="16"/>
      <c r="I27" s="16" t="s">
        <v>387</v>
      </c>
      <c r="J27" s="40">
        <v>80</v>
      </c>
      <c r="K27" s="39">
        <f>AVERAGEIFS(F$11:F$205,$E$11:$E$205, "120-80")</f>
        <v>19.816666666666666</v>
      </c>
      <c r="M27" s="12">
        <f>($K$29-K27)/$K$29*100</f>
        <v>10.331825037707382</v>
      </c>
    </row>
    <row r="28" spans="1:13" ht="16.5" thickBot="1" x14ac:dyDescent="0.25">
      <c r="A28" s="22"/>
      <c r="B28" s="21"/>
      <c r="C28" s="20"/>
      <c r="D28" s="19" t="s">
        <v>354</v>
      </c>
      <c r="E28" s="18" t="s">
        <v>371</v>
      </c>
      <c r="F28" s="17">
        <v>19.2</v>
      </c>
      <c r="G28" s="13"/>
      <c r="H28" s="16"/>
      <c r="I28" s="16" t="s">
        <v>387</v>
      </c>
      <c r="J28" s="40">
        <v>100</v>
      </c>
      <c r="K28" s="39">
        <f>AVERAGEIFS(F$11:F$205,$E$11:$E$205, "120-100")</f>
        <v>21.366666666666671</v>
      </c>
      <c r="M28" s="12">
        <f>($K$29-K28)/$K$29*100</f>
        <v>3.3182503770738787</v>
      </c>
    </row>
    <row r="29" spans="1:13" ht="15.75" x14ac:dyDescent="0.2">
      <c r="A29" s="22"/>
      <c r="B29" s="32" t="s">
        <v>386</v>
      </c>
      <c r="C29" s="31">
        <v>2</v>
      </c>
      <c r="D29" s="30" t="s">
        <v>356</v>
      </c>
      <c r="E29" s="29" t="s">
        <v>363</v>
      </c>
      <c r="F29" s="28">
        <v>16.600000000000001</v>
      </c>
      <c r="G29" s="13"/>
      <c r="H29" s="16"/>
      <c r="I29" s="16" t="s">
        <v>387</v>
      </c>
      <c r="J29" s="40">
        <v>120</v>
      </c>
      <c r="K29" s="39">
        <f>AVERAGEIFS(F$11:F$205,$E$11:$E$205, "120-120")</f>
        <v>22.099999999999998</v>
      </c>
      <c r="M29" s="12">
        <f>($K$29-K29)/$K$29*100</f>
        <v>0</v>
      </c>
    </row>
    <row r="30" spans="1:13" ht="15.75" x14ac:dyDescent="0.2">
      <c r="A30" s="22"/>
      <c r="B30" s="27"/>
      <c r="C30" s="26"/>
      <c r="D30" s="25" t="s">
        <v>355</v>
      </c>
      <c r="E30" s="24" t="s">
        <v>363</v>
      </c>
      <c r="F30" s="23">
        <v>13.4</v>
      </c>
      <c r="G30" s="13"/>
      <c r="H30" s="16"/>
      <c r="I30" s="16"/>
      <c r="J30" s="15"/>
      <c r="K30" s="14"/>
      <c r="L30" s="12">
        <f>AVERAGE(K26:K29)</f>
        <v>20.206250000000001</v>
      </c>
    </row>
    <row r="31" spans="1:13" ht="16.5" thickBot="1" x14ac:dyDescent="0.25">
      <c r="A31" s="22"/>
      <c r="B31" s="21"/>
      <c r="C31" s="20"/>
      <c r="D31" s="19" t="s">
        <v>354</v>
      </c>
      <c r="E31" s="18" t="s">
        <v>363</v>
      </c>
      <c r="F31" s="17">
        <v>13.7</v>
      </c>
      <c r="G31" s="13"/>
      <c r="H31" s="16"/>
      <c r="I31" s="16"/>
      <c r="J31" s="15"/>
      <c r="K31" s="14"/>
    </row>
    <row r="32" spans="1:13" ht="15.75" x14ac:dyDescent="0.2">
      <c r="A32" s="22"/>
      <c r="B32" s="32" t="s">
        <v>386</v>
      </c>
      <c r="C32" s="31">
        <v>1</v>
      </c>
      <c r="D32" s="30" t="s">
        <v>356</v>
      </c>
      <c r="E32" s="29" t="s">
        <v>374</v>
      </c>
      <c r="F32" s="28">
        <v>22.4</v>
      </c>
      <c r="G32" s="13"/>
      <c r="H32" s="16"/>
      <c r="I32" s="16"/>
      <c r="J32" s="15"/>
      <c r="K32" s="14"/>
    </row>
    <row r="33" spans="1:14" ht="15.75" x14ac:dyDescent="0.2">
      <c r="A33" s="22"/>
      <c r="B33" s="27"/>
      <c r="C33" s="26"/>
      <c r="D33" s="25" t="s">
        <v>355</v>
      </c>
      <c r="E33" s="24" t="s">
        <v>374</v>
      </c>
      <c r="F33" s="23">
        <v>23.7</v>
      </c>
      <c r="G33" s="13"/>
      <c r="H33" s="16"/>
      <c r="I33" s="16"/>
      <c r="J33" s="15"/>
      <c r="K33" s="14"/>
    </row>
    <row r="34" spans="1:14" ht="16.5" thickBot="1" x14ac:dyDescent="0.25">
      <c r="A34" s="22"/>
      <c r="B34" s="21"/>
      <c r="C34" s="20"/>
      <c r="D34" s="19" t="s">
        <v>354</v>
      </c>
      <c r="E34" s="18" t="s">
        <v>374</v>
      </c>
      <c r="F34" s="17">
        <v>25.2</v>
      </c>
      <c r="G34" s="13"/>
      <c r="H34" s="16"/>
      <c r="I34" s="16"/>
      <c r="J34" s="15"/>
      <c r="K34" s="14"/>
    </row>
    <row r="35" spans="1:14" ht="15.75" x14ac:dyDescent="0.2">
      <c r="A35" s="22"/>
      <c r="B35" s="32" t="s">
        <v>385</v>
      </c>
      <c r="C35" s="31">
        <v>1</v>
      </c>
      <c r="D35" s="30" t="s">
        <v>354</v>
      </c>
      <c r="E35" s="29" t="s">
        <v>370</v>
      </c>
      <c r="F35" s="28">
        <v>16.600000000000001</v>
      </c>
      <c r="G35" s="13"/>
      <c r="H35" s="37"/>
      <c r="I35" s="36"/>
      <c r="J35" s="35"/>
      <c r="K35" s="34"/>
    </row>
    <row r="36" spans="1:14" ht="15.75" x14ac:dyDescent="0.2">
      <c r="A36" s="22"/>
      <c r="B36" s="33"/>
      <c r="C36" s="26"/>
      <c r="D36" s="25" t="s">
        <v>355</v>
      </c>
      <c r="E36" s="24" t="s">
        <v>370</v>
      </c>
      <c r="F36" s="23">
        <v>13.7</v>
      </c>
      <c r="G36" s="13"/>
      <c r="H36" s="37"/>
      <c r="I36" s="36"/>
      <c r="J36" s="35"/>
      <c r="K36" s="34"/>
    </row>
    <row r="37" spans="1:14" ht="16.5" thickBot="1" x14ac:dyDescent="0.25">
      <c r="A37" s="22"/>
      <c r="B37" s="21"/>
      <c r="C37" s="20"/>
      <c r="D37" s="19" t="s">
        <v>356</v>
      </c>
      <c r="E37" s="18" t="s">
        <v>370</v>
      </c>
      <c r="F37" s="17">
        <v>14.7</v>
      </c>
      <c r="G37" s="13"/>
      <c r="H37" s="37"/>
      <c r="I37" s="36"/>
      <c r="J37" s="35"/>
      <c r="K37" s="34"/>
    </row>
    <row r="38" spans="1:14" ht="15.75" x14ac:dyDescent="0.2">
      <c r="A38" s="22"/>
      <c r="B38" s="32" t="s">
        <v>385</v>
      </c>
      <c r="C38" s="31">
        <v>2</v>
      </c>
      <c r="D38" s="30" t="s">
        <v>354</v>
      </c>
      <c r="E38" s="29" t="s">
        <v>366</v>
      </c>
      <c r="F38" s="28">
        <v>18.2</v>
      </c>
      <c r="G38" s="13"/>
      <c r="H38" s="37"/>
      <c r="I38" s="36"/>
      <c r="J38" s="35"/>
      <c r="K38" s="34"/>
    </row>
    <row r="39" spans="1:14" ht="15.75" x14ac:dyDescent="0.2">
      <c r="A39" s="22"/>
      <c r="B39" s="27"/>
      <c r="C39" s="26"/>
      <c r="D39" s="25" t="s">
        <v>355</v>
      </c>
      <c r="E39" s="24" t="s">
        <v>366</v>
      </c>
      <c r="F39" s="23">
        <v>21.1</v>
      </c>
      <c r="G39" s="13"/>
      <c r="H39" s="37"/>
      <c r="I39" s="36"/>
      <c r="J39" s="35"/>
      <c r="K39" s="34"/>
    </row>
    <row r="40" spans="1:14" ht="16.5" thickBot="1" x14ac:dyDescent="0.25">
      <c r="A40" s="22"/>
      <c r="B40" s="21"/>
      <c r="C40" s="20"/>
      <c r="D40" s="19" t="s">
        <v>356</v>
      </c>
      <c r="E40" s="18" t="s">
        <v>366</v>
      </c>
      <c r="F40" s="17">
        <v>21.5</v>
      </c>
      <c r="G40" s="13"/>
      <c r="H40" s="37"/>
      <c r="I40" s="36"/>
      <c r="J40" s="35"/>
      <c r="K40" s="34"/>
    </row>
    <row r="41" spans="1:14" ht="15.75" x14ac:dyDescent="0.2">
      <c r="A41" s="22"/>
      <c r="B41" s="32" t="s">
        <v>385</v>
      </c>
      <c r="C41" s="31">
        <v>3</v>
      </c>
      <c r="D41" s="30" t="s">
        <v>354</v>
      </c>
      <c r="E41" s="29" t="s">
        <v>368</v>
      </c>
      <c r="F41" s="28">
        <v>14.6</v>
      </c>
      <c r="G41" s="13"/>
      <c r="H41" s="37"/>
      <c r="I41" s="36"/>
      <c r="J41" s="35"/>
      <c r="K41" s="34"/>
    </row>
    <row r="42" spans="1:14" ht="15.75" x14ac:dyDescent="0.2">
      <c r="A42" s="22"/>
      <c r="B42" s="27"/>
      <c r="C42" s="26"/>
      <c r="D42" s="25" t="s">
        <v>355</v>
      </c>
      <c r="E42" s="24" t="s">
        <v>368</v>
      </c>
      <c r="F42" s="23">
        <v>12.9</v>
      </c>
      <c r="G42" s="13"/>
      <c r="H42" s="37"/>
      <c r="I42" s="36"/>
      <c r="J42" s="35"/>
      <c r="K42" s="34"/>
    </row>
    <row r="43" spans="1:14" ht="16.5" thickBot="1" x14ac:dyDescent="0.25">
      <c r="A43" s="22"/>
      <c r="B43" s="21"/>
      <c r="C43" s="20"/>
      <c r="D43" s="19" t="s">
        <v>356</v>
      </c>
      <c r="E43" s="18" t="s">
        <v>368</v>
      </c>
      <c r="F43" s="17">
        <v>12.4</v>
      </c>
      <c r="G43" s="13"/>
      <c r="H43" s="37"/>
      <c r="I43" s="36"/>
      <c r="J43" s="35"/>
      <c r="K43" s="34"/>
    </row>
    <row r="44" spans="1:14" ht="15.75" x14ac:dyDescent="0.2">
      <c r="A44" s="22"/>
      <c r="B44" s="32" t="s">
        <v>385</v>
      </c>
      <c r="C44" s="31">
        <v>4</v>
      </c>
      <c r="D44" s="30" t="s">
        <v>354</v>
      </c>
      <c r="E44" s="29" t="s">
        <v>365</v>
      </c>
      <c r="F44" s="28">
        <v>20.8</v>
      </c>
      <c r="G44" s="13"/>
      <c r="H44" s="37"/>
      <c r="I44" s="36"/>
      <c r="J44" s="35"/>
      <c r="K44" s="34"/>
    </row>
    <row r="45" spans="1:14" ht="15.75" x14ac:dyDescent="0.2">
      <c r="A45" s="22"/>
      <c r="B45" s="27"/>
      <c r="C45" s="26"/>
      <c r="D45" s="25" t="s">
        <v>355</v>
      </c>
      <c r="E45" s="24" t="s">
        <v>365</v>
      </c>
      <c r="F45" s="23">
        <v>17</v>
      </c>
      <c r="G45" s="13"/>
      <c r="H45" s="37"/>
      <c r="I45" s="36"/>
      <c r="J45" s="35"/>
      <c r="K45" s="34"/>
    </row>
    <row r="46" spans="1:14" ht="16.5" thickBot="1" x14ac:dyDescent="0.25">
      <c r="A46" s="22"/>
      <c r="B46" s="21"/>
      <c r="C46" s="20"/>
      <c r="D46" s="19" t="s">
        <v>356</v>
      </c>
      <c r="E46" s="18" t="s">
        <v>365</v>
      </c>
      <c r="F46" s="38">
        <v>15.2</v>
      </c>
      <c r="G46" s="151"/>
      <c r="H46" s="152"/>
      <c r="I46" s="152"/>
      <c r="J46" s="152"/>
      <c r="K46" s="152"/>
      <c r="L46" s="152"/>
      <c r="M46" s="152"/>
      <c r="N46" s="152"/>
    </row>
    <row r="47" spans="1:14" ht="15.75" x14ac:dyDescent="0.2">
      <c r="A47" s="22"/>
      <c r="B47" s="32" t="s">
        <v>384</v>
      </c>
      <c r="C47" s="31">
        <v>4</v>
      </c>
      <c r="D47" s="30" t="s">
        <v>356</v>
      </c>
      <c r="E47" s="29" t="s">
        <v>375</v>
      </c>
      <c r="F47" s="28">
        <v>13</v>
      </c>
      <c r="G47" s="153"/>
      <c r="H47" s="152"/>
      <c r="I47" s="152"/>
      <c r="J47" s="152"/>
      <c r="K47" s="152"/>
      <c r="L47" s="152"/>
      <c r="M47" s="152"/>
      <c r="N47" s="152"/>
    </row>
    <row r="48" spans="1:14" ht="15.75" x14ac:dyDescent="0.2">
      <c r="A48" s="22"/>
      <c r="B48" s="33"/>
      <c r="C48" s="26"/>
      <c r="D48" s="25" t="s">
        <v>355</v>
      </c>
      <c r="E48" s="24" t="s">
        <v>375</v>
      </c>
      <c r="F48" s="23">
        <v>18.7</v>
      </c>
      <c r="G48" s="13"/>
      <c r="H48" s="37"/>
      <c r="I48" s="36"/>
      <c r="J48" s="35"/>
      <c r="K48" s="34"/>
    </row>
    <row r="49" spans="1:11" ht="16.5" thickBot="1" x14ac:dyDescent="0.25">
      <c r="A49" s="22"/>
      <c r="B49" s="21"/>
      <c r="C49" s="20"/>
      <c r="D49" s="19" t="s">
        <v>354</v>
      </c>
      <c r="E49" s="18" t="s">
        <v>375</v>
      </c>
      <c r="F49" s="17">
        <v>16.600000000000001</v>
      </c>
      <c r="G49" s="13"/>
      <c r="H49" s="37"/>
      <c r="I49" s="36"/>
      <c r="J49" s="35"/>
      <c r="K49" s="34"/>
    </row>
    <row r="50" spans="1:11" ht="15.75" x14ac:dyDescent="0.2">
      <c r="A50" s="22"/>
      <c r="B50" s="32" t="s">
        <v>384</v>
      </c>
      <c r="C50" s="31">
        <v>3</v>
      </c>
      <c r="D50" s="30" t="s">
        <v>356</v>
      </c>
      <c r="E50" s="29" t="s">
        <v>359</v>
      </c>
      <c r="F50" s="28">
        <v>16.600000000000001</v>
      </c>
      <c r="G50" s="13"/>
      <c r="H50" s="37"/>
      <c r="I50" s="36"/>
      <c r="J50" s="35"/>
      <c r="K50" s="34"/>
    </row>
    <row r="51" spans="1:11" ht="15.75" x14ac:dyDescent="0.2">
      <c r="A51" s="22"/>
      <c r="B51" s="27"/>
      <c r="C51" s="26"/>
      <c r="D51" s="25" t="s">
        <v>355</v>
      </c>
      <c r="E51" s="24" t="s">
        <v>359</v>
      </c>
      <c r="F51" s="23">
        <v>18.7</v>
      </c>
      <c r="G51" s="13"/>
      <c r="H51" s="37"/>
      <c r="I51" s="36"/>
      <c r="J51" s="35"/>
      <c r="K51" s="34"/>
    </row>
    <row r="52" spans="1:11" ht="16.5" thickBot="1" x14ac:dyDescent="0.25">
      <c r="A52" s="22"/>
      <c r="B52" s="21"/>
      <c r="C52" s="20"/>
      <c r="D52" s="19" t="s">
        <v>354</v>
      </c>
      <c r="E52" s="18" t="s">
        <v>359</v>
      </c>
      <c r="F52" s="17">
        <v>17.600000000000001</v>
      </c>
      <c r="G52" s="13"/>
      <c r="H52" s="37"/>
      <c r="I52" s="36"/>
      <c r="J52" s="35"/>
      <c r="K52" s="34"/>
    </row>
    <row r="53" spans="1:11" ht="15.75" x14ac:dyDescent="0.2">
      <c r="A53" s="22"/>
      <c r="B53" s="32" t="s">
        <v>384</v>
      </c>
      <c r="C53" s="31">
        <v>2</v>
      </c>
      <c r="D53" s="30" t="s">
        <v>356</v>
      </c>
      <c r="E53" s="29" t="s">
        <v>364</v>
      </c>
      <c r="F53" s="28">
        <v>24.2</v>
      </c>
      <c r="G53" s="13"/>
      <c r="H53" s="37"/>
      <c r="I53" s="36"/>
      <c r="J53" s="35"/>
      <c r="K53" s="34"/>
    </row>
    <row r="54" spans="1:11" ht="15.75" x14ac:dyDescent="0.2">
      <c r="A54" s="22"/>
      <c r="B54" s="27"/>
      <c r="C54" s="26"/>
      <c r="D54" s="25" t="s">
        <v>355</v>
      </c>
      <c r="E54" s="24" t="s">
        <v>364</v>
      </c>
      <c r="F54" s="23">
        <v>24.2</v>
      </c>
      <c r="G54" s="13"/>
      <c r="H54" s="37"/>
      <c r="I54" s="36"/>
      <c r="J54" s="35"/>
      <c r="K54" s="34"/>
    </row>
    <row r="55" spans="1:11" ht="16.5" thickBot="1" x14ac:dyDescent="0.25">
      <c r="A55" s="22"/>
      <c r="B55" s="21"/>
      <c r="C55" s="20"/>
      <c r="D55" s="19" t="s">
        <v>354</v>
      </c>
      <c r="E55" s="18" t="s">
        <v>364</v>
      </c>
      <c r="F55" s="17">
        <v>22.5</v>
      </c>
      <c r="G55" s="13"/>
      <c r="H55" s="37"/>
      <c r="I55" s="36"/>
      <c r="J55" s="35"/>
      <c r="K55" s="34"/>
    </row>
    <row r="56" spans="1:11" ht="15.75" x14ac:dyDescent="0.2">
      <c r="A56" s="22"/>
      <c r="B56" s="32" t="s">
        <v>384</v>
      </c>
      <c r="C56" s="31">
        <v>1</v>
      </c>
      <c r="D56" s="30" t="s">
        <v>356</v>
      </c>
      <c r="E56" s="29" t="s">
        <v>373</v>
      </c>
      <c r="F56" s="28">
        <v>17.5</v>
      </c>
      <c r="G56" s="13"/>
      <c r="H56" s="37"/>
      <c r="I56" s="36"/>
      <c r="J56" s="35"/>
      <c r="K56" s="34"/>
    </row>
    <row r="57" spans="1:11" ht="15.75" x14ac:dyDescent="0.2">
      <c r="A57" s="22"/>
      <c r="B57" s="27"/>
      <c r="C57" s="26"/>
      <c r="D57" s="25" t="s">
        <v>355</v>
      </c>
      <c r="E57" s="24" t="s">
        <v>373</v>
      </c>
      <c r="F57" s="23">
        <v>17.5</v>
      </c>
      <c r="G57" s="13"/>
      <c r="H57" s="37"/>
      <c r="I57" s="36"/>
      <c r="J57" s="35"/>
      <c r="K57" s="34"/>
    </row>
    <row r="58" spans="1:11" ht="16.5" thickBot="1" x14ac:dyDescent="0.25">
      <c r="A58" s="22"/>
      <c r="B58" s="21"/>
      <c r="C58" s="20"/>
      <c r="D58" s="19" t="s">
        <v>354</v>
      </c>
      <c r="E58" s="18" t="s">
        <v>373</v>
      </c>
      <c r="F58" s="17">
        <v>18.399999999999999</v>
      </c>
      <c r="G58" s="13"/>
      <c r="H58" s="37"/>
      <c r="I58" s="36"/>
      <c r="J58" s="35"/>
      <c r="K58" s="34"/>
    </row>
    <row r="59" spans="1:11" ht="15.75" x14ac:dyDescent="0.2">
      <c r="A59" s="22"/>
      <c r="B59" s="32" t="s">
        <v>383</v>
      </c>
      <c r="C59" s="31">
        <v>1</v>
      </c>
      <c r="D59" s="30" t="s">
        <v>354</v>
      </c>
      <c r="E59" s="29" t="s">
        <v>368</v>
      </c>
      <c r="F59" s="28">
        <v>13.5</v>
      </c>
      <c r="G59" s="13"/>
      <c r="H59" s="37"/>
      <c r="I59" s="36"/>
      <c r="J59" s="35"/>
      <c r="K59" s="34"/>
    </row>
    <row r="60" spans="1:11" ht="15.75" x14ac:dyDescent="0.2">
      <c r="A60" s="22"/>
      <c r="B60" s="33"/>
      <c r="C60" s="26"/>
      <c r="D60" s="25" t="s">
        <v>355</v>
      </c>
      <c r="E60" s="24" t="s">
        <v>368</v>
      </c>
      <c r="F60" s="23">
        <v>11.6</v>
      </c>
      <c r="G60" s="13"/>
      <c r="H60" s="16"/>
      <c r="I60" s="16"/>
      <c r="J60" s="15"/>
      <c r="K60" s="14"/>
    </row>
    <row r="61" spans="1:11" ht="16.5" thickBot="1" x14ac:dyDescent="0.25">
      <c r="A61" s="22"/>
      <c r="B61" s="21"/>
      <c r="C61" s="20"/>
      <c r="D61" s="19" t="s">
        <v>356</v>
      </c>
      <c r="E61" s="18" t="s">
        <v>368</v>
      </c>
      <c r="F61" s="17">
        <v>11.1</v>
      </c>
      <c r="G61" s="13"/>
      <c r="H61" s="16"/>
      <c r="I61" s="16"/>
      <c r="J61" s="15"/>
      <c r="K61" s="14"/>
    </row>
    <row r="62" spans="1:11" ht="15.75" x14ac:dyDescent="0.2">
      <c r="A62" s="22"/>
      <c r="B62" s="32" t="s">
        <v>383</v>
      </c>
      <c r="C62" s="31">
        <v>2</v>
      </c>
      <c r="D62" s="30" t="s">
        <v>354</v>
      </c>
      <c r="E62" s="29" t="s">
        <v>359</v>
      </c>
      <c r="F62" s="28">
        <v>14.4</v>
      </c>
      <c r="G62" s="13"/>
      <c r="H62" s="16"/>
      <c r="I62" s="16"/>
      <c r="J62" s="15"/>
      <c r="K62" s="14"/>
    </row>
    <row r="63" spans="1:11" ht="15.75" x14ac:dyDescent="0.2">
      <c r="A63" s="22"/>
      <c r="B63" s="27"/>
      <c r="C63" s="26"/>
      <c r="D63" s="25" t="s">
        <v>355</v>
      </c>
      <c r="E63" s="24" t="s">
        <v>359</v>
      </c>
      <c r="F63" s="23">
        <v>17.600000000000001</v>
      </c>
      <c r="G63" s="13"/>
      <c r="H63" s="16"/>
      <c r="I63" s="16"/>
      <c r="J63" s="15"/>
      <c r="K63" s="14"/>
    </row>
    <row r="64" spans="1:11" ht="16.5" thickBot="1" x14ac:dyDescent="0.25">
      <c r="A64" s="22"/>
      <c r="B64" s="21"/>
      <c r="C64" s="20"/>
      <c r="D64" s="19" t="s">
        <v>356</v>
      </c>
      <c r="E64" s="18" t="s">
        <v>359</v>
      </c>
      <c r="F64" s="17">
        <v>18.2</v>
      </c>
      <c r="G64" s="13"/>
      <c r="H64" s="16"/>
      <c r="I64" s="16"/>
      <c r="J64" s="15"/>
      <c r="K64" s="14"/>
    </row>
    <row r="65" spans="1:11" ht="15.75" x14ac:dyDescent="0.2">
      <c r="A65" s="22"/>
      <c r="B65" s="32" t="s">
        <v>383</v>
      </c>
      <c r="C65" s="31">
        <v>3</v>
      </c>
      <c r="D65" s="30" t="s">
        <v>354</v>
      </c>
      <c r="E65" s="29" t="s">
        <v>374</v>
      </c>
      <c r="F65" s="28">
        <v>20.9</v>
      </c>
      <c r="G65" s="13"/>
      <c r="H65" s="16"/>
      <c r="I65" s="16"/>
      <c r="J65" s="15"/>
      <c r="K65" s="14"/>
    </row>
    <row r="66" spans="1:11" ht="15.75" x14ac:dyDescent="0.2">
      <c r="A66" s="22"/>
      <c r="B66" s="27"/>
      <c r="C66" s="26"/>
      <c r="D66" s="25" t="s">
        <v>355</v>
      </c>
      <c r="E66" s="24" t="s">
        <v>374</v>
      </c>
      <c r="F66" s="23">
        <v>23.1</v>
      </c>
      <c r="G66" s="13"/>
      <c r="H66" s="16"/>
      <c r="I66" s="16"/>
      <c r="J66" s="15"/>
      <c r="K66" s="14"/>
    </row>
    <row r="67" spans="1:11" ht="16.5" thickBot="1" x14ac:dyDescent="0.25">
      <c r="A67" s="22"/>
      <c r="B67" s="21"/>
      <c r="C67" s="20"/>
      <c r="D67" s="19" t="s">
        <v>356</v>
      </c>
      <c r="E67" s="18" t="s">
        <v>374</v>
      </c>
      <c r="F67" s="17">
        <v>24.7</v>
      </c>
      <c r="G67" s="13"/>
      <c r="H67" s="16"/>
      <c r="I67" s="16"/>
      <c r="J67" s="15"/>
      <c r="K67" s="14"/>
    </row>
    <row r="68" spans="1:11" ht="15.75" x14ac:dyDescent="0.2">
      <c r="A68" s="22"/>
      <c r="B68" s="32" t="s">
        <v>383</v>
      </c>
      <c r="C68" s="31">
        <v>4</v>
      </c>
      <c r="D68" s="30" t="s">
        <v>354</v>
      </c>
      <c r="E68" s="29" t="s">
        <v>363</v>
      </c>
      <c r="F68" s="28">
        <v>17.3</v>
      </c>
      <c r="G68" s="13"/>
      <c r="H68" s="16"/>
      <c r="I68" s="16"/>
      <c r="J68" s="15"/>
      <c r="K68" s="14"/>
    </row>
    <row r="69" spans="1:11" ht="15.75" x14ac:dyDescent="0.2">
      <c r="A69" s="22"/>
      <c r="B69" s="27"/>
      <c r="C69" s="26"/>
      <c r="D69" s="25" t="s">
        <v>355</v>
      </c>
      <c r="E69" s="24" t="s">
        <v>363</v>
      </c>
      <c r="F69" s="23">
        <v>15.9</v>
      </c>
      <c r="G69" s="13"/>
      <c r="H69" s="16"/>
      <c r="I69" s="16"/>
      <c r="J69" s="15"/>
      <c r="K69" s="14"/>
    </row>
    <row r="70" spans="1:11" ht="16.5" thickBot="1" x14ac:dyDescent="0.25">
      <c r="A70" s="22"/>
      <c r="B70" s="21"/>
      <c r="C70" s="20"/>
      <c r="D70" s="19" t="s">
        <v>356</v>
      </c>
      <c r="E70" s="18" t="s">
        <v>363</v>
      </c>
      <c r="F70" s="17">
        <v>15.4</v>
      </c>
      <c r="G70" s="13"/>
      <c r="H70" s="16"/>
      <c r="I70" s="16"/>
      <c r="J70" s="15"/>
      <c r="K70" s="14"/>
    </row>
    <row r="71" spans="1:11" ht="15.75" x14ac:dyDescent="0.2">
      <c r="A71" s="22"/>
      <c r="B71" s="32" t="s">
        <v>382</v>
      </c>
      <c r="C71" s="31">
        <v>4</v>
      </c>
      <c r="D71" s="30" t="s">
        <v>356</v>
      </c>
      <c r="E71" s="29" t="s">
        <v>369</v>
      </c>
      <c r="F71" s="28">
        <v>18.8</v>
      </c>
      <c r="G71" s="13"/>
      <c r="H71" s="16"/>
      <c r="I71" s="16"/>
      <c r="J71" s="15"/>
      <c r="K71" s="14"/>
    </row>
    <row r="72" spans="1:11" ht="15.75" x14ac:dyDescent="0.2">
      <c r="A72" s="22"/>
      <c r="B72" s="33"/>
      <c r="C72" s="26"/>
      <c r="D72" s="25" t="s">
        <v>355</v>
      </c>
      <c r="E72" s="24" t="s">
        <v>369</v>
      </c>
      <c r="F72" s="23">
        <v>24.9</v>
      </c>
      <c r="G72" s="13"/>
      <c r="H72" s="16"/>
      <c r="I72" s="16"/>
      <c r="J72" s="15"/>
      <c r="K72" s="14"/>
    </row>
    <row r="73" spans="1:11" ht="16.5" thickBot="1" x14ac:dyDescent="0.25">
      <c r="A73" s="22"/>
      <c r="B73" s="21"/>
      <c r="C73" s="20"/>
      <c r="D73" s="19" t="s">
        <v>354</v>
      </c>
      <c r="E73" s="18" t="s">
        <v>369</v>
      </c>
      <c r="F73" s="17">
        <v>19.5</v>
      </c>
      <c r="G73" s="13"/>
      <c r="H73" s="16"/>
      <c r="I73" s="16"/>
      <c r="J73" s="15"/>
      <c r="K73" s="14"/>
    </row>
    <row r="74" spans="1:11" ht="15.75" x14ac:dyDescent="0.2">
      <c r="A74" s="22"/>
      <c r="B74" s="32" t="s">
        <v>382</v>
      </c>
      <c r="C74" s="31">
        <v>3</v>
      </c>
      <c r="D74" s="30" t="s">
        <v>356</v>
      </c>
      <c r="E74" s="29" t="s">
        <v>371</v>
      </c>
      <c r="F74" s="28">
        <v>21.3</v>
      </c>
      <c r="G74" s="13"/>
      <c r="H74" s="16"/>
      <c r="I74" s="16"/>
      <c r="J74" s="15"/>
      <c r="K74" s="14"/>
    </row>
    <row r="75" spans="1:11" ht="15.75" x14ac:dyDescent="0.2">
      <c r="A75" s="22"/>
      <c r="B75" s="27"/>
      <c r="C75" s="26"/>
      <c r="D75" s="25" t="s">
        <v>355</v>
      </c>
      <c r="E75" s="24" t="s">
        <v>371</v>
      </c>
      <c r="F75" s="23">
        <v>19.2</v>
      </c>
      <c r="G75" s="13"/>
      <c r="H75" s="16"/>
      <c r="I75" s="16"/>
      <c r="J75" s="15"/>
      <c r="K75" s="14"/>
    </row>
    <row r="76" spans="1:11" ht="16.5" thickBot="1" x14ac:dyDescent="0.25">
      <c r="A76" s="22"/>
      <c r="B76" s="21"/>
      <c r="C76" s="20"/>
      <c r="D76" s="19" t="s">
        <v>354</v>
      </c>
      <c r="E76" s="18" t="s">
        <v>371</v>
      </c>
      <c r="F76" s="17">
        <v>18.5</v>
      </c>
      <c r="G76" s="13"/>
      <c r="H76" s="16"/>
      <c r="I76" s="16"/>
      <c r="J76" s="15"/>
      <c r="K76" s="14"/>
    </row>
    <row r="77" spans="1:11" ht="15.75" x14ac:dyDescent="0.2">
      <c r="A77" s="22"/>
      <c r="B77" s="32" t="s">
        <v>382</v>
      </c>
      <c r="C77" s="31">
        <v>2</v>
      </c>
      <c r="D77" s="30" t="s">
        <v>356</v>
      </c>
      <c r="E77" s="29" t="s">
        <v>365</v>
      </c>
      <c r="F77" s="28">
        <v>18.8</v>
      </c>
      <c r="G77" s="13"/>
      <c r="H77" s="16"/>
      <c r="I77" s="16"/>
      <c r="J77" s="15"/>
      <c r="K77" s="14"/>
    </row>
    <row r="78" spans="1:11" ht="15.75" x14ac:dyDescent="0.2">
      <c r="A78" s="22"/>
      <c r="B78" s="27"/>
      <c r="C78" s="26"/>
      <c r="D78" s="25" t="s">
        <v>355</v>
      </c>
      <c r="E78" s="24" t="s">
        <v>365</v>
      </c>
      <c r="F78" s="23">
        <v>20.6</v>
      </c>
      <c r="G78" s="13"/>
      <c r="H78" s="16"/>
      <c r="I78" s="16"/>
      <c r="J78" s="15"/>
      <c r="K78" s="14"/>
    </row>
    <row r="79" spans="1:11" ht="16.5" thickBot="1" x14ac:dyDescent="0.25">
      <c r="A79" s="22"/>
      <c r="B79" s="21"/>
      <c r="C79" s="20"/>
      <c r="D79" s="19" t="s">
        <v>354</v>
      </c>
      <c r="E79" s="18" t="s">
        <v>365</v>
      </c>
      <c r="F79" s="17">
        <v>19.8</v>
      </c>
      <c r="G79" s="13"/>
      <c r="H79" s="16"/>
      <c r="I79" s="16"/>
      <c r="J79" s="15"/>
      <c r="K79" s="14"/>
    </row>
    <row r="80" spans="1:11" ht="15.75" x14ac:dyDescent="0.2">
      <c r="A80" s="22"/>
      <c r="B80" s="32" t="s">
        <v>382</v>
      </c>
      <c r="C80" s="31">
        <v>1</v>
      </c>
      <c r="D80" s="30" t="s">
        <v>356</v>
      </c>
      <c r="E80" s="29" t="s">
        <v>361</v>
      </c>
      <c r="F80" s="28">
        <v>20.9</v>
      </c>
      <c r="G80" s="13"/>
      <c r="H80" s="16"/>
      <c r="I80" s="16"/>
      <c r="J80" s="15"/>
      <c r="K80" s="14"/>
    </row>
    <row r="81" spans="1:11" ht="15.75" x14ac:dyDescent="0.2">
      <c r="A81" s="22"/>
      <c r="B81" s="27"/>
      <c r="C81" s="26"/>
      <c r="D81" s="25" t="s">
        <v>355</v>
      </c>
      <c r="E81" s="24" t="s">
        <v>361</v>
      </c>
      <c r="F81" s="23">
        <v>21.8</v>
      </c>
      <c r="G81" s="13"/>
      <c r="H81" s="16"/>
      <c r="I81" s="16"/>
      <c r="J81" s="15"/>
      <c r="K81" s="14"/>
    </row>
    <row r="82" spans="1:11" ht="16.5" thickBot="1" x14ac:dyDescent="0.25">
      <c r="A82" s="22"/>
      <c r="B82" s="21"/>
      <c r="C82" s="20"/>
      <c r="D82" s="19" t="s">
        <v>354</v>
      </c>
      <c r="E82" s="18" t="s">
        <v>361</v>
      </c>
      <c r="F82" s="17">
        <v>20.7</v>
      </c>
      <c r="G82" s="13"/>
      <c r="H82" s="16"/>
      <c r="I82" s="16"/>
      <c r="J82" s="15"/>
      <c r="K82" s="14"/>
    </row>
    <row r="83" spans="1:11" ht="15.75" x14ac:dyDescent="0.2">
      <c r="A83" s="22"/>
      <c r="B83" s="32" t="s">
        <v>381</v>
      </c>
      <c r="C83" s="31">
        <v>1</v>
      </c>
      <c r="D83" s="30" t="s">
        <v>354</v>
      </c>
      <c r="E83" s="29" t="s">
        <v>360</v>
      </c>
      <c r="F83" s="28">
        <v>19.5</v>
      </c>
      <c r="G83" s="13"/>
      <c r="H83" s="16"/>
      <c r="I83" s="16"/>
      <c r="J83" s="15"/>
      <c r="K83" s="14"/>
    </row>
    <row r="84" spans="1:11" ht="15.75" x14ac:dyDescent="0.2">
      <c r="A84" s="22"/>
      <c r="B84" s="33"/>
      <c r="C84" s="26"/>
      <c r="D84" s="25" t="s">
        <v>355</v>
      </c>
      <c r="E84" s="24" t="s">
        <v>360</v>
      </c>
      <c r="F84" s="23">
        <v>17.3</v>
      </c>
      <c r="G84" s="13"/>
      <c r="H84" s="37"/>
      <c r="I84" s="36"/>
      <c r="J84" s="35"/>
      <c r="K84" s="34"/>
    </row>
    <row r="85" spans="1:11" ht="16.5" thickBot="1" x14ac:dyDescent="0.25">
      <c r="A85" s="22"/>
      <c r="B85" s="21"/>
      <c r="C85" s="20"/>
      <c r="D85" s="19" t="s">
        <v>356</v>
      </c>
      <c r="E85" s="18" t="s">
        <v>360</v>
      </c>
      <c r="F85" s="17">
        <v>17.2</v>
      </c>
      <c r="G85" s="13"/>
      <c r="H85" s="37"/>
      <c r="I85" s="36"/>
      <c r="J85" s="35"/>
      <c r="K85" s="34"/>
    </row>
    <row r="86" spans="1:11" ht="15.75" x14ac:dyDescent="0.2">
      <c r="A86" s="22"/>
      <c r="B86" s="32" t="s">
        <v>381</v>
      </c>
      <c r="C86" s="31">
        <v>2</v>
      </c>
      <c r="D86" s="30" t="s">
        <v>354</v>
      </c>
      <c r="E86" s="29" t="s">
        <v>364</v>
      </c>
      <c r="F86" s="28">
        <v>19.899999999999999</v>
      </c>
      <c r="G86" s="13"/>
      <c r="H86" s="37"/>
      <c r="I86" s="36"/>
      <c r="J86" s="35"/>
      <c r="K86" s="34"/>
    </row>
    <row r="87" spans="1:11" ht="15.75" x14ac:dyDescent="0.2">
      <c r="A87" s="22"/>
      <c r="B87" s="27"/>
      <c r="C87" s="26"/>
      <c r="D87" s="25" t="s">
        <v>355</v>
      </c>
      <c r="E87" s="24" t="s">
        <v>364</v>
      </c>
      <c r="F87" s="23">
        <v>21.9</v>
      </c>
      <c r="G87" s="13"/>
      <c r="H87" s="37"/>
      <c r="I87" s="36"/>
      <c r="J87" s="35"/>
      <c r="K87" s="34"/>
    </row>
    <row r="88" spans="1:11" ht="16.5" thickBot="1" x14ac:dyDescent="0.25">
      <c r="A88" s="22"/>
      <c r="B88" s="21"/>
      <c r="C88" s="20"/>
      <c r="D88" s="19" t="s">
        <v>356</v>
      </c>
      <c r="E88" s="18" t="s">
        <v>364</v>
      </c>
      <c r="F88" s="17">
        <v>23.8</v>
      </c>
      <c r="G88" s="13"/>
      <c r="H88" s="37"/>
      <c r="I88" s="36"/>
      <c r="J88" s="35"/>
      <c r="K88" s="34"/>
    </row>
    <row r="89" spans="1:11" ht="15.75" x14ac:dyDescent="0.2">
      <c r="A89" s="22"/>
      <c r="B89" s="32" t="s">
        <v>381</v>
      </c>
      <c r="C89" s="31">
        <v>3</v>
      </c>
      <c r="D89" s="30" t="s">
        <v>354</v>
      </c>
      <c r="E89" s="29" t="s">
        <v>353</v>
      </c>
      <c r="F89" s="28">
        <v>23.6</v>
      </c>
      <c r="G89" s="13"/>
      <c r="H89" s="37"/>
      <c r="I89" s="36"/>
      <c r="J89" s="35"/>
      <c r="K89" s="34"/>
    </row>
    <row r="90" spans="1:11" ht="15.75" x14ac:dyDescent="0.2">
      <c r="A90" s="22"/>
      <c r="B90" s="27"/>
      <c r="C90" s="26"/>
      <c r="D90" s="25" t="s">
        <v>355</v>
      </c>
      <c r="E90" s="24" t="s">
        <v>353</v>
      </c>
      <c r="F90" s="23">
        <v>22.8</v>
      </c>
      <c r="G90" s="13"/>
      <c r="H90" s="37"/>
      <c r="I90" s="36"/>
      <c r="J90" s="35"/>
      <c r="K90" s="34"/>
    </row>
    <row r="91" spans="1:11" ht="16.5" thickBot="1" x14ac:dyDescent="0.25">
      <c r="A91" s="22"/>
      <c r="B91" s="21"/>
      <c r="C91" s="20"/>
      <c r="D91" s="19" t="s">
        <v>356</v>
      </c>
      <c r="E91" s="18" t="s">
        <v>353</v>
      </c>
      <c r="F91" s="17">
        <v>21.4</v>
      </c>
      <c r="G91" s="13"/>
      <c r="H91" s="37"/>
      <c r="I91" s="36"/>
      <c r="J91" s="35"/>
      <c r="K91" s="34"/>
    </row>
    <row r="92" spans="1:11" ht="15.75" x14ac:dyDescent="0.2">
      <c r="A92" s="22"/>
      <c r="B92" s="32" t="s">
        <v>381</v>
      </c>
      <c r="C92" s="31">
        <v>4</v>
      </c>
      <c r="D92" s="30" t="s">
        <v>354</v>
      </c>
      <c r="E92" s="29" t="s">
        <v>366</v>
      </c>
      <c r="F92" s="28">
        <v>21.8</v>
      </c>
      <c r="G92" s="13"/>
      <c r="H92" s="37"/>
      <c r="I92" s="36"/>
      <c r="J92" s="35"/>
      <c r="K92" s="34"/>
    </row>
    <row r="93" spans="1:11" ht="15.75" x14ac:dyDescent="0.2">
      <c r="A93" s="22"/>
      <c r="B93" s="27"/>
      <c r="C93" s="26"/>
      <c r="D93" s="25" t="s">
        <v>355</v>
      </c>
      <c r="E93" s="24" t="s">
        <v>366</v>
      </c>
      <c r="F93" s="23">
        <v>22.8</v>
      </c>
      <c r="G93" s="13"/>
      <c r="H93" s="37"/>
      <c r="I93" s="36"/>
      <c r="J93" s="35"/>
      <c r="K93" s="34"/>
    </row>
    <row r="94" spans="1:11" ht="16.5" thickBot="1" x14ac:dyDescent="0.25">
      <c r="A94" s="22"/>
      <c r="B94" s="21"/>
      <c r="C94" s="20"/>
      <c r="D94" s="19" t="s">
        <v>356</v>
      </c>
      <c r="E94" s="18" t="s">
        <v>366</v>
      </c>
      <c r="F94" s="17">
        <v>23.2</v>
      </c>
      <c r="G94" s="13"/>
      <c r="H94" s="37"/>
      <c r="I94" s="36"/>
      <c r="J94" s="35"/>
      <c r="K94" s="34"/>
    </row>
    <row r="95" spans="1:11" ht="15.75" x14ac:dyDescent="0.2">
      <c r="A95" s="22"/>
      <c r="B95" s="32" t="s">
        <v>380</v>
      </c>
      <c r="C95" s="31">
        <v>4</v>
      </c>
      <c r="D95" s="30" t="s">
        <v>356</v>
      </c>
      <c r="E95" s="29" t="s">
        <v>375</v>
      </c>
      <c r="F95" s="28">
        <v>16.399999999999999</v>
      </c>
      <c r="G95" s="13"/>
      <c r="H95" s="37"/>
      <c r="I95" s="36"/>
      <c r="J95" s="35"/>
      <c r="K95" s="34"/>
    </row>
    <row r="96" spans="1:11" ht="15.75" x14ac:dyDescent="0.2">
      <c r="A96" s="22"/>
      <c r="B96" s="33"/>
      <c r="C96" s="26"/>
      <c r="D96" s="25" t="s">
        <v>355</v>
      </c>
      <c r="E96" s="24" t="s">
        <v>375</v>
      </c>
      <c r="F96" s="23">
        <v>15.4</v>
      </c>
      <c r="G96" s="13"/>
      <c r="H96" s="37"/>
      <c r="I96" s="36"/>
      <c r="J96" s="35"/>
      <c r="K96" s="34"/>
    </row>
    <row r="97" spans="1:11" ht="16.5" thickBot="1" x14ac:dyDescent="0.25">
      <c r="A97" s="22"/>
      <c r="B97" s="21"/>
      <c r="C97" s="20"/>
      <c r="D97" s="19" t="s">
        <v>354</v>
      </c>
      <c r="E97" s="18" t="s">
        <v>375</v>
      </c>
      <c r="F97" s="17">
        <v>15.4</v>
      </c>
      <c r="G97" s="13"/>
      <c r="H97" s="37"/>
      <c r="I97" s="36"/>
      <c r="J97" s="35"/>
      <c r="K97" s="34"/>
    </row>
    <row r="98" spans="1:11" ht="15.75" x14ac:dyDescent="0.2">
      <c r="A98" s="22"/>
      <c r="B98" s="32" t="s">
        <v>380</v>
      </c>
      <c r="C98" s="31">
        <v>3</v>
      </c>
      <c r="D98" s="30" t="s">
        <v>356</v>
      </c>
      <c r="E98" s="29" t="s">
        <v>370</v>
      </c>
      <c r="F98" s="28">
        <v>15.8</v>
      </c>
      <c r="G98" s="13"/>
      <c r="H98" s="37"/>
      <c r="I98" s="36"/>
      <c r="J98" s="35"/>
      <c r="K98" s="34"/>
    </row>
    <row r="99" spans="1:11" ht="15.75" x14ac:dyDescent="0.2">
      <c r="A99" s="22"/>
      <c r="B99" s="27"/>
      <c r="C99" s="26"/>
      <c r="D99" s="25" t="s">
        <v>355</v>
      </c>
      <c r="E99" s="24" t="s">
        <v>370</v>
      </c>
      <c r="F99" s="23">
        <v>14.3</v>
      </c>
      <c r="G99" s="13"/>
      <c r="H99" s="37"/>
      <c r="I99" s="36"/>
      <c r="J99" s="35"/>
      <c r="K99" s="34"/>
    </row>
    <row r="100" spans="1:11" ht="16.5" thickBot="1" x14ac:dyDescent="0.25">
      <c r="A100" s="22"/>
      <c r="B100" s="21"/>
      <c r="C100" s="20"/>
      <c r="D100" s="19" t="s">
        <v>354</v>
      </c>
      <c r="E100" s="18" t="s">
        <v>370</v>
      </c>
      <c r="F100" s="17">
        <v>15.2</v>
      </c>
      <c r="G100" s="13"/>
      <c r="H100" s="37"/>
      <c r="I100" s="36"/>
      <c r="J100" s="35"/>
      <c r="K100" s="34"/>
    </row>
    <row r="101" spans="1:11" ht="15.75" x14ac:dyDescent="0.2">
      <c r="A101" s="22"/>
      <c r="B101" s="32" t="s">
        <v>380</v>
      </c>
      <c r="C101" s="31">
        <v>2</v>
      </c>
      <c r="D101" s="30" t="s">
        <v>356</v>
      </c>
      <c r="E101" s="29" t="s">
        <v>373</v>
      </c>
      <c r="F101" s="28">
        <v>19.2</v>
      </c>
      <c r="G101" s="13"/>
      <c r="H101" s="37"/>
      <c r="I101" s="36"/>
      <c r="J101" s="35"/>
      <c r="K101" s="34"/>
    </row>
    <row r="102" spans="1:11" ht="15.75" x14ac:dyDescent="0.2">
      <c r="A102" s="22"/>
      <c r="B102" s="27"/>
      <c r="C102" s="26"/>
      <c r="D102" s="25" t="s">
        <v>355</v>
      </c>
      <c r="E102" s="24" t="s">
        <v>373</v>
      </c>
      <c r="F102" s="23">
        <v>17.399999999999999</v>
      </c>
      <c r="G102" s="13"/>
      <c r="H102" s="37"/>
      <c r="I102" s="36"/>
      <c r="J102" s="35"/>
      <c r="K102" s="34"/>
    </row>
    <row r="103" spans="1:11" ht="16.5" thickBot="1" x14ac:dyDescent="0.25">
      <c r="A103" s="22"/>
      <c r="B103" s="21"/>
      <c r="C103" s="20"/>
      <c r="D103" s="19" t="s">
        <v>354</v>
      </c>
      <c r="E103" s="18" t="s">
        <v>373</v>
      </c>
      <c r="F103" s="17">
        <v>18.2</v>
      </c>
      <c r="G103" s="13"/>
      <c r="H103" s="37"/>
      <c r="I103" s="36"/>
      <c r="J103" s="35"/>
      <c r="K103" s="34"/>
    </row>
    <row r="104" spans="1:11" ht="15.75" x14ac:dyDescent="0.2">
      <c r="A104" s="22"/>
      <c r="B104" s="32" t="s">
        <v>380</v>
      </c>
      <c r="C104" s="31">
        <v>1</v>
      </c>
      <c r="D104" s="30" t="s">
        <v>356</v>
      </c>
      <c r="E104" s="29" t="s">
        <v>358</v>
      </c>
      <c r="F104" s="28">
        <v>16.2</v>
      </c>
      <c r="G104" s="13"/>
      <c r="H104" s="37"/>
      <c r="I104" s="36"/>
      <c r="J104" s="35"/>
      <c r="K104" s="34"/>
    </row>
    <row r="105" spans="1:11" ht="15.75" x14ac:dyDescent="0.2">
      <c r="A105" s="22"/>
      <c r="B105" s="27"/>
      <c r="C105" s="26"/>
      <c r="D105" s="25" t="s">
        <v>355</v>
      </c>
      <c r="E105" s="24" t="s">
        <v>358</v>
      </c>
      <c r="F105" s="23">
        <v>14.9</v>
      </c>
      <c r="G105" s="13"/>
      <c r="H105" s="37"/>
      <c r="I105" s="36"/>
      <c r="J105" s="35"/>
      <c r="K105" s="34"/>
    </row>
    <row r="106" spans="1:11" ht="16.5" thickBot="1" x14ac:dyDescent="0.25">
      <c r="A106" s="22"/>
      <c r="B106" s="21"/>
      <c r="C106" s="20"/>
      <c r="D106" s="19" t="s">
        <v>354</v>
      </c>
      <c r="E106" s="18" t="s">
        <v>358</v>
      </c>
      <c r="F106" s="17">
        <v>18</v>
      </c>
      <c r="G106" s="13"/>
      <c r="H106" s="37"/>
      <c r="I106" s="36"/>
      <c r="J106" s="35"/>
      <c r="K106" s="34"/>
    </row>
    <row r="107" spans="1:11" ht="15.75" x14ac:dyDescent="0.2">
      <c r="A107" s="22"/>
      <c r="B107" s="32" t="s">
        <v>379</v>
      </c>
      <c r="C107" s="31">
        <v>1</v>
      </c>
      <c r="D107" s="30" t="s">
        <v>354</v>
      </c>
      <c r="E107" s="29" t="s">
        <v>358</v>
      </c>
      <c r="F107" s="28">
        <v>13.5</v>
      </c>
      <c r="G107" s="13"/>
      <c r="H107" s="37"/>
      <c r="I107" s="36"/>
      <c r="J107" s="35"/>
      <c r="K107" s="34"/>
    </row>
    <row r="108" spans="1:11" ht="15.75" x14ac:dyDescent="0.2">
      <c r="A108" s="22"/>
      <c r="B108" s="33"/>
      <c r="C108" s="26"/>
      <c r="D108" s="25" t="s">
        <v>355</v>
      </c>
      <c r="E108" s="24" t="s">
        <v>358</v>
      </c>
      <c r="F108" s="23">
        <v>16.5</v>
      </c>
      <c r="G108" s="13"/>
      <c r="H108" s="16"/>
      <c r="I108" s="16"/>
      <c r="J108" s="15"/>
      <c r="K108" s="14"/>
    </row>
    <row r="109" spans="1:11" ht="16.5" thickBot="1" x14ac:dyDescent="0.25">
      <c r="A109" s="22"/>
      <c r="B109" s="21"/>
      <c r="C109" s="20"/>
      <c r="D109" s="19" t="s">
        <v>356</v>
      </c>
      <c r="E109" s="18" t="s">
        <v>358</v>
      </c>
      <c r="F109" s="17">
        <v>17.5</v>
      </c>
      <c r="G109" s="13"/>
      <c r="H109" s="16"/>
      <c r="I109" s="16"/>
      <c r="J109" s="15"/>
      <c r="K109" s="14"/>
    </row>
    <row r="110" spans="1:11" ht="15.75" x14ac:dyDescent="0.2">
      <c r="A110" s="22"/>
      <c r="B110" s="32" t="s">
        <v>379</v>
      </c>
      <c r="C110" s="31">
        <v>2</v>
      </c>
      <c r="D110" s="30" t="s">
        <v>354</v>
      </c>
      <c r="E110" s="29" t="s">
        <v>361</v>
      </c>
      <c r="F110" s="28">
        <v>17.600000000000001</v>
      </c>
      <c r="G110" s="13"/>
      <c r="H110" s="16"/>
      <c r="I110" s="16"/>
      <c r="J110" s="15"/>
      <c r="K110" s="14"/>
    </row>
    <row r="111" spans="1:11" ht="15.75" x14ac:dyDescent="0.2">
      <c r="A111" s="22"/>
      <c r="B111" s="27"/>
      <c r="C111" s="26"/>
      <c r="D111" s="25" t="s">
        <v>355</v>
      </c>
      <c r="E111" s="24" t="s">
        <v>361</v>
      </c>
      <c r="F111" s="23">
        <v>21.1</v>
      </c>
      <c r="G111" s="13"/>
      <c r="H111" s="16"/>
      <c r="I111" s="16"/>
      <c r="J111" s="15"/>
      <c r="K111" s="14"/>
    </row>
    <row r="112" spans="1:11" ht="16.5" thickBot="1" x14ac:dyDescent="0.25">
      <c r="A112" s="22"/>
      <c r="B112" s="21"/>
      <c r="C112" s="20"/>
      <c r="D112" s="19" t="s">
        <v>356</v>
      </c>
      <c r="E112" s="18" t="s">
        <v>361</v>
      </c>
      <c r="F112" s="17">
        <v>18.8</v>
      </c>
      <c r="G112" s="13"/>
      <c r="H112" s="16"/>
      <c r="I112" s="16"/>
      <c r="J112" s="15"/>
      <c r="K112" s="14"/>
    </row>
    <row r="113" spans="1:11" ht="15.75" x14ac:dyDescent="0.2">
      <c r="A113" s="22"/>
      <c r="B113" s="32" t="s">
        <v>379</v>
      </c>
      <c r="C113" s="31">
        <v>3</v>
      </c>
      <c r="D113" s="30" t="s">
        <v>354</v>
      </c>
      <c r="E113" s="29" t="s">
        <v>368</v>
      </c>
      <c r="F113" s="28">
        <v>12.8</v>
      </c>
      <c r="G113" s="13"/>
      <c r="H113" s="16"/>
      <c r="I113" s="16"/>
      <c r="J113" s="15"/>
      <c r="K113" s="14"/>
    </row>
    <row r="114" spans="1:11" ht="15.75" x14ac:dyDescent="0.2">
      <c r="A114" s="22"/>
      <c r="B114" s="27"/>
      <c r="C114" s="26"/>
      <c r="D114" s="25" t="s">
        <v>355</v>
      </c>
      <c r="E114" s="24" t="s">
        <v>368</v>
      </c>
      <c r="F114" s="23">
        <v>12.4</v>
      </c>
      <c r="G114" s="13"/>
      <c r="H114" s="16"/>
      <c r="I114" s="16"/>
      <c r="J114" s="15"/>
      <c r="K114" s="14"/>
    </row>
    <row r="115" spans="1:11" ht="16.5" thickBot="1" x14ac:dyDescent="0.25">
      <c r="A115" s="22"/>
      <c r="B115" s="21"/>
      <c r="C115" s="20"/>
      <c r="D115" s="19" t="s">
        <v>356</v>
      </c>
      <c r="E115" s="18" t="s">
        <v>368</v>
      </c>
      <c r="F115" s="17">
        <v>10.6</v>
      </c>
      <c r="G115" s="13"/>
      <c r="H115" s="16"/>
      <c r="I115" s="16"/>
      <c r="J115" s="15"/>
      <c r="K115" s="14"/>
    </row>
    <row r="116" spans="1:11" ht="15.75" x14ac:dyDescent="0.2">
      <c r="A116" s="22"/>
      <c r="B116" s="32" t="s">
        <v>379</v>
      </c>
      <c r="C116" s="31">
        <v>4</v>
      </c>
      <c r="D116" s="30" t="s">
        <v>354</v>
      </c>
      <c r="E116" s="29" t="s">
        <v>371</v>
      </c>
      <c r="F116" s="28">
        <v>13.5</v>
      </c>
      <c r="G116" s="13"/>
      <c r="H116" s="16"/>
      <c r="I116" s="16"/>
      <c r="J116" s="15"/>
      <c r="K116" s="14"/>
    </row>
    <row r="117" spans="1:11" ht="15.75" x14ac:dyDescent="0.2">
      <c r="A117" s="22"/>
      <c r="B117" s="27"/>
      <c r="C117" s="26"/>
      <c r="D117" s="25" t="s">
        <v>355</v>
      </c>
      <c r="E117" s="24" t="s">
        <v>371</v>
      </c>
      <c r="F117" s="23">
        <v>12.7</v>
      </c>
      <c r="G117" s="13"/>
      <c r="H117" s="16"/>
      <c r="I117" s="16"/>
      <c r="J117" s="15"/>
      <c r="K117" s="14"/>
    </row>
    <row r="118" spans="1:11" ht="16.5" thickBot="1" x14ac:dyDescent="0.25">
      <c r="A118" s="22"/>
      <c r="B118" s="21"/>
      <c r="C118" s="20"/>
      <c r="D118" s="19" t="s">
        <v>356</v>
      </c>
      <c r="E118" s="18" t="s">
        <v>371</v>
      </c>
      <c r="F118" s="17">
        <v>9.6</v>
      </c>
      <c r="G118" s="13"/>
      <c r="H118" s="16"/>
      <c r="I118" s="16"/>
      <c r="J118" s="15"/>
      <c r="K118" s="14"/>
    </row>
    <row r="119" spans="1:11" ht="15.75" x14ac:dyDescent="0.2">
      <c r="A119" s="22"/>
      <c r="B119" s="32" t="s">
        <v>378</v>
      </c>
      <c r="C119" s="31">
        <v>4</v>
      </c>
      <c r="D119" s="30" t="s">
        <v>356</v>
      </c>
      <c r="E119" s="29" t="s">
        <v>363</v>
      </c>
      <c r="F119" s="28">
        <v>11.6</v>
      </c>
      <c r="G119" s="13"/>
      <c r="H119" s="16"/>
      <c r="I119" s="16"/>
      <c r="J119" s="15"/>
      <c r="K119" s="14"/>
    </row>
    <row r="120" spans="1:11" ht="15.75" x14ac:dyDescent="0.2">
      <c r="A120" s="22"/>
      <c r="B120" s="33"/>
      <c r="C120" s="26"/>
      <c r="D120" s="25" t="s">
        <v>355</v>
      </c>
      <c r="E120" s="24" t="s">
        <v>363</v>
      </c>
      <c r="F120" s="23">
        <v>16.100000000000001</v>
      </c>
      <c r="G120" s="13"/>
      <c r="H120" s="16"/>
      <c r="I120" s="16"/>
      <c r="J120" s="15"/>
      <c r="K120" s="14"/>
    </row>
    <row r="121" spans="1:11" ht="16.5" thickBot="1" x14ac:dyDescent="0.25">
      <c r="A121" s="22"/>
      <c r="B121" s="21"/>
      <c r="C121" s="20"/>
      <c r="D121" s="19" t="s">
        <v>354</v>
      </c>
      <c r="E121" s="18" t="s">
        <v>363</v>
      </c>
      <c r="F121" s="17">
        <v>13.6</v>
      </c>
      <c r="G121" s="13"/>
      <c r="H121" s="16"/>
      <c r="I121" s="16"/>
      <c r="J121" s="15"/>
      <c r="K121" s="14"/>
    </row>
    <row r="122" spans="1:11" ht="15.75" x14ac:dyDescent="0.2">
      <c r="A122" s="22"/>
      <c r="B122" s="32" t="s">
        <v>378</v>
      </c>
      <c r="C122" s="31">
        <v>3</v>
      </c>
      <c r="D122" s="30" t="s">
        <v>356</v>
      </c>
      <c r="E122" s="29" t="s">
        <v>360</v>
      </c>
      <c r="F122" s="28">
        <v>17</v>
      </c>
      <c r="G122" s="13"/>
      <c r="H122" s="16"/>
      <c r="I122" s="16"/>
      <c r="J122" s="15"/>
      <c r="K122" s="14"/>
    </row>
    <row r="123" spans="1:11" ht="15.75" x14ac:dyDescent="0.2">
      <c r="A123" s="22"/>
      <c r="B123" s="27"/>
      <c r="C123" s="26"/>
      <c r="D123" s="25" t="s">
        <v>355</v>
      </c>
      <c r="E123" s="24" t="s">
        <v>360</v>
      </c>
      <c r="F123" s="23">
        <v>15.4</v>
      </c>
      <c r="G123" s="13"/>
      <c r="H123" s="16"/>
      <c r="I123" s="16"/>
      <c r="J123" s="15"/>
      <c r="K123" s="14"/>
    </row>
    <row r="124" spans="1:11" ht="16.5" thickBot="1" x14ac:dyDescent="0.25">
      <c r="A124" s="22"/>
      <c r="B124" s="21"/>
      <c r="C124" s="20"/>
      <c r="D124" s="19" t="s">
        <v>354</v>
      </c>
      <c r="E124" s="18" t="s">
        <v>360</v>
      </c>
      <c r="F124" s="17">
        <v>14.9</v>
      </c>
      <c r="G124" s="13"/>
      <c r="H124" s="16"/>
      <c r="I124" s="16"/>
      <c r="J124" s="15"/>
      <c r="K124" s="14"/>
    </row>
    <row r="125" spans="1:11" ht="15.75" x14ac:dyDescent="0.2">
      <c r="A125" s="22"/>
      <c r="B125" s="32" t="s">
        <v>378</v>
      </c>
      <c r="C125" s="31">
        <v>2</v>
      </c>
      <c r="D125" s="30" t="s">
        <v>356</v>
      </c>
      <c r="E125" s="29" t="s">
        <v>375</v>
      </c>
      <c r="F125" s="28">
        <v>18.3</v>
      </c>
      <c r="G125" s="13"/>
      <c r="H125" s="16"/>
      <c r="I125" s="16"/>
      <c r="J125" s="15"/>
      <c r="K125" s="14"/>
    </row>
    <row r="126" spans="1:11" ht="15.75" x14ac:dyDescent="0.2">
      <c r="A126" s="22"/>
      <c r="B126" s="27"/>
      <c r="C126" s="26"/>
      <c r="D126" s="25" t="s">
        <v>355</v>
      </c>
      <c r="E126" s="24" t="s">
        <v>375</v>
      </c>
      <c r="F126" s="23">
        <v>16.600000000000001</v>
      </c>
      <c r="G126" s="13"/>
      <c r="H126" s="16"/>
      <c r="I126" s="16"/>
      <c r="J126" s="15"/>
      <c r="K126" s="14"/>
    </row>
    <row r="127" spans="1:11" ht="16.5" thickBot="1" x14ac:dyDescent="0.25">
      <c r="A127" s="22"/>
      <c r="B127" s="21"/>
      <c r="C127" s="20"/>
      <c r="D127" s="19" t="s">
        <v>354</v>
      </c>
      <c r="E127" s="18" t="s">
        <v>375</v>
      </c>
      <c r="F127" s="17">
        <v>17.8</v>
      </c>
      <c r="G127" s="13"/>
      <c r="H127" s="16"/>
      <c r="I127" s="16"/>
      <c r="J127" s="15"/>
      <c r="K127" s="14"/>
    </row>
    <row r="128" spans="1:11" ht="15.75" x14ac:dyDescent="0.2">
      <c r="A128" s="22"/>
      <c r="B128" s="32" t="s">
        <v>378</v>
      </c>
      <c r="C128" s="31">
        <v>1</v>
      </c>
      <c r="D128" s="30" t="s">
        <v>356</v>
      </c>
      <c r="E128" s="29" t="s">
        <v>365</v>
      </c>
      <c r="F128" s="28">
        <v>20.5</v>
      </c>
      <c r="G128" s="13"/>
      <c r="H128" s="16"/>
      <c r="I128" s="16"/>
      <c r="J128" s="15"/>
      <c r="K128" s="14"/>
    </row>
    <row r="129" spans="1:11" ht="15.75" x14ac:dyDescent="0.2">
      <c r="A129" s="22"/>
      <c r="B129" s="27"/>
      <c r="C129" s="26"/>
      <c r="D129" s="25" t="s">
        <v>355</v>
      </c>
      <c r="E129" s="24" t="s">
        <v>365</v>
      </c>
      <c r="F129" s="23">
        <v>17.7</v>
      </c>
      <c r="G129" s="13"/>
      <c r="H129" s="16"/>
      <c r="I129" s="16"/>
      <c r="J129" s="15"/>
      <c r="K129" s="14"/>
    </row>
    <row r="130" spans="1:11" ht="16.5" thickBot="1" x14ac:dyDescent="0.25">
      <c r="A130" s="22"/>
      <c r="B130" s="21"/>
      <c r="C130" s="20"/>
      <c r="D130" s="19" t="s">
        <v>354</v>
      </c>
      <c r="E130" s="18" t="s">
        <v>365</v>
      </c>
      <c r="F130" s="17">
        <v>22</v>
      </c>
      <c r="G130" s="13"/>
      <c r="H130" s="16"/>
      <c r="I130" s="16"/>
      <c r="J130" s="15"/>
      <c r="K130" s="14"/>
    </row>
    <row r="131" spans="1:11" ht="15.75" x14ac:dyDescent="0.2">
      <c r="A131" s="22"/>
      <c r="B131" s="32" t="s">
        <v>377</v>
      </c>
      <c r="C131" s="31">
        <v>1</v>
      </c>
      <c r="D131" s="30" t="s">
        <v>354</v>
      </c>
      <c r="E131" s="29" t="s">
        <v>374</v>
      </c>
      <c r="F131" s="28">
        <v>17.8</v>
      </c>
      <c r="G131" s="13"/>
      <c r="H131" s="16"/>
      <c r="I131" s="16"/>
      <c r="J131" s="15"/>
      <c r="K131" s="14"/>
    </row>
    <row r="132" spans="1:11" ht="15.75" x14ac:dyDescent="0.2">
      <c r="A132" s="22"/>
      <c r="B132" s="33"/>
      <c r="C132" s="26"/>
      <c r="D132" s="25" t="s">
        <v>355</v>
      </c>
      <c r="E132" s="24" t="s">
        <v>374</v>
      </c>
      <c r="F132" s="23">
        <v>19.899999999999999</v>
      </c>
      <c r="G132" s="13"/>
      <c r="H132" s="37"/>
      <c r="I132" s="36"/>
      <c r="J132" s="35"/>
      <c r="K132" s="34"/>
    </row>
    <row r="133" spans="1:11" ht="16.5" thickBot="1" x14ac:dyDescent="0.25">
      <c r="A133" s="22"/>
      <c r="B133" s="21"/>
      <c r="C133" s="20"/>
      <c r="D133" s="19" t="s">
        <v>356</v>
      </c>
      <c r="E133" s="18" t="s">
        <v>374</v>
      </c>
      <c r="F133" s="17">
        <v>20.100000000000001</v>
      </c>
      <c r="G133" s="13"/>
      <c r="H133" s="37"/>
      <c r="I133" s="36"/>
      <c r="J133" s="35"/>
      <c r="K133" s="34"/>
    </row>
    <row r="134" spans="1:11" ht="15.75" x14ac:dyDescent="0.2">
      <c r="A134" s="22"/>
      <c r="B134" s="32" t="s">
        <v>377</v>
      </c>
      <c r="C134" s="31">
        <v>2</v>
      </c>
      <c r="D134" s="30" t="s">
        <v>354</v>
      </c>
      <c r="E134" s="29" t="s">
        <v>366</v>
      </c>
      <c r="F134" s="28">
        <v>17.3</v>
      </c>
      <c r="G134" s="13"/>
      <c r="H134" s="37"/>
      <c r="I134" s="36"/>
      <c r="J134" s="35"/>
      <c r="K134" s="34"/>
    </row>
    <row r="135" spans="1:11" ht="15.75" x14ac:dyDescent="0.2">
      <c r="A135" s="22"/>
      <c r="B135" s="27"/>
      <c r="C135" s="26"/>
      <c r="D135" s="25" t="s">
        <v>355</v>
      </c>
      <c r="E135" s="24" t="s">
        <v>366</v>
      </c>
      <c r="F135" s="23">
        <v>19.600000000000001</v>
      </c>
      <c r="G135" s="13"/>
      <c r="H135" s="37"/>
      <c r="I135" s="36"/>
      <c r="J135" s="35"/>
      <c r="K135" s="34"/>
    </row>
    <row r="136" spans="1:11" ht="16.5" thickBot="1" x14ac:dyDescent="0.25">
      <c r="A136" s="22"/>
      <c r="B136" s="21"/>
      <c r="C136" s="20"/>
      <c r="D136" s="19" t="s">
        <v>356</v>
      </c>
      <c r="E136" s="18" t="s">
        <v>366</v>
      </c>
      <c r="F136" s="17">
        <v>18.399999999999999</v>
      </c>
      <c r="G136" s="13"/>
      <c r="H136" s="37"/>
      <c r="I136" s="36"/>
      <c r="J136" s="35"/>
      <c r="K136" s="34"/>
    </row>
    <row r="137" spans="1:11" ht="15.75" x14ac:dyDescent="0.2">
      <c r="A137" s="22"/>
      <c r="B137" s="32" t="s">
        <v>377</v>
      </c>
      <c r="C137" s="31">
        <v>3</v>
      </c>
      <c r="D137" s="30" t="s">
        <v>354</v>
      </c>
      <c r="E137" s="29" t="s">
        <v>373</v>
      </c>
      <c r="F137" s="28">
        <v>18.899999999999999</v>
      </c>
      <c r="G137" s="13"/>
      <c r="H137" s="37"/>
      <c r="I137" s="36"/>
      <c r="J137" s="35"/>
      <c r="K137" s="34"/>
    </row>
    <row r="138" spans="1:11" ht="15.75" x14ac:dyDescent="0.2">
      <c r="A138" s="22"/>
      <c r="B138" s="27"/>
      <c r="C138" s="26"/>
      <c r="D138" s="25" t="s">
        <v>355</v>
      </c>
      <c r="E138" s="24" t="s">
        <v>373</v>
      </c>
      <c r="F138" s="23">
        <v>21</v>
      </c>
      <c r="G138" s="13"/>
      <c r="H138" s="37"/>
      <c r="I138" s="36"/>
      <c r="J138" s="35"/>
      <c r="K138" s="34"/>
    </row>
    <row r="139" spans="1:11" ht="16.5" thickBot="1" x14ac:dyDescent="0.25">
      <c r="A139" s="22"/>
      <c r="B139" s="21"/>
      <c r="C139" s="20"/>
      <c r="D139" s="19" t="s">
        <v>356</v>
      </c>
      <c r="E139" s="18" t="s">
        <v>373</v>
      </c>
      <c r="F139" s="17">
        <v>18.3</v>
      </c>
      <c r="G139" s="13"/>
      <c r="H139" s="37"/>
      <c r="I139" s="36"/>
      <c r="J139" s="35"/>
      <c r="K139" s="34"/>
    </row>
    <row r="140" spans="1:11" ht="15.75" x14ac:dyDescent="0.2">
      <c r="A140" s="22"/>
      <c r="B140" s="32" t="s">
        <v>377</v>
      </c>
      <c r="C140" s="31">
        <v>4</v>
      </c>
      <c r="D140" s="30" t="s">
        <v>354</v>
      </c>
      <c r="E140" s="29" t="s">
        <v>359</v>
      </c>
      <c r="F140" s="28">
        <v>16.100000000000001</v>
      </c>
      <c r="G140" s="13"/>
      <c r="H140" s="37"/>
      <c r="I140" s="36"/>
      <c r="J140" s="35"/>
      <c r="K140" s="34"/>
    </row>
    <row r="141" spans="1:11" ht="15.75" x14ac:dyDescent="0.2">
      <c r="A141" s="22"/>
      <c r="B141" s="27"/>
      <c r="C141" s="26"/>
      <c r="D141" s="25" t="s">
        <v>355</v>
      </c>
      <c r="E141" s="24" t="s">
        <v>359</v>
      </c>
      <c r="F141" s="23">
        <v>11</v>
      </c>
      <c r="G141" s="13"/>
      <c r="H141" s="37"/>
      <c r="I141" s="36"/>
      <c r="J141" s="35"/>
      <c r="K141" s="34"/>
    </row>
    <row r="142" spans="1:11" ht="16.5" thickBot="1" x14ac:dyDescent="0.25">
      <c r="A142" s="22"/>
      <c r="B142" s="21"/>
      <c r="C142" s="20"/>
      <c r="D142" s="19" t="s">
        <v>356</v>
      </c>
      <c r="E142" s="18" t="s">
        <v>359</v>
      </c>
      <c r="F142" s="17">
        <v>17.8</v>
      </c>
      <c r="G142" s="13"/>
      <c r="H142" s="37"/>
      <c r="I142" s="36"/>
      <c r="J142" s="35"/>
      <c r="K142" s="34"/>
    </row>
    <row r="143" spans="1:11" ht="15.75" x14ac:dyDescent="0.2">
      <c r="A143" s="22"/>
      <c r="B143" s="32" t="s">
        <v>376</v>
      </c>
      <c r="C143" s="31">
        <v>4</v>
      </c>
      <c r="D143" s="30" t="s">
        <v>356</v>
      </c>
      <c r="E143" s="29" t="s">
        <v>370</v>
      </c>
      <c r="F143" s="28">
        <v>14.9</v>
      </c>
      <c r="G143" s="13"/>
      <c r="H143" s="37"/>
      <c r="I143" s="36"/>
      <c r="J143" s="35"/>
      <c r="K143" s="34"/>
    </row>
    <row r="144" spans="1:11" ht="15.75" x14ac:dyDescent="0.2">
      <c r="A144" s="22"/>
      <c r="B144" s="33"/>
      <c r="C144" s="26"/>
      <c r="D144" s="25" t="s">
        <v>355</v>
      </c>
      <c r="E144" s="24" t="s">
        <v>370</v>
      </c>
      <c r="F144" s="23">
        <v>19.2</v>
      </c>
      <c r="G144" s="13"/>
      <c r="H144" s="37"/>
      <c r="I144" s="36"/>
      <c r="J144" s="35"/>
      <c r="K144" s="34"/>
    </row>
    <row r="145" spans="1:11" ht="16.5" thickBot="1" x14ac:dyDescent="0.25">
      <c r="A145" s="22"/>
      <c r="B145" s="21"/>
      <c r="C145" s="20"/>
      <c r="D145" s="19" t="s">
        <v>354</v>
      </c>
      <c r="E145" s="18" t="s">
        <v>370</v>
      </c>
      <c r="F145" s="17">
        <v>16.600000000000001</v>
      </c>
      <c r="G145" s="13"/>
      <c r="H145" s="37"/>
      <c r="I145" s="36"/>
      <c r="J145" s="35"/>
      <c r="K145" s="34"/>
    </row>
    <row r="146" spans="1:11" ht="15.75" x14ac:dyDescent="0.2">
      <c r="A146" s="22"/>
      <c r="B146" s="32" t="s">
        <v>376</v>
      </c>
      <c r="C146" s="31">
        <v>3</v>
      </c>
      <c r="D146" s="30" t="s">
        <v>356</v>
      </c>
      <c r="E146" s="29" t="s">
        <v>353</v>
      </c>
      <c r="F146" s="28">
        <v>21.9</v>
      </c>
      <c r="G146" s="13"/>
      <c r="H146" s="37"/>
      <c r="I146" s="36"/>
      <c r="J146" s="35"/>
      <c r="K146" s="34"/>
    </row>
    <row r="147" spans="1:11" ht="15.75" x14ac:dyDescent="0.2">
      <c r="A147" s="22"/>
      <c r="B147" s="27"/>
      <c r="C147" s="26"/>
      <c r="D147" s="25" t="s">
        <v>355</v>
      </c>
      <c r="E147" s="24" t="s">
        <v>353</v>
      </c>
      <c r="F147" s="23">
        <v>21.6</v>
      </c>
      <c r="G147" s="13"/>
      <c r="H147" s="37"/>
      <c r="I147" s="36"/>
      <c r="J147" s="35"/>
      <c r="K147" s="34"/>
    </row>
    <row r="148" spans="1:11" ht="16.5" thickBot="1" x14ac:dyDescent="0.25">
      <c r="A148" s="22"/>
      <c r="B148" s="21"/>
      <c r="C148" s="20"/>
      <c r="D148" s="19" t="s">
        <v>354</v>
      </c>
      <c r="E148" s="18" t="s">
        <v>353</v>
      </c>
      <c r="F148" s="17">
        <v>18.600000000000001</v>
      </c>
      <c r="G148" s="13"/>
      <c r="H148" s="37"/>
      <c r="I148" s="36"/>
      <c r="J148" s="35"/>
      <c r="K148" s="34"/>
    </row>
    <row r="149" spans="1:11" ht="15.75" x14ac:dyDescent="0.2">
      <c r="A149" s="22"/>
      <c r="B149" s="32" t="s">
        <v>376</v>
      </c>
      <c r="C149" s="31">
        <v>2</v>
      </c>
      <c r="D149" s="30" t="s">
        <v>356</v>
      </c>
      <c r="E149" s="29" t="s">
        <v>369</v>
      </c>
      <c r="F149" s="28">
        <v>22.8</v>
      </c>
      <c r="G149" s="13"/>
      <c r="H149" s="37"/>
      <c r="I149" s="36"/>
      <c r="J149" s="35"/>
      <c r="K149" s="34"/>
    </row>
    <row r="150" spans="1:11" ht="15.75" x14ac:dyDescent="0.2">
      <c r="A150" s="22"/>
      <c r="B150" s="27"/>
      <c r="C150" s="26"/>
      <c r="D150" s="25" t="s">
        <v>355</v>
      </c>
      <c r="E150" s="24" t="s">
        <v>369</v>
      </c>
      <c r="F150" s="23">
        <v>21.4</v>
      </c>
      <c r="G150" s="13"/>
      <c r="H150" s="37"/>
      <c r="I150" s="36"/>
      <c r="J150" s="35"/>
      <c r="K150" s="34"/>
    </row>
    <row r="151" spans="1:11" ht="16.5" thickBot="1" x14ac:dyDescent="0.25">
      <c r="A151" s="22"/>
      <c r="B151" s="21"/>
      <c r="C151" s="20"/>
      <c r="D151" s="19" t="s">
        <v>354</v>
      </c>
      <c r="E151" s="18" t="s">
        <v>369</v>
      </c>
      <c r="F151" s="17">
        <v>18.899999999999999</v>
      </c>
      <c r="G151" s="13"/>
      <c r="H151" s="37"/>
      <c r="I151" s="36"/>
      <c r="J151" s="35"/>
      <c r="K151" s="34"/>
    </row>
    <row r="152" spans="1:11" ht="15.75" x14ac:dyDescent="0.2">
      <c r="A152" s="22"/>
      <c r="B152" s="32" t="s">
        <v>376</v>
      </c>
      <c r="C152" s="31">
        <v>1</v>
      </c>
      <c r="D152" s="30" t="s">
        <v>356</v>
      </c>
      <c r="E152" s="29" t="s">
        <v>364</v>
      </c>
      <c r="F152" s="28">
        <v>20.9</v>
      </c>
      <c r="G152" s="13"/>
      <c r="H152" s="37"/>
      <c r="I152" s="36"/>
      <c r="J152" s="35"/>
      <c r="K152" s="34"/>
    </row>
    <row r="153" spans="1:11" ht="15.75" x14ac:dyDescent="0.2">
      <c r="A153" s="22"/>
      <c r="B153" s="27"/>
      <c r="C153" s="26"/>
      <c r="D153" s="25" t="s">
        <v>355</v>
      </c>
      <c r="E153" s="24" t="s">
        <v>364</v>
      </c>
      <c r="F153" s="23">
        <v>17.100000000000001</v>
      </c>
      <c r="G153" s="13"/>
      <c r="H153" s="37"/>
      <c r="I153" s="36"/>
      <c r="J153" s="35"/>
      <c r="K153" s="34"/>
    </row>
    <row r="154" spans="1:11" ht="16.5" thickBot="1" x14ac:dyDescent="0.25">
      <c r="A154" s="22"/>
      <c r="B154" s="21"/>
      <c r="C154" s="20"/>
      <c r="D154" s="19" t="s">
        <v>354</v>
      </c>
      <c r="E154" s="18" t="s">
        <v>364</v>
      </c>
      <c r="F154" s="17">
        <v>20.100000000000001</v>
      </c>
      <c r="G154" s="13"/>
      <c r="H154" s="37"/>
      <c r="I154" s="36"/>
      <c r="J154" s="35"/>
      <c r="K154" s="34"/>
    </row>
    <row r="155" spans="1:11" ht="15.75" x14ac:dyDescent="0.2">
      <c r="A155" s="22"/>
      <c r="B155" s="32" t="s">
        <v>372</v>
      </c>
      <c r="C155" s="31">
        <v>1</v>
      </c>
      <c r="D155" s="30" t="s">
        <v>354</v>
      </c>
      <c r="E155" s="29" t="s">
        <v>375</v>
      </c>
      <c r="F155" s="28">
        <v>20.3</v>
      </c>
      <c r="G155" s="13"/>
      <c r="H155" s="37"/>
      <c r="I155" s="36"/>
      <c r="J155" s="35"/>
      <c r="K155" s="34"/>
    </row>
    <row r="156" spans="1:11" ht="15.75" x14ac:dyDescent="0.2">
      <c r="A156" s="22"/>
      <c r="B156" s="33"/>
      <c r="C156" s="26"/>
      <c r="D156" s="25" t="s">
        <v>355</v>
      </c>
      <c r="E156" s="24" t="s">
        <v>375</v>
      </c>
      <c r="F156" s="23">
        <v>16.5</v>
      </c>
      <c r="G156" s="13"/>
      <c r="H156" s="16"/>
      <c r="I156" s="16"/>
      <c r="J156" s="15"/>
      <c r="K156" s="14"/>
    </row>
    <row r="157" spans="1:11" ht="16.5" thickBot="1" x14ac:dyDescent="0.25">
      <c r="A157" s="22"/>
      <c r="B157" s="21"/>
      <c r="C157" s="20"/>
      <c r="D157" s="19" t="s">
        <v>356</v>
      </c>
      <c r="E157" s="18" t="s">
        <v>375</v>
      </c>
      <c r="F157" s="17">
        <v>19.899999999999999</v>
      </c>
      <c r="G157" s="13"/>
      <c r="H157" s="16"/>
      <c r="I157" s="16"/>
      <c r="J157" s="15"/>
      <c r="K157" s="14"/>
    </row>
    <row r="158" spans="1:11" ht="15.75" x14ac:dyDescent="0.2">
      <c r="A158" s="22"/>
      <c r="B158" s="32" t="s">
        <v>372</v>
      </c>
      <c r="C158" s="31">
        <v>2</v>
      </c>
      <c r="D158" s="30" t="s">
        <v>354</v>
      </c>
      <c r="E158" s="29" t="s">
        <v>374</v>
      </c>
      <c r="F158" s="28">
        <v>21.3</v>
      </c>
      <c r="G158" s="13"/>
      <c r="H158" s="16"/>
      <c r="I158" s="16"/>
      <c r="J158" s="15"/>
      <c r="K158" s="14"/>
    </row>
    <row r="159" spans="1:11" ht="15.75" x14ac:dyDescent="0.2">
      <c r="A159" s="22"/>
      <c r="B159" s="27"/>
      <c r="C159" s="26"/>
      <c r="D159" s="25" t="s">
        <v>355</v>
      </c>
      <c r="E159" s="24" t="s">
        <v>374</v>
      </c>
      <c r="F159" s="23">
        <v>22.7</v>
      </c>
      <c r="G159" s="13"/>
      <c r="H159" s="16"/>
      <c r="I159" s="16"/>
      <c r="J159" s="15"/>
      <c r="K159" s="14"/>
    </row>
    <row r="160" spans="1:11" ht="16.5" thickBot="1" x14ac:dyDescent="0.25">
      <c r="A160" s="22"/>
      <c r="B160" s="21"/>
      <c r="C160" s="20"/>
      <c r="D160" s="19" t="s">
        <v>356</v>
      </c>
      <c r="E160" s="18" t="s">
        <v>374</v>
      </c>
      <c r="F160" s="17">
        <v>23.4</v>
      </c>
      <c r="G160" s="13"/>
      <c r="H160" s="16"/>
      <c r="I160" s="16"/>
      <c r="J160" s="15"/>
      <c r="K160" s="14"/>
    </row>
    <row r="161" spans="1:11" ht="15.75" x14ac:dyDescent="0.2">
      <c r="A161" s="22"/>
      <c r="B161" s="32" t="s">
        <v>372</v>
      </c>
      <c r="C161" s="31">
        <v>3</v>
      </c>
      <c r="D161" s="30" t="s">
        <v>354</v>
      </c>
      <c r="E161" s="29" t="s">
        <v>373</v>
      </c>
      <c r="F161" s="28">
        <v>20.6</v>
      </c>
      <c r="G161" s="13"/>
      <c r="H161" s="16"/>
      <c r="I161" s="16"/>
      <c r="J161" s="15"/>
      <c r="K161" s="14"/>
    </row>
    <row r="162" spans="1:11" ht="15.75" x14ac:dyDescent="0.2">
      <c r="A162" s="22"/>
      <c r="B162" s="27"/>
      <c r="C162" s="26"/>
      <c r="D162" s="25" t="s">
        <v>355</v>
      </c>
      <c r="E162" s="24" t="s">
        <v>373</v>
      </c>
      <c r="F162" s="23">
        <v>21.9</v>
      </c>
      <c r="G162" s="13"/>
      <c r="H162" s="16"/>
      <c r="I162" s="16"/>
      <c r="J162" s="15"/>
      <c r="K162" s="14"/>
    </row>
    <row r="163" spans="1:11" ht="16.5" thickBot="1" x14ac:dyDescent="0.25">
      <c r="A163" s="22"/>
      <c r="B163" s="21"/>
      <c r="C163" s="20"/>
      <c r="D163" s="19" t="s">
        <v>356</v>
      </c>
      <c r="E163" s="18" t="s">
        <v>373</v>
      </c>
      <c r="F163" s="17">
        <v>20</v>
      </c>
      <c r="G163" s="13"/>
      <c r="H163" s="16"/>
      <c r="I163" s="16"/>
      <c r="J163" s="15"/>
      <c r="K163" s="14"/>
    </row>
    <row r="164" spans="1:11" ht="15.75" x14ac:dyDescent="0.2">
      <c r="A164" s="22"/>
      <c r="B164" s="32" t="s">
        <v>372</v>
      </c>
      <c r="C164" s="31">
        <v>4</v>
      </c>
      <c r="D164" s="30" t="s">
        <v>354</v>
      </c>
      <c r="E164" s="29" t="s">
        <v>371</v>
      </c>
      <c r="F164" s="28">
        <v>17.7</v>
      </c>
      <c r="G164" s="13"/>
      <c r="H164" s="16"/>
      <c r="I164" s="16"/>
      <c r="J164" s="15"/>
      <c r="K164" s="14"/>
    </row>
    <row r="165" spans="1:11" ht="15.75" x14ac:dyDescent="0.2">
      <c r="A165" s="22"/>
      <c r="B165" s="27"/>
      <c r="C165" s="26"/>
      <c r="D165" s="25" t="s">
        <v>355</v>
      </c>
      <c r="E165" s="24" t="s">
        <v>371</v>
      </c>
      <c r="F165" s="23">
        <v>20.5</v>
      </c>
      <c r="G165" s="13"/>
      <c r="H165" s="16"/>
      <c r="I165" s="16"/>
      <c r="J165" s="15"/>
      <c r="K165" s="14"/>
    </row>
    <row r="166" spans="1:11" ht="16.5" thickBot="1" x14ac:dyDescent="0.25">
      <c r="A166" s="22"/>
      <c r="B166" s="21"/>
      <c r="C166" s="20"/>
      <c r="D166" s="19" t="s">
        <v>356</v>
      </c>
      <c r="E166" s="18" t="s">
        <v>371</v>
      </c>
      <c r="F166" s="17">
        <v>16.8</v>
      </c>
      <c r="G166" s="13"/>
      <c r="H166" s="16"/>
      <c r="I166" s="16"/>
      <c r="J166" s="15"/>
      <c r="K166" s="14"/>
    </row>
    <row r="167" spans="1:11" ht="15.75" x14ac:dyDescent="0.2">
      <c r="A167" s="22"/>
      <c r="B167" s="32" t="s">
        <v>367</v>
      </c>
      <c r="C167" s="31">
        <v>4</v>
      </c>
      <c r="D167" s="30" t="s">
        <v>356</v>
      </c>
      <c r="E167" s="29" t="s">
        <v>370</v>
      </c>
      <c r="F167" s="28">
        <v>14</v>
      </c>
      <c r="G167" s="13"/>
      <c r="H167" s="16"/>
      <c r="I167" s="16"/>
      <c r="J167" s="15"/>
      <c r="K167" s="14"/>
    </row>
    <row r="168" spans="1:11" ht="15.75" x14ac:dyDescent="0.2">
      <c r="A168" s="22"/>
      <c r="B168" s="33"/>
      <c r="C168" s="26"/>
      <c r="D168" s="25" t="s">
        <v>355</v>
      </c>
      <c r="E168" s="24" t="s">
        <v>370</v>
      </c>
      <c r="F168" s="23">
        <v>18.899999999999999</v>
      </c>
      <c r="G168" s="13"/>
      <c r="H168" s="16"/>
      <c r="I168" s="16"/>
      <c r="J168" s="15"/>
      <c r="K168" s="14"/>
    </row>
    <row r="169" spans="1:11" ht="16.5" thickBot="1" x14ac:dyDescent="0.25">
      <c r="A169" s="22"/>
      <c r="B169" s="21"/>
      <c r="C169" s="20"/>
      <c r="D169" s="19" t="s">
        <v>354</v>
      </c>
      <c r="E169" s="18" t="s">
        <v>370</v>
      </c>
      <c r="F169" s="17">
        <v>16.899999999999999</v>
      </c>
      <c r="G169" s="13"/>
      <c r="H169" s="16"/>
      <c r="I169" s="16"/>
      <c r="J169" s="15"/>
      <c r="K169" s="14"/>
    </row>
    <row r="170" spans="1:11" ht="15.75" x14ac:dyDescent="0.2">
      <c r="A170" s="22"/>
      <c r="B170" s="32" t="s">
        <v>367</v>
      </c>
      <c r="C170" s="31">
        <v>3</v>
      </c>
      <c r="D170" s="30" t="s">
        <v>356</v>
      </c>
      <c r="E170" s="29" t="s">
        <v>369</v>
      </c>
      <c r="F170" s="28">
        <v>22.7</v>
      </c>
      <c r="G170" s="13"/>
      <c r="H170" s="16"/>
      <c r="I170" s="16"/>
      <c r="J170" s="15"/>
      <c r="K170" s="14"/>
    </row>
    <row r="171" spans="1:11" ht="15.75" x14ac:dyDescent="0.2">
      <c r="A171" s="22"/>
      <c r="B171" s="27"/>
      <c r="C171" s="26"/>
      <c r="D171" s="25" t="s">
        <v>355</v>
      </c>
      <c r="E171" s="24" t="s">
        <v>369</v>
      </c>
      <c r="F171" s="23">
        <v>21.7</v>
      </c>
      <c r="G171" s="13"/>
      <c r="H171" s="16"/>
      <c r="I171" s="16"/>
      <c r="J171" s="15"/>
      <c r="K171" s="14"/>
    </row>
    <row r="172" spans="1:11" ht="16.5" thickBot="1" x14ac:dyDescent="0.25">
      <c r="A172" s="22"/>
      <c r="B172" s="21"/>
      <c r="C172" s="20"/>
      <c r="D172" s="19" t="s">
        <v>354</v>
      </c>
      <c r="E172" s="18" t="s">
        <v>369</v>
      </c>
      <c r="F172" s="17">
        <v>21.7</v>
      </c>
      <c r="G172" s="13"/>
      <c r="H172" s="16"/>
      <c r="I172" s="16"/>
      <c r="J172" s="15"/>
      <c r="K172" s="14"/>
    </row>
    <row r="173" spans="1:11" ht="15.75" x14ac:dyDescent="0.2">
      <c r="A173" s="22"/>
      <c r="B173" s="32" t="s">
        <v>367</v>
      </c>
      <c r="C173" s="31">
        <v>2</v>
      </c>
      <c r="D173" s="30" t="s">
        <v>356</v>
      </c>
      <c r="E173" s="29" t="s">
        <v>368</v>
      </c>
      <c r="F173" s="28">
        <v>18.399999999999999</v>
      </c>
      <c r="G173" s="13"/>
      <c r="H173" s="16"/>
      <c r="I173" s="16"/>
      <c r="J173" s="15"/>
      <c r="K173" s="14"/>
    </row>
    <row r="174" spans="1:11" ht="15.75" x14ac:dyDescent="0.2">
      <c r="A174" s="22"/>
      <c r="B174" s="27"/>
      <c r="C174" s="26"/>
      <c r="D174" s="25" t="s">
        <v>355</v>
      </c>
      <c r="E174" s="24" t="s">
        <v>368</v>
      </c>
      <c r="F174" s="23">
        <v>12.1</v>
      </c>
      <c r="G174" s="13"/>
      <c r="H174" s="16"/>
      <c r="I174" s="16"/>
      <c r="J174" s="15"/>
      <c r="K174" s="14"/>
    </row>
    <row r="175" spans="1:11" ht="16.5" thickBot="1" x14ac:dyDescent="0.25">
      <c r="A175" s="22"/>
      <c r="B175" s="21"/>
      <c r="C175" s="20"/>
      <c r="D175" s="19" t="s">
        <v>354</v>
      </c>
      <c r="E175" s="18" t="s">
        <v>368</v>
      </c>
      <c r="F175" s="17">
        <v>14.9</v>
      </c>
      <c r="G175" s="13"/>
      <c r="H175" s="16"/>
      <c r="I175" s="16"/>
      <c r="J175" s="15"/>
      <c r="K175" s="14"/>
    </row>
    <row r="176" spans="1:11" ht="15.75" x14ac:dyDescent="0.2">
      <c r="A176" s="22"/>
      <c r="B176" s="32" t="s">
        <v>367</v>
      </c>
      <c r="C176" s="31">
        <v>1</v>
      </c>
      <c r="D176" s="30" t="s">
        <v>356</v>
      </c>
      <c r="E176" s="29" t="s">
        <v>366</v>
      </c>
      <c r="F176" s="28">
        <v>17.2</v>
      </c>
      <c r="G176" s="13"/>
      <c r="H176" s="16"/>
      <c r="I176" s="16"/>
      <c r="J176" s="15"/>
      <c r="K176" s="14"/>
    </row>
    <row r="177" spans="1:11" ht="15.75" x14ac:dyDescent="0.2">
      <c r="A177" s="22"/>
      <c r="B177" s="27"/>
      <c r="C177" s="26"/>
      <c r="D177" s="25" t="s">
        <v>355</v>
      </c>
      <c r="E177" s="24" t="s">
        <v>366</v>
      </c>
      <c r="F177" s="23">
        <v>18.8</v>
      </c>
      <c r="G177" s="13"/>
      <c r="H177" s="16"/>
      <c r="I177" s="16"/>
      <c r="J177" s="15"/>
      <c r="K177" s="14"/>
    </row>
    <row r="178" spans="1:11" ht="16.5" thickBot="1" x14ac:dyDescent="0.25">
      <c r="A178" s="22"/>
      <c r="B178" s="21"/>
      <c r="C178" s="20"/>
      <c r="D178" s="19" t="s">
        <v>354</v>
      </c>
      <c r="E178" s="18" t="s">
        <v>366</v>
      </c>
      <c r="F178" s="17">
        <v>17.899999999999999</v>
      </c>
      <c r="G178" s="13"/>
      <c r="H178" s="16"/>
      <c r="I178" s="16"/>
      <c r="J178" s="15"/>
      <c r="K178" s="14"/>
    </row>
    <row r="179" spans="1:11" ht="15.75" x14ac:dyDescent="0.2">
      <c r="A179" s="22"/>
      <c r="B179" s="32" t="s">
        <v>362</v>
      </c>
      <c r="C179" s="31">
        <v>1</v>
      </c>
      <c r="D179" s="30" t="s">
        <v>354</v>
      </c>
      <c r="E179" s="29" t="s">
        <v>365</v>
      </c>
      <c r="F179" s="28">
        <v>17.7</v>
      </c>
      <c r="G179" s="13"/>
      <c r="H179" s="16"/>
      <c r="I179" s="16"/>
      <c r="J179" s="15"/>
      <c r="K179" s="14"/>
    </row>
    <row r="180" spans="1:11" ht="15.75" x14ac:dyDescent="0.2">
      <c r="A180" s="22"/>
      <c r="B180" s="33"/>
      <c r="C180" s="26"/>
      <c r="D180" s="25" t="s">
        <v>355</v>
      </c>
      <c r="E180" s="24" t="s">
        <v>365</v>
      </c>
      <c r="F180" s="23">
        <v>17.899999999999999</v>
      </c>
      <c r="G180" s="13"/>
      <c r="H180" s="16"/>
      <c r="I180" s="16"/>
      <c r="J180" s="15"/>
      <c r="K180" s="14"/>
    </row>
    <row r="181" spans="1:11" ht="16.5" thickBot="1" x14ac:dyDescent="0.25">
      <c r="A181" s="22"/>
      <c r="B181" s="21"/>
      <c r="C181" s="20"/>
      <c r="D181" s="19" t="s">
        <v>356</v>
      </c>
      <c r="E181" s="18" t="s">
        <v>365</v>
      </c>
      <c r="F181" s="17">
        <v>17.2</v>
      </c>
      <c r="G181" s="13"/>
      <c r="H181" s="16"/>
      <c r="I181" s="16"/>
      <c r="J181" s="15"/>
      <c r="K181" s="14"/>
    </row>
    <row r="182" spans="1:11" ht="15.75" x14ac:dyDescent="0.2">
      <c r="A182" s="22"/>
      <c r="B182" s="32" t="s">
        <v>362</v>
      </c>
      <c r="C182" s="31">
        <v>2</v>
      </c>
      <c r="D182" s="30" t="s">
        <v>354</v>
      </c>
      <c r="E182" s="29" t="s">
        <v>364</v>
      </c>
      <c r="F182" s="28">
        <v>19.399999999999999</v>
      </c>
      <c r="G182" s="13"/>
      <c r="H182" s="16"/>
      <c r="I182" s="16"/>
      <c r="J182" s="15"/>
      <c r="K182" s="14"/>
    </row>
    <row r="183" spans="1:11" ht="15.75" x14ac:dyDescent="0.2">
      <c r="A183" s="22"/>
      <c r="B183" s="27"/>
      <c r="C183" s="26"/>
      <c r="D183" s="25" t="s">
        <v>355</v>
      </c>
      <c r="E183" s="24" t="s">
        <v>364</v>
      </c>
      <c r="F183" s="23">
        <v>20.9</v>
      </c>
      <c r="G183" s="13"/>
      <c r="H183" s="16"/>
      <c r="I183" s="16"/>
      <c r="J183" s="15"/>
      <c r="K183" s="14"/>
    </row>
    <row r="184" spans="1:11" ht="16.5" thickBot="1" x14ac:dyDescent="0.25">
      <c r="A184" s="22"/>
      <c r="B184" s="21"/>
      <c r="C184" s="20"/>
      <c r="D184" s="19" t="s">
        <v>356</v>
      </c>
      <c r="E184" s="18" t="s">
        <v>364</v>
      </c>
      <c r="F184" s="17">
        <v>21.5</v>
      </c>
      <c r="G184" s="13"/>
      <c r="H184" s="16"/>
      <c r="I184" s="16"/>
      <c r="J184" s="15"/>
      <c r="K184" s="14"/>
    </row>
    <row r="185" spans="1:11" ht="15.75" x14ac:dyDescent="0.2">
      <c r="A185" s="22"/>
      <c r="B185" s="32" t="s">
        <v>362</v>
      </c>
      <c r="C185" s="31">
        <v>3</v>
      </c>
      <c r="D185" s="30" t="s">
        <v>354</v>
      </c>
      <c r="E185" s="29" t="s">
        <v>363</v>
      </c>
      <c r="F185" s="28">
        <v>13.2</v>
      </c>
      <c r="G185" s="13"/>
      <c r="H185" s="16"/>
      <c r="I185" s="16"/>
      <c r="J185" s="15"/>
      <c r="K185" s="14"/>
    </row>
    <row r="186" spans="1:11" ht="15.75" x14ac:dyDescent="0.2">
      <c r="A186" s="22"/>
      <c r="B186" s="27"/>
      <c r="C186" s="26"/>
      <c r="D186" s="25" t="s">
        <v>355</v>
      </c>
      <c r="E186" s="24" t="s">
        <v>363</v>
      </c>
      <c r="F186" s="23">
        <v>14.6</v>
      </c>
      <c r="G186" s="13"/>
      <c r="H186" s="16"/>
      <c r="I186" s="16"/>
      <c r="J186" s="15"/>
      <c r="K186" s="14"/>
    </row>
    <row r="187" spans="1:11" ht="16.5" thickBot="1" x14ac:dyDescent="0.25">
      <c r="A187" s="22"/>
      <c r="B187" s="21"/>
      <c r="C187" s="20"/>
      <c r="D187" s="19" t="s">
        <v>356</v>
      </c>
      <c r="E187" s="18" t="s">
        <v>363</v>
      </c>
      <c r="F187" s="17">
        <v>14.3</v>
      </c>
      <c r="G187" s="13"/>
      <c r="H187" s="16"/>
      <c r="I187" s="16"/>
      <c r="J187" s="15"/>
      <c r="K187" s="14"/>
    </row>
    <row r="188" spans="1:11" ht="15.75" x14ac:dyDescent="0.2">
      <c r="A188" s="22"/>
      <c r="B188" s="32" t="s">
        <v>362</v>
      </c>
      <c r="C188" s="31">
        <v>4</v>
      </c>
      <c r="D188" s="30" t="s">
        <v>354</v>
      </c>
      <c r="E188" s="29" t="s">
        <v>361</v>
      </c>
      <c r="F188" s="28">
        <v>19.399999999999999</v>
      </c>
      <c r="G188" s="13"/>
      <c r="H188" s="16"/>
      <c r="I188" s="16"/>
      <c r="J188" s="15"/>
      <c r="K188" s="14"/>
    </row>
    <row r="189" spans="1:11" ht="15.75" x14ac:dyDescent="0.2">
      <c r="A189" s="22"/>
      <c r="B189" s="27"/>
      <c r="C189" s="26"/>
      <c r="D189" s="25" t="s">
        <v>355</v>
      </c>
      <c r="E189" s="24" t="s">
        <v>361</v>
      </c>
      <c r="F189" s="23">
        <v>20.2</v>
      </c>
      <c r="G189" s="13"/>
      <c r="H189" s="16"/>
      <c r="I189" s="16"/>
      <c r="J189" s="15"/>
      <c r="K189" s="14"/>
    </row>
    <row r="190" spans="1:11" ht="16.5" thickBot="1" x14ac:dyDescent="0.25">
      <c r="A190" s="22"/>
      <c r="B190" s="21"/>
      <c r="C190" s="20"/>
      <c r="D190" s="19" t="s">
        <v>356</v>
      </c>
      <c r="E190" s="18" t="s">
        <v>361</v>
      </c>
      <c r="F190" s="17">
        <v>16.899999999999999</v>
      </c>
      <c r="G190" s="13"/>
      <c r="H190" s="16"/>
      <c r="I190" s="16"/>
      <c r="J190" s="15"/>
      <c r="K190" s="14"/>
    </row>
    <row r="191" spans="1:11" ht="15.75" x14ac:dyDescent="0.2">
      <c r="A191" s="22"/>
      <c r="B191" s="32" t="s">
        <v>357</v>
      </c>
      <c r="C191" s="31">
        <v>4</v>
      </c>
      <c r="D191" s="30" t="s">
        <v>356</v>
      </c>
      <c r="E191" s="29" t="s">
        <v>360</v>
      </c>
      <c r="F191" s="28">
        <v>15.2</v>
      </c>
      <c r="G191" s="13"/>
      <c r="H191" s="16"/>
      <c r="I191" s="16"/>
      <c r="J191" s="15"/>
      <c r="K191" s="14"/>
    </row>
    <row r="192" spans="1:11" ht="15.75" x14ac:dyDescent="0.2">
      <c r="A192" s="22"/>
      <c r="B192" s="33"/>
      <c r="C192" s="26"/>
      <c r="D192" s="25" t="s">
        <v>355</v>
      </c>
      <c r="E192" s="24" t="s">
        <v>360</v>
      </c>
      <c r="F192" s="23">
        <v>14.6</v>
      </c>
      <c r="G192" s="13"/>
      <c r="H192" s="16"/>
      <c r="I192" s="16"/>
      <c r="J192" s="15"/>
      <c r="K192" s="14"/>
    </row>
    <row r="193" spans="1:11" ht="16.5" thickBot="1" x14ac:dyDescent="0.25">
      <c r="A193" s="22"/>
      <c r="B193" s="21"/>
      <c r="C193" s="20"/>
      <c r="D193" s="19" t="s">
        <v>354</v>
      </c>
      <c r="E193" s="18" t="s">
        <v>360</v>
      </c>
      <c r="F193" s="17">
        <v>13.9</v>
      </c>
      <c r="G193" s="13"/>
      <c r="H193" s="16"/>
      <c r="I193" s="16"/>
      <c r="J193" s="15"/>
      <c r="K193" s="14"/>
    </row>
    <row r="194" spans="1:11" ht="15.75" x14ac:dyDescent="0.2">
      <c r="A194" s="22"/>
      <c r="B194" s="32" t="s">
        <v>357</v>
      </c>
      <c r="C194" s="31">
        <v>3</v>
      </c>
      <c r="D194" s="30" t="s">
        <v>356</v>
      </c>
      <c r="E194" s="29" t="s">
        <v>359</v>
      </c>
      <c r="F194" s="28">
        <v>20.3</v>
      </c>
      <c r="G194" s="13"/>
      <c r="H194" s="16"/>
      <c r="I194" s="16"/>
      <c r="J194" s="15"/>
      <c r="K194" s="14"/>
    </row>
    <row r="195" spans="1:11" ht="15.75" x14ac:dyDescent="0.2">
      <c r="A195" s="22"/>
      <c r="B195" s="27"/>
      <c r="C195" s="26"/>
      <c r="D195" s="25" t="s">
        <v>355</v>
      </c>
      <c r="E195" s="24" t="s">
        <v>359</v>
      </c>
      <c r="F195" s="23">
        <v>18</v>
      </c>
      <c r="G195" s="13"/>
      <c r="H195" s="16"/>
      <c r="I195" s="16"/>
      <c r="J195" s="15"/>
      <c r="K195" s="14"/>
    </row>
    <row r="196" spans="1:11" ht="16.5" thickBot="1" x14ac:dyDescent="0.25">
      <c r="A196" s="22"/>
      <c r="B196" s="21"/>
      <c r="C196" s="20"/>
      <c r="D196" s="19" t="s">
        <v>354</v>
      </c>
      <c r="E196" s="18" t="s">
        <v>359</v>
      </c>
      <c r="F196" s="17">
        <v>14.5</v>
      </c>
      <c r="G196" s="13"/>
      <c r="H196" s="16"/>
      <c r="I196" s="16"/>
      <c r="J196" s="15"/>
      <c r="K196" s="14"/>
    </row>
    <row r="197" spans="1:11" ht="15.75" x14ac:dyDescent="0.2">
      <c r="A197" s="22"/>
      <c r="B197" s="32" t="s">
        <v>357</v>
      </c>
      <c r="C197" s="31">
        <v>2</v>
      </c>
      <c r="D197" s="30" t="s">
        <v>356</v>
      </c>
      <c r="E197" s="29" t="s">
        <v>358</v>
      </c>
      <c r="F197" s="28">
        <v>20.6</v>
      </c>
      <c r="G197" s="13"/>
      <c r="H197" s="16"/>
      <c r="I197" s="16"/>
      <c r="J197" s="15"/>
      <c r="K197" s="14"/>
    </row>
    <row r="198" spans="1:11" ht="15.75" x14ac:dyDescent="0.2">
      <c r="A198" s="22"/>
      <c r="B198" s="27"/>
      <c r="C198" s="26"/>
      <c r="D198" s="25" t="s">
        <v>355</v>
      </c>
      <c r="E198" s="24" t="s">
        <v>358</v>
      </c>
      <c r="F198" s="23">
        <v>18.3</v>
      </c>
      <c r="G198" s="13"/>
      <c r="H198" s="16"/>
      <c r="I198" s="16"/>
      <c r="J198" s="15"/>
      <c r="K198" s="14"/>
    </row>
    <row r="199" spans="1:11" ht="16.5" thickBot="1" x14ac:dyDescent="0.25">
      <c r="A199" s="22"/>
      <c r="B199" s="21"/>
      <c r="C199" s="20"/>
      <c r="D199" s="19" t="s">
        <v>354</v>
      </c>
      <c r="E199" s="18" t="s">
        <v>358</v>
      </c>
      <c r="F199" s="17">
        <v>18.100000000000001</v>
      </c>
      <c r="G199" s="13"/>
      <c r="H199" s="16"/>
      <c r="I199" s="16"/>
      <c r="J199" s="15"/>
      <c r="K199" s="14"/>
    </row>
    <row r="200" spans="1:11" ht="15.75" x14ac:dyDescent="0.2">
      <c r="A200" s="22"/>
      <c r="B200" s="32" t="s">
        <v>357</v>
      </c>
      <c r="C200" s="31">
        <v>1</v>
      </c>
      <c r="D200" s="30" t="s">
        <v>356</v>
      </c>
      <c r="E200" s="29" t="s">
        <v>353</v>
      </c>
      <c r="F200" s="28">
        <v>20.2</v>
      </c>
      <c r="G200" s="13"/>
      <c r="H200" s="16"/>
      <c r="I200" s="16"/>
      <c r="J200" s="15"/>
      <c r="K200" s="14"/>
    </row>
    <row r="201" spans="1:11" ht="15.75" x14ac:dyDescent="0.2">
      <c r="A201" s="22"/>
      <c r="B201" s="27"/>
      <c r="C201" s="26"/>
      <c r="D201" s="25" t="s">
        <v>355</v>
      </c>
      <c r="E201" s="24" t="s">
        <v>353</v>
      </c>
      <c r="F201" s="23">
        <v>15.8</v>
      </c>
      <c r="G201" s="13"/>
      <c r="H201" s="16"/>
      <c r="I201" s="16"/>
      <c r="J201" s="15"/>
      <c r="K201" s="14"/>
    </row>
    <row r="202" spans="1:11" ht="16.5" thickBot="1" x14ac:dyDescent="0.25">
      <c r="A202" s="22"/>
      <c r="B202" s="21"/>
      <c r="C202" s="20"/>
      <c r="D202" s="19" t="s">
        <v>354</v>
      </c>
      <c r="E202" s="18" t="s">
        <v>353</v>
      </c>
      <c r="F202" s="17">
        <v>22</v>
      </c>
      <c r="G202" s="13"/>
      <c r="H202" s="16"/>
      <c r="I202" s="16"/>
      <c r="J202" s="15"/>
      <c r="K202" s="14"/>
    </row>
    <row r="203" spans="1:11" x14ac:dyDescent="0.2">
      <c r="G203" s="13"/>
      <c r="H203" s="16"/>
      <c r="I203" s="16"/>
      <c r="J203" s="15"/>
      <c r="K203" s="14"/>
    </row>
  </sheetData>
  <mergeCells count="3">
    <mergeCell ref="B10:C10"/>
    <mergeCell ref="G46:N47"/>
    <mergeCell ref="B6:L6"/>
  </mergeCells>
  <pageMargins left="0.7" right="0.7" top="0.5" bottom="0.25" header="0" footer="0.3"/>
  <pageSetup scale="125" orientation="portrait" r:id="rId1"/>
  <rowBreaks count="5" manualBreakCount="5">
    <brk id="22" max="5" man="1"/>
    <brk id="58" max="5" man="1"/>
    <brk id="94" max="5" man="1"/>
    <brk id="130" max="5" man="1"/>
    <brk id="166" max="5"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8FACA0-F701-4363-8E67-BF6A6F08A446}">
  <dimension ref="A1:P207"/>
  <sheetViews>
    <sheetView zoomScale="90" zoomScaleNormal="90" workbookViewId="0">
      <selection activeCell="E208" sqref="E208"/>
    </sheetView>
  </sheetViews>
  <sheetFormatPr defaultRowHeight="14.25" x14ac:dyDescent="0.2"/>
  <cols>
    <col min="1" max="1" width="8.7109375" style="12" customWidth="1"/>
    <col min="2" max="2" width="4.28515625" style="12" customWidth="1"/>
    <col min="3" max="3" width="3.140625" style="12" customWidth="1"/>
    <col min="4" max="4" width="8.28515625" style="12" customWidth="1"/>
    <col min="5" max="5" width="6.28515625" style="12" customWidth="1"/>
    <col min="6" max="6" width="12.85546875" style="12" hidden="1" customWidth="1"/>
    <col min="7" max="7" width="29" style="15" customWidth="1"/>
    <col min="8" max="9" width="20.140625" style="15" customWidth="1"/>
    <col min="10" max="11" width="20.140625" style="12" customWidth="1"/>
    <col min="12" max="12" width="13.7109375" style="12" customWidth="1"/>
    <col min="13" max="16384" width="9.140625" style="12"/>
  </cols>
  <sheetData>
    <row r="1" spans="1:15" ht="18.75" x14ac:dyDescent="0.3">
      <c r="A1" s="121">
        <v>2018</v>
      </c>
      <c r="B1" s="117" t="s">
        <v>428</v>
      </c>
      <c r="C1" s="90"/>
      <c r="D1" s="90"/>
      <c r="E1" s="90"/>
      <c r="F1" s="90"/>
      <c r="G1" s="115"/>
      <c r="H1" s="115"/>
      <c r="I1" s="115"/>
      <c r="J1" s="90"/>
      <c r="K1" s="90"/>
      <c r="L1" s="90"/>
      <c r="M1" s="90"/>
    </row>
    <row r="2" spans="1:15" ht="18.75" x14ac:dyDescent="0.3">
      <c r="A2" s="120"/>
      <c r="B2" s="117" t="s">
        <v>427</v>
      </c>
      <c r="C2" s="90"/>
      <c r="D2" s="90"/>
      <c r="E2" s="90"/>
      <c r="F2" s="90"/>
      <c r="G2" s="115"/>
      <c r="H2" s="115"/>
      <c r="I2" s="115"/>
      <c r="J2" s="90"/>
      <c r="K2" s="90"/>
      <c r="L2" s="90"/>
      <c r="M2" s="90"/>
    </row>
    <row r="3" spans="1:15" ht="10.15" customHeight="1" x14ac:dyDescent="0.3">
      <c r="A3" s="118"/>
      <c r="B3" s="119"/>
      <c r="C3" s="90"/>
      <c r="D3" s="90"/>
      <c r="E3" s="90"/>
      <c r="F3" s="90"/>
      <c r="G3" s="115"/>
      <c r="H3" s="115"/>
      <c r="I3" s="115"/>
      <c r="J3" s="90"/>
      <c r="K3" s="90"/>
      <c r="L3" s="90"/>
      <c r="M3" s="90"/>
    </row>
    <row r="4" spans="1:15" ht="18.75" x14ac:dyDescent="0.3">
      <c r="A4" s="118"/>
      <c r="B4" s="117" t="s">
        <v>426</v>
      </c>
      <c r="C4" s="90"/>
      <c r="D4" s="90"/>
      <c r="E4" s="90"/>
      <c r="F4" s="90"/>
      <c r="G4" s="115"/>
      <c r="H4" s="115"/>
      <c r="I4" s="115"/>
      <c r="J4" s="90"/>
      <c r="K4" s="90"/>
      <c r="L4" s="90"/>
      <c r="M4" s="90"/>
    </row>
    <row r="5" spans="1:15" ht="7.9" customHeight="1" x14ac:dyDescent="0.25">
      <c r="A5" s="116"/>
      <c r="B5" s="90"/>
      <c r="C5" s="112"/>
      <c r="D5" s="90"/>
      <c r="E5" s="90"/>
      <c r="F5" s="90"/>
      <c r="G5" s="115"/>
      <c r="H5" s="115"/>
      <c r="I5" s="115"/>
      <c r="J5" s="90"/>
      <c r="K5" s="90"/>
      <c r="L5" s="90"/>
      <c r="M5" s="90"/>
    </row>
    <row r="6" spans="1:15" ht="15" x14ac:dyDescent="0.25">
      <c r="A6" s="112"/>
      <c r="B6" s="112" t="s">
        <v>425</v>
      </c>
      <c r="C6" s="112"/>
      <c r="D6" s="112"/>
      <c r="E6" s="112"/>
      <c r="F6" s="112"/>
      <c r="G6" s="108"/>
      <c r="H6" s="108"/>
      <c r="I6" s="108"/>
      <c r="J6" s="112" t="s">
        <v>424</v>
      </c>
      <c r="K6" s="90"/>
    </row>
    <row r="7" spans="1:15" ht="15" x14ac:dyDescent="0.25">
      <c r="A7" s="112"/>
      <c r="B7" s="112" t="s">
        <v>423</v>
      </c>
      <c r="C7" s="112"/>
      <c r="D7" s="112"/>
      <c r="E7" s="112"/>
      <c r="F7" s="112"/>
      <c r="G7" s="108"/>
      <c r="H7" s="108"/>
      <c r="I7" s="108"/>
      <c r="J7" s="112" t="s">
        <v>422</v>
      </c>
      <c r="K7" s="90"/>
    </row>
    <row r="8" spans="1:15" ht="15" x14ac:dyDescent="0.25">
      <c r="A8" s="112"/>
      <c r="B8" s="112" t="s">
        <v>421</v>
      </c>
      <c r="C8" s="112"/>
      <c r="D8" s="112"/>
      <c r="E8" s="112"/>
      <c r="F8" s="112"/>
      <c r="G8" s="108"/>
      <c r="H8" s="108"/>
      <c r="I8" s="108"/>
      <c r="K8" s="90"/>
    </row>
    <row r="9" spans="1:15" ht="15" x14ac:dyDescent="0.25">
      <c r="A9" s="112"/>
      <c r="B9" s="114"/>
      <c r="C9" s="112"/>
      <c r="D9" s="112"/>
      <c r="E9" s="112"/>
      <c r="F9" s="112"/>
      <c r="G9" s="108"/>
      <c r="H9" s="108"/>
      <c r="I9" s="108"/>
      <c r="J9" s="112"/>
      <c r="K9" s="112"/>
      <c r="L9" s="90"/>
    </row>
    <row r="10" spans="1:15" ht="15" x14ac:dyDescent="0.25">
      <c r="A10" s="113"/>
      <c r="B10" s="112"/>
      <c r="C10" s="112"/>
      <c r="D10" s="112"/>
      <c r="E10" s="112"/>
      <c r="F10" s="112"/>
      <c r="G10" s="108"/>
      <c r="H10" s="108"/>
      <c r="I10" s="108"/>
      <c r="J10" s="112"/>
      <c r="K10" s="112"/>
      <c r="L10" s="112"/>
      <c r="M10" s="90"/>
    </row>
    <row r="11" spans="1:15" ht="18.600000000000001" customHeight="1" x14ac:dyDescent="0.25">
      <c r="B11" s="103"/>
      <c r="C11" s="103"/>
      <c r="E11" s="109" t="s">
        <v>420</v>
      </c>
      <c r="F11" s="109"/>
      <c r="G11" s="108" t="s">
        <v>419</v>
      </c>
      <c r="H11" s="111"/>
      <c r="I11" s="106"/>
      <c r="J11" s="110"/>
      <c r="K11" s="103"/>
      <c r="L11" s="103"/>
      <c r="M11" s="103"/>
    </row>
    <row r="12" spans="1:15" ht="18.600000000000001" customHeight="1" x14ac:dyDescent="0.25">
      <c r="B12" s="103"/>
      <c r="C12" s="103"/>
      <c r="E12" s="109"/>
      <c r="F12" s="109"/>
      <c r="G12" s="108" t="s">
        <v>418</v>
      </c>
      <c r="H12" s="111"/>
      <c r="I12" s="106"/>
      <c r="J12" s="110"/>
      <c r="K12" s="103"/>
      <c r="L12" s="103"/>
      <c r="M12" s="103"/>
    </row>
    <row r="13" spans="1:15" ht="18.600000000000001" customHeight="1" x14ac:dyDescent="0.25">
      <c r="B13" s="103"/>
      <c r="C13" s="103"/>
      <c r="E13" s="109"/>
      <c r="F13" s="109"/>
      <c r="G13" s="108"/>
      <c r="H13" s="111"/>
      <c r="I13" s="106"/>
      <c r="J13" s="110"/>
      <c r="K13" s="103"/>
      <c r="L13" s="103"/>
      <c r="M13" s="103"/>
    </row>
    <row r="14" spans="1:15" ht="18.600000000000001" customHeight="1" x14ac:dyDescent="0.25">
      <c r="B14" s="103"/>
      <c r="C14" s="103"/>
      <c r="E14" s="109" t="s">
        <v>417</v>
      </c>
      <c r="F14" s="109"/>
      <c r="G14" s="108"/>
      <c r="H14" s="107"/>
      <c r="I14" s="106"/>
      <c r="J14" s="105" t="s">
        <v>416</v>
      </c>
      <c r="K14" s="104" t="s">
        <v>415</v>
      </c>
      <c r="L14" s="103"/>
      <c r="M14" s="103"/>
    </row>
    <row r="15" spans="1:15" ht="33.75" thickBot="1" x14ac:dyDescent="0.35">
      <c r="B15" s="156" t="s">
        <v>397</v>
      </c>
      <c r="C15" s="156"/>
      <c r="D15" s="49" t="s">
        <v>414</v>
      </c>
      <c r="E15" s="102" t="s">
        <v>395</v>
      </c>
      <c r="F15" s="101" t="s">
        <v>413</v>
      </c>
      <c r="G15" s="100" t="s">
        <v>412</v>
      </c>
      <c r="H15" s="99" t="s">
        <v>411</v>
      </c>
      <c r="I15" s="98" t="s">
        <v>410</v>
      </c>
      <c r="J15" s="97" t="s">
        <v>409</v>
      </c>
      <c r="K15" s="97" t="s">
        <v>408</v>
      </c>
      <c r="L15" s="97" t="s">
        <v>407</v>
      </c>
      <c r="M15" s="96"/>
      <c r="N15" s="90"/>
    </row>
    <row r="16" spans="1:15" ht="22.15" customHeight="1" x14ac:dyDescent="0.25">
      <c r="B16" s="86" t="s">
        <v>389</v>
      </c>
      <c r="C16" s="85">
        <v>1</v>
      </c>
      <c r="D16" s="84" t="s">
        <v>354</v>
      </c>
      <c r="E16" s="29" t="s">
        <v>353</v>
      </c>
      <c r="F16" s="29"/>
      <c r="G16" s="83">
        <v>8.48</v>
      </c>
      <c r="H16" s="87">
        <v>3.44</v>
      </c>
      <c r="I16" s="83">
        <v>5.58</v>
      </c>
      <c r="J16" s="93">
        <f t="shared" ref="J16:J47" si="0">((H16-0.16)/(G16-0.16))*100</f>
        <v>39.42307692307692</v>
      </c>
      <c r="K16" s="82">
        <f t="shared" ref="K16:K47" si="1">((I16-1.68)/(G16-0.16))*100</f>
        <v>46.875</v>
      </c>
      <c r="L16" s="82">
        <f>(((G16-0.16)-(H16-0.28)-(I16-1.68))/(G16-0.16))*100</f>
        <v>15.144230769230765</v>
      </c>
      <c r="M16" s="95"/>
      <c r="N16" s="92"/>
      <c r="O16" s="91"/>
    </row>
    <row r="17" spans="2:15" ht="22.15" customHeight="1" x14ac:dyDescent="0.25">
      <c r="B17" s="16"/>
      <c r="C17" s="80"/>
      <c r="D17" s="79" t="s">
        <v>355</v>
      </c>
      <c r="E17" s="24" t="s">
        <v>353</v>
      </c>
      <c r="F17" s="24"/>
      <c r="G17" s="78">
        <v>10.5</v>
      </c>
      <c r="H17" s="94">
        <v>4.16</v>
      </c>
      <c r="I17" s="78">
        <v>6.7</v>
      </c>
      <c r="J17" s="93">
        <f t="shared" si="0"/>
        <v>38.684719535783366</v>
      </c>
      <c r="K17" s="77">
        <f t="shared" si="1"/>
        <v>48.549323017408128</v>
      </c>
      <c r="L17" s="77">
        <f t="shared" ref="L17:L48" si="2">(((G17-0.16)-(H17-0.16)-(I17-1.68))/(G17-0.16))*100</f>
        <v>12.765957446808503</v>
      </c>
      <c r="M17" s="92"/>
      <c r="N17" s="92"/>
      <c r="O17" s="91"/>
    </row>
    <row r="18" spans="2:15" ht="22.15" customHeight="1" thickBot="1" x14ac:dyDescent="0.25">
      <c r="B18" s="76"/>
      <c r="C18" s="75"/>
      <c r="D18" s="74" t="s">
        <v>356</v>
      </c>
      <c r="E18" s="18" t="s">
        <v>353</v>
      </c>
      <c r="F18" s="18"/>
      <c r="G18" s="73">
        <v>9.82</v>
      </c>
      <c r="H18" s="73">
        <v>3.98</v>
      </c>
      <c r="I18" s="73">
        <v>6.23</v>
      </c>
      <c r="J18" s="72">
        <f t="shared" si="0"/>
        <v>39.544513457556931</v>
      </c>
      <c r="K18" s="72">
        <f t="shared" si="1"/>
        <v>47.101449275362327</v>
      </c>
      <c r="L18" s="72">
        <f t="shared" si="2"/>
        <v>13.354037267080738</v>
      </c>
      <c r="M18" s="159"/>
      <c r="N18" s="160"/>
      <c r="O18" s="160"/>
    </row>
    <row r="19" spans="2:15" ht="22.15" customHeight="1" x14ac:dyDescent="0.2">
      <c r="B19" s="86" t="s">
        <v>389</v>
      </c>
      <c r="C19" s="85">
        <v>2</v>
      </c>
      <c r="D19" s="84" t="s">
        <v>354</v>
      </c>
      <c r="E19" s="29" t="s">
        <v>361</v>
      </c>
      <c r="F19" s="29"/>
      <c r="G19" s="83">
        <v>10.54</v>
      </c>
      <c r="H19" s="83">
        <v>4.2</v>
      </c>
      <c r="I19" s="83">
        <v>6.88</v>
      </c>
      <c r="J19" s="82">
        <f t="shared" si="0"/>
        <v>38.921001926782282</v>
      </c>
      <c r="K19" s="82">
        <f t="shared" si="1"/>
        <v>50.096339113680166</v>
      </c>
      <c r="L19" s="82">
        <f t="shared" si="2"/>
        <v>10.982658959537561</v>
      </c>
      <c r="M19" s="159"/>
      <c r="N19" s="160"/>
      <c r="O19" s="160"/>
    </row>
    <row r="20" spans="2:15" ht="22.15" customHeight="1" x14ac:dyDescent="0.25">
      <c r="B20" s="81"/>
      <c r="C20" s="80"/>
      <c r="D20" s="79" t="s">
        <v>355</v>
      </c>
      <c r="E20" s="24" t="s">
        <v>361</v>
      </c>
      <c r="F20" s="24"/>
      <c r="G20" s="78">
        <v>9.73</v>
      </c>
      <c r="H20" s="78">
        <v>3.98</v>
      </c>
      <c r="I20" s="78">
        <v>6.3</v>
      </c>
      <c r="J20" s="77">
        <f t="shared" si="0"/>
        <v>39.916405433646815</v>
      </c>
      <c r="K20" s="77">
        <f t="shared" si="1"/>
        <v>48.275862068965516</v>
      </c>
      <c r="L20" s="77">
        <f t="shared" si="2"/>
        <v>11.807732497387669</v>
      </c>
      <c r="M20" s="90"/>
      <c r="N20" s="90"/>
    </row>
    <row r="21" spans="2:15" ht="22.15" customHeight="1" thickBot="1" x14ac:dyDescent="0.3">
      <c r="B21" s="76"/>
      <c r="C21" s="75"/>
      <c r="D21" s="74" t="s">
        <v>356</v>
      </c>
      <c r="E21" s="18" t="s">
        <v>361</v>
      </c>
      <c r="F21" s="18"/>
      <c r="G21" s="73">
        <v>9.76</v>
      </c>
      <c r="H21" s="73">
        <v>3.92</v>
      </c>
      <c r="I21" s="73">
        <v>6.26</v>
      </c>
      <c r="J21" s="72">
        <f t="shared" si="0"/>
        <v>39.166666666666664</v>
      </c>
      <c r="K21" s="72">
        <f t="shared" si="1"/>
        <v>47.708333333333336</v>
      </c>
      <c r="L21" s="72">
        <f t="shared" si="2"/>
        <v>13.124999999999998</v>
      </c>
      <c r="M21" s="90"/>
      <c r="N21" s="90"/>
    </row>
    <row r="22" spans="2:15" ht="22.15" customHeight="1" x14ac:dyDescent="0.25">
      <c r="B22" s="86" t="s">
        <v>389</v>
      </c>
      <c r="C22" s="85">
        <v>3</v>
      </c>
      <c r="D22" s="84" t="s">
        <v>354</v>
      </c>
      <c r="E22" s="29" t="s">
        <v>360</v>
      </c>
      <c r="F22" s="29"/>
      <c r="G22" s="83">
        <v>7.08</v>
      </c>
      <c r="H22" s="83">
        <v>2.94</v>
      </c>
      <c r="I22" s="83">
        <v>5</v>
      </c>
      <c r="J22" s="82">
        <f t="shared" si="0"/>
        <v>40.173410404624278</v>
      </c>
      <c r="K22" s="82">
        <f t="shared" si="1"/>
        <v>47.976878612716767</v>
      </c>
      <c r="L22" s="82">
        <f t="shared" si="2"/>
        <v>11.849710982658964</v>
      </c>
      <c r="M22" s="90"/>
      <c r="N22" s="90"/>
    </row>
    <row r="23" spans="2:15" ht="22.15" customHeight="1" x14ac:dyDescent="0.25">
      <c r="B23" s="81"/>
      <c r="C23" s="80"/>
      <c r="D23" s="79" t="s">
        <v>355</v>
      </c>
      <c r="E23" s="24" t="s">
        <v>360</v>
      </c>
      <c r="F23" s="24"/>
      <c r="G23" s="78">
        <v>7.18</v>
      </c>
      <c r="H23" s="78">
        <v>2.92</v>
      </c>
      <c r="I23" s="78">
        <v>5.0199999999999996</v>
      </c>
      <c r="J23" s="77">
        <f t="shared" si="0"/>
        <v>39.316239316239319</v>
      </c>
      <c r="K23" s="77">
        <f t="shared" si="1"/>
        <v>47.578347578347582</v>
      </c>
      <c r="L23" s="77">
        <f t="shared" si="2"/>
        <v>13.105413105413104</v>
      </c>
      <c r="M23" s="90"/>
      <c r="N23" s="90"/>
    </row>
    <row r="24" spans="2:15" ht="22.15" customHeight="1" thickBot="1" x14ac:dyDescent="0.3">
      <c r="B24" s="76"/>
      <c r="C24" s="75"/>
      <c r="D24" s="74" t="s">
        <v>356</v>
      </c>
      <c r="E24" s="18" t="s">
        <v>360</v>
      </c>
      <c r="F24" s="18"/>
      <c r="G24" s="73">
        <v>7.45</v>
      </c>
      <c r="H24" s="73">
        <v>3.14</v>
      </c>
      <c r="I24" s="73">
        <v>5.14</v>
      </c>
      <c r="J24" s="72">
        <f t="shared" si="0"/>
        <v>40.877914951989027</v>
      </c>
      <c r="K24" s="72">
        <f t="shared" si="1"/>
        <v>47.462277091906721</v>
      </c>
      <c r="L24" s="72">
        <f t="shared" si="2"/>
        <v>11.65980795610426</v>
      </c>
      <c r="M24" s="90"/>
      <c r="N24" s="90"/>
    </row>
    <row r="25" spans="2:15" ht="22.15" customHeight="1" x14ac:dyDescent="0.25">
      <c r="B25" s="86" t="s">
        <v>389</v>
      </c>
      <c r="C25" s="85">
        <v>4</v>
      </c>
      <c r="D25" s="84" t="s">
        <v>354</v>
      </c>
      <c r="E25" s="29" t="s">
        <v>369</v>
      </c>
      <c r="F25" s="29"/>
      <c r="G25" s="83">
        <v>9.99</v>
      </c>
      <c r="H25" s="83">
        <v>4.1399999999999997</v>
      </c>
      <c r="I25" s="83">
        <v>6.42</v>
      </c>
      <c r="J25" s="82">
        <f t="shared" si="0"/>
        <v>40.488301119023397</v>
      </c>
      <c r="K25" s="82">
        <f t="shared" si="1"/>
        <v>48.219735503560528</v>
      </c>
      <c r="L25" s="82">
        <f t="shared" si="2"/>
        <v>11.291963377416076</v>
      </c>
      <c r="M25" s="90"/>
      <c r="N25" s="90"/>
    </row>
    <row r="26" spans="2:15" ht="22.15" customHeight="1" x14ac:dyDescent="0.25">
      <c r="B26" s="81"/>
      <c r="C26" s="80"/>
      <c r="D26" s="79" t="s">
        <v>355</v>
      </c>
      <c r="E26" s="24" t="s">
        <v>369</v>
      </c>
      <c r="F26" s="24"/>
      <c r="G26" s="78">
        <v>8.33</v>
      </c>
      <c r="H26" s="78">
        <v>2.64</v>
      </c>
      <c r="I26" s="78">
        <v>4.74</v>
      </c>
      <c r="J26" s="77">
        <f t="shared" si="0"/>
        <v>30.354957160342718</v>
      </c>
      <c r="K26" s="77">
        <f t="shared" si="1"/>
        <v>37.454100367197071</v>
      </c>
      <c r="L26" s="77">
        <f t="shared" si="2"/>
        <v>32.190942472460208</v>
      </c>
      <c r="M26" s="90"/>
      <c r="N26" s="90"/>
    </row>
    <row r="27" spans="2:15" ht="22.15" customHeight="1" thickBot="1" x14ac:dyDescent="0.3">
      <c r="B27" s="76"/>
      <c r="C27" s="75"/>
      <c r="D27" s="74" t="s">
        <v>356</v>
      </c>
      <c r="E27" s="18" t="s">
        <v>369</v>
      </c>
      <c r="F27" s="18"/>
      <c r="G27" s="73">
        <v>6.68</v>
      </c>
      <c r="H27" s="73">
        <v>2.76</v>
      </c>
      <c r="I27" s="73">
        <v>4.78</v>
      </c>
      <c r="J27" s="72">
        <f t="shared" si="0"/>
        <v>39.877300613496928</v>
      </c>
      <c r="K27" s="72">
        <f t="shared" si="1"/>
        <v>47.546012269938657</v>
      </c>
      <c r="L27" s="72">
        <f t="shared" si="2"/>
        <v>12.576687116564408</v>
      </c>
      <c r="M27" s="90"/>
      <c r="N27" s="90"/>
    </row>
    <row r="28" spans="2:15" ht="22.15" customHeight="1" x14ac:dyDescent="0.25">
      <c r="B28" s="86" t="s">
        <v>386</v>
      </c>
      <c r="C28" s="85">
        <v>1</v>
      </c>
      <c r="D28" s="84" t="s">
        <v>354</v>
      </c>
      <c r="E28" s="29" t="s">
        <v>374</v>
      </c>
      <c r="F28" s="29"/>
      <c r="G28" s="83">
        <v>10.93</v>
      </c>
      <c r="H28" s="83">
        <v>4.38</v>
      </c>
      <c r="I28" s="83">
        <v>6.86</v>
      </c>
      <c r="J28" s="82">
        <f t="shared" si="0"/>
        <v>39.182915506035279</v>
      </c>
      <c r="K28" s="82">
        <f t="shared" si="1"/>
        <v>48.096564531104931</v>
      </c>
      <c r="L28" s="82">
        <f t="shared" si="2"/>
        <v>12.72051996285979</v>
      </c>
      <c r="M28" s="90"/>
      <c r="N28" s="90"/>
    </row>
    <row r="29" spans="2:15" ht="22.15" customHeight="1" x14ac:dyDescent="0.25">
      <c r="B29" s="81"/>
      <c r="C29" s="80"/>
      <c r="D29" s="79" t="s">
        <v>355</v>
      </c>
      <c r="E29" s="24" t="s">
        <v>374</v>
      </c>
      <c r="F29" s="24"/>
      <c r="G29" s="78">
        <v>10.3</v>
      </c>
      <c r="H29" s="78">
        <v>4.8</v>
      </c>
      <c r="I29" s="78">
        <v>7.24</v>
      </c>
      <c r="J29" s="77">
        <f t="shared" si="0"/>
        <v>45.759368836291905</v>
      </c>
      <c r="K29" s="77">
        <f t="shared" si="1"/>
        <v>54.832347140039452</v>
      </c>
      <c r="L29" s="77">
        <f t="shared" si="2"/>
        <v>-0.59171597633135709</v>
      </c>
      <c r="M29" s="90"/>
      <c r="N29" s="90"/>
    </row>
    <row r="30" spans="2:15" ht="22.15" customHeight="1" thickBot="1" x14ac:dyDescent="0.3">
      <c r="B30" s="76"/>
      <c r="C30" s="75"/>
      <c r="D30" s="74" t="s">
        <v>356</v>
      </c>
      <c r="E30" s="18" t="s">
        <v>374</v>
      </c>
      <c r="F30" s="18"/>
      <c r="G30" s="73">
        <v>9.65</v>
      </c>
      <c r="H30" s="73">
        <v>3.92</v>
      </c>
      <c r="I30" s="73">
        <v>6.24</v>
      </c>
      <c r="J30" s="72">
        <f t="shared" si="0"/>
        <v>39.620653319283456</v>
      </c>
      <c r="K30" s="72">
        <f t="shared" si="1"/>
        <v>48.050579557428875</v>
      </c>
      <c r="L30" s="72">
        <f t="shared" si="2"/>
        <v>12.328767123287671</v>
      </c>
      <c r="M30" s="90"/>
      <c r="N30" s="90"/>
    </row>
    <row r="31" spans="2:15" ht="22.15" customHeight="1" x14ac:dyDescent="0.25">
      <c r="B31" s="86" t="s">
        <v>386</v>
      </c>
      <c r="C31" s="85">
        <v>2</v>
      </c>
      <c r="D31" s="84" t="s">
        <v>354</v>
      </c>
      <c r="E31" s="29" t="s">
        <v>363</v>
      </c>
      <c r="F31" s="29"/>
      <c r="G31" s="83">
        <v>5.87</v>
      </c>
      <c r="H31" s="83">
        <v>2.46</v>
      </c>
      <c r="I31" s="83">
        <v>4.42</v>
      </c>
      <c r="J31" s="82">
        <f t="shared" si="0"/>
        <v>40.280210157618214</v>
      </c>
      <c r="K31" s="82">
        <f t="shared" si="1"/>
        <v>47.985989492119089</v>
      </c>
      <c r="L31" s="82">
        <f t="shared" si="2"/>
        <v>11.733800350262696</v>
      </c>
      <c r="M31" s="90"/>
      <c r="N31" s="90"/>
    </row>
    <row r="32" spans="2:15" ht="22.15" customHeight="1" x14ac:dyDescent="0.25">
      <c r="B32" s="81"/>
      <c r="C32" s="80"/>
      <c r="D32" s="79" t="s">
        <v>355</v>
      </c>
      <c r="E32" s="24" t="s">
        <v>363</v>
      </c>
      <c r="F32" s="24"/>
      <c r="G32" s="78">
        <v>5.71</v>
      </c>
      <c r="H32" s="78">
        <v>2.38</v>
      </c>
      <c r="I32" s="78">
        <v>4.32</v>
      </c>
      <c r="J32" s="77">
        <f t="shared" si="0"/>
        <v>40</v>
      </c>
      <c r="K32" s="77">
        <f t="shared" si="1"/>
        <v>47.567567567567579</v>
      </c>
      <c r="L32" s="77">
        <f t="shared" si="2"/>
        <v>12.432432432432423</v>
      </c>
      <c r="M32" s="90"/>
      <c r="N32" s="90"/>
    </row>
    <row r="33" spans="2:14" ht="22.15" customHeight="1" thickBot="1" x14ac:dyDescent="0.3">
      <c r="B33" s="76"/>
      <c r="C33" s="75"/>
      <c r="D33" s="74" t="s">
        <v>356</v>
      </c>
      <c r="E33" s="18" t="s">
        <v>363</v>
      </c>
      <c r="F33" s="18"/>
      <c r="G33" s="73">
        <v>7.08</v>
      </c>
      <c r="H33" s="73">
        <v>2.88</v>
      </c>
      <c r="I33" s="73">
        <v>4.8600000000000003</v>
      </c>
      <c r="J33" s="72">
        <f t="shared" si="0"/>
        <v>39.306358381502889</v>
      </c>
      <c r="K33" s="72">
        <f t="shared" si="1"/>
        <v>45.953757225433534</v>
      </c>
      <c r="L33" s="72">
        <f t="shared" si="2"/>
        <v>14.739884393063576</v>
      </c>
      <c r="M33" s="90"/>
      <c r="N33" s="90"/>
    </row>
    <row r="34" spans="2:14" ht="22.15" customHeight="1" x14ac:dyDescent="0.25">
      <c r="B34" s="86" t="s">
        <v>386</v>
      </c>
      <c r="C34" s="85">
        <v>3</v>
      </c>
      <c r="D34" s="84" t="s">
        <v>354</v>
      </c>
      <c r="E34" s="29" t="s">
        <v>371</v>
      </c>
      <c r="F34" s="29"/>
      <c r="G34" s="83">
        <v>8.2100000000000009</v>
      </c>
      <c r="H34" s="83">
        <v>3.38</v>
      </c>
      <c r="I34" s="83">
        <v>5.5</v>
      </c>
      <c r="J34" s="82">
        <f t="shared" si="0"/>
        <v>39.999999999999993</v>
      </c>
      <c r="K34" s="82">
        <f t="shared" si="1"/>
        <v>47.453416149068325</v>
      </c>
      <c r="L34" s="82">
        <f t="shared" si="2"/>
        <v>12.546583850931684</v>
      </c>
      <c r="M34" s="90"/>
      <c r="N34" s="90"/>
    </row>
    <row r="35" spans="2:14" ht="22.15" customHeight="1" x14ac:dyDescent="0.25">
      <c r="B35" s="81"/>
      <c r="C35" s="80"/>
      <c r="D35" s="79" t="s">
        <v>355</v>
      </c>
      <c r="E35" s="24" t="s">
        <v>371</v>
      </c>
      <c r="F35" s="24"/>
      <c r="G35" s="78">
        <v>8.64</v>
      </c>
      <c r="H35" s="78">
        <v>3.56</v>
      </c>
      <c r="I35" s="78">
        <v>5.62</v>
      </c>
      <c r="J35" s="77">
        <f t="shared" si="0"/>
        <v>40.094339622641506</v>
      </c>
      <c r="K35" s="77">
        <f t="shared" si="1"/>
        <v>46.462264150943398</v>
      </c>
      <c r="L35" s="77">
        <f t="shared" si="2"/>
        <v>13.443396226415089</v>
      </c>
      <c r="M35" s="90"/>
      <c r="N35" s="90"/>
    </row>
    <row r="36" spans="2:14" ht="22.15" customHeight="1" thickBot="1" x14ac:dyDescent="0.3">
      <c r="B36" s="76"/>
      <c r="C36" s="75"/>
      <c r="D36" s="74" t="s">
        <v>356</v>
      </c>
      <c r="E36" s="18" t="s">
        <v>371</v>
      </c>
      <c r="F36" s="18"/>
      <c r="G36" s="73">
        <v>9.3000000000000007</v>
      </c>
      <c r="H36" s="73">
        <v>3.74</v>
      </c>
      <c r="I36" s="73">
        <v>6.04</v>
      </c>
      <c r="J36" s="72">
        <f t="shared" si="0"/>
        <v>39.168490153172861</v>
      </c>
      <c r="K36" s="72">
        <f t="shared" si="1"/>
        <v>47.702407002188188</v>
      </c>
      <c r="L36" s="72">
        <f t="shared" si="2"/>
        <v>13.12910284463895</v>
      </c>
      <c r="M36" s="90"/>
      <c r="N36" s="90"/>
    </row>
    <row r="37" spans="2:14" ht="22.15" customHeight="1" x14ac:dyDescent="0.25">
      <c r="B37" s="86" t="s">
        <v>386</v>
      </c>
      <c r="C37" s="85">
        <v>4</v>
      </c>
      <c r="D37" s="84" t="s">
        <v>354</v>
      </c>
      <c r="E37" s="29" t="s">
        <v>358</v>
      </c>
      <c r="F37" s="29"/>
      <c r="G37" s="83">
        <v>10.94</v>
      </c>
      <c r="H37" s="83">
        <v>4.38</v>
      </c>
      <c r="I37" s="83">
        <v>6.96</v>
      </c>
      <c r="J37" s="82">
        <f t="shared" si="0"/>
        <v>39.146567717996291</v>
      </c>
      <c r="K37" s="82">
        <f t="shared" si="1"/>
        <v>48.979591836734699</v>
      </c>
      <c r="L37" s="82">
        <f t="shared" si="2"/>
        <v>11.873840445269011</v>
      </c>
      <c r="M37" s="90"/>
      <c r="N37" s="90"/>
    </row>
    <row r="38" spans="2:14" ht="22.15" customHeight="1" x14ac:dyDescent="0.25">
      <c r="B38" s="81"/>
      <c r="C38" s="80"/>
      <c r="D38" s="79" t="s">
        <v>355</v>
      </c>
      <c r="E38" s="24" t="s">
        <v>358</v>
      </c>
      <c r="F38" s="24"/>
      <c r="G38" s="78">
        <v>6.43</v>
      </c>
      <c r="H38" s="78">
        <v>2.68</v>
      </c>
      <c r="I38" s="78">
        <v>4.6399999999999997</v>
      </c>
      <c r="J38" s="77">
        <f t="shared" si="0"/>
        <v>40.191387559808618</v>
      </c>
      <c r="K38" s="77">
        <f t="shared" si="1"/>
        <v>47.208931419457741</v>
      </c>
      <c r="L38" s="77">
        <f t="shared" si="2"/>
        <v>12.599681020733646</v>
      </c>
      <c r="M38" s="90"/>
      <c r="N38" s="90"/>
    </row>
    <row r="39" spans="2:14" ht="22.15" customHeight="1" thickBot="1" x14ac:dyDescent="0.3">
      <c r="B39" s="76"/>
      <c r="C39" s="75"/>
      <c r="D39" s="74" t="s">
        <v>356</v>
      </c>
      <c r="E39" s="18" t="s">
        <v>358</v>
      </c>
      <c r="F39" s="18"/>
      <c r="G39" s="73">
        <v>5.83</v>
      </c>
      <c r="H39" s="73">
        <v>2.38</v>
      </c>
      <c r="I39" s="73">
        <v>4.4400000000000004</v>
      </c>
      <c r="J39" s="72">
        <f t="shared" si="0"/>
        <v>39.153439153439152</v>
      </c>
      <c r="K39" s="72">
        <f t="shared" si="1"/>
        <v>48.677248677248691</v>
      </c>
      <c r="L39" s="72">
        <f t="shared" si="2"/>
        <v>12.16931216931216</v>
      </c>
      <c r="M39" s="90"/>
      <c r="N39" s="90"/>
    </row>
    <row r="40" spans="2:14" ht="22.15" customHeight="1" x14ac:dyDescent="0.25">
      <c r="B40" s="86" t="s">
        <v>385</v>
      </c>
      <c r="C40" s="85">
        <v>1</v>
      </c>
      <c r="D40" s="84" t="s">
        <v>354</v>
      </c>
      <c r="E40" s="29" t="s">
        <v>370</v>
      </c>
      <c r="F40" s="29"/>
      <c r="G40" s="83">
        <v>7.14</v>
      </c>
      <c r="H40" s="83">
        <v>2.9</v>
      </c>
      <c r="I40" s="83">
        <v>5.0999999999999996</v>
      </c>
      <c r="J40" s="82">
        <f t="shared" si="0"/>
        <v>39.255014326647562</v>
      </c>
      <c r="K40" s="82">
        <f t="shared" si="1"/>
        <v>48.997134670487107</v>
      </c>
      <c r="L40" s="82">
        <f t="shared" si="2"/>
        <v>11.747851002865334</v>
      </c>
      <c r="M40" s="90"/>
      <c r="N40" s="90"/>
    </row>
    <row r="41" spans="2:14" ht="22.15" customHeight="1" x14ac:dyDescent="0.25">
      <c r="B41" s="81"/>
      <c r="C41" s="80"/>
      <c r="D41" s="79" t="s">
        <v>355</v>
      </c>
      <c r="E41" s="24" t="s">
        <v>370</v>
      </c>
      <c r="F41" s="24"/>
      <c r="G41" s="78">
        <v>5.86</v>
      </c>
      <c r="H41" s="78">
        <v>2.44</v>
      </c>
      <c r="I41" s="78">
        <v>4.38</v>
      </c>
      <c r="J41" s="77">
        <f t="shared" si="0"/>
        <v>40</v>
      </c>
      <c r="K41" s="77">
        <f t="shared" si="1"/>
        <v>47.368421052631582</v>
      </c>
      <c r="L41" s="77">
        <f t="shared" si="2"/>
        <v>12.631578947368425</v>
      </c>
      <c r="M41" s="90"/>
      <c r="N41" s="90"/>
    </row>
    <row r="42" spans="2:14" ht="22.15" customHeight="1" thickBot="1" x14ac:dyDescent="0.3">
      <c r="B42" s="76"/>
      <c r="C42" s="75"/>
      <c r="D42" s="74" t="s">
        <v>356</v>
      </c>
      <c r="E42" s="18" t="s">
        <v>370</v>
      </c>
      <c r="F42" s="18"/>
      <c r="G42" s="73">
        <v>6.37</v>
      </c>
      <c r="H42" s="73">
        <v>2.62</v>
      </c>
      <c r="I42" s="73">
        <v>4.66</v>
      </c>
      <c r="J42" s="72">
        <f t="shared" si="0"/>
        <v>39.613526570048307</v>
      </c>
      <c r="K42" s="72">
        <f t="shared" si="1"/>
        <v>47.987117552334951</v>
      </c>
      <c r="L42" s="72">
        <f t="shared" si="2"/>
        <v>12.39935587761674</v>
      </c>
      <c r="M42" s="90"/>
      <c r="N42" s="90"/>
    </row>
    <row r="43" spans="2:14" ht="22.15" customHeight="1" x14ac:dyDescent="0.25">
      <c r="B43" s="86" t="s">
        <v>385</v>
      </c>
      <c r="C43" s="85">
        <v>2</v>
      </c>
      <c r="D43" s="84" t="s">
        <v>354</v>
      </c>
      <c r="E43" s="29" t="s">
        <v>366</v>
      </c>
      <c r="F43" s="29"/>
      <c r="G43" s="83">
        <v>7.8</v>
      </c>
      <c r="H43" s="83">
        <v>3.24</v>
      </c>
      <c r="I43" s="83">
        <v>5.3</v>
      </c>
      <c r="J43" s="82">
        <f t="shared" si="0"/>
        <v>40.314136125654457</v>
      </c>
      <c r="K43" s="82">
        <f t="shared" si="1"/>
        <v>47.382198952879584</v>
      </c>
      <c r="L43" s="82">
        <f t="shared" si="2"/>
        <v>12.303664921465963</v>
      </c>
      <c r="M43" s="90"/>
      <c r="N43" s="90"/>
    </row>
    <row r="44" spans="2:14" ht="22.15" customHeight="1" x14ac:dyDescent="0.25">
      <c r="B44" s="81"/>
      <c r="C44" s="80"/>
      <c r="D44" s="79" t="s">
        <v>355</v>
      </c>
      <c r="E44" s="24" t="s">
        <v>366</v>
      </c>
      <c r="F44" s="24"/>
      <c r="G44" s="78">
        <v>9.09</v>
      </c>
      <c r="H44" s="78">
        <v>3.72</v>
      </c>
      <c r="I44" s="78">
        <v>5.86</v>
      </c>
      <c r="J44" s="77">
        <f t="shared" si="0"/>
        <v>39.865621500559911</v>
      </c>
      <c r="K44" s="77">
        <f t="shared" si="1"/>
        <v>46.808510638297882</v>
      </c>
      <c r="L44" s="77">
        <f t="shared" si="2"/>
        <v>13.325867861142202</v>
      </c>
      <c r="M44" s="90"/>
      <c r="N44" s="90"/>
    </row>
    <row r="45" spans="2:14" ht="22.15" customHeight="1" thickBot="1" x14ac:dyDescent="0.3">
      <c r="B45" s="76"/>
      <c r="C45" s="75"/>
      <c r="D45" s="74" t="s">
        <v>356</v>
      </c>
      <c r="E45" s="18" t="s">
        <v>366</v>
      </c>
      <c r="F45" s="18"/>
      <c r="G45" s="73">
        <v>9.24</v>
      </c>
      <c r="H45" s="73">
        <v>3.7</v>
      </c>
      <c r="I45" s="73">
        <v>5.96</v>
      </c>
      <c r="J45" s="72">
        <f t="shared" si="0"/>
        <v>38.986784140969164</v>
      </c>
      <c r="K45" s="72">
        <f t="shared" si="1"/>
        <v>47.136563876651984</v>
      </c>
      <c r="L45" s="72">
        <f t="shared" si="2"/>
        <v>13.876651982378851</v>
      </c>
      <c r="M45" s="90"/>
      <c r="N45" s="90"/>
    </row>
    <row r="46" spans="2:14" ht="22.15" customHeight="1" x14ac:dyDescent="0.25">
      <c r="B46" s="86" t="s">
        <v>385</v>
      </c>
      <c r="C46" s="85">
        <v>3</v>
      </c>
      <c r="D46" s="84" t="s">
        <v>354</v>
      </c>
      <c r="E46" s="29" t="s">
        <v>368</v>
      </c>
      <c r="F46" s="29"/>
      <c r="G46" s="83">
        <v>6.23</v>
      </c>
      <c r="H46" s="83">
        <v>2.62</v>
      </c>
      <c r="I46" s="83">
        <v>4.5199999999999996</v>
      </c>
      <c r="J46" s="82">
        <f t="shared" si="0"/>
        <v>40.527182866556835</v>
      </c>
      <c r="K46" s="82">
        <f t="shared" si="1"/>
        <v>46.787479406919267</v>
      </c>
      <c r="L46" s="82">
        <f t="shared" si="2"/>
        <v>12.685337726523896</v>
      </c>
      <c r="M46" s="90"/>
      <c r="N46" s="90"/>
    </row>
    <row r="47" spans="2:14" ht="22.15" customHeight="1" x14ac:dyDescent="0.2">
      <c r="B47" s="81"/>
      <c r="C47" s="80"/>
      <c r="D47" s="79" t="s">
        <v>355</v>
      </c>
      <c r="E47" s="24" t="s">
        <v>368</v>
      </c>
      <c r="F47" s="24"/>
      <c r="G47" s="78">
        <v>5.03</v>
      </c>
      <c r="H47" s="78">
        <v>2.14</v>
      </c>
      <c r="I47" s="78">
        <v>3.96</v>
      </c>
      <c r="J47" s="77">
        <f t="shared" si="0"/>
        <v>40.65708418891171</v>
      </c>
      <c r="K47" s="77">
        <f t="shared" si="1"/>
        <v>46.81724845995894</v>
      </c>
      <c r="L47" s="77">
        <f t="shared" si="2"/>
        <v>12.525667351129352</v>
      </c>
    </row>
    <row r="48" spans="2:14" ht="22.15" customHeight="1" thickBot="1" x14ac:dyDescent="0.25">
      <c r="B48" s="76"/>
      <c r="C48" s="75"/>
      <c r="D48" s="74" t="s">
        <v>356</v>
      </c>
      <c r="E48" s="18" t="s">
        <v>368</v>
      </c>
      <c r="F48" s="18"/>
      <c r="G48" s="73">
        <v>5.24</v>
      </c>
      <c r="H48" s="73">
        <v>2.2200000000000002</v>
      </c>
      <c r="I48" s="73">
        <v>4</v>
      </c>
      <c r="J48" s="72">
        <f t="shared" ref="J48:J79" si="3">((H48-0.16)/(G48-0.16))*100</f>
        <v>40.551181102362207</v>
      </c>
      <c r="K48" s="72">
        <f t="shared" ref="K48:K79" si="4">((I48-1.68)/(G48-0.16))*100</f>
        <v>45.669291338582681</v>
      </c>
      <c r="L48" s="72">
        <f t="shared" si="2"/>
        <v>13.779527559055113</v>
      </c>
    </row>
    <row r="49" spans="2:12" ht="22.15" customHeight="1" x14ac:dyDescent="0.2">
      <c r="B49" s="86" t="s">
        <v>385</v>
      </c>
      <c r="C49" s="85">
        <v>4</v>
      </c>
      <c r="D49" s="84" t="s">
        <v>354</v>
      </c>
      <c r="E49" s="29" t="s">
        <v>365</v>
      </c>
      <c r="F49" s="29"/>
      <c r="G49" s="83">
        <v>8.92</v>
      </c>
      <c r="H49" s="83">
        <v>3.62</v>
      </c>
      <c r="I49" s="83">
        <v>5.96</v>
      </c>
      <c r="J49" s="82">
        <f t="shared" si="3"/>
        <v>39.497716894977167</v>
      </c>
      <c r="K49" s="82">
        <f t="shared" si="4"/>
        <v>48.858447488584474</v>
      </c>
      <c r="L49" s="82">
        <f t="shared" ref="L49:L80" si="5">(((G49-0.16)-(H49-0.16)-(I49-1.68))/(G49-0.16))*100</f>
        <v>11.643835616438352</v>
      </c>
    </row>
    <row r="50" spans="2:12" ht="22.15" customHeight="1" x14ac:dyDescent="0.2">
      <c r="B50" s="81"/>
      <c r="C50" s="80"/>
      <c r="D50" s="79" t="s">
        <v>355</v>
      </c>
      <c r="E50" s="24" t="s">
        <v>365</v>
      </c>
      <c r="F50" s="24"/>
      <c r="G50" s="78">
        <v>7.45</v>
      </c>
      <c r="H50" s="78">
        <v>3.04</v>
      </c>
      <c r="I50" s="78">
        <v>5.12</v>
      </c>
      <c r="J50" s="77">
        <f t="shared" si="3"/>
        <v>39.506172839506171</v>
      </c>
      <c r="K50" s="77">
        <f t="shared" si="4"/>
        <v>47.187928669410155</v>
      </c>
      <c r="L50" s="77">
        <f t="shared" si="5"/>
        <v>13.305898491083672</v>
      </c>
    </row>
    <row r="51" spans="2:12" ht="22.15" customHeight="1" thickBot="1" x14ac:dyDescent="0.25">
      <c r="B51" s="76"/>
      <c r="C51" s="75"/>
      <c r="D51" s="74" t="s">
        <v>356</v>
      </c>
      <c r="E51" s="18" t="s">
        <v>365</v>
      </c>
      <c r="F51" s="18"/>
      <c r="G51" s="73">
        <v>6.56</v>
      </c>
      <c r="H51" s="73">
        <v>2.72</v>
      </c>
      <c r="I51" s="73">
        <v>4.74</v>
      </c>
      <c r="J51" s="72">
        <f t="shared" si="3"/>
        <v>40</v>
      </c>
      <c r="K51" s="72">
        <f t="shared" si="4"/>
        <v>47.812500000000014</v>
      </c>
      <c r="L51" s="72">
        <f t="shared" si="5"/>
        <v>12.187499999999984</v>
      </c>
    </row>
    <row r="52" spans="2:12" ht="22.15" customHeight="1" x14ac:dyDescent="0.2">
      <c r="B52" s="86" t="s">
        <v>384</v>
      </c>
      <c r="C52" s="85">
        <v>1</v>
      </c>
      <c r="D52" s="84" t="s">
        <v>354</v>
      </c>
      <c r="E52" s="29" t="s">
        <v>373</v>
      </c>
      <c r="F52" s="29"/>
      <c r="G52" s="83">
        <v>7.95</v>
      </c>
      <c r="H52" s="83">
        <v>3.18</v>
      </c>
      <c r="I52" s="83">
        <v>5.42</v>
      </c>
      <c r="J52" s="82">
        <f t="shared" si="3"/>
        <v>38.767650834403085</v>
      </c>
      <c r="K52" s="82">
        <f t="shared" si="4"/>
        <v>48.010269576379976</v>
      </c>
      <c r="L52" s="82">
        <f t="shared" si="5"/>
        <v>13.222079589216937</v>
      </c>
    </row>
    <row r="53" spans="2:12" ht="22.15" customHeight="1" x14ac:dyDescent="0.2">
      <c r="B53" s="81"/>
      <c r="C53" s="80"/>
      <c r="D53" s="79" t="s">
        <v>355</v>
      </c>
      <c r="E53" s="24" t="s">
        <v>373</v>
      </c>
      <c r="F53" s="24"/>
      <c r="G53" s="78">
        <v>7.64</v>
      </c>
      <c r="H53" s="78">
        <v>3.12</v>
      </c>
      <c r="I53" s="78">
        <v>5.22</v>
      </c>
      <c r="J53" s="77">
        <f t="shared" si="3"/>
        <v>39.572192513368989</v>
      </c>
      <c r="K53" s="77">
        <f t="shared" si="4"/>
        <v>47.326203208556159</v>
      </c>
      <c r="L53" s="77">
        <f t="shared" si="5"/>
        <v>13.101604278074861</v>
      </c>
    </row>
    <row r="54" spans="2:12" ht="22.15" customHeight="1" thickBot="1" x14ac:dyDescent="0.25">
      <c r="B54" s="76"/>
      <c r="C54" s="75"/>
      <c r="D54" s="74" t="s">
        <v>356</v>
      </c>
      <c r="E54" s="18" t="s">
        <v>373</v>
      </c>
      <c r="F54" s="18"/>
      <c r="G54" s="73">
        <v>7.53</v>
      </c>
      <c r="H54" s="73">
        <v>3.08</v>
      </c>
      <c r="I54" s="73">
        <v>5.18</v>
      </c>
      <c r="J54" s="72">
        <f t="shared" si="3"/>
        <v>39.620081411126186</v>
      </c>
      <c r="K54" s="72">
        <f t="shared" si="4"/>
        <v>47.489823609226598</v>
      </c>
      <c r="L54" s="72">
        <f t="shared" si="5"/>
        <v>12.890094979647222</v>
      </c>
    </row>
    <row r="55" spans="2:12" ht="22.15" customHeight="1" x14ac:dyDescent="0.2">
      <c r="B55" s="86" t="s">
        <v>384</v>
      </c>
      <c r="C55" s="85">
        <v>2</v>
      </c>
      <c r="D55" s="84" t="s">
        <v>354</v>
      </c>
      <c r="E55" s="29" t="s">
        <v>364</v>
      </c>
      <c r="F55" s="29"/>
      <c r="G55" s="83">
        <v>9.7799999999999994</v>
      </c>
      <c r="H55" s="83">
        <v>3.94</v>
      </c>
      <c r="I55" s="83">
        <v>6.46</v>
      </c>
      <c r="J55" s="82">
        <f t="shared" si="3"/>
        <v>39.293139293139298</v>
      </c>
      <c r="K55" s="82">
        <f t="shared" si="4"/>
        <v>49.688149688149693</v>
      </c>
      <c r="L55" s="82">
        <f t="shared" si="5"/>
        <v>11.018711018711015</v>
      </c>
    </row>
    <row r="56" spans="2:12" ht="22.15" customHeight="1" x14ac:dyDescent="0.2">
      <c r="B56" s="81"/>
      <c r="C56" s="80"/>
      <c r="D56" s="79" t="s">
        <v>355</v>
      </c>
      <c r="E56" s="24" t="s">
        <v>364</v>
      </c>
      <c r="F56" s="24"/>
      <c r="G56" s="78">
        <v>10.58</v>
      </c>
      <c r="H56" s="78">
        <v>4.26</v>
      </c>
      <c r="I56" s="78">
        <v>6.72</v>
      </c>
      <c r="J56" s="77">
        <f t="shared" si="3"/>
        <v>39.347408829174661</v>
      </c>
      <c r="K56" s="77">
        <f t="shared" si="4"/>
        <v>48.368522072936656</v>
      </c>
      <c r="L56" s="77">
        <f t="shared" si="5"/>
        <v>12.284069097888677</v>
      </c>
    </row>
    <row r="57" spans="2:12" ht="22.15" customHeight="1" thickBot="1" x14ac:dyDescent="0.25">
      <c r="B57" s="76"/>
      <c r="C57" s="75"/>
      <c r="D57" s="74" t="s">
        <v>356</v>
      </c>
      <c r="E57" s="18" t="s">
        <v>364</v>
      </c>
      <c r="F57" s="18"/>
      <c r="G57" s="73">
        <v>10.65</v>
      </c>
      <c r="H57" s="73">
        <v>4.26</v>
      </c>
      <c r="I57" s="73">
        <v>6.8</v>
      </c>
      <c r="J57" s="72">
        <f t="shared" si="3"/>
        <v>39.084842707340322</v>
      </c>
      <c r="K57" s="72">
        <f t="shared" si="4"/>
        <v>48.80838894184938</v>
      </c>
      <c r="L57" s="72">
        <f t="shared" si="5"/>
        <v>12.106768350810301</v>
      </c>
    </row>
    <row r="58" spans="2:12" ht="22.15" customHeight="1" x14ac:dyDescent="0.2">
      <c r="B58" s="86" t="s">
        <v>384</v>
      </c>
      <c r="C58" s="85">
        <v>3</v>
      </c>
      <c r="D58" s="84" t="s">
        <v>354</v>
      </c>
      <c r="E58" s="29" t="s">
        <v>359</v>
      </c>
      <c r="F58" s="29"/>
      <c r="G58" s="83">
        <v>7.61</v>
      </c>
      <c r="H58" s="83">
        <v>3.16</v>
      </c>
      <c r="I58" s="83">
        <v>5.36</v>
      </c>
      <c r="J58" s="82">
        <f t="shared" si="3"/>
        <v>40.268456375838923</v>
      </c>
      <c r="K58" s="82">
        <f t="shared" si="4"/>
        <v>49.395973154362423</v>
      </c>
      <c r="L58" s="82">
        <f t="shared" si="5"/>
        <v>10.335570469798652</v>
      </c>
    </row>
    <row r="59" spans="2:12" ht="22.15" customHeight="1" x14ac:dyDescent="0.2">
      <c r="B59" s="81"/>
      <c r="C59" s="80"/>
      <c r="D59" s="79" t="s">
        <v>355</v>
      </c>
      <c r="E59" s="24" t="s">
        <v>359</v>
      </c>
      <c r="F59" s="24"/>
      <c r="G59" s="78">
        <v>8.1999999999999993</v>
      </c>
      <c r="H59" s="78">
        <v>3.32</v>
      </c>
      <c r="I59" s="78">
        <v>5.6</v>
      </c>
      <c r="J59" s="77">
        <f t="shared" si="3"/>
        <v>39.303482587064678</v>
      </c>
      <c r="K59" s="77">
        <f t="shared" si="4"/>
        <v>48.756218905472643</v>
      </c>
      <c r="L59" s="77">
        <f t="shared" si="5"/>
        <v>11.940298507462677</v>
      </c>
    </row>
    <row r="60" spans="2:12" ht="22.15" customHeight="1" thickBot="1" x14ac:dyDescent="0.25">
      <c r="B60" s="76"/>
      <c r="C60" s="75"/>
      <c r="D60" s="74" t="s">
        <v>356</v>
      </c>
      <c r="E60" s="18" t="s">
        <v>359</v>
      </c>
      <c r="F60" s="18"/>
      <c r="G60" s="73">
        <v>7.22</v>
      </c>
      <c r="H60" s="73">
        <v>2.88</v>
      </c>
      <c r="I60" s="73">
        <v>5.14</v>
      </c>
      <c r="J60" s="72">
        <f t="shared" si="3"/>
        <v>38.526912181303111</v>
      </c>
      <c r="K60" s="72">
        <f t="shared" si="4"/>
        <v>49.008498583569413</v>
      </c>
      <c r="L60" s="72">
        <f t="shared" si="5"/>
        <v>12.464589235127479</v>
      </c>
    </row>
    <row r="61" spans="2:12" ht="22.15" customHeight="1" x14ac:dyDescent="0.2">
      <c r="B61" s="86" t="s">
        <v>384</v>
      </c>
      <c r="C61" s="85">
        <v>4</v>
      </c>
      <c r="D61" s="84" t="s">
        <v>354</v>
      </c>
      <c r="E61" s="29" t="s">
        <v>375</v>
      </c>
      <c r="F61" s="29"/>
      <c r="G61" s="83">
        <v>7.14</v>
      </c>
      <c r="H61" s="87">
        <v>2.96</v>
      </c>
      <c r="I61" s="83">
        <v>5.04</v>
      </c>
      <c r="J61" s="82">
        <f t="shared" si="3"/>
        <v>40.114613180515754</v>
      </c>
      <c r="K61" s="82">
        <f t="shared" si="4"/>
        <v>48.137535816618922</v>
      </c>
      <c r="L61" s="82">
        <f t="shared" si="5"/>
        <v>11.747851002865321</v>
      </c>
    </row>
    <row r="62" spans="2:12" ht="22.15" customHeight="1" x14ac:dyDescent="0.2">
      <c r="B62" s="81"/>
      <c r="C62" s="80"/>
      <c r="D62" s="79" t="s">
        <v>355</v>
      </c>
      <c r="E62" s="24" t="s">
        <v>375</v>
      </c>
      <c r="F62" s="24"/>
      <c r="G62" s="78">
        <v>8.02</v>
      </c>
      <c r="H62" s="78">
        <v>3.28</v>
      </c>
      <c r="I62" s="78">
        <v>5.48</v>
      </c>
      <c r="J62" s="77">
        <f t="shared" si="3"/>
        <v>39.694656488549619</v>
      </c>
      <c r="K62" s="77">
        <f t="shared" si="4"/>
        <v>48.346055979643779</v>
      </c>
      <c r="L62" s="77">
        <f t="shared" si="5"/>
        <v>11.959287531806611</v>
      </c>
    </row>
    <row r="63" spans="2:12" ht="22.15" customHeight="1" thickBot="1" x14ac:dyDescent="0.25">
      <c r="B63" s="76"/>
      <c r="C63" s="75"/>
      <c r="D63" s="74" t="s">
        <v>356</v>
      </c>
      <c r="E63" s="18" t="s">
        <v>375</v>
      </c>
      <c r="F63" s="18"/>
      <c r="G63" s="73">
        <v>5.57</v>
      </c>
      <c r="H63" s="73">
        <v>2.2999999999999998</v>
      </c>
      <c r="I63" s="73">
        <v>4.26</v>
      </c>
      <c r="J63" s="72">
        <f t="shared" si="3"/>
        <v>39.556377079482438</v>
      </c>
      <c r="K63" s="72">
        <f t="shared" si="4"/>
        <v>47.689463955637706</v>
      </c>
      <c r="L63" s="72">
        <f t="shared" si="5"/>
        <v>12.754158964879858</v>
      </c>
    </row>
    <row r="64" spans="2:12" ht="22.15" customHeight="1" x14ac:dyDescent="0.2">
      <c r="B64" s="86" t="s">
        <v>383</v>
      </c>
      <c r="C64" s="85">
        <v>1</v>
      </c>
      <c r="D64" s="84" t="s">
        <v>354</v>
      </c>
      <c r="E64" s="29" t="s">
        <v>368</v>
      </c>
      <c r="F64" s="29"/>
      <c r="G64" s="83">
        <v>5.83</v>
      </c>
      <c r="H64" s="83">
        <v>2.42</v>
      </c>
      <c r="I64" s="83">
        <v>4.34</v>
      </c>
      <c r="J64" s="82">
        <f t="shared" si="3"/>
        <v>39.85890652557319</v>
      </c>
      <c r="K64" s="82">
        <f t="shared" si="4"/>
        <v>46.913580246913583</v>
      </c>
      <c r="L64" s="82">
        <f t="shared" si="5"/>
        <v>13.227513227513226</v>
      </c>
    </row>
    <row r="65" spans="1:12" ht="22.15" customHeight="1" x14ac:dyDescent="0.2">
      <c r="B65" s="16"/>
      <c r="C65" s="80"/>
      <c r="D65" s="79" t="s">
        <v>355</v>
      </c>
      <c r="E65" s="24" t="s">
        <v>368</v>
      </c>
      <c r="F65" s="24"/>
      <c r="G65" s="78">
        <v>4.92</v>
      </c>
      <c r="H65" s="78">
        <v>2.1</v>
      </c>
      <c r="I65" s="78">
        <v>3.92</v>
      </c>
      <c r="J65" s="77">
        <f t="shared" si="3"/>
        <v>40.756302521008408</v>
      </c>
      <c r="K65" s="77">
        <f t="shared" si="4"/>
        <v>47.058823529411768</v>
      </c>
      <c r="L65" s="77">
        <f t="shared" si="5"/>
        <v>12.184873949579815</v>
      </c>
    </row>
    <row r="66" spans="1:12" ht="22.15" customHeight="1" thickBot="1" x14ac:dyDescent="0.25">
      <c r="A66" s="161" t="s">
        <v>406</v>
      </c>
      <c r="B66" s="76"/>
      <c r="C66" s="75"/>
      <c r="D66" s="74" t="s">
        <v>356</v>
      </c>
      <c r="E66" s="18" t="s">
        <v>368</v>
      </c>
      <c r="F66" s="18"/>
      <c r="G66" s="89">
        <v>6.25</v>
      </c>
      <c r="H66" s="73">
        <v>2</v>
      </c>
      <c r="I66" s="73">
        <v>3.84</v>
      </c>
      <c r="J66" s="72">
        <f t="shared" si="3"/>
        <v>30.213464696223319</v>
      </c>
      <c r="K66" s="72">
        <f t="shared" si="4"/>
        <v>35.467980295566505</v>
      </c>
      <c r="L66" s="72">
        <f t="shared" si="5"/>
        <v>34.318555008210176</v>
      </c>
    </row>
    <row r="67" spans="1:12" ht="22.15" customHeight="1" x14ac:dyDescent="0.2">
      <c r="A67" s="162"/>
      <c r="B67" s="86" t="s">
        <v>383</v>
      </c>
      <c r="C67" s="85">
        <v>2</v>
      </c>
      <c r="D67" s="84" t="s">
        <v>354</v>
      </c>
      <c r="E67" s="29" t="s">
        <v>359</v>
      </c>
      <c r="F67" s="29"/>
      <c r="G67" s="83">
        <v>6.25</v>
      </c>
      <c r="H67" s="83">
        <v>2.58</v>
      </c>
      <c r="I67" s="83">
        <v>4.5999999999999996</v>
      </c>
      <c r="J67" s="82">
        <f t="shared" si="3"/>
        <v>39.737274220032845</v>
      </c>
      <c r="K67" s="82">
        <f t="shared" si="4"/>
        <v>47.947454844006572</v>
      </c>
      <c r="L67" s="82">
        <f t="shared" si="5"/>
        <v>12.315270935960591</v>
      </c>
    </row>
    <row r="68" spans="1:12" ht="22.15" customHeight="1" x14ac:dyDescent="0.2">
      <c r="A68" s="162"/>
      <c r="B68" s="81"/>
      <c r="C68" s="80"/>
      <c r="D68" s="79" t="s">
        <v>355</v>
      </c>
      <c r="E68" s="24" t="s">
        <v>359</v>
      </c>
      <c r="F68" s="24"/>
      <c r="G68" s="78">
        <v>7.61</v>
      </c>
      <c r="H68" s="78">
        <v>3.04</v>
      </c>
      <c r="I68" s="78">
        <v>5.32</v>
      </c>
      <c r="J68" s="77">
        <f t="shared" si="3"/>
        <v>38.65771812080537</v>
      </c>
      <c r="K68" s="77">
        <f t="shared" si="4"/>
        <v>48.85906040268457</v>
      </c>
      <c r="L68" s="77">
        <f t="shared" si="5"/>
        <v>12.483221476510064</v>
      </c>
    </row>
    <row r="69" spans="1:12" ht="22.15" customHeight="1" thickBot="1" x14ac:dyDescent="0.25">
      <c r="A69" s="88"/>
      <c r="B69" s="76"/>
      <c r="C69" s="75"/>
      <c r="D69" s="74" t="s">
        <v>356</v>
      </c>
      <c r="E69" s="18" t="s">
        <v>359</v>
      </c>
      <c r="F69" s="18"/>
      <c r="G69" s="73">
        <v>7.93</v>
      </c>
      <c r="H69" s="73">
        <v>3.14</v>
      </c>
      <c r="I69" s="73">
        <v>5.5</v>
      </c>
      <c r="J69" s="72">
        <f t="shared" si="3"/>
        <v>38.352638352638351</v>
      </c>
      <c r="K69" s="72">
        <f t="shared" si="4"/>
        <v>49.163449163449172</v>
      </c>
      <c r="L69" s="72">
        <f t="shared" si="5"/>
        <v>12.483912483912469</v>
      </c>
    </row>
    <row r="70" spans="1:12" ht="22.15" customHeight="1" x14ac:dyDescent="0.2">
      <c r="B70" s="86" t="s">
        <v>383</v>
      </c>
      <c r="C70" s="85">
        <v>3</v>
      </c>
      <c r="D70" s="84" t="s">
        <v>354</v>
      </c>
      <c r="E70" s="29" t="s">
        <v>374</v>
      </c>
      <c r="F70" s="29"/>
      <c r="G70" s="83">
        <v>9.14</v>
      </c>
      <c r="H70" s="83">
        <v>3.84</v>
      </c>
      <c r="I70" s="83">
        <v>6</v>
      </c>
      <c r="J70" s="82">
        <f t="shared" si="3"/>
        <v>40.979955456570153</v>
      </c>
      <c r="K70" s="82">
        <f t="shared" si="4"/>
        <v>48.106904231625833</v>
      </c>
      <c r="L70" s="82">
        <f t="shared" si="5"/>
        <v>10.913140311804014</v>
      </c>
    </row>
    <row r="71" spans="1:12" ht="22.15" customHeight="1" x14ac:dyDescent="0.2">
      <c r="B71" s="81"/>
      <c r="C71" s="80"/>
      <c r="D71" s="79" t="s">
        <v>355</v>
      </c>
      <c r="E71" s="24" t="s">
        <v>374</v>
      </c>
      <c r="F71" s="24"/>
      <c r="G71" s="78">
        <v>10.08</v>
      </c>
      <c r="H71" s="78">
        <v>4.16</v>
      </c>
      <c r="I71" s="78">
        <v>6.42</v>
      </c>
      <c r="J71" s="77">
        <f t="shared" si="3"/>
        <v>40.322580645161295</v>
      </c>
      <c r="K71" s="77">
        <f t="shared" si="4"/>
        <v>47.782258064516128</v>
      </c>
      <c r="L71" s="77">
        <f t="shared" si="5"/>
        <v>11.895161290322578</v>
      </c>
    </row>
    <row r="72" spans="1:12" ht="22.15" customHeight="1" thickBot="1" x14ac:dyDescent="0.25">
      <c r="B72" s="76"/>
      <c r="C72" s="75"/>
      <c r="D72" s="74" t="s">
        <v>356</v>
      </c>
      <c r="E72" s="18" t="s">
        <v>374</v>
      </c>
      <c r="F72" s="18"/>
      <c r="G72" s="73">
        <v>10.74</v>
      </c>
      <c r="H72" s="73">
        <v>4.38</v>
      </c>
      <c r="I72" s="73">
        <v>6.72</v>
      </c>
      <c r="J72" s="72">
        <f t="shared" si="3"/>
        <v>39.886578449905478</v>
      </c>
      <c r="K72" s="72">
        <f t="shared" si="4"/>
        <v>47.637051039697539</v>
      </c>
      <c r="L72" s="72">
        <f t="shared" si="5"/>
        <v>12.476370510396977</v>
      </c>
    </row>
    <row r="73" spans="1:12" ht="22.15" customHeight="1" x14ac:dyDescent="0.2">
      <c r="B73" s="86" t="s">
        <v>383</v>
      </c>
      <c r="C73" s="85">
        <v>4</v>
      </c>
      <c r="D73" s="84" t="s">
        <v>354</v>
      </c>
      <c r="E73" s="29" t="s">
        <v>363</v>
      </c>
      <c r="F73" s="29"/>
      <c r="G73" s="83">
        <v>7.46</v>
      </c>
      <c r="H73" s="83">
        <v>3.08</v>
      </c>
      <c r="I73" s="83">
        <v>5.12</v>
      </c>
      <c r="J73" s="82">
        <f t="shared" si="3"/>
        <v>40</v>
      </c>
      <c r="K73" s="82">
        <f t="shared" si="4"/>
        <v>47.12328767123288</v>
      </c>
      <c r="L73" s="82">
        <f t="shared" si="5"/>
        <v>12.876712328767118</v>
      </c>
    </row>
    <row r="74" spans="1:12" ht="22.15" customHeight="1" x14ac:dyDescent="0.2">
      <c r="B74" s="81"/>
      <c r="C74" s="80"/>
      <c r="D74" s="79" t="s">
        <v>355</v>
      </c>
      <c r="E74" s="24" t="s">
        <v>363</v>
      </c>
      <c r="F74" s="24"/>
      <c r="G74" s="78">
        <v>6.82</v>
      </c>
      <c r="H74" s="78">
        <v>2.78</v>
      </c>
      <c r="I74" s="78">
        <v>4.82</v>
      </c>
      <c r="J74" s="77">
        <f t="shared" si="3"/>
        <v>39.339339339339332</v>
      </c>
      <c r="K74" s="77">
        <f t="shared" si="4"/>
        <v>47.147147147147159</v>
      </c>
      <c r="L74" s="77">
        <f t="shared" si="5"/>
        <v>13.513513513513519</v>
      </c>
    </row>
    <row r="75" spans="1:12" ht="22.15" customHeight="1" thickBot="1" x14ac:dyDescent="0.25">
      <c r="B75" s="76"/>
      <c r="C75" s="75"/>
      <c r="D75" s="74" t="s">
        <v>356</v>
      </c>
      <c r="E75" s="18" t="s">
        <v>363</v>
      </c>
      <c r="F75" s="18"/>
      <c r="G75" s="73">
        <v>6.61</v>
      </c>
      <c r="H75" s="73">
        <v>2.74</v>
      </c>
      <c r="I75" s="73">
        <v>4.76</v>
      </c>
      <c r="J75" s="72">
        <f t="shared" si="3"/>
        <v>40</v>
      </c>
      <c r="K75" s="72">
        <f t="shared" si="4"/>
        <v>47.751937984496124</v>
      </c>
      <c r="L75" s="72">
        <f t="shared" si="5"/>
        <v>12.248062015503876</v>
      </c>
    </row>
    <row r="76" spans="1:12" ht="22.15" customHeight="1" x14ac:dyDescent="0.2">
      <c r="B76" s="86" t="s">
        <v>382</v>
      </c>
      <c r="C76" s="85">
        <v>1</v>
      </c>
      <c r="D76" s="84" t="s">
        <v>354</v>
      </c>
      <c r="E76" s="29" t="s">
        <v>361</v>
      </c>
      <c r="F76" s="29"/>
      <c r="G76" s="83">
        <v>8.9700000000000006</v>
      </c>
      <c r="H76" s="83">
        <v>3.56</v>
      </c>
      <c r="I76" s="83">
        <v>5.98</v>
      </c>
      <c r="J76" s="82">
        <f t="shared" si="3"/>
        <v>38.592508513053346</v>
      </c>
      <c r="K76" s="82">
        <f t="shared" si="4"/>
        <v>48.808172531214531</v>
      </c>
      <c r="L76" s="82">
        <f t="shared" si="5"/>
        <v>12.599318955732116</v>
      </c>
    </row>
    <row r="77" spans="1:12" ht="22.15" customHeight="1" x14ac:dyDescent="0.2">
      <c r="B77" s="81"/>
      <c r="C77" s="80"/>
      <c r="D77" s="79" t="s">
        <v>355</v>
      </c>
      <c r="E77" s="24" t="s">
        <v>361</v>
      </c>
      <c r="F77" s="24"/>
      <c r="G77" s="78">
        <v>9.44</v>
      </c>
      <c r="H77" s="78">
        <v>3.82</v>
      </c>
      <c r="I77" s="78">
        <v>6.14</v>
      </c>
      <c r="J77" s="77">
        <f t="shared" si="3"/>
        <v>39.439655172413794</v>
      </c>
      <c r="K77" s="77">
        <f t="shared" si="4"/>
        <v>48.060344827586206</v>
      </c>
      <c r="L77" s="77">
        <f t="shared" si="5"/>
        <v>12.499999999999993</v>
      </c>
    </row>
    <row r="78" spans="1:12" ht="22.15" customHeight="1" thickBot="1" x14ac:dyDescent="0.25">
      <c r="B78" s="76"/>
      <c r="C78" s="75"/>
      <c r="D78" s="74" t="s">
        <v>356</v>
      </c>
      <c r="E78" s="18" t="s">
        <v>361</v>
      </c>
      <c r="F78" s="18"/>
      <c r="G78" s="73">
        <v>9.1300000000000008</v>
      </c>
      <c r="H78" s="73">
        <v>3.7</v>
      </c>
      <c r="I78" s="73">
        <v>6.08</v>
      </c>
      <c r="J78" s="72">
        <f t="shared" si="3"/>
        <v>39.464882943143806</v>
      </c>
      <c r="K78" s="72">
        <f t="shared" si="4"/>
        <v>49.052396878483833</v>
      </c>
      <c r="L78" s="72">
        <f t="shared" si="5"/>
        <v>11.482720178372356</v>
      </c>
    </row>
    <row r="79" spans="1:12" ht="22.15" customHeight="1" x14ac:dyDescent="0.2">
      <c r="B79" s="86" t="s">
        <v>382</v>
      </c>
      <c r="C79" s="85">
        <v>2</v>
      </c>
      <c r="D79" s="84" t="s">
        <v>354</v>
      </c>
      <c r="E79" s="29" t="s">
        <v>365</v>
      </c>
      <c r="F79" s="29"/>
      <c r="G79" s="83">
        <v>8.75</v>
      </c>
      <c r="H79" s="83">
        <v>3.52</v>
      </c>
      <c r="I79" s="83">
        <v>5.86</v>
      </c>
      <c r="J79" s="82">
        <f t="shared" si="3"/>
        <v>39.115250291036084</v>
      </c>
      <c r="K79" s="82">
        <f t="shared" si="4"/>
        <v>48.661233993015138</v>
      </c>
      <c r="L79" s="82">
        <f t="shared" si="5"/>
        <v>12.223515715948775</v>
      </c>
    </row>
    <row r="80" spans="1:12" ht="22.15" customHeight="1" x14ac:dyDescent="0.2">
      <c r="B80" s="81"/>
      <c r="C80" s="80"/>
      <c r="D80" s="79" t="s">
        <v>355</v>
      </c>
      <c r="E80" s="24" t="s">
        <v>365</v>
      </c>
      <c r="F80" s="24"/>
      <c r="G80" s="78">
        <v>8.99</v>
      </c>
      <c r="H80" s="78">
        <v>3.6</v>
      </c>
      <c r="I80" s="78">
        <v>5.9</v>
      </c>
      <c r="J80" s="77">
        <f t="shared" ref="J80:J111" si="6">((H80-0.16)/(G80-0.16))*100</f>
        <v>38.958097395243485</v>
      </c>
      <c r="K80" s="77">
        <f t="shared" ref="K80:K111" si="7">((I80-1.68)/(G80-0.16))*100</f>
        <v>47.791619479048705</v>
      </c>
      <c r="L80" s="77">
        <f t="shared" si="5"/>
        <v>13.250283125707812</v>
      </c>
    </row>
    <row r="81" spans="2:12" ht="22.15" customHeight="1" thickBot="1" x14ac:dyDescent="0.25">
      <c r="B81" s="76"/>
      <c r="C81" s="75"/>
      <c r="D81" s="74" t="s">
        <v>356</v>
      </c>
      <c r="E81" s="18" t="s">
        <v>365</v>
      </c>
      <c r="F81" s="18"/>
      <c r="G81" s="73">
        <v>8.17</v>
      </c>
      <c r="H81" s="73">
        <v>3.32</v>
      </c>
      <c r="I81" s="73">
        <v>5.58</v>
      </c>
      <c r="J81" s="72">
        <f t="shared" si="6"/>
        <v>39.450686641697871</v>
      </c>
      <c r="K81" s="72">
        <f t="shared" si="7"/>
        <v>48.689138576779037</v>
      </c>
      <c r="L81" s="72">
        <f t="shared" ref="L81:L112" si="8">(((G81-0.16)-(H81-0.16)-(I81-1.68))/(G81-0.16))*100</f>
        <v>11.860174781523087</v>
      </c>
    </row>
    <row r="82" spans="2:12" ht="22.15" customHeight="1" x14ac:dyDescent="0.2">
      <c r="B82" s="86" t="s">
        <v>382</v>
      </c>
      <c r="C82" s="85">
        <v>3</v>
      </c>
      <c r="D82" s="84" t="s">
        <v>354</v>
      </c>
      <c r="E82" s="29" t="s">
        <v>371</v>
      </c>
      <c r="F82" s="29"/>
      <c r="G82" s="83">
        <v>7.99</v>
      </c>
      <c r="H82" s="83">
        <v>3.32</v>
      </c>
      <c r="I82" s="83">
        <v>5.48</v>
      </c>
      <c r="J82" s="82">
        <f t="shared" si="6"/>
        <v>40.357598978288628</v>
      </c>
      <c r="K82" s="82">
        <f t="shared" si="7"/>
        <v>48.531289910600265</v>
      </c>
      <c r="L82" s="82">
        <f t="shared" si="8"/>
        <v>11.1111111111111</v>
      </c>
    </row>
    <row r="83" spans="2:12" ht="22.15" customHeight="1" x14ac:dyDescent="0.2">
      <c r="B83" s="81"/>
      <c r="C83" s="80"/>
      <c r="D83" s="79" t="s">
        <v>355</v>
      </c>
      <c r="E83" s="24" t="s">
        <v>371</v>
      </c>
      <c r="F83" s="24"/>
      <c r="G83" s="78">
        <v>8.2899999999999991</v>
      </c>
      <c r="H83" s="78">
        <v>3.38</v>
      </c>
      <c r="I83" s="78">
        <v>5.54</v>
      </c>
      <c r="J83" s="77">
        <f t="shared" si="6"/>
        <v>39.606396063960645</v>
      </c>
      <c r="K83" s="77">
        <f t="shared" si="7"/>
        <v>47.47847478474786</v>
      </c>
      <c r="L83" s="77">
        <f t="shared" si="8"/>
        <v>12.915129151291502</v>
      </c>
    </row>
    <row r="84" spans="2:12" ht="22.15" customHeight="1" thickBot="1" x14ac:dyDescent="0.25">
      <c r="B84" s="76"/>
      <c r="C84" s="75"/>
      <c r="D84" s="74" t="s">
        <v>356</v>
      </c>
      <c r="E84" s="18" t="s">
        <v>371</v>
      </c>
      <c r="F84" s="18"/>
      <c r="G84" s="73">
        <v>9.33</v>
      </c>
      <c r="H84" s="73">
        <v>3.84</v>
      </c>
      <c r="I84" s="73">
        <v>6.12</v>
      </c>
      <c r="J84" s="72">
        <f t="shared" si="6"/>
        <v>40.130861504907308</v>
      </c>
      <c r="K84" s="72">
        <f t="shared" si="7"/>
        <v>48.418756815703382</v>
      </c>
      <c r="L84" s="72">
        <f t="shared" si="8"/>
        <v>11.450381679389311</v>
      </c>
    </row>
    <row r="85" spans="2:12" ht="22.15" customHeight="1" x14ac:dyDescent="0.2">
      <c r="B85" s="86" t="s">
        <v>382</v>
      </c>
      <c r="C85" s="85">
        <v>4</v>
      </c>
      <c r="D85" s="84" t="s">
        <v>354</v>
      </c>
      <c r="E85" s="29" t="s">
        <v>369</v>
      </c>
      <c r="F85" s="29"/>
      <c r="G85" s="83">
        <v>8.52</v>
      </c>
      <c r="H85" s="83">
        <v>3.5</v>
      </c>
      <c r="I85" s="83">
        <v>5.78</v>
      </c>
      <c r="J85" s="82">
        <f t="shared" si="6"/>
        <v>39.952153110047853</v>
      </c>
      <c r="K85" s="82">
        <f t="shared" si="7"/>
        <v>49.043062200956946</v>
      </c>
      <c r="L85" s="82">
        <f t="shared" si="8"/>
        <v>11.004784688995205</v>
      </c>
    </row>
    <row r="86" spans="2:12" ht="22.15" customHeight="1" x14ac:dyDescent="0.2">
      <c r="B86" s="81"/>
      <c r="C86" s="80"/>
      <c r="D86" s="79" t="s">
        <v>355</v>
      </c>
      <c r="E86" s="24" t="s">
        <v>369</v>
      </c>
      <c r="F86" s="24"/>
      <c r="G86" s="78">
        <v>10.79</v>
      </c>
      <c r="H86" s="78">
        <v>4.4400000000000004</v>
      </c>
      <c r="I86" s="78">
        <v>6.72</v>
      </c>
      <c r="J86" s="77">
        <f t="shared" si="6"/>
        <v>40.263405456255882</v>
      </c>
      <c r="K86" s="77">
        <f t="shared" si="7"/>
        <v>47.412982126058331</v>
      </c>
      <c r="L86" s="77">
        <f t="shared" si="8"/>
        <v>12.323612417685784</v>
      </c>
    </row>
    <row r="87" spans="2:12" ht="22.15" customHeight="1" thickBot="1" x14ac:dyDescent="0.25">
      <c r="B87" s="76"/>
      <c r="C87" s="75"/>
      <c r="D87" s="74" t="s">
        <v>356</v>
      </c>
      <c r="E87" s="18" t="s">
        <v>369</v>
      </c>
      <c r="F87" s="18"/>
      <c r="G87" s="73">
        <v>8.2799999999999994</v>
      </c>
      <c r="H87" s="73">
        <v>3.42</v>
      </c>
      <c r="I87" s="73">
        <v>5.68</v>
      </c>
      <c r="J87" s="72">
        <f t="shared" si="6"/>
        <v>40.14778325123153</v>
      </c>
      <c r="K87" s="72">
        <f t="shared" si="7"/>
        <v>49.26108374384237</v>
      </c>
      <c r="L87" s="72">
        <f t="shared" si="8"/>
        <v>10.591133004926103</v>
      </c>
    </row>
    <row r="88" spans="2:12" ht="22.15" customHeight="1" x14ac:dyDescent="0.2">
      <c r="B88" s="86" t="s">
        <v>381</v>
      </c>
      <c r="C88" s="85">
        <v>1</v>
      </c>
      <c r="D88" s="84" t="s">
        <v>354</v>
      </c>
      <c r="E88" s="29" t="s">
        <v>360</v>
      </c>
      <c r="F88" s="29"/>
      <c r="G88" s="83">
        <v>8.48</v>
      </c>
      <c r="H88" s="83">
        <v>3.44</v>
      </c>
      <c r="I88" s="83">
        <v>5.74</v>
      </c>
      <c r="J88" s="82">
        <f t="shared" si="6"/>
        <v>39.42307692307692</v>
      </c>
      <c r="K88" s="82">
        <f t="shared" si="7"/>
        <v>48.798076923076927</v>
      </c>
      <c r="L88" s="82">
        <f t="shared" si="8"/>
        <v>11.778846153846159</v>
      </c>
    </row>
    <row r="89" spans="2:12" ht="22.15" customHeight="1" x14ac:dyDescent="0.2">
      <c r="B89" s="81"/>
      <c r="C89" s="80"/>
      <c r="D89" s="79" t="s">
        <v>355</v>
      </c>
      <c r="E89" s="24" t="s">
        <v>360</v>
      </c>
      <c r="F89" s="24"/>
      <c r="G89" s="78">
        <v>7.49</v>
      </c>
      <c r="H89" s="78">
        <v>3.02</v>
      </c>
      <c r="I89" s="78">
        <v>5.16</v>
      </c>
      <c r="J89" s="77">
        <f t="shared" si="6"/>
        <v>39.017735334242836</v>
      </c>
      <c r="K89" s="77">
        <f t="shared" si="7"/>
        <v>47.476125511596187</v>
      </c>
      <c r="L89" s="77">
        <f t="shared" si="8"/>
        <v>13.506139154160984</v>
      </c>
    </row>
    <row r="90" spans="2:12" ht="22.15" customHeight="1" thickBot="1" x14ac:dyDescent="0.25">
      <c r="B90" s="76"/>
      <c r="C90" s="75"/>
      <c r="D90" s="74" t="s">
        <v>356</v>
      </c>
      <c r="E90" s="18" t="s">
        <v>360</v>
      </c>
      <c r="F90" s="18"/>
      <c r="G90" s="73">
        <v>7.49</v>
      </c>
      <c r="H90" s="73">
        <v>3</v>
      </c>
      <c r="I90" s="73">
        <v>5.12</v>
      </c>
      <c r="J90" s="72">
        <f t="shared" si="6"/>
        <v>38.744884038199181</v>
      </c>
      <c r="K90" s="72">
        <f t="shared" si="7"/>
        <v>46.930422919508871</v>
      </c>
      <c r="L90" s="72">
        <f t="shared" si="8"/>
        <v>14.324693042291948</v>
      </c>
    </row>
    <row r="91" spans="2:12" ht="22.15" customHeight="1" x14ac:dyDescent="0.2">
      <c r="B91" s="86" t="s">
        <v>381</v>
      </c>
      <c r="C91" s="85">
        <v>2</v>
      </c>
      <c r="D91" s="84" t="s">
        <v>354</v>
      </c>
      <c r="E91" s="29" t="s">
        <v>364</v>
      </c>
      <c r="F91" s="29"/>
      <c r="G91" s="83">
        <v>8.67</v>
      </c>
      <c r="H91" s="83">
        <v>3.46</v>
      </c>
      <c r="I91" s="83">
        <v>5.8</v>
      </c>
      <c r="J91" s="82">
        <f t="shared" si="6"/>
        <v>38.777908343125731</v>
      </c>
      <c r="K91" s="82">
        <f t="shared" si="7"/>
        <v>48.413631022326676</v>
      </c>
      <c r="L91" s="82">
        <f t="shared" si="8"/>
        <v>12.808460634547588</v>
      </c>
    </row>
    <row r="92" spans="2:12" ht="22.15" customHeight="1" x14ac:dyDescent="0.2">
      <c r="B92" s="81"/>
      <c r="C92" s="80"/>
      <c r="D92" s="79" t="s">
        <v>355</v>
      </c>
      <c r="E92" s="24" t="s">
        <v>364</v>
      </c>
      <c r="F92" s="24"/>
      <c r="G92" s="78">
        <v>9.59</v>
      </c>
      <c r="H92" s="78">
        <v>3.78</v>
      </c>
      <c r="I92" s="78">
        <v>6.18</v>
      </c>
      <c r="J92" s="77">
        <f t="shared" si="6"/>
        <v>38.388123011664902</v>
      </c>
      <c r="K92" s="77">
        <f t="shared" si="7"/>
        <v>47.720042417815485</v>
      </c>
      <c r="L92" s="77">
        <f t="shared" si="8"/>
        <v>13.891834570519624</v>
      </c>
    </row>
    <row r="93" spans="2:12" ht="22.15" customHeight="1" thickBot="1" x14ac:dyDescent="0.25">
      <c r="B93" s="76"/>
      <c r="C93" s="75"/>
      <c r="D93" s="74" t="s">
        <v>356</v>
      </c>
      <c r="E93" s="18" t="s">
        <v>364</v>
      </c>
      <c r="F93" s="18"/>
      <c r="G93" s="73">
        <v>10.44</v>
      </c>
      <c r="H93" s="73">
        <v>4.2</v>
      </c>
      <c r="I93" s="73">
        <v>6.66</v>
      </c>
      <c r="J93" s="72">
        <f t="shared" si="6"/>
        <v>39.299610894941637</v>
      </c>
      <c r="K93" s="72">
        <f t="shared" si="7"/>
        <v>48.443579766536971</v>
      </c>
      <c r="L93" s="72">
        <f t="shared" si="8"/>
        <v>12.256809338521391</v>
      </c>
    </row>
    <row r="94" spans="2:12" ht="22.15" customHeight="1" x14ac:dyDescent="0.2">
      <c r="B94" s="86" t="s">
        <v>381</v>
      </c>
      <c r="C94" s="85">
        <v>3</v>
      </c>
      <c r="D94" s="84" t="s">
        <v>354</v>
      </c>
      <c r="E94" s="29" t="s">
        <v>353</v>
      </c>
      <c r="F94" s="29"/>
      <c r="G94" s="83">
        <v>10.39</v>
      </c>
      <c r="H94" s="83">
        <v>4.24</v>
      </c>
      <c r="I94" s="83">
        <v>6.76</v>
      </c>
      <c r="J94" s="82">
        <f t="shared" si="6"/>
        <v>39.882697947214076</v>
      </c>
      <c r="K94" s="82">
        <f t="shared" si="7"/>
        <v>49.657869012707721</v>
      </c>
      <c r="L94" s="82">
        <f t="shared" si="8"/>
        <v>10.459433040078203</v>
      </c>
    </row>
    <row r="95" spans="2:12" ht="22.15" customHeight="1" x14ac:dyDescent="0.2">
      <c r="B95" s="81"/>
      <c r="C95" s="80"/>
      <c r="D95" s="79" t="s">
        <v>355</v>
      </c>
      <c r="E95" s="24" t="s">
        <v>353</v>
      </c>
      <c r="F95" s="24"/>
      <c r="G95" s="78">
        <v>10.02</v>
      </c>
      <c r="H95" s="78">
        <v>4.04</v>
      </c>
      <c r="I95" s="78">
        <v>6.5</v>
      </c>
      <c r="J95" s="77">
        <f t="shared" si="6"/>
        <v>39.350912778904664</v>
      </c>
      <c r="K95" s="77">
        <f t="shared" si="7"/>
        <v>48.884381338742401</v>
      </c>
      <c r="L95" s="77">
        <f t="shared" si="8"/>
        <v>11.764705882352935</v>
      </c>
    </row>
    <row r="96" spans="2:12" ht="22.15" customHeight="1" thickBot="1" x14ac:dyDescent="0.25">
      <c r="B96" s="76"/>
      <c r="C96" s="75"/>
      <c r="D96" s="74" t="s">
        <v>356</v>
      </c>
      <c r="E96" s="18" t="s">
        <v>353</v>
      </c>
      <c r="F96" s="18"/>
      <c r="G96" s="73">
        <v>9.3699999999999992</v>
      </c>
      <c r="H96" s="73">
        <v>3.88</v>
      </c>
      <c r="I96" s="73">
        <v>6.12</v>
      </c>
      <c r="J96" s="72">
        <f t="shared" si="6"/>
        <v>40.390879478827365</v>
      </c>
      <c r="K96" s="72">
        <f t="shared" si="7"/>
        <v>48.2084690553746</v>
      </c>
      <c r="L96" s="72">
        <f t="shared" si="8"/>
        <v>11.400651465798035</v>
      </c>
    </row>
    <row r="97" spans="2:12" ht="22.15" customHeight="1" x14ac:dyDescent="0.2">
      <c r="B97" s="86" t="s">
        <v>381</v>
      </c>
      <c r="C97" s="85">
        <v>4</v>
      </c>
      <c r="D97" s="84" t="s">
        <v>354</v>
      </c>
      <c r="E97" s="29" t="s">
        <v>366</v>
      </c>
      <c r="F97" s="29"/>
      <c r="G97" s="83">
        <v>9.5399999999999991</v>
      </c>
      <c r="H97" s="83">
        <v>3.98</v>
      </c>
      <c r="I97" s="83">
        <v>6.12</v>
      </c>
      <c r="J97" s="82">
        <f t="shared" si="6"/>
        <v>40.724946695095952</v>
      </c>
      <c r="K97" s="82">
        <f t="shared" si="7"/>
        <v>47.334754797441377</v>
      </c>
      <c r="L97" s="82">
        <f t="shared" si="8"/>
        <v>11.94029850746267</v>
      </c>
    </row>
    <row r="98" spans="2:12" ht="22.15" customHeight="1" x14ac:dyDescent="0.2">
      <c r="B98" s="81"/>
      <c r="C98" s="80"/>
      <c r="D98" s="79" t="s">
        <v>355</v>
      </c>
      <c r="E98" s="24" t="s">
        <v>366</v>
      </c>
      <c r="F98" s="24"/>
      <c r="G98" s="78">
        <v>9.9600000000000009</v>
      </c>
      <c r="H98" s="78">
        <v>4.04</v>
      </c>
      <c r="I98" s="78">
        <v>6.36</v>
      </c>
      <c r="J98" s="77">
        <f t="shared" si="6"/>
        <v>39.591836734693878</v>
      </c>
      <c r="K98" s="77">
        <f t="shared" si="7"/>
        <v>47.755102040816325</v>
      </c>
      <c r="L98" s="77">
        <f t="shared" si="8"/>
        <v>12.653061224489798</v>
      </c>
    </row>
    <row r="99" spans="2:12" ht="22.15" customHeight="1" thickBot="1" x14ac:dyDescent="0.25">
      <c r="B99" s="76"/>
      <c r="C99" s="75"/>
      <c r="D99" s="74" t="s">
        <v>356</v>
      </c>
      <c r="E99" s="18" t="s">
        <v>366</v>
      </c>
      <c r="F99" s="18"/>
      <c r="G99" s="73">
        <v>10.24</v>
      </c>
      <c r="H99" s="73">
        <v>4.22</v>
      </c>
      <c r="I99" s="73">
        <v>6.52</v>
      </c>
      <c r="J99" s="72">
        <f t="shared" si="6"/>
        <v>40.277777777777771</v>
      </c>
      <c r="K99" s="72">
        <f t="shared" si="7"/>
        <v>48.015873015873012</v>
      </c>
      <c r="L99" s="72">
        <f t="shared" si="8"/>
        <v>11.706349206349213</v>
      </c>
    </row>
    <row r="100" spans="2:12" ht="22.15" customHeight="1" x14ac:dyDescent="0.2">
      <c r="B100" s="86" t="s">
        <v>380</v>
      </c>
      <c r="C100" s="85">
        <v>1</v>
      </c>
      <c r="D100" s="84" t="s">
        <v>354</v>
      </c>
      <c r="E100" s="29" t="s">
        <v>358</v>
      </c>
      <c r="F100" s="29"/>
      <c r="G100" s="83">
        <v>7.85</v>
      </c>
      <c r="H100" s="83">
        <v>3.1</v>
      </c>
      <c r="I100" s="83">
        <v>5.48</v>
      </c>
      <c r="J100" s="82">
        <f t="shared" si="6"/>
        <v>38.23146944083225</v>
      </c>
      <c r="K100" s="82">
        <f t="shared" si="7"/>
        <v>49.414824447334212</v>
      </c>
      <c r="L100" s="82">
        <f t="shared" si="8"/>
        <v>12.353706111833542</v>
      </c>
    </row>
    <row r="101" spans="2:12" ht="22.15" customHeight="1" x14ac:dyDescent="0.2">
      <c r="B101" s="81"/>
      <c r="C101" s="80"/>
      <c r="D101" s="79" t="s">
        <v>355</v>
      </c>
      <c r="E101" s="24" t="s">
        <v>358</v>
      </c>
      <c r="F101" s="24"/>
      <c r="G101" s="78">
        <v>6.48</v>
      </c>
      <c r="H101" s="78">
        <v>2.58</v>
      </c>
      <c r="I101" s="78">
        <v>4.76</v>
      </c>
      <c r="J101" s="77">
        <f t="shared" si="6"/>
        <v>38.291139240506325</v>
      </c>
      <c r="K101" s="77">
        <f t="shared" si="7"/>
        <v>48.734177215189874</v>
      </c>
      <c r="L101" s="77">
        <f t="shared" si="8"/>
        <v>12.974683544303801</v>
      </c>
    </row>
    <row r="102" spans="2:12" ht="22.15" customHeight="1" thickBot="1" x14ac:dyDescent="0.25">
      <c r="B102" s="76"/>
      <c r="C102" s="75"/>
      <c r="D102" s="74" t="s">
        <v>356</v>
      </c>
      <c r="E102" s="18" t="s">
        <v>358</v>
      </c>
      <c r="F102" s="18"/>
      <c r="G102" s="73">
        <v>7.17</v>
      </c>
      <c r="H102" s="73">
        <v>2.9</v>
      </c>
      <c r="I102" s="73">
        <v>5.18</v>
      </c>
      <c r="J102" s="72">
        <f t="shared" si="6"/>
        <v>39.087018544935802</v>
      </c>
      <c r="K102" s="72">
        <f t="shared" si="7"/>
        <v>49.928673323823112</v>
      </c>
      <c r="L102" s="72">
        <f t="shared" si="8"/>
        <v>10.984308131241079</v>
      </c>
    </row>
    <row r="103" spans="2:12" ht="22.15" customHeight="1" x14ac:dyDescent="0.2">
      <c r="B103" s="86" t="s">
        <v>380</v>
      </c>
      <c r="C103" s="85">
        <v>2</v>
      </c>
      <c r="D103" s="84" t="s">
        <v>354</v>
      </c>
      <c r="E103" s="29" t="s">
        <v>373</v>
      </c>
      <c r="F103" s="29"/>
      <c r="G103" s="83">
        <v>8</v>
      </c>
      <c r="H103" s="83">
        <v>3.24</v>
      </c>
      <c r="I103" s="83">
        <v>5.42</v>
      </c>
      <c r="J103" s="82">
        <f t="shared" si="6"/>
        <v>39.285714285714285</v>
      </c>
      <c r="K103" s="82">
        <f t="shared" si="7"/>
        <v>47.704081632653065</v>
      </c>
      <c r="L103" s="82">
        <f t="shared" si="8"/>
        <v>13.010204081632647</v>
      </c>
    </row>
    <row r="104" spans="2:12" ht="22.15" customHeight="1" x14ac:dyDescent="0.2">
      <c r="B104" s="81"/>
      <c r="C104" s="80"/>
      <c r="D104" s="79" t="s">
        <v>355</v>
      </c>
      <c r="E104" s="24" t="s">
        <v>373</v>
      </c>
      <c r="F104" s="24"/>
      <c r="G104" s="78">
        <v>7.58</v>
      </c>
      <c r="H104" s="78">
        <v>3.08</v>
      </c>
      <c r="I104" s="78">
        <v>5.22</v>
      </c>
      <c r="J104" s="77">
        <f t="shared" si="6"/>
        <v>39.353099730458219</v>
      </c>
      <c r="K104" s="77">
        <f t="shared" si="7"/>
        <v>47.708894878706197</v>
      </c>
      <c r="L104" s="77">
        <f t="shared" si="8"/>
        <v>12.938005390835579</v>
      </c>
    </row>
    <row r="105" spans="2:12" ht="22.15" customHeight="1" thickBot="1" x14ac:dyDescent="0.25">
      <c r="B105" s="76"/>
      <c r="C105" s="75"/>
      <c r="D105" s="74" t="s">
        <v>356</v>
      </c>
      <c r="E105" s="18" t="s">
        <v>373</v>
      </c>
      <c r="F105" s="18"/>
      <c r="G105" s="73">
        <v>8.4700000000000006</v>
      </c>
      <c r="H105" s="73">
        <v>3.5</v>
      </c>
      <c r="I105" s="73">
        <v>5.64</v>
      </c>
      <c r="J105" s="72">
        <f t="shared" si="6"/>
        <v>40.192539109506612</v>
      </c>
      <c r="K105" s="72">
        <f t="shared" si="7"/>
        <v>47.653429602888082</v>
      </c>
      <c r="L105" s="72">
        <f t="shared" si="8"/>
        <v>12.154031287605301</v>
      </c>
    </row>
    <row r="106" spans="2:12" ht="22.15" customHeight="1" x14ac:dyDescent="0.2">
      <c r="B106" s="86" t="s">
        <v>380</v>
      </c>
      <c r="C106" s="85">
        <v>3</v>
      </c>
      <c r="D106" s="84" t="s">
        <v>354</v>
      </c>
      <c r="E106" s="29" t="s">
        <v>370</v>
      </c>
      <c r="F106" s="29"/>
      <c r="G106" s="83">
        <v>6.58</v>
      </c>
      <c r="H106" s="83">
        <v>2.74</v>
      </c>
      <c r="I106" s="83">
        <v>4.7</v>
      </c>
      <c r="J106" s="82">
        <f t="shared" si="6"/>
        <v>40.186915887850468</v>
      </c>
      <c r="K106" s="82">
        <f t="shared" si="7"/>
        <v>47.040498442367607</v>
      </c>
      <c r="L106" s="82">
        <f t="shared" si="8"/>
        <v>12.772585669781922</v>
      </c>
    </row>
    <row r="107" spans="2:12" ht="22.15" customHeight="1" x14ac:dyDescent="0.2">
      <c r="B107" s="81"/>
      <c r="C107" s="80"/>
      <c r="D107" s="79" t="s">
        <v>355</v>
      </c>
      <c r="E107" s="24" t="s">
        <v>370</v>
      </c>
      <c r="F107" s="24"/>
      <c r="G107" s="78">
        <v>6.25</v>
      </c>
      <c r="H107" s="78">
        <v>2.56</v>
      </c>
      <c r="I107" s="78">
        <v>4.54</v>
      </c>
      <c r="J107" s="77">
        <f t="shared" si="6"/>
        <v>39.408866995073893</v>
      </c>
      <c r="K107" s="77">
        <f t="shared" si="7"/>
        <v>46.962233169129725</v>
      </c>
      <c r="L107" s="77">
        <f t="shared" si="8"/>
        <v>13.628899835796382</v>
      </c>
    </row>
    <row r="108" spans="2:12" ht="22.15" customHeight="1" thickBot="1" x14ac:dyDescent="0.25">
      <c r="B108" s="76"/>
      <c r="C108" s="75"/>
      <c r="D108" s="74" t="s">
        <v>356</v>
      </c>
      <c r="E108" s="18" t="s">
        <v>370</v>
      </c>
      <c r="F108" s="18"/>
      <c r="G108" s="73">
        <v>6.96</v>
      </c>
      <c r="H108" s="73">
        <v>2.86</v>
      </c>
      <c r="I108" s="73">
        <v>4.9400000000000004</v>
      </c>
      <c r="J108" s="72">
        <f t="shared" si="6"/>
        <v>39.705882352941174</v>
      </c>
      <c r="K108" s="72">
        <f t="shared" si="7"/>
        <v>47.941176470588246</v>
      </c>
      <c r="L108" s="72">
        <f t="shared" si="8"/>
        <v>12.352941176470573</v>
      </c>
    </row>
    <row r="109" spans="2:12" ht="22.15" customHeight="1" x14ac:dyDescent="0.2">
      <c r="B109" s="86" t="s">
        <v>380</v>
      </c>
      <c r="C109" s="85">
        <v>4</v>
      </c>
      <c r="D109" s="84" t="s">
        <v>354</v>
      </c>
      <c r="E109" s="29" t="s">
        <v>375</v>
      </c>
      <c r="F109" s="29"/>
      <c r="G109" s="83">
        <v>6.69</v>
      </c>
      <c r="H109" s="83">
        <v>2.78</v>
      </c>
      <c r="I109" s="83">
        <v>4.8</v>
      </c>
      <c r="J109" s="82">
        <f t="shared" si="6"/>
        <v>40.122511485451753</v>
      </c>
      <c r="K109" s="82">
        <f t="shared" si="7"/>
        <v>47.779479326186831</v>
      </c>
      <c r="L109" s="82">
        <f t="shared" si="8"/>
        <v>12.098009188361415</v>
      </c>
    </row>
    <row r="110" spans="2:12" ht="22.15" customHeight="1" x14ac:dyDescent="0.2">
      <c r="B110" s="81"/>
      <c r="C110" s="80"/>
      <c r="D110" s="79" t="s">
        <v>355</v>
      </c>
      <c r="E110" s="24" t="s">
        <v>375</v>
      </c>
      <c r="F110" s="24"/>
      <c r="G110" s="78">
        <v>6.7</v>
      </c>
      <c r="H110" s="78">
        <v>2.72</v>
      </c>
      <c r="I110" s="78">
        <v>4.76</v>
      </c>
      <c r="J110" s="77">
        <f t="shared" si="6"/>
        <v>39.14373088685015</v>
      </c>
      <c r="K110" s="77">
        <f t="shared" si="7"/>
        <v>47.094801223241589</v>
      </c>
      <c r="L110" s="77">
        <f t="shared" si="8"/>
        <v>13.761467889908255</v>
      </c>
    </row>
    <row r="111" spans="2:12" ht="22.15" customHeight="1" thickBot="1" x14ac:dyDescent="0.25">
      <c r="B111" s="76"/>
      <c r="C111" s="75"/>
      <c r="D111" s="74" t="s">
        <v>356</v>
      </c>
      <c r="E111" s="18" t="s">
        <v>375</v>
      </c>
      <c r="F111" s="18"/>
      <c r="G111" s="73">
        <v>7.17</v>
      </c>
      <c r="H111" s="73">
        <v>2.96</v>
      </c>
      <c r="I111" s="73">
        <v>5.04</v>
      </c>
      <c r="J111" s="72">
        <f t="shared" si="6"/>
        <v>39.942938659058484</v>
      </c>
      <c r="K111" s="72">
        <f t="shared" si="7"/>
        <v>47.931526390870197</v>
      </c>
      <c r="L111" s="72">
        <f t="shared" si="8"/>
        <v>12.125534950071321</v>
      </c>
    </row>
    <row r="112" spans="2:12" ht="22.15" customHeight="1" x14ac:dyDescent="0.2">
      <c r="B112" s="86" t="s">
        <v>379</v>
      </c>
      <c r="C112" s="85">
        <v>1</v>
      </c>
      <c r="D112" s="84" t="s">
        <v>354</v>
      </c>
      <c r="E112" s="29" t="s">
        <v>358</v>
      </c>
      <c r="F112" s="29"/>
      <c r="G112" s="83">
        <v>5.95</v>
      </c>
      <c r="H112" s="83">
        <v>2.42</v>
      </c>
      <c r="I112" s="83">
        <v>4.58</v>
      </c>
      <c r="J112" s="82">
        <f t="shared" ref="J112:J143" si="9">((H112-0.16)/(G112-0.16))*100</f>
        <v>39.032815198618302</v>
      </c>
      <c r="K112" s="82">
        <f t="shared" ref="K112:K143" si="10">((I112-1.68)/(G112-0.16))*100</f>
        <v>50.086355785837654</v>
      </c>
      <c r="L112" s="82">
        <f t="shared" si="8"/>
        <v>10.880829015544039</v>
      </c>
    </row>
    <row r="113" spans="2:12" ht="22.15" customHeight="1" x14ac:dyDescent="0.2">
      <c r="B113" s="16"/>
      <c r="C113" s="80"/>
      <c r="D113" s="79" t="s">
        <v>355</v>
      </c>
      <c r="E113" s="24" t="s">
        <v>358</v>
      </c>
      <c r="F113" s="24"/>
      <c r="G113" s="78">
        <v>7.28</v>
      </c>
      <c r="H113" s="78">
        <v>2.85</v>
      </c>
      <c r="I113" s="78">
        <v>5.2</v>
      </c>
      <c r="J113" s="77">
        <f t="shared" si="9"/>
        <v>37.780898876404493</v>
      </c>
      <c r="K113" s="77">
        <f t="shared" si="10"/>
        <v>49.438202247191015</v>
      </c>
      <c r="L113" s="77">
        <f t="shared" ref="L113:L144" si="11">(((G113-0.16)-(H113-0.16)-(I113-1.68))/(G113-0.16))*100</f>
        <v>12.780898876404484</v>
      </c>
    </row>
    <row r="114" spans="2:12" ht="22.15" customHeight="1" thickBot="1" x14ac:dyDescent="0.25">
      <c r="B114" s="76"/>
      <c r="C114" s="75"/>
      <c r="D114" s="74" t="s">
        <v>356</v>
      </c>
      <c r="E114" s="18" t="s">
        <v>358</v>
      </c>
      <c r="F114" s="18"/>
      <c r="G114" s="73">
        <v>7.67</v>
      </c>
      <c r="H114" s="73">
        <v>3.06</v>
      </c>
      <c r="I114" s="73">
        <v>5.4</v>
      </c>
      <c r="J114" s="72">
        <f t="shared" si="9"/>
        <v>38.61517976031957</v>
      </c>
      <c r="K114" s="72">
        <f t="shared" si="10"/>
        <v>49.53395472703064</v>
      </c>
      <c r="L114" s="72">
        <f t="shared" si="11"/>
        <v>11.850865512649785</v>
      </c>
    </row>
    <row r="115" spans="2:12" ht="22.15" customHeight="1" x14ac:dyDescent="0.2">
      <c r="B115" s="86" t="s">
        <v>379</v>
      </c>
      <c r="C115" s="85">
        <v>2</v>
      </c>
      <c r="D115" s="84" t="s">
        <v>354</v>
      </c>
      <c r="E115" s="29" t="s">
        <v>361</v>
      </c>
      <c r="F115" s="29"/>
      <c r="G115" s="83">
        <v>7.76</v>
      </c>
      <c r="H115" s="83">
        <v>3.16</v>
      </c>
      <c r="I115" s="83">
        <v>5.34</v>
      </c>
      <c r="J115" s="82">
        <f t="shared" si="9"/>
        <v>39.473684210526315</v>
      </c>
      <c r="K115" s="82">
        <f t="shared" si="10"/>
        <v>48.15789473684211</v>
      </c>
      <c r="L115" s="82">
        <f t="shared" si="11"/>
        <v>12.368421052631573</v>
      </c>
    </row>
    <row r="116" spans="2:12" ht="22.15" customHeight="1" x14ac:dyDescent="0.2">
      <c r="B116" s="81"/>
      <c r="C116" s="80"/>
      <c r="D116" s="79" t="s">
        <v>355</v>
      </c>
      <c r="E116" s="24" t="s">
        <v>361</v>
      </c>
      <c r="F116" s="24"/>
      <c r="G116" s="78">
        <v>9.26</v>
      </c>
      <c r="H116" s="78">
        <v>3.7</v>
      </c>
      <c r="I116" s="78">
        <v>5.96</v>
      </c>
      <c r="J116" s="77">
        <f t="shared" si="9"/>
        <v>38.901098901098905</v>
      </c>
      <c r="K116" s="77">
        <f t="shared" si="10"/>
        <v>47.032967032967036</v>
      </c>
      <c r="L116" s="77">
        <f t="shared" si="11"/>
        <v>14.06593406593406</v>
      </c>
    </row>
    <row r="117" spans="2:12" ht="22.15" customHeight="1" thickBot="1" x14ac:dyDescent="0.25">
      <c r="B117" s="76"/>
      <c r="C117" s="75"/>
      <c r="D117" s="74" t="s">
        <v>356</v>
      </c>
      <c r="E117" s="18" t="s">
        <v>361</v>
      </c>
      <c r="F117" s="18"/>
      <c r="G117" s="73">
        <v>8.2799999999999994</v>
      </c>
      <c r="H117" s="73">
        <v>3.36</v>
      </c>
      <c r="I117" s="73">
        <v>5.62</v>
      </c>
      <c r="J117" s="72">
        <f t="shared" si="9"/>
        <v>39.408866995073893</v>
      </c>
      <c r="K117" s="72">
        <f t="shared" si="10"/>
        <v>48.522167487684733</v>
      </c>
      <c r="L117" s="72">
        <f t="shared" si="11"/>
        <v>12.068965517241374</v>
      </c>
    </row>
    <row r="118" spans="2:12" ht="22.15" customHeight="1" x14ac:dyDescent="0.2">
      <c r="B118" s="86" t="s">
        <v>379</v>
      </c>
      <c r="C118" s="85">
        <v>3</v>
      </c>
      <c r="D118" s="84" t="s">
        <v>354</v>
      </c>
      <c r="E118" s="29" t="s">
        <v>368</v>
      </c>
      <c r="F118" s="29"/>
      <c r="G118" s="83">
        <v>5.59</v>
      </c>
      <c r="H118" s="83">
        <v>2.36</v>
      </c>
      <c r="I118" s="83">
        <v>4.28</v>
      </c>
      <c r="J118" s="82">
        <f t="shared" si="9"/>
        <v>40.515653775322278</v>
      </c>
      <c r="K118" s="82">
        <f t="shared" si="10"/>
        <v>47.882136279926343</v>
      </c>
      <c r="L118" s="82">
        <f t="shared" si="11"/>
        <v>11.602209944751371</v>
      </c>
    </row>
    <row r="119" spans="2:12" ht="22.15" customHeight="1" x14ac:dyDescent="0.2">
      <c r="B119" s="81"/>
      <c r="C119" s="80"/>
      <c r="D119" s="79" t="s">
        <v>355</v>
      </c>
      <c r="E119" s="24" t="s">
        <v>368</v>
      </c>
      <c r="F119" s="24"/>
      <c r="G119" s="78">
        <v>5.35</v>
      </c>
      <c r="H119" s="78">
        <v>2.2400000000000002</v>
      </c>
      <c r="I119" s="78">
        <v>4.1399999999999997</v>
      </c>
      <c r="J119" s="77">
        <f t="shared" si="9"/>
        <v>40.077071290944126</v>
      </c>
      <c r="K119" s="77">
        <f t="shared" si="10"/>
        <v>47.398843930635842</v>
      </c>
      <c r="L119" s="77">
        <f t="shared" si="11"/>
        <v>12.524084778420031</v>
      </c>
    </row>
    <row r="120" spans="2:12" ht="22.15" customHeight="1" thickBot="1" x14ac:dyDescent="0.25">
      <c r="B120" s="76"/>
      <c r="C120" s="75"/>
      <c r="D120" s="74" t="s">
        <v>356</v>
      </c>
      <c r="E120" s="18" t="s">
        <v>368</v>
      </c>
      <c r="F120" s="18"/>
      <c r="G120" s="73">
        <v>4.5999999999999996</v>
      </c>
      <c r="H120" s="73">
        <v>1.94</v>
      </c>
      <c r="I120" s="73">
        <v>3.78</v>
      </c>
      <c r="J120" s="72">
        <f t="shared" si="9"/>
        <v>40.090090090090094</v>
      </c>
      <c r="K120" s="72">
        <f t="shared" si="10"/>
        <v>47.297297297297298</v>
      </c>
      <c r="L120" s="72">
        <f t="shared" si="11"/>
        <v>12.612612612612606</v>
      </c>
    </row>
    <row r="121" spans="2:12" ht="22.15" customHeight="1" x14ac:dyDescent="0.2">
      <c r="B121" s="86" t="s">
        <v>379</v>
      </c>
      <c r="C121" s="85">
        <v>4</v>
      </c>
      <c r="D121" s="84" t="s">
        <v>354</v>
      </c>
      <c r="E121" s="29" t="s">
        <v>371</v>
      </c>
      <c r="F121" s="29"/>
      <c r="G121" s="83">
        <v>5.86</v>
      </c>
      <c r="H121" s="83">
        <v>2.46</v>
      </c>
      <c r="I121" s="83">
        <v>4.4000000000000004</v>
      </c>
      <c r="J121" s="82">
        <f t="shared" si="9"/>
        <v>40.350877192982452</v>
      </c>
      <c r="K121" s="82">
        <f t="shared" si="10"/>
        <v>47.719298245614041</v>
      </c>
      <c r="L121" s="82">
        <f t="shared" si="11"/>
        <v>11.929824561403503</v>
      </c>
    </row>
    <row r="122" spans="2:12" ht="22.15" customHeight="1" x14ac:dyDescent="0.2">
      <c r="B122" s="81"/>
      <c r="C122" s="80"/>
      <c r="D122" s="79" t="s">
        <v>355</v>
      </c>
      <c r="E122" s="24" t="s">
        <v>371</v>
      </c>
      <c r="F122" s="24"/>
      <c r="G122" s="78">
        <v>5.49</v>
      </c>
      <c r="H122" s="78">
        <v>2.2599999999999998</v>
      </c>
      <c r="I122" s="78">
        <v>4.2</v>
      </c>
      <c r="J122" s="77">
        <f t="shared" si="9"/>
        <v>39.399624765478421</v>
      </c>
      <c r="K122" s="77">
        <f t="shared" si="10"/>
        <v>47.279549718574117</v>
      </c>
      <c r="L122" s="77">
        <f t="shared" si="11"/>
        <v>13.320825515947465</v>
      </c>
    </row>
    <row r="123" spans="2:12" ht="22.15" customHeight="1" thickBot="1" x14ac:dyDescent="0.25">
      <c r="B123" s="76"/>
      <c r="C123" s="75"/>
      <c r="D123" s="74" t="s">
        <v>356</v>
      </c>
      <c r="E123" s="18" t="s">
        <v>371</v>
      </c>
      <c r="F123" s="18"/>
      <c r="G123" s="73">
        <v>4.12</v>
      </c>
      <c r="H123" s="73">
        <v>1.74</v>
      </c>
      <c r="I123" s="73">
        <v>3.68</v>
      </c>
      <c r="J123" s="72">
        <f t="shared" si="9"/>
        <v>39.898989898989903</v>
      </c>
      <c r="K123" s="72">
        <f t="shared" si="10"/>
        <v>50.505050505050505</v>
      </c>
      <c r="L123" s="72">
        <f t="shared" si="11"/>
        <v>9.5959595959595934</v>
      </c>
    </row>
    <row r="124" spans="2:12" ht="22.15" customHeight="1" x14ac:dyDescent="0.2">
      <c r="B124" s="86" t="s">
        <v>378</v>
      </c>
      <c r="C124" s="85">
        <v>1</v>
      </c>
      <c r="D124" s="84" t="s">
        <v>354</v>
      </c>
      <c r="E124" s="29" t="s">
        <v>365</v>
      </c>
      <c r="F124" s="29"/>
      <c r="G124" s="83">
        <v>9.77</v>
      </c>
      <c r="H124" s="83">
        <v>3.86</v>
      </c>
      <c r="I124" s="83">
        <v>6.28</v>
      </c>
      <c r="J124" s="82">
        <f t="shared" si="9"/>
        <v>38.501560874089492</v>
      </c>
      <c r="K124" s="82">
        <f t="shared" si="10"/>
        <v>47.866805411030185</v>
      </c>
      <c r="L124" s="82">
        <f t="shared" si="11"/>
        <v>13.631633714880328</v>
      </c>
    </row>
    <row r="125" spans="2:12" ht="22.15" customHeight="1" x14ac:dyDescent="0.2">
      <c r="B125" s="81"/>
      <c r="C125" s="80"/>
      <c r="D125" s="79" t="s">
        <v>355</v>
      </c>
      <c r="E125" s="24" t="s">
        <v>365</v>
      </c>
      <c r="F125" s="24"/>
      <c r="G125" s="78">
        <v>7.53</v>
      </c>
      <c r="H125" s="78">
        <v>3</v>
      </c>
      <c r="I125" s="78">
        <v>5.2</v>
      </c>
      <c r="J125" s="77">
        <f t="shared" si="9"/>
        <v>38.534599728629573</v>
      </c>
      <c r="K125" s="77">
        <f t="shared" si="10"/>
        <v>47.761194029850749</v>
      </c>
      <c r="L125" s="77">
        <f t="shared" si="11"/>
        <v>13.704206241519671</v>
      </c>
    </row>
    <row r="126" spans="2:12" ht="22.15" customHeight="1" thickBot="1" x14ac:dyDescent="0.25">
      <c r="B126" s="76"/>
      <c r="C126" s="75"/>
      <c r="D126" s="74" t="s">
        <v>356</v>
      </c>
      <c r="E126" s="18" t="s">
        <v>365</v>
      </c>
      <c r="F126" s="18"/>
      <c r="G126" s="73">
        <v>8.98</v>
      </c>
      <c r="H126" s="73">
        <v>3.64</v>
      </c>
      <c r="I126" s="73">
        <v>5.9</v>
      </c>
      <c r="J126" s="72">
        <f t="shared" si="9"/>
        <v>39.455782312925166</v>
      </c>
      <c r="K126" s="72">
        <f t="shared" si="10"/>
        <v>47.845804988662138</v>
      </c>
      <c r="L126" s="72">
        <f t="shared" si="11"/>
        <v>12.698412698412689</v>
      </c>
    </row>
    <row r="127" spans="2:12" ht="22.15" customHeight="1" x14ac:dyDescent="0.2">
      <c r="B127" s="86" t="s">
        <v>378</v>
      </c>
      <c r="C127" s="85">
        <v>2</v>
      </c>
      <c r="D127" s="84" t="s">
        <v>354</v>
      </c>
      <c r="E127" s="29" t="s">
        <v>375</v>
      </c>
      <c r="F127" s="29"/>
      <c r="G127" s="83">
        <v>7.71</v>
      </c>
      <c r="H127" s="83">
        <v>3.1</v>
      </c>
      <c r="I127" s="83">
        <v>5.28</v>
      </c>
      <c r="J127" s="82">
        <f t="shared" si="9"/>
        <v>38.940397350993379</v>
      </c>
      <c r="K127" s="82">
        <f t="shared" si="10"/>
        <v>47.682119205298022</v>
      </c>
      <c r="L127" s="82">
        <f t="shared" si="11"/>
        <v>13.377483443708597</v>
      </c>
    </row>
    <row r="128" spans="2:12" ht="22.15" customHeight="1" x14ac:dyDescent="0.2">
      <c r="B128" s="81"/>
      <c r="C128" s="80"/>
      <c r="D128" s="79" t="s">
        <v>355</v>
      </c>
      <c r="E128" s="24" t="s">
        <v>375</v>
      </c>
      <c r="F128" s="24"/>
      <c r="G128" s="78">
        <v>7.28</v>
      </c>
      <c r="H128" s="78">
        <v>2.96</v>
      </c>
      <c r="I128" s="78">
        <v>5</v>
      </c>
      <c r="J128" s="77">
        <f t="shared" si="9"/>
        <v>39.325842696629209</v>
      </c>
      <c r="K128" s="77">
        <f t="shared" si="10"/>
        <v>46.629213483146067</v>
      </c>
      <c r="L128" s="77">
        <f t="shared" si="11"/>
        <v>14.04494382022472</v>
      </c>
    </row>
    <row r="129" spans="2:12" ht="22.15" customHeight="1" thickBot="1" x14ac:dyDescent="0.25">
      <c r="B129" s="76"/>
      <c r="C129" s="75"/>
      <c r="D129" s="74" t="s">
        <v>356</v>
      </c>
      <c r="E129" s="18" t="s">
        <v>375</v>
      </c>
      <c r="F129" s="18"/>
      <c r="G129" s="73">
        <v>8.0399999999999991</v>
      </c>
      <c r="H129" s="73">
        <v>3.26</v>
      </c>
      <c r="I129" s="73">
        <v>5.36</v>
      </c>
      <c r="J129" s="72">
        <f t="shared" si="9"/>
        <v>39.340101522842644</v>
      </c>
      <c r="K129" s="72">
        <f t="shared" si="10"/>
        <v>46.700507614213208</v>
      </c>
      <c r="L129" s="72">
        <f t="shared" si="11"/>
        <v>13.959390862944149</v>
      </c>
    </row>
    <row r="130" spans="2:12" ht="22.15" customHeight="1" x14ac:dyDescent="0.2">
      <c r="B130" s="86" t="s">
        <v>378</v>
      </c>
      <c r="C130" s="85">
        <v>3</v>
      </c>
      <c r="D130" s="84" t="s">
        <v>354</v>
      </c>
      <c r="E130" s="29" t="s">
        <v>360</v>
      </c>
      <c r="F130" s="29"/>
      <c r="G130" s="83">
        <v>6.54</v>
      </c>
      <c r="H130" s="83">
        <v>2.7</v>
      </c>
      <c r="I130" s="83">
        <v>4.68</v>
      </c>
      <c r="J130" s="82">
        <f t="shared" si="9"/>
        <v>39.811912225705335</v>
      </c>
      <c r="K130" s="82">
        <f t="shared" si="10"/>
        <v>47.021943573667713</v>
      </c>
      <c r="L130" s="82">
        <f t="shared" si="11"/>
        <v>13.166144200626958</v>
      </c>
    </row>
    <row r="131" spans="2:12" ht="22.15" customHeight="1" x14ac:dyDescent="0.2">
      <c r="B131" s="81"/>
      <c r="C131" s="80"/>
      <c r="D131" s="79" t="s">
        <v>355</v>
      </c>
      <c r="E131" s="24" t="s">
        <v>360</v>
      </c>
      <c r="F131" s="24"/>
      <c r="G131" s="78">
        <v>6.6</v>
      </c>
      <c r="H131" s="78">
        <v>2.72</v>
      </c>
      <c r="I131" s="78">
        <v>4.68</v>
      </c>
      <c r="J131" s="77">
        <f t="shared" si="9"/>
        <v>39.75155279503106</v>
      </c>
      <c r="K131" s="77">
        <f t="shared" si="10"/>
        <v>46.58385093167702</v>
      </c>
      <c r="L131" s="77">
        <f t="shared" si="11"/>
        <v>13.664596273291918</v>
      </c>
    </row>
    <row r="132" spans="2:12" ht="22.15" customHeight="1" thickBot="1" x14ac:dyDescent="0.25">
      <c r="B132" s="76"/>
      <c r="C132" s="75"/>
      <c r="D132" s="74" t="s">
        <v>356</v>
      </c>
      <c r="E132" s="18" t="s">
        <v>360</v>
      </c>
      <c r="F132" s="18"/>
      <c r="G132" s="73">
        <v>7.43</v>
      </c>
      <c r="H132" s="73">
        <v>3.02</v>
      </c>
      <c r="I132" s="73">
        <v>5.2</v>
      </c>
      <c r="J132" s="72">
        <f t="shared" si="9"/>
        <v>39.339752407152687</v>
      </c>
      <c r="K132" s="72">
        <f t="shared" si="10"/>
        <v>48.41815680880331</v>
      </c>
      <c r="L132" s="72">
        <f t="shared" si="11"/>
        <v>12.242090784044013</v>
      </c>
    </row>
    <row r="133" spans="2:12" ht="22.15" customHeight="1" x14ac:dyDescent="0.2">
      <c r="B133" s="86" t="s">
        <v>378</v>
      </c>
      <c r="C133" s="85">
        <v>4</v>
      </c>
      <c r="D133" s="84" t="s">
        <v>354</v>
      </c>
      <c r="E133" s="29" t="s">
        <v>363</v>
      </c>
      <c r="F133" s="29"/>
      <c r="G133" s="83">
        <v>5.82</v>
      </c>
      <c r="H133" s="83">
        <v>2.4</v>
      </c>
      <c r="I133" s="83">
        <v>4.34</v>
      </c>
      <c r="J133" s="82">
        <f t="shared" si="9"/>
        <v>39.575971731448753</v>
      </c>
      <c r="K133" s="82">
        <f t="shared" si="10"/>
        <v>46.996466431095406</v>
      </c>
      <c r="L133" s="82">
        <f t="shared" si="11"/>
        <v>13.427561837455833</v>
      </c>
    </row>
    <row r="134" spans="2:12" ht="22.15" customHeight="1" x14ac:dyDescent="0.2">
      <c r="B134" s="81"/>
      <c r="C134" s="80"/>
      <c r="D134" s="79" t="s">
        <v>355</v>
      </c>
      <c r="E134" s="24" t="s">
        <v>363</v>
      </c>
      <c r="F134" s="24"/>
      <c r="G134" s="78">
        <v>6.94</v>
      </c>
      <c r="H134" s="78">
        <v>2.78</v>
      </c>
      <c r="I134" s="78">
        <v>4.9000000000000004</v>
      </c>
      <c r="J134" s="77">
        <f t="shared" si="9"/>
        <v>38.643067846607664</v>
      </c>
      <c r="K134" s="77">
        <f t="shared" si="10"/>
        <v>47.492625368731574</v>
      </c>
      <c r="L134" s="77">
        <f t="shared" si="11"/>
        <v>13.86430678466076</v>
      </c>
    </row>
    <row r="135" spans="2:12" ht="22.15" customHeight="1" thickBot="1" x14ac:dyDescent="0.25">
      <c r="B135" s="76"/>
      <c r="C135" s="75"/>
      <c r="D135" s="74" t="s">
        <v>356</v>
      </c>
      <c r="E135" s="18" t="s">
        <v>363</v>
      </c>
      <c r="F135" s="18"/>
      <c r="G135" s="73">
        <v>4.88</v>
      </c>
      <c r="H135" s="73">
        <v>2.06</v>
      </c>
      <c r="I135" s="73">
        <v>3.88</v>
      </c>
      <c r="J135" s="72">
        <f t="shared" si="9"/>
        <v>40.254237288135599</v>
      </c>
      <c r="K135" s="72">
        <f t="shared" si="10"/>
        <v>46.610169491525426</v>
      </c>
      <c r="L135" s="72">
        <f t="shared" si="11"/>
        <v>13.135593220338967</v>
      </c>
    </row>
    <row r="136" spans="2:12" ht="22.15" customHeight="1" x14ac:dyDescent="0.2">
      <c r="B136" s="86" t="s">
        <v>377</v>
      </c>
      <c r="C136" s="85">
        <v>1</v>
      </c>
      <c r="D136" s="84" t="s">
        <v>354</v>
      </c>
      <c r="E136" s="29" t="s">
        <v>374</v>
      </c>
      <c r="F136" s="29"/>
      <c r="G136" s="83">
        <v>7.79</v>
      </c>
      <c r="H136" s="83">
        <v>3.08</v>
      </c>
      <c r="I136" s="83">
        <v>5.32</v>
      </c>
      <c r="J136" s="82">
        <f t="shared" si="9"/>
        <v>38.269986893840105</v>
      </c>
      <c r="K136" s="82">
        <f t="shared" si="10"/>
        <v>47.706422018348633</v>
      </c>
      <c r="L136" s="82">
        <f t="shared" si="11"/>
        <v>14.023591087811264</v>
      </c>
    </row>
    <row r="137" spans="2:12" ht="22.15" customHeight="1" x14ac:dyDescent="0.2">
      <c r="B137" s="81"/>
      <c r="C137" s="80"/>
      <c r="D137" s="79" t="s">
        <v>355</v>
      </c>
      <c r="E137" s="24" t="s">
        <v>374</v>
      </c>
      <c r="F137" s="24"/>
      <c r="G137" s="78">
        <v>8.64</v>
      </c>
      <c r="H137" s="78">
        <v>3.34</v>
      </c>
      <c r="I137" s="78">
        <v>5.68</v>
      </c>
      <c r="J137" s="77">
        <f t="shared" si="9"/>
        <v>37.499999999999993</v>
      </c>
      <c r="K137" s="77">
        <f t="shared" si="10"/>
        <v>47.169811320754711</v>
      </c>
      <c r="L137" s="77">
        <f t="shared" si="11"/>
        <v>15.330188679245291</v>
      </c>
    </row>
    <row r="138" spans="2:12" ht="22.15" customHeight="1" thickBot="1" x14ac:dyDescent="0.25">
      <c r="B138" s="76"/>
      <c r="C138" s="75"/>
      <c r="D138" s="74" t="s">
        <v>356</v>
      </c>
      <c r="E138" s="18" t="s">
        <v>374</v>
      </c>
      <c r="F138" s="18"/>
      <c r="G138" s="73">
        <v>8.85</v>
      </c>
      <c r="H138" s="73">
        <v>3.44</v>
      </c>
      <c r="I138" s="73">
        <v>5.96</v>
      </c>
      <c r="J138" s="72">
        <f t="shared" si="9"/>
        <v>37.744533947065598</v>
      </c>
      <c r="K138" s="72">
        <f t="shared" si="10"/>
        <v>49.252013808975839</v>
      </c>
      <c r="L138" s="72">
        <f t="shared" si="11"/>
        <v>13.003452243958572</v>
      </c>
    </row>
    <row r="139" spans="2:12" ht="22.15" customHeight="1" x14ac:dyDescent="0.2">
      <c r="B139" s="86" t="s">
        <v>377</v>
      </c>
      <c r="C139" s="85">
        <v>2</v>
      </c>
      <c r="D139" s="84" t="s">
        <v>354</v>
      </c>
      <c r="E139" s="29" t="s">
        <v>366</v>
      </c>
      <c r="F139" s="29"/>
      <c r="G139" s="83">
        <v>7.69</v>
      </c>
      <c r="H139" s="83">
        <v>3</v>
      </c>
      <c r="I139" s="83">
        <v>5.3</v>
      </c>
      <c r="J139" s="82">
        <f t="shared" si="9"/>
        <v>37.715803452855241</v>
      </c>
      <c r="K139" s="82">
        <f t="shared" si="10"/>
        <v>48.074369189907038</v>
      </c>
      <c r="L139" s="82">
        <f t="shared" si="11"/>
        <v>14.209827357237719</v>
      </c>
    </row>
    <row r="140" spans="2:12" ht="22.15" customHeight="1" x14ac:dyDescent="0.2">
      <c r="B140" s="81"/>
      <c r="C140" s="80"/>
      <c r="D140" s="79" t="s">
        <v>355</v>
      </c>
      <c r="E140" s="24" t="s">
        <v>366</v>
      </c>
      <c r="F140" s="24"/>
      <c r="G140" s="78">
        <v>8.56</v>
      </c>
      <c r="H140" s="78">
        <v>3.36</v>
      </c>
      <c r="I140" s="78">
        <v>5.68</v>
      </c>
      <c r="J140" s="77">
        <f t="shared" si="9"/>
        <v>38.095238095238095</v>
      </c>
      <c r="K140" s="77">
        <f t="shared" si="10"/>
        <v>47.619047619047613</v>
      </c>
      <c r="L140" s="77">
        <f t="shared" si="11"/>
        <v>14.285714285714299</v>
      </c>
    </row>
    <row r="141" spans="2:12" ht="22.15" customHeight="1" thickBot="1" x14ac:dyDescent="0.25">
      <c r="B141" s="76"/>
      <c r="C141" s="75"/>
      <c r="D141" s="74" t="s">
        <v>356</v>
      </c>
      <c r="E141" s="18" t="s">
        <v>366</v>
      </c>
      <c r="F141" s="18"/>
      <c r="G141" s="73">
        <v>8.15</v>
      </c>
      <c r="H141" s="73">
        <v>3.24</v>
      </c>
      <c r="I141" s="73">
        <v>5.6</v>
      </c>
      <c r="J141" s="72">
        <f t="shared" si="9"/>
        <v>38.548185231539421</v>
      </c>
      <c r="K141" s="72">
        <f t="shared" si="10"/>
        <v>49.061326658322898</v>
      </c>
      <c r="L141" s="72">
        <f t="shared" si="11"/>
        <v>12.390488110137674</v>
      </c>
    </row>
    <row r="142" spans="2:12" ht="22.15" customHeight="1" x14ac:dyDescent="0.2">
      <c r="B142" s="86" t="s">
        <v>377</v>
      </c>
      <c r="C142" s="85">
        <v>3</v>
      </c>
      <c r="D142" s="84" t="s">
        <v>354</v>
      </c>
      <c r="E142" s="29" t="s">
        <v>373</v>
      </c>
      <c r="F142" s="29"/>
      <c r="G142" s="83">
        <v>8.3800000000000008</v>
      </c>
      <c r="H142" s="83">
        <v>3.42</v>
      </c>
      <c r="I142" s="83">
        <v>5.68</v>
      </c>
      <c r="J142" s="82">
        <f t="shared" si="9"/>
        <v>39.659367396593673</v>
      </c>
      <c r="K142" s="82">
        <f t="shared" si="10"/>
        <v>48.661800486617999</v>
      </c>
      <c r="L142" s="82">
        <f t="shared" si="11"/>
        <v>11.67883211678833</v>
      </c>
    </row>
    <row r="143" spans="2:12" ht="22.15" customHeight="1" x14ac:dyDescent="0.2">
      <c r="B143" s="81"/>
      <c r="C143" s="80"/>
      <c r="D143" s="79" t="s">
        <v>355</v>
      </c>
      <c r="E143" s="24" t="s">
        <v>373</v>
      </c>
      <c r="F143" s="24"/>
      <c r="G143" s="78">
        <v>9.23</v>
      </c>
      <c r="H143" s="78">
        <v>3.76</v>
      </c>
      <c r="I143" s="78">
        <v>6</v>
      </c>
      <c r="J143" s="77">
        <f t="shared" si="9"/>
        <v>39.691289966923918</v>
      </c>
      <c r="K143" s="77">
        <f t="shared" si="10"/>
        <v>47.629547960308713</v>
      </c>
      <c r="L143" s="77">
        <f t="shared" si="11"/>
        <v>12.679162072767369</v>
      </c>
    </row>
    <row r="144" spans="2:12" ht="22.15" customHeight="1" thickBot="1" x14ac:dyDescent="0.25">
      <c r="B144" s="76"/>
      <c r="C144" s="75"/>
      <c r="D144" s="74" t="s">
        <v>356</v>
      </c>
      <c r="E144" s="18" t="s">
        <v>373</v>
      </c>
      <c r="F144" s="18"/>
      <c r="G144" s="73">
        <v>8.11</v>
      </c>
      <c r="H144" s="73">
        <v>3.3</v>
      </c>
      <c r="I144" s="73">
        <v>5.54</v>
      </c>
      <c r="J144" s="72">
        <f t="shared" ref="J144:J175" si="12">((H144-0.16)/(G144-0.16))*100</f>
        <v>39.496855345911946</v>
      </c>
      <c r="K144" s="72">
        <f t="shared" ref="K144:K175" si="13">((I144-1.68)/(G144-0.16))*100</f>
        <v>48.553459119496864</v>
      </c>
      <c r="L144" s="72">
        <f t="shared" si="11"/>
        <v>11.949685534591186</v>
      </c>
    </row>
    <row r="145" spans="2:12" ht="22.15" customHeight="1" x14ac:dyDescent="0.2">
      <c r="B145" s="86" t="s">
        <v>377</v>
      </c>
      <c r="C145" s="85">
        <v>4</v>
      </c>
      <c r="D145" s="84" t="s">
        <v>354</v>
      </c>
      <c r="E145" s="29" t="s">
        <v>359</v>
      </c>
      <c r="F145" s="29"/>
      <c r="G145" s="83">
        <v>7.09</v>
      </c>
      <c r="H145" s="83">
        <v>2.88</v>
      </c>
      <c r="I145" s="83">
        <v>5.08</v>
      </c>
      <c r="J145" s="82">
        <f t="shared" si="12"/>
        <v>39.249639249639245</v>
      </c>
      <c r="K145" s="82">
        <f t="shared" si="13"/>
        <v>49.06204906204907</v>
      </c>
      <c r="L145" s="82">
        <f t="shared" ref="L145:L176" si="14">(((G145-0.16)-(H145-0.16)-(I145-1.68))/(G145-0.16))*100</f>
        <v>11.688311688311682</v>
      </c>
    </row>
    <row r="146" spans="2:12" ht="22.15" customHeight="1" x14ac:dyDescent="0.2">
      <c r="B146" s="81"/>
      <c r="C146" s="80"/>
      <c r="D146" s="79" t="s">
        <v>355</v>
      </c>
      <c r="E146" s="24" t="s">
        <v>359</v>
      </c>
      <c r="F146" s="24"/>
      <c r="G146" s="78">
        <v>4.75</v>
      </c>
      <c r="H146" s="78">
        <v>1.92</v>
      </c>
      <c r="I146" s="78">
        <v>3.9</v>
      </c>
      <c r="J146" s="77">
        <f t="shared" si="12"/>
        <v>38.344226579520694</v>
      </c>
      <c r="K146" s="77">
        <f t="shared" si="13"/>
        <v>48.366013071895416</v>
      </c>
      <c r="L146" s="77">
        <f t="shared" si="14"/>
        <v>13.289760348583885</v>
      </c>
    </row>
    <row r="147" spans="2:12" ht="22.15" customHeight="1" thickBot="1" x14ac:dyDescent="0.25">
      <c r="B147" s="76"/>
      <c r="C147" s="75"/>
      <c r="D147" s="74" t="s">
        <v>356</v>
      </c>
      <c r="E147" s="18" t="s">
        <v>359</v>
      </c>
      <c r="F147" s="18"/>
      <c r="G147" s="73">
        <v>7.94</v>
      </c>
      <c r="H147" s="73">
        <v>3.16</v>
      </c>
      <c r="I147" s="73">
        <v>5.62</v>
      </c>
      <c r="J147" s="72">
        <f t="shared" si="12"/>
        <v>38.560411311053983</v>
      </c>
      <c r="K147" s="72">
        <f t="shared" si="13"/>
        <v>50.642673521850902</v>
      </c>
      <c r="L147" s="72">
        <f t="shared" si="14"/>
        <v>10.796915167095115</v>
      </c>
    </row>
    <row r="148" spans="2:12" ht="22.15" customHeight="1" x14ac:dyDescent="0.2">
      <c r="B148" s="86" t="s">
        <v>376</v>
      </c>
      <c r="C148" s="85">
        <v>1</v>
      </c>
      <c r="D148" s="84" t="s">
        <v>354</v>
      </c>
      <c r="E148" s="29" t="s">
        <v>364</v>
      </c>
      <c r="F148" s="29"/>
      <c r="G148" s="83">
        <v>8.8800000000000008</v>
      </c>
      <c r="H148" s="83">
        <v>3.44</v>
      </c>
      <c r="I148" s="83">
        <v>6</v>
      </c>
      <c r="J148" s="82">
        <f t="shared" si="12"/>
        <v>37.614678899082563</v>
      </c>
      <c r="K148" s="82">
        <f t="shared" si="13"/>
        <v>49.541284403669721</v>
      </c>
      <c r="L148" s="82">
        <f t="shared" si="14"/>
        <v>12.844036697247718</v>
      </c>
    </row>
    <row r="149" spans="2:12" ht="22.15" customHeight="1" x14ac:dyDescent="0.2">
      <c r="B149" s="81"/>
      <c r="C149" s="80"/>
      <c r="D149" s="79" t="s">
        <v>355</v>
      </c>
      <c r="E149" s="24" t="s">
        <v>364</v>
      </c>
      <c r="F149" s="24"/>
      <c r="G149" s="78">
        <v>7.44</v>
      </c>
      <c r="H149" s="78">
        <v>2.92</v>
      </c>
      <c r="I149" s="78">
        <v>5.14</v>
      </c>
      <c r="J149" s="77">
        <f t="shared" si="12"/>
        <v>37.912087912087912</v>
      </c>
      <c r="K149" s="77">
        <f t="shared" si="13"/>
        <v>47.527472527472526</v>
      </c>
      <c r="L149" s="77">
        <f t="shared" si="14"/>
        <v>14.560439560439567</v>
      </c>
    </row>
    <row r="150" spans="2:12" ht="22.15" customHeight="1" thickBot="1" x14ac:dyDescent="0.25">
      <c r="B150" s="76"/>
      <c r="C150" s="75"/>
      <c r="D150" s="74" t="s">
        <v>356</v>
      </c>
      <c r="E150" s="18" t="s">
        <v>364</v>
      </c>
      <c r="F150" s="18"/>
      <c r="G150" s="73">
        <v>9.2100000000000009</v>
      </c>
      <c r="H150" s="73">
        <v>3.62</v>
      </c>
      <c r="I150" s="73">
        <v>6.08</v>
      </c>
      <c r="J150" s="72">
        <f t="shared" si="12"/>
        <v>38.232044198895025</v>
      </c>
      <c r="K150" s="72">
        <f t="shared" si="13"/>
        <v>48.618784530386741</v>
      </c>
      <c r="L150" s="72">
        <f t="shared" si="14"/>
        <v>13.149171270718234</v>
      </c>
    </row>
    <row r="151" spans="2:12" ht="22.15" customHeight="1" x14ac:dyDescent="0.2">
      <c r="B151" s="86" t="s">
        <v>376</v>
      </c>
      <c r="C151" s="85">
        <v>2</v>
      </c>
      <c r="D151" s="84" t="s">
        <v>354</v>
      </c>
      <c r="E151" s="29" t="s">
        <v>369</v>
      </c>
      <c r="F151" s="29"/>
      <c r="G151" s="83">
        <v>8.34</v>
      </c>
      <c r="H151" s="83">
        <v>3.26</v>
      </c>
      <c r="I151" s="83">
        <v>5.62</v>
      </c>
      <c r="J151" s="82">
        <f t="shared" si="12"/>
        <v>37.89731051344743</v>
      </c>
      <c r="K151" s="82">
        <f t="shared" si="13"/>
        <v>48.166259168704158</v>
      </c>
      <c r="L151" s="82">
        <f t="shared" si="14"/>
        <v>13.936430317848409</v>
      </c>
    </row>
    <row r="152" spans="2:12" ht="22.15" customHeight="1" x14ac:dyDescent="0.2">
      <c r="B152" s="81"/>
      <c r="C152" s="80"/>
      <c r="D152" s="79" t="s">
        <v>355</v>
      </c>
      <c r="E152" s="24" t="s">
        <v>369</v>
      </c>
      <c r="F152" s="24"/>
      <c r="G152" s="78">
        <v>9.3800000000000008</v>
      </c>
      <c r="H152" s="78">
        <v>3.66</v>
      </c>
      <c r="I152" s="78">
        <v>6.1</v>
      </c>
      <c r="J152" s="77">
        <f t="shared" si="12"/>
        <v>37.960954446854664</v>
      </c>
      <c r="K152" s="77">
        <f t="shared" si="13"/>
        <v>47.939262472885034</v>
      </c>
      <c r="L152" s="77">
        <f t="shared" si="14"/>
        <v>14.099783080260311</v>
      </c>
    </row>
    <row r="153" spans="2:12" ht="22.15" customHeight="1" thickBot="1" x14ac:dyDescent="0.25">
      <c r="B153" s="76"/>
      <c r="C153" s="75"/>
      <c r="D153" s="74" t="s">
        <v>356</v>
      </c>
      <c r="E153" s="18" t="s">
        <v>369</v>
      </c>
      <c r="F153" s="18"/>
      <c r="G153" s="73">
        <v>10.06</v>
      </c>
      <c r="H153" s="73">
        <v>3.98</v>
      </c>
      <c r="I153" s="73">
        <v>6.46</v>
      </c>
      <c r="J153" s="72">
        <f t="shared" si="12"/>
        <v>38.585858585858581</v>
      </c>
      <c r="K153" s="72">
        <f t="shared" si="13"/>
        <v>48.282828282828284</v>
      </c>
      <c r="L153" s="72">
        <f t="shared" si="14"/>
        <v>13.13131313131313</v>
      </c>
    </row>
    <row r="154" spans="2:12" ht="22.15" customHeight="1" x14ac:dyDescent="0.2">
      <c r="B154" s="86" t="s">
        <v>376</v>
      </c>
      <c r="C154" s="85">
        <v>3</v>
      </c>
      <c r="D154" s="84" t="s">
        <v>354</v>
      </c>
      <c r="E154" s="29" t="s">
        <v>353</v>
      </c>
      <c r="F154" s="29"/>
      <c r="G154" s="83">
        <v>8.2799999999999994</v>
      </c>
      <c r="H154" s="83">
        <v>3.34</v>
      </c>
      <c r="I154" s="83">
        <v>5.58</v>
      </c>
      <c r="J154" s="82">
        <f t="shared" si="12"/>
        <v>39.162561576354683</v>
      </c>
      <c r="K154" s="82">
        <f t="shared" si="13"/>
        <v>48.029556650246313</v>
      </c>
      <c r="L154" s="82">
        <f t="shared" si="14"/>
        <v>12.807881773399005</v>
      </c>
    </row>
    <row r="155" spans="2:12" ht="22.15" customHeight="1" x14ac:dyDescent="0.2">
      <c r="B155" s="81"/>
      <c r="C155" s="80"/>
      <c r="D155" s="79" t="s">
        <v>355</v>
      </c>
      <c r="E155" s="24" t="s">
        <v>353</v>
      </c>
      <c r="F155" s="24"/>
      <c r="G155" s="78">
        <v>9.5299999999999994</v>
      </c>
      <c r="H155" s="78">
        <v>3.86</v>
      </c>
      <c r="I155" s="78">
        <v>6.24</v>
      </c>
      <c r="J155" s="77">
        <f t="shared" si="12"/>
        <v>39.487726787620062</v>
      </c>
      <c r="K155" s="77">
        <f t="shared" si="13"/>
        <v>48.665955176093931</v>
      </c>
      <c r="L155" s="77">
        <f t="shared" si="14"/>
        <v>11.846318036286014</v>
      </c>
    </row>
    <row r="156" spans="2:12" ht="22.15" customHeight="1" thickBot="1" x14ac:dyDescent="0.25">
      <c r="B156" s="76"/>
      <c r="C156" s="75"/>
      <c r="D156" s="74" t="s">
        <v>356</v>
      </c>
      <c r="E156" s="18" t="s">
        <v>353</v>
      </c>
      <c r="F156" s="18"/>
      <c r="G156" s="73">
        <v>9.7100000000000009</v>
      </c>
      <c r="H156" s="73">
        <v>3.86</v>
      </c>
      <c r="I156" s="73">
        <v>6.38</v>
      </c>
      <c r="J156" s="72">
        <f t="shared" si="12"/>
        <v>38.743455497382193</v>
      </c>
      <c r="K156" s="72">
        <f t="shared" si="13"/>
        <v>49.214659685863872</v>
      </c>
      <c r="L156" s="72">
        <f t="shared" si="14"/>
        <v>12.041884816753939</v>
      </c>
    </row>
    <row r="157" spans="2:12" ht="22.15" customHeight="1" x14ac:dyDescent="0.2">
      <c r="B157" s="86" t="s">
        <v>376</v>
      </c>
      <c r="C157" s="85">
        <v>4</v>
      </c>
      <c r="D157" s="84" t="s">
        <v>354</v>
      </c>
      <c r="E157" s="29" t="s">
        <v>370</v>
      </c>
      <c r="F157" s="29"/>
      <c r="G157" s="83">
        <v>7.31</v>
      </c>
      <c r="H157" s="83">
        <v>3</v>
      </c>
      <c r="I157" s="83">
        <v>5.08</v>
      </c>
      <c r="J157" s="82">
        <f t="shared" si="12"/>
        <v>39.72027972027972</v>
      </c>
      <c r="K157" s="82">
        <f t="shared" si="13"/>
        <v>47.55244755244756</v>
      </c>
      <c r="L157" s="82">
        <f t="shared" si="14"/>
        <v>12.727272727272718</v>
      </c>
    </row>
    <row r="158" spans="2:12" ht="22.15" customHeight="1" x14ac:dyDescent="0.2">
      <c r="B158" s="81"/>
      <c r="C158" s="80"/>
      <c r="D158" s="79" t="s">
        <v>355</v>
      </c>
      <c r="E158" s="24" t="s">
        <v>370</v>
      </c>
      <c r="F158" s="24"/>
      <c r="G158" s="78">
        <v>8.4700000000000006</v>
      </c>
      <c r="H158" s="78">
        <v>3.4</v>
      </c>
      <c r="I158" s="78">
        <v>5.64</v>
      </c>
      <c r="J158" s="77">
        <f t="shared" si="12"/>
        <v>38.989169675090245</v>
      </c>
      <c r="K158" s="77">
        <f t="shared" si="13"/>
        <v>47.653429602888082</v>
      </c>
      <c r="L158" s="77">
        <f t="shared" si="14"/>
        <v>13.357400722021664</v>
      </c>
    </row>
    <row r="159" spans="2:12" ht="22.15" customHeight="1" thickBot="1" x14ac:dyDescent="0.25">
      <c r="B159" s="76"/>
      <c r="C159" s="75"/>
      <c r="D159" s="74" t="s">
        <v>356</v>
      </c>
      <c r="E159" s="18" t="s">
        <v>370</v>
      </c>
      <c r="F159" s="18"/>
      <c r="G159" s="73">
        <v>6.63</v>
      </c>
      <c r="H159" s="73">
        <v>2.72</v>
      </c>
      <c r="I159" s="73">
        <v>4.78</v>
      </c>
      <c r="J159" s="72">
        <f t="shared" si="12"/>
        <v>39.567233384853175</v>
      </c>
      <c r="K159" s="72">
        <f t="shared" si="13"/>
        <v>47.913446676970644</v>
      </c>
      <c r="L159" s="72">
        <f t="shared" si="14"/>
        <v>12.519319938176185</v>
      </c>
    </row>
    <row r="160" spans="2:12" ht="22.15" customHeight="1" x14ac:dyDescent="0.2">
      <c r="B160" s="86" t="s">
        <v>372</v>
      </c>
      <c r="C160" s="85">
        <v>1</v>
      </c>
      <c r="D160" s="84" t="s">
        <v>354</v>
      </c>
      <c r="E160" s="29" t="s">
        <v>375</v>
      </c>
      <c r="F160" s="29"/>
      <c r="G160" s="83">
        <v>9.01</v>
      </c>
      <c r="H160" s="83">
        <v>3.62</v>
      </c>
      <c r="I160" s="83">
        <v>6</v>
      </c>
      <c r="J160" s="82">
        <f t="shared" si="12"/>
        <v>39.096045197740118</v>
      </c>
      <c r="K160" s="82">
        <f t="shared" si="13"/>
        <v>48.813559322033903</v>
      </c>
      <c r="L160" s="82">
        <f t="shared" si="14"/>
        <v>12.090395480225983</v>
      </c>
    </row>
    <row r="161" spans="2:16" ht="22.15" customHeight="1" x14ac:dyDescent="0.2">
      <c r="B161" s="16"/>
      <c r="C161" s="80"/>
      <c r="D161" s="79" t="s">
        <v>355</v>
      </c>
      <c r="E161" s="24" t="s">
        <v>375</v>
      </c>
      <c r="F161" s="24"/>
      <c r="G161" s="78">
        <v>7.22</v>
      </c>
      <c r="H161" s="78">
        <v>2.88</v>
      </c>
      <c r="I161" s="78">
        <v>5.0199999999999996</v>
      </c>
      <c r="J161" s="77">
        <f t="shared" si="12"/>
        <v>38.526912181303111</v>
      </c>
      <c r="K161" s="77">
        <f t="shared" si="13"/>
        <v>47.308781869688389</v>
      </c>
      <c r="L161" s="77">
        <f t="shared" si="14"/>
        <v>14.164305949008499</v>
      </c>
    </row>
    <row r="162" spans="2:16" ht="22.15" customHeight="1" thickBot="1" x14ac:dyDescent="0.25">
      <c r="B162" s="76"/>
      <c r="C162" s="75"/>
      <c r="D162" s="74" t="s">
        <v>356</v>
      </c>
      <c r="E162" s="18" t="s">
        <v>375</v>
      </c>
      <c r="F162" s="18"/>
      <c r="G162" s="73">
        <v>8.83</v>
      </c>
      <c r="H162" s="73">
        <v>3.5</v>
      </c>
      <c r="I162" s="73">
        <v>5.9</v>
      </c>
      <c r="J162" s="72">
        <f t="shared" si="12"/>
        <v>38.523644752018456</v>
      </c>
      <c r="K162" s="72">
        <f t="shared" si="13"/>
        <v>48.67358708189159</v>
      </c>
      <c r="L162" s="72">
        <f t="shared" si="14"/>
        <v>12.802768166089958</v>
      </c>
    </row>
    <row r="163" spans="2:16" ht="22.15" customHeight="1" x14ac:dyDescent="0.2">
      <c r="B163" s="86" t="s">
        <v>372</v>
      </c>
      <c r="C163" s="85">
        <v>2</v>
      </c>
      <c r="D163" s="84" t="s">
        <v>354</v>
      </c>
      <c r="E163" s="29" t="s">
        <v>374</v>
      </c>
      <c r="F163" s="29"/>
      <c r="G163" s="83">
        <v>9.39</v>
      </c>
      <c r="H163" s="87">
        <v>3.7</v>
      </c>
      <c r="I163" s="83">
        <v>6.18</v>
      </c>
      <c r="J163" s="82">
        <f t="shared" si="12"/>
        <v>38.353196099674967</v>
      </c>
      <c r="K163" s="82">
        <f t="shared" si="13"/>
        <v>48.75406283856988</v>
      </c>
      <c r="L163" s="82">
        <f t="shared" si="14"/>
        <v>12.892741061755149</v>
      </c>
      <c r="M163" s="157"/>
      <c r="N163" s="158"/>
      <c r="O163" s="158"/>
      <c r="P163" s="158"/>
    </row>
    <row r="164" spans="2:16" ht="22.15" customHeight="1" x14ac:dyDescent="0.2">
      <c r="B164" s="81"/>
      <c r="C164" s="80"/>
      <c r="D164" s="79" t="s">
        <v>355</v>
      </c>
      <c r="E164" s="24" t="s">
        <v>374</v>
      </c>
      <c r="F164" s="24"/>
      <c r="G164" s="78">
        <v>10</v>
      </c>
      <c r="H164" s="78">
        <v>3.84</v>
      </c>
      <c r="I164" s="78">
        <v>6.4</v>
      </c>
      <c r="J164" s="77">
        <f t="shared" si="12"/>
        <v>37.398373983739837</v>
      </c>
      <c r="K164" s="77">
        <f t="shared" si="13"/>
        <v>47.967479674796756</v>
      </c>
      <c r="L164" s="77">
        <f t="shared" si="14"/>
        <v>14.634146341463412</v>
      </c>
    </row>
    <row r="165" spans="2:16" ht="22.15" customHeight="1" thickBot="1" x14ac:dyDescent="0.25">
      <c r="B165" s="76"/>
      <c r="C165" s="75"/>
      <c r="D165" s="74" t="s">
        <v>356</v>
      </c>
      <c r="E165" s="18" t="s">
        <v>374</v>
      </c>
      <c r="F165" s="18"/>
      <c r="G165" s="73">
        <v>10.34</v>
      </c>
      <c r="H165" s="73">
        <v>4.04</v>
      </c>
      <c r="I165" s="73">
        <v>6.68</v>
      </c>
      <c r="J165" s="72">
        <f t="shared" si="12"/>
        <v>38.113948919449903</v>
      </c>
      <c r="K165" s="72">
        <f t="shared" si="13"/>
        <v>49.115913555992144</v>
      </c>
      <c r="L165" s="72">
        <f t="shared" si="14"/>
        <v>12.770137524557956</v>
      </c>
    </row>
    <row r="166" spans="2:16" ht="22.15" customHeight="1" x14ac:dyDescent="0.2">
      <c r="B166" s="86" t="s">
        <v>372</v>
      </c>
      <c r="C166" s="85">
        <v>3</v>
      </c>
      <c r="D166" s="84" t="s">
        <v>354</v>
      </c>
      <c r="E166" s="29" t="s">
        <v>373</v>
      </c>
      <c r="F166" s="29"/>
      <c r="G166" s="83">
        <v>9.18</v>
      </c>
      <c r="H166" s="83">
        <v>3.68</v>
      </c>
      <c r="I166" s="83">
        <v>6.08</v>
      </c>
      <c r="J166" s="82">
        <f t="shared" si="12"/>
        <v>39.024390243902438</v>
      </c>
      <c r="K166" s="82">
        <f t="shared" si="13"/>
        <v>48.780487804878057</v>
      </c>
      <c r="L166" s="82">
        <f t="shared" si="14"/>
        <v>12.195121951219509</v>
      </c>
    </row>
    <row r="167" spans="2:16" ht="22.15" customHeight="1" x14ac:dyDescent="0.2">
      <c r="B167" s="81"/>
      <c r="C167" s="80"/>
      <c r="D167" s="79" t="s">
        <v>355</v>
      </c>
      <c r="E167" s="24" t="s">
        <v>373</v>
      </c>
      <c r="F167" s="24"/>
      <c r="G167" s="78">
        <v>9.65</v>
      </c>
      <c r="H167" s="78">
        <v>3.84</v>
      </c>
      <c r="I167" s="78">
        <v>6.22</v>
      </c>
      <c r="J167" s="77">
        <f t="shared" si="12"/>
        <v>38.77766069546891</v>
      </c>
      <c r="K167" s="77">
        <f t="shared" si="13"/>
        <v>47.839831401475237</v>
      </c>
      <c r="L167" s="77">
        <f t="shared" si="14"/>
        <v>13.382507903055854</v>
      </c>
    </row>
    <row r="168" spans="2:16" ht="22.15" customHeight="1" thickBot="1" x14ac:dyDescent="0.25">
      <c r="B168" s="76"/>
      <c r="C168" s="75"/>
      <c r="D168" s="74" t="s">
        <v>356</v>
      </c>
      <c r="E168" s="18" t="s">
        <v>373</v>
      </c>
      <c r="F168" s="18"/>
      <c r="G168" s="73">
        <v>8.84</v>
      </c>
      <c r="H168" s="73">
        <v>3.56</v>
      </c>
      <c r="I168" s="73">
        <v>5.86</v>
      </c>
      <c r="J168" s="72">
        <f t="shared" si="12"/>
        <v>39.170506912442399</v>
      </c>
      <c r="K168" s="72">
        <f t="shared" si="13"/>
        <v>48.156682027649779</v>
      </c>
      <c r="L168" s="72">
        <f t="shared" si="14"/>
        <v>12.67281105990782</v>
      </c>
    </row>
    <row r="169" spans="2:16" ht="22.15" customHeight="1" x14ac:dyDescent="0.2">
      <c r="B169" s="86" t="s">
        <v>372</v>
      </c>
      <c r="C169" s="85">
        <v>4</v>
      </c>
      <c r="D169" s="84" t="s">
        <v>354</v>
      </c>
      <c r="E169" s="29" t="s">
        <v>371</v>
      </c>
      <c r="F169" s="29"/>
      <c r="G169" s="83">
        <v>7.91</v>
      </c>
      <c r="H169" s="83">
        <v>3.18</v>
      </c>
      <c r="I169" s="83">
        <v>5.46</v>
      </c>
      <c r="J169" s="82">
        <f t="shared" si="12"/>
        <v>38.967741935483872</v>
      </c>
      <c r="K169" s="82">
        <f t="shared" si="13"/>
        <v>48.774193548387103</v>
      </c>
      <c r="L169" s="82">
        <f t="shared" si="14"/>
        <v>12.258064516129034</v>
      </c>
    </row>
    <row r="170" spans="2:16" ht="22.15" customHeight="1" x14ac:dyDescent="0.2">
      <c r="B170" s="81"/>
      <c r="C170" s="80"/>
      <c r="D170" s="79" t="s">
        <v>355</v>
      </c>
      <c r="E170" s="24" t="s">
        <v>371</v>
      </c>
      <c r="F170" s="24"/>
      <c r="G170" s="78">
        <v>9.0500000000000007</v>
      </c>
      <c r="H170" s="78">
        <v>3.54</v>
      </c>
      <c r="I170" s="78">
        <v>5.92</v>
      </c>
      <c r="J170" s="77">
        <f t="shared" si="12"/>
        <v>38.020247469066362</v>
      </c>
      <c r="K170" s="77">
        <f t="shared" si="13"/>
        <v>47.694038245219346</v>
      </c>
      <c r="L170" s="77">
        <f t="shared" si="14"/>
        <v>14.28571428571429</v>
      </c>
    </row>
    <row r="171" spans="2:16" ht="22.15" customHeight="1" thickBot="1" x14ac:dyDescent="0.25">
      <c r="B171" s="76"/>
      <c r="C171" s="75"/>
      <c r="D171" s="74" t="s">
        <v>356</v>
      </c>
      <c r="E171" s="18" t="s">
        <v>371</v>
      </c>
      <c r="F171" s="18"/>
      <c r="G171" s="73">
        <v>7.45</v>
      </c>
      <c r="H171" s="73">
        <v>2.96</v>
      </c>
      <c r="I171" s="73">
        <v>5.22</v>
      </c>
      <c r="J171" s="72">
        <f t="shared" si="12"/>
        <v>38.408779149519887</v>
      </c>
      <c r="K171" s="72">
        <f t="shared" si="13"/>
        <v>48.559670781893004</v>
      </c>
      <c r="L171" s="72">
        <f t="shared" si="14"/>
        <v>13.031550068587109</v>
      </c>
    </row>
    <row r="172" spans="2:16" ht="22.15" customHeight="1" x14ac:dyDescent="0.2">
      <c r="B172" s="86" t="s">
        <v>367</v>
      </c>
      <c r="C172" s="85">
        <v>1</v>
      </c>
      <c r="D172" s="84" t="s">
        <v>354</v>
      </c>
      <c r="E172" s="29" t="s">
        <v>366</v>
      </c>
      <c r="F172" s="29"/>
      <c r="G172" s="83">
        <v>7.93</v>
      </c>
      <c r="H172" s="83">
        <v>3.12</v>
      </c>
      <c r="I172" s="83">
        <v>5.5</v>
      </c>
      <c r="J172" s="82">
        <f t="shared" si="12"/>
        <v>38.095238095238102</v>
      </c>
      <c r="K172" s="82">
        <f t="shared" si="13"/>
        <v>49.163449163449172</v>
      </c>
      <c r="L172" s="82">
        <f t="shared" si="14"/>
        <v>12.741312741312733</v>
      </c>
    </row>
    <row r="173" spans="2:16" ht="22.15" customHeight="1" x14ac:dyDescent="0.2">
      <c r="B173" s="81"/>
      <c r="C173" s="80"/>
      <c r="D173" s="79" t="s">
        <v>355</v>
      </c>
      <c r="E173" s="24" t="s">
        <v>366</v>
      </c>
      <c r="F173" s="24"/>
      <c r="G173" s="78">
        <v>8.25</v>
      </c>
      <c r="H173" s="78">
        <v>3.3</v>
      </c>
      <c r="I173" s="78">
        <v>5.56</v>
      </c>
      <c r="J173" s="77">
        <f t="shared" si="12"/>
        <v>38.813349814585905</v>
      </c>
      <c r="K173" s="77">
        <f t="shared" si="13"/>
        <v>47.960444993819529</v>
      </c>
      <c r="L173" s="77">
        <f t="shared" si="14"/>
        <v>13.226205191594564</v>
      </c>
    </row>
    <row r="174" spans="2:16" ht="22.15" customHeight="1" thickBot="1" x14ac:dyDescent="0.25">
      <c r="B174" s="76"/>
      <c r="C174" s="75"/>
      <c r="D174" s="74" t="s">
        <v>356</v>
      </c>
      <c r="E174" s="18" t="s">
        <v>366</v>
      </c>
      <c r="F174" s="18"/>
      <c r="G174" s="73">
        <v>7.56</v>
      </c>
      <c r="H174" s="73">
        <v>3.04</v>
      </c>
      <c r="I174" s="73">
        <v>5.18</v>
      </c>
      <c r="J174" s="72">
        <f t="shared" si="12"/>
        <v>38.918918918918919</v>
      </c>
      <c r="K174" s="72">
        <f t="shared" si="13"/>
        <v>47.297297297297305</v>
      </c>
      <c r="L174" s="72">
        <f t="shared" si="14"/>
        <v>13.783783783783779</v>
      </c>
    </row>
    <row r="175" spans="2:16" ht="22.15" customHeight="1" x14ac:dyDescent="0.2">
      <c r="B175" s="86" t="s">
        <v>367</v>
      </c>
      <c r="C175" s="85">
        <v>2</v>
      </c>
      <c r="D175" s="84" t="s">
        <v>354</v>
      </c>
      <c r="E175" s="29" t="s">
        <v>368</v>
      </c>
      <c r="F175" s="29"/>
      <c r="G175" s="83">
        <v>6.56</v>
      </c>
      <c r="H175" s="83">
        <v>2.7</v>
      </c>
      <c r="I175" s="83">
        <v>4.74</v>
      </c>
      <c r="J175" s="82">
        <f t="shared" si="12"/>
        <v>39.6875</v>
      </c>
      <c r="K175" s="82">
        <f t="shared" si="13"/>
        <v>47.812500000000014</v>
      </c>
      <c r="L175" s="82">
        <f t="shared" si="14"/>
        <v>12.499999999999984</v>
      </c>
    </row>
    <row r="176" spans="2:16" ht="22.15" customHeight="1" x14ac:dyDescent="0.2">
      <c r="B176" s="81"/>
      <c r="C176" s="80"/>
      <c r="D176" s="79" t="s">
        <v>355</v>
      </c>
      <c r="E176" s="24" t="s">
        <v>368</v>
      </c>
      <c r="F176" s="24"/>
      <c r="G176" s="78">
        <v>5.33</v>
      </c>
      <c r="H176" s="78">
        <v>2.16</v>
      </c>
      <c r="I176" s="78">
        <v>4.1399999999999997</v>
      </c>
      <c r="J176" s="77">
        <f t="shared" ref="J176:J207" si="15">((H176-0.16)/(G176-0.16))*100</f>
        <v>38.684719535783366</v>
      </c>
      <c r="K176" s="77">
        <f t="shared" ref="K176:K207" si="16">((I176-1.68)/(G176-0.16))*100</f>
        <v>47.582205029013544</v>
      </c>
      <c r="L176" s="77">
        <f t="shared" si="14"/>
        <v>13.733075435203093</v>
      </c>
    </row>
    <row r="177" spans="2:12" ht="22.15" customHeight="1" thickBot="1" x14ac:dyDescent="0.25">
      <c r="B177" s="76"/>
      <c r="C177" s="75"/>
      <c r="D177" s="74" t="s">
        <v>356</v>
      </c>
      <c r="E177" s="18" t="s">
        <v>368</v>
      </c>
      <c r="F177" s="18"/>
      <c r="G177" s="73">
        <v>8.2100000000000009</v>
      </c>
      <c r="H177" s="73">
        <v>3.2</v>
      </c>
      <c r="I177" s="73">
        <v>5.64</v>
      </c>
      <c r="J177" s="72">
        <f t="shared" si="15"/>
        <v>37.763975155279503</v>
      </c>
      <c r="K177" s="72">
        <f t="shared" si="16"/>
        <v>49.192546583850927</v>
      </c>
      <c r="L177" s="72">
        <f t="shared" ref="L177:L207" si="17">(((G177-0.16)-(H177-0.16)-(I177-1.68))/(G177-0.16))*100</f>
        <v>13.043478260869573</v>
      </c>
    </row>
    <row r="178" spans="2:12" ht="22.15" customHeight="1" x14ac:dyDescent="0.2">
      <c r="B178" s="86" t="s">
        <v>367</v>
      </c>
      <c r="C178" s="85">
        <v>3</v>
      </c>
      <c r="D178" s="84" t="s">
        <v>354</v>
      </c>
      <c r="E178" s="29" t="s">
        <v>369</v>
      </c>
      <c r="F178" s="29"/>
      <c r="G178" s="83">
        <v>9.6300000000000008</v>
      </c>
      <c r="H178" s="83">
        <v>3.86</v>
      </c>
      <c r="I178" s="83">
        <v>6.34</v>
      </c>
      <c r="J178" s="82">
        <f t="shared" si="15"/>
        <v>39.070749736008445</v>
      </c>
      <c r="K178" s="82">
        <f t="shared" si="16"/>
        <v>49.208025343189014</v>
      </c>
      <c r="L178" s="82">
        <f t="shared" si="17"/>
        <v>11.721224920802547</v>
      </c>
    </row>
    <row r="179" spans="2:12" ht="22.15" customHeight="1" x14ac:dyDescent="0.2">
      <c r="B179" s="81"/>
      <c r="C179" s="80"/>
      <c r="D179" s="79" t="s">
        <v>355</v>
      </c>
      <c r="E179" s="24" t="s">
        <v>369</v>
      </c>
      <c r="F179" s="24"/>
      <c r="G179" s="78">
        <v>9.5500000000000007</v>
      </c>
      <c r="H179" s="78">
        <v>3.9</v>
      </c>
      <c r="I179" s="78">
        <v>6.24</v>
      </c>
      <c r="J179" s="77">
        <f t="shared" si="15"/>
        <v>39.829605963791266</v>
      </c>
      <c r="K179" s="77">
        <f t="shared" si="16"/>
        <v>48.56230031948882</v>
      </c>
      <c r="L179" s="77">
        <f t="shared" si="17"/>
        <v>11.608093716719912</v>
      </c>
    </row>
    <row r="180" spans="2:12" ht="22.15" customHeight="1" thickBot="1" x14ac:dyDescent="0.25">
      <c r="B180" s="76"/>
      <c r="C180" s="75"/>
      <c r="D180" s="74" t="s">
        <v>356</v>
      </c>
      <c r="E180" s="18" t="s">
        <v>369</v>
      </c>
      <c r="F180" s="18"/>
      <c r="G180" s="73">
        <v>10.07</v>
      </c>
      <c r="H180" s="73">
        <v>4.0199999999999996</v>
      </c>
      <c r="I180" s="73">
        <v>6.54</v>
      </c>
      <c r="J180" s="72">
        <f t="shared" si="15"/>
        <v>38.950554994954587</v>
      </c>
      <c r="K180" s="72">
        <f t="shared" si="16"/>
        <v>49.041372351160447</v>
      </c>
      <c r="L180" s="72">
        <f t="shared" si="17"/>
        <v>12.008072653884968</v>
      </c>
    </row>
    <row r="181" spans="2:12" ht="22.15" customHeight="1" x14ac:dyDescent="0.2">
      <c r="B181" s="86" t="s">
        <v>367</v>
      </c>
      <c r="C181" s="85">
        <v>4</v>
      </c>
      <c r="D181" s="84" t="s">
        <v>354</v>
      </c>
      <c r="E181" s="29" t="s">
        <v>370</v>
      </c>
      <c r="F181" s="29"/>
      <c r="G181" s="83">
        <v>7.47</v>
      </c>
      <c r="H181" s="83">
        <v>3</v>
      </c>
      <c r="I181" s="83">
        <v>5.24</v>
      </c>
      <c r="J181" s="82">
        <f t="shared" si="15"/>
        <v>38.850889192886456</v>
      </c>
      <c r="K181" s="82">
        <f t="shared" si="16"/>
        <v>48.700410396716833</v>
      </c>
      <c r="L181" s="82">
        <f t="shared" si="17"/>
        <v>12.448700410396707</v>
      </c>
    </row>
    <row r="182" spans="2:12" ht="22.15" customHeight="1" x14ac:dyDescent="0.2">
      <c r="B182" s="81"/>
      <c r="C182" s="80"/>
      <c r="D182" s="79" t="s">
        <v>355</v>
      </c>
      <c r="E182" s="24" t="s">
        <v>370</v>
      </c>
      <c r="F182" s="24"/>
      <c r="G182" s="78">
        <v>8.2799999999999994</v>
      </c>
      <c r="H182" s="78">
        <v>3.34</v>
      </c>
      <c r="I182" s="78">
        <v>5.54</v>
      </c>
      <c r="J182" s="77">
        <f t="shared" si="15"/>
        <v>39.162561576354683</v>
      </c>
      <c r="K182" s="77">
        <f t="shared" si="16"/>
        <v>47.536945812807893</v>
      </c>
      <c r="L182" s="77">
        <f t="shared" si="17"/>
        <v>13.300492610837431</v>
      </c>
    </row>
    <row r="183" spans="2:12" ht="22.15" customHeight="1" thickBot="1" x14ac:dyDescent="0.25">
      <c r="B183" s="76"/>
      <c r="C183" s="75"/>
      <c r="D183" s="74" t="s">
        <v>356</v>
      </c>
      <c r="E183" s="18" t="s">
        <v>370</v>
      </c>
      <c r="F183" s="18"/>
      <c r="G183" s="73">
        <v>6.07</v>
      </c>
      <c r="H183" s="73">
        <v>2.42</v>
      </c>
      <c r="I183" s="73">
        <v>4.4800000000000004</v>
      </c>
      <c r="J183" s="72">
        <f t="shared" si="15"/>
        <v>38.240270727580366</v>
      </c>
      <c r="K183" s="72">
        <f t="shared" si="16"/>
        <v>47.377326565143832</v>
      </c>
      <c r="L183" s="72">
        <f t="shared" si="17"/>
        <v>14.382402707275798</v>
      </c>
    </row>
    <row r="184" spans="2:12" ht="22.15" customHeight="1" x14ac:dyDescent="0.2">
      <c r="B184" s="86" t="s">
        <v>362</v>
      </c>
      <c r="C184" s="85">
        <v>1</v>
      </c>
      <c r="D184" s="84" t="s">
        <v>354</v>
      </c>
      <c r="E184" s="29" t="s">
        <v>365</v>
      </c>
      <c r="F184" s="29"/>
      <c r="G184" s="83">
        <v>7.84</v>
      </c>
      <c r="H184" s="83">
        <v>3.1</v>
      </c>
      <c r="I184" s="83">
        <v>5.44</v>
      </c>
      <c r="J184" s="82">
        <f t="shared" si="15"/>
        <v>38.28125</v>
      </c>
      <c r="K184" s="82">
        <f t="shared" si="16"/>
        <v>48.958333333333343</v>
      </c>
      <c r="L184" s="82">
        <f t="shared" si="17"/>
        <v>12.760416666666661</v>
      </c>
    </row>
    <row r="185" spans="2:12" ht="22.15" customHeight="1" x14ac:dyDescent="0.2">
      <c r="B185" s="81"/>
      <c r="C185" s="80"/>
      <c r="D185" s="79" t="s">
        <v>355</v>
      </c>
      <c r="E185" s="24" t="s">
        <v>365</v>
      </c>
      <c r="F185" s="24"/>
      <c r="G185" s="78">
        <v>7.81</v>
      </c>
      <c r="H185" s="78">
        <v>3.08</v>
      </c>
      <c r="I185" s="78">
        <v>5.34</v>
      </c>
      <c r="J185" s="77">
        <f t="shared" si="15"/>
        <v>38.169934640522882</v>
      </c>
      <c r="K185" s="77">
        <f t="shared" si="16"/>
        <v>47.843137254901968</v>
      </c>
      <c r="L185" s="77">
        <f t="shared" si="17"/>
        <v>13.986928104575155</v>
      </c>
    </row>
    <row r="186" spans="2:12" ht="22.15" customHeight="1" thickBot="1" x14ac:dyDescent="0.25">
      <c r="B186" s="76"/>
      <c r="C186" s="75"/>
      <c r="D186" s="74" t="s">
        <v>356</v>
      </c>
      <c r="E186" s="18" t="s">
        <v>365</v>
      </c>
      <c r="F186" s="18"/>
      <c r="G186" s="73">
        <v>7.68</v>
      </c>
      <c r="H186" s="73">
        <v>2.98</v>
      </c>
      <c r="I186" s="73">
        <v>5.3</v>
      </c>
      <c r="J186" s="72">
        <f t="shared" si="15"/>
        <v>37.5</v>
      </c>
      <c r="K186" s="72">
        <f t="shared" si="16"/>
        <v>48.138297872340431</v>
      </c>
      <c r="L186" s="72">
        <f t="shared" si="17"/>
        <v>14.361702127659564</v>
      </c>
    </row>
    <row r="187" spans="2:12" ht="22.15" customHeight="1" x14ac:dyDescent="0.2">
      <c r="B187" s="86" t="s">
        <v>362</v>
      </c>
      <c r="C187" s="85">
        <v>2</v>
      </c>
      <c r="D187" s="84" t="s">
        <v>354</v>
      </c>
      <c r="E187" s="29" t="s">
        <v>364</v>
      </c>
      <c r="F187" s="29"/>
      <c r="G187" s="83">
        <v>8.61</v>
      </c>
      <c r="H187" s="83">
        <v>3.32</v>
      </c>
      <c r="I187" s="83">
        <v>5.76</v>
      </c>
      <c r="J187" s="82">
        <f t="shared" si="15"/>
        <v>37.396449704142007</v>
      </c>
      <c r="K187" s="82">
        <f t="shared" si="16"/>
        <v>48.284023668639058</v>
      </c>
      <c r="L187" s="82">
        <f t="shared" si="17"/>
        <v>14.319526627218925</v>
      </c>
    </row>
    <row r="188" spans="2:12" ht="22.15" customHeight="1" x14ac:dyDescent="0.2">
      <c r="B188" s="81"/>
      <c r="C188" s="80"/>
      <c r="D188" s="79" t="s">
        <v>355</v>
      </c>
      <c r="E188" s="24" t="s">
        <v>364</v>
      </c>
      <c r="F188" s="24"/>
      <c r="G188" s="78">
        <v>9.17</v>
      </c>
      <c r="H188" s="78">
        <v>3.62</v>
      </c>
      <c r="I188" s="78">
        <v>6.02</v>
      </c>
      <c r="J188" s="77">
        <f t="shared" si="15"/>
        <v>38.401775804661483</v>
      </c>
      <c r="K188" s="77">
        <f t="shared" si="16"/>
        <v>48.168701442841289</v>
      </c>
      <c r="L188" s="77">
        <f t="shared" si="17"/>
        <v>13.429522752497224</v>
      </c>
    </row>
    <row r="189" spans="2:12" ht="22.15" customHeight="1" thickBot="1" x14ac:dyDescent="0.25">
      <c r="B189" s="76"/>
      <c r="C189" s="75"/>
      <c r="D189" s="74" t="s">
        <v>356</v>
      </c>
      <c r="E189" s="18" t="s">
        <v>364</v>
      </c>
      <c r="F189" s="18"/>
      <c r="G189" s="73">
        <v>9.4600000000000009</v>
      </c>
      <c r="H189" s="73">
        <v>3.68</v>
      </c>
      <c r="I189" s="73">
        <v>6.24</v>
      </c>
      <c r="J189" s="72">
        <f t="shared" si="15"/>
        <v>37.8494623655914</v>
      </c>
      <c r="K189" s="72">
        <f t="shared" si="16"/>
        <v>49.032258064516135</v>
      </c>
      <c r="L189" s="72">
        <f t="shared" si="17"/>
        <v>13.118279569892479</v>
      </c>
    </row>
    <row r="190" spans="2:12" ht="22.15" customHeight="1" x14ac:dyDescent="0.2">
      <c r="B190" s="86" t="s">
        <v>362</v>
      </c>
      <c r="C190" s="85">
        <v>3</v>
      </c>
      <c r="D190" s="84" t="s">
        <v>354</v>
      </c>
      <c r="E190" s="29" t="s">
        <v>363</v>
      </c>
      <c r="F190" s="29"/>
      <c r="G190" s="83">
        <v>5.74</v>
      </c>
      <c r="H190" s="83">
        <v>2.36</v>
      </c>
      <c r="I190" s="83">
        <v>4.3600000000000003</v>
      </c>
      <c r="J190" s="82">
        <f t="shared" si="15"/>
        <v>39.42652329749103</v>
      </c>
      <c r="K190" s="82">
        <f t="shared" si="16"/>
        <v>48.02867383512546</v>
      </c>
      <c r="L190" s="82">
        <f t="shared" si="17"/>
        <v>12.54480286738351</v>
      </c>
    </row>
    <row r="191" spans="2:12" ht="22.15" customHeight="1" x14ac:dyDescent="0.2">
      <c r="B191" s="81"/>
      <c r="C191" s="80"/>
      <c r="D191" s="79" t="s">
        <v>355</v>
      </c>
      <c r="E191" s="24" t="s">
        <v>363</v>
      </c>
      <c r="F191" s="24"/>
      <c r="G191" s="78">
        <v>6.38</v>
      </c>
      <c r="H191" s="78">
        <v>2.6</v>
      </c>
      <c r="I191" s="78">
        <v>4.6399999999999997</v>
      </c>
      <c r="J191" s="77">
        <f t="shared" si="15"/>
        <v>39.228295819935695</v>
      </c>
      <c r="K191" s="77">
        <f t="shared" si="16"/>
        <v>47.588424437299039</v>
      </c>
      <c r="L191" s="77">
        <f t="shared" si="17"/>
        <v>13.183279742765272</v>
      </c>
    </row>
    <row r="192" spans="2:12" ht="22.15" customHeight="1" thickBot="1" x14ac:dyDescent="0.25">
      <c r="B192" s="76"/>
      <c r="C192" s="75"/>
      <c r="D192" s="74" t="s">
        <v>356</v>
      </c>
      <c r="E192" s="18" t="s">
        <v>363</v>
      </c>
      <c r="F192" s="18"/>
      <c r="G192" s="73">
        <v>6.33</v>
      </c>
      <c r="H192" s="73">
        <v>2.62</v>
      </c>
      <c r="I192" s="73">
        <v>4.66</v>
      </c>
      <c r="J192" s="72">
        <f t="shared" si="15"/>
        <v>39.870340356564022</v>
      </c>
      <c r="K192" s="72">
        <f t="shared" si="16"/>
        <v>48.298217179902764</v>
      </c>
      <c r="L192" s="72">
        <f t="shared" si="17"/>
        <v>11.831442463533218</v>
      </c>
    </row>
    <row r="193" spans="2:12" ht="22.15" customHeight="1" x14ac:dyDescent="0.2">
      <c r="B193" s="86" t="s">
        <v>362</v>
      </c>
      <c r="C193" s="85">
        <v>4</v>
      </c>
      <c r="D193" s="84" t="s">
        <v>354</v>
      </c>
      <c r="E193" s="29" t="s">
        <v>361</v>
      </c>
      <c r="F193" s="29"/>
      <c r="G193" s="83">
        <v>8.6</v>
      </c>
      <c r="H193" s="83">
        <v>3.42</v>
      </c>
      <c r="I193" s="83">
        <v>5.88</v>
      </c>
      <c r="J193" s="82">
        <f t="shared" si="15"/>
        <v>38.625592417061611</v>
      </c>
      <c r="K193" s="82">
        <f t="shared" si="16"/>
        <v>49.763033175355453</v>
      </c>
      <c r="L193" s="82">
        <f t="shared" si="17"/>
        <v>11.611374407582934</v>
      </c>
    </row>
    <row r="194" spans="2:12" ht="22.15" customHeight="1" x14ac:dyDescent="0.2">
      <c r="B194" s="81"/>
      <c r="C194" s="80"/>
      <c r="D194" s="79" t="s">
        <v>355</v>
      </c>
      <c r="E194" s="24" t="s">
        <v>361</v>
      </c>
      <c r="F194" s="24"/>
      <c r="G194" s="78">
        <v>9.01</v>
      </c>
      <c r="H194" s="78">
        <v>3.64</v>
      </c>
      <c r="I194" s="78">
        <v>5.98</v>
      </c>
      <c r="J194" s="77">
        <f t="shared" si="15"/>
        <v>39.322033898305087</v>
      </c>
      <c r="K194" s="77">
        <f t="shared" si="16"/>
        <v>48.587570621468934</v>
      </c>
      <c r="L194" s="77">
        <f t="shared" si="17"/>
        <v>12.090395480225972</v>
      </c>
    </row>
    <row r="195" spans="2:12" ht="22.15" customHeight="1" thickBot="1" x14ac:dyDescent="0.25">
      <c r="B195" s="76"/>
      <c r="C195" s="75"/>
      <c r="D195" s="74" t="s">
        <v>356</v>
      </c>
      <c r="E195" s="18" t="s">
        <v>361</v>
      </c>
      <c r="F195" s="18"/>
      <c r="G195" s="73">
        <v>7.59</v>
      </c>
      <c r="H195" s="73">
        <v>3.06</v>
      </c>
      <c r="I195" s="73">
        <v>5.32</v>
      </c>
      <c r="J195" s="72">
        <f t="shared" si="15"/>
        <v>39.030955585464334</v>
      </c>
      <c r="K195" s="72">
        <f t="shared" si="16"/>
        <v>48.990578734858694</v>
      </c>
      <c r="L195" s="72">
        <f t="shared" si="17"/>
        <v>11.978465679676969</v>
      </c>
    </row>
    <row r="196" spans="2:12" ht="22.15" customHeight="1" x14ac:dyDescent="0.2">
      <c r="B196" s="86" t="s">
        <v>357</v>
      </c>
      <c r="C196" s="85">
        <v>1</v>
      </c>
      <c r="D196" s="84" t="s">
        <v>354</v>
      </c>
      <c r="E196" s="29" t="s">
        <v>353</v>
      </c>
      <c r="F196" s="29"/>
      <c r="G196" s="83">
        <v>9.81</v>
      </c>
      <c r="H196" s="83">
        <v>3.86</v>
      </c>
      <c r="I196" s="83">
        <v>6.5</v>
      </c>
      <c r="J196" s="82">
        <f t="shared" si="15"/>
        <v>38.341968911917093</v>
      </c>
      <c r="K196" s="82">
        <f t="shared" si="16"/>
        <v>49.948186528497409</v>
      </c>
      <c r="L196" s="82">
        <f t="shared" si="17"/>
        <v>11.7098445595855</v>
      </c>
    </row>
    <row r="197" spans="2:12" ht="22.15" customHeight="1" x14ac:dyDescent="0.2">
      <c r="B197" s="81"/>
      <c r="C197" s="80"/>
      <c r="D197" s="79" t="s">
        <v>355</v>
      </c>
      <c r="E197" s="24" t="s">
        <v>353</v>
      </c>
      <c r="F197" s="24"/>
      <c r="G197" s="78">
        <v>6.88</v>
      </c>
      <c r="H197" s="78">
        <v>2.72</v>
      </c>
      <c r="I197" s="78">
        <v>4.96</v>
      </c>
      <c r="J197" s="77">
        <f t="shared" si="15"/>
        <v>38.095238095238102</v>
      </c>
      <c r="K197" s="77">
        <f t="shared" si="16"/>
        <v>48.80952380952381</v>
      </c>
      <c r="L197" s="77">
        <f t="shared" si="17"/>
        <v>13.095238095238093</v>
      </c>
    </row>
    <row r="198" spans="2:12" ht="22.15" customHeight="1" thickBot="1" x14ac:dyDescent="0.25">
      <c r="B198" s="76"/>
      <c r="C198" s="75"/>
      <c r="D198" s="74" t="s">
        <v>356</v>
      </c>
      <c r="E198" s="18" t="s">
        <v>353</v>
      </c>
      <c r="F198" s="18"/>
      <c r="G198" s="73">
        <v>8.93</v>
      </c>
      <c r="H198" s="73">
        <v>3.46</v>
      </c>
      <c r="I198" s="73">
        <v>6</v>
      </c>
      <c r="J198" s="72">
        <f t="shared" si="15"/>
        <v>37.628278221208667</v>
      </c>
      <c r="K198" s="72">
        <f t="shared" si="16"/>
        <v>49.258836944127715</v>
      </c>
      <c r="L198" s="72">
        <f t="shared" si="17"/>
        <v>13.112884834663621</v>
      </c>
    </row>
    <row r="199" spans="2:12" ht="22.15" customHeight="1" x14ac:dyDescent="0.2">
      <c r="B199" s="86" t="s">
        <v>357</v>
      </c>
      <c r="C199" s="85">
        <v>2</v>
      </c>
      <c r="D199" s="84" t="s">
        <v>354</v>
      </c>
      <c r="E199" s="29" t="s">
        <v>358</v>
      </c>
      <c r="F199" s="29"/>
      <c r="G199" s="83">
        <v>8.09</v>
      </c>
      <c r="H199" s="83">
        <v>3.2</v>
      </c>
      <c r="I199" s="83">
        <v>5.6</v>
      </c>
      <c r="J199" s="82">
        <f t="shared" si="15"/>
        <v>38.335435056746533</v>
      </c>
      <c r="K199" s="82">
        <f t="shared" si="16"/>
        <v>49.432534678436319</v>
      </c>
      <c r="L199" s="82">
        <f t="shared" si="17"/>
        <v>12.232030264817148</v>
      </c>
    </row>
    <row r="200" spans="2:12" ht="22.15" customHeight="1" x14ac:dyDescent="0.2">
      <c r="B200" s="81"/>
      <c r="C200" s="80"/>
      <c r="D200" s="79" t="s">
        <v>355</v>
      </c>
      <c r="E200" s="24" t="s">
        <v>358</v>
      </c>
      <c r="F200" s="24"/>
      <c r="G200" s="78">
        <v>8.0299999999999994</v>
      </c>
      <c r="H200" s="78">
        <v>3.12</v>
      </c>
      <c r="I200" s="78">
        <v>5.54</v>
      </c>
      <c r="J200" s="77">
        <f t="shared" si="15"/>
        <v>37.611181702668361</v>
      </c>
      <c r="K200" s="77">
        <f t="shared" si="16"/>
        <v>49.047013977128344</v>
      </c>
      <c r="L200" s="77">
        <f t="shared" si="17"/>
        <v>13.341804320203291</v>
      </c>
    </row>
    <row r="201" spans="2:12" ht="22.15" customHeight="1" thickBot="1" x14ac:dyDescent="0.25">
      <c r="B201" s="76"/>
      <c r="C201" s="75"/>
      <c r="D201" s="74" t="s">
        <v>356</v>
      </c>
      <c r="E201" s="18" t="s">
        <v>358</v>
      </c>
      <c r="F201" s="18"/>
      <c r="G201" s="73">
        <v>9.1199999999999992</v>
      </c>
      <c r="H201" s="73">
        <v>3.52</v>
      </c>
      <c r="I201" s="73">
        <v>6.18</v>
      </c>
      <c r="J201" s="72">
        <f t="shared" si="15"/>
        <v>37.5</v>
      </c>
      <c r="K201" s="72">
        <f t="shared" si="16"/>
        <v>50.223214285714292</v>
      </c>
      <c r="L201" s="72">
        <f t="shared" si="17"/>
        <v>12.276785714285712</v>
      </c>
    </row>
    <row r="202" spans="2:12" ht="22.15" customHeight="1" x14ac:dyDescent="0.2">
      <c r="B202" s="86" t="s">
        <v>357</v>
      </c>
      <c r="C202" s="85">
        <v>3</v>
      </c>
      <c r="D202" s="84" t="s">
        <v>354</v>
      </c>
      <c r="E202" s="29" t="s">
        <v>359</v>
      </c>
      <c r="F202" s="29"/>
      <c r="G202" s="83">
        <v>6.27</v>
      </c>
      <c r="H202" s="83">
        <v>2.54</v>
      </c>
      <c r="I202" s="83">
        <v>4.5999999999999996</v>
      </c>
      <c r="J202" s="82">
        <f t="shared" si="15"/>
        <v>38.952536824877257</v>
      </c>
      <c r="K202" s="82">
        <f t="shared" si="16"/>
        <v>47.790507364975454</v>
      </c>
      <c r="L202" s="82">
        <f t="shared" si="17"/>
        <v>13.256955810147295</v>
      </c>
    </row>
    <row r="203" spans="2:12" ht="22.15" customHeight="1" x14ac:dyDescent="0.2">
      <c r="B203" s="81"/>
      <c r="C203" s="80"/>
      <c r="D203" s="79" t="s">
        <v>355</v>
      </c>
      <c r="E203" s="24" t="s">
        <v>359</v>
      </c>
      <c r="F203" s="24"/>
      <c r="G203" s="78">
        <v>7.91</v>
      </c>
      <c r="H203" s="78">
        <v>3.2</v>
      </c>
      <c r="I203" s="78">
        <v>5.4</v>
      </c>
      <c r="J203" s="77">
        <f t="shared" si="15"/>
        <v>39.225806451612904</v>
      </c>
      <c r="K203" s="77">
        <f t="shared" si="16"/>
        <v>48.000000000000007</v>
      </c>
      <c r="L203" s="77">
        <f t="shared" si="17"/>
        <v>12.774193548387089</v>
      </c>
    </row>
    <row r="204" spans="2:12" ht="22.15" customHeight="1" thickBot="1" x14ac:dyDescent="0.25">
      <c r="B204" s="76"/>
      <c r="C204" s="75"/>
      <c r="D204" s="74" t="s">
        <v>356</v>
      </c>
      <c r="E204" s="18" t="s">
        <v>359</v>
      </c>
      <c r="F204" s="18"/>
      <c r="G204" s="73">
        <v>9.09</v>
      </c>
      <c r="H204" s="73">
        <v>3.62</v>
      </c>
      <c r="I204" s="73">
        <v>6.08</v>
      </c>
      <c r="J204" s="72">
        <f t="shared" si="15"/>
        <v>38.745800671892496</v>
      </c>
      <c r="K204" s="72">
        <f t="shared" si="16"/>
        <v>49.272116461366188</v>
      </c>
      <c r="L204" s="72">
        <f t="shared" si="17"/>
        <v>11.982082866741315</v>
      </c>
    </row>
    <row r="205" spans="2:12" ht="22.15" customHeight="1" x14ac:dyDescent="0.2">
      <c r="B205" s="86" t="s">
        <v>357</v>
      </c>
      <c r="C205" s="85">
        <v>4</v>
      </c>
      <c r="D205" s="84" t="s">
        <v>354</v>
      </c>
      <c r="E205" s="29" t="s">
        <v>360</v>
      </c>
      <c r="F205" s="29"/>
      <c r="G205" s="83">
        <v>5.99</v>
      </c>
      <c r="H205" s="83">
        <v>2.44</v>
      </c>
      <c r="I205" s="83">
        <v>4.58</v>
      </c>
      <c r="J205" s="82">
        <f t="shared" si="15"/>
        <v>39.108061749571185</v>
      </c>
      <c r="K205" s="82">
        <f t="shared" si="16"/>
        <v>49.742710120068615</v>
      </c>
      <c r="L205" s="82">
        <f t="shared" si="17"/>
        <v>11.149228130360205</v>
      </c>
    </row>
    <row r="206" spans="2:12" ht="22.15" customHeight="1" x14ac:dyDescent="0.2">
      <c r="B206" s="81"/>
      <c r="C206" s="80"/>
      <c r="D206" s="79" t="s">
        <v>355</v>
      </c>
      <c r="E206" s="24" t="s">
        <v>360</v>
      </c>
      <c r="F206" s="24"/>
      <c r="G206" s="78">
        <v>6.32</v>
      </c>
      <c r="H206" s="78">
        <v>2.58</v>
      </c>
      <c r="I206" s="78">
        <v>4.72</v>
      </c>
      <c r="J206" s="77">
        <f t="shared" si="15"/>
        <v>39.285714285714285</v>
      </c>
      <c r="K206" s="77">
        <f t="shared" si="16"/>
        <v>49.350649350649348</v>
      </c>
      <c r="L206" s="77">
        <f t="shared" si="17"/>
        <v>11.363636363636367</v>
      </c>
    </row>
    <row r="207" spans="2:12" ht="22.15" customHeight="1" thickBot="1" x14ac:dyDescent="0.25">
      <c r="B207" s="76"/>
      <c r="C207" s="75"/>
      <c r="D207" s="74" t="s">
        <v>356</v>
      </c>
      <c r="E207" s="18" t="s">
        <v>360</v>
      </c>
      <c r="F207" s="18"/>
      <c r="G207" s="73">
        <v>6.68</v>
      </c>
      <c r="H207" s="73">
        <v>2.68</v>
      </c>
      <c r="I207" s="73">
        <v>4.9000000000000004</v>
      </c>
      <c r="J207" s="72">
        <f t="shared" si="15"/>
        <v>38.650306748466264</v>
      </c>
      <c r="K207" s="72">
        <f t="shared" si="16"/>
        <v>49.386503067484675</v>
      </c>
      <c r="L207" s="72">
        <f t="shared" si="17"/>
        <v>11.963190184049063</v>
      </c>
    </row>
  </sheetData>
  <mergeCells count="4">
    <mergeCell ref="B15:C15"/>
    <mergeCell ref="M163:P163"/>
    <mergeCell ref="M18:O19"/>
    <mergeCell ref="A66:A68"/>
  </mergeCells>
  <pageMargins left="0.45" right="0.45" top="0.5" bottom="0.5" header="0" footer="0.3"/>
  <pageSetup scale="86" orientation="portrait" r:id="rId1"/>
  <rowBreaks count="2" manualBreakCount="2">
    <brk id="39" max="8" man="1"/>
    <brk id="75" max="8"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058A11-DEB7-4DCC-8466-69FBAF49EA5A}">
  <dimension ref="A1:T206"/>
  <sheetViews>
    <sheetView topLeftCell="A175" zoomScaleNormal="100" workbookViewId="0">
      <selection activeCell="E204" sqref="E204"/>
    </sheetView>
  </sheetViews>
  <sheetFormatPr defaultRowHeight="15" x14ac:dyDescent="0.2"/>
  <cols>
    <col min="1" max="1" width="8.7109375" style="12" customWidth="1"/>
    <col min="2" max="2" width="4.28515625" style="12" customWidth="1"/>
    <col min="3" max="3" width="3.140625" style="12" customWidth="1"/>
    <col min="4" max="4" width="8.28515625" style="12" customWidth="1"/>
    <col min="5" max="5" width="6.28515625" style="12" customWidth="1"/>
    <col min="6" max="6" width="17.5703125" style="15" customWidth="1"/>
    <col min="7" max="7" width="16.85546875" style="15" customWidth="1"/>
    <col min="8" max="8" width="10.7109375" style="15" bestFit="1" customWidth="1"/>
    <col min="9" max="9" width="14" style="15" customWidth="1"/>
    <col min="10" max="10" width="12.85546875" style="15" customWidth="1"/>
    <col min="11" max="11" width="14.140625" style="122" customWidth="1"/>
    <col min="12" max="16384" width="9.140625" style="12"/>
  </cols>
  <sheetData>
    <row r="1" spans="1:12" ht="18.75" x14ac:dyDescent="0.3">
      <c r="A1" s="121">
        <v>2018</v>
      </c>
      <c r="B1" s="117" t="s">
        <v>428</v>
      </c>
      <c r="C1" s="90"/>
      <c r="D1" s="90"/>
      <c r="E1" s="90"/>
      <c r="F1" s="115"/>
      <c r="G1" s="115"/>
      <c r="H1" s="115"/>
      <c r="I1" s="115"/>
      <c r="J1" s="115"/>
    </row>
    <row r="2" spans="1:12" ht="18.75" x14ac:dyDescent="0.3">
      <c r="A2" s="120"/>
      <c r="B2" s="117" t="s">
        <v>427</v>
      </c>
      <c r="C2" s="90"/>
      <c r="D2" s="90"/>
      <c r="E2" s="90"/>
      <c r="F2" s="115"/>
      <c r="G2" s="115"/>
      <c r="H2" s="115"/>
      <c r="I2" s="115"/>
      <c r="J2" s="115"/>
    </row>
    <row r="3" spans="1:12" ht="15.6" customHeight="1" x14ac:dyDescent="0.3">
      <c r="A3" s="118"/>
      <c r="B3" s="119"/>
      <c r="C3" s="90"/>
      <c r="D3" s="90"/>
      <c r="E3" s="90"/>
      <c r="F3" s="115"/>
      <c r="G3" s="115"/>
      <c r="H3" s="115"/>
      <c r="I3" s="115"/>
      <c r="J3" s="115"/>
    </row>
    <row r="4" spans="1:12" ht="18.75" x14ac:dyDescent="0.3">
      <c r="A4" s="118"/>
      <c r="B4" s="117" t="s">
        <v>449</v>
      </c>
      <c r="C4" s="90"/>
      <c r="D4" s="90"/>
      <c r="E4" s="90"/>
      <c r="F4" s="115"/>
      <c r="G4" s="115"/>
      <c r="H4" s="115"/>
      <c r="I4" s="115"/>
      <c r="J4" s="115"/>
    </row>
    <row r="5" spans="1:12" ht="7.9" customHeight="1" x14ac:dyDescent="0.25">
      <c r="A5" s="116"/>
      <c r="B5" s="90"/>
      <c r="C5" s="112"/>
      <c r="D5" s="90"/>
      <c r="E5" s="90"/>
      <c r="F5" s="115"/>
      <c r="G5" s="115"/>
      <c r="H5" s="115"/>
      <c r="I5" s="115"/>
      <c r="J5" s="115"/>
    </row>
    <row r="6" spans="1:12" x14ac:dyDescent="0.25">
      <c r="A6" s="112" t="s">
        <v>448</v>
      </c>
      <c r="B6" s="112"/>
      <c r="C6" s="112"/>
      <c r="D6" s="112"/>
      <c r="E6" s="112"/>
      <c r="F6" s="108"/>
      <c r="G6" s="108"/>
      <c r="H6" s="108"/>
      <c r="I6" s="115"/>
    </row>
    <row r="7" spans="1:12" x14ac:dyDescent="0.25">
      <c r="A7" s="112" t="s">
        <v>447</v>
      </c>
      <c r="B7" s="112"/>
      <c r="C7" s="112"/>
      <c r="D7" s="112"/>
      <c r="E7" s="112"/>
      <c r="F7" s="108"/>
      <c r="G7" s="108"/>
      <c r="H7" s="108"/>
      <c r="I7" s="115"/>
    </row>
    <row r="8" spans="1:12" x14ac:dyDescent="0.25">
      <c r="A8" s="112"/>
      <c r="B8" s="112" t="s">
        <v>446</v>
      </c>
      <c r="C8" s="112"/>
      <c r="D8" s="112"/>
      <c r="E8" s="112"/>
      <c r="F8" s="108"/>
      <c r="G8" s="108"/>
      <c r="H8" s="108"/>
      <c r="I8" s="115"/>
    </row>
    <row r="9" spans="1:12" x14ac:dyDescent="0.25">
      <c r="A9" s="112" t="s">
        <v>445</v>
      </c>
      <c r="B9" s="114"/>
      <c r="C9" s="112"/>
      <c r="D9" s="112"/>
      <c r="E9" s="112"/>
      <c r="F9" s="108"/>
      <c r="G9" s="108"/>
      <c r="H9" s="108"/>
      <c r="I9" s="108"/>
      <c r="J9" s="115"/>
    </row>
    <row r="10" spans="1:12" x14ac:dyDescent="0.2">
      <c r="A10" s="113"/>
      <c r="B10" s="112"/>
      <c r="C10" s="112"/>
      <c r="D10" s="112"/>
      <c r="E10" s="112"/>
      <c r="F10" s="108"/>
      <c r="G10" s="108"/>
      <c r="H10" s="108"/>
      <c r="I10" s="108"/>
      <c r="J10" s="108"/>
    </row>
    <row r="11" spans="1:12" x14ac:dyDescent="0.2">
      <c r="A11" s="113"/>
      <c r="B11" s="112"/>
      <c r="C11" s="112" t="s">
        <v>444</v>
      </c>
      <c r="D11" s="112"/>
      <c r="E11" s="112"/>
      <c r="F11" s="108"/>
      <c r="G11" s="108"/>
      <c r="H11" s="108"/>
      <c r="I11" s="143" t="s">
        <v>443</v>
      </c>
      <c r="J11" s="108"/>
    </row>
    <row r="12" spans="1:12" ht="22.15" customHeight="1" x14ac:dyDescent="0.25">
      <c r="B12" s="103"/>
      <c r="C12" s="103"/>
      <c r="E12" s="109" t="s">
        <v>442</v>
      </c>
      <c r="F12" s="141">
        <v>43398</v>
      </c>
      <c r="G12" s="142">
        <v>43403</v>
      </c>
      <c r="H12" s="141"/>
      <c r="I12" s="140" t="s">
        <v>441</v>
      </c>
      <c r="J12" s="139"/>
      <c r="K12" s="138">
        <v>43403</v>
      </c>
    </row>
    <row r="13" spans="1:12" ht="19.149999999999999" customHeight="1" x14ac:dyDescent="0.25">
      <c r="B13" s="90"/>
      <c r="C13" s="116"/>
      <c r="D13" s="90"/>
      <c r="E13" s="137"/>
      <c r="F13" s="136"/>
      <c r="G13" s="133" t="s">
        <v>440</v>
      </c>
      <c r="H13" s="133" t="s">
        <v>439</v>
      </c>
      <c r="I13" s="135" t="s">
        <v>438</v>
      </c>
      <c r="J13" s="111" t="s">
        <v>437</v>
      </c>
      <c r="K13" s="163" t="s">
        <v>436</v>
      </c>
      <c r="L13" s="90"/>
    </row>
    <row r="14" spans="1:12" ht="30.75" thickBot="1" x14ac:dyDescent="0.3">
      <c r="B14" s="156" t="s">
        <v>397</v>
      </c>
      <c r="C14" s="156"/>
      <c r="D14" s="49" t="s">
        <v>414</v>
      </c>
      <c r="E14" s="102" t="s">
        <v>395</v>
      </c>
      <c r="F14" s="134" t="s">
        <v>435</v>
      </c>
      <c r="G14" s="133" t="s">
        <v>434</v>
      </c>
      <c r="H14" s="133" t="s">
        <v>433</v>
      </c>
      <c r="I14" s="133" t="s">
        <v>432</v>
      </c>
      <c r="J14" s="111" t="s">
        <v>431</v>
      </c>
      <c r="K14" s="163"/>
      <c r="L14" s="90"/>
    </row>
    <row r="15" spans="1:12" ht="22.15" customHeight="1" x14ac:dyDescent="0.25">
      <c r="B15" s="86" t="s">
        <v>389</v>
      </c>
      <c r="C15" s="85">
        <v>1</v>
      </c>
      <c r="D15" s="84" t="s">
        <v>354</v>
      </c>
      <c r="E15" s="29" t="s">
        <v>353</v>
      </c>
      <c r="F15" s="125">
        <v>9.73</v>
      </c>
      <c r="G15" s="125">
        <v>178.08</v>
      </c>
      <c r="H15" s="125">
        <f t="shared" ref="H15:H46" si="0">G15-F15</f>
        <v>168.35000000000002</v>
      </c>
      <c r="I15" s="125">
        <v>153.26</v>
      </c>
      <c r="J15" s="125">
        <f t="shared" ref="J15:J46" si="1">((H15-I15)/H15)*100</f>
        <v>8.9634689634689817</v>
      </c>
      <c r="K15" s="122">
        <v>8.9</v>
      </c>
      <c r="L15" s="90"/>
    </row>
    <row r="16" spans="1:12" ht="22.15" customHeight="1" x14ac:dyDescent="0.25">
      <c r="B16" s="16"/>
      <c r="C16" s="80"/>
      <c r="D16" s="79" t="s">
        <v>355</v>
      </c>
      <c r="E16" s="24" t="s">
        <v>353</v>
      </c>
      <c r="F16" s="124">
        <v>9.0500000000000007</v>
      </c>
      <c r="G16" s="124">
        <v>184.46</v>
      </c>
      <c r="H16" s="124">
        <f t="shared" si="0"/>
        <v>175.41</v>
      </c>
      <c r="I16" s="124">
        <v>160.66999999999999</v>
      </c>
      <c r="J16" s="124">
        <f t="shared" si="1"/>
        <v>8.4031697166638217</v>
      </c>
      <c r="K16" s="122">
        <v>8.9</v>
      </c>
      <c r="L16" s="90"/>
    </row>
    <row r="17" spans="2:20" ht="22.15" customHeight="1" thickBot="1" x14ac:dyDescent="0.3">
      <c r="B17" s="76"/>
      <c r="C17" s="75"/>
      <c r="D17" s="74" t="s">
        <v>356</v>
      </c>
      <c r="E17" s="18" t="s">
        <v>353</v>
      </c>
      <c r="F17" s="123">
        <v>9.7100000000000009</v>
      </c>
      <c r="G17" s="123">
        <v>163.04</v>
      </c>
      <c r="H17" s="123">
        <f t="shared" si="0"/>
        <v>153.32999999999998</v>
      </c>
      <c r="I17" s="123">
        <v>140.88</v>
      </c>
      <c r="J17" s="123">
        <f t="shared" si="1"/>
        <v>8.119741733515939</v>
      </c>
      <c r="K17" s="122">
        <v>8.6999999999999993</v>
      </c>
      <c r="L17" s="90"/>
    </row>
    <row r="18" spans="2:20" ht="22.15" customHeight="1" x14ac:dyDescent="0.25">
      <c r="B18" s="86" t="s">
        <v>389</v>
      </c>
      <c r="C18" s="85">
        <v>2</v>
      </c>
      <c r="D18" s="84" t="s">
        <v>354</v>
      </c>
      <c r="E18" s="29" t="s">
        <v>361</v>
      </c>
      <c r="F18" s="125">
        <v>9.6999999999999993</v>
      </c>
      <c r="G18" s="125">
        <v>167.17</v>
      </c>
      <c r="H18" s="125">
        <f t="shared" si="0"/>
        <v>157.47</v>
      </c>
      <c r="I18" s="125">
        <v>144.81</v>
      </c>
      <c r="J18" s="125">
        <f t="shared" si="1"/>
        <v>8.0396265955420052</v>
      </c>
      <c r="K18" s="122">
        <v>8.1</v>
      </c>
      <c r="L18" s="90"/>
      <c r="T18" s="12">
        <v>4</v>
      </c>
    </row>
    <row r="19" spans="2:20" ht="22.15" customHeight="1" x14ac:dyDescent="0.25">
      <c r="B19" s="81"/>
      <c r="C19" s="80"/>
      <c r="D19" s="79" t="s">
        <v>355</v>
      </c>
      <c r="E19" s="24" t="s">
        <v>361</v>
      </c>
      <c r="F19" s="124">
        <v>9</v>
      </c>
      <c r="G19" s="124">
        <v>225.23</v>
      </c>
      <c r="H19" s="124">
        <f t="shared" si="0"/>
        <v>216.23</v>
      </c>
      <c r="I19" s="124">
        <v>200.32</v>
      </c>
      <c r="J19" s="124">
        <f t="shared" si="1"/>
        <v>7.3579059334967392</v>
      </c>
      <c r="K19" s="122">
        <v>8.1999999999999993</v>
      </c>
      <c r="L19" s="90"/>
      <c r="T19" s="12">
        <v>10</v>
      </c>
    </row>
    <row r="20" spans="2:20" ht="22.15" customHeight="1" thickBot="1" x14ac:dyDescent="0.3">
      <c r="B20" s="76"/>
      <c r="C20" s="75"/>
      <c r="D20" s="74" t="s">
        <v>356</v>
      </c>
      <c r="E20" s="18" t="s">
        <v>361</v>
      </c>
      <c r="F20" s="123">
        <v>9.7100000000000009</v>
      </c>
      <c r="G20" s="123">
        <v>181.93</v>
      </c>
      <c r="H20" s="123">
        <f t="shared" si="0"/>
        <v>172.22</v>
      </c>
      <c r="I20" s="123">
        <v>158.83000000000001</v>
      </c>
      <c r="J20" s="123">
        <f t="shared" si="1"/>
        <v>7.7749390314713658</v>
      </c>
      <c r="K20" s="122">
        <v>8.6</v>
      </c>
      <c r="L20" s="90"/>
    </row>
    <row r="21" spans="2:20" ht="22.15" customHeight="1" x14ac:dyDescent="0.25">
      <c r="B21" s="86" t="s">
        <v>389</v>
      </c>
      <c r="C21" s="85">
        <v>3</v>
      </c>
      <c r="D21" s="84" t="s">
        <v>354</v>
      </c>
      <c r="E21" s="29" t="s">
        <v>360</v>
      </c>
      <c r="F21" s="125">
        <v>9.7100000000000009</v>
      </c>
      <c r="G21" s="125">
        <v>159.81</v>
      </c>
      <c r="H21" s="125">
        <f t="shared" si="0"/>
        <v>150.1</v>
      </c>
      <c r="I21" s="125">
        <v>138.33000000000001</v>
      </c>
      <c r="J21" s="125">
        <f t="shared" si="1"/>
        <v>7.8414390406395613</v>
      </c>
      <c r="K21" s="122">
        <v>9.3000000000000007</v>
      </c>
      <c r="L21" s="90"/>
    </row>
    <row r="22" spans="2:20" ht="22.15" customHeight="1" x14ac:dyDescent="0.25">
      <c r="B22" s="81"/>
      <c r="C22" s="80"/>
      <c r="D22" s="79" t="s">
        <v>355</v>
      </c>
      <c r="E22" s="24" t="s">
        <v>360</v>
      </c>
      <c r="F22" s="124">
        <v>9.0299999999999994</v>
      </c>
      <c r="G22" s="124">
        <v>186.51</v>
      </c>
      <c r="H22" s="124">
        <f t="shared" si="0"/>
        <v>177.48</v>
      </c>
      <c r="I22" s="124">
        <v>163.93</v>
      </c>
      <c r="J22" s="124">
        <f t="shared" si="1"/>
        <v>7.63466306062654</v>
      </c>
      <c r="K22" s="122">
        <v>8.6</v>
      </c>
      <c r="L22" s="90"/>
    </row>
    <row r="23" spans="2:20" ht="22.15" customHeight="1" thickBot="1" x14ac:dyDescent="0.3">
      <c r="B23" s="76"/>
      <c r="C23" s="75"/>
      <c r="D23" s="74" t="s">
        <v>356</v>
      </c>
      <c r="E23" s="18" t="s">
        <v>360</v>
      </c>
      <c r="F23" s="123">
        <v>9.75</v>
      </c>
      <c r="G23" s="123">
        <v>161.06</v>
      </c>
      <c r="H23" s="123">
        <f t="shared" si="0"/>
        <v>151.31</v>
      </c>
      <c r="I23" s="123">
        <v>139.79</v>
      </c>
      <c r="J23" s="123">
        <f t="shared" si="1"/>
        <v>7.6135086907673051</v>
      </c>
      <c r="K23" s="122">
        <v>8.8000000000000007</v>
      </c>
      <c r="L23" s="90"/>
    </row>
    <row r="24" spans="2:20" ht="22.15" customHeight="1" x14ac:dyDescent="0.25">
      <c r="B24" s="86" t="s">
        <v>389</v>
      </c>
      <c r="C24" s="85">
        <v>4</v>
      </c>
      <c r="D24" s="84" t="s">
        <v>354</v>
      </c>
      <c r="E24" s="29" t="s">
        <v>369</v>
      </c>
      <c r="F24" s="125">
        <v>9.7200000000000006</v>
      </c>
      <c r="G24" s="125">
        <v>216.44</v>
      </c>
      <c r="H24" s="125">
        <f t="shared" si="0"/>
        <v>206.72</v>
      </c>
      <c r="I24" s="125">
        <v>193.32</v>
      </c>
      <c r="J24" s="125">
        <f t="shared" si="1"/>
        <v>6.4821981424148634</v>
      </c>
      <c r="K24" s="122">
        <v>7.5</v>
      </c>
      <c r="L24" s="90"/>
    </row>
    <row r="25" spans="2:20" ht="22.15" customHeight="1" x14ac:dyDescent="0.25">
      <c r="B25" s="81"/>
      <c r="C25" s="80"/>
      <c r="D25" s="79" t="s">
        <v>355</v>
      </c>
      <c r="E25" s="24" t="s">
        <v>369</v>
      </c>
      <c r="F25" s="124">
        <v>8.98</v>
      </c>
      <c r="G25" s="124">
        <v>141.33000000000001</v>
      </c>
      <c r="H25" s="124">
        <f t="shared" si="0"/>
        <v>132.35000000000002</v>
      </c>
      <c r="I25" s="124">
        <v>122.69</v>
      </c>
      <c r="J25" s="124">
        <f t="shared" si="1"/>
        <v>7.298828862863636</v>
      </c>
      <c r="K25" s="122">
        <v>7.6</v>
      </c>
      <c r="L25" s="90"/>
    </row>
    <row r="26" spans="2:20" ht="22.15" customHeight="1" thickBot="1" x14ac:dyDescent="0.3">
      <c r="B26" s="76"/>
      <c r="C26" s="75"/>
      <c r="D26" s="74" t="s">
        <v>356</v>
      </c>
      <c r="E26" s="18" t="s">
        <v>369</v>
      </c>
      <c r="F26" s="123">
        <v>9.7100000000000009</v>
      </c>
      <c r="G26" s="123">
        <v>150.38</v>
      </c>
      <c r="H26" s="123">
        <f t="shared" si="0"/>
        <v>140.66999999999999</v>
      </c>
      <c r="I26" s="123">
        <v>130.37</v>
      </c>
      <c r="J26" s="123">
        <f t="shared" si="1"/>
        <v>7.3221013720053909</v>
      </c>
      <c r="K26" s="122">
        <v>8.4</v>
      </c>
      <c r="L26" s="90"/>
    </row>
    <row r="27" spans="2:20" ht="22.15" customHeight="1" x14ac:dyDescent="0.25">
      <c r="B27" s="86" t="s">
        <v>386</v>
      </c>
      <c r="C27" s="85">
        <v>4</v>
      </c>
      <c r="D27" s="84" t="s">
        <v>356</v>
      </c>
      <c r="E27" s="29" t="s">
        <v>358</v>
      </c>
      <c r="F27" s="125">
        <v>9.76</v>
      </c>
      <c r="G27" s="125">
        <v>196.11</v>
      </c>
      <c r="H27" s="125">
        <f t="shared" si="0"/>
        <v>186.35000000000002</v>
      </c>
      <c r="I27" s="125">
        <v>172.7</v>
      </c>
      <c r="J27" s="125">
        <f t="shared" si="1"/>
        <v>7.324926214113245</v>
      </c>
      <c r="K27" s="122">
        <v>9.1999999999999993</v>
      </c>
      <c r="L27" s="90"/>
    </row>
    <row r="28" spans="2:20" ht="22.15" customHeight="1" x14ac:dyDescent="0.25">
      <c r="B28" s="81"/>
      <c r="C28" s="80"/>
      <c r="D28" s="79" t="s">
        <v>355</v>
      </c>
      <c r="E28" s="24" t="s">
        <v>358</v>
      </c>
      <c r="F28" s="124">
        <v>8.98</v>
      </c>
      <c r="G28" s="124">
        <v>152.9</v>
      </c>
      <c r="H28" s="124">
        <f t="shared" si="0"/>
        <v>143.92000000000002</v>
      </c>
      <c r="I28" s="124">
        <v>133.85</v>
      </c>
      <c r="J28" s="124">
        <f t="shared" si="1"/>
        <v>6.9969427459699975</v>
      </c>
      <c r="K28" s="122">
        <v>9.1</v>
      </c>
      <c r="L28" s="90"/>
    </row>
    <row r="29" spans="2:20" ht="22.15" customHeight="1" thickBot="1" x14ac:dyDescent="0.3">
      <c r="B29" s="76"/>
      <c r="C29" s="75"/>
      <c r="D29" s="74" t="s">
        <v>354</v>
      </c>
      <c r="E29" s="18" t="s">
        <v>358</v>
      </c>
      <c r="F29" s="123">
        <v>9.7200000000000006</v>
      </c>
      <c r="G29" s="123">
        <v>177.36</v>
      </c>
      <c r="H29" s="123">
        <f t="shared" si="0"/>
        <v>167.64000000000001</v>
      </c>
      <c r="I29" s="123">
        <v>156.59</v>
      </c>
      <c r="J29" s="123">
        <f t="shared" si="1"/>
        <v>6.5915056072536444</v>
      </c>
      <c r="K29" s="122">
        <v>7.8</v>
      </c>
      <c r="L29" s="90"/>
    </row>
    <row r="30" spans="2:20" ht="22.15" customHeight="1" x14ac:dyDescent="0.25">
      <c r="B30" s="86" t="s">
        <v>386</v>
      </c>
      <c r="C30" s="85">
        <v>3</v>
      </c>
      <c r="D30" s="84" t="s">
        <v>356</v>
      </c>
      <c r="E30" s="29" t="s">
        <v>371</v>
      </c>
      <c r="F30" s="125">
        <v>9.6999999999999993</v>
      </c>
      <c r="G30" s="125">
        <v>169.13</v>
      </c>
      <c r="H30" s="125">
        <f t="shared" si="0"/>
        <v>159.43</v>
      </c>
      <c r="I30" s="125">
        <v>147.58000000000001</v>
      </c>
      <c r="J30" s="125">
        <f t="shared" si="1"/>
        <v>7.432729097409517</v>
      </c>
      <c r="K30" s="122">
        <v>8.1999999999999993</v>
      </c>
      <c r="L30" s="90"/>
    </row>
    <row r="31" spans="2:20" ht="22.15" customHeight="1" x14ac:dyDescent="0.25">
      <c r="B31" s="81"/>
      <c r="C31" s="80"/>
      <c r="D31" s="79" t="s">
        <v>355</v>
      </c>
      <c r="E31" s="24" t="s">
        <v>371</v>
      </c>
      <c r="F31" s="124">
        <v>8.99</v>
      </c>
      <c r="G31" s="124">
        <v>146.82</v>
      </c>
      <c r="H31" s="124">
        <f t="shared" si="0"/>
        <v>137.82999999999998</v>
      </c>
      <c r="I31" s="124">
        <v>127.72</v>
      </c>
      <c r="J31" s="124">
        <f t="shared" si="1"/>
        <v>7.3351229775810687</v>
      </c>
      <c r="K31" s="122">
        <v>8.9</v>
      </c>
      <c r="L31" s="90"/>
    </row>
    <row r="32" spans="2:20" ht="22.15" customHeight="1" thickBot="1" x14ac:dyDescent="0.3">
      <c r="B32" s="76"/>
      <c r="C32" s="75"/>
      <c r="D32" s="74" t="s">
        <v>354</v>
      </c>
      <c r="E32" s="18" t="s">
        <v>371</v>
      </c>
      <c r="F32" s="123">
        <v>9.7200000000000006</v>
      </c>
      <c r="G32" s="123">
        <v>194.09</v>
      </c>
      <c r="H32" s="123">
        <f t="shared" si="0"/>
        <v>184.37</v>
      </c>
      <c r="I32" s="123">
        <v>169.79</v>
      </c>
      <c r="J32" s="123">
        <f t="shared" si="1"/>
        <v>7.9080110647068462</v>
      </c>
      <c r="K32" s="122">
        <v>9.1999999999999993</v>
      </c>
      <c r="L32" s="90"/>
    </row>
    <row r="33" spans="2:12" ht="22.15" customHeight="1" x14ac:dyDescent="0.25">
      <c r="B33" s="86" t="s">
        <v>386</v>
      </c>
      <c r="C33" s="85">
        <v>2</v>
      </c>
      <c r="D33" s="84" t="s">
        <v>356</v>
      </c>
      <c r="E33" s="29" t="s">
        <v>363</v>
      </c>
      <c r="F33" s="125">
        <v>9.75</v>
      </c>
      <c r="G33" s="125">
        <v>143.08000000000001</v>
      </c>
      <c r="H33" s="125">
        <f t="shared" si="0"/>
        <v>133.33000000000001</v>
      </c>
      <c r="I33" s="125">
        <v>122.83</v>
      </c>
      <c r="J33" s="125">
        <f t="shared" si="1"/>
        <v>7.875196879922008</v>
      </c>
      <c r="K33" s="122">
        <v>8.9</v>
      </c>
      <c r="L33" s="90"/>
    </row>
    <row r="34" spans="2:12" ht="22.15" customHeight="1" x14ac:dyDescent="0.25">
      <c r="B34" s="81"/>
      <c r="C34" s="80"/>
      <c r="D34" s="79" t="s">
        <v>355</v>
      </c>
      <c r="E34" s="24" t="s">
        <v>363</v>
      </c>
      <c r="F34" s="124">
        <v>9</v>
      </c>
      <c r="G34" s="124">
        <v>137.88999999999999</v>
      </c>
      <c r="H34" s="124">
        <f t="shared" si="0"/>
        <v>128.88999999999999</v>
      </c>
      <c r="I34" s="124">
        <v>118.25</v>
      </c>
      <c r="J34" s="124">
        <f t="shared" si="1"/>
        <v>8.2551012491271525</v>
      </c>
      <c r="K34" s="122">
        <v>8.6999999999999993</v>
      </c>
      <c r="L34" s="90"/>
    </row>
    <row r="35" spans="2:12" ht="22.15" customHeight="1" thickBot="1" x14ac:dyDescent="0.3">
      <c r="B35" s="76"/>
      <c r="C35" s="75"/>
      <c r="D35" s="74" t="s">
        <v>354</v>
      </c>
      <c r="E35" s="18" t="s">
        <v>363</v>
      </c>
      <c r="F35" s="123">
        <v>9.7100000000000009</v>
      </c>
      <c r="G35" s="123">
        <v>170.82</v>
      </c>
      <c r="H35" s="123">
        <f t="shared" si="0"/>
        <v>161.10999999999999</v>
      </c>
      <c r="I35" s="123">
        <v>149.35</v>
      </c>
      <c r="J35" s="123">
        <f t="shared" si="1"/>
        <v>7.2993606852461008</v>
      </c>
      <c r="K35" s="122">
        <v>8.5</v>
      </c>
      <c r="L35" s="90"/>
    </row>
    <row r="36" spans="2:12" ht="22.15" customHeight="1" x14ac:dyDescent="0.25">
      <c r="B36" s="86" t="s">
        <v>386</v>
      </c>
      <c r="C36" s="85">
        <v>1</v>
      </c>
      <c r="D36" s="84" t="s">
        <v>356</v>
      </c>
      <c r="E36" s="29" t="s">
        <v>374</v>
      </c>
      <c r="F36" s="125">
        <v>9.7200000000000006</v>
      </c>
      <c r="G36" s="125">
        <v>202.86</v>
      </c>
      <c r="H36" s="125">
        <f t="shared" si="0"/>
        <v>193.14000000000001</v>
      </c>
      <c r="I36" s="125">
        <v>178.31</v>
      </c>
      <c r="J36" s="125">
        <f t="shared" si="1"/>
        <v>7.678368023195616</v>
      </c>
      <c r="K36" s="122">
        <v>9.6</v>
      </c>
      <c r="L36" s="90"/>
    </row>
    <row r="37" spans="2:12" ht="22.15" customHeight="1" x14ac:dyDescent="0.25">
      <c r="B37" s="81"/>
      <c r="C37" s="80"/>
      <c r="D37" s="79" t="s">
        <v>355</v>
      </c>
      <c r="E37" s="24" t="s">
        <v>374</v>
      </c>
      <c r="F37" s="124">
        <v>9.01</v>
      </c>
      <c r="G37" s="124">
        <v>201.27</v>
      </c>
      <c r="H37" s="124">
        <f t="shared" si="0"/>
        <v>192.26000000000002</v>
      </c>
      <c r="I37" s="124">
        <v>176.98</v>
      </c>
      <c r="J37" s="124">
        <f t="shared" si="1"/>
        <v>7.9475709976074214</v>
      </c>
      <c r="K37" s="122">
        <v>8.6999999999999993</v>
      </c>
      <c r="L37" s="90"/>
    </row>
    <row r="38" spans="2:12" ht="22.15" customHeight="1" thickBot="1" x14ac:dyDescent="0.3">
      <c r="B38" s="76"/>
      <c r="C38" s="75"/>
      <c r="D38" s="74" t="s">
        <v>354</v>
      </c>
      <c r="E38" s="18" t="s">
        <v>374</v>
      </c>
      <c r="F38" s="123">
        <v>9.6999999999999993</v>
      </c>
      <c r="G38" s="123">
        <v>142.9</v>
      </c>
      <c r="H38" s="123">
        <f t="shared" si="0"/>
        <v>133.20000000000002</v>
      </c>
      <c r="I38" s="123">
        <v>123.57</v>
      </c>
      <c r="J38" s="123">
        <f t="shared" si="1"/>
        <v>7.2297297297297458</v>
      </c>
      <c r="K38" s="122">
        <v>7.8</v>
      </c>
      <c r="L38" s="90"/>
    </row>
    <row r="39" spans="2:12" ht="22.15" customHeight="1" x14ac:dyDescent="0.25">
      <c r="B39" s="86" t="s">
        <v>385</v>
      </c>
      <c r="C39" s="85">
        <v>1</v>
      </c>
      <c r="D39" s="84" t="s">
        <v>354</v>
      </c>
      <c r="E39" s="29" t="s">
        <v>370</v>
      </c>
      <c r="F39" s="125">
        <v>9.7200000000000006</v>
      </c>
      <c r="G39" s="125">
        <v>216.26</v>
      </c>
      <c r="H39" s="125">
        <f t="shared" si="0"/>
        <v>206.54</v>
      </c>
      <c r="I39" s="125">
        <v>189.79</v>
      </c>
      <c r="J39" s="125">
        <f t="shared" si="1"/>
        <v>8.1098092379200146</v>
      </c>
      <c r="L39" s="90"/>
    </row>
    <row r="40" spans="2:12" ht="22.15" customHeight="1" x14ac:dyDescent="0.25">
      <c r="B40" s="81"/>
      <c r="C40" s="80"/>
      <c r="D40" s="79" t="s">
        <v>355</v>
      </c>
      <c r="E40" s="24" t="s">
        <v>370</v>
      </c>
      <c r="F40" s="124">
        <v>9</v>
      </c>
      <c r="G40" s="124">
        <v>134.12</v>
      </c>
      <c r="H40" s="124">
        <f t="shared" si="0"/>
        <v>125.12</v>
      </c>
      <c r="I40" s="124">
        <v>115.97</v>
      </c>
      <c r="J40" s="124">
        <f t="shared" si="1"/>
        <v>7.3129795396419475</v>
      </c>
      <c r="L40" s="90"/>
    </row>
    <row r="41" spans="2:12" ht="22.15" customHeight="1" thickBot="1" x14ac:dyDescent="0.3">
      <c r="B41" s="76"/>
      <c r="C41" s="75"/>
      <c r="D41" s="74" t="s">
        <v>356</v>
      </c>
      <c r="E41" s="18" t="s">
        <v>370</v>
      </c>
      <c r="F41" s="123">
        <v>9.6999999999999993</v>
      </c>
      <c r="G41" s="123">
        <v>136.99</v>
      </c>
      <c r="H41" s="123">
        <f t="shared" si="0"/>
        <v>127.29</v>
      </c>
      <c r="I41" s="123">
        <v>117.74</v>
      </c>
      <c r="J41" s="123">
        <f t="shared" si="1"/>
        <v>7.5025532249194837</v>
      </c>
      <c r="L41" s="90"/>
    </row>
    <row r="42" spans="2:12" ht="22.15" customHeight="1" x14ac:dyDescent="0.25">
      <c r="B42" s="86" t="s">
        <v>385</v>
      </c>
      <c r="C42" s="85">
        <v>2</v>
      </c>
      <c r="D42" s="84" t="s">
        <v>354</v>
      </c>
      <c r="E42" s="29" t="s">
        <v>366</v>
      </c>
      <c r="F42" s="125">
        <v>9.7200000000000006</v>
      </c>
      <c r="G42" s="125">
        <v>168.09</v>
      </c>
      <c r="H42" s="125">
        <f t="shared" si="0"/>
        <v>158.37</v>
      </c>
      <c r="I42" s="125">
        <v>145.08000000000001</v>
      </c>
      <c r="J42" s="125">
        <f t="shared" si="1"/>
        <v>8.3917408600113603</v>
      </c>
      <c r="L42" s="90"/>
    </row>
    <row r="43" spans="2:12" ht="22.15" customHeight="1" x14ac:dyDescent="0.25">
      <c r="B43" s="81"/>
      <c r="C43" s="80"/>
      <c r="D43" s="79" t="s">
        <v>355</v>
      </c>
      <c r="E43" s="24" t="s">
        <v>366</v>
      </c>
      <c r="F43" s="124">
        <v>9</v>
      </c>
      <c r="G43" s="124">
        <v>175.69</v>
      </c>
      <c r="H43" s="124">
        <f t="shared" si="0"/>
        <v>166.69</v>
      </c>
      <c r="I43" s="124">
        <v>153.16</v>
      </c>
      <c r="J43" s="124">
        <f t="shared" si="1"/>
        <v>8.1168636390905284</v>
      </c>
      <c r="L43" s="90"/>
    </row>
    <row r="44" spans="2:12" ht="22.15" customHeight="1" thickBot="1" x14ac:dyDescent="0.3">
      <c r="B44" s="76"/>
      <c r="C44" s="75"/>
      <c r="D44" s="74" t="s">
        <v>356</v>
      </c>
      <c r="E44" s="18" t="s">
        <v>366</v>
      </c>
      <c r="F44" s="123">
        <v>9.7100000000000009</v>
      </c>
      <c r="G44" s="123">
        <v>180.98</v>
      </c>
      <c r="H44" s="123">
        <f t="shared" si="0"/>
        <v>171.26999999999998</v>
      </c>
      <c r="I44" s="123">
        <v>157.94999999999999</v>
      </c>
      <c r="J44" s="123">
        <f t="shared" si="1"/>
        <v>7.7771939043615319</v>
      </c>
      <c r="L44" s="90"/>
    </row>
    <row r="45" spans="2:12" ht="22.15" customHeight="1" x14ac:dyDescent="0.25">
      <c r="B45" s="86" t="s">
        <v>385</v>
      </c>
      <c r="C45" s="85">
        <v>3</v>
      </c>
      <c r="D45" s="84" t="s">
        <v>354</v>
      </c>
      <c r="E45" s="29" t="s">
        <v>368</v>
      </c>
      <c r="F45" s="125">
        <v>9.6999999999999993</v>
      </c>
      <c r="G45" s="125">
        <v>131.26</v>
      </c>
      <c r="H45" s="125">
        <f t="shared" si="0"/>
        <v>121.55999999999999</v>
      </c>
      <c r="I45" s="125">
        <v>112.33</v>
      </c>
      <c r="J45" s="125">
        <f t="shared" si="1"/>
        <v>7.5929582099374713</v>
      </c>
      <c r="L45" s="90"/>
    </row>
    <row r="46" spans="2:12" ht="22.15" customHeight="1" x14ac:dyDescent="0.2">
      <c r="B46" s="81"/>
      <c r="C46" s="80"/>
      <c r="D46" s="79" t="s">
        <v>355</v>
      </c>
      <c r="E46" s="24" t="s">
        <v>368</v>
      </c>
      <c r="F46" s="124">
        <v>9.0299999999999994</v>
      </c>
      <c r="G46" s="124">
        <v>157.86000000000001</v>
      </c>
      <c r="H46" s="124">
        <f t="shared" si="0"/>
        <v>148.83000000000001</v>
      </c>
      <c r="I46" s="124">
        <v>137.22</v>
      </c>
      <c r="J46" s="124">
        <f t="shared" si="1"/>
        <v>7.8008466035073667</v>
      </c>
    </row>
    <row r="47" spans="2:12" ht="22.15" customHeight="1" thickBot="1" x14ac:dyDescent="0.25">
      <c r="B47" s="76"/>
      <c r="C47" s="75"/>
      <c r="D47" s="74" t="s">
        <v>356</v>
      </c>
      <c r="E47" s="18" t="s">
        <v>368</v>
      </c>
      <c r="F47" s="123">
        <v>9.7200000000000006</v>
      </c>
      <c r="G47" s="123">
        <v>124.34</v>
      </c>
      <c r="H47" s="123">
        <f t="shared" ref="H47:H78" si="2">G47-F47</f>
        <v>114.62</v>
      </c>
      <c r="I47" s="123">
        <v>105.69</v>
      </c>
      <c r="J47" s="123">
        <f t="shared" ref="J47:J78" si="3">((H47-I47)/H47)*100</f>
        <v>7.7909614377944569</v>
      </c>
    </row>
    <row r="48" spans="2:12" ht="22.15" customHeight="1" x14ac:dyDescent="0.2">
      <c r="B48" s="86" t="s">
        <v>385</v>
      </c>
      <c r="C48" s="85">
        <v>4</v>
      </c>
      <c r="D48" s="84" t="s">
        <v>354</v>
      </c>
      <c r="E48" s="29" t="s">
        <v>365</v>
      </c>
      <c r="F48" s="125">
        <v>9.7100000000000009</v>
      </c>
      <c r="G48" s="125">
        <v>225.31</v>
      </c>
      <c r="H48" s="125">
        <f t="shared" si="2"/>
        <v>215.6</v>
      </c>
      <c r="I48" s="125">
        <v>198.95</v>
      </c>
      <c r="J48" s="125">
        <f t="shared" si="3"/>
        <v>7.7226345083487971</v>
      </c>
      <c r="K48" s="132"/>
    </row>
    <row r="49" spans="2:11" ht="22.15" customHeight="1" x14ac:dyDescent="0.2">
      <c r="B49" s="81"/>
      <c r="C49" s="80"/>
      <c r="D49" s="79" t="s">
        <v>355</v>
      </c>
      <c r="E49" s="24" t="s">
        <v>365</v>
      </c>
      <c r="F49" s="124">
        <v>9.02</v>
      </c>
      <c r="G49" s="124">
        <v>121.94</v>
      </c>
      <c r="H49" s="124">
        <f t="shared" si="2"/>
        <v>112.92</v>
      </c>
      <c r="I49" s="124">
        <v>105.7</v>
      </c>
      <c r="J49" s="124">
        <f t="shared" si="3"/>
        <v>6.3939071909316318</v>
      </c>
    </row>
    <row r="50" spans="2:11" ht="22.15" customHeight="1" thickBot="1" x14ac:dyDescent="0.25">
      <c r="B50" s="76"/>
      <c r="C50" s="75"/>
      <c r="D50" s="74" t="s">
        <v>356</v>
      </c>
      <c r="E50" s="18" t="s">
        <v>365</v>
      </c>
      <c r="F50" s="123">
        <v>9.7100000000000009</v>
      </c>
      <c r="G50" s="123">
        <v>205.86</v>
      </c>
      <c r="H50" s="123">
        <f t="shared" si="2"/>
        <v>196.15</v>
      </c>
      <c r="I50" s="123">
        <v>181.65</v>
      </c>
      <c r="J50" s="123">
        <f t="shared" si="3"/>
        <v>7.3923018098394078</v>
      </c>
    </row>
    <row r="51" spans="2:11" ht="22.15" customHeight="1" x14ac:dyDescent="0.2">
      <c r="B51" s="86" t="s">
        <v>384</v>
      </c>
      <c r="C51" s="85">
        <v>4</v>
      </c>
      <c r="D51" s="84" t="s">
        <v>356</v>
      </c>
      <c r="E51" s="29" t="s">
        <v>375</v>
      </c>
      <c r="F51" s="125">
        <v>9.6999999999999993</v>
      </c>
      <c r="G51" s="125">
        <v>149.85</v>
      </c>
      <c r="H51" s="125">
        <f t="shared" si="2"/>
        <v>140.15</v>
      </c>
      <c r="I51" s="125">
        <v>129.97</v>
      </c>
      <c r="J51" s="125">
        <f t="shared" si="3"/>
        <v>7.2636460934712845</v>
      </c>
    </row>
    <row r="52" spans="2:11" ht="22.15" customHeight="1" x14ac:dyDescent="0.2">
      <c r="B52" s="81"/>
      <c r="C52" s="80"/>
      <c r="D52" s="79" t="s">
        <v>355</v>
      </c>
      <c r="E52" s="24" t="s">
        <v>375</v>
      </c>
      <c r="F52" s="124">
        <v>9.0500000000000007</v>
      </c>
      <c r="G52" s="124">
        <v>267.02</v>
      </c>
      <c r="H52" s="124">
        <f t="shared" si="2"/>
        <v>257.96999999999997</v>
      </c>
      <c r="I52" s="124">
        <v>239.28</v>
      </c>
      <c r="J52" s="124">
        <f t="shared" si="3"/>
        <v>7.2450284916850682</v>
      </c>
    </row>
    <row r="53" spans="2:11" ht="22.15" customHeight="1" thickBot="1" x14ac:dyDescent="0.25">
      <c r="B53" s="76"/>
      <c r="C53" s="75"/>
      <c r="D53" s="74" t="s">
        <v>354</v>
      </c>
      <c r="E53" s="18" t="s">
        <v>375</v>
      </c>
      <c r="F53" s="123">
        <v>9.66</v>
      </c>
      <c r="G53" s="123">
        <v>225.31</v>
      </c>
      <c r="H53" s="123">
        <f t="shared" si="2"/>
        <v>215.65</v>
      </c>
      <c r="I53" s="123">
        <v>199.3</v>
      </c>
      <c r="J53" s="123">
        <f t="shared" si="3"/>
        <v>7.581729654532805</v>
      </c>
      <c r="K53" s="132"/>
    </row>
    <row r="54" spans="2:11" ht="22.15" customHeight="1" x14ac:dyDescent="0.2">
      <c r="B54" s="86" t="s">
        <v>384</v>
      </c>
      <c r="C54" s="85">
        <v>3</v>
      </c>
      <c r="D54" s="84" t="s">
        <v>356</v>
      </c>
      <c r="E54" s="29" t="s">
        <v>359</v>
      </c>
      <c r="F54" s="125">
        <v>9.6999999999999993</v>
      </c>
      <c r="G54" s="125">
        <v>149.31</v>
      </c>
      <c r="H54" s="125">
        <f t="shared" si="2"/>
        <v>139.61000000000001</v>
      </c>
      <c r="I54" s="125">
        <v>130.63</v>
      </c>
      <c r="J54" s="125">
        <f t="shared" si="3"/>
        <v>6.4322039968483766</v>
      </c>
    </row>
    <row r="55" spans="2:11" ht="22.15" customHeight="1" x14ac:dyDescent="0.2">
      <c r="B55" s="81"/>
      <c r="C55" s="80"/>
      <c r="D55" s="79" t="s">
        <v>355</v>
      </c>
      <c r="E55" s="24" t="s">
        <v>359</v>
      </c>
      <c r="F55" s="124">
        <v>9.02</v>
      </c>
      <c r="G55" s="124">
        <v>124</v>
      </c>
      <c r="H55" s="124">
        <f t="shared" si="2"/>
        <v>114.98</v>
      </c>
      <c r="I55" s="124">
        <v>106.99</v>
      </c>
      <c r="J55" s="124">
        <f t="shared" si="3"/>
        <v>6.9490346147156101</v>
      </c>
    </row>
    <row r="56" spans="2:11" ht="22.15" customHeight="1" thickBot="1" x14ac:dyDescent="0.25">
      <c r="B56" s="76"/>
      <c r="C56" s="75"/>
      <c r="D56" s="74" t="s">
        <v>354</v>
      </c>
      <c r="E56" s="18" t="s">
        <v>359</v>
      </c>
      <c r="F56" s="123">
        <v>9.68</v>
      </c>
      <c r="G56" s="123">
        <v>174.14</v>
      </c>
      <c r="H56" s="123">
        <f t="shared" si="2"/>
        <v>164.45999999999998</v>
      </c>
      <c r="I56" s="123">
        <v>153.78</v>
      </c>
      <c r="J56" s="123">
        <f t="shared" si="3"/>
        <v>6.493980299160877</v>
      </c>
    </row>
    <row r="57" spans="2:11" ht="22.15" customHeight="1" x14ac:dyDescent="0.2">
      <c r="B57" s="86" t="s">
        <v>384</v>
      </c>
      <c r="C57" s="85">
        <v>2</v>
      </c>
      <c r="D57" s="84" t="s">
        <v>356</v>
      </c>
      <c r="E57" s="29" t="s">
        <v>364</v>
      </c>
      <c r="F57" s="125">
        <v>9.6999999999999993</v>
      </c>
      <c r="G57" s="125">
        <v>134.57</v>
      </c>
      <c r="H57" s="125">
        <f t="shared" si="2"/>
        <v>124.86999999999999</v>
      </c>
      <c r="I57" s="125">
        <v>116.92</v>
      </c>
      <c r="J57" s="125">
        <f t="shared" si="3"/>
        <v>6.3666212861375744</v>
      </c>
    </row>
    <row r="58" spans="2:11" ht="22.15" customHeight="1" x14ac:dyDescent="0.2">
      <c r="B58" s="81"/>
      <c r="C58" s="80"/>
      <c r="D58" s="79" t="s">
        <v>355</v>
      </c>
      <c r="E58" s="24" t="s">
        <v>364</v>
      </c>
      <c r="F58" s="124">
        <v>8.99</v>
      </c>
      <c r="G58" s="124">
        <v>152.44999999999999</v>
      </c>
      <c r="H58" s="124">
        <f t="shared" si="2"/>
        <v>143.45999999999998</v>
      </c>
      <c r="I58" s="124">
        <v>132.96</v>
      </c>
      <c r="J58" s="124">
        <f t="shared" si="3"/>
        <v>7.3191133416980154</v>
      </c>
    </row>
    <row r="59" spans="2:11" ht="22.15" customHeight="1" thickBot="1" x14ac:dyDescent="0.25">
      <c r="B59" s="76"/>
      <c r="C59" s="75"/>
      <c r="D59" s="74" t="s">
        <v>354</v>
      </c>
      <c r="E59" s="18" t="s">
        <v>364</v>
      </c>
      <c r="F59" s="123">
        <v>9.73</v>
      </c>
      <c r="G59" s="123">
        <v>171.56</v>
      </c>
      <c r="H59" s="123">
        <f t="shared" si="2"/>
        <v>161.83000000000001</v>
      </c>
      <c r="I59" s="123">
        <v>151.33000000000001</v>
      </c>
      <c r="J59" s="123">
        <f t="shared" si="3"/>
        <v>6.4882901810541922</v>
      </c>
    </row>
    <row r="60" spans="2:11" ht="22.15" customHeight="1" x14ac:dyDescent="0.2">
      <c r="B60" s="86" t="s">
        <v>384</v>
      </c>
      <c r="C60" s="85">
        <v>1</v>
      </c>
      <c r="D60" s="84" t="s">
        <v>356</v>
      </c>
      <c r="E60" s="29" t="s">
        <v>373</v>
      </c>
      <c r="F60" s="125">
        <v>9.68</v>
      </c>
      <c r="G60" s="125">
        <v>139.75</v>
      </c>
      <c r="H60" s="125">
        <f t="shared" si="2"/>
        <v>130.07</v>
      </c>
      <c r="I60" s="125">
        <v>120.66</v>
      </c>
      <c r="J60" s="125">
        <f t="shared" si="3"/>
        <v>7.2345660029215013</v>
      </c>
    </row>
    <row r="61" spans="2:11" ht="22.15" customHeight="1" x14ac:dyDescent="0.2">
      <c r="B61" s="81"/>
      <c r="C61" s="80"/>
      <c r="D61" s="79" t="s">
        <v>355</v>
      </c>
      <c r="E61" s="24" t="s">
        <v>373</v>
      </c>
      <c r="F61" s="124">
        <v>8.9499999999999993</v>
      </c>
      <c r="G61" s="124">
        <v>149.44</v>
      </c>
      <c r="H61" s="124">
        <f t="shared" si="2"/>
        <v>140.49</v>
      </c>
      <c r="I61" s="124">
        <v>130.13999999999999</v>
      </c>
      <c r="J61" s="124">
        <f t="shared" si="3"/>
        <v>7.3670723894939298</v>
      </c>
    </row>
    <row r="62" spans="2:11" ht="22.15" customHeight="1" thickBot="1" x14ac:dyDescent="0.25">
      <c r="B62" s="76"/>
      <c r="C62" s="75"/>
      <c r="D62" s="74" t="s">
        <v>354</v>
      </c>
      <c r="E62" s="18" t="s">
        <v>373</v>
      </c>
      <c r="F62" s="123">
        <v>9.7100000000000009</v>
      </c>
      <c r="G62" s="123">
        <v>150.63999999999999</v>
      </c>
      <c r="H62" s="123">
        <f t="shared" si="2"/>
        <v>140.92999999999998</v>
      </c>
      <c r="I62" s="123">
        <v>129.94</v>
      </c>
      <c r="J62" s="123">
        <f t="shared" si="3"/>
        <v>7.7981976867948504</v>
      </c>
    </row>
    <row r="63" spans="2:11" ht="22.15" customHeight="1" x14ac:dyDescent="0.2">
      <c r="B63" s="86" t="s">
        <v>383</v>
      </c>
      <c r="C63" s="85">
        <v>1</v>
      </c>
      <c r="D63" s="84" t="s">
        <v>354</v>
      </c>
      <c r="E63" s="29" t="s">
        <v>368</v>
      </c>
      <c r="F63" s="125">
        <v>9.6999999999999993</v>
      </c>
      <c r="G63" s="125">
        <v>137.72999999999999</v>
      </c>
      <c r="H63" s="125">
        <f t="shared" si="2"/>
        <v>128.03</v>
      </c>
      <c r="I63" s="125">
        <v>118.44</v>
      </c>
      <c r="J63" s="125">
        <f t="shared" si="3"/>
        <v>7.4904319300164044</v>
      </c>
    </row>
    <row r="64" spans="2:11" ht="22.15" customHeight="1" x14ac:dyDescent="0.2">
      <c r="B64" s="16"/>
      <c r="C64" s="80"/>
      <c r="D64" s="79" t="s">
        <v>355</v>
      </c>
      <c r="E64" s="24" t="s">
        <v>368</v>
      </c>
      <c r="F64" s="124">
        <v>9.76</v>
      </c>
      <c r="G64" s="124">
        <v>156.77000000000001</v>
      </c>
      <c r="H64" s="124">
        <f t="shared" si="2"/>
        <v>147.01000000000002</v>
      </c>
      <c r="I64" s="124">
        <v>135.63</v>
      </c>
      <c r="J64" s="124">
        <f t="shared" si="3"/>
        <v>7.740970002040692</v>
      </c>
    </row>
    <row r="65" spans="2:10" ht="22.15" customHeight="1" thickBot="1" x14ac:dyDescent="0.25">
      <c r="B65" s="76"/>
      <c r="C65" s="75"/>
      <c r="D65" s="74" t="s">
        <v>356</v>
      </c>
      <c r="E65" s="18" t="s">
        <v>368</v>
      </c>
      <c r="F65" s="123">
        <v>9.69</v>
      </c>
      <c r="G65" s="123">
        <v>149.93</v>
      </c>
      <c r="H65" s="123">
        <f t="shared" si="2"/>
        <v>140.24</v>
      </c>
      <c r="I65" s="123">
        <v>127.49</v>
      </c>
      <c r="J65" s="123">
        <f t="shared" si="3"/>
        <v>9.0915573302909394</v>
      </c>
    </row>
    <row r="66" spans="2:10" ht="22.15" customHeight="1" x14ac:dyDescent="0.2">
      <c r="B66" s="86" t="s">
        <v>383</v>
      </c>
      <c r="C66" s="85">
        <v>2</v>
      </c>
      <c r="D66" s="84" t="s">
        <v>354</v>
      </c>
      <c r="E66" s="29" t="s">
        <v>359</v>
      </c>
      <c r="F66" s="125">
        <v>9.7100000000000009</v>
      </c>
      <c r="G66" s="125">
        <v>135.72999999999999</v>
      </c>
      <c r="H66" s="125">
        <f t="shared" si="2"/>
        <v>126.01999999999998</v>
      </c>
      <c r="I66" s="125">
        <v>117.12</v>
      </c>
      <c r="J66" s="125">
        <f t="shared" si="3"/>
        <v>7.0623710522139174</v>
      </c>
    </row>
    <row r="67" spans="2:10" ht="22.15" customHeight="1" x14ac:dyDescent="0.2">
      <c r="B67" s="81"/>
      <c r="C67" s="80"/>
      <c r="D67" s="79" t="s">
        <v>355</v>
      </c>
      <c r="E67" s="24" t="s">
        <v>359</v>
      </c>
      <c r="F67" s="124">
        <v>9.6999999999999993</v>
      </c>
      <c r="G67" s="124">
        <v>156.58000000000001</v>
      </c>
      <c r="H67" s="124">
        <f t="shared" si="2"/>
        <v>146.88000000000002</v>
      </c>
      <c r="I67" s="124">
        <v>137.16</v>
      </c>
      <c r="J67" s="124">
        <f t="shared" si="3"/>
        <v>6.6176470588235476</v>
      </c>
    </row>
    <row r="68" spans="2:10" ht="22.15" customHeight="1" thickBot="1" x14ac:dyDescent="0.25">
      <c r="B68" s="76"/>
      <c r="C68" s="75"/>
      <c r="D68" s="74" t="s">
        <v>356</v>
      </c>
      <c r="E68" s="18" t="s">
        <v>359</v>
      </c>
      <c r="F68" s="123">
        <v>9.7200000000000006</v>
      </c>
      <c r="G68" s="123">
        <v>150.94</v>
      </c>
      <c r="H68" s="123">
        <f t="shared" si="2"/>
        <v>141.22</v>
      </c>
      <c r="I68" s="123">
        <v>131.31</v>
      </c>
      <c r="J68" s="123">
        <f t="shared" si="3"/>
        <v>7.0174196289477377</v>
      </c>
    </row>
    <row r="69" spans="2:10" ht="22.15" customHeight="1" x14ac:dyDescent="0.2">
      <c r="B69" s="86" t="s">
        <v>383</v>
      </c>
      <c r="C69" s="85">
        <v>3</v>
      </c>
      <c r="D69" s="84" t="s">
        <v>354</v>
      </c>
      <c r="E69" s="29" t="s">
        <v>374</v>
      </c>
      <c r="F69" s="125">
        <v>9.7100000000000009</v>
      </c>
      <c r="G69" s="125">
        <v>145.51</v>
      </c>
      <c r="H69" s="125">
        <f t="shared" si="2"/>
        <v>135.79999999999998</v>
      </c>
      <c r="I69" s="125">
        <v>127.43</v>
      </c>
      <c r="J69" s="125">
        <f t="shared" si="3"/>
        <v>6.1634756995581563</v>
      </c>
    </row>
    <row r="70" spans="2:10" ht="22.15" customHeight="1" x14ac:dyDescent="0.2">
      <c r="B70" s="81"/>
      <c r="C70" s="80"/>
      <c r="D70" s="79" t="s">
        <v>355</v>
      </c>
      <c r="E70" s="24" t="s">
        <v>374</v>
      </c>
      <c r="F70" s="124">
        <v>9.69</v>
      </c>
      <c r="G70" s="124">
        <v>157.72</v>
      </c>
      <c r="H70" s="124">
        <f t="shared" si="2"/>
        <v>148.03</v>
      </c>
      <c r="I70" s="124">
        <v>138.81</v>
      </c>
      <c r="J70" s="124">
        <f t="shared" si="3"/>
        <v>6.2284672025940679</v>
      </c>
    </row>
    <row r="71" spans="2:10" ht="22.15" customHeight="1" thickBot="1" x14ac:dyDescent="0.25">
      <c r="B71" s="76"/>
      <c r="C71" s="75"/>
      <c r="D71" s="74" t="s">
        <v>356</v>
      </c>
      <c r="E71" s="18" t="s">
        <v>374</v>
      </c>
      <c r="F71" s="123">
        <v>9.69</v>
      </c>
      <c r="G71" s="123">
        <v>186.51</v>
      </c>
      <c r="H71" s="123">
        <f t="shared" si="2"/>
        <v>176.82</v>
      </c>
      <c r="I71" s="123">
        <v>162.11000000000001</v>
      </c>
      <c r="J71" s="123">
        <f t="shared" si="3"/>
        <v>8.3191946612374057</v>
      </c>
    </row>
    <row r="72" spans="2:10" ht="22.15" customHeight="1" x14ac:dyDescent="0.2">
      <c r="B72" s="86" t="s">
        <v>383</v>
      </c>
      <c r="C72" s="85">
        <v>4</v>
      </c>
      <c r="D72" s="84" t="s">
        <v>354</v>
      </c>
      <c r="E72" s="29" t="s">
        <v>363</v>
      </c>
      <c r="F72" s="125">
        <v>9.7100000000000009</v>
      </c>
      <c r="G72" s="125">
        <v>180.76</v>
      </c>
      <c r="H72" s="125">
        <f t="shared" si="2"/>
        <v>171.04999999999998</v>
      </c>
      <c r="I72" s="125">
        <v>157.71</v>
      </c>
      <c r="J72" s="125">
        <f t="shared" si="3"/>
        <v>7.7988892136801962</v>
      </c>
    </row>
    <row r="73" spans="2:10" ht="22.15" customHeight="1" x14ac:dyDescent="0.2">
      <c r="B73" s="81"/>
      <c r="C73" s="80"/>
      <c r="D73" s="79" t="s">
        <v>355</v>
      </c>
      <c r="E73" s="24" t="s">
        <v>363</v>
      </c>
      <c r="F73" s="124">
        <v>9.69</v>
      </c>
      <c r="G73" s="124">
        <v>186.44</v>
      </c>
      <c r="H73" s="124">
        <f t="shared" si="2"/>
        <v>176.75</v>
      </c>
      <c r="I73" s="124">
        <v>162.75</v>
      </c>
      <c r="J73" s="124">
        <f t="shared" si="3"/>
        <v>7.9207920792079207</v>
      </c>
    </row>
    <row r="74" spans="2:10" ht="22.15" customHeight="1" thickBot="1" x14ac:dyDescent="0.25">
      <c r="B74" s="76"/>
      <c r="C74" s="75"/>
      <c r="D74" s="74" t="s">
        <v>356</v>
      </c>
      <c r="E74" s="18" t="s">
        <v>363</v>
      </c>
      <c r="F74" s="123">
        <v>9.7200000000000006</v>
      </c>
      <c r="G74" s="123">
        <v>165.6</v>
      </c>
      <c r="H74" s="123">
        <f t="shared" si="2"/>
        <v>155.88</v>
      </c>
      <c r="I74" s="123">
        <v>143.37</v>
      </c>
      <c r="J74" s="123">
        <f t="shared" si="3"/>
        <v>8.0254041570438748</v>
      </c>
    </row>
    <row r="75" spans="2:10" ht="22.15" customHeight="1" x14ac:dyDescent="0.2">
      <c r="B75" s="86" t="s">
        <v>382</v>
      </c>
      <c r="C75" s="85">
        <v>4</v>
      </c>
      <c r="D75" s="84" t="s">
        <v>356</v>
      </c>
      <c r="E75" s="29" t="s">
        <v>369</v>
      </c>
      <c r="F75" s="125">
        <v>9.66</v>
      </c>
      <c r="G75" s="125">
        <v>116.55</v>
      </c>
      <c r="H75" s="125">
        <f t="shared" si="2"/>
        <v>106.89</v>
      </c>
      <c r="I75" s="125">
        <v>99.88</v>
      </c>
      <c r="J75" s="125">
        <f t="shared" si="3"/>
        <v>6.5581438862381933</v>
      </c>
    </row>
    <row r="76" spans="2:10" ht="22.15" customHeight="1" x14ac:dyDescent="0.2">
      <c r="B76" s="81"/>
      <c r="C76" s="80"/>
      <c r="D76" s="79" t="s">
        <v>355</v>
      </c>
      <c r="E76" s="24" t="s">
        <v>369</v>
      </c>
      <c r="F76" s="124">
        <v>9.6999999999999993</v>
      </c>
      <c r="G76" s="124">
        <v>187.45</v>
      </c>
      <c r="H76" s="124">
        <f t="shared" si="2"/>
        <v>177.75</v>
      </c>
      <c r="I76" s="124">
        <v>166.79</v>
      </c>
      <c r="J76" s="124">
        <f t="shared" si="3"/>
        <v>6.1659634317862215</v>
      </c>
    </row>
    <row r="77" spans="2:10" ht="22.15" customHeight="1" thickBot="1" x14ac:dyDescent="0.25">
      <c r="B77" s="76"/>
      <c r="C77" s="75"/>
      <c r="D77" s="74" t="s">
        <v>354</v>
      </c>
      <c r="E77" s="18" t="s">
        <v>369</v>
      </c>
      <c r="F77" s="123">
        <v>9.68</v>
      </c>
      <c r="G77" s="123">
        <v>200.68</v>
      </c>
      <c r="H77" s="123">
        <f t="shared" si="2"/>
        <v>191</v>
      </c>
      <c r="I77" s="123">
        <v>177.1</v>
      </c>
      <c r="J77" s="123">
        <f t="shared" si="3"/>
        <v>7.2774869109947664</v>
      </c>
    </row>
    <row r="78" spans="2:10" ht="22.15" customHeight="1" x14ac:dyDescent="0.2">
      <c r="B78" s="86" t="s">
        <v>382</v>
      </c>
      <c r="C78" s="85">
        <v>3</v>
      </c>
      <c r="D78" s="84" t="s">
        <v>356</v>
      </c>
      <c r="E78" s="29" t="s">
        <v>371</v>
      </c>
      <c r="F78" s="125">
        <v>9.66</v>
      </c>
      <c r="G78" s="125">
        <v>140.43</v>
      </c>
      <c r="H78" s="125">
        <f t="shared" si="2"/>
        <v>130.77000000000001</v>
      </c>
      <c r="I78" s="125">
        <v>122.95</v>
      </c>
      <c r="J78" s="125">
        <f t="shared" si="3"/>
        <v>5.9799648237363359</v>
      </c>
    </row>
    <row r="79" spans="2:10" ht="22.15" customHeight="1" x14ac:dyDescent="0.2">
      <c r="B79" s="81"/>
      <c r="C79" s="80"/>
      <c r="D79" s="79" t="s">
        <v>355</v>
      </c>
      <c r="E79" s="24" t="s">
        <v>371</v>
      </c>
      <c r="F79" s="124">
        <v>9.69</v>
      </c>
      <c r="G79" s="124">
        <v>201.06</v>
      </c>
      <c r="H79" s="124">
        <f t="shared" ref="H79:H110" si="4">G79-F79</f>
        <v>191.37</v>
      </c>
      <c r="I79" s="124">
        <v>178.44</v>
      </c>
      <c r="J79" s="124">
        <f t="shared" ref="J79:J110" si="5">((H79-I79)/H79)*100</f>
        <v>6.7565449129957713</v>
      </c>
    </row>
    <row r="80" spans="2:10" ht="22.15" customHeight="1" thickBot="1" x14ac:dyDescent="0.25">
      <c r="B80" s="76"/>
      <c r="C80" s="75"/>
      <c r="D80" s="74" t="s">
        <v>354</v>
      </c>
      <c r="E80" s="18" t="s">
        <v>371</v>
      </c>
      <c r="F80" s="123">
        <v>9.65</v>
      </c>
      <c r="G80" s="123">
        <v>193.83</v>
      </c>
      <c r="H80" s="123">
        <f t="shared" si="4"/>
        <v>184.18</v>
      </c>
      <c r="I80" s="123">
        <v>169.73</v>
      </c>
      <c r="J80" s="123">
        <f t="shared" si="5"/>
        <v>7.8455858399391998</v>
      </c>
    </row>
    <row r="81" spans="2:11" ht="22.15" customHeight="1" x14ac:dyDescent="0.2">
      <c r="B81" s="86" t="s">
        <v>382</v>
      </c>
      <c r="C81" s="85">
        <v>2</v>
      </c>
      <c r="D81" s="84" t="s">
        <v>356</v>
      </c>
      <c r="E81" s="29" t="s">
        <v>365</v>
      </c>
      <c r="F81" s="125">
        <v>9.66</v>
      </c>
      <c r="G81" s="125">
        <v>214.29</v>
      </c>
      <c r="H81" s="125">
        <f t="shared" si="4"/>
        <v>204.63</v>
      </c>
      <c r="I81" s="125">
        <v>191.04</v>
      </c>
      <c r="J81" s="125">
        <f t="shared" si="5"/>
        <v>6.6412549479548471</v>
      </c>
    </row>
    <row r="82" spans="2:11" ht="22.15" customHeight="1" x14ac:dyDescent="0.2">
      <c r="B82" s="81"/>
      <c r="C82" s="80"/>
      <c r="D82" s="79" t="s">
        <v>355</v>
      </c>
      <c r="E82" s="24" t="s">
        <v>365</v>
      </c>
      <c r="F82" s="124">
        <v>9.66</v>
      </c>
      <c r="G82" s="124">
        <v>164.11</v>
      </c>
      <c r="H82" s="124">
        <f t="shared" si="4"/>
        <v>154.45000000000002</v>
      </c>
      <c r="I82" s="124">
        <v>143.03</v>
      </c>
      <c r="J82" s="124">
        <f t="shared" si="5"/>
        <v>7.3939786338621012</v>
      </c>
    </row>
    <row r="83" spans="2:11" ht="22.15" customHeight="1" thickBot="1" x14ac:dyDescent="0.25">
      <c r="B83" s="76"/>
      <c r="C83" s="75"/>
      <c r="D83" s="74" t="s">
        <v>354</v>
      </c>
      <c r="E83" s="18" t="s">
        <v>365</v>
      </c>
      <c r="F83" s="123">
        <v>9.65</v>
      </c>
      <c r="G83" s="123">
        <v>141.22</v>
      </c>
      <c r="H83" s="123">
        <f t="shared" si="4"/>
        <v>131.57</v>
      </c>
      <c r="I83" s="123">
        <v>121.68</v>
      </c>
      <c r="J83" s="123">
        <f t="shared" si="5"/>
        <v>7.5169111499581875</v>
      </c>
    </row>
    <row r="84" spans="2:11" ht="22.15" customHeight="1" x14ac:dyDescent="0.2">
      <c r="B84" s="86" t="s">
        <v>382</v>
      </c>
      <c r="C84" s="85">
        <v>1</v>
      </c>
      <c r="D84" s="84" t="s">
        <v>356</v>
      </c>
      <c r="E84" s="29" t="s">
        <v>361</v>
      </c>
      <c r="F84" s="125">
        <v>9.6999999999999993</v>
      </c>
      <c r="G84" s="125">
        <v>223.24</v>
      </c>
      <c r="H84" s="125">
        <f t="shared" si="4"/>
        <v>213.54000000000002</v>
      </c>
      <c r="I84" s="125">
        <v>199.24</v>
      </c>
      <c r="J84" s="125">
        <f t="shared" si="5"/>
        <v>6.6966376322937196</v>
      </c>
    </row>
    <row r="85" spans="2:11" ht="22.15" customHeight="1" x14ac:dyDescent="0.2">
      <c r="B85" s="81"/>
      <c r="C85" s="80"/>
      <c r="D85" s="79" t="s">
        <v>355</v>
      </c>
      <c r="E85" s="24" t="s">
        <v>361</v>
      </c>
      <c r="F85" s="124">
        <v>9.69</v>
      </c>
      <c r="G85" s="124">
        <v>177.08</v>
      </c>
      <c r="H85" s="124">
        <f t="shared" si="4"/>
        <v>167.39000000000001</v>
      </c>
      <c r="I85" s="124">
        <v>155.36000000000001</v>
      </c>
      <c r="J85" s="124">
        <f t="shared" si="5"/>
        <v>7.1868092478642689</v>
      </c>
    </row>
    <row r="86" spans="2:11" ht="22.15" customHeight="1" thickBot="1" x14ac:dyDescent="0.25">
      <c r="B86" s="76"/>
      <c r="C86" s="75"/>
      <c r="D86" s="74" t="s">
        <v>354</v>
      </c>
      <c r="E86" s="18" t="s">
        <v>361</v>
      </c>
      <c r="F86" s="123">
        <v>9.66</v>
      </c>
      <c r="G86" s="123">
        <v>231.36</v>
      </c>
      <c r="H86" s="123">
        <f t="shared" si="4"/>
        <v>221.70000000000002</v>
      </c>
      <c r="I86" s="123">
        <v>206</v>
      </c>
      <c r="J86" s="123">
        <f t="shared" si="5"/>
        <v>7.0816418583671696</v>
      </c>
    </row>
    <row r="87" spans="2:11" ht="22.15" customHeight="1" x14ac:dyDescent="0.2">
      <c r="B87" s="86" t="s">
        <v>381</v>
      </c>
      <c r="C87" s="85">
        <v>1</v>
      </c>
      <c r="D87" s="84" t="s">
        <v>354</v>
      </c>
      <c r="E87" s="29" t="s">
        <v>360</v>
      </c>
      <c r="F87" s="125">
        <v>9.75</v>
      </c>
      <c r="G87" s="125">
        <v>160.72999999999999</v>
      </c>
      <c r="H87" s="125">
        <f t="shared" si="4"/>
        <v>150.97999999999999</v>
      </c>
      <c r="I87" s="125">
        <v>139.82</v>
      </c>
      <c r="J87" s="125">
        <f t="shared" si="5"/>
        <v>7.3917075109285983</v>
      </c>
      <c r="K87" s="122">
        <v>8.4</v>
      </c>
    </row>
    <row r="88" spans="2:11" ht="22.15" customHeight="1" x14ac:dyDescent="0.2">
      <c r="B88" s="81"/>
      <c r="C88" s="80"/>
      <c r="D88" s="79" t="s">
        <v>355</v>
      </c>
      <c r="E88" s="24" t="s">
        <v>360</v>
      </c>
      <c r="F88" s="124">
        <v>9.74</v>
      </c>
      <c r="G88" s="124">
        <v>155.47</v>
      </c>
      <c r="H88" s="124">
        <f t="shared" si="4"/>
        <v>145.72999999999999</v>
      </c>
      <c r="I88" s="124">
        <v>135.04</v>
      </c>
      <c r="J88" s="124">
        <f t="shared" si="5"/>
        <v>7.3354834282577359</v>
      </c>
      <c r="K88" s="122">
        <v>8.6999999999999993</v>
      </c>
    </row>
    <row r="89" spans="2:11" ht="22.15" customHeight="1" thickBot="1" x14ac:dyDescent="0.25">
      <c r="B89" s="76"/>
      <c r="C89" s="75"/>
      <c r="D89" s="74" t="s">
        <v>356</v>
      </c>
      <c r="E89" s="18" t="s">
        <v>360</v>
      </c>
      <c r="F89" s="123">
        <v>9.69</v>
      </c>
      <c r="G89" s="123">
        <v>152.16</v>
      </c>
      <c r="H89" s="123">
        <f t="shared" si="4"/>
        <v>142.47</v>
      </c>
      <c r="I89" s="123">
        <v>131.01</v>
      </c>
      <c r="J89" s="123">
        <f t="shared" si="5"/>
        <v>8.0437986944619979</v>
      </c>
      <c r="K89" s="122">
        <v>9.1999999999999993</v>
      </c>
    </row>
    <row r="90" spans="2:11" ht="22.15" customHeight="1" x14ac:dyDescent="0.2">
      <c r="B90" s="86" t="s">
        <v>381</v>
      </c>
      <c r="C90" s="85">
        <v>2</v>
      </c>
      <c r="D90" s="84" t="s">
        <v>354</v>
      </c>
      <c r="E90" s="29" t="s">
        <v>364</v>
      </c>
      <c r="F90" s="125">
        <v>9.6999999999999993</v>
      </c>
      <c r="G90" s="125">
        <v>149</v>
      </c>
      <c r="H90" s="125">
        <f t="shared" si="4"/>
        <v>139.30000000000001</v>
      </c>
      <c r="I90" s="125">
        <v>129.08000000000001</v>
      </c>
      <c r="J90" s="125">
        <f t="shared" si="5"/>
        <v>7.3366834170854256</v>
      </c>
      <c r="K90" s="122">
        <v>8.9</v>
      </c>
    </row>
    <row r="91" spans="2:11" ht="22.15" customHeight="1" x14ac:dyDescent="0.2">
      <c r="B91" s="81"/>
      <c r="C91" s="80"/>
      <c r="D91" s="79" t="s">
        <v>355</v>
      </c>
      <c r="E91" s="24" t="s">
        <v>364</v>
      </c>
      <c r="F91" s="124">
        <v>9.7200000000000006</v>
      </c>
      <c r="G91" s="124">
        <v>181.39</v>
      </c>
      <c r="H91" s="124">
        <f t="shared" si="4"/>
        <v>171.67</v>
      </c>
      <c r="I91" s="124">
        <v>158.55000000000001</v>
      </c>
      <c r="J91" s="124">
        <f t="shared" si="5"/>
        <v>7.6425700471835363</v>
      </c>
      <c r="K91" s="122">
        <v>9.1</v>
      </c>
    </row>
    <row r="92" spans="2:11" ht="22.15" customHeight="1" thickBot="1" x14ac:dyDescent="0.25">
      <c r="B92" s="76"/>
      <c r="C92" s="75"/>
      <c r="D92" s="74" t="s">
        <v>356</v>
      </c>
      <c r="E92" s="18" t="s">
        <v>364</v>
      </c>
      <c r="F92" s="123">
        <v>9.73</v>
      </c>
      <c r="G92" s="123">
        <v>139.30000000000001</v>
      </c>
      <c r="H92" s="123">
        <f t="shared" si="4"/>
        <v>129.57000000000002</v>
      </c>
      <c r="I92" s="123">
        <v>120.99</v>
      </c>
      <c r="J92" s="123">
        <f t="shared" si="5"/>
        <v>6.6219032183375974</v>
      </c>
      <c r="K92" s="122">
        <v>7.6</v>
      </c>
    </row>
    <row r="93" spans="2:11" ht="22.15" customHeight="1" x14ac:dyDescent="0.2">
      <c r="B93" s="86" t="s">
        <v>381</v>
      </c>
      <c r="C93" s="85">
        <v>3</v>
      </c>
      <c r="D93" s="84" t="s">
        <v>354</v>
      </c>
      <c r="E93" s="29" t="s">
        <v>353</v>
      </c>
      <c r="F93" s="125">
        <v>9.75</v>
      </c>
      <c r="G93" s="125">
        <v>158.66</v>
      </c>
      <c r="H93" s="125">
        <f t="shared" si="4"/>
        <v>148.91</v>
      </c>
      <c r="I93" s="125">
        <v>139.03</v>
      </c>
      <c r="J93" s="125">
        <f t="shared" si="5"/>
        <v>6.6348801289369392</v>
      </c>
      <c r="K93" s="122">
        <v>7.7</v>
      </c>
    </row>
    <row r="94" spans="2:11" ht="22.15" customHeight="1" x14ac:dyDescent="0.2">
      <c r="B94" s="81"/>
      <c r="C94" s="80"/>
      <c r="D94" s="79" t="s">
        <v>355</v>
      </c>
      <c r="E94" s="24" t="s">
        <v>353</v>
      </c>
      <c r="F94" s="124">
        <v>9.74</v>
      </c>
      <c r="G94" s="124">
        <v>142.08000000000001</v>
      </c>
      <c r="H94" s="124">
        <f t="shared" si="4"/>
        <v>132.34</v>
      </c>
      <c r="I94" s="124">
        <v>123.96</v>
      </c>
      <c r="J94" s="124">
        <f t="shared" si="5"/>
        <v>6.3321747015263785</v>
      </c>
      <c r="K94" s="122">
        <v>7.1</v>
      </c>
    </row>
    <row r="95" spans="2:11" ht="22.15" customHeight="1" thickBot="1" x14ac:dyDescent="0.25">
      <c r="B95" s="76"/>
      <c r="C95" s="75"/>
      <c r="D95" s="74" t="s">
        <v>356</v>
      </c>
      <c r="E95" s="18" t="s">
        <v>353</v>
      </c>
      <c r="F95" s="123">
        <v>9.7100000000000009</v>
      </c>
      <c r="G95" s="123">
        <v>129.59</v>
      </c>
      <c r="H95" s="123">
        <f t="shared" si="4"/>
        <v>119.88</v>
      </c>
      <c r="I95" s="123">
        <v>111.86</v>
      </c>
      <c r="J95" s="123">
        <f t="shared" si="5"/>
        <v>6.6900233566900198</v>
      </c>
      <c r="K95" s="122">
        <v>7.2</v>
      </c>
    </row>
    <row r="96" spans="2:11" ht="22.15" customHeight="1" x14ac:dyDescent="0.2">
      <c r="B96" s="86" t="s">
        <v>381</v>
      </c>
      <c r="C96" s="85">
        <v>4</v>
      </c>
      <c r="D96" s="84" t="s">
        <v>354</v>
      </c>
      <c r="E96" s="29" t="s">
        <v>366</v>
      </c>
      <c r="F96" s="125">
        <v>9.6</v>
      </c>
      <c r="G96" s="125">
        <v>193.26</v>
      </c>
      <c r="H96" s="125">
        <f t="shared" si="4"/>
        <v>183.66</v>
      </c>
      <c r="I96" s="125">
        <v>171.52</v>
      </c>
      <c r="J96" s="125">
        <f t="shared" si="5"/>
        <v>6.6100402918436165</v>
      </c>
      <c r="K96" s="122">
        <v>7.6</v>
      </c>
    </row>
    <row r="97" spans="2:11" ht="22.15" customHeight="1" x14ac:dyDescent="0.2">
      <c r="B97" s="81"/>
      <c r="C97" s="80"/>
      <c r="D97" s="79" t="s">
        <v>355</v>
      </c>
      <c r="E97" s="24" t="s">
        <v>366</v>
      </c>
      <c r="F97" s="124">
        <v>9.7200000000000006</v>
      </c>
      <c r="G97" s="124">
        <v>153.72</v>
      </c>
      <c r="H97" s="124">
        <f t="shared" si="4"/>
        <v>144</v>
      </c>
      <c r="I97" s="124">
        <v>134.6</v>
      </c>
      <c r="J97" s="124">
        <f t="shared" si="5"/>
        <v>6.5277777777777821</v>
      </c>
      <c r="K97" s="122">
        <v>7.9</v>
      </c>
    </row>
    <row r="98" spans="2:11" ht="22.15" customHeight="1" thickBot="1" x14ac:dyDescent="0.25">
      <c r="B98" s="76"/>
      <c r="C98" s="75"/>
      <c r="D98" s="74" t="s">
        <v>356</v>
      </c>
      <c r="E98" s="18" t="s">
        <v>366</v>
      </c>
      <c r="F98" s="123">
        <v>9.68</v>
      </c>
      <c r="G98" s="123">
        <v>117.95</v>
      </c>
      <c r="H98" s="123">
        <f t="shared" si="4"/>
        <v>108.27000000000001</v>
      </c>
      <c r="I98" s="123">
        <v>100.47</v>
      </c>
      <c r="J98" s="123">
        <f t="shared" si="5"/>
        <v>7.2042116929897579</v>
      </c>
      <c r="K98" s="122">
        <v>8.4</v>
      </c>
    </row>
    <row r="99" spans="2:11" ht="22.15" customHeight="1" x14ac:dyDescent="0.2">
      <c r="B99" s="86" t="s">
        <v>380</v>
      </c>
      <c r="C99" s="85">
        <v>4</v>
      </c>
      <c r="D99" s="84" t="s">
        <v>356</v>
      </c>
      <c r="E99" s="29" t="s">
        <v>375</v>
      </c>
      <c r="F99" s="125">
        <v>9.68</v>
      </c>
      <c r="G99" s="125">
        <v>181.48</v>
      </c>
      <c r="H99" s="125">
        <f t="shared" si="4"/>
        <v>171.79999999999998</v>
      </c>
      <c r="I99" s="125">
        <v>160.65</v>
      </c>
      <c r="J99" s="125">
        <f t="shared" si="5"/>
        <v>6.4901047729918382</v>
      </c>
      <c r="K99" s="122">
        <v>7.2</v>
      </c>
    </row>
    <row r="100" spans="2:11" ht="22.15" customHeight="1" x14ac:dyDescent="0.2">
      <c r="B100" s="81"/>
      <c r="C100" s="80"/>
      <c r="D100" s="79" t="s">
        <v>355</v>
      </c>
      <c r="E100" s="24" t="s">
        <v>375</v>
      </c>
      <c r="F100" s="124">
        <v>9.69</v>
      </c>
      <c r="G100" s="124">
        <v>138.18</v>
      </c>
      <c r="H100" s="124">
        <f t="shared" si="4"/>
        <v>128.49</v>
      </c>
      <c r="I100" s="124">
        <v>120.35</v>
      </c>
      <c r="J100" s="124">
        <f t="shared" si="5"/>
        <v>6.3351233559031943</v>
      </c>
      <c r="K100" s="122">
        <v>7.4</v>
      </c>
    </row>
    <row r="101" spans="2:11" ht="22.15" customHeight="1" thickBot="1" x14ac:dyDescent="0.25">
      <c r="B101" s="76"/>
      <c r="C101" s="75"/>
      <c r="D101" s="74" t="s">
        <v>354</v>
      </c>
      <c r="E101" s="18" t="s">
        <v>375</v>
      </c>
      <c r="F101" s="123">
        <v>9.68</v>
      </c>
      <c r="G101" s="123">
        <v>170.11</v>
      </c>
      <c r="H101" s="123">
        <f t="shared" si="4"/>
        <v>160.43</v>
      </c>
      <c r="I101" s="123">
        <v>148.27000000000001</v>
      </c>
      <c r="J101" s="123">
        <f t="shared" si="5"/>
        <v>7.5796297450601484</v>
      </c>
      <c r="K101" s="122">
        <v>8.1</v>
      </c>
    </row>
    <row r="102" spans="2:11" ht="22.15" customHeight="1" x14ac:dyDescent="0.2">
      <c r="B102" s="86" t="s">
        <v>380</v>
      </c>
      <c r="C102" s="85">
        <v>3</v>
      </c>
      <c r="D102" s="84" t="s">
        <v>356</v>
      </c>
      <c r="E102" s="29" t="s">
        <v>370</v>
      </c>
      <c r="F102" s="125">
        <v>9.69</v>
      </c>
      <c r="G102" s="125">
        <v>128.1</v>
      </c>
      <c r="H102" s="125">
        <f t="shared" si="4"/>
        <v>118.41</v>
      </c>
      <c r="I102" s="125">
        <v>109.34</v>
      </c>
      <c r="J102" s="125">
        <f t="shared" si="5"/>
        <v>7.6598260282070711</v>
      </c>
      <c r="K102" s="122">
        <v>8.9</v>
      </c>
    </row>
    <row r="103" spans="2:11" ht="22.15" customHeight="1" x14ac:dyDescent="0.2">
      <c r="B103" s="81"/>
      <c r="C103" s="80"/>
      <c r="D103" s="79" t="s">
        <v>355</v>
      </c>
      <c r="E103" s="24" t="s">
        <v>370</v>
      </c>
      <c r="F103" s="124">
        <v>9.6999999999999993</v>
      </c>
      <c r="G103" s="124">
        <v>150.94999999999999</v>
      </c>
      <c r="H103" s="124">
        <f t="shared" si="4"/>
        <v>141.25</v>
      </c>
      <c r="I103" s="124">
        <v>131.28</v>
      </c>
      <c r="J103" s="124">
        <f t="shared" si="5"/>
        <v>7.0584070796460177</v>
      </c>
      <c r="K103" s="122">
        <v>8.6999999999999993</v>
      </c>
    </row>
    <row r="104" spans="2:11" ht="22.15" customHeight="1" thickBot="1" x14ac:dyDescent="0.25">
      <c r="B104" s="76"/>
      <c r="C104" s="75"/>
      <c r="D104" s="74" t="s">
        <v>354</v>
      </c>
      <c r="E104" s="18" t="s">
        <v>370</v>
      </c>
      <c r="F104" s="123">
        <v>9.68</v>
      </c>
      <c r="G104" s="123">
        <v>169.57</v>
      </c>
      <c r="H104" s="123">
        <f t="shared" si="4"/>
        <v>159.88999999999999</v>
      </c>
      <c r="I104" s="123">
        <v>148.57</v>
      </c>
      <c r="J104" s="123">
        <f t="shared" si="5"/>
        <v>7.079867408843576</v>
      </c>
      <c r="K104" s="122">
        <v>8.1</v>
      </c>
    </row>
    <row r="105" spans="2:11" ht="22.15" customHeight="1" x14ac:dyDescent="0.2">
      <c r="B105" s="86" t="s">
        <v>380</v>
      </c>
      <c r="C105" s="85">
        <v>2</v>
      </c>
      <c r="D105" s="84" t="s">
        <v>356</v>
      </c>
      <c r="E105" s="29" t="s">
        <v>373</v>
      </c>
      <c r="F105" s="125">
        <v>9.73</v>
      </c>
      <c r="G105" s="125">
        <v>168.57</v>
      </c>
      <c r="H105" s="125">
        <f t="shared" si="4"/>
        <v>158.84</v>
      </c>
      <c r="I105" s="125">
        <v>147.63999999999999</v>
      </c>
      <c r="J105" s="125">
        <f t="shared" si="5"/>
        <v>7.0511206245278375</v>
      </c>
      <c r="K105" s="122">
        <v>8.3000000000000007</v>
      </c>
    </row>
    <row r="106" spans="2:11" ht="22.15" customHeight="1" x14ac:dyDescent="0.2">
      <c r="B106" s="81"/>
      <c r="C106" s="80"/>
      <c r="D106" s="79" t="s">
        <v>355</v>
      </c>
      <c r="E106" s="24" t="s">
        <v>373</v>
      </c>
      <c r="F106" s="124">
        <v>9.6999999999999993</v>
      </c>
      <c r="G106" s="124">
        <v>139.32</v>
      </c>
      <c r="H106" s="124">
        <f t="shared" si="4"/>
        <v>129.62</v>
      </c>
      <c r="I106" s="124">
        <v>120.76</v>
      </c>
      <c r="J106" s="124">
        <f t="shared" si="5"/>
        <v>6.8353649128220955</v>
      </c>
      <c r="K106" s="122">
        <v>7.8</v>
      </c>
    </row>
    <row r="107" spans="2:11" ht="22.15" customHeight="1" thickBot="1" x14ac:dyDescent="0.25">
      <c r="B107" s="76"/>
      <c r="C107" s="75"/>
      <c r="D107" s="74" t="s">
        <v>354</v>
      </c>
      <c r="E107" s="18" t="s">
        <v>373</v>
      </c>
      <c r="F107" s="123">
        <v>9.74</v>
      </c>
      <c r="G107" s="123">
        <v>130.97</v>
      </c>
      <c r="H107" s="123">
        <f t="shared" si="4"/>
        <v>121.23</v>
      </c>
      <c r="I107" s="123">
        <v>113.58</v>
      </c>
      <c r="J107" s="123">
        <f t="shared" si="5"/>
        <v>6.3103192279138867</v>
      </c>
      <c r="K107" s="122">
        <v>7.6</v>
      </c>
    </row>
    <row r="108" spans="2:11" ht="22.15" customHeight="1" x14ac:dyDescent="0.2">
      <c r="B108" s="86" t="s">
        <v>380</v>
      </c>
      <c r="C108" s="85">
        <v>1</v>
      </c>
      <c r="D108" s="84" t="s">
        <v>356</v>
      </c>
      <c r="E108" s="29" t="s">
        <v>358</v>
      </c>
      <c r="F108" s="125">
        <v>9.6999999999999993</v>
      </c>
      <c r="G108" s="125">
        <v>142.09</v>
      </c>
      <c r="H108" s="125">
        <f t="shared" si="4"/>
        <v>132.39000000000001</v>
      </c>
      <c r="I108" s="125">
        <v>124.04</v>
      </c>
      <c r="J108" s="125">
        <f t="shared" si="5"/>
        <v>6.3071228944784412</v>
      </c>
      <c r="K108" s="122">
        <v>7.1</v>
      </c>
    </row>
    <row r="109" spans="2:11" ht="22.15" customHeight="1" x14ac:dyDescent="0.2">
      <c r="B109" s="81"/>
      <c r="C109" s="80"/>
      <c r="D109" s="79" t="s">
        <v>355</v>
      </c>
      <c r="E109" s="24" t="s">
        <v>358</v>
      </c>
      <c r="F109" s="124">
        <v>9.68</v>
      </c>
      <c r="G109" s="124">
        <v>160.4</v>
      </c>
      <c r="H109" s="124">
        <f t="shared" si="4"/>
        <v>150.72</v>
      </c>
      <c r="I109" s="124">
        <v>140.87</v>
      </c>
      <c r="J109" s="124">
        <f t="shared" si="5"/>
        <v>6.5352972399150708</v>
      </c>
      <c r="K109" s="122">
        <v>7.2</v>
      </c>
    </row>
    <row r="110" spans="2:11" ht="25.15" customHeight="1" thickBot="1" x14ac:dyDescent="0.25">
      <c r="B110" s="76"/>
      <c r="C110" s="75"/>
      <c r="D110" s="74" t="s">
        <v>354</v>
      </c>
      <c r="E110" s="18" t="s">
        <v>358</v>
      </c>
      <c r="F110" s="123">
        <v>9.6999999999999993</v>
      </c>
      <c r="G110" s="123">
        <v>193.56</v>
      </c>
      <c r="H110" s="123">
        <f t="shared" si="4"/>
        <v>183.86</v>
      </c>
      <c r="I110" s="123">
        <v>171.59</v>
      </c>
      <c r="J110" s="123">
        <f t="shared" si="5"/>
        <v>6.6735559664962514</v>
      </c>
      <c r="K110" s="122">
        <v>7</v>
      </c>
    </row>
    <row r="111" spans="2:11" ht="22.15" customHeight="1" x14ac:dyDescent="0.2">
      <c r="B111" s="86" t="s">
        <v>379</v>
      </c>
      <c r="C111" s="85">
        <v>1</v>
      </c>
      <c r="D111" s="84" t="s">
        <v>354</v>
      </c>
      <c r="E111" s="29" t="s">
        <v>358</v>
      </c>
      <c r="F111" s="125">
        <v>9.74</v>
      </c>
      <c r="G111" s="125">
        <v>121.59</v>
      </c>
      <c r="H111" s="125">
        <f t="shared" ref="H111:H142" si="6">G111-F111</f>
        <v>111.85000000000001</v>
      </c>
      <c r="I111" s="125">
        <v>104.85</v>
      </c>
      <c r="J111" s="125">
        <f t="shared" ref="J111:J142" si="7">((H111-I111)/H111)*100</f>
        <v>6.2583817612874499</v>
      </c>
    </row>
    <row r="112" spans="2:11" ht="22.15" customHeight="1" x14ac:dyDescent="0.2">
      <c r="B112" s="16"/>
      <c r="C112" s="80"/>
      <c r="D112" s="79" t="s">
        <v>355</v>
      </c>
      <c r="E112" s="24" t="s">
        <v>358</v>
      </c>
      <c r="F112" s="124">
        <v>9.69</v>
      </c>
      <c r="G112" s="124">
        <v>158.11000000000001</v>
      </c>
      <c r="H112" s="124">
        <f t="shared" si="6"/>
        <v>148.42000000000002</v>
      </c>
      <c r="I112" s="124">
        <v>139.55000000000001</v>
      </c>
      <c r="J112" s="124">
        <f t="shared" si="7"/>
        <v>5.9762835197412771</v>
      </c>
    </row>
    <row r="113" spans="2:13" ht="22.15" customHeight="1" thickBot="1" x14ac:dyDescent="0.25">
      <c r="B113" s="76"/>
      <c r="C113" s="75"/>
      <c r="D113" s="74" t="s">
        <v>356</v>
      </c>
      <c r="E113" s="18" t="s">
        <v>358</v>
      </c>
      <c r="F113" s="123">
        <v>9.74</v>
      </c>
      <c r="G113" s="123">
        <v>159.72999999999999</v>
      </c>
      <c r="H113" s="123">
        <f t="shared" si="6"/>
        <v>149.98999999999998</v>
      </c>
      <c r="I113" s="123">
        <v>141.01</v>
      </c>
      <c r="J113" s="123">
        <f t="shared" si="7"/>
        <v>5.9870658043869529</v>
      </c>
    </row>
    <row r="114" spans="2:13" ht="22.15" customHeight="1" x14ac:dyDescent="0.2">
      <c r="B114" s="86" t="s">
        <v>379</v>
      </c>
      <c r="C114" s="85">
        <v>2</v>
      </c>
      <c r="D114" s="84" t="s">
        <v>354</v>
      </c>
      <c r="E114" s="29" t="s">
        <v>361</v>
      </c>
      <c r="F114" s="125">
        <v>9.7200000000000006</v>
      </c>
      <c r="G114" s="125">
        <v>153.58000000000001</v>
      </c>
      <c r="H114" s="125">
        <f t="shared" si="6"/>
        <v>143.86000000000001</v>
      </c>
      <c r="I114" s="125">
        <v>134.57</v>
      </c>
      <c r="J114" s="125">
        <f t="shared" si="7"/>
        <v>6.457667176421535</v>
      </c>
    </row>
    <row r="115" spans="2:13" ht="22.15" customHeight="1" x14ac:dyDescent="0.2">
      <c r="B115" s="81"/>
      <c r="C115" s="80"/>
      <c r="D115" s="79" t="s">
        <v>355</v>
      </c>
      <c r="E115" s="24" t="s">
        <v>361</v>
      </c>
      <c r="F115" s="124">
        <v>9.65</v>
      </c>
      <c r="G115" s="124">
        <v>151.65</v>
      </c>
      <c r="H115" s="124">
        <f t="shared" si="6"/>
        <v>142</v>
      </c>
      <c r="I115" s="124">
        <v>133.25</v>
      </c>
      <c r="J115" s="124">
        <f t="shared" si="7"/>
        <v>6.1619718309859159</v>
      </c>
    </row>
    <row r="116" spans="2:13" ht="22.15" customHeight="1" thickBot="1" x14ac:dyDescent="0.25">
      <c r="B116" s="76"/>
      <c r="C116" s="75"/>
      <c r="D116" s="74" t="s">
        <v>356</v>
      </c>
      <c r="E116" s="18" t="s">
        <v>361</v>
      </c>
      <c r="F116" s="123">
        <v>9.68</v>
      </c>
      <c r="G116" s="123">
        <v>205.44</v>
      </c>
      <c r="H116" s="123">
        <f t="shared" si="6"/>
        <v>195.76</v>
      </c>
      <c r="I116" s="123">
        <v>181.34</v>
      </c>
      <c r="J116" s="123">
        <f t="shared" si="7"/>
        <v>7.3661626481405742</v>
      </c>
    </row>
    <row r="117" spans="2:13" ht="22.15" customHeight="1" x14ac:dyDescent="0.2">
      <c r="B117" s="86" t="s">
        <v>379</v>
      </c>
      <c r="C117" s="85">
        <v>3</v>
      </c>
      <c r="D117" s="84" t="s">
        <v>354</v>
      </c>
      <c r="E117" s="29" t="s">
        <v>368</v>
      </c>
      <c r="F117" s="125">
        <v>9.66</v>
      </c>
      <c r="G117" s="125">
        <v>129.82</v>
      </c>
      <c r="H117" s="125">
        <f t="shared" si="6"/>
        <v>120.16</v>
      </c>
      <c r="I117" s="125">
        <v>111.17</v>
      </c>
      <c r="J117" s="125">
        <f t="shared" si="7"/>
        <v>7.481691078561914</v>
      </c>
    </row>
    <row r="118" spans="2:13" ht="22.15" customHeight="1" x14ac:dyDescent="0.2">
      <c r="B118" s="81"/>
      <c r="C118" s="80"/>
      <c r="D118" s="79" t="s">
        <v>355</v>
      </c>
      <c r="E118" s="24" t="s">
        <v>368</v>
      </c>
      <c r="F118" s="124">
        <v>9.67</v>
      </c>
      <c r="G118" s="124">
        <v>130.27000000000001</v>
      </c>
      <c r="H118" s="124">
        <f t="shared" si="6"/>
        <v>120.60000000000001</v>
      </c>
      <c r="I118" s="124">
        <v>112.99</v>
      </c>
      <c r="J118" s="124">
        <f t="shared" si="7"/>
        <v>6.3101160862354995</v>
      </c>
    </row>
    <row r="119" spans="2:13" ht="22.15" customHeight="1" thickBot="1" x14ac:dyDescent="0.25">
      <c r="B119" s="76"/>
      <c r="C119" s="75"/>
      <c r="D119" s="74" t="s">
        <v>356</v>
      </c>
      <c r="E119" s="18" t="s">
        <v>368</v>
      </c>
      <c r="F119" s="123">
        <v>9.69</v>
      </c>
      <c r="G119" s="123">
        <v>137.26</v>
      </c>
      <c r="H119" s="123">
        <f t="shared" si="6"/>
        <v>127.57</v>
      </c>
      <c r="I119" s="123">
        <v>118.22</v>
      </c>
      <c r="J119" s="123">
        <f t="shared" si="7"/>
        <v>7.3293093987614606</v>
      </c>
    </row>
    <row r="120" spans="2:13" ht="22.15" customHeight="1" x14ac:dyDescent="0.2">
      <c r="B120" s="86" t="s">
        <v>379</v>
      </c>
      <c r="C120" s="85">
        <v>4</v>
      </c>
      <c r="D120" s="84" t="s">
        <v>354</v>
      </c>
      <c r="E120" s="29" t="s">
        <v>371</v>
      </c>
      <c r="F120" s="125">
        <v>9.69</v>
      </c>
      <c r="G120" s="125">
        <v>184.19</v>
      </c>
      <c r="H120" s="125">
        <f t="shared" si="6"/>
        <v>174.5</v>
      </c>
      <c r="I120" s="125">
        <v>162.97999999999999</v>
      </c>
      <c r="J120" s="125">
        <f t="shared" si="7"/>
        <v>6.6017191977077418</v>
      </c>
    </row>
    <row r="121" spans="2:13" ht="22.15" customHeight="1" x14ac:dyDescent="0.2">
      <c r="B121" s="81"/>
      <c r="C121" s="80"/>
      <c r="D121" s="79" t="s">
        <v>355</v>
      </c>
      <c r="E121" s="24" t="s">
        <v>371</v>
      </c>
      <c r="F121" s="124">
        <v>9.67</v>
      </c>
      <c r="G121" s="124">
        <v>127.99</v>
      </c>
      <c r="H121" s="124">
        <f t="shared" si="6"/>
        <v>118.32</v>
      </c>
      <c r="I121" s="124">
        <v>109.61</v>
      </c>
      <c r="J121" s="124">
        <f t="shared" si="7"/>
        <v>7.3613928329952616</v>
      </c>
    </row>
    <row r="122" spans="2:13" ht="22.15" customHeight="1" thickBot="1" x14ac:dyDescent="0.25">
      <c r="B122" s="76"/>
      <c r="C122" s="75"/>
      <c r="D122" s="74" t="s">
        <v>356</v>
      </c>
      <c r="E122" s="18" t="s">
        <v>371</v>
      </c>
      <c r="F122" s="123">
        <v>9.6300000000000008</v>
      </c>
      <c r="G122" s="123">
        <v>146.55000000000001</v>
      </c>
      <c r="H122" s="123">
        <f t="shared" si="6"/>
        <v>136.92000000000002</v>
      </c>
      <c r="I122" s="123">
        <v>128.46</v>
      </c>
      <c r="J122" s="123">
        <f t="shared" si="7"/>
        <v>6.1787905346187602</v>
      </c>
    </row>
    <row r="123" spans="2:13" ht="22.15" customHeight="1" x14ac:dyDescent="0.2">
      <c r="B123" s="86" t="s">
        <v>378</v>
      </c>
      <c r="C123" s="85">
        <v>4</v>
      </c>
      <c r="D123" s="84" t="s">
        <v>356</v>
      </c>
      <c r="E123" s="29" t="s">
        <v>363</v>
      </c>
      <c r="F123" s="125">
        <v>9.76</v>
      </c>
      <c r="G123" s="131">
        <v>146.34</v>
      </c>
      <c r="H123" s="125">
        <f t="shared" si="6"/>
        <v>136.58000000000001</v>
      </c>
      <c r="I123" s="125">
        <v>127.2</v>
      </c>
      <c r="J123" s="125">
        <f t="shared" si="7"/>
        <v>6.8677698052423546</v>
      </c>
      <c r="K123" s="164" t="s">
        <v>430</v>
      </c>
      <c r="L123" s="152"/>
      <c r="M123" s="152"/>
    </row>
    <row r="124" spans="2:13" ht="22.15" customHeight="1" x14ac:dyDescent="0.2">
      <c r="B124" s="81"/>
      <c r="C124" s="80"/>
      <c r="D124" s="79" t="s">
        <v>355</v>
      </c>
      <c r="E124" s="24" t="s">
        <v>363</v>
      </c>
      <c r="F124" s="124">
        <v>9.68</v>
      </c>
      <c r="G124" s="124">
        <v>138.44999999999999</v>
      </c>
      <c r="H124" s="124">
        <f t="shared" si="6"/>
        <v>128.76999999999998</v>
      </c>
      <c r="I124" s="124">
        <v>121.25</v>
      </c>
      <c r="J124" s="124">
        <f t="shared" si="7"/>
        <v>5.8398695348295275</v>
      </c>
      <c r="K124" s="165"/>
      <c r="L124" s="152"/>
      <c r="M124" s="152"/>
    </row>
    <row r="125" spans="2:13" ht="22.15" customHeight="1" thickBot="1" x14ac:dyDescent="0.25">
      <c r="B125" s="76"/>
      <c r="C125" s="75"/>
      <c r="D125" s="74" t="s">
        <v>354</v>
      </c>
      <c r="E125" s="18" t="s">
        <v>363</v>
      </c>
      <c r="F125" s="123">
        <v>9.7200000000000006</v>
      </c>
      <c r="G125" s="123">
        <v>171.74</v>
      </c>
      <c r="H125" s="123">
        <f t="shared" si="6"/>
        <v>162.02000000000001</v>
      </c>
      <c r="I125" s="123">
        <v>151.96</v>
      </c>
      <c r="J125" s="123">
        <f t="shared" si="7"/>
        <v>6.2091099864214305</v>
      </c>
      <c r="K125" s="165"/>
      <c r="L125" s="152"/>
      <c r="M125" s="152"/>
    </row>
    <row r="126" spans="2:13" ht="22.15" customHeight="1" x14ac:dyDescent="0.2">
      <c r="B126" s="86" t="s">
        <v>378</v>
      </c>
      <c r="C126" s="85">
        <v>3</v>
      </c>
      <c r="D126" s="84" t="s">
        <v>356</v>
      </c>
      <c r="E126" s="29" t="s">
        <v>360</v>
      </c>
      <c r="F126" s="125">
        <v>9.6999999999999993</v>
      </c>
      <c r="G126" s="125">
        <v>155.13999999999999</v>
      </c>
      <c r="H126" s="125">
        <f t="shared" si="6"/>
        <v>145.44</v>
      </c>
      <c r="I126" s="125">
        <v>135.51</v>
      </c>
      <c r="J126" s="125">
        <f t="shared" si="7"/>
        <v>6.8275577557755813</v>
      </c>
      <c r="K126" s="165"/>
      <c r="L126" s="152"/>
      <c r="M126" s="152"/>
    </row>
    <row r="127" spans="2:13" ht="22.15" customHeight="1" x14ac:dyDescent="0.2">
      <c r="B127" s="81"/>
      <c r="C127" s="80"/>
      <c r="D127" s="79" t="s">
        <v>355</v>
      </c>
      <c r="E127" s="24" t="s">
        <v>360</v>
      </c>
      <c r="F127" s="124">
        <v>9.69</v>
      </c>
      <c r="G127" s="124">
        <v>148.94999999999999</v>
      </c>
      <c r="H127" s="124">
        <f t="shared" si="6"/>
        <v>139.26</v>
      </c>
      <c r="I127" s="124">
        <v>128.44</v>
      </c>
      <c r="J127" s="124">
        <f t="shared" si="7"/>
        <v>7.7696395231940221</v>
      </c>
      <c r="K127" s="165"/>
      <c r="L127" s="152"/>
      <c r="M127" s="152"/>
    </row>
    <row r="128" spans="2:13" ht="22.15" customHeight="1" thickBot="1" x14ac:dyDescent="0.25">
      <c r="B128" s="76"/>
      <c r="C128" s="75"/>
      <c r="D128" s="74" t="s">
        <v>354</v>
      </c>
      <c r="E128" s="18" t="s">
        <v>360</v>
      </c>
      <c r="F128" s="123">
        <v>9.74</v>
      </c>
      <c r="G128" s="123">
        <v>160.69</v>
      </c>
      <c r="H128" s="123">
        <f t="shared" si="6"/>
        <v>150.94999999999999</v>
      </c>
      <c r="I128" s="123">
        <v>140.51</v>
      </c>
      <c r="J128" s="123">
        <f t="shared" si="7"/>
        <v>6.9161974163630333</v>
      </c>
    </row>
    <row r="129" spans="2:13" ht="22.15" customHeight="1" x14ac:dyDescent="0.2">
      <c r="B129" s="86" t="s">
        <v>378</v>
      </c>
      <c r="C129" s="85">
        <v>2</v>
      </c>
      <c r="D129" s="84" t="s">
        <v>356</v>
      </c>
      <c r="E129" s="29" t="s">
        <v>375</v>
      </c>
      <c r="F129" s="125">
        <v>9.7200000000000006</v>
      </c>
      <c r="G129" s="125">
        <v>167</v>
      </c>
      <c r="H129" s="125">
        <f t="shared" si="6"/>
        <v>157.28</v>
      </c>
      <c r="I129" s="125">
        <v>148.01</v>
      </c>
      <c r="J129" s="125">
        <f t="shared" si="7"/>
        <v>5.8939471007121123</v>
      </c>
    </row>
    <row r="130" spans="2:13" ht="22.15" customHeight="1" x14ac:dyDescent="0.2">
      <c r="B130" s="81"/>
      <c r="C130" s="80"/>
      <c r="D130" s="79" t="s">
        <v>355</v>
      </c>
      <c r="E130" s="24" t="s">
        <v>375</v>
      </c>
      <c r="F130" s="124">
        <v>9.67</v>
      </c>
      <c r="G130" s="124">
        <v>146.09</v>
      </c>
      <c r="H130" s="124">
        <f t="shared" si="6"/>
        <v>136.42000000000002</v>
      </c>
      <c r="I130" s="124">
        <v>127.84</v>
      </c>
      <c r="J130" s="124">
        <f t="shared" si="7"/>
        <v>6.2894003811757884</v>
      </c>
    </row>
    <row r="131" spans="2:13" ht="22.15" customHeight="1" thickBot="1" x14ac:dyDescent="0.25">
      <c r="B131" s="76"/>
      <c r="C131" s="75"/>
      <c r="D131" s="74" t="s">
        <v>354</v>
      </c>
      <c r="E131" s="18" t="s">
        <v>375</v>
      </c>
      <c r="F131" s="123">
        <v>9.7100000000000009</v>
      </c>
      <c r="G131" s="123">
        <v>154.85</v>
      </c>
      <c r="H131" s="123">
        <f t="shared" si="6"/>
        <v>145.13999999999999</v>
      </c>
      <c r="I131" s="123">
        <v>135.54</v>
      </c>
      <c r="J131" s="123">
        <f t="shared" si="7"/>
        <v>6.614303431169902</v>
      </c>
    </row>
    <row r="132" spans="2:13" ht="22.15" customHeight="1" x14ac:dyDescent="0.2">
      <c r="B132" s="86" t="s">
        <v>378</v>
      </c>
      <c r="C132" s="85">
        <v>1</v>
      </c>
      <c r="D132" s="84" t="s">
        <v>356</v>
      </c>
      <c r="E132" s="29" t="s">
        <v>365</v>
      </c>
      <c r="F132" s="125">
        <v>9.74</v>
      </c>
      <c r="G132" s="130">
        <v>206.77</v>
      </c>
      <c r="H132" s="125">
        <f t="shared" si="6"/>
        <v>197.03</v>
      </c>
      <c r="I132" s="125">
        <v>185.46</v>
      </c>
      <c r="J132" s="125">
        <f t="shared" si="7"/>
        <v>5.8722022027102438</v>
      </c>
    </row>
    <row r="133" spans="2:13" ht="22.15" customHeight="1" x14ac:dyDescent="0.2">
      <c r="B133" s="81"/>
      <c r="C133" s="80"/>
      <c r="D133" s="79" t="s">
        <v>355</v>
      </c>
      <c r="E133" s="24" t="s">
        <v>365</v>
      </c>
      <c r="F133" s="124">
        <v>9.7100000000000009</v>
      </c>
      <c r="G133" s="124">
        <v>198.05</v>
      </c>
      <c r="H133" s="124">
        <f t="shared" si="6"/>
        <v>188.34</v>
      </c>
      <c r="I133" s="124">
        <v>176.11</v>
      </c>
      <c r="J133" s="124">
        <f t="shared" si="7"/>
        <v>6.4935754486566788</v>
      </c>
    </row>
    <row r="134" spans="2:13" ht="22.15" customHeight="1" thickBot="1" x14ac:dyDescent="0.25">
      <c r="B134" s="76"/>
      <c r="C134" s="75"/>
      <c r="D134" s="74" t="s">
        <v>354</v>
      </c>
      <c r="E134" s="18" t="s">
        <v>365</v>
      </c>
      <c r="F134" s="123">
        <v>9.7100000000000009</v>
      </c>
      <c r="G134" s="123">
        <v>158.27000000000001</v>
      </c>
      <c r="H134" s="123">
        <f t="shared" si="6"/>
        <v>148.56</v>
      </c>
      <c r="I134" s="123">
        <v>139.19</v>
      </c>
      <c r="J134" s="123">
        <f t="shared" si="7"/>
        <v>6.307215939687671</v>
      </c>
    </row>
    <row r="135" spans="2:13" ht="22.15" customHeight="1" x14ac:dyDescent="0.2">
      <c r="B135" s="86" t="s">
        <v>377</v>
      </c>
      <c r="C135" s="85">
        <v>1</v>
      </c>
      <c r="D135" s="84" t="s">
        <v>354</v>
      </c>
      <c r="E135" s="29" t="s">
        <v>374</v>
      </c>
      <c r="F135" s="125">
        <v>9.7100000000000009</v>
      </c>
      <c r="G135" s="125">
        <v>189.99</v>
      </c>
      <c r="H135" s="125">
        <f t="shared" si="6"/>
        <v>180.28</v>
      </c>
      <c r="I135" s="125">
        <v>167.77</v>
      </c>
      <c r="J135" s="125">
        <f t="shared" si="7"/>
        <v>6.9392056800532451</v>
      </c>
      <c r="K135" s="122">
        <v>8.6</v>
      </c>
    </row>
    <row r="136" spans="2:13" ht="22.15" customHeight="1" x14ac:dyDescent="0.2">
      <c r="B136" s="81"/>
      <c r="C136" s="80"/>
      <c r="D136" s="79" t="s">
        <v>355</v>
      </c>
      <c r="E136" s="24" t="s">
        <v>374</v>
      </c>
      <c r="F136" s="124">
        <v>9.68</v>
      </c>
      <c r="G136" s="129">
        <v>158.28</v>
      </c>
      <c r="H136" s="124">
        <f t="shared" si="6"/>
        <v>148.6</v>
      </c>
      <c r="I136" s="124">
        <v>139.44</v>
      </c>
      <c r="J136" s="124">
        <f t="shared" si="7"/>
        <v>6.164199192462986</v>
      </c>
      <c r="K136" s="128">
        <v>7.6</v>
      </c>
      <c r="L136" s="127" t="s">
        <v>429</v>
      </c>
      <c r="M136" s="126"/>
    </row>
    <row r="137" spans="2:13" ht="22.15" customHeight="1" thickBot="1" x14ac:dyDescent="0.25">
      <c r="B137" s="76"/>
      <c r="C137" s="75"/>
      <c r="D137" s="74" t="s">
        <v>356</v>
      </c>
      <c r="E137" s="18" t="s">
        <v>374</v>
      </c>
      <c r="F137" s="123">
        <v>9.7100000000000009</v>
      </c>
      <c r="G137" s="123">
        <v>131.80000000000001</v>
      </c>
      <c r="H137" s="123">
        <f t="shared" si="6"/>
        <v>122.09</v>
      </c>
      <c r="I137" s="123">
        <v>113.23</v>
      </c>
      <c r="J137" s="123">
        <f t="shared" si="7"/>
        <v>7.2569416004586778</v>
      </c>
      <c r="K137" s="122">
        <v>8.4</v>
      </c>
    </row>
    <row r="138" spans="2:13" ht="22.15" customHeight="1" x14ac:dyDescent="0.2">
      <c r="B138" s="86" t="s">
        <v>377</v>
      </c>
      <c r="C138" s="85">
        <v>2</v>
      </c>
      <c r="D138" s="84" t="s">
        <v>354</v>
      </c>
      <c r="E138" s="29" t="s">
        <v>366</v>
      </c>
      <c r="F138" s="125">
        <v>9.7200000000000006</v>
      </c>
      <c r="G138" s="125">
        <v>144.08000000000001</v>
      </c>
      <c r="H138" s="125">
        <f t="shared" si="6"/>
        <v>134.36000000000001</v>
      </c>
      <c r="I138" s="125">
        <v>125.31</v>
      </c>
      <c r="J138" s="125">
        <f t="shared" si="7"/>
        <v>6.7356356058350775</v>
      </c>
      <c r="K138" s="122">
        <v>8.4</v>
      </c>
    </row>
    <row r="139" spans="2:13" ht="22.15" customHeight="1" x14ac:dyDescent="0.2">
      <c r="B139" s="81"/>
      <c r="C139" s="80"/>
      <c r="D139" s="79" t="s">
        <v>355</v>
      </c>
      <c r="E139" s="24" t="s">
        <v>366</v>
      </c>
      <c r="F139" s="124">
        <v>9.7100000000000009</v>
      </c>
      <c r="G139" s="124">
        <v>149.93</v>
      </c>
      <c r="H139" s="124">
        <f t="shared" si="6"/>
        <v>140.22</v>
      </c>
      <c r="I139" s="124">
        <v>131.4</v>
      </c>
      <c r="J139" s="124">
        <f t="shared" si="7"/>
        <v>6.2901155327342693</v>
      </c>
      <c r="K139" s="122">
        <v>7.8</v>
      </c>
    </row>
    <row r="140" spans="2:13" ht="22.15" customHeight="1" thickBot="1" x14ac:dyDescent="0.25">
      <c r="B140" s="76"/>
      <c r="C140" s="75"/>
      <c r="D140" s="74" t="s">
        <v>356</v>
      </c>
      <c r="E140" s="18" t="s">
        <v>366</v>
      </c>
      <c r="F140" s="123">
        <v>9.67</v>
      </c>
      <c r="G140" s="123">
        <v>147.69999999999999</v>
      </c>
      <c r="H140" s="123">
        <f t="shared" si="6"/>
        <v>138.03</v>
      </c>
      <c r="I140" s="123">
        <v>128.46</v>
      </c>
      <c r="J140" s="123">
        <f t="shared" si="7"/>
        <v>6.933275374918491</v>
      </c>
      <c r="K140" s="122">
        <v>8.8000000000000007</v>
      </c>
    </row>
    <row r="141" spans="2:13" ht="22.15" customHeight="1" x14ac:dyDescent="0.2">
      <c r="B141" s="86" t="s">
        <v>377</v>
      </c>
      <c r="C141" s="85">
        <v>3</v>
      </c>
      <c r="D141" s="84" t="s">
        <v>354</v>
      </c>
      <c r="E141" s="29" t="s">
        <v>373</v>
      </c>
      <c r="F141" s="125">
        <v>9.6999999999999993</v>
      </c>
      <c r="G141" s="125">
        <v>135.43</v>
      </c>
      <c r="H141" s="125">
        <f t="shared" si="6"/>
        <v>125.73</v>
      </c>
      <c r="I141" s="125">
        <v>118.52</v>
      </c>
      <c r="J141" s="125">
        <f t="shared" si="7"/>
        <v>5.7345104589199138</v>
      </c>
      <c r="K141" s="122">
        <v>6.7</v>
      </c>
    </row>
    <row r="142" spans="2:13" ht="22.15" customHeight="1" x14ac:dyDescent="0.2">
      <c r="B142" s="81"/>
      <c r="C142" s="80"/>
      <c r="D142" s="79" t="s">
        <v>355</v>
      </c>
      <c r="E142" s="24" t="s">
        <v>373</v>
      </c>
      <c r="F142" s="124">
        <v>9.6999999999999993</v>
      </c>
      <c r="G142" s="124">
        <v>149.65</v>
      </c>
      <c r="H142" s="124">
        <f t="shared" si="6"/>
        <v>139.95000000000002</v>
      </c>
      <c r="I142" s="124">
        <v>131.88999999999999</v>
      </c>
      <c r="J142" s="124">
        <f t="shared" si="7"/>
        <v>5.7591997141836586</v>
      </c>
      <c r="K142" s="122">
        <v>6.9</v>
      </c>
    </row>
    <row r="143" spans="2:13" ht="22.15" customHeight="1" thickBot="1" x14ac:dyDescent="0.25">
      <c r="B143" s="76"/>
      <c r="C143" s="75"/>
      <c r="D143" s="74" t="s">
        <v>356</v>
      </c>
      <c r="E143" s="18" t="s">
        <v>373</v>
      </c>
      <c r="F143" s="123">
        <v>9.6999999999999993</v>
      </c>
      <c r="G143" s="123">
        <v>172.71</v>
      </c>
      <c r="H143" s="123">
        <f t="shared" ref="H143:H174" si="8">G143-F143</f>
        <v>163.01000000000002</v>
      </c>
      <c r="I143" s="123">
        <v>152.83000000000001</v>
      </c>
      <c r="J143" s="123">
        <f t="shared" ref="J143:J174" si="9">((H143-I143)/H143)*100</f>
        <v>6.245015643212076</v>
      </c>
      <c r="K143" s="122">
        <v>7.1</v>
      </c>
    </row>
    <row r="144" spans="2:13" ht="22.15" customHeight="1" x14ac:dyDescent="0.2">
      <c r="B144" s="86" t="s">
        <v>377</v>
      </c>
      <c r="C144" s="85">
        <v>4</v>
      </c>
      <c r="D144" s="84" t="s">
        <v>354</v>
      </c>
      <c r="E144" s="29" t="s">
        <v>359</v>
      </c>
      <c r="F144" s="125">
        <v>9.7100000000000009</v>
      </c>
      <c r="G144" s="125">
        <v>197.54</v>
      </c>
      <c r="H144" s="125">
        <f t="shared" si="8"/>
        <v>187.82999999999998</v>
      </c>
      <c r="I144" s="125">
        <v>175.7</v>
      </c>
      <c r="J144" s="125">
        <f t="shared" si="9"/>
        <v>6.4579673108662066</v>
      </c>
      <c r="K144" s="122">
        <v>8.6999999999999993</v>
      </c>
    </row>
    <row r="145" spans="2:11" ht="22.15" customHeight="1" x14ac:dyDescent="0.2">
      <c r="B145" s="81"/>
      <c r="C145" s="80"/>
      <c r="D145" s="79" t="s">
        <v>355</v>
      </c>
      <c r="E145" s="24" t="s">
        <v>359</v>
      </c>
      <c r="F145" s="124">
        <v>9.68</v>
      </c>
      <c r="G145" s="124">
        <v>199.28</v>
      </c>
      <c r="H145" s="124">
        <f t="shared" si="8"/>
        <v>189.6</v>
      </c>
      <c r="I145" s="124">
        <v>177.58</v>
      </c>
      <c r="J145" s="124">
        <f t="shared" si="9"/>
        <v>6.3396624472573739</v>
      </c>
      <c r="K145" s="122">
        <v>7.9</v>
      </c>
    </row>
    <row r="146" spans="2:11" ht="22.15" customHeight="1" thickBot="1" x14ac:dyDescent="0.25">
      <c r="B146" s="76"/>
      <c r="C146" s="75"/>
      <c r="D146" s="74" t="s">
        <v>356</v>
      </c>
      <c r="E146" s="18" t="s">
        <v>359</v>
      </c>
      <c r="F146" s="123">
        <v>9.7200000000000006</v>
      </c>
      <c r="G146" s="123">
        <v>144.94</v>
      </c>
      <c r="H146" s="123">
        <f t="shared" si="8"/>
        <v>135.22</v>
      </c>
      <c r="I146" s="123">
        <v>124.33</v>
      </c>
      <c r="J146" s="123">
        <f t="shared" si="9"/>
        <v>8.0535423753882558</v>
      </c>
      <c r="K146" s="122">
        <v>7.2</v>
      </c>
    </row>
    <row r="147" spans="2:11" ht="22.15" customHeight="1" x14ac:dyDescent="0.2">
      <c r="B147" s="86" t="s">
        <v>376</v>
      </c>
      <c r="C147" s="85">
        <v>4</v>
      </c>
      <c r="D147" s="84" t="s">
        <v>356</v>
      </c>
      <c r="E147" s="29" t="s">
        <v>370</v>
      </c>
      <c r="F147" s="125">
        <v>9.69</v>
      </c>
      <c r="G147" s="125">
        <v>135.44999999999999</v>
      </c>
      <c r="H147" s="125">
        <f t="shared" si="8"/>
        <v>125.75999999999999</v>
      </c>
      <c r="I147" s="125">
        <v>115.72</v>
      </c>
      <c r="J147" s="125">
        <f t="shared" si="9"/>
        <v>7.9834605597964323</v>
      </c>
      <c r="K147" s="122">
        <v>9.4</v>
      </c>
    </row>
    <row r="148" spans="2:11" ht="22.15" customHeight="1" x14ac:dyDescent="0.2">
      <c r="B148" s="81"/>
      <c r="C148" s="80"/>
      <c r="D148" s="79" t="s">
        <v>355</v>
      </c>
      <c r="E148" s="24" t="s">
        <v>370</v>
      </c>
      <c r="F148" s="124">
        <v>9.69</v>
      </c>
      <c r="G148" s="124">
        <v>161.02000000000001</v>
      </c>
      <c r="H148" s="124">
        <f t="shared" si="8"/>
        <v>151.33000000000001</v>
      </c>
      <c r="I148" s="124">
        <v>141.5</v>
      </c>
      <c r="J148" s="124">
        <f t="shared" si="9"/>
        <v>6.4957377915813197</v>
      </c>
      <c r="K148" s="122">
        <v>7.5</v>
      </c>
    </row>
    <row r="149" spans="2:11" ht="22.15" customHeight="1" thickBot="1" x14ac:dyDescent="0.25">
      <c r="B149" s="76"/>
      <c r="C149" s="75"/>
      <c r="D149" s="74" t="s">
        <v>354</v>
      </c>
      <c r="E149" s="18" t="s">
        <v>370</v>
      </c>
      <c r="F149" s="123">
        <v>9.7200000000000006</v>
      </c>
      <c r="G149" s="123">
        <v>193.37</v>
      </c>
      <c r="H149" s="123">
        <f t="shared" si="8"/>
        <v>183.65</v>
      </c>
      <c r="I149" s="123">
        <v>172.16</v>
      </c>
      <c r="J149" s="123">
        <f t="shared" si="9"/>
        <v>6.2564661040021825</v>
      </c>
      <c r="K149" s="122">
        <v>7.4</v>
      </c>
    </row>
    <row r="150" spans="2:11" ht="22.15" customHeight="1" x14ac:dyDescent="0.2">
      <c r="B150" s="86" t="s">
        <v>376</v>
      </c>
      <c r="C150" s="85">
        <v>3</v>
      </c>
      <c r="D150" s="84" t="s">
        <v>356</v>
      </c>
      <c r="E150" s="29" t="s">
        <v>353</v>
      </c>
      <c r="F150" s="125">
        <v>9.74</v>
      </c>
      <c r="G150" s="125">
        <v>163.13999999999999</v>
      </c>
      <c r="H150" s="125">
        <f t="shared" si="8"/>
        <v>153.39999999999998</v>
      </c>
      <c r="I150" s="125">
        <v>144.47999999999999</v>
      </c>
      <c r="J150" s="125">
        <f t="shared" si="9"/>
        <v>5.8148631029986886</v>
      </c>
      <c r="K150" s="122">
        <v>7.2</v>
      </c>
    </row>
    <row r="151" spans="2:11" ht="22.15" customHeight="1" x14ac:dyDescent="0.2">
      <c r="B151" s="81"/>
      <c r="C151" s="80"/>
      <c r="D151" s="79" t="s">
        <v>355</v>
      </c>
      <c r="E151" s="24" t="s">
        <v>353</v>
      </c>
      <c r="F151" s="124">
        <v>9.73</v>
      </c>
      <c r="G151" s="124">
        <v>136.19999999999999</v>
      </c>
      <c r="H151" s="124">
        <f t="shared" si="8"/>
        <v>126.46999999999998</v>
      </c>
      <c r="I151" s="124">
        <v>118.96</v>
      </c>
      <c r="J151" s="124">
        <f t="shared" si="9"/>
        <v>5.9381671542658276</v>
      </c>
      <c r="K151" s="122">
        <v>7.8</v>
      </c>
    </row>
    <row r="152" spans="2:11" ht="22.15" customHeight="1" thickBot="1" x14ac:dyDescent="0.25">
      <c r="B152" s="76"/>
      <c r="C152" s="75"/>
      <c r="D152" s="74" t="s">
        <v>354</v>
      </c>
      <c r="E152" s="18" t="s">
        <v>353</v>
      </c>
      <c r="F152" s="123">
        <v>9.6999999999999993</v>
      </c>
      <c r="G152" s="123">
        <v>171.49</v>
      </c>
      <c r="H152" s="123">
        <f t="shared" si="8"/>
        <v>161.79000000000002</v>
      </c>
      <c r="I152" s="123">
        <v>150.88</v>
      </c>
      <c r="J152" s="123">
        <f t="shared" si="9"/>
        <v>6.7433092280116345</v>
      </c>
      <c r="K152" s="122">
        <v>7.8</v>
      </c>
    </row>
    <row r="153" spans="2:11" ht="22.15" customHeight="1" x14ac:dyDescent="0.2">
      <c r="B153" s="86" t="s">
        <v>376</v>
      </c>
      <c r="C153" s="85">
        <v>2</v>
      </c>
      <c r="D153" s="84" t="s">
        <v>356</v>
      </c>
      <c r="E153" s="29" t="s">
        <v>369</v>
      </c>
      <c r="F153" s="125">
        <v>9.73</v>
      </c>
      <c r="G153" s="125">
        <v>167.98</v>
      </c>
      <c r="H153" s="125">
        <f t="shared" si="8"/>
        <v>158.25</v>
      </c>
      <c r="I153" s="125">
        <v>147.44</v>
      </c>
      <c r="J153" s="125">
        <f t="shared" si="9"/>
        <v>6.8309636650868892</v>
      </c>
      <c r="K153" s="122">
        <v>7.5</v>
      </c>
    </row>
    <row r="154" spans="2:11" ht="22.15" customHeight="1" x14ac:dyDescent="0.2">
      <c r="B154" s="81"/>
      <c r="C154" s="80"/>
      <c r="D154" s="79" t="s">
        <v>355</v>
      </c>
      <c r="E154" s="24" t="s">
        <v>369</v>
      </c>
      <c r="F154" s="124">
        <v>9.77</v>
      </c>
      <c r="G154" s="124">
        <v>170.05</v>
      </c>
      <c r="H154" s="124">
        <f t="shared" si="8"/>
        <v>160.28</v>
      </c>
      <c r="I154" s="124">
        <v>150.16</v>
      </c>
      <c r="J154" s="124">
        <f t="shared" si="9"/>
        <v>6.3139505864736742</v>
      </c>
      <c r="K154" s="122">
        <v>7.1</v>
      </c>
    </row>
    <row r="155" spans="2:11" ht="22.15" customHeight="1" thickBot="1" x14ac:dyDescent="0.25">
      <c r="B155" s="76"/>
      <c r="C155" s="75"/>
      <c r="D155" s="74" t="s">
        <v>354</v>
      </c>
      <c r="E155" s="18" t="s">
        <v>369</v>
      </c>
      <c r="F155" s="123">
        <v>9.69</v>
      </c>
      <c r="G155" s="123">
        <v>160.76</v>
      </c>
      <c r="H155" s="123">
        <f t="shared" si="8"/>
        <v>151.07</v>
      </c>
      <c r="I155" s="123">
        <v>140.63</v>
      </c>
      <c r="J155" s="123">
        <f t="shared" si="9"/>
        <v>6.9107036473158123</v>
      </c>
      <c r="K155" s="122">
        <v>6.9</v>
      </c>
    </row>
    <row r="156" spans="2:11" ht="22.15" customHeight="1" x14ac:dyDescent="0.2">
      <c r="B156" s="86" t="s">
        <v>376</v>
      </c>
      <c r="C156" s="85">
        <v>1</v>
      </c>
      <c r="D156" s="84" t="s">
        <v>356</v>
      </c>
      <c r="E156" s="29" t="s">
        <v>364</v>
      </c>
      <c r="F156" s="125">
        <v>9.7200000000000006</v>
      </c>
      <c r="G156" s="125">
        <v>151.11000000000001</v>
      </c>
      <c r="H156" s="125">
        <f t="shared" si="8"/>
        <v>141.39000000000001</v>
      </c>
      <c r="I156" s="125">
        <v>132.24</v>
      </c>
      <c r="J156" s="125">
        <f t="shared" si="9"/>
        <v>6.4714619138552978</v>
      </c>
      <c r="K156" s="122">
        <v>7.2</v>
      </c>
    </row>
    <row r="157" spans="2:11" ht="22.15" customHeight="1" x14ac:dyDescent="0.2">
      <c r="B157" s="81"/>
      <c r="C157" s="80"/>
      <c r="D157" s="79" t="s">
        <v>355</v>
      </c>
      <c r="E157" s="24" t="s">
        <v>364</v>
      </c>
      <c r="F157" s="124">
        <v>9.67</v>
      </c>
      <c r="G157" s="124">
        <v>196.48</v>
      </c>
      <c r="H157" s="124">
        <f t="shared" si="8"/>
        <v>186.81</v>
      </c>
      <c r="I157" s="124">
        <v>173.37</v>
      </c>
      <c r="J157" s="124">
        <f t="shared" si="9"/>
        <v>7.1944756704673178</v>
      </c>
      <c r="K157" s="122">
        <v>8.1</v>
      </c>
    </row>
    <row r="158" spans="2:11" ht="22.15" customHeight="1" thickBot="1" x14ac:dyDescent="0.25">
      <c r="B158" s="76"/>
      <c r="C158" s="75"/>
      <c r="D158" s="74" t="s">
        <v>354</v>
      </c>
      <c r="E158" s="18" t="s">
        <v>364</v>
      </c>
      <c r="F158" s="123">
        <v>9.75</v>
      </c>
      <c r="G158" s="123">
        <v>192.92</v>
      </c>
      <c r="H158" s="123">
        <f t="shared" si="8"/>
        <v>183.17</v>
      </c>
      <c r="I158" s="123">
        <v>169.63</v>
      </c>
      <c r="J158" s="123">
        <f t="shared" si="9"/>
        <v>7.3920401812523853</v>
      </c>
      <c r="K158" s="122">
        <v>8.9</v>
      </c>
    </row>
    <row r="159" spans="2:11" ht="22.15" customHeight="1" x14ac:dyDescent="0.2">
      <c r="B159" s="86" t="s">
        <v>372</v>
      </c>
      <c r="C159" s="85">
        <v>1</v>
      </c>
      <c r="D159" s="84" t="s">
        <v>354</v>
      </c>
      <c r="E159" s="29" t="s">
        <v>375</v>
      </c>
      <c r="F159" s="125">
        <v>9.68</v>
      </c>
      <c r="G159" s="125">
        <v>157.19999999999999</v>
      </c>
      <c r="H159" s="125">
        <f t="shared" si="8"/>
        <v>147.51999999999998</v>
      </c>
      <c r="I159" s="125">
        <v>136.63</v>
      </c>
      <c r="J159" s="125">
        <f t="shared" si="9"/>
        <v>7.3820498915401211</v>
      </c>
    </row>
    <row r="160" spans="2:11" ht="22.15" customHeight="1" x14ac:dyDescent="0.2">
      <c r="B160" s="16"/>
      <c r="C160" s="80"/>
      <c r="D160" s="79" t="s">
        <v>355</v>
      </c>
      <c r="E160" s="24" t="s">
        <v>375</v>
      </c>
      <c r="F160" s="124">
        <v>9.7200000000000006</v>
      </c>
      <c r="G160" s="124">
        <v>124.19</v>
      </c>
      <c r="H160" s="124">
        <f t="shared" si="8"/>
        <v>114.47</v>
      </c>
      <c r="I160" s="124">
        <v>107.42</v>
      </c>
      <c r="J160" s="124">
        <f t="shared" si="9"/>
        <v>6.1588189045164645</v>
      </c>
    </row>
    <row r="161" spans="2:10" ht="22.15" customHeight="1" thickBot="1" x14ac:dyDescent="0.25">
      <c r="B161" s="76"/>
      <c r="C161" s="75"/>
      <c r="D161" s="74" t="s">
        <v>356</v>
      </c>
      <c r="E161" s="18" t="s">
        <v>375</v>
      </c>
      <c r="F161" s="123">
        <v>9.7200000000000006</v>
      </c>
      <c r="G161" s="123">
        <v>183.57</v>
      </c>
      <c r="H161" s="123">
        <f t="shared" si="8"/>
        <v>173.85</v>
      </c>
      <c r="I161" s="123">
        <v>163.54</v>
      </c>
      <c r="J161" s="123">
        <f t="shared" si="9"/>
        <v>5.9303997699165967</v>
      </c>
    </row>
    <row r="162" spans="2:10" ht="22.15" customHeight="1" x14ac:dyDescent="0.2">
      <c r="B162" s="86" t="s">
        <v>372</v>
      </c>
      <c r="C162" s="85">
        <v>2</v>
      </c>
      <c r="D162" s="84" t="s">
        <v>354</v>
      </c>
      <c r="E162" s="29" t="s">
        <v>374</v>
      </c>
      <c r="F162" s="125">
        <v>9.69</v>
      </c>
      <c r="G162" s="125">
        <v>163.34</v>
      </c>
      <c r="H162" s="125">
        <f t="shared" si="8"/>
        <v>153.65</v>
      </c>
      <c r="I162" s="125">
        <v>143.97</v>
      </c>
      <c r="J162" s="125">
        <f t="shared" si="9"/>
        <v>6.3000325414904053</v>
      </c>
    </row>
    <row r="163" spans="2:10" ht="22.15" customHeight="1" x14ac:dyDescent="0.2">
      <c r="B163" s="81"/>
      <c r="C163" s="80"/>
      <c r="D163" s="79" t="s">
        <v>355</v>
      </c>
      <c r="E163" s="24" t="s">
        <v>374</v>
      </c>
      <c r="F163" s="124">
        <v>9.69</v>
      </c>
      <c r="G163" s="124">
        <v>187.84</v>
      </c>
      <c r="H163" s="124">
        <f t="shared" si="8"/>
        <v>178.15</v>
      </c>
      <c r="I163" s="124">
        <v>167.56</v>
      </c>
      <c r="J163" s="124">
        <f t="shared" si="9"/>
        <v>5.9444288520909359</v>
      </c>
    </row>
    <row r="164" spans="2:10" ht="22.15" customHeight="1" thickBot="1" x14ac:dyDescent="0.25">
      <c r="B164" s="76"/>
      <c r="C164" s="75"/>
      <c r="D164" s="74" t="s">
        <v>356</v>
      </c>
      <c r="E164" s="18" t="s">
        <v>374</v>
      </c>
      <c r="F164" s="123">
        <v>9.66</v>
      </c>
      <c r="G164" s="123">
        <v>155.08000000000001</v>
      </c>
      <c r="H164" s="123">
        <f t="shared" si="8"/>
        <v>145.42000000000002</v>
      </c>
      <c r="I164" s="123">
        <v>135.80000000000001</v>
      </c>
      <c r="J164" s="123">
        <f t="shared" si="9"/>
        <v>6.6153211387704607</v>
      </c>
    </row>
    <row r="165" spans="2:10" ht="22.15" customHeight="1" x14ac:dyDescent="0.2">
      <c r="B165" s="86" t="s">
        <v>372</v>
      </c>
      <c r="C165" s="85">
        <v>3</v>
      </c>
      <c r="D165" s="84" t="s">
        <v>354</v>
      </c>
      <c r="E165" s="29" t="s">
        <v>373</v>
      </c>
      <c r="F165" s="125">
        <v>9.74</v>
      </c>
      <c r="G165" s="125">
        <v>158.47</v>
      </c>
      <c r="H165" s="125">
        <f t="shared" si="8"/>
        <v>148.72999999999999</v>
      </c>
      <c r="I165" s="125">
        <v>139.68</v>
      </c>
      <c r="J165" s="125">
        <f t="shared" si="9"/>
        <v>6.0848517447723953</v>
      </c>
    </row>
    <row r="166" spans="2:10" ht="22.15" customHeight="1" x14ac:dyDescent="0.2">
      <c r="B166" s="81"/>
      <c r="C166" s="80"/>
      <c r="D166" s="79" t="s">
        <v>355</v>
      </c>
      <c r="E166" s="24" t="s">
        <v>373</v>
      </c>
      <c r="F166" s="124">
        <v>9.73</v>
      </c>
      <c r="G166" s="124">
        <v>173.71</v>
      </c>
      <c r="H166" s="124">
        <f t="shared" si="8"/>
        <v>163.98000000000002</v>
      </c>
      <c r="I166" s="124">
        <v>154.71</v>
      </c>
      <c r="J166" s="124">
        <f t="shared" si="9"/>
        <v>5.653128430296384</v>
      </c>
    </row>
    <row r="167" spans="2:10" ht="22.15" customHeight="1" thickBot="1" x14ac:dyDescent="0.25">
      <c r="B167" s="76"/>
      <c r="C167" s="75"/>
      <c r="D167" s="74" t="s">
        <v>356</v>
      </c>
      <c r="E167" s="18" t="s">
        <v>373</v>
      </c>
      <c r="F167" s="123">
        <v>9.69</v>
      </c>
      <c r="G167" s="123">
        <v>189.61</v>
      </c>
      <c r="H167" s="123">
        <f t="shared" si="8"/>
        <v>179.92000000000002</v>
      </c>
      <c r="I167" s="123">
        <v>167.98</v>
      </c>
      <c r="J167" s="123">
        <f t="shared" si="9"/>
        <v>6.6362827923521701</v>
      </c>
    </row>
    <row r="168" spans="2:10" ht="22.15" customHeight="1" x14ac:dyDescent="0.2">
      <c r="B168" s="86" t="s">
        <v>372</v>
      </c>
      <c r="C168" s="85">
        <v>4</v>
      </c>
      <c r="D168" s="84" t="s">
        <v>354</v>
      </c>
      <c r="E168" s="29" t="s">
        <v>371</v>
      </c>
      <c r="F168" s="125">
        <v>9.69</v>
      </c>
      <c r="G168" s="125">
        <v>162.32</v>
      </c>
      <c r="H168" s="125">
        <f t="shared" si="8"/>
        <v>152.63</v>
      </c>
      <c r="I168" s="125">
        <v>143.49</v>
      </c>
      <c r="J168" s="125">
        <f t="shared" si="9"/>
        <v>5.9883378103911333</v>
      </c>
    </row>
    <row r="169" spans="2:10" ht="22.15" customHeight="1" x14ac:dyDescent="0.2">
      <c r="B169" s="81"/>
      <c r="C169" s="80"/>
      <c r="D169" s="79" t="s">
        <v>355</v>
      </c>
      <c r="E169" s="24" t="s">
        <v>371</v>
      </c>
      <c r="F169" s="124">
        <v>9.73</v>
      </c>
      <c r="G169" s="124">
        <v>177.57</v>
      </c>
      <c r="H169" s="124">
        <f t="shared" si="8"/>
        <v>167.84</v>
      </c>
      <c r="I169" s="124">
        <v>157.79</v>
      </c>
      <c r="J169" s="124">
        <f t="shared" si="9"/>
        <v>5.98784556720687</v>
      </c>
    </row>
    <row r="170" spans="2:10" ht="22.15" customHeight="1" thickBot="1" x14ac:dyDescent="0.25">
      <c r="B170" s="76"/>
      <c r="C170" s="75"/>
      <c r="D170" s="74" t="s">
        <v>356</v>
      </c>
      <c r="E170" s="18" t="s">
        <v>371</v>
      </c>
      <c r="F170" s="123">
        <v>9.68</v>
      </c>
      <c r="G170" s="123">
        <v>161.36000000000001</v>
      </c>
      <c r="H170" s="123">
        <f t="shared" si="8"/>
        <v>151.68</v>
      </c>
      <c r="I170" s="123">
        <v>140.15</v>
      </c>
      <c r="J170" s="123">
        <f t="shared" si="9"/>
        <v>7.6015295358649784</v>
      </c>
    </row>
    <row r="171" spans="2:10" ht="22.15" customHeight="1" x14ac:dyDescent="0.2">
      <c r="B171" s="86" t="s">
        <v>367</v>
      </c>
      <c r="C171" s="85">
        <v>4</v>
      </c>
      <c r="D171" s="84" t="s">
        <v>356</v>
      </c>
      <c r="E171" s="29" t="s">
        <v>370</v>
      </c>
      <c r="F171" s="125">
        <v>9.7899999999999991</v>
      </c>
      <c r="G171" s="125">
        <v>185.09</v>
      </c>
      <c r="H171" s="125">
        <f t="shared" si="8"/>
        <v>175.3</v>
      </c>
      <c r="I171" s="125">
        <v>163.44</v>
      </c>
      <c r="J171" s="125">
        <f t="shared" si="9"/>
        <v>6.765544780376505</v>
      </c>
    </row>
    <row r="172" spans="2:10" ht="22.15" customHeight="1" x14ac:dyDescent="0.2">
      <c r="B172" s="81"/>
      <c r="C172" s="80"/>
      <c r="D172" s="79" t="s">
        <v>355</v>
      </c>
      <c r="E172" s="24" t="s">
        <v>370</v>
      </c>
      <c r="F172" s="124">
        <v>9.7200000000000006</v>
      </c>
      <c r="G172" s="124">
        <v>161</v>
      </c>
      <c r="H172" s="124">
        <f t="shared" si="8"/>
        <v>151.28</v>
      </c>
      <c r="I172" s="124">
        <v>141.72</v>
      </c>
      <c r="J172" s="124">
        <f t="shared" si="9"/>
        <v>6.3194077207826567</v>
      </c>
    </row>
    <row r="173" spans="2:10" ht="22.15" customHeight="1" thickBot="1" x14ac:dyDescent="0.25">
      <c r="B173" s="76"/>
      <c r="C173" s="75"/>
      <c r="D173" s="74" t="s">
        <v>354</v>
      </c>
      <c r="E173" s="18" t="s">
        <v>370</v>
      </c>
      <c r="F173" s="123">
        <v>9.75</v>
      </c>
      <c r="G173" s="123">
        <v>150.04</v>
      </c>
      <c r="H173" s="123">
        <f t="shared" si="8"/>
        <v>140.29</v>
      </c>
      <c r="I173" s="123">
        <v>129.75</v>
      </c>
      <c r="J173" s="123">
        <f t="shared" si="9"/>
        <v>7.5130087675529218</v>
      </c>
    </row>
    <row r="174" spans="2:10" ht="22.15" customHeight="1" x14ac:dyDescent="0.2">
      <c r="B174" s="86" t="s">
        <v>367</v>
      </c>
      <c r="C174" s="85">
        <v>3</v>
      </c>
      <c r="D174" s="84" t="s">
        <v>356</v>
      </c>
      <c r="E174" s="29" t="s">
        <v>369</v>
      </c>
      <c r="F174" s="125">
        <v>9.73</v>
      </c>
      <c r="G174" s="125">
        <v>178.34</v>
      </c>
      <c r="H174" s="125">
        <f t="shared" si="8"/>
        <v>168.61</v>
      </c>
      <c r="I174" s="125">
        <v>158.59</v>
      </c>
      <c r="J174" s="125">
        <f t="shared" si="9"/>
        <v>5.9427080244350918</v>
      </c>
    </row>
    <row r="175" spans="2:10" ht="22.15" customHeight="1" x14ac:dyDescent="0.2">
      <c r="B175" s="81"/>
      <c r="C175" s="80"/>
      <c r="D175" s="79" t="s">
        <v>355</v>
      </c>
      <c r="E175" s="24" t="s">
        <v>369</v>
      </c>
      <c r="F175" s="124">
        <v>9.75</v>
      </c>
      <c r="G175" s="124">
        <v>161.35</v>
      </c>
      <c r="H175" s="124">
        <f t="shared" ref="H175:H206" si="10">G175-F175</f>
        <v>151.6</v>
      </c>
      <c r="I175" s="124">
        <v>143.62</v>
      </c>
      <c r="J175" s="124">
        <f t="shared" ref="J175:J206" si="11">((H175-I175)/H175)*100</f>
        <v>5.2638522427440568</v>
      </c>
    </row>
    <row r="176" spans="2:10" ht="22.15" customHeight="1" thickBot="1" x14ac:dyDescent="0.25">
      <c r="B176" s="76"/>
      <c r="C176" s="75"/>
      <c r="D176" s="74" t="s">
        <v>354</v>
      </c>
      <c r="E176" s="18" t="s">
        <v>369</v>
      </c>
      <c r="F176" s="123">
        <v>9.75</v>
      </c>
      <c r="G176" s="123">
        <v>174.88</v>
      </c>
      <c r="H176" s="123">
        <f t="shared" si="10"/>
        <v>165.13</v>
      </c>
      <c r="I176" s="123">
        <v>155.54</v>
      </c>
      <c r="J176" s="123">
        <f t="shared" si="11"/>
        <v>5.8075455701568481</v>
      </c>
    </row>
    <row r="177" spans="2:11" ht="22.15" customHeight="1" x14ac:dyDescent="0.2">
      <c r="B177" s="86" t="s">
        <v>367</v>
      </c>
      <c r="C177" s="85">
        <v>2</v>
      </c>
      <c r="D177" s="84" t="s">
        <v>356</v>
      </c>
      <c r="E177" s="29" t="s">
        <v>368</v>
      </c>
      <c r="F177" s="125">
        <v>9.7200000000000006</v>
      </c>
      <c r="G177" s="125">
        <v>112.29</v>
      </c>
      <c r="H177" s="125">
        <f t="shared" si="10"/>
        <v>102.57000000000001</v>
      </c>
      <c r="I177" s="125">
        <v>96.41</v>
      </c>
      <c r="J177" s="125">
        <f t="shared" si="11"/>
        <v>6.0056546748562063</v>
      </c>
    </row>
    <row r="178" spans="2:11" ht="22.15" customHeight="1" x14ac:dyDescent="0.2">
      <c r="B178" s="81"/>
      <c r="C178" s="80"/>
      <c r="D178" s="79" t="s">
        <v>355</v>
      </c>
      <c r="E178" s="24" t="s">
        <v>368</v>
      </c>
      <c r="F178" s="124">
        <v>9.77</v>
      </c>
      <c r="G178" s="124">
        <v>149.28</v>
      </c>
      <c r="H178" s="124">
        <f t="shared" si="10"/>
        <v>139.51</v>
      </c>
      <c r="I178" s="124">
        <v>129.88</v>
      </c>
      <c r="J178" s="124">
        <f t="shared" si="11"/>
        <v>6.9027309870260165</v>
      </c>
    </row>
    <row r="179" spans="2:11" ht="22.15" customHeight="1" thickBot="1" x14ac:dyDescent="0.25">
      <c r="B179" s="76"/>
      <c r="C179" s="75"/>
      <c r="D179" s="74" t="s">
        <v>354</v>
      </c>
      <c r="E179" s="18" t="s">
        <v>368</v>
      </c>
      <c r="F179" s="123">
        <v>9.7100000000000009</v>
      </c>
      <c r="G179" s="123">
        <v>146.97999999999999</v>
      </c>
      <c r="H179" s="123">
        <f t="shared" si="10"/>
        <v>137.26999999999998</v>
      </c>
      <c r="I179" s="123">
        <v>128.47</v>
      </c>
      <c r="J179" s="123">
        <f t="shared" si="11"/>
        <v>6.4107233918554556</v>
      </c>
    </row>
    <row r="180" spans="2:11" ht="22.15" customHeight="1" x14ac:dyDescent="0.2">
      <c r="B180" s="86" t="s">
        <v>367</v>
      </c>
      <c r="C180" s="85">
        <v>1</v>
      </c>
      <c r="D180" s="84" t="s">
        <v>356</v>
      </c>
      <c r="E180" s="29" t="s">
        <v>366</v>
      </c>
      <c r="F180" s="125">
        <v>9.73</v>
      </c>
      <c r="G180" s="125">
        <v>153.74</v>
      </c>
      <c r="H180" s="125">
        <f t="shared" si="10"/>
        <v>144.01000000000002</v>
      </c>
      <c r="I180" s="125">
        <v>135.38</v>
      </c>
      <c r="J180" s="125">
        <f t="shared" si="11"/>
        <v>5.9926394000416794</v>
      </c>
    </row>
    <row r="181" spans="2:11" ht="22.15" customHeight="1" x14ac:dyDescent="0.2">
      <c r="B181" s="81"/>
      <c r="C181" s="80"/>
      <c r="D181" s="79" t="s">
        <v>355</v>
      </c>
      <c r="E181" s="24" t="s">
        <v>366</v>
      </c>
      <c r="F181" s="124">
        <v>9.75</v>
      </c>
      <c r="G181" s="124">
        <v>133.33000000000001</v>
      </c>
      <c r="H181" s="124">
        <f t="shared" si="10"/>
        <v>123.58000000000001</v>
      </c>
      <c r="I181" s="124">
        <v>114.94</v>
      </c>
      <c r="J181" s="124">
        <f t="shared" si="11"/>
        <v>6.9914225602848479</v>
      </c>
    </row>
    <row r="182" spans="2:11" ht="22.15" customHeight="1" thickBot="1" x14ac:dyDescent="0.25">
      <c r="B182" s="76"/>
      <c r="C182" s="75"/>
      <c r="D182" s="74" t="s">
        <v>354</v>
      </c>
      <c r="E182" s="18" t="s">
        <v>366</v>
      </c>
      <c r="F182" s="123">
        <v>9.68</v>
      </c>
      <c r="G182" s="123">
        <v>124.45</v>
      </c>
      <c r="H182" s="123">
        <f t="shared" si="10"/>
        <v>114.77000000000001</v>
      </c>
      <c r="I182" s="123">
        <v>106.58</v>
      </c>
      <c r="J182" s="123">
        <f t="shared" si="11"/>
        <v>7.1360111527402719</v>
      </c>
    </row>
    <row r="183" spans="2:11" ht="22.15" customHeight="1" x14ac:dyDescent="0.2">
      <c r="B183" s="86" t="s">
        <v>362</v>
      </c>
      <c r="C183" s="85">
        <v>1</v>
      </c>
      <c r="D183" s="84" t="s">
        <v>354</v>
      </c>
      <c r="E183" s="29" t="s">
        <v>365</v>
      </c>
      <c r="F183" s="125">
        <v>9.7200000000000006</v>
      </c>
      <c r="G183" s="125">
        <v>154.91999999999999</v>
      </c>
      <c r="H183" s="125">
        <f t="shared" si="10"/>
        <v>145.19999999999999</v>
      </c>
      <c r="I183" s="125">
        <v>136.63999999999999</v>
      </c>
      <c r="J183" s="125">
        <f t="shared" si="11"/>
        <v>5.8953168044077149</v>
      </c>
      <c r="K183" s="122">
        <v>7.1</v>
      </c>
    </row>
    <row r="184" spans="2:11" ht="22.15" customHeight="1" x14ac:dyDescent="0.2">
      <c r="B184" s="81"/>
      <c r="C184" s="80"/>
      <c r="D184" s="79" t="s">
        <v>355</v>
      </c>
      <c r="E184" s="24" t="s">
        <v>365</v>
      </c>
      <c r="F184" s="124">
        <v>9.73</v>
      </c>
      <c r="G184" s="124">
        <v>175.68</v>
      </c>
      <c r="H184" s="124">
        <f t="shared" si="10"/>
        <v>165.95000000000002</v>
      </c>
      <c r="I184" s="124">
        <v>155.88</v>
      </c>
      <c r="J184" s="124">
        <f t="shared" si="11"/>
        <v>6.0680927990358668</v>
      </c>
      <c r="K184" s="122">
        <v>6.8</v>
      </c>
    </row>
    <row r="185" spans="2:11" ht="22.15" customHeight="1" thickBot="1" x14ac:dyDescent="0.25">
      <c r="B185" s="76"/>
      <c r="C185" s="75"/>
      <c r="D185" s="74" t="s">
        <v>356</v>
      </c>
      <c r="E185" s="18" t="s">
        <v>365</v>
      </c>
      <c r="F185" s="123">
        <v>9.73</v>
      </c>
      <c r="G185" s="123">
        <v>129.97999999999999</v>
      </c>
      <c r="H185" s="123">
        <f t="shared" si="10"/>
        <v>120.24999999999999</v>
      </c>
      <c r="I185" s="123">
        <v>112.57</v>
      </c>
      <c r="J185" s="123">
        <f t="shared" si="11"/>
        <v>6.3866943866943817</v>
      </c>
      <c r="K185" s="122">
        <v>7.1</v>
      </c>
    </row>
    <row r="186" spans="2:11" ht="22.15" customHeight="1" x14ac:dyDescent="0.2">
      <c r="B186" s="86" t="s">
        <v>362</v>
      </c>
      <c r="C186" s="85">
        <v>2</v>
      </c>
      <c r="D186" s="84" t="s">
        <v>354</v>
      </c>
      <c r="E186" s="29" t="s">
        <v>364</v>
      </c>
      <c r="F186" s="125">
        <v>9.6999999999999993</v>
      </c>
      <c r="G186" s="125">
        <v>159.36000000000001</v>
      </c>
      <c r="H186" s="125">
        <f t="shared" si="10"/>
        <v>149.66000000000003</v>
      </c>
      <c r="I186" s="125">
        <v>139.80000000000001</v>
      </c>
      <c r="J186" s="125">
        <f t="shared" si="11"/>
        <v>6.5882667379393371</v>
      </c>
      <c r="K186" s="122">
        <v>7.5</v>
      </c>
    </row>
    <row r="187" spans="2:11" ht="22.15" customHeight="1" x14ac:dyDescent="0.2">
      <c r="B187" s="81"/>
      <c r="C187" s="80"/>
      <c r="D187" s="79" t="s">
        <v>355</v>
      </c>
      <c r="E187" s="24" t="s">
        <v>364</v>
      </c>
      <c r="F187" s="124">
        <v>9.7200000000000006</v>
      </c>
      <c r="G187" s="124">
        <v>145.12</v>
      </c>
      <c r="H187" s="124">
        <f t="shared" si="10"/>
        <v>135.4</v>
      </c>
      <c r="I187" s="124">
        <v>126.95</v>
      </c>
      <c r="J187" s="124">
        <f t="shared" si="11"/>
        <v>6.2407680945347144</v>
      </c>
      <c r="K187" s="122">
        <v>7.2</v>
      </c>
    </row>
    <row r="188" spans="2:11" ht="22.15" customHeight="1" thickBot="1" x14ac:dyDescent="0.25">
      <c r="B188" s="76"/>
      <c r="C188" s="75"/>
      <c r="D188" s="74" t="s">
        <v>356</v>
      </c>
      <c r="E188" s="18" t="s">
        <v>364</v>
      </c>
      <c r="F188" s="123">
        <v>9.7200000000000006</v>
      </c>
      <c r="G188" s="123">
        <v>209.47</v>
      </c>
      <c r="H188" s="123">
        <f t="shared" si="10"/>
        <v>199.75</v>
      </c>
      <c r="I188" s="123">
        <v>186.73</v>
      </c>
      <c r="J188" s="123">
        <f t="shared" si="11"/>
        <v>6.5181476846057631</v>
      </c>
      <c r="K188" s="122">
        <v>7.5</v>
      </c>
    </row>
    <row r="189" spans="2:11" ht="22.15" customHeight="1" x14ac:dyDescent="0.2">
      <c r="B189" s="86" t="s">
        <v>362</v>
      </c>
      <c r="C189" s="85">
        <v>3</v>
      </c>
      <c r="D189" s="84" t="s">
        <v>354</v>
      </c>
      <c r="E189" s="29" t="s">
        <v>363</v>
      </c>
      <c r="F189" s="125">
        <v>9.7100000000000009</v>
      </c>
      <c r="G189" s="125">
        <v>176.22</v>
      </c>
      <c r="H189" s="125">
        <f t="shared" si="10"/>
        <v>166.51</v>
      </c>
      <c r="I189" s="125">
        <v>155.27000000000001</v>
      </c>
      <c r="J189" s="125">
        <f t="shared" si="11"/>
        <v>6.7503453246051173</v>
      </c>
      <c r="K189" s="122">
        <v>7.4</v>
      </c>
    </row>
    <row r="190" spans="2:11" ht="22.15" customHeight="1" x14ac:dyDescent="0.2">
      <c r="B190" s="81"/>
      <c r="C190" s="80"/>
      <c r="D190" s="79" t="s">
        <v>355</v>
      </c>
      <c r="E190" s="24" t="s">
        <v>363</v>
      </c>
      <c r="F190" s="124">
        <v>9.73</v>
      </c>
      <c r="G190" s="124">
        <v>157.94</v>
      </c>
      <c r="H190" s="124">
        <f t="shared" si="10"/>
        <v>148.21</v>
      </c>
      <c r="I190" s="124">
        <v>140.19999999999999</v>
      </c>
      <c r="J190" s="124">
        <f t="shared" si="11"/>
        <v>5.4044936239120291</v>
      </c>
      <c r="K190" s="122">
        <v>6.5</v>
      </c>
    </row>
    <row r="191" spans="2:11" ht="22.15" customHeight="1" thickBot="1" x14ac:dyDescent="0.25">
      <c r="B191" s="76"/>
      <c r="C191" s="75"/>
      <c r="D191" s="74" t="s">
        <v>356</v>
      </c>
      <c r="E191" s="18" t="s">
        <v>363</v>
      </c>
      <c r="F191" s="123">
        <v>9.7200000000000006</v>
      </c>
      <c r="G191" s="123">
        <v>132.05000000000001</v>
      </c>
      <c r="H191" s="123">
        <f t="shared" si="10"/>
        <v>122.33000000000001</v>
      </c>
      <c r="I191" s="123">
        <v>115.24</v>
      </c>
      <c r="J191" s="123">
        <f t="shared" si="11"/>
        <v>5.7957982506335455</v>
      </c>
      <c r="K191" s="122">
        <v>6.8</v>
      </c>
    </row>
    <row r="192" spans="2:11" ht="22.15" customHeight="1" x14ac:dyDescent="0.2">
      <c r="B192" s="86" t="s">
        <v>362</v>
      </c>
      <c r="C192" s="85">
        <v>4</v>
      </c>
      <c r="D192" s="84" t="s">
        <v>354</v>
      </c>
      <c r="E192" s="29" t="s">
        <v>361</v>
      </c>
      <c r="F192" s="125">
        <v>9.7200000000000006</v>
      </c>
      <c r="G192" s="125">
        <v>172.8</v>
      </c>
      <c r="H192" s="125">
        <f t="shared" si="10"/>
        <v>163.08000000000001</v>
      </c>
      <c r="I192" s="125">
        <v>153.58000000000001</v>
      </c>
      <c r="J192" s="125">
        <f t="shared" si="11"/>
        <v>5.8253617856266855</v>
      </c>
      <c r="K192" s="122">
        <v>6.8</v>
      </c>
    </row>
    <row r="193" spans="2:11" ht="22.15" customHeight="1" x14ac:dyDescent="0.2">
      <c r="B193" s="81"/>
      <c r="C193" s="80"/>
      <c r="D193" s="79" t="s">
        <v>355</v>
      </c>
      <c r="E193" s="24" t="s">
        <v>361</v>
      </c>
      <c r="F193" s="124">
        <v>9.68</v>
      </c>
      <c r="G193" s="124">
        <v>154.72999999999999</v>
      </c>
      <c r="H193" s="124">
        <f t="shared" si="10"/>
        <v>145.04999999999998</v>
      </c>
      <c r="I193" s="124">
        <v>137.72</v>
      </c>
      <c r="J193" s="124">
        <f t="shared" si="11"/>
        <v>5.0534298517752392</v>
      </c>
      <c r="K193" s="122">
        <v>6.6</v>
      </c>
    </row>
    <row r="194" spans="2:11" ht="22.15" customHeight="1" thickBot="1" x14ac:dyDescent="0.25">
      <c r="B194" s="76"/>
      <c r="C194" s="75"/>
      <c r="D194" s="74" t="s">
        <v>356</v>
      </c>
      <c r="E194" s="18" t="s">
        <v>361</v>
      </c>
      <c r="F194" s="123">
        <v>9.6999999999999993</v>
      </c>
      <c r="G194" s="123">
        <v>160.43</v>
      </c>
      <c r="H194" s="123">
        <f t="shared" si="10"/>
        <v>150.73000000000002</v>
      </c>
      <c r="I194" s="123">
        <v>142.22999999999999</v>
      </c>
      <c r="J194" s="123">
        <f t="shared" si="11"/>
        <v>5.6392224507397515</v>
      </c>
      <c r="K194" s="122">
        <v>7.6</v>
      </c>
    </row>
    <row r="195" spans="2:11" ht="22.15" customHeight="1" x14ac:dyDescent="0.2">
      <c r="B195" s="86" t="s">
        <v>357</v>
      </c>
      <c r="C195" s="85">
        <v>4</v>
      </c>
      <c r="D195" s="84" t="s">
        <v>356</v>
      </c>
      <c r="E195" s="29" t="s">
        <v>360</v>
      </c>
      <c r="F195" s="125">
        <v>9.77</v>
      </c>
      <c r="G195" s="125">
        <v>175.01</v>
      </c>
      <c r="H195" s="125">
        <f t="shared" si="10"/>
        <v>165.23999999999998</v>
      </c>
      <c r="I195" s="125">
        <v>154.99</v>
      </c>
      <c r="J195" s="125">
        <f t="shared" si="11"/>
        <v>6.2030985233599445</v>
      </c>
      <c r="K195" s="122">
        <v>7.3</v>
      </c>
    </row>
    <row r="196" spans="2:11" ht="22.15" customHeight="1" x14ac:dyDescent="0.2">
      <c r="B196" s="81"/>
      <c r="C196" s="80"/>
      <c r="D196" s="79" t="s">
        <v>355</v>
      </c>
      <c r="E196" s="24" t="s">
        <v>360</v>
      </c>
      <c r="F196" s="124">
        <v>9.73</v>
      </c>
      <c r="G196" s="124">
        <v>230.5</v>
      </c>
      <c r="H196" s="124">
        <f t="shared" si="10"/>
        <v>220.77</v>
      </c>
      <c r="I196" s="124">
        <v>208.94</v>
      </c>
      <c r="J196" s="124">
        <f t="shared" si="11"/>
        <v>5.3585179145717321</v>
      </c>
      <c r="K196" s="122">
        <v>7.8</v>
      </c>
    </row>
    <row r="197" spans="2:11" ht="22.15" customHeight="1" thickBot="1" x14ac:dyDescent="0.25">
      <c r="B197" s="76"/>
      <c r="C197" s="75"/>
      <c r="D197" s="74" t="s">
        <v>354</v>
      </c>
      <c r="E197" s="18" t="s">
        <v>360</v>
      </c>
      <c r="F197" s="123">
        <v>9.69</v>
      </c>
      <c r="G197" s="123">
        <v>275.72000000000003</v>
      </c>
      <c r="H197" s="123">
        <f t="shared" si="10"/>
        <v>266.03000000000003</v>
      </c>
      <c r="I197" s="123">
        <v>251.14</v>
      </c>
      <c r="J197" s="123">
        <f t="shared" si="11"/>
        <v>5.5971131075442777</v>
      </c>
      <c r="K197" s="122">
        <v>7</v>
      </c>
    </row>
    <row r="198" spans="2:11" ht="22.15" customHeight="1" x14ac:dyDescent="0.2">
      <c r="B198" s="86" t="s">
        <v>357</v>
      </c>
      <c r="C198" s="85">
        <v>3</v>
      </c>
      <c r="D198" s="84" t="s">
        <v>356</v>
      </c>
      <c r="E198" s="29" t="s">
        <v>359</v>
      </c>
      <c r="F198" s="125">
        <v>9.68</v>
      </c>
      <c r="G198" s="125">
        <v>169.13</v>
      </c>
      <c r="H198" s="125">
        <f t="shared" si="10"/>
        <v>159.44999999999999</v>
      </c>
      <c r="I198" s="125">
        <v>151.11000000000001</v>
      </c>
      <c r="J198" s="125">
        <f t="shared" si="11"/>
        <v>5.2304797742238796</v>
      </c>
      <c r="K198" s="122">
        <v>6</v>
      </c>
    </row>
    <row r="199" spans="2:11" ht="22.15" customHeight="1" x14ac:dyDescent="0.2">
      <c r="B199" s="81"/>
      <c r="C199" s="80"/>
      <c r="D199" s="79" t="s">
        <v>355</v>
      </c>
      <c r="E199" s="24" t="s">
        <v>359</v>
      </c>
      <c r="F199" s="124">
        <v>9.7100000000000009</v>
      </c>
      <c r="G199" s="124">
        <v>186.18</v>
      </c>
      <c r="H199" s="124">
        <f t="shared" si="10"/>
        <v>176.47</v>
      </c>
      <c r="I199" s="124">
        <v>165.51</v>
      </c>
      <c r="J199" s="124">
        <f t="shared" si="11"/>
        <v>6.2106873689579007</v>
      </c>
      <c r="K199" s="122">
        <v>7.8</v>
      </c>
    </row>
    <row r="200" spans="2:11" ht="22.15" customHeight="1" thickBot="1" x14ac:dyDescent="0.25">
      <c r="B200" s="76"/>
      <c r="C200" s="75"/>
      <c r="D200" s="74" t="s">
        <v>354</v>
      </c>
      <c r="E200" s="18" t="s">
        <v>359</v>
      </c>
      <c r="F200" s="123">
        <v>9.7100000000000009</v>
      </c>
      <c r="G200" s="123">
        <v>239.84</v>
      </c>
      <c r="H200" s="123">
        <f t="shared" si="10"/>
        <v>230.13</v>
      </c>
      <c r="I200" s="123">
        <v>213.46</v>
      </c>
      <c r="J200" s="123">
        <f t="shared" si="11"/>
        <v>7.2437318037630858</v>
      </c>
      <c r="K200" s="122">
        <v>9.1999999999999993</v>
      </c>
    </row>
    <row r="201" spans="2:11" ht="22.15" customHeight="1" x14ac:dyDescent="0.2">
      <c r="B201" s="86" t="s">
        <v>357</v>
      </c>
      <c r="C201" s="85">
        <v>2</v>
      </c>
      <c r="D201" s="84" t="s">
        <v>356</v>
      </c>
      <c r="E201" s="29" t="s">
        <v>358</v>
      </c>
      <c r="F201" s="125">
        <v>9.69</v>
      </c>
      <c r="G201" s="125">
        <v>187.69</v>
      </c>
      <c r="H201" s="125">
        <f t="shared" si="10"/>
        <v>178</v>
      </c>
      <c r="I201" s="125">
        <v>165.87</v>
      </c>
      <c r="J201" s="125">
        <f t="shared" si="11"/>
        <v>6.8146067415730318</v>
      </c>
      <c r="K201" s="122">
        <v>7.5</v>
      </c>
    </row>
    <row r="202" spans="2:11" ht="22.15" customHeight="1" x14ac:dyDescent="0.2">
      <c r="B202" s="81"/>
      <c r="C202" s="80"/>
      <c r="D202" s="79" t="s">
        <v>355</v>
      </c>
      <c r="E202" s="24" t="s">
        <v>358</v>
      </c>
      <c r="F202" s="124">
        <v>9.7200000000000006</v>
      </c>
      <c r="G202" s="124">
        <v>159.35</v>
      </c>
      <c r="H202" s="124">
        <f t="shared" si="10"/>
        <v>149.63</v>
      </c>
      <c r="I202" s="124">
        <v>139.86000000000001</v>
      </c>
      <c r="J202" s="124">
        <f t="shared" si="11"/>
        <v>6.5294392835661172</v>
      </c>
      <c r="K202" s="122">
        <v>7.6</v>
      </c>
    </row>
    <row r="203" spans="2:11" ht="22.15" customHeight="1" thickBot="1" x14ac:dyDescent="0.25">
      <c r="B203" s="76"/>
      <c r="C203" s="75"/>
      <c r="D203" s="74" t="s">
        <v>354</v>
      </c>
      <c r="E203" s="18" t="s">
        <v>358</v>
      </c>
      <c r="F203" s="123">
        <v>9.67</v>
      </c>
      <c r="G203" s="123">
        <v>178.41</v>
      </c>
      <c r="H203" s="123">
        <f t="shared" si="10"/>
        <v>168.74</v>
      </c>
      <c r="I203" s="123">
        <v>159.41999999999999</v>
      </c>
      <c r="J203" s="123">
        <f t="shared" si="11"/>
        <v>5.5232902690529935</v>
      </c>
      <c r="K203" s="122">
        <v>6.7</v>
      </c>
    </row>
    <row r="204" spans="2:11" ht="22.15" customHeight="1" x14ac:dyDescent="0.2">
      <c r="B204" s="86" t="s">
        <v>357</v>
      </c>
      <c r="C204" s="85">
        <v>1</v>
      </c>
      <c r="D204" s="84" t="s">
        <v>356</v>
      </c>
      <c r="E204" s="29" t="s">
        <v>353</v>
      </c>
      <c r="F204" s="125">
        <v>9.7200000000000006</v>
      </c>
      <c r="G204" s="125">
        <v>194.68</v>
      </c>
      <c r="H204" s="125">
        <f t="shared" si="10"/>
        <v>184.96</v>
      </c>
      <c r="I204" s="125">
        <v>174.24</v>
      </c>
      <c r="J204" s="125">
        <f t="shared" si="11"/>
        <v>5.7958477508650512</v>
      </c>
      <c r="K204" s="122">
        <v>7.3</v>
      </c>
    </row>
    <row r="205" spans="2:11" ht="22.15" customHeight="1" x14ac:dyDescent="0.2">
      <c r="B205" s="81"/>
      <c r="C205" s="80"/>
      <c r="D205" s="79" t="s">
        <v>355</v>
      </c>
      <c r="E205" s="24" t="s">
        <v>353</v>
      </c>
      <c r="F205" s="124">
        <v>9.6999999999999993</v>
      </c>
      <c r="G205" s="124">
        <v>197.75</v>
      </c>
      <c r="H205" s="124">
        <f t="shared" si="10"/>
        <v>188.05</v>
      </c>
      <c r="I205" s="124">
        <v>176.35</v>
      </c>
      <c r="J205" s="124">
        <f t="shared" si="11"/>
        <v>6.221749534698227</v>
      </c>
      <c r="K205" s="122">
        <v>7.6</v>
      </c>
    </row>
    <row r="206" spans="2:11" ht="22.15" customHeight="1" thickBot="1" x14ac:dyDescent="0.25">
      <c r="B206" s="76"/>
      <c r="C206" s="75"/>
      <c r="D206" s="74" t="s">
        <v>354</v>
      </c>
      <c r="E206" s="18" t="s">
        <v>353</v>
      </c>
      <c r="F206" s="123">
        <v>9.73</v>
      </c>
      <c r="G206" s="123">
        <v>152</v>
      </c>
      <c r="H206" s="123">
        <f t="shared" si="10"/>
        <v>142.27000000000001</v>
      </c>
      <c r="I206" s="123">
        <v>133.11000000000001</v>
      </c>
      <c r="J206" s="123">
        <f t="shared" si="11"/>
        <v>6.4384620791452836</v>
      </c>
      <c r="K206" s="122">
        <v>7.6</v>
      </c>
    </row>
  </sheetData>
  <mergeCells count="3">
    <mergeCell ref="B14:C14"/>
    <mergeCell ref="K13:K14"/>
    <mergeCell ref="K123:M127"/>
  </mergeCells>
  <pageMargins left="0.45" right="0.45" top="0.5" bottom="0.5" header="0" footer="0.3"/>
  <pageSetup scale="86" orientation="portrait" r:id="rId1"/>
  <rowBreaks count="2" manualBreakCount="2">
    <brk id="38" max="8" man="1"/>
    <brk id="74" max="8" man="1"/>
  </row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B4C37-4D46-460C-8061-9128447C74BF}">
  <dimension ref="A1:BT200"/>
  <sheetViews>
    <sheetView topLeftCell="D172" workbookViewId="0">
      <pane xSplit="1" topLeftCell="K1" activePane="topRight" state="frozen"/>
      <selection activeCell="D1" sqref="D1"/>
      <selection pane="topRight" activeCell="V199" sqref="V199"/>
    </sheetView>
  </sheetViews>
  <sheetFormatPr defaultRowHeight="14.25" x14ac:dyDescent="0.2"/>
  <cols>
    <col min="1" max="14" width="9.140625" style="12"/>
    <col min="15" max="15" width="10.7109375" style="12" bestFit="1" customWidth="1"/>
    <col min="16" max="16384" width="9.140625" style="12"/>
  </cols>
  <sheetData>
    <row r="1" spans="1:72" x14ac:dyDescent="0.2">
      <c r="K1" s="12" t="s">
        <v>437</v>
      </c>
      <c r="V1" s="12" t="s">
        <v>620</v>
      </c>
      <c r="W1" s="12" t="s">
        <v>620</v>
      </c>
      <c r="X1" s="12" t="s">
        <v>338</v>
      </c>
      <c r="Y1" s="12" t="s">
        <v>339</v>
      </c>
      <c r="Z1" s="12" t="s">
        <v>618</v>
      </c>
      <c r="AA1" s="12" t="s">
        <v>617</v>
      </c>
      <c r="AB1" s="12" t="s">
        <v>338</v>
      </c>
      <c r="AC1" s="12" t="s">
        <v>339</v>
      </c>
      <c r="AD1" s="12" t="s">
        <v>618</v>
      </c>
      <c r="AE1" s="12" t="s">
        <v>617</v>
      </c>
      <c r="AF1" s="12" t="s">
        <v>616</v>
      </c>
      <c r="AG1" s="12" t="s">
        <v>615</v>
      </c>
      <c r="AH1" s="12" t="s">
        <v>614</v>
      </c>
      <c r="AI1" s="12" t="s">
        <v>613</v>
      </c>
      <c r="AJ1" s="12" t="s">
        <v>612</v>
      </c>
      <c r="AK1" s="206" t="s">
        <v>611</v>
      </c>
      <c r="AL1" s="205" t="s">
        <v>610</v>
      </c>
      <c r="AM1" s="205"/>
      <c r="AN1" s="204" t="s">
        <v>609</v>
      </c>
      <c r="AO1" s="204" t="s">
        <v>608</v>
      </c>
      <c r="AP1" s="204" t="s">
        <v>607</v>
      </c>
      <c r="AQ1" s="204" t="s">
        <v>606</v>
      </c>
      <c r="AT1" s="12" t="s">
        <v>620</v>
      </c>
      <c r="AU1" s="12" t="s">
        <v>619</v>
      </c>
      <c r="AV1" s="12" t="s">
        <v>619</v>
      </c>
      <c r="AW1" s="12" t="s">
        <v>620</v>
      </c>
      <c r="AX1" s="12" t="s">
        <v>619</v>
      </c>
      <c r="AY1" s="12" t="s">
        <v>619</v>
      </c>
      <c r="BE1" s="12" t="s">
        <v>338</v>
      </c>
      <c r="BF1" s="12" t="s">
        <v>339</v>
      </c>
      <c r="BG1" s="12" t="s">
        <v>618</v>
      </c>
      <c r="BH1" s="12" t="s">
        <v>617</v>
      </c>
      <c r="BI1" s="12" t="s">
        <v>616</v>
      </c>
      <c r="BJ1" s="12" t="s">
        <v>615</v>
      </c>
      <c r="BK1" s="12" t="s">
        <v>614</v>
      </c>
      <c r="BL1" s="12" t="s">
        <v>613</v>
      </c>
      <c r="BM1" s="12" t="s">
        <v>612</v>
      </c>
      <c r="BN1" s="206" t="s">
        <v>611</v>
      </c>
      <c r="BO1" s="205" t="s">
        <v>610</v>
      </c>
      <c r="BP1" s="205"/>
      <c r="BQ1" s="204" t="s">
        <v>609</v>
      </c>
      <c r="BR1" s="204" t="s">
        <v>608</v>
      </c>
      <c r="BS1" s="204" t="s">
        <v>607</v>
      </c>
      <c r="BT1" s="204" t="s">
        <v>606</v>
      </c>
    </row>
    <row r="2" spans="1:72" ht="62.25" thickBot="1" x14ac:dyDescent="0.4">
      <c r="A2" s="150" t="s">
        <v>397</v>
      </c>
      <c r="B2" s="150"/>
      <c r="C2" s="50" t="s">
        <v>396</v>
      </c>
      <c r="D2" s="49" t="s">
        <v>395</v>
      </c>
      <c r="E2" s="48" t="s">
        <v>394</v>
      </c>
      <c r="G2" s="156" t="s">
        <v>397</v>
      </c>
      <c r="H2" s="156"/>
      <c r="I2" s="49" t="s">
        <v>414</v>
      </c>
      <c r="J2" s="102" t="s">
        <v>395</v>
      </c>
      <c r="K2" s="111" t="s">
        <v>431</v>
      </c>
      <c r="M2" s="102"/>
      <c r="O2" s="156" t="s">
        <v>397</v>
      </c>
      <c r="P2" s="156"/>
      <c r="Q2" s="49" t="s">
        <v>414</v>
      </c>
      <c r="R2" s="102" t="s">
        <v>395</v>
      </c>
      <c r="S2" s="97" t="s">
        <v>409</v>
      </c>
      <c r="T2" s="97" t="s">
        <v>408</v>
      </c>
      <c r="V2" s="12" t="s">
        <v>605</v>
      </c>
      <c r="W2" s="12" t="s">
        <v>604</v>
      </c>
      <c r="X2" s="12" t="s">
        <v>4</v>
      </c>
      <c r="Y2" s="12" t="s">
        <v>4</v>
      </c>
      <c r="Z2" s="12" t="s">
        <v>4</v>
      </c>
      <c r="AA2" s="12" t="s">
        <v>46</v>
      </c>
      <c r="AB2" s="12" t="s">
        <v>4</v>
      </c>
      <c r="AC2" s="12" t="s">
        <v>4</v>
      </c>
      <c r="AD2" s="12" t="s">
        <v>4</v>
      </c>
      <c r="AE2" s="12" t="s">
        <v>46</v>
      </c>
      <c r="AF2" s="12" t="s">
        <v>601</v>
      </c>
      <c r="AG2" s="12" t="s">
        <v>600</v>
      </c>
      <c r="AH2" s="12" t="s">
        <v>601</v>
      </c>
      <c r="AI2" s="12" t="s">
        <v>601</v>
      </c>
      <c r="AJ2" s="12" t="s">
        <v>600</v>
      </c>
      <c r="AK2" s="203" t="s">
        <v>599</v>
      </c>
      <c r="AL2" s="203" t="s">
        <v>598</v>
      </c>
      <c r="AM2" s="203" t="s">
        <v>597</v>
      </c>
      <c r="AN2" s="203" t="s">
        <v>596</v>
      </c>
      <c r="AO2" s="203" t="s">
        <v>595</v>
      </c>
      <c r="AP2" s="203" t="s">
        <v>594</v>
      </c>
      <c r="AQ2" s="203" t="s">
        <v>594</v>
      </c>
      <c r="AR2" s="49" t="s">
        <v>395</v>
      </c>
      <c r="AS2" s="49"/>
      <c r="AT2" s="12" t="s">
        <v>603</v>
      </c>
      <c r="AU2" s="12" t="s">
        <v>4</v>
      </c>
      <c r="AV2" s="12" t="s">
        <v>602</v>
      </c>
      <c r="AW2" s="12" t="s">
        <v>603</v>
      </c>
      <c r="AX2" s="12" t="s">
        <v>4</v>
      </c>
      <c r="AY2" s="12" t="s">
        <v>602</v>
      </c>
      <c r="AZ2" s="49"/>
      <c r="BA2" s="49"/>
      <c r="BB2" s="49"/>
      <c r="BC2" s="45" t="s">
        <v>393</v>
      </c>
      <c r="BD2" s="44"/>
      <c r="BE2" s="12" t="s">
        <v>4</v>
      </c>
      <c r="BF2" s="12" t="s">
        <v>4</v>
      </c>
      <c r="BG2" s="12" t="s">
        <v>4</v>
      </c>
      <c r="BH2" s="12" t="s">
        <v>46</v>
      </c>
      <c r="BI2" s="12" t="s">
        <v>601</v>
      </c>
      <c r="BJ2" s="12" t="s">
        <v>600</v>
      </c>
      <c r="BK2" s="12" t="s">
        <v>601</v>
      </c>
      <c r="BL2" s="12" t="s">
        <v>601</v>
      </c>
      <c r="BM2" s="12" t="s">
        <v>600</v>
      </c>
      <c r="BN2" s="203" t="s">
        <v>599</v>
      </c>
      <c r="BO2" s="203" t="s">
        <v>598</v>
      </c>
      <c r="BP2" s="203" t="s">
        <v>597</v>
      </c>
      <c r="BQ2" s="203" t="s">
        <v>596</v>
      </c>
      <c r="BR2" s="203" t="s">
        <v>595</v>
      </c>
      <c r="BS2" s="203" t="s">
        <v>594</v>
      </c>
      <c r="BT2" s="203" t="s">
        <v>594</v>
      </c>
    </row>
    <row r="3" spans="1:72" ht="18.75" x14ac:dyDescent="0.25">
      <c r="A3" s="32" t="s">
        <v>389</v>
      </c>
      <c r="B3" s="31">
        <v>1</v>
      </c>
      <c r="C3" s="30" t="s">
        <v>354</v>
      </c>
      <c r="D3" s="29" t="s">
        <v>353</v>
      </c>
      <c r="E3" s="28">
        <v>19.8</v>
      </c>
      <c r="G3" s="86" t="s">
        <v>389</v>
      </c>
      <c r="H3" s="85">
        <v>1</v>
      </c>
      <c r="I3" s="84" t="s">
        <v>354</v>
      </c>
      <c r="J3" s="29" t="s">
        <v>353</v>
      </c>
      <c r="K3" s="125">
        <v>8.9634689634689817</v>
      </c>
      <c r="M3" s="185"/>
      <c r="O3" s="86" t="s">
        <v>389</v>
      </c>
      <c r="P3" s="85">
        <v>1</v>
      </c>
      <c r="Q3" s="84" t="s">
        <v>354</v>
      </c>
      <c r="R3" s="29" t="s">
        <v>353</v>
      </c>
      <c r="S3" s="93">
        <v>39.42307692307692</v>
      </c>
      <c r="T3" s="82">
        <v>46.875</v>
      </c>
      <c r="V3" s="12">
        <f>S3/100</f>
        <v>0.39423076923076922</v>
      </c>
      <c r="W3" s="12">
        <f>T3/100</f>
        <v>0.46875</v>
      </c>
      <c r="X3" s="12">
        <f>(E3-0.465)*0.453592*(1-K3/100)*(S3/100)/(40*2.54/100*2*10/10000)</f>
        <v>1549.0023513806509</v>
      </c>
      <c r="Y3" s="12">
        <f>(E3-0.465)*0.453592*(1-K3/100)*(T3/100)/(40*2.54/100*2*10/10000)</f>
        <v>1841.8015763367493</v>
      </c>
      <c r="Z3" s="12">
        <f>SUM(X3:Y3)</f>
        <v>3390.8039277174003</v>
      </c>
      <c r="AA3" s="12">
        <f>X3/Z3*100</f>
        <v>45.682451253481901</v>
      </c>
      <c r="AK3" s="202"/>
      <c r="AL3" s="202"/>
      <c r="AM3" s="202"/>
      <c r="AN3" s="202"/>
      <c r="AO3" s="202"/>
      <c r="AP3" s="202"/>
      <c r="AQ3" s="202"/>
      <c r="AR3" s="29" t="s">
        <v>353</v>
      </c>
      <c r="AS3" s="185"/>
      <c r="AT3" s="12">
        <f>1-V3-W3</f>
        <v>0.13701923076923084</v>
      </c>
      <c r="AU3" s="12">
        <f>(E3-0.465)*0.453592*(1-K3/100)*(AT3)/(40*2.54/100*2*10/10000)</f>
        <v>538.37276846766554</v>
      </c>
      <c r="AV3" s="12">
        <f>AU3*0.892179</f>
        <v>480.32487819871341</v>
      </c>
      <c r="AZ3" s="185"/>
      <c r="BA3" s="185"/>
      <c r="BB3" s="185"/>
      <c r="BC3" s="16" t="s">
        <v>391</v>
      </c>
      <c r="BD3" s="40">
        <v>60</v>
      </c>
      <c r="BE3" s="200">
        <f>AVERAGEIFS(AB$3:AB$194,$AR$3:$AR$194, "60-60")</f>
        <v>1025.3539457914708</v>
      </c>
      <c r="BF3" s="200">
        <f>AVERAGEIFS(AC$3:AC$194,$AR$3:$AR$194, "60-60")</f>
        <v>1219.1447903721244</v>
      </c>
      <c r="BG3" s="200">
        <f>AVERAGEIFS(AD$3:AD$194,$AR$3:$AR$194, "60-60")</f>
        <v>2244.4987361635949</v>
      </c>
      <c r="BH3" s="198">
        <f>AVERAGEIFS(AE$3:AE$194,$AR$3:$AR$194, "60-60")</f>
        <v>45.785478102693745</v>
      </c>
      <c r="BI3" s="196">
        <f>AVERAGEIFS(AF$3:AF$194,$AR$3:$AR$194, "60-60")</f>
        <v>731.7</v>
      </c>
      <c r="BJ3" s="197">
        <f>AVERAGEIFS(AG$3:AG$194,$AR$3:$AR$194, "60-60")</f>
        <v>0.14009768956529067</v>
      </c>
      <c r="BK3" s="196">
        <f>AVERAGEIFS(AH$3:AH$194,$AR$3:$AR$194, "60-60")</f>
        <v>547.30000000000007</v>
      </c>
      <c r="BL3" s="196">
        <f>AVERAGEIFS(AI$3:AI$194,$AR$3:$AR$194, "60-60")</f>
        <v>856.30000000000007</v>
      </c>
      <c r="BM3" s="197">
        <f>AVERAGEIFS(AJ$3:AJ$194,$AR$3:$AR$194, "60-60")</f>
        <v>0.11974237367645341</v>
      </c>
      <c r="BN3" s="39">
        <f>AVERAGEIFS(AK$3:AK$194,$AR$3:$AR$194, "60-60")</f>
        <v>5.080000000000001</v>
      </c>
      <c r="BO3" s="39">
        <f>AVERAGEIFS(AL$3:AL$194,$AR$3:$AR$194, "60-60")</f>
        <v>0.96750000000000003</v>
      </c>
      <c r="BP3" s="196">
        <f>AVERAGEIFS(AM$3:AM$194,$AR$3:$AR$194, "60-60")</f>
        <v>24.5745</v>
      </c>
      <c r="BQ3" s="196">
        <f>AVERAGEIFS(AN$3:AN$194,$AR$3:$AR$194, "60-60")</f>
        <v>76.55</v>
      </c>
      <c r="BR3" s="196">
        <f>AVERAGEIFS(AO$3:AO$194,$AR$3:$AR$194, "60-60")</f>
        <v>25</v>
      </c>
      <c r="BS3" s="196">
        <f>AVERAGEIFS(AP$3:AP$194,$AR$3:$AR$194, "60-60")</f>
        <v>6.35</v>
      </c>
      <c r="BT3" s="196">
        <f>AVERAGEIFS(AQ$3:AQ$194,$AR$3:$AR$194, "60-60")</f>
        <v>14.725</v>
      </c>
    </row>
    <row r="4" spans="1:72" ht="18.75" x14ac:dyDescent="0.2">
      <c r="A4" s="33"/>
      <c r="B4" s="26"/>
      <c r="C4" s="25" t="s">
        <v>355</v>
      </c>
      <c r="D4" s="24" t="s">
        <v>353</v>
      </c>
      <c r="E4" s="23">
        <v>24.2</v>
      </c>
      <c r="G4" s="16"/>
      <c r="H4" s="80"/>
      <c r="I4" s="79" t="s">
        <v>355</v>
      </c>
      <c r="J4" s="24" t="s">
        <v>353</v>
      </c>
      <c r="K4" s="124">
        <v>8.4031697166638217</v>
      </c>
      <c r="M4" s="185"/>
      <c r="O4" s="16"/>
      <c r="P4" s="80"/>
      <c r="Q4" s="79" t="s">
        <v>355</v>
      </c>
      <c r="R4" s="24" t="s">
        <v>353</v>
      </c>
      <c r="S4" s="93">
        <v>38.684719535783366</v>
      </c>
      <c r="T4" s="77">
        <v>48.549323017408128</v>
      </c>
      <c r="V4" s="12">
        <f>S4/100</f>
        <v>0.38684719535783363</v>
      </c>
      <c r="W4" s="12">
        <f>T4/100</f>
        <v>0.4854932301740813</v>
      </c>
      <c r="X4" s="12">
        <f>(E4-0.465)*0.453592*(1-K4/100)*(S4/100)/(40*2.54/100*2*10/10000)</f>
        <v>1877.3740755322929</v>
      </c>
      <c r="Y4" s="12">
        <f>(E4-0.465)*0.453592*(1-K4/100)*(T4/100)/(40*2.54/100*2*10/10000)</f>
        <v>2356.1044647930285</v>
      </c>
      <c r="Z4" s="12">
        <f>SUM(X4:Y4)</f>
        <v>4233.4785403253209</v>
      </c>
      <c r="AA4" s="12">
        <f>X4/Z4*100</f>
        <v>44.345898004434588</v>
      </c>
      <c r="AB4" s="12">
        <f>AVERAGE(X3:X5)</f>
        <v>1745.9556735504666</v>
      </c>
      <c r="AC4" s="12">
        <f>AVERAGE(Y3:Y5)</f>
        <v>2118.5238463024198</v>
      </c>
      <c r="AD4" s="12">
        <f>AVERAGE(Z3:Z5)</f>
        <v>3864.4795198528864</v>
      </c>
      <c r="AE4" s="12">
        <f>AVERAGE(AA3:AA5)</f>
        <v>45.222512277529312</v>
      </c>
      <c r="AF4" s="12">
        <v>937.1</v>
      </c>
      <c r="AG4" s="12">
        <f>(AB4/10000)/(AF4/1000)</f>
        <v>0.18631476614560522</v>
      </c>
      <c r="AH4" s="12">
        <v>840.30000000000007</v>
      </c>
      <c r="AI4" s="12">
        <f>AH4+212.1+96.9</f>
        <v>1149.3000000000002</v>
      </c>
      <c r="AJ4" s="12">
        <f>(AB4/10000)/(AI4/1000)</f>
        <v>0.15191470230144144</v>
      </c>
      <c r="AK4" s="188">
        <v>4.79</v>
      </c>
      <c r="AL4" s="188">
        <v>1.08</v>
      </c>
      <c r="AM4" s="188">
        <f>AL4*25.4</f>
        <v>27.431999999999999</v>
      </c>
      <c r="AN4" s="190">
        <v>79.099999999999994</v>
      </c>
      <c r="AO4" s="190">
        <v>29.6</v>
      </c>
      <c r="AP4" s="190">
        <v>6.3</v>
      </c>
      <c r="AQ4" s="190">
        <v>10.9</v>
      </c>
      <c r="AR4" s="24" t="s">
        <v>353</v>
      </c>
      <c r="AS4" s="185"/>
      <c r="AT4" s="12">
        <f>1-V4-W4</f>
        <v>0.12765957446808507</v>
      </c>
      <c r="AU4" s="12">
        <f>(E4-0.465)*0.453592*(1-K4/100)*(AT4)/(40*2.54/100*2*10/10000)</f>
        <v>619.53344492565657</v>
      </c>
      <c r="AV4" s="12">
        <f>AU4*0.892179</f>
        <v>552.73472936032738</v>
      </c>
      <c r="AW4" s="12">
        <f>AVERAGE(AT3:AT5)</f>
        <v>0.13273972596937444</v>
      </c>
      <c r="AX4" s="12">
        <f>AVERAGE(AU3:AU5)</f>
        <v>589.87998264267878</v>
      </c>
      <c r="AY4" s="12">
        <f>AVERAGE(AV3:AV5)</f>
        <v>526.27853303416259</v>
      </c>
      <c r="AZ4" s="185"/>
      <c r="BA4" s="185"/>
      <c r="BB4" s="185"/>
      <c r="BC4" s="16" t="s">
        <v>391</v>
      </c>
      <c r="BD4" s="40">
        <v>80</v>
      </c>
      <c r="BE4" s="200">
        <f>AVERAGEIFS(AB$3:AB$194,$AR$3:$AR$194, "60-80")</f>
        <v>1259.7878922644288</v>
      </c>
      <c r="BF4" s="200">
        <f>AVERAGEIFS(AC$3:AC$194,$AR$3:$AR$194, "60-80")</f>
        <v>1528.2920147477623</v>
      </c>
      <c r="BG4" s="200">
        <f>AVERAGEIFS(AD$3:AD$194,$AR$3:$AR$194, "60-80")</f>
        <v>2788.0799070121911</v>
      </c>
      <c r="BH4" s="196">
        <f>AVERAGEIFS(AE$3:AE$194,$AR$3:$AR$194, "60-80")</f>
        <v>45.203087276971992</v>
      </c>
      <c r="BI4" s="196">
        <f>AVERAGEIFS(AF$3:AF$194,$AR$3:$AR$194, "60-80")</f>
        <v>802.2</v>
      </c>
      <c r="BJ4" s="197">
        <f>AVERAGEIFS(AG$3:AG$194,$AR$3:$AR$194, "60-80")</f>
        <v>0.15715607175470209</v>
      </c>
      <c r="BK4" s="196">
        <f>AVERAGEIFS(AH$3:AH$194,$AR$3:$AR$194, "60-80")</f>
        <v>622.9</v>
      </c>
      <c r="BL4" s="196">
        <f>AVERAGEIFS(AI$3:AI$194,$AR$3:$AR$194, "60-80")</f>
        <v>931.9</v>
      </c>
      <c r="BM4" s="197">
        <f>AVERAGEIFS(AJ$3:AJ$194,$AR$3:$AR$194, "60-80")</f>
        <v>0.13518487952188313</v>
      </c>
      <c r="BN4" s="39">
        <f>AVERAGEIFS(AK$3:AK$194,$AR$3:$AR$194, "60-80")</f>
        <v>5.2125455112602017</v>
      </c>
      <c r="BO4" s="39">
        <f>AVERAGEIFS(AL$3:AL$194,$AR$3:$AR$194, "60-80")</f>
        <v>0.98249999999999993</v>
      </c>
      <c r="BP4" s="196">
        <f>AVERAGEIFS(AM$3:AM$194,$AR$3:$AR$194, "60-80")</f>
        <v>24.955499999999997</v>
      </c>
      <c r="BQ4" s="196">
        <f>AVERAGEIFS(AN$3:AN$194,$AR$3:$AR$194, "60-80")</f>
        <v>77.029455445544556</v>
      </c>
      <c r="BR4" s="196">
        <f>AVERAGEIFS(AO$3:AO$194,$AR$3:$AR$194, "60-80")</f>
        <v>25.357870370370367</v>
      </c>
      <c r="BS4" s="196">
        <f>AVERAGEIFS(AP$3:AP$194,$AR$3:$AR$194, "60-80")</f>
        <v>6.4412037037037049</v>
      </c>
      <c r="BT4" s="196">
        <f>AVERAGEIFS(AQ$3:AQ$194,$AR$3:$AR$194, "60-80")</f>
        <v>14.167423561151077</v>
      </c>
    </row>
    <row r="5" spans="1:72" ht="19.5" thickBot="1" x14ac:dyDescent="0.25">
      <c r="A5" s="21"/>
      <c r="B5" s="20"/>
      <c r="C5" s="19" t="s">
        <v>356</v>
      </c>
      <c r="D5" s="18" t="s">
        <v>353</v>
      </c>
      <c r="E5" s="17">
        <v>22.8</v>
      </c>
      <c r="G5" s="76"/>
      <c r="H5" s="75"/>
      <c r="I5" s="74" t="s">
        <v>356</v>
      </c>
      <c r="J5" s="18" t="s">
        <v>353</v>
      </c>
      <c r="K5" s="123">
        <v>8.119741733515939</v>
      </c>
      <c r="M5" s="185"/>
      <c r="O5" s="76"/>
      <c r="P5" s="75"/>
      <c r="Q5" s="74" t="s">
        <v>356</v>
      </c>
      <c r="R5" s="18" t="s">
        <v>353</v>
      </c>
      <c r="S5" s="72">
        <v>39.544513457556931</v>
      </c>
      <c r="T5" s="72">
        <v>47.101449275362327</v>
      </c>
      <c r="V5" s="12">
        <f>S5/100</f>
        <v>0.39544513457556929</v>
      </c>
      <c r="W5" s="12">
        <f>T5/100</f>
        <v>0.47101449275362328</v>
      </c>
      <c r="X5" s="12">
        <f>(E5-0.465)*0.453592*(1-K5/100)*(S5/100)/(40*2.54/100*2*10/10000)</f>
        <v>1811.4905937384563</v>
      </c>
      <c r="Y5" s="12">
        <f>(E5-0.465)*0.453592*(1-K5/100)*(T5/100)/(40*2.54/100*2*10/10000)</f>
        <v>2157.6654977774815</v>
      </c>
      <c r="Z5" s="12">
        <f>SUM(X5:Y5)</f>
        <v>3969.156091515938</v>
      </c>
      <c r="AA5" s="12">
        <f>X5/Z5*100</f>
        <v>45.639187574671432</v>
      </c>
      <c r="AK5" s="188"/>
      <c r="AL5" s="188"/>
      <c r="AM5" s="188"/>
      <c r="AN5" s="190"/>
      <c r="AO5" s="190"/>
      <c r="AP5" s="190"/>
      <c r="AQ5" s="190"/>
      <c r="AR5" s="18" t="s">
        <v>353</v>
      </c>
      <c r="AS5" s="185"/>
      <c r="AT5" s="12">
        <f>1-V5-W5</f>
        <v>0.13354037267080743</v>
      </c>
      <c r="AU5" s="12">
        <f>(E5-0.465)*0.453592*(1-K5/100)*(AT5)/(40*2.54/100*2*10/10000)</f>
        <v>611.73373453471424</v>
      </c>
      <c r="AV5" s="12">
        <f>AU5*0.892179</f>
        <v>545.77599154344682</v>
      </c>
      <c r="AZ5" s="185"/>
      <c r="BA5" s="185"/>
      <c r="BB5" s="185"/>
      <c r="BC5" s="16" t="s">
        <v>391</v>
      </c>
      <c r="BD5" s="40">
        <v>100</v>
      </c>
      <c r="BE5" s="200">
        <f>AVERAGEIFS(AB$3:AB$194,$AR$3:$AR$194, "60-100")</f>
        <v>1322.0294271585587</v>
      </c>
      <c r="BF5" s="200">
        <f>AVERAGEIFS(AC$3:AC$194,$AR$3:$AR$194, "60-100")</f>
        <v>1657.7799455641277</v>
      </c>
      <c r="BG5" s="200">
        <f>AVERAGEIFS(AD$3:AD$194,$AR$3:$AR$194, "60-100")</f>
        <v>2979.8093727226865</v>
      </c>
      <c r="BH5" s="196">
        <f>AVERAGEIFS(AE$3:AE$194,$AR$3:$AR$194, "60-100")</f>
        <v>44.388266674140539</v>
      </c>
      <c r="BI5" s="196">
        <f>AVERAGEIFS(AF$3:AF$194,$AR$3:$AR$194, "60-100")</f>
        <v>848.3</v>
      </c>
      <c r="BJ5" s="197">
        <f>AVERAGEIFS(AG$3:AG$194,$AR$3:$AR$194, "60-100")</f>
        <v>0.15598241912939753</v>
      </c>
      <c r="BK5" s="196">
        <f>AVERAGEIFS(AH$3:AH$194,$AR$3:$AR$194, "60-100")</f>
        <v>698.5</v>
      </c>
      <c r="BL5" s="196">
        <f>AVERAGEIFS(AI$3:AI$194,$AR$3:$AR$194, "60-100")</f>
        <v>1007.5</v>
      </c>
      <c r="BM5" s="197">
        <f>AVERAGEIFS(AJ$3:AJ$194,$AR$3:$AR$194, "60-100")</f>
        <v>0.13121880170308275</v>
      </c>
      <c r="BN5" s="39">
        <f>AVERAGEIFS(AK$3:AK$194,$AR$3:$AR$194, "60-100")</f>
        <v>4.762757982368222</v>
      </c>
      <c r="BO5" s="39">
        <f>AVERAGEIFS(AL$3:AL$194,$AR$3:$AR$194, "60-100")</f>
        <v>1.0250000000000001</v>
      </c>
      <c r="BP5" s="196">
        <f>AVERAGEIFS(AM$3:AM$194,$AR$3:$AR$194, "60-100")</f>
        <v>26.034999999999997</v>
      </c>
      <c r="BQ5" s="196">
        <f>AVERAGEIFS(AN$3:AN$194,$AR$3:$AR$194, "60-100")</f>
        <v>78.071969696969703</v>
      </c>
      <c r="BR5" s="196">
        <f>AVERAGEIFS(AO$3:AO$194,$AR$3:$AR$194, "60-100")</f>
        <v>26.822627314814813</v>
      </c>
      <c r="BS5" s="196">
        <f>AVERAGEIFS(AP$3:AP$194,$AR$3:$AR$194, "60-100")</f>
        <v>6.3684606481481483</v>
      </c>
      <c r="BT5" s="196">
        <f>AVERAGEIFS(AQ$3:AQ$194,$AR$3:$AR$194, "60-100")</f>
        <v>13.559240107913668</v>
      </c>
    </row>
    <row r="6" spans="1:72" ht="18.75" x14ac:dyDescent="0.2">
      <c r="A6" s="32" t="s">
        <v>389</v>
      </c>
      <c r="B6" s="31">
        <v>2</v>
      </c>
      <c r="C6" s="30" t="s">
        <v>354</v>
      </c>
      <c r="D6" s="29" t="s">
        <v>361</v>
      </c>
      <c r="E6" s="28">
        <v>24.3</v>
      </c>
      <c r="G6" s="86" t="s">
        <v>389</v>
      </c>
      <c r="H6" s="85">
        <v>2</v>
      </c>
      <c r="I6" s="84" t="s">
        <v>354</v>
      </c>
      <c r="J6" s="29" t="s">
        <v>361</v>
      </c>
      <c r="K6" s="125">
        <v>8.0396265955420052</v>
      </c>
      <c r="M6" s="185"/>
      <c r="O6" s="86" t="s">
        <v>389</v>
      </c>
      <c r="P6" s="85">
        <v>2</v>
      </c>
      <c r="Q6" s="84" t="s">
        <v>354</v>
      </c>
      <c r="R6" s="29" t="s">
        <v>361</v>
      </c>
      <c r="S6" s="82">
        <v>38.921001926782282</v>
      </c>
      <c r="T6" s="82">
        <v>50.096339113680166</v>
      </c>
      <c r="V6" s="12">
        <f>S6/100</f>
        <v>0.38921001926782284</v>
      </c>
      <c r="W6" s="12">
        <f>T6/100</f>
        <v>0.50096339113680166</v>
      </c>
      <c r="X6" s="12">
        <f>(E6-0.465)*0.453592*(1-K6/100)*(S6/100)/(40*2.54/100*2*10/10000)</f>
        <v>1904.3272263392653</v>
      </c>
      <c r="Y6" s="12">
        <f>(E6-0.465)*0.453592*(1-K6/100)*(T6/100)/(40*2.54/100*2*10/10000)</f>
        <v>2451.1142517238068</v>
      </c>
      <c r="Z6" s="12">
        <f>SUM(X6:Y6)</f>
        <v>4355.4414780630723</v>
      </c>
      <c r="AA6" s="12">
        <f>X6/Z6*100</f>
        <v>43.722943722943718</v>
      </c>
      <c r="AK6" s="188"/>
      <c r="AL6" s="188"/>
      <c r="AM6" s="188"/>
      <c r="AN6" s="190"/>
      <c r="AO6" s="190"/>
      <c r="AP6" s="190"/>
      <c r="AQ6" s="190"/>
      <c r="AR6" s="29" t="s">
        <v>361</v>
      </c>
      <c r="AS6" s="185"/>
      <c r="AT6" s="12">
        <f>1-V6-W6</f>
        <v>0.1098265895953755</v>
      </c>
      <c r="AU6" s="12">
        <f>(E6-0.465)*0.453592*(1-K6/100)*(AT6)/(40*2.54/100*2*10/10000)</f>
        <v>537.35966287791018</v>
      </c>
      <c r="AV6" s="12">
        <f>AU6*0.892179</f>
        <v>479.42100666675105</v>
      </c>
      <c r="AZ6" s="185"/>
      <c r="BA6" s="185"/>
      <c r="BB6" s="185"/>
      <c r="BC6" s="16" t="s">
        <v>391</v>
      </c>
      <c r="BD6" s="40">
        <v>120</v>
      </c>
      <c r="BE6" s="200">
        <f>AVERAGEIFS(AB$3:AB$194,$AR$3:$AR$194, "60-120")</f>
        <v>1354.3790548823529</v>
      </c>
      <c r="BF6" s="200">
        <f>AVERAGEIFS(AC$3:AC$194,$AR$3:$AR$194, "60-120")</f>
        <v>1730.6134871029872</v>
      </c>
      <c r="BG6" s="200">
        <f>AVERAGEIFS(AD$3:AD$194,$AR$3:$AR$194, "60-120")</f>
        <v>3084.9925419853403</v>
      </c>
      <c r="BH6" s="196">
        <f>AVERAGEIFS(AE$3:AE$194,$AR$3:$AR$194, "60-120")</f>
        <v>43.938795021788728</v>
      </c>
      <c r="BI6" s="196">
        <f>AVERAGEIFS(AF$3:AF$194,$AR$3:$AR$194, "60-120")</f>
        <v>917.07500000000005</v>
      </c>
      <c r="BJ6" s="197">
        <f>AVERAGEIFS(AG$3:AG$194,$AR$3:$AR$194, "60-120")</f>
        <v>0.14760761776377915</v>
      </c>
      <c r="BK6" s="196">
        <f>AVERAGEIFS(AH$3:AH$194,$AR$3:$AR$194, "60-120")</f>
        <v>774.2</v>
      </c>
      <c r="BL6" s="196">
        <f>AVERAGEIFS(AI$3:AI$194,$AR$3:$AR$194, "60-120")</f>
        <v>1083.2</v>
      </c>
      <c r="BM6" s="197">
        <f>AVERAGEIFS(AJ$3:AJ$194,$AR$3:$AR$194, "60-120")</f>
        <v>0.12503499398840037</v>
      </c>
      <c r="BN6" s="39">
        <f>AVERAGEIFS(AK$3:AK$194,$AR$3:$AR$194, "60-120")</f>
        <v>4.5525000000000002</v>
      </c>
      <c r="BO6" s="39">
        <f>AVERAGEIFS(AL$3:AL$194,$AR$3:$AR$194, "60-120")</f>
        <v>1.0349999999999999</v>
      </c>
      <c r="BP6" s="196">
        <f>AVERAGEIFS(AM$3:AM$194,$AR$3:$AR$194, "60-120")</f>
        <v>26.288999999999998</v>
      </c>
      <c r="BQ6" s="196">
        <f>AVERAGEIFS(AN$3:AN$194,$AR$3:$AR$194, "60-120")</f>
        <v>77.625</v>
      </c>
      <c r="BR6" s="196">
        <f>AVERAGEIFS(AO$3:AO$194,$AR$3:$AR$194, "60-120")</f>
        <v>27.524999999999999</v>
      </c>
      <c r="BS6" s="196">
        <f>AVERAGEIFS(AP$3:AP$194,$AR$3:$AR$194, "60-120")</f>
        <v>6.3000000000000007</v>
      </c>
      <c r="BT6" s="196">
        <f>AVERAGEIFS(AQ$3:AQ$194,$AR$3:$AR$194, "60-120")</f>
        <v>13.324999999999999</v>
      </c>
    </row>
    <row r="7" spans="1:72" ht="18.75" x14ac:dyDescent="0.2">
      <c r="A7" s="27"/>
      <c r="B7" s="26"/>
      <c r="C7" s="25" t="s">
        <v>355</v>
      </c>
      <c r="D7" s="24" t="s">
        <v>361</v>
      </c>
      <c r="E7" s="23">
        <v>22.8</v>
      </c>
      <c r="G7" s="81"/>
      <c r="H7" s="80"/>
      <c r="I7" s="79" t="s">
        <v>355</v>
      </c>
      <c r="J7" s="24" t="s">
        <v>361</v>
      </c>
      <c r="K7" s="124">
        <v>7.3579059334967392</v>
      </c>
      <c r="M7" s="185"/>
      <c r="O7" s="81"/>
      <c r="P7" s="80"/>
      <c r="Q7" s="79" t="s">
        <v>355</v>
      </c>
      <c r="R7" s="24" t="s">
        <v>361</v>
      </c>
      <c r="S7" s="77">
        <v>39.916405433646815</v>
      </c>
      <c r="T7" s="77">
        <v>48.275862068965516</v>
      </c>
      <c r="V7" s="12">
        <f>S7/100</f>
        <v>0.39916405433646818</v>
      </c>
      <c r="W7" s="12">
        <f>T7/100</f>
        <v>0.48275862068965514</v>
      </c>
      <c r="X7" s="12">
        <f>(E7-0.465)*0.453592*(1-K7/100)*(S7/100)/(40*2.54/100*2*10/10000)</f>
        <v>1843.687995090308</v>
      </c>
      <c r="Y7" s="12">
        <f>(E7-0.465)*0.453592*(1-K7/100)*(T7/100)/(40*2.54/100*2*10/10000)</f>
        <v>2229.8006642191681</v>
      </c>
      <c r="Z7" s="12">
        <f>SUM(X7:Y7)</f>
        <v>4073.4886593094761</v>
      </c>
      <c r="AA7" s="12">
        <f>X7/Z7*100</f>
        <v>45.260663507109008</v>
      </c>
      <c r="AB7" s="12">
        <f>AVERAGE(X6:X8)</f>
        <v>1846.9556570208151</v>
      </c>
      <c r="AC7" s="12">
        <f>AVERAGE(Y6:Y8)</f>
        <v>2288.2536433744804</v>
      </c>
      <c r="AD7" s="12">
        <f>AVERAGE(Z6:Z8)</f>
        <v>4135.2093003952959</v>
      </c>
      <c r="AE7" s="12">
        <f>AVERAGE(AA6:AA8)</f>
        <v>44.68918002792325</v>
      </c>
      <c r="AF7" s="12">
        <v>964.5</v>
      </c>
      <c r="AG7" s="12">
        <f>(AB7/10000)/(AF7/1000)</f>
        <v>0.19149358807888181</v>
      </c>
      <c r="AH7" s="12">
        <v>830.7</v>
      </c>
      <c r="AI7" s="12">
        <f>AH7+212.1+96.9</f>
        <v>1139.7</v>
      </c>
      <c r="AJ7" s="12">
        <f>(AB7/10000)/(AI7/1000)</f>
        <v>0.16205630051950648</v>
      </c>
      <c r="AK7" s="188">
        <v>5.19</v>
      </c>
      <c r="AL7" s="188">
        <v>1.05</v>
      </c>
      <c r="AM7" s="188">
        <f>AL7*25.4</f>
        <v>26.669999999999998</v>
      </c>
      <c r="AN7" s="190">
        <v>76.8</v>
      </c>
      <c r="AO7" s="190">
        <v>26.5</v>
      </c>
      <c r="AP7" s="190">
        <v>6.4</v>
      </c>
      <c r="AQ7" s="190">
        <v>11.5</v>
      </c>
      <c r="AR7" s="24" t="s">
        <v>361</v>
      </c>
      <c r="AS7" s="185"/>
      <c r="AT7" s="12">
        <f>1-V7-W7</f>
        <v>0.11807732497387669</v>
      </c>
      <c r="AU7" s="12">
        <f>(E7-0.465)*0.453592*(1-K7/100)*(AT7)/(40*2.54/100*2*10/10000)</f>
        <v>545.38414514451506</v>
      </c>
      <c r="AV7" s="12">
        <f>AU7*0.892179</f>
        <v>486.58028123088832</v>
      </c>
      <c r="AW7" s="12">
        <f>AVERAGE(AT6:AT8)</f>
        <v>0.11971797152308407</v>
      </c>
      <c r="AX7" s="12">
        <f>AVERAGE(AU6:AU8)</f>
        <v>561.17995768632443</v>
      </c>
      <c r="AY7" s="12">
        <f>AVERAGE(AV6:AV8)</f>
        <v>500.67297346862716</v>
      </c>
      <c r="AZ7" s="185"/>
      <c r="BA7" s="185"/>
      <c r="BB7" s="185"/>
      <c r="BC7" s="16"/>
      <c r="BD7" s="15"/>
      <c r="BE7" s="195"/>
      <c r="BF7" s="195"/>
      <c r="BG7" s="195"/>
      <c r="BH7" s="14"/>
      <c r="BI7" s="14"/>
      <c r="BJ7" s="194"/>
      <c r="BK7" s="14"/>
      <c r="BL7" s="14"/>
      <c r="BM7" s="194"/>
      <c r="BN7" s="15"/>
      <c r="BO7" s="15"/>
      <c r="BP7" s="14"/>
      <c r="BQ7" s="14"/>
      <c r="BR7" s="14"/>
      <c r="BS7" s="14"/>
      <c r="BT7" s="14"/>
    </row>
    <row r="8" spans="1:72" ht="19.5" thickBot="1" x14ac:dyDescent="0.25">
      <c r="A8" s="21"/>
      <c r="B8" s="20"/>
      <c r="C8" s="19" t="s">
        <v>356</v>
      </c>
      <c r="D8" s="18" t="s">
        <v>361</v>
      </c>
      <c r="E8" s="17">
        <v>22.7</v>
      </c>
      <c r="G8" s="76"/>
      <c r="H8" s="75"/>
      <c r="I8" s="74" t="s">
        <v>356</v>
      </c>
      <c r="J8" s="18" t="s">
        <v>361</v>
      </c>
      <c r="K8" s="123">
        <v>7.7749390314713658</v>
      </c>
      <c r="M8" s="185"/>
      <c r="O8" s="76"/>
      <c r="P8" s="75"/>
      <c r="Q8" s="74" t="s">
        <v>356</v>
      </c>
      <c r="R8" s="18" t="s">
        <v>361</v>
      </c>
      <c r="S8" s="72">
        <v>39.166666666666664</v>
      </c>
      <c r="T8" s="72">
        <v>47.708333333333336</v>
      </c>
      <c r="V8" s="12">
        <f>S8/100</f>
        <v>0.39166666666666666</v>
      </c>
      <c r="W8" s="12">
        <f>T8/100</f>
        <v>0.47708333333333336</v>
      </c>
      <c r="X8" s="12">
        <f>(E8-0.465)*0.453592*(1-K8/100)*(S8/100)/(40*2.54/100*2*10/10000)</f>
        <v>1792.8517496328725</v>
      </c>
      <c r="Y8" s="12">
        <f>(E8-0.465)*0.453592*(1-K8/100)*(T8/100)/(40*2.54/100*2*10/10000)</f>
        <v>2183.8460141804671</v>
      </c>
      <c r="Z8" s="12">
        <f>SUM(X8:Y8)</f>
        <v>3976.6977638133394</v>
      </c>
      <c r="AA8" s="12">
        <f>X8/Z8*100</f>
        <v>45.08393285371703</v>
      </c>
      <c r="AK8" s="188"/>
      <c r="AL8" s="188"/>
      <c r="AM8" s="188"/>
      <c r="AN8" s="190"/>
      <c r="AO8" s="190"/>
      <c r="AP8" s="190"/>
      <c r="AQ8" s="190"/>
      <c r="AR8" s="18" t="s">
        <v>361</v>
      </c>
      <c r="AS8" s="185"/>
      <c r="AT8" s="12">
        <f>1-V8-W8</f>
        <v>0.13125000000000003</v>
      </c>
      <c r="AU8" s="12">
        <f>(E8-0.465)*0.453592*(1-K8/100)*(AT8)/(40*2.54/100*2*10/10000)</f>
        <v>600.79606503654793</v>
      </c>
      <c r="AV8" s="12">
        <f>AU8*0.892179</f>
        <v>536.01763250824229</v>
      </c>
      <c r="AZ8" s="185"/>
      <c r="BA8" s="185"/>
      <c r="BB8" s="185"/>
      <c r="BC8" s="16" t="s">
        <v>390</v>
      </c>
      <c r="BD8" s="40">
        <v>60</v>
      </c>
      <c r="BE8" s="200">
        <f>AVERAGEIFS(AB$3:AB$194,$AR$3:$AR$194, "80-60")</f>
        <v>1166.1351125025587</v>
      </c>
      <c r="BF8" s="200">
        <f>AVERAGEIFS(AC$3:AC$194,$AR$3:$AR$194, "80-60")</f>
        <v>1393.5574976289959</v>
      </c>
      <c r="BG8" s="200">
        <f>AVERAGEIFS(AD$3:AD$194,$AR$3:$AR$194, "80-60")</f>
        <v>2559.6926101315544</v>
      </c>
      <c r="BH8" s="196">
        <f>AVERAGEIFS(AE$3:AE$194,$AR$3:$AR$194, "80-60")</f>
        <v>45.566935918575133</v>
      </c>
      <c r="BI8" s="196">
        <f>AVERAGEIFS(AF$3:AF$194,$AR$3:$AR$194, "80-60")</f>
        <v>797.57500000000005</v>
      </c>
      <c r="BJ8" s="197">
        <f>AVERAGEIFS(AG$3:AG$194,$AR$3:$AR$194, "80-60")</f>
        <v>0.14629095449524238</v>
      </c>
      <c r="BK8" s="196">
        <f>AVERAGEIFS(AH$3:AH$194,$AR$3:$AR$194, "80-60")</f>
        <v>613.4</v>
      </c>
      <c r="BL8" s="196">
        <f>AVERAGEIFS(AI$3:AI$194,$AR$3:$AR$194, "80-60")</f>
        <v>922.4</v>
      </c>
      <c r="BM8" s="197">
        <f>AVERAGEIFS(AJ$3:AJ$194,$AR$3:$AR$194, "80-60")</f>
        <v>0.12642401479862952</v>
      </c>
      <c r="BN8" s="39">
        <f>AVERAGEIFS(AK$3:AK$194,$AR$3:$AR$194, "80-60")</f>
        <v>5.0199999999999996</v>
      </c>
      <c r="BO8" s="39">
        <f>AVERAGEIFS(AL$3:AL$194,$AR$3:$AR$194, "80-60")</f>
        <v>1</v>
      </c>
      <c r="BP8" s="196">
        <f>AVERAGEIFS(AM$3:AM$194,$AR$3:$AR$194, "80-60")</f>
        <v>25.4</v>
      </c>
      <c r="BQ8" s="196">
        <f>AVERAGEIFS(AN$3:AN$194,$AR$3:$AR$194, "80-60")</f>
        <v>76.875</v>
      </c>
      <c r="BR8" s="196">
        <f>AVERAGEIFS(AO$3:AO$194,$AR$3:$AR$194, "80-60")</f>
        <v>25.599999999999998</v>
      </c>
      <c r="BS8" s="196">
        <f>AVERAGEIFS(AP$3:AP$194,$AR$3:$AR$194, "80-60")</f>
        <v>6.3249999999999993</v>
      </c>
      <c r="BT8" s="196">
        <f>AVERAGEIFS(AQ$3:AQ$194,$AR$3:$AR$194, "80-60")</f>
        <v>14.275000000000002</v>
      </c>
    </row>
    <row r="9" spans="1:72" ht="18.75" x14ac:dyDescent="0.2">
      <c r="A9" s="32" t="s">
        <v>389</v>
      </c>
      <c r="B9" s="31">
        <v>3</v>
      </c>
      <c r="C9" s="30" t="s">
        <v>354</v>
      </c>
      <c r="D9" s="29" t="s">
        <v>360</v>
      </c>
      <c r="E9" s="28">
        <v>16.3</v>
      </c>
      <c r="G9" s="86" t="s">
        <v>389</v>
      </c>
      <c r="H9" s="85">
        <v>3</v>
      </c>
      <c r="I9" s="84" t="s">
        <v>354</v>
      </c>
      <c r="J9" s="29" t="s">
        <v>360</v>
      </c>
      <c r="K9" s="125">
        <v>7.8414390406395613</v>
      </c>
      <c r="M9" s="185"/>
      <c r="O9" s="86" t="s">
        <v>389</v>
      </c>
      <c r="P9" s="85">
        <v>3</v>
      </c>
      <c r="Q9" s="84" t="s">
        <v>354</v>
      </c>
      <c r="R9" s="29" t="s">
        <v>360</v>
      </c>
      <c r="S9" s="82">
        <v>40.173410404624278</v>
      </c>
      <c r="T9" s="82">
        <v>47.976878612716767</v>
      </c>
      <c r="V9" s="12">
        <f>S9/100</f>
        <v>0.40173410404624277</v>
      </c>
      <c r="W9" s="12">
        <f>T9/100</f>
        <v>0.47976878612716767</v>
      </c>
      <c r="X9" s="12">
        <f>(E9-0.465)*0.453592*(1-K9/100)*(S9/100)/(40*2.54/100*2*10/10000)</f>
        <v>1308.6820226515013</v>
      </c>
      <c r="Y9" s="12">
        <f>(E9-0.465)*0.453592*(1-K9/100)*(T9/100)/(40*2.54/100*2*10/10000)</f>
        <v>1562.8864443176203</v>
      </c>
      <c r="Z9" s="12">
        <f>SUM(X9:Y9)</f>
        <v>2871.5684669691218</v>
      </c>
      <c r="AA9" s="12">
        <f>X9/Z9*100</f>
        <v>45.573770491803273</v>
      </c>
      <c r="AK9" s="188"/>
      <c r="AL9" s="188"/>
      <c r="AM9" s="188"/>
      <c r="AN9" s="190"/>
      <c r="AO9" s="190"/>
      <c r="AP9" s="190"/>
      <c r="AQ9" s="190"/>
      <c r="AR9" s="29" t="s">
        <v>360</v>
      </c>
      <c r="AS9" s="185"/>
      <c r="AT9" s="12">
        <f>1-V9-W9</f>
        <v>0.11849710982658956</v>
      </c>
      <c r="AU9" s="12">
        <f>(E9-0.465)*0.453592*(1-K9/100)*(AT9)/(40*2.54/100*2*10/10000)</f>
        <v>386.01412178929166</v>
      </c>
      <c r="AV9" s="12">
        <f>AU9*0.892179</f>
        <v>344.39369316384847</v>
      </c>
      <c r="AZ9" s="185"/>
      <c r="BA9" s="185"/>
      <c r="BB9" s="185"/>
      <c r="BC9" s="16" t="s">
        <v>390</v>
      </c>
      <c r="BD9" s="40">
        <v>80</v>
      </c>
      <c r="BE9" s="200">
        <f>AVERAGEIFS(AB$3:AB$194,$AR$3:$AR$194, "80-80")</f>
        <v>1360.4586730845035</v>
      </c>
      <c r="BF9" s="200">
        <f>AVERAGEIFS(AC$3:AC$194,$AR$3:$AR$194, "80-80")</f>
        <v>1652.1694206236134</v>
      </c>
      <c r="BG9" s="200">
        <f>AVERAGEIFS(AD$3:AD$194,$AR$3:$AR$194, "80-80")</f>
        <v>3012.6280937081174</v>
      </c>
      <c r="BH9" s="196">
        <f>AVERAGEIFS(AE$3:AE$194,$AR$3:$AR$194, "80-80")</f>
        <v>45.194609668316282</v>
      </c>
      <c r="BI9" s="196">
        <f>AVERAGEIFS(AF$3:AF$194,$AR$3:$AR$194, "80-80")</f>
        <v>850.7</v>
      </c>
      <c r="BJ9" s="197">
        <f>AVERAGEIFS(AG$3:AG$194,$AR$3:$AR$194, "80-80")</f>
        <v>0.15992031895125697</v>
      </c>
      <c r="BK9" s="196">
        <f>AVERAGEIFS(AH$3:AH$194,$AR$3:$AR$194, "80-80")</f>
        <v>689</v>
      </c>
      <c r="BL9" s="196">
        <f>AVERAGEIFS(AI$3:AI$194,$AR$3:$AR$194, "80-80")</f>
        <v>998</v>
      </c>
      <c r="BM9" s="197">
        <f>AVERAGEIFS(AJ$3:AJ$194,$AR$3:$AR$194, "80-80")</f>
        <v>0.13631850431708453</v>
      </c>
      <c r="BN9" s="39">
        <f>AVERAGEIFS(AK$3:AK$194,$AR$3:$AR$194, "80-80")</f>
        <v>5.17</v>
      </c>
      <c r="BO9" s="39">
        <f>AVERAGEIFS(AL$3:AL$194,$AR$3:$AR$194, "80-80")</f>
        <v>0.98249999999999993</v>
      </c>
      <c r="BP9" s="196">
        <f>AVERAGEIFS(AM$3:AM$194,$AR$3:$AR$194, "80-80")</f>
        <v>24.955500000000001</v>
      </c>
      <c r="BQ9" s="196">
        <f>AVERAGEIFS(AN$3:AN$194,$AR$3:$AR$194, "80-80")</f>
        <v>76.125</v>
      </c>
      <c r="BR9" s="196">
        <f>AVERAGEIFS(AO$3:AO$194,$AR$3:$AR$194, "80-80")</f>
        <v>25.125</v>
      </c>
      <c r="BS9" s="196">
        <f>AVERAGEIFS(AP$3:AP$194,$AR$3:$AR$194, "80-80")</f>
        <v>6.55</v>
      </c>
      <c r="BT9" s="196">
        <f>AVERAGEIFS(AQ$3:AQ$194,$AR$3:$AR$194, "80-80")</f>
        <v>15</v>
      </c>
    </row>
    <row r="10" spans="1:72" ht="18.75" x14ac:dyDescent="0.2">
      <c r="A10" s="27"/>
      <c r="B10" s="26"/>
      <c r="C10" s="25" t="s">
        <v>355</v>
      </c>
      <c r="D10" s="24" t="s">
        <v>360</v>
      </c>
      <c r="E10" s="23">
        <v>16.8</v>
      </c>
      <c r="G10" s="81"/>
      <c r="H10" s="80"/>
      <c r="I10" s="79" t="s">
        <v>355</v>
      </c>
      <c r="J10" s="24" t="s">
        <v>360</v>
      </c>
      <c r="K10" s="124">
        <v>7.63466306062654</v>
      </c>
      <c r="M10" s="185"/>
      <c r="O10" s="81"/>
      <c r="P10" s="80"/>
      <c r="Q10" s="79" t="s">
        <v>355</v>
      </c>
      <c r="R10" s="24" t="s">
        <v>360</v>
      </c>
      <c r="S10" s="77">
        <v>39.316239316239319</v>
      </c>
      <c r="T10" s="77">
        <v>47.578347578347582</v>
      </c>
      <c r="V10" s="12">
        <f>S10/100</f>
        <v>0.39316239316239321</v>
      </c>
      <c r="W10" s="12">
        <f>T10/100</f>
        <v>0.4757834757834758</v>
      </c>
      <c r="X10" s="12">
        <f>(E10-0.465)*0.453592*(1-K10/100)*(S10/100)/(40*2.54/100*2*10/10000)</f>
        <v>1324.164102800094</v>
      </c>
      <c r="Y10" s="12">
        <f>(E10-0.465)*0.453592*(1-K10/100)*(T10/100)/(40*2.54/100*2*10/10000)</f>
        <v>1602.4304722290992</v>
      </c>
      <c r="Z10" s="12">
        <f>SUM(X10:Y10)</f>
        <v>2926.594575029193</v>
      </c>
      <c r="AA10" s="12">
        <f>X10/Z10*100</f>
        <v>45.245901639344268</v>
      </c>
      <c r="AB10" s="12">
        <f>AVERAGE(X9:X11)</f>
        <v>1353.5012762738054</v>
      </c>
      <c r="AC10" s="12">
        <f>AVERAGE(Y9:Y11)</f>
        <v>1607.6443025692176</v>
      </c>
      <c r="AD10" s="12">
        <f>AVERAGE(Z9:Z11)</f>
        <v>2961.145578843023</v>
      </c>
      <c r="AE10" s="12">
        <f>AVERAGE(AA9:AA11)</f>
        <v>45.697654685537792</v>
      </c>
      <c r="AF10" s="12">
        <v>824.5</v>
      </c>
      <c r="AG10" s="12">
        <f>(AB10/10000)/(AF10/1000)</f>
        <v>0.16416025182217167</v>
      </c>
      <c r="AH10" s="12">
        <v>679.5</v>
      </c>
      <c r="AI10" s="12">
        <f>AH10+212.1+96.9</f>
        <v>988.5</v>
      </c>
      <c r="AJ10" s="12">
        <f>(AB10/10000)/(AI10/1000)</f>
        <v>0.13692476239492216</v>
      </c>
      <c r="AK10" s="188">
        <v>5.19</v>
      </c>
      <c r="AL10" s="188">
        <v>0.98</v>
      </c>
      <c r="AM10" s="188">
        <f>AL10*25.4</f>
        <v>24.891999999999999</v>
      </c>
      <c r="AN10" s="190">
        <v>76</v>
      </c>
      <c r="AO10" s="190">
        <v>24.3</v>
      </c>
      <c r="AP10" s="190">
        <v>6.6</v>
      </c>
      <c r="AQ10" s="190">
        <v>15.6</v>
      </c>
      <c r="AR10" s="24" t="s">
        <v>360</v>
      </c>
      <c r="AS10" s="185"/>
      <c r="AT10" s="12">
        <f>1-V10-W10</f>
        <v>0.131054131054131</v>
      </c>
      <c r="AU10" s="12">
        <f>(E10-0.465)*0.453592*(1-K10/100)*(AT10)/(40*2.54/100*2*10/10000)</f>
        <v>441.38803426669779</v>
      </c>
      <c r="AV10" s="12">
        <f>AU10*0.892179</f>
        <v>393.79713502402819</v>
      </c>
      <c r="AW10" s="12">
        <f>AVERAGE(AT9:AT11)</f>
        <v>0.12204977348058771</v>
      </c>
      <c r="AX10" s="12">
        <f>AVERAGE(AU9:AU11)</f>
        <v>411.53998578425018</v>
      </c>
      <c r="AY10" s="12">
        <f>AVERAGE(AV9:AV11)</f>
        <v>367.16733297700654</v>
      </c>
      <c r="AZ10" s="185"/>
      <c r="BA10" s="185"/>
      <c r="BB10" s="185"/>
      <c r="BC10" s="16" t="s">
        <v>390</v>
      </c>
      <c r="BD10" s="40">
        <v>100</v>
      </c>
      <c r="BE10" s="200">
        <f>AVERAGEIFS(AB$3:AB$194,$AR$3:$AR$194, "80-100")</f>
        <v>1483.5149796317803</v>
      </c>
      <c r="BF10" s="200">
        <f>AVERAGEIFS(AC$3:AC$194,$AR$3:$AR$194, "80-100")</f>
        <v>1834.8757105755237</v>
      </c>
      <c r="BG10" s="200">
        <f>AVERAGEIFS(AD$3:AD$194,$AR$3:$AR$194, "80-100")</f>
        <v>3318.390690207304</v>
      </c>
      <c r="BH10" s="196">
        <f>AVERAGEIFS(AE$3:AE$194,$AR$3:$AR$194, "80-100")</f>
        <v>44.710645361929849</v>
      </c>
      <c r="BI10" s="196">
        <f>AVERAGEIFS(AF$3:AF$194,$AR$3:$AR$194, "80-100")</f>
        <v>929.15</v>
      </c>
      <c r="BJ10" s="197">
        <f>AVERAGEIFS(AG$3:AG$194,$AR$3:$AR$194, "80-100")</f>
        <v>0.15986880127915867</v>
      </c>
      <c r="BK10" s="196">
        <f>AVERAGEIFS(AH$3:AH$194,$AR$3:$AR$194, "80-100")</f>
        <v>764.6</v>
      </c>
      <c r="BL10" s="196">
        <f>AVERAGEIFS(AI$3:AI$194,$AR$3:$AR$194, "80-100")</f>
        <v>1073.6000000000001</v>
      </c>
      <c r="BM10" s="197">
        <f>AVERAGEIFS(AJ$3:AJ$194,$AR$3:$AR$194, "80-100")</f>
        <v>0.13818135056182751</v>
      </c>
      <c r="BN10" s="39">
        <f>AVERAGEIFS(AK$3:AK$194,$AR$3:$AR$194, "80-100")</f>
        <v>4.78</v>
      </c>
      <c r="BO10" s="39">
        <f>AVERAGEIFS(AL$3:AL$194,$AR$3:$AR$194, "80-100")</f>
        <v>1.02</v>
      </c>
      <c r="BP10" s="196">
        <f>AVERAGEIFS(AM$3:AM$194,$AR$3:$AR$194, "80-100")</f>
        <v>25.907999999999998</v>
      </c>
      <c r="BQ10" s="196">
        <f>AVERAGEIFS(AN$3:AN$194,$AR$3:$AR$194, "80-100")</f>
        <v>77.099999999999994</v>
      </c>
      <c r="BR10" s="196">
        <f>AVERAGEIFS(AO$3:AO$194,$AR$3:$AR$194, "80-100")</f>
        <v>26.549999999999997</v>
      </c>
      <c r="BS10" s="196">
        <f>AVERAGEIFS(AP$3:AP$194,$AR$3:$AR$194, "80-100")</f>
        <v>6.35</v>
      </c>
      <c r="BT10" s="196">
        <f>AVERAGEIFS(AQ$3:AQ$194,$AR$3:$AR$194, "80-100")</f>
        <v>13.824999999999999</v>
      </c>
    </row>
    <row r="11" spans="1:72" ht="19.5" thickBot="1" x14ac:dyDescent="0.25">
      <c r="A11" s="21"/>
      <c r="B11" s="20"/>
      <c r="C11" s="19" t="s">
        <v>356</v>
      </c>
      <c r="D11" s="18" t="s">
        <v>360</v>
      </c>
      <c r="E11" s="17">
        <v>17.399999999999999</v>
      </c>
      <c r="G11" s="76"/>
      <c r="H11" s="75"/>
      <c r="I11" s="74" t="s">
        <v>356</v>
      </c>
      <c r="J11" s="18" t="s">
        <v>360</v>
      </c>
      <c r="K11" s="123">
        <v>7.6135086907673051</v>
      </c>
      <c r="M11" s="185"/>
      <c r="O11" s="76"/>
      <c r="P11" s="75"/>
      <c r="Q11" s="74" t="s">
        <v>356</v>
      </c>
      <c r="R11" s="18" t="s">
        <v>360</v>
      </c>
      <c r="S11" s="72">
        <v>40.877914951989027</v>
      </c>
      <c r="T11" s="72">
        <v>47.462277091906721</v>
      </c>
      <c r="V11" s="12">
        <f>S11/100</f>
        <v>0.40877914951989025</v>
      </c>
      <c r="W11" s="12">
        <f>T11/100</f>
        <v>0.47462277091906718</v>
      </c>
      <c r="X11" s="12">
        <f>(E11-0.465)*0.453592*(1-K11/100)*(S11/100)/(40*2.54/100*2*10/10000)</f>
        <v>1427.6577033698211</v>
      </c>
      <c r="Y11" s="12">
        <f>(E11-0.465)*0.453592*(1-K11/100)*(T11/100)/(40*2.54/100*2*10/10000)</f>
        <v>1657.6159911609329</v>
      </c>
      <c r="Z11" s="12">
        <f>SUM(X11:Y11)</f>
        <v>3085.2736945307543</v>
      </c>
      <c r="AA11" s="12">
        <f>X11/Z11*100</f>
        <v>46.273291925465834</v>
      </c>
      <c r="AK11" s="188"/>
      <c r="AL11" s="188"/>
      <c r="AM11" s="188"/>
      <c r="AN11" s="190"/>
      <c r="AO11" s="190"/>
      <c r="AP11" s="190"/>
      <c r="AQ11" s="190"/>
      <c r="AR11" s="18" t="s">
        <v>360</v>
      </c>
      <c r="AS11" s="185"/>
      <c r="AT11" s="12">
        <f>1-V11-W11</f>
        <v>0.11659807956104257</v>
      </c>
      <c r="AU11" s="12">
        <f>(E11-0.465)*0.453592*(1-K11/100)*(AT11)/(40*2.54/100*2*10/10000)</f>
        <v>407.21780129676119</v>
      </c>
      <c r="AV11" s="12">
        <f>AU11*0.892179</f>
        <v>363.31117074314312</v>
      </c>
      <c r="AZ11" s="185"/>
      <c r="BA11" s="185"/>
      <c r="BB11" s="185"/>
      <c r="BC11" s="16" t="s">
        <v>390</v>
      </c>
      <c r="BD11" s="40">
        <v>120</v>
      </c>
      <c r="BE11" s="200">
        <f>AVERAGEIFS(AB$3:AB$194,$AR$3:$AR$194, "80-120")</f>
        <v>1687.1355265148827</v>
      </c>
      <c r="BF11" s="200">
        <f>AVERAGEIFS(AC$3:AC$194,$AR$3:$AR$194, "80-120")</f>
        <v>2098.6102387981191</v>
      </c>
      <c r="BG11" s="200">
        <f>AVERAGEIFS(AD$3:AD$194,$AR$3:$AR$194, "80-120")</f>
        <v>3785.7457653130018</v>
      </c>
      <c r="BH11" s="196">
        <f>AVERAGEIFS(AE$3:AE$194,$AR$3:$AR$194, "80-120")</f>
        <v>44.560162769888208</v>
      </c>
      <c r="BI11" s="196">
        <f>AVERAGEIFS(AF$3:AF$194,$AR$3:$AR$194, "80-120")</f>
        <v>975.7</v>
      </c>
      <c r="BJ11" s="201">
        <f>AVERAGEIFS(AG$3:AG$194,$AR$3:$AR$194, "80-120")</f>
        <v>0.17315330812581131</v>
      </c>
      <c r="BK11" s="196">
        <f>AVERAGEIFS(AH$3:AH$194,$AR$3:$AR$194, "80-120")</f>
        <v>840.30000000000007</v>
      </c>
      <c r="BL11" s="196">
        <f>AVERAGEIFS(AI$3:AI$194,$AR$3:$AR$194, "80-120")</f>
        <v>1149.3000000000002</v>
      </c>
      <c r="BM11" s="201">
        <f>AVERAGEIFS(AJ$3:AJ$194,$AR$3:$AR$194, "80-120")</f>
        <v>0.14679679165708542</v>
      </c>
      <c r="BN11" s="39">
        <f>AVERAGEIFS(AK$3:AK$194,$AR$3:$AR$194, "80-120")</f>
        <v>4.6926766245985805</v>
      </c>
      <c r="BO11" s="39">
        <f>AVERAGEIFS(AL$3:AL$194,$AR$3:$AR$194, "80-120")</f>
        <v>1.0475000000000001</v>
      </c>
      <c r="BP11" s="196">
        <f>AVERAGEIFS(AM$3:AM$194,$AR$3:$AR$194, "80-120")</f>
        <v>26.606499999999997</v>
      </c>
      <c r="BQ11" s="196">
        <f>AVERAGEIFS(AN$3:AN$194,$AR$3:$AR$194, "80-120")</f>
        <v>78.25</v>
      </c>
      <c r="BR11" s="196">
        <f>AVERAGEIFS(AO$3:AO$194,$AR$3:$AR$194, "80-120")</f>
        <v>28.157870370370372</v>
      </c>
      <c r="BS11" s="196">
        <f>AVERAGEIFS(AP$3:AP$194,$AR$3:$AR$194, "80-120")</f>
        <v>6.3412037037037035</v>
      </c>
      <c r="BT11" s="196">
        <f>AVERAGEIFS(AQ$3:AQ$194,$AR$3:$AR$194, "80-120")</f>
        <v>12.792221223021581</v>
      </c>
    </row>
    <row r="12" spans="1:72" ht="18.75" x14ac:dyDescent="0.2">
      <c r="A12" s="32" t="s">
        <v>389</v>
      </c>
      <c r="B12" s="31">
        <v>4</v>
      </c>
      <c r="C12" s="30" t="s">
        <v>354</v>
      </c>
      <c r="D12" s="29" t="s">
        <v>369</v>
      </c>
      <c r="E12" s="28">
        <v>23.2</v>
      </c>
      <c r="G12" s="86" t="s">
        <v>389</v>
      </c>
      <c r="H12" s="85">
        <v>4</v>
      </c>
      <c r="I12" s="84" t="s">
        <v>354</v>
      </c>
      <c r="J12" s="29" t="s">
        <v>369</v>
      </c>
      <c r="K12" s="125">
        <v>6.4821981424148634</v>
      </c>
      <c r="M12" s="185"/>
      <c r="O12" s="86" t="s">
        <v>389</v>
      </c>
      <c r="P12" s="85">
        <v>4</v>
      </c>
      <c r="Q12" s="84" t="s">
        <v>354</v>
      </c>
      <c r="R12" s="29" t="s">
        <v>369</v>
      </c>
      <c r="S12" s="82">
        <v>40.488301119023397</v>
      </c>
      <c r="T12" s="82">
        <v>48.219735503560528</v>
      </c>
      <c r="V12" s="12">
        <f>S12/100</f>
        <v>0.40488301119023395</v>
      </c>
      <c r="W12" s="12">
        <f>T12/100</f>
        <v>0.48219735503560529</v>
      </c>
      <c r="X12" s="12">
        <f>(E12-0.465)*0.453592*(1-K12/100)*(S12/100)/(40*2.54/100*2*10/10000)</f>
        <v>1921.5889187962798</v>
      </c>
      <c r="Y12" s="12">
        <f>(E12-0.465)*0.453592*(1-K12/100)*(T12/100)/(40*2.54/100*2*10/10000)</f>
        <v>2288.5254962548661</v>
      </c>
      <c r="Z12" s="12">
        <f>SUM(X12:Y12)</f>
        <v>4210.1144150511464</v>
      </c>
      <c r="AA12" s="12">
        <f>X12/Z12*100</f>
        <v>45.642201834862377</v>
      </c>
      <c r="AK12" s="188"/>
      <c r="AL12" s="188"/>
      <c r="AM12" s="188"/>
      <c r="AN12" s="190"/>
      <c r="AO12" s="190"/>
      <c r="AP12" s="190"/>
      <c r="AQ12" s="190"/>
      <c r="AR12" s="29" t="s">
        <v>369</v>
      </c>
      <c r="AS12" s="185"/>
      <c r="AT12" s="12">
        <f>1-V12-W12</f>
        <v>0.11291963377416075</v>
      </c>
      <c r="AU12" s="12">
        <f>(E12-0.465)*0.453592*(1-K12/100)*(AT12)/(40*2.54/100*2*10/10000)</f>
        <v>535.92052760398769</v>
      </c>
      <c r="AV12" s="12">
        <f>AU12*0.892179</f>
        <v>478.13704039719818</v>
      </c>
      <c r="AZ12" s="185"/>
      <c r="BA12" s="185"/>
      <c r="BB12" s="185"/>
      <c r="BC12" s="16"/>
      <c r="BD12" s="15"/>
      <c r="BE12" s="195"/>
      <c r="BF12" s="195"/>
      <c r="BG12" s="195"/>
      <c r="BH12" s="14"/>
      <c r="BI12" s="14"/>
      <c r="BJ12" s="194"/>
      <c r="BK12" s="14"/>
      <c r="BL12" s="14"/>
      <c r="BM12" s="194"/>
      <c r="BN12" s="15"/>
      <c r="BO12" s="15"/>
      <c r="BP12" s="14"/>
      <c r="BQ12" s="14"/>
      <c r="BR12" s="14"/>
      <c r="BS12" s="14"/>
      <c r="BT12" s="14"/>
    </row>
    <row r="13" spans="1:72" ht="18.75" x14ac:dyDescent="0.2">
      <c r="A13" s="27"/>
      <c r="B13" s="26"/>
      <c r="C13" s="25" t="s">
        <v>355</v>
      </c>
      <c r="D13" s="24" t="s">
        <v>369</v>
      </c>
      <c r="E13" s="23">
        <v>19.100000000000001</v>
      </c>
      <c r="G13" s="81"/>
      <c r="H13" s="80"/>
      <c r="I13" s="79" t="s">
        <v>355</v>
      </c>
      <c r="J13" s="24" t="s">
        <v>369</v>
      </c>
      <c r="K13" s="124">
        <v>7.298828862863636</v>
      </c>
      <c r="M13" s="185"/>
      <c r="O13" s="81"/>
      <c r="P13" s="80"/>
      <c r="Q13" s="79" t="s">
        <v>355</v>
      </c>
      <c r="R13" s="24" t="s">
        <v>369</v>
      </c>
      <c r="S13" s="77">
        <v>30.354957160342718</v>
      </c>
      <c r="T13" s="77">
        <v>37.454100367197071</v>
      </c>
      <c r="V13" s="12">
        <f>S13/100</f>
        <v>0.30354957160342716</v>
      </c>
      <c r="W13" s="12">
        <f>T13/100</f>
        <v>0.37454100367197074</v>
      </c>
      <c r="X13" s="12">
        <f>(E13-0.465)*0.453592*(1-K13/100)*(S13/100)/(40*2.54/100*2*10/10000)</f>
        <v>1170.5390992071136</v>
      </c>
      <c r="Y13" s="12">
        <f>(E13-0.465)*0.453592*(1-K13/100)*(T13/100)/(40*2.54/100*2*10/10000)</f>
        <v>1444.2942111184552</v>
      </c>
      <c r="Z13" s="12">
        <f>SUM(X13:Y13)</f>
        <v>2614.8333103255691</v>
      </c>
      <c r="AA13" s="12">
        <f>X13/Z13*100</f>
        <v>44.765342960288798</v>
      </c>
      <c r="AB13" s="12">
        <f>AVERAGE(X12:X14)</f>
        <v>1438.6621305588408</v>
      </c>
      <c r="AC13" s="12">
        <f>AVERAGE(Y12:Y14)</f>
        <v>1730.6784868663253</v>
      </c>
      <c r="AD13" s="12">
        <f>AVERAGE(Z12:Z14)</f>
        <v>3169.3406174251663</v>
      </c>
      <c r="AE13" s="12">
        <f>AVERAGE(AA12:AA14)</f>
        <v>45.34052662762349</v>
      </c>
      <c r="AF13" s="12">
        <v>1050.2</v>
      </c>
      <c r="AG13" s="12">
        <f>(AB13/10000)/(AF13/1000)</f>
        <v>0.13698934779649977</v>
      </c>
      <c r="AH13" s="12">
        <v>906.4</v>
      </c>
      <c r="AI13" s="12">
        <f>AH13+212.1+96.9</f>
        <v>1215.4000000000001</v>
      </c>
      <c r="AJ13" s="12">
        <f>(AB13/10000)/(AI13/1000)</f>
        <v>0.11836943644551923</v>
      </c>
      <c r="AK13" s="188">
        <v>5.18</v>
      </c>
      <c r="AL13" s="188">
        <v>1.01</v>
      </c>
      <c r="AM13" s="188">
        <f>AL13*25.4</f>
        <v>25.654</v>
      </c>
      <c r="AN13" s="190">
        <v>77</v>
      </c>
      <c r="AO13" s="190">
        <v>26.2</v>
      </c>
      <c r="AP13" s="190">
        <v>6.5</v>
      </c>
      <c r="AQ13" s="190">
        <v>13.9</v>
      </c>
      <c r="AR13" s="24" t="s">
        <v>369</v>
      </c>
      <c r="AS13" s="185"/>
      <c r="AT13" s="12">
        <f>1-V13-W13</f>
        <v>0.32190942472460216</v>
      </c>
      <c r="AU13" s="12">
        <f>(E13-0.465)*0.453592*(1-K13/100)*(AT13)/(40*2.54/100*2*10/10000)</f>
        <v>1241.3378350462533</v>
      </c>
      <c r="AV13" s="12">
        <f>AU13*0.892179</f>
        <v>1107.4955483337312</v>
      </c>
      <c r="AW13" s="12">
        <f>AVERAGE(AT12:AT14)</f>
        <v>0.18686530988813568</v>
      </c>
      <c r="AX13" s="12">
        <f>AVERAGE(AU12:AU14)</f>
        <v>721.0814883721273</v>
      </c>
      <c r="AY13" s="12">
        <f>AVERAGE(AV12:AV14)</f>
        <v>643.33376121435617</v>
      </c>
      <c r="AZ13" s="185"/>
      <c r="BA13" s="185"/>
      <c r="BB13" s="185"/>
      <c r="BC13" s="16" t="s">
        <v>388</v>
      </c>
      <c r="BD13" s="40">
        <v>60</v>
      </c>
      <c r="BE13" s="200">
        <f>AVERAGEIFS(AB$3:AB$194,$AR$3:$AR$194, "100-60")</f>
        <v>1295.2976724523476</v>
      </c>
      <c r="BF13" s="200">
        <f>AVERAGEIFS(AC$3:AC$194,$AR$3:$AR$194, "100-60")</f>
        <v>1576.8384861767015</v>
      </c>
      <c r="BG13" s="200">
        <f>AVERAGEIFS(AD$3:AD$194,$AR$3:$AR$194, "100-60")</f>
        <v>2872.1361586290495</v>
      </c>
      <c r="BH13" s="196">
        <f>AVERAGEIFS(AE$3:AE$194,$AR$3:$AR$194, "100-60")</f>
        <v>45.089358923073611</v>
      </c>
      <c r="BI13" s="196">
        <f>AVERAGEIFS(AF$3:AF$194,$AR$3:$AR$194, "100-60")</f>
        <v>853.17499999999995</v>
      </c>
      <c r="BJ13" s="197">
        <f>AVERAGEIFS(AG$3:AG$194,$AR$3:$AR$194, "100-60")</f>
        <v>0.15203658032620504</v>
      </c>
      <c r="BK13" s="196">
        <f>AVERAGEIFS(AH$3:AH$194,$AR$3:$AR$194, "100-60")</f>
        <v>679.5</v>
      </c>
      <c r="BL13" s="196">
        <f>AVERAGEIFS(AI$3:AI$194,$AR$3:$AR$194, "100-60")</f>
        <v>988.5</v>
      </c>
      <c r="BM13" s="197">
        <f>AVERAGEIFS(AJ$3:AJ$194,$AR$3:$AR$194, "100-60")</f>
        <v>0.1310366891706978</v>
      </c>
      <c r="BN13" s="39">
        <f>AVERAGEIFS(AK$3:AK$194,$AR$3:$AR$194, "100-60")</f>
        <v>5.1421606087258898</v>
      </c>
      <c r="BO13" s="39">
        <f>AVERAGEIFS(AL$3:AL$194,$AR$3:$AR$194, "100-60")</f>
        <v>0.99249999999999994</v>
      </c>
      <c r="BP13" s="196">
        <f>AVERAGEIFS(AM$3:AM$194,$AR$3:$AR$194, "100-60")</f>
        <v>25.209499999999998</v>
      </c>
      <c r="BQ13" s="196">
        <f>AVERAGEIFS(AN$3:AN$194,$AR$3:$AR$194, "100-60")</f>
        <v>77.686332550780861</v>
      </c>
      <c r="BR13" s="196">
        <f>AVERAGEIFS(AO$3:AO$194,$AR$3:$AR$194, "100-60")</f>
        <v>25.046440972222221</v>
      </c>
      <c r="BS13" s="196">
        <f>AVERAGEIFS(AP$3:AP$194,$AR$3:$AR$194, "100-60")</f>
        <v>6.4401909722222221</v>
      </c>
      <c r="BT13" s="196">
        <f>AVERAGEIFS(AQ$3:AQ$194,$AR$3:$AR$194, "100-60")</f>
        <v>14.751461330935252</v>
      </c>
    </row>
    <row r="14" spans="1:72" ht="19.5" thickBot="1" x14ac:dyDescent="0.25">
      <c r="A14" s="21"/>
      <c r="B14" s="20"/>
      <c r="C14" s="19" t="s">
        <v>356</v>
      </c>
      <c r="D14" s="18" t="s">
        <v>369</v>
      </c>
      <c r="E14" s="17">
        <v>15.3</v>
      </c>
      <c r="G14" s="76"/>
      <c r="H14" s="75"/>
      <c r="I14" s="74" t="s">
        <v>356</v>
      </c>
      <c r="J14" s="18" t="s">
        <v>369</v>
      </c>
      <c r="K14" s="123">
        <v>7.3221013720053909</v>
      </c>
      <c r="M14" s="185"/>
      <c r="O14" s="76"/>
      <c r="P14" s="75"/>
      <c r="Q14" s="74" t="s">
        <v>356</v>
      </c>
      <c r="R14" s="18" t="s">
        <v>369</v>
      </c>
      <c r="S14" s="72">
        <v>39.877300613496928</v>
      </c>
      <c r="T14" s="72">
        <v>47.546012269938657</v>
      </c>
      <c r="V14" s="12">
        <f>S14/100</f>
        <v>0.3987730061349693</v>
      </c>
      <c r="W14" s="12">
        <f>T14/100</f>
        <v>0.47546012269938659</v>
      </c>
      <c r="X14" s="12">
        <f>(E14-0.465)*0.453592*(1-K14/100)*(S14/100)/(40*2.54/100*2*10/10000)</f>
        <v>1223.8583736731291</v>
      </c>
      <c r="Y14" s="12">
        <f>(E14-0.465)*0.453592*(1-K14/100)*(T14/100)/(40*2.54/100*2*10/10000)</f>
        <v>1459.2157532256545</v>
      </c>
      <c r="Z14" s="12">
        <f>SUM(X14:Y14)</f>
        <v>2683.0741268987836</v>
      </c>
      <c r="AA14" s="12">
        <f>X14/Z14*100</f>
        <v>45.614035087719287</v>
      </c>
      <c r="AK14" s="188"/>
      <c r="AL14" s="188"/>
      <c r="AM14" s="188"/>
      <c r="AN14" s="190"/>
      <c r="AO14" s="190"/>
      <c r="AP14" s="190"/>
      <c r="AQ14" s="190"/>
      <c r="AR14" s="18" t="s">
        <v>369</v>
      </c>
      <c r="AS14" s="185"/>
      <c r="AT14" s="12">
        <f>1-V14-W14</f>
        <v>0.12576687116564417</v>
      </c>
      <c r="AU14" s="12">
        <f>(E14-0.465)*0.453592*(1-K14/100)*(AT14)/(40*2.54/100*2*10/10000)</f>
        <v>385.98610246614072</v>
      </c>
      <c r="AV14" s="12">
        <f>AU14*0.892179</f>
        <v>344.36869491213901</v>
      </c>
      <c r="AZ14" s="185"/>
      <c r="BA14" s="185"/>
      <c r="BB14" s="185"/>
      <c r="BC14" s="16" t="s">
        <v>388</v>
      </c>
      <c r="BD14" s="40">
        <v>80</v>
      </c>
      <c r="BE14" s="200">
        <f>AVERAGEIFS(AB$3:AB$194,$AR$3:$AR$194, "100-80")</f>
        <v>1528.9968463403636</v>
      </c>
      <c r="BF14" s="200">
        <f>AVERAGEIFS(AC$3:AC$194,$AR$3:$AR$194, "100-80")</f>
        <v>1862.781971249251</v>
      </c>
      <c r="BG14" s="200">
        <f>AVERAGEIFS(AD$3:AD$194,$AR$3:$AR$194, "100-80")</f>
        <v>3391.7788175896144</v>
      </c>
      <c r="BH14" s="196">
        <f>AVERAGEIFS(AE$3:AE$194,$AR$3:$AR$194, "100-80")</f>
        <v>45.091274075235866</v>
      </c>
      <c r="BI14" s="196">
        <f>AVERAGEIFS(AF$3:AF$194,$AR$3:$AR$194, "100-80")</f>
        <v>903.9</v>
      </c>
      <c r="BJ14" s="197">
        <f>AVERAGEIFS(AG$3:AG$194,$AR$3:$AR$194, "100-80")</f>
        <v>0.16901361773180484</v>
      </c>
      <c r="BK14" s="196">
        <f>AVERAGEIFS(AH$3:AH$194,$AR$3:$AR$194, "100-80")</f>
        <v>755.1</v>
      </c>
      <c r="BL14" s="196">
        <f>AVERAGEIFS(AI$3:AI$194,$AR$3:$AR$194, "100-80")</f>
        <v>1064.1000000000001</v>
      </c>
      <c r="BM14" s="197">
        <f>AVERAGEIFS(AJ$3:AJ$194,$AR$3:$AR$194, "100-80")</f>
        <v>0.1436892064975438</v>
      </c>
      <c r="BN14" s="39">
        <f>AVERAGEIFS(AK$3:AK$194,$AR$3:$AR$194, "100-80")</f>
        <v>4.9719591830473107</v>
      </c>
      <c r="BO14" s="39">
        <f>AVERAGEIFS(AL$3:AL$194,$AR$3:$AR$194, "100-80")</f>
        <v>1.0150000000000001</v>
      </c>
      <c r="BP14" s="196">
        <f>AVERAGEIFS(AM$3:AM$194,$AR$3:$AR$194, "100-80")</f>
        <v>25.780999999999999</v>
      </c>
      <c r="BQ14" s="196">
        <f>AVERAGEIFS(AN$3:AN$194,$AR$3:$AR$194, "100-80")</f>
        <v>77.821969696969703</v>
      </c>
      <c r="BR14" s="196">
        <f>AVERAGEIFS(AO$3:AO$194,$AR$3:$AR$194, "100-80")</f>
        <v>26.098813657407408</v>
      </c>
      <c r="BS14" s="196">
        <f>AVERAGEIFS(AP$3:AP$194,$AR$3:$AR$194, "100-80")</f>
        <v>6.396730324074074</v>
      </c>
      <c r="BT14" s="196">
        <f>AVERAGEIFS(AQ$3:AQ$194,$AR$3:$AR$194, "100-80")</f>
        <v>13.717018884892086</v>
      </c>
    </row>
    <row r="15" spans="1:72" ht="18.75" x14ac:dyDescent="0.2">
      <c r="A15" s="32" t="s">
        <v>386</v>
      </c>
      <c r="B15" s="31">
        <v>1</v>
      </c>
      <c r="C15" s="30" t="s">
        <v>354</v>
      </c>
      <c r="D15" s="29" t="s">
        <v>374</v>
      </c>
      <c r="E15" s="28">
        <v>25.2</v>
      </c>
      <c r="F15" s="12">
        <v>1</v>
      </c>
      <c r="G15" s="86" t="s">
        <v>386</v>
      </c>
      <c r="H15" s="85">
        <v>1</v>
      </c>
      <c r="I15" s="84" t="s">
        <v>354</v>
      </c>
      <c r="J15" s="29" t="s">
        <v>374</v>
      </c>
      <c r="K15" s="125">
        <v>7.2297297297297458</v>
      </c>
      <c r="L15" s="12">
        <v>1</v>
      </c>
      <c r="M15" s="185"/>
      <c r="O15" s="86" t="s">
        <v>386</v>
      </c>
      <c r="P15" s="85">
        <v>1</v>
      </c>
      <c r="Q15" s="84" t="s">
        <v>354</v>
      </c>
      <c r="R15" s="29" t="s">
        <v>374</v>
      </c>
      <c r="S15" s="82">
        <v>39.182915506035279</v>
      </c>
      <c r="T15" s="82">
        <v>48.096564531104931</v>
      </c>
      <c r="V15" s="12">
        <f>S15/100</f>
        <v>0.39182915506035276</v>
      </c>
      <c r="W15" s="12">
        <f>T15/100</f>
        <v>0.48096564531104929</v>
      </c>
      <c r="X15" s="12">
        <f>(E15-0.465)*0.453592*(1-K15/100)*(S15/100)/(40*2.54/100*2*10/10000)</f>
        <v>2007.0545061040207</v>
      </c>
      <c r="Y15" s="12">
        <f>(E15-0.465)*0.453592*(1-K15/100)*(T15/100)/(40*2.54/100*2*10/10000)</f>
        <v>2463.6356259760264</v>
      </c>
      <c r="Z15" s="12">
        <f>SUM(X15:Y15)</f>
        <v>4470.6901320800471</v>
      </c>
      <c r="AA15" s="12">
        <f>X15/Z15*100</f>
        <v>44.893617021276583</v>
      </c>
      <c r="AK15" s="188"/>
      <c r="AL15" s="188"/>
      <c r="AM15" s="188"/>
      <c r="AN15" s="190"/>
      <c r="AO15" s="190"/>
      <c r="AP15" s="190"/>
      <c r="AQ15" s="190"/>
      <c r="AR15" s="29" t="s">
        <v>374</v>
      </c>
      <c r="AS15" s="185"/>
      <c r="AT15" s="12">
        <f>1-V15-W15</f>
        <v>0.12720519962859794</v>
      </c>
      <c r="AU15" s="12">
        <f>(E15-0.465)*0.453592*(1-K15/100)*(AT15)/(40*2.54/100*2*10/10000)</f>
        <v>651.57930648400679</v>
      </c>
      <c r="AV15" s="12">
        <f>AU15*0.892179</f>
        <v>581.32537407959478</v>
      </c>
      <c r="AZ15" s="185"/>
      <c r="BA15" s="185"/>
      <c r="BB15" s="185"/>
      <c r="BC15" s="16" t="s">
        <v>388</v>
      </c>
      <c r="BD15" s="40">
        <v>100</v>
      </c>
      <c r="BE15" s="200">
        <f>AVERAGEIFS(AB$3:AB$194,$AR$3:$AR$194, "100-100")</f>
        <v>1642.0794872487299</v>
      </c>
      <c r="BF15" s="200">
        <f>AVERAGEIFS(AC$3:AC$194,$AR$3:$AR$194, "100-100")</f>
        <v>2035.8419431057227</v>
      </c>
      <c r="BG15" s="200">
        <f>AVERAGEIFS(AD$3:AD$194,$AR$3:$AR$194, "100-100")</f>
        <v>3677.9214303544527</v>
      </c>
      <c r="BH15" s="196">
        <f>AVERAGEIFS(AE$3:AE$194,$AR$3:$AR$194, "100-100")</f>
        <v>44.648790818477991</v>
      </c>
      <c r="BI15" s="196">
        <f>AVERAGEIFS(AF$3:AF$194,$AR$3:$AR$194, "100-100")</f>
        <v>977.57500000000005</v>
      </c>
      <c r="BJ15" s="197">
        <f>AVERAGEIFS(AG$3:AG$194,$AR$3:$AR$194, "100-100")</f>
        <v>0.16814977413031698</v>
      </c>
      <c r="BK15" s="196">
        <f>AVERAGEIFS(AH$3:AH$194,$AR$3:$AR$194, "100-100")</f>
        <v>830.7</v>
      </c>
      <c r="BL15" s="196">
        <f>AVERAGEIFS(AI$3:AI$194,$AR$3:$AR$194, "100-100")</f>
        <v>1139.7</v>
      </c>
      <c r="BM15" s="197">
        <f>AVERAGEIFS(AJ$3:AJ$194,$AR$3:$AR$194, "100-100")</f>
        <v>0.14407997606815215</v>
      </c>
      <c r="BN15" s="39">
        <f>AVERAGEIFS(AK$3:AK$194,$AR$3:$AR$194, "100-100")</f>
        <v>5.08</v>
      </c>
      <c r="BO15" s="39">
        <f>AVERAGEIFS(AL$3:AL$194,$AR$3:$AR$194, "100-100")</f>
        <v>1.03</v>
      </c>
      <c r="BP15" s="196">
        <f>AVERAGEIFS(AM$3:AM$194,$AR$3:$AR$194, "100-100")</f>
        <v>26.161999999999999</v>
      </c>
      <c r="BQ15" s="196">
        <f>AVERAGEIFS(AN$3:AN$194,$AR$3:$AR$194, "100-100")</f>
        <v>77.574999999999989</v>
      </c>
      <c r="BR15" s="196">
        <f>AVERAGEIFS(AO$3:AO$194,$AR$3:$AR$194, "100-100")</f>
        <v>27</v>
      </c>
      <c r="BS15" s="196">
        <f>AVERAGEIFS(AP$3:AP$194,$AR$3:$AR$194, "100-100")</f>
        <v>6.3750000000000009</v>
      </c>
      <c r="BT15" s="196">
        <f>AVERAGEIFS(AQ$3:AQ$194,$AR$3:$AR$194, "100-100")</f>
        <v>13.100000000000001</v>
      </c>
    </row>
    <row r="16" spans="1:72" ht="18.75" x14ac:dyDescent="0.2">
      <c r="A16" s="27"/>
      <c r="B16" s="26"/>
      <c r="C16" s="25" t="s">
        <v>355</v>
      </c>
      <c r="D16" s="24" t="s">
        <v>374</v>
      </c>
      <c r="E16" s="23">
        <v>23.7</v>
      </c>
      <c r="F16" s="12">
        <v>2</v>
      </c>
      <c r="G16" s="81"/>
      <c r="H16" s="80"/>
      <c r="I16" s="79" t="s">
        <v>355</v>
      </c>
      <c r="J16" s="24" t="s">
        <v>374</v>
      </c>
      <c r="K16" s="124">
        <v>7.9475709976074214</v>
      </c>
      <c r="L16" s="12">
        <v>2</v>
      </c>
      <c r="M16" s="185"/>
      <c r="O16" s="81"/>
      <c r="P16" s="80"/>
      <c r="Q16" s="79" t="s">
        <v>355</v>
      </c>
      <c r="R16" s="24" t="s">
        <v>374</v>
      </c>
      <c r="S16" s="77">
        <v>45.759368836291905</v>
      </c>
      <c r="T16" s="77">
        <v>54.832347140039452</v>
      </c>
      <c r="V16" s="12">
        <f>S16/100</f>
        <v>0.45759368836291903</v>
      </c>
      <c r="W16" s="12">
        <f>T16/100</f>
        <v>0.5483234714003945</v>
      </c>
      <c r="X16" s="12">
        <f>(E16-0.465)*0.453592*(1-K16/100)*(S16/100)/(40*2.54/100*2*10/10000)</f>
        <v>2184.7393846825794</v>
      </c>
      <c r="Y16" s="12">
        <f>(E16-0.465)*0.453592*(1-K16/100)*(T16/100)/(40*2.54/100*2*10/10000)</f>
        <v>2617.9204695765397</v>
      </c>
      <c r="Z16" s="12">
        <f>SUM(X16:Y16)</f>
        <v>4802.6598542591191</v>
      </c>
      <c r="AA16" s="12">
        <f>X16/Z16*100</f>
        <v>45.490196078431367</v>
      </c>
      <c r="AB16" s="12">
        <f>AVERAGE(X15:X17)</f>
        <v>1994.2767836355522</v>
      </c>
      <c r="AC16" s="12">
        <f>AVERAGE(Y15:Y17)</f>
        <v>2417.8880476440695</v>
      </c>
      <c r="AD16" s="12">
        <f>AVERAGE(Z15:Z17)</f>
        <v>4412.1648312796215</v>
      </c>
      <c r="AE16" s="12">
        <f>AVERAGE(AA15:AA17)</f>
        <v>45.192040264005215</v>
      </c>
      <c r="AF16" s="12">
        <v>1113.4000000000001</v>
      </c>
      <c r="AG16" s="12">
        <f>(AB16/10000)/(AF16/1000)</f>
        <v>0.17911593170788143</v>
      </c>
      <c r="AH16" s="12">
        <v>972.80000000000007</v>
      </c>
      <c r="AI16" s="12">
        <f>AH16+212.1+96.9</f>
        <v>1281.8000000000002</v>
      </c>
      <c r="AJ16" s="12">
        <f>(AB16/10000)/(AI16/1000)</f>
        <v>0.15558408360395939</v>
      </c>
      <c r="AK16" s="188">
        <v>4.68</v>
      </c>
      <c r="AL16" s="188">
        <v>1.1100000000000001</v>
      </c>
      <c r="AM16" s="188">
        <f>AL16*25.4</f>
        <v>28.194000000000003</v>
      </c>
      <c r="AN16" s="190">
        <v>79.5</v>
      </c>
      <c r="AO16" s="190">
        <v>29.9</v>
      </c>
      <c r="AP16" s="190">
        <v>6.2</v>
      </c>
      <c r="AQ16" s="190">
        <v>10.4</v>
      </c>
      <c r="AR16" s="24" t="s">
        <v>374</v>
      </c>
      <c r="AS16" s="185"/>
      <c r="AT16" s="12">
        <f>1-V16-W16</f>
        <v>-5.9171597633135287E-3</v>
      </c>
      <c r="AU16" s="12">
        <f>(E16-0.465)*0.453592*(1-K16/100)*(AT16)/(40*2.54/100*2*10/10000)</f>
        <v>-28.250940319170905</v>
      </c>
      <c r="AV16" s="12">
        <f>AU16*0.892179</f>
        <v>-25.204895683017579</v>
      </c>
      <c r="AW16" s="12">
        <f>AVERAGE(AT15:AT17)</f>
        <v>8.1525237032720355E-2</v>
      </c>
      <c r="AX16" s="12">
        <f>AVERAGE(AU15:AU17)</f>
        <v>393.54852084399363</v>
      </c>
      <c r="AY16" s="12">
        <f>AVERAGE(AV15:AV17)</f>
        <v>351.11572577807345</v>
      </c>
      <c r="AZ16" s="185"/>
      <c r="BA16" s="185"/>
      <c r="BB16" s="185"/>
      <c r="BC16" s="16" t="s">
        <v>388</v>
      </c>
      <c r="BD16" s="40">
        <v>120</v>
      </c>
      <c r="BE16" s="200">
        <f>AVERAGEIFS(AB$3:AB$194,$AR$3:$AR$194, "100-120")</f>
        <v>1645.3137401835211</v>
      </c>
      <c r="BF16" s="200">
        <f>AVERAGEIFS(AC$3:AC$194,$AR$3:$AR$194, "100-120")</f>
        <v>2024.0813236320869</v>
      </c>
      <c r="BG16" s="200">
        <f>AVERAGEIFS(AD$3:AD$194,$AR$3:$AR$194, "100-120")</f>
        <v>3669.395063815608</v>
      </c>
      <c r="BH16" s="196">
        <f>AVERAGEIFS(AE$3:AE$194,$AR$3:$AR$194, "100-120")</f>
        <v>44.830805418093753</v>
      </c>
      <c r="BI16" s="196">
        <f>AVERAGEIFS(AF$3:AF$194,$AR$3:$AR$194, "100-120")</f>
        <v>1058.2750000000001</v>
      </c>
      <c r="BJ16" s="197">
        <f>AVERAGEIFS(AG$3:AG$194,$AR$3:$AR$194, "100-120")</f>
        <v>0.15540628355686281</v>
      </c>
      <c r="BK16" s="196">
        <f>AVERAGEIFS(AH$3:AH$194,$AR$3:$AR$194, "100-120")</f>
        <v>906.4</v>
      </c>
      <c r="BL16" s="196">
        <f>AVERAGEIFS(AI$3:AI$194,$AR$3:$AR$194, "100-120")</f>
        <v>1215.4000000000001</v>
      </c>
      <c r="BM16" s="197">
        <f>AVERAGEIFS(AJ$3:AJ$194,$AR$3:$AR$194, "100-120")</f>
        <v>0.13537220175938136</v>
      </c>
      <c r="BN16" s="39">
        <f>AVERAGEIFS(AK$3:AK$194,$AR$3:$AR$194, "100-120")</f>
        <v>5.0703232066518034</v>
      </c>
      <c r="BO16" s="39">
        <f>AVERAGEIFS(AL$3:AL$194,$AR$3:$AR$194, "100-120")</f>
        <v>1.0350000000000001</v>
      </c>
      <c r="BP16" s="196">
        <f>AVERAGEIFS(AM$3:AM$194,$AR$3:$AR$194, "100-120")</f>
        <v>26.289000000000001</v>
      </c>
      <c r="BQ16" s="196">
        <f>AVERAGEIFS(AN$3:AN$194,$AR$3:$AR$194, "100-120")</f>
        <v>77.750925925925927</v>
      </c>
      <c r="BR16" s="196">
        <f>AVERAGEIFS(AO$3:AO$194,$AR$3:$AR$194, "100-120")</f>
        <v>26.887210648148148</v>
      </c>
      <c r="BS16" s="196">
        <f>AVERAGEIFS(AP$3:AP$194,$AR$3:$AR$194, "100-120")</f>
        <v>6.3580439814814822</v>
      </c>
      <c r="BT16" s="196">
        <f>AVERAGEIFS(AQ$3:AQ$194,$AR$3:$AR$194, "100-120")</f>
        <v>13.068839928057553</v>
      </c>
    </row>
    <row r="17" spans="1:72" ht="19.5" thickBot="1" x14ac:dyDescent="0.25">
      <c r="A17" s="21"/>
      <c r="B17" s="20"/>
      <c r="C17" s="19" t="s">
        <v>356</v>
      </c>
      <c r="D17" s="18" t="s">
        <v>374</v>
      </c>
      <c r="E17" s="17">
        <v>22.4</v>
      </c>
      <c r="F17" s="12">
        <v>3</v>
      </c>
      <c r="G17" s="76"/>
      <c r="H17" s="75"/>
      <c r="I17" s="74" t="s">
        <v>356</v>
      </c>
      <c r="J17" s="18" t="s">
        <v>374</v>
      </c>
      <c r="K17" s="123">
        <v>7.678368023195616</v>
      </c>
      <c r="L17" s="12">
        <v>3</v>
      </c>
      <c r="M17" s="185"/>
      <c r="O17" s="76"/>
      <c r="P17" s="75"/>
      <c r="Q17" s="74" t="s">
        <v>356</v>
      </c>
      <c r="R17" s="18" t="s">
        <v>374</v>
      </c>
      <c r="S17" s="72">
        <v>39.620653319283456</v>
      </c>
      <c r="T17" s="72">
        <v>48.050579557428875</v>
      </c>
      <c r="V17" s="12">
        <f>S17/100</f>
        <v>0.39620653319283455</v>
      </c>
      <c r="W17" s="12">
        <f>T17/100</f>
        <v>0.48050579557428874</v>
      </c>
      <c r="X17" s="12">
        <f>(E17-0.465)*0.453592*(1-K17/100)*(S17/100)/(40*2.54/100*2*10/10000)</f>
        <v>1791.0364601200565</v>
      </c>
      <c r="Y17" s="12">
        <f>(E17-0.465)*0.453592*(1-K17/100)*(T17/100)/(40*2.54/100*2*10/10000)</f>
        <v>2172.1080473796428</v>
      </c>
      <c r="Z17" s="12">
        <f>SUM(X17:Y17)</f>
        <v>3963.1445074996991</v>
      </c>
      <c r="AA17" s="12">
        <f>X17/Z17*100</f>
        <v>45.192307692307701</v>
      </c>
      <c r="AK17" s="188"/>
      <c r="AL17" s="188"/>
      <c r="AM17" s="188"/>
      <c r="AN17" s="190"/>
      <c r="AO17" s="190"/>
      <c r="AP17" s="190"/>
      <c r="AQ17" s="190"/>
      <c r="AR17" s="18" t="s">
        <v>374</v>
      </c>
      <c r="AS17" s="185"/>
      <c r="AT17" s="12">
        <f>1-V17-W17</f>
        <v>0.12328767123287665</v>
      </c>
      <c r="AU17" s="12">
        <f>(E17-0.465)*0.453592*(1-K17/100)*(AT17)/(40*2.54/100*2*10/10000)</f>
        <v>557.31719636714502</v>
      </c>
      <c r="AV17" s="12">
        <f>AU17*0.892179</f>
        <v>497.22669893764311</v>
      </c>
      <c r="AZ17" s="185"/>
      <c r="BA17" s="185"/>
      <c r="BB17" s="185"/>
      <c r="BC17" s="16"/>
      <c r="BD17" s="15"/>
      <c r="BE17" s="195"/>
      <c r="BF17" s="195"/>
      <c r="BG17" s="195"/>
      <c r="BH17" s="14"/>
      <c r="BI17" s="14"/>
      <c r="BJ17" s="194"/>
      <c r="BK17" s="14"/>
      <c r="BL17" s="14"/>
      <c r="BM17" s="194"/>
      <c r="BN17" s="15"/>
      <c r="BO17" s="15"/>
      <c r="BP17" s="14"/>
      <c r="BQ17" s="14"/>
      <c r="BR17" s="14"/>
      <c r="BS17" s="14"/>
      <c r="BT17" s="14"/>
    </row>
    <row r="18" spans="1:72" ht="18.75" x14ac:dyDescent="0.2">
      <c r="A18" s="32" t="s">
        <v>386</v>
      </c>
      <c r="B18" s="31">
        <v>2</v>
      </c>
      <c r="C18" s="30" t="s">
        <v>354</v>
      </c>
      <c r="D18" s="29" t="s">
        <v>363</v>
      </c>
      <c r="E18" s="28">
        <v>13.7</v>
      </c>
      <c r="F18" s="12">
        <v>1</v>
      </c>
      <c r="G18" s="86" t="s">
        <v>386</v>
      </c>
      <c r="H18" s="85">
        <v>2</v>
      </c>
      <c r="I18" s="84" t="s">
        <v>354</v>
      </c>
      <c r="J18" s="29" t="s">
        <v>363</v>
      </c>
      <c r="K18" s="125">
        <v>7.2993606852461008</v>
      </c>
      <c r="L18" s="12">
        <v>1</v>
      </c>
      <c r="M18" s="185"/>
      <c r="O18" s="86" t="s">
        <v>386</v>
      </c>
      <c r="P18" s="85">
        <v>2</v>
      </c>
      <c r="Q18" s="84" t="s">
        <v>354</v>
      </c>
      <c r="R18" s="29" t="s">
        <v>363</v>
      </c>
      <c r="S18" s="82">
        <v>40.280210157618214</v>
      </c>
      <c r="T18" s="82">
        <v>47.985989492119089</v>
      </c>
      <c r="V18" s="12">
        <f>S18/100</f>
        <v>0.40280210157618213</v>
      </c>
      <c r="W18" s="12">
        <f>T18/100</f>
        <v>0.47985989492119091</v>
      </c>
      <c r="X18" s="12">
        <f>(E18-0.465)*0.453592*(1-K18/100)*(S18/100)/(40*2.54/100*2*10/10000)</f>
        <v>1103.1640114272127</v>
      </c>
      <c r="Y18" s="12">
        <f>(E18-0.465)*0.453592*(1-K18/100)*(T18/100)/(40*2.54/100*2*10/10000)</f>
        <v>1314.2040831785057</v>
      </c>
      <c r="Z18" s="12">
        <f>SUM(X18:Y18)</f>
        <v>2417.3680946057184</v>
      </c>
      <c r="AA18" s="12">
        <f>X18/Z18*100</f>
        <v>45.634920634920633</v>
      </c>
      <c r="AK18" s="188"/>
      <c r="AL18" s="188"/>
      <c r="AM18" s="188"/>
      <c r="AN18" s="190"/>
      <c r="AO18" s="190"/>
      <c r="AP18" s="190"/>
      <c r="AQ18" s="190"/>
      <c r="AR18" s="29" t="s">
        <v>363</v>
      </c>
      <c r="AS18" s="185"/>
      <c r="AT18" s="12">
        <f>1-V18-W18</f>
        <v>0.11733800350262696</v>
      </c>
      <c r="AU18" s="12">
        <f>(E18-0.465)*0.453592*(1-K18/100)*(AT18)/(40*2.54/100*2*10/10000)</f>
        <v>321.35647289401413</v>
      </c>
      <c r="AV18" s="12">
        <f>AU18*0.892179</f>
        <v>286.70749663010866</v>
      </c>
      <c r="AZ18" s="185"/>
      <c r="BA18" s="185"/>
      <c r="BB18" s="185"/>
      <c r="BC18" s="16" t="s">
        <v>387</v>
      </c>
      <c r="BD18" s="40">
        <v>60</v>
      </c>
      <c r="BE18" s="200">
        <f>AVERAGEIFS(AB$3:AB$194,$AR$3:$AR$194, "120-60")</f>
        <v>1401.5454340192196</v>
      </c>
      <c r="BF18" s="200">
        <f>AVERAGEIFS(AC$3:AC$194,$AR$3:$AR$194, "120-60")</f>
        <v>1701.0361001413044</v>
      </c>
      <c r="BG18" s="200">
        <f>AVERAGEIFS(AD$3:AD$194,$AR$3:$AR$194, "120-60")</f>
        <v>3102.5815341605239</v>
      </c>
      <c r="BH18" s="196">
        <f>AVERAGEIFS(AE$3:AE$194,$AR$3:$AR$194, "120-60")</f>
        <v>45.140763334815631</v>
      </c>
      <c r="BI18" s="196">
        <f>AVERAGEIFS(AF$3:AF$194,$AR$3:$AR$194, "120-60")</f>
        <v>915.40000000000009</v>
      </c>
      <c r="BJ18" s="197">
        <f>AVERAGEIFS(AG$3:AG$194,$AR$3:$AR$194, "120-60")</f>
        <v>0.15313588839289918</v>
      </c>
      <c r="BK18" s="196">
        <f>AVERAGEIFS(AH$3:AH$194,$AR$3:$AR$194, "120-60")</f>
        <v>745.9</v>
      </c>
      <c r="BL18" s="196">
        <f>AVERAGEIFS(AI$3:AI$194,$AR$3:$AR$194, "120-60")</f>
        <v>1054.9000000000001</v>
      </c>
      <c r="BM18" s="197">
        <f>AVERAGEIFS(AJ$3:AJ$194,$AR$3:$AR$194, "120-60")</f>
        <v>0.13286050185033835</v>
      </c>
      <c r="BN18" s="39">
        <f>AVERAGEIFS(AK$3:AK$194,$AR$3:$AR$194, "120-60")</f>
        <v>5.0075000000000003</v>
      </c>
      <c r="BO18" s="39">
        <f>AVERAGEIFS(AL$3:AL$194,$AR$3:$AR$194, "120-60")</f>
        <v>1.0375000000000001</v>
      </c>
      <c r="BP18" s="196">
        <f>AVERAGEIFS(AM$3:AM$194,$AR$3:$AR$194, "120-60")</f>
        <v>26.352499999999999</v>
      </c>
      <c r="BQ18" s="196">
        <f>AVERAGEIFS(AN$3:AN$194,$AR$3:$AR$194, "120-60")</f>
        <v>78.074999999999989</v>
      </c>
      <c r="BR18" s="196">
        <f>AVERAGEIFS(AO$3:AO$194,$AR$3:$AR$194, "120-60")</f>
        <v>26.524999999999999</v>
      </c>
      <c r="BS18" s="196">
        <f>AVERAGEIFS(AP$3:AP$194,$AR$3:$AR$194, "120-60")</f>
        <v>6.2249999999999996</v>
      </c>
      <c r="BT18" s="196">
        <f>AVERAGEIFS(AQ$3:AQ$194,$AR$3:$AR$194, "120-60")</f>
        <v>12.65</v>
      </c>
    </row>
    <row r="19" spans="1:72" ht="18.75" x14ac:dyDescent="0.2">
      <c r="A19" s="27"/>
      <c r="B19" s="26"/>
      <c r="C19" s="25" t="s">
        <v>355</v>
      </c>
      <c r="D19" s="24" t="s">
        <v>363</v>
      </c>
      <c r="E19" s="23">
        <v>13.4</v>
      </c>
      <c r="F19" s="12">
        <v>2</v>
      </c>
      <c r="G19" s="81"/>
      <c r="H19" s="80"/>
      <c r="I19" s="79" t="s">
        <v>355</v>
      </c>
      <c r="J19" s="24" t="s">
        <v>363</v>
      </c>
      <c r="K19" s="124">
        <v>8.2551012491271525</v>
      </c>
      <c r="L19" s="12">
        <v>2</v>
      </c>
      <c r="M19" s="185"/>
      <c r="O19" s="81"/>
      <c r="P19" s="80"/>
      <c r="Q19" s="79" t="s">
        <v>355</v>
      </c>
      <c r="R19" s="24" t="s">
        <v>363</v>
      </c>
      <c r="S19" s="77">
        <v>40</v>
      </c>
      <c r="T19" s="77">
        <v>47.567567567567579</v>
      </c>
      <c r="V19" s="12">
        <f>S19/100</f>
        <v>0.4</v>
      </c>
      <c r="W19" s="12">
        <f>T19/100</f>
        <v>0.47567567567567581</v>
      </c>
      <c r="X19" s="12">
        <f>(E19-0.465)*0.453592*(1-K19/100)*(S19/100)/(40*2.54/100*2*10/10000)</f>
        <v>1059.6197216481371</v>
      </c>
      <c r="Y19" s="12">
        <f>(E19-0.465)*0.453592*(1-K19/100)*(T19/100)/(40*2.54/100*2*10/10000)</f>
        <v>1260.0883176356226</v>
      </c>
      <c r="Z19" s="12">
        <f>SUM(X19:Y19)</f>
        <v>2319.7080392837597</v>
      </c>
      <c r="AA19" s="12">
        <f>X19/Z19*100</f>
        <v>45.679012345679013</v>
      </c>
      <c r="AB19" s="12">
        <f>AVERAGE(X18:X20)</f>
        <v>1155.6670891718932</v>
      </c>
      <c r="AC19" s="12">
        <f>AVERAGE(Y18:Y20)</f>
        <v>1366.358711977289</v>
      </c>
      <c r="AD19" s="12">
        <f>AVERAGE(Z18:Z20)</f>
        <v>2522.0258011491819</v>
      </c>
      <c r="AE19" s="12">
        <f>AVERAGE(AA18:AA20)</f>
        <v>45.80520929861796</v>
      </c>
      <c r="AF19" s="12">
        <v>804.8</v>
      </c>
      <c r="AG19" s="12">
        <f>(AB19/10000)/(AF19/1000)</f>
        <v>0.14359680531459906</v>
      </c>
      <c r="AH19" s="12">
        <v>613.4</v>
      </c>
      <c r="AI19" s="12">
        <f>AH19+212.1+96.9</f>
        <v>922.4</v>
      </c>
      <c r="AJ19" s="12">
        <f>(AB19/10000)/(AI19/1000)</f>
        <v>0.12528914670120264</v>
      </c>
      <c r="AK19" s="188">
        <v>4.9000000000000004</v>
      </c>
      <c r="AL19" s="188">
        <v>1.01</v>
      </c>
      <c r="AM19" s="188">
        <f>AL19*25.4</f>
        <v>25.654</v>
      </c>
      <c r="AN19" s="190">
        <v>76.400000000000006</v>
      </c>
      <c r="AO19" s="190">
        <v>26.7</v>
      </c>
      <c r="AP19" s="190">
        <v>6.2</v>
      </c>
      <c r="AQ19" s="190">
        <v>14.3</v>
      </c>
      <c r="AR19" s="24" t="s">
        <v>363</v>
      </c>
      <c r="AS19" s="185"/>
      <c r="AT19" s="12">
        <f>1-V19-W19</f>
        <v>0.12432432432432416</v>
      </c>
      <c r="AU19" s="12">
        <f>(E19-0.465)*0.453592*(1-K19/100)*(AT19)/(40*2.54/100*2*10/10000)</f>
        <v>329.3412648365827</v>
      </c>
      <c r="AV19" s="12">
        <f>AU19*0.892179</f>
        <v>293.83136032063754</v>
      </c>
      <c r="AW19" s="12">
        <f>AVERAGE(AT18:AT20)</f>
        <v>0.12968705725252896</v>
      </c>
      <c r="AX19" s="12">
        <f>AVERAGE(AU18:AU20)</f>
        <v>379.92643771524007</v>
      </c>
      <c r="AY19" s="12">
        <f>AVERAGE(AV18:AV20)</f>
        <v>338.96238927434518</v>
      </c>
      <c r="AZ19" s="185"/>
      <c r="BA19" s="185"/>
      <c r="BB19" s="185"/>
      <c r="BC19" s="16" t="s">
        <v>387</v>
      </c>
      <c r="BD19" s="40">
        <v>80</v>
      </c>
      <c r="BE19" s="200">
        <f>AVERAGEIFS(AB$3:AB$194,$AR$3:$AR$194, "120-80")</f>
        <v>1574.5767703321437</v>
      </c>
      <c r="BF19" s="200">
        <f>AVERAGEIFS(AC$3:AC$194,$AR$3:$AR$194, "120-80")</f>
        <v>1917.9404489534732</v>
      </c>
      <c r="BG19" s="200">
        <f>AVERAGEIFS(AD$3:AD$194,$AR$3:$AR$194, "120-80")</f>
        <v>3492.5172192856166</v>
      </c>
      <c r="BH19" s="196">
        <f>AVERAGEIFS(AE$3:AE$194,$AR$3:$AR$194, "120-80")</f>
        <v>45.030091466906455</v>
      </c>
      <c r="BI19" s="196">
        <f>AVERAGEIFS(AF$3:AF$194,$AR$3:$AR$194, "120-80")</f>
        <v>987.52499999999998</v>
      </c>
      <c r="BJ19" s="197">
        <f>AVERAGEIFS(AG$3:AG$194,$AR$3:$AR$194, "120-80")</f>
        <v>0.15949952150471908</v>
      </c>
      <c r="BK19" s="196">
        <f>AVERAGEIFS(AH$3:AH$194,$AR$3:$AR$194, "120-80")</f>
        <v>821.5</v>
      </c>
      <c r="BL19" s="196">
        <f>AVERAGEIFS(AI$3:AI$194,$AR$3:$AR$194, "120-80")</f>
        <v>1130.5</v>
      </c>
      <c r="BM19" s="197">
        <f>AVERAGEIFS(AJ$3:AJ$194,$AR$3:$AR$194, "120-80")</f>
        <v>0.13928144806122453</v>
      </c>
      <c r="BN19" s="39">
        <f>AVERAGEIFS(AK$3:AK$194,$AR$3:$AR$194, "120-80")</f>
        <v>5.0724999999999998</v>
      </c>
      <c r="BO19" s="39">
        <f>AVERAGEIFS(AL$3:AL$194,$AR$3:$AR$194, "120-80")</f>
        <v>1.0249999999999999</v>
      </c>
      <c r="BP19" s="196">
        <f>AVERAGEIFS(AM$3:AM$194,$AR$3:$AR$194, "120-80")</f>
        <v>26.035000000000004</v>
      </c>
      <c r="BQ19" s="196">
        <f>AVERAGEIFS(AN$3:AN$194,$AR$3:$AR$194, "120-80")</f>
        <v>77.300000000000011</v>
      </c>
      <c r="BR19" s="196">
        <f>AVERAGEIFS(AO$3:AO$194,$AR$3:$AR$194, "120-80")</f>
        <v>26.5</v>
      </c>
      <c r="BS19" s="196">
        <f>AVERAGEIFS(AP$3:AP$194,$AR$3:$AR$194, "120-80")</f>
        <v>6.45</v>
      </c>
      <c r="BT19" s="196">
        <f>AVERAGEIFS(AQ$3:AQ$194,$AR$3:$AR$194, "120-80")</f>
        <v>13.399999999999999</v>
      </c>
    </row>
    <row r="20" spans="1:72" ht="19.5" thickBot="1" x14ac:dyDescent="0.25">
      <c r="A20" s="21"/>
      <c r="B20" s="20"/>
      <c r="C20" s="19" t="s">
        <v>356</v>
      </c>
      <c r="D20" s="18" t="s">
        <v>363</v>
      </c>
      <c r="E20" s="17">
        <v>16.600000000000001</v>
      </c>
      <c r="F20" s="12">
        <v>3</v>
      </c>
      <c r="G20" s="76"/>
      <c r="H20" s="75"/>
      <c r="I20" s="74" t="s">
        <v>356</v>
      </c>
      <c r="J20" s="18" t="s">
        <v>363</v>
      </c>
      <c r="K20" s="123">
        <v>7.875196879922008</v>
      </c>
      <c r="L20" s="12">
        <v>3</v>
      </c>
      <c r="M20" s="185"/>
      <c r="O20" s="76"/>
      <c r="P20" s="75"/>
      <c r="Q20" s="74" t="s">
        <v>356</v>
      </c>
      <c r="R20" s="18" t="s">
        <v>363</v>
      </c>
      <c r="S20" s="72">
        <v>39.306358381502889</v>
      </c>
      <c r="T20" s="72">
        <v>45.953757225433534</v>
      </c>
      <c r="V20" s="12">
        <f>S20/100</f>
        <v>0.39306358381502887</v>
      </c>
      <c r="W20" s="12">
        <f>T20/100</f>
        <v>0.45953757225433534</v>
      </c>
      <c r="X20" s="12">
        <f>(E20-0.465)*0.453592*(1-K20/100)*(S20/100)/(40*2.54/100*2*10/10000)</f>
        <v>1304.2175344403295</v>
      </c>
      <c r="Y20" s="12">
        <f>(E20-0.465)*0.453592*(1-K20/100)*(T20/100)/(40*2.54/100*2*10/10000)</f>
        <v>1524.7837351177384</v>
      </c>
      <c r="Z20" s="12">
        <f>SUM(X20:Y20)</f>
        <v>2829.0012695580681</v>
      </c>
      <c r="AA20" s="12">
        <f>X20/Z20*100</f>
        <v>46.101694915254235</v>
      </c>
      <c r="AK20" s="188"/>
      <c r="AL20" s="188"/>
      <c r="AM20" s="188"/>
      <c r="AN20" s="190"/>
      <c r="AO20" s="190"/>
      <c r="AP20" s="190"/>
      <c r="AQ20" s="190"/>
      <c r="AR20" s="18" t="s">
        <v>363</v>
      </c>
      <c r="AS20" s="185"/>
      <c r="AT20" s="12">
        <f>1-V20-W20</f>
        <v>0.14739884393063574</v>
      </c>
      <c r="AU20" s="12">
        <f>(E20-0.465)*0.453592*(1-K20/100)*(AT20)/(40*2.54/100*2*10/10000)</f>
        <v>489.08157541512321</v>
      </c>
      <c r="AV20" s="12">
        <f>AU20*0.892179</f>
        <v>436.34831087228923</v>
      </c>
      <c r="AZ20" s="185"/>
      <c r="BA20" s="185"/>
      <c r="BB20" s="185"/>
      <c r="BC20" s="16" t="s">
        <v>387</v>
      </c>
      <c r="BD20" s="40">
        <v>100</v>
      </c>
      <c r="BE20" s="200">
        <f>AVERAGEIFS(AB$3:AB$194,$AR$3:$AR$194, "120-100")</f>
        <v>1674.1700025790883</v>
      </c>
      <c r="BF20" s="200">
        <f>AVERAGEIFS(AC$3:AC$194,$AR$3:$AR$194, "120-100")</f>
        <v>2111.2588012369042</v>
      </c>
      <c r="BG20" s="200">
        <f>AVERAGEIFS(AD$3:AD$194,$AR$3:$AR$194, "120-100")</f>
        <v>3785.4288038159921</v>
      </c>
      <c r="BH20" s="196">
        <f>AVERAGEIFS(AE$3:AE$194,$AR$3:$AR$194, "120-100")</f>
        <v>44.204267121468362</v>
      </c>
      <c r="BI20" s="196">
        <f>AVERAGEIFS(AF$3:AF$194,$AR$3:$AR$194, "120-100")</f>
        <v>1035.8</v>
      </c>
      <c r="BJ20" s="197">
        <f>AVERAGEIFS(AG$3:AG$194,$AR$3:$AR$194, "120-100")</f>
        <v>0.16175070686530152</v>
      </c>
      <c r="BK20" s="196">
        <f>AVERAGEIFS(AH$3:AH$194,$AR$3:$AR$194, "120-100")</f>
        <v>897.1</v>
      </c>
      <c r="BL20" s="196">
        <f>AVERAGEIFS(AI$3:AI$194,$AR$3:$AR$194, "120-100")</f>
        <v>1206.1000000000001</v>
      </c>
      <c r="BM20" s="197">
        <f>AVERAGEIFS(AJ$3:AJ$194,$AR$3:$AR$194, "120-100")</f>
        <v>0.1388085567182728</v>
      </c>
      <c r="BN20" s="39">
        <f>AVERAGEIFS(AK$3:AK$194,$AR$3:$AR$194, "120-100")</f>
        <v>4.6883585520260178</v>
      </c>
      <c r="BO20" s="39">
        <f>AVERAGEIFS(AL$3:AL$194,$AR$3:$AR$194, "120-100")</f>
        <v>1.06</v>
      </c>
      <c r="BP20" s="196">
        <f>AVERAGEIFS(AM$3:AM$194,$AR$3:$AR$194, "120-100")</f>
        <v>26.923999999999999</v>
      </c>
      <c r="BQ20" s="196">
        <f>AVERAGEIFS(AN$3:AN$194,$AR$3:$AR$194, "120-100")</f>
        <v>77.711185983827491</v>
      </c>
      <c r="BR20" s="196">
        <f>AVERAGEIFS(AO$3:AO$194,$AR$3:$AR$194, "120-100")</f>
        <v>27.545081018518516</v>
      </c>
      <c r="BS20" s="196">
        <f>AVERAGEIFS(AP$3:AP$194,$AR$3:$AR$194, "120-100")</f>
        <v>6.2992476851851853</v>
      </c>
      <c r="BT20" s="196">
        <f>AVERAGEIFS(AQ$3:AQ$194,$AR$3:$AR$194, "120-100")</f>
        <v>12.686668165467623</v>
      </c>
    </row>
    <row r="21" spans="1:72" ht="18.75" x14ac:dyDescent="0.2">
      <c r="A21" s="32" t="s">
        <v>386</v>
      </c>
      <c r="B21" s="31">
        <v>3</v>
      </c>
      <c r="C21" s="30" t="s">
        <v>354</v>
      </c>
      <c r="D21" s="29" t="s">
        <v>371</v>
      </c>
      <c r="E21" s="28">
        <v>19.2</v>
      </c>
      <c r="F21" s="12">
        <v>1</v>
      </c>
      <c r="G21" s="86" t="s">
        <v>386</v>
      </c>
      <c r="H21" s="85">
        <v>3</v>
      </c>
      <c r="I21" s="84" t="s">
        <v>354</v>
      </c>
      <c r="J21" s="29" t="s">
        <v>371</v>
      </c>
      <c r="K21" s="125">
        <v>7.9080110647068462</v>
      </c>
      <c r="L21" s="12">
        <v>1</v>
      </c>
      <c r="M21" s="185"/>
      <c r="O21" s="86" t="s">
        <v>386</v>
      </c>
      <c r="P21" s="85">
        <v>3</v>
      </c>
      <c r="Q21" s="84" t="s">
        <v>354</v>
      </c>
      <c r="R21" s="29" t="s">
        <v>371</v>
      </c>
      <c r="S21" s="82">
        <v>39.999999999999993</v>
      </c>
      <c r="T21" s="82">
        <v>47.453416149068325</v>
      </c>
      <c r="V21" s="12">
        <f>S21/100</f>
        <v>0.39999999999999991</v>
      </c>
      <c r="W21" s="12">
        <f>T21/100</f>
        <v>0.47453416149068323</v>
      </c>
      <c r="X21" s="12">
        <f>(E21-0.465)*0.453592*(1-K21/100)*(S21/100)/(40*2.54/100*2*10/10000)</f>
        <v>1540.5550575878951</v>
      </c>
      <c r="Y21" s="12">
        <f>(E21-0.465)*0.453592*(1-K21/100)*(T21/100)/(40*2.54/100*2*10/10000)</f>
        <v>1827.6150062067582</v>
      </c>
      <c r="Z21" s="12">
        <f>SUM(X21:Y21)</f>
        <v>3368.1700637946533</v>
      </c>
      <c r="AA21" s="12">
        <f>X21/Z21*100</f>
        <v>45.738636363636353</v>
      </c>
      <c r="AK21" s="188"/>
      <c r="AL21" s="188"/>
      <c r="AM21" s="188"/>
      <c r="AN21" s="190"/>
      <c r="AO21" s="190"/>
      <c r="AP21" s="190"/>
      <c r="AQ21" s="190"/>
      <c r="AR21" s="29" t="s">
        <v>371</v>
      </c>
      <c r="AS21" s="185"/>
      <c r="AT21" s="12">
        <f>1-V21-W21</f>
        <v>0.12546583850931686</v>
      </c>
      <c r="AU21" s="12">
        <f>(E21-0.465)*0.453592*(1-K21/100)*(AT21)/(40*2.54/100*2*10/10000)</f>
        <v>483.21758017508563</v>
      </c>
      <c r="AV21" s="12">
        <f>AU21*0.892179</f>
        <v>431.11657746302774</v>
      </c>
      <c r="AZ21" s="185"/>
      <c r="BA21" s="185"/>
      <c r="BB21" s="185"/>
      <c r="BC21" s="16" t="s">
        <v>387</v>
      </c>
      <c r="BD21" s="40">
        <v>120</v>
      </c>
      <c r="BE21" s="199">
        <f>AVERAGEIFS(AB$3:AB$194,$AR$3:$AR$194, "120-120")</f>
        <v>1775.3525803226103</v>
      </c>
      <c r="BF21" s="199">
        <f>AVERAGEIFS(AC$3:AC$194,$AR$3:$AR$194, "120-120")</f>
        <v>2190.9893325249204</v>
      </c>
      <c r="BG21" s="199">
        <f>AVERAGEIFS(AD$3:AD$194,$AR$3:$AR$194, "120-120")</f>
        <v>3966.3419128475302</v>
      </c>
      <c r="BH21" s="196">
        <f>AVERAGEIFS(AE$3:AE$194,$AR$3:$AR$194, "120-120")</f>
        <v>44.719688811974187</v>
      </c>
      <c r="BI21" s="198">
        <f>AVERAGEIFS(AF$3:AF$194,$AR$3:$AR$194, "120-120")</f>
        <v>1110.4000000000001</v>
      </c>
      <c r="BJ21" s="197">
        <f>AVERAGEIFS(AG$3:AG$194,$AR$3:$AR$194, "120-120")</f>
        <v>0.15999694470676273</v>
      </c>
      <c r="BK21" s="198">
        <f>AVERAGEIFS(AH$3:AH$194,$AR$3:$AR$194, "120-120")</f>
        <v>972.80000000000007</v>
      </c>
      <c r="BL21" s="198">
        <f>AVERAGEIFS(AI$3:AI$194,$AR$3:$AR$194, "120-120")</f>
        <v>1281.8000000000002</v>
      </c>
      <c r="BM21" s="197">
        <f>AVERAGEIFS(AJ$3:AJ$194,$AR$3:$AR$194, "120-120")</f>
        <v>0.13850464817620611</v>
      </c>
      <c r="BN21" s="39">
        <f>AVERAGEIFS(AK$3:AK$194,$AR$3:$AR$194, "120-120")</f>
        <v>4.7725</v>
      </c>
      <c r="BO21" s="39">
        <f>AVERAGEIFS(AL$3:AL$194,$AR$3:$AR$194, "120-120")</f>
        <v>1.0825</v>
      </c>
      <c r="BP21" s="196">
        <f>AVERAGEIFS(AM$3:AM$194,$AR$3:$AR$194, "120-120")</f>
        <v>27.4955</v>
      </c>
      <c r="BQ21" s="196">
        <f>AVERAGEIFS(AN$3:AN$194,$AR$3:$AR$194, "120-120")</f>
        <v>78.650000000000006</v>
      </c>
      <c r="BR21" s="196">
        <f>AVERAGEIFS(AO$3:AO$194,$AR$3:$AR$194, "120-120")</f>
        <v>28.6</v>
      </c>
      <c r="BS21" s="196">
        <f>AVERAGEIFS(AP$3:AP$194,$AR$3:$AR$194, "120-120")</f>
        <v>6.25</v>
      </c>
      <c r="BT21" s="196">
        <f>AVERAGEIFS(AQ$3:AQ$194,$AR$3:$AR$194, "120-120")</f>
        <v>11.425000000000001</v>
      </c>
    </row>
    <row r="22" spans="1:72" ht="18.75" x14ac:dyDescent="0.2">
      <c r="A22" s="27"/>
      <c r="B22" s="26"/>
      <c r="C22" s="25" t="s">
        <v>355</v>
      </c>
      <c r="D22" s="24" t="s">
        <v>371</v>
      </c>
      <c r="E22" s="23">
        <v>20</v>
      </c>
      <c r="F22" s="12">
        <v>2</v>
      </c>
      <c r="G22" s="81"/>
      <c r="H22" s="80"/>
      <c r="I22" s="79" t="s">
        <v>355</v>
      </c>
      <c r="J22" s="24" t="s">
        <v>371</v>
      </c>
      <c r="K22" s="124">
        <v>7.3351229775810687</v>
      </c>
      <c r="L22" s="12">
        <v>2</v>
      </c>
      <c r="M22" s="185"/>
      <c r="O22" s="81"/>
      <c r="P22" s="80"/>
      <c r="Q22" s="79" t="s">
        <v>355</v>
      </c>
      <c r="R22" s="24" t="s">
        <v>371</v>
      </c>
      <c r="S22" s="77">
        <v>40.094339622641506</v>
      </c>
      <c r="T22" s="77">
        <v>46.462264150943398</v>
      </c>
      <c r="V22" s="12">
        <f>S22/100</f>
        <v>0.40094339622641506</v>
      </c>
      <c r="W22" s="12">
        <f>T22/100</f>
        <v>0.464622641509434</v>
      </c>
      <c r="X22" s="12">
        <f>(E22-0.465)*0.453592*(1-K22/100)*(S22/100)/(40*2.54/100*2*10/10000)</f>
        <v>1620.1428807370462</v>
      </c>
      <c r="Y22" s="12">
        <f>(E22-0.465)*0.453592*(1-K22/100)*(T22/100)/(40*2.54/100*2*10/10000)</f>
        <v>1877.4596912070479</v>
      </c>
      <c r="Z22" s="12">
        <f>SUM(X22:Y22)</f>
        <v>3497.6025719440941</v>
      </c>
      <c r="AA22" s="12">
        <f>X22/Z22*100</f>
        <v>46.321525885558579</v>
      </c>
      <c r="AB22" s="12">
        <f>AVERAGE(X21:X23)</f>
        <v>1621.0547016453845</v>
      </c>
      <c r="AC22" s="12">
        <f>AVERAGE(Y21:Y23)</f>
        <v>1926.1564155648337</v>
      </c>
      <c r="AD22" s="12">
        <f>AVERAGE(Z21:Z23)</f>
        <v>3547.2111172102182</v>
      </c>
      <c r="AE22" s="12">
        <f>AVERAGE(AA21:AA23)</f>
        <v>45.716107819420976</v>
      </c>
      <c r="AF22" s="12">
        <v>922.8</v>
      </c>
      <c r="AG22" s="12">
        <f>(AB22/10000)/(AF22/1000)</f>
        <v>0.17566695943274649</v>
      </c>
      <c r="AH22" s="12">
        <v>745.9</v>
      </c>
      <c r="AI22" s="12">
        <f>AH22+212.1+96.9</f>
        <v>1054.9000000000001</v>
      </c>
      <c r="AJ22" s="12">
        <f>(AB22/10000)/(AI22/1000)</f>
        <v>0.15366903987538005</v>
      </c>
      <c r="AK22" s="188">
        <v>4.99</v>
      </c>
      <c r="AL22" s="188">
        <v>1</v>
      </c>
      <c r="AM22" s="188">
        <f>AL22*25.4</f>
        <v>25.4</v>
      </c>
      <c r="AN22" s="190">
        <v>76.5</v>
      </c>
      <c r="AO22" s="190">
        <v>26.1</v>
      </c>
      <c r="AP22" s="190">
        <v>6.3</v>
      </c>
      <c r="AQ22" s="190">
        <v>14.7</v>
      </c>
      <c r="AR22" s="24" t="s">
        <v>371</v>
      </c>
      <c r="AS22" s="185"/>
      <c r="AT22" s="12">
        <f>1-V22-W22</f>
        <v>0.13443396226415094</v>
      </c>
      <c r="AU22" s="12">
        <f>(E22-0.465)*0.453592*(1-K22/100)*(AT22)/(40*2.54/100*2*10/10000)</f>
        <v>543.22437765889197</v>
      </c>
      <c r="AV22" s="12">
        <f>AU22*0.892179</f>
        <v>484.65338203533258</v>
      </c>
      <c r="AW22" s="12">
        <f>AVERAGE(AT21:AT23)</f>
        <v>0.13039694307328575</v>
      </c>
      <c r="AX22" s="12">
        <f>AVERAGE(AU21:AU23)</f>
        <v>532.36700269823962</v>
      </c>
      <c r="AY22" s="12">
        <f>AVERAGE(AV21:AV23)</f>
        <v>474.96666010031277</v>
      </c>
      <c r="AZ22" s="185"/>
      <c r="BA22" s="185"/>
      <c r="BB22" s="185"/>
      <c r="BE22" s="195"/>
      <c r="BF22" s="195"/>
      <c r="BG22" s="195"/>
      <c r="BH22" s="14"/>
      <c r="BI22" s="14"/>
      <c r="BJ22" s="194"/>
      <c r="BK22" s="14"/>
      <c r="BL22" s="14"/>
      <c r="BM22" s="194"/>
      <c r="BN22" s="15"/>
      <c r="BO22" s="15"/>
      <c r="BP22" s="14"/>
      <c r="BQ22" s="14"/>
      <c r="BR22" s="14"/>
      <c r="BS22" s="14"/>
      <c r="BT22" s="14"/>
    </row>
    <row r="23" spans="1:72" ht="19.5" thickBot="1" x14ac:dyDescent="0.25">
      <c r="A23" s="21"/>
      <c r="B23" s="20"/>
      <c r="C23" s="19" t="s">
        <v>356</v>
      </c>
      <c r="D23" s="18" t="s">
        <v>371</v>
      </c>
      <c r="E23" s="17">
        <v>21.5</v>
      </c>
      <c r="F23" s="12">
        <v>3</v>
      </c>
      <c r="G23" s="76"/>
      <c r="H23" s="75"/>
      <c r="I23" s="74" t="s">
        <v>356</v>
      </c>
      <c r="J23" s="18" t="s">
        <v>371</v>
      </c>
      <c r="K23" s="123">
        <v>7.432729097409517</v>
      </c>
      <c r="L23" s="12">
        <v>3</v>
      </c>
      <c r="M23" s="185"/>
      <c r="O23" s="76"/>
      <c r="P23" s="75"/>
      <c r="Q23" s="74" t="s">
        <v>356</v>
      </c>
      <c r="R23" s="18" t="s">
        <v>371</v>
      </c>
      <c r="S23" s="72">
        <v>39.168490153172861</v>
      </c>
      <c r="T23" s="72">
        <v>47.702407002188188</v>
      </c>
      <c r="V23" s="12">
        <f>S23/100</f>
        <v>0.39168490153172864</v>
      </c>
      <c r="W23" s="12">
        <f>T23/100</f>
        <v>0.47702407002188191</v>
      </c>
      <c r="X23" s="12">
        <f>(E23-0.465)*0.453592*(1-K23/100)*(S23/100)/(40*2.54/100*2*10/10000)</f>
        <v>1702.466166611212</v>
      </c>
      <c r="Y23" s="12">
        <f>(E23-0.465)*0.453592*(1-K23/100)*(T23/100)/(40*2.54/100*2*10/10000)</f>
        <v>2073.3945492806947</v>
      </c>
      <c r="Z23" s="12">
        <f>SUM(X23:Y23)</f>
        <v>3775.8607158919067</v>
      </c>
      <c r="AA23" s="12">
        <f>X23/Z23*100</f>
        <v>45.088161209067998</v>
      </c>
      <c r="AK23" s="188"/>
      <c r="AL23" s="188"/>
      <c r="AM23" s="188"/>
      <c r="AN23" s="190"/>
      <c r="AO23" s="190"/>
      <c r="AP23" s="190"/>
      <c r="AQ23" s="190"/>
      <c r="AR23" s="18" t="s">
        <v>371</v>
      </c>
      <c r="AS23" s="185"/>
      <c r="AT23" s="12">
        <f>1-V23-W23</f>
        <v>0.13129102844638946</v>
      </c>
      <c r="AU23" s="12">
        <f>(E23-0.465)*0.453592*(1-K23/100)*(AT23)/(40*2.54/100*2*10/10000)</f>
        <v>570.65905026074131</v>
      </c>
      <c r="AV23" s="12">
        <f>AU23*0.892179</f>
        <v>509.13002080257797</v>
      </c>
      <c r="AZ23" s="185"/>
      <c r="BA23" s="185"/>
      <c r="BB23" s="185"/>
      <c r="BE23" s="195">
        <f>MAX(BE3:BE21)</f>
        <v>1775.3525803226103</v>
      </c>
      <c r="BF23" s="195">
        <f>MAX(BF3:BF21)</f>
        <v>2190.9893325249204</v>
      </c>
      <c r="BG23" s="195">
        <f>MAX(BG3:BG21)</f>
        <v>3966.3419128475302</v>
      </c>
      <c r="BH23" s="14">
        <f>MAX(BH3:BH21)</f>
        <v>45.785478102693745</v>
      </c>
      <c r="BI23" s="14">
        <f>MAX(BI3:BI21)</f>
        <v>1110.4000000000001</v>
      </c>
      <c r="BJ23" s="194">
        <f>MAX(BJ3:BJ21)</f>
        <v>0.17315330812581131</v>
      </c>
      <c r="BK23" s="14">
        <f>MAX(BK3:BK21)</f>
        <v>972.80000000000007</v>
      </c>
      <c r="BL23" s="14">
        <f>MAX(BL3:BL21)</f>
        <v>1281.8000000000002</v>
      </c>
      <c r="BM23" s="194">
        <f>MAX(BM3:BM21)</f>
        <v>0.14679679165708542</v>
      </c>
      <c r="BN23" s="15">
        <f>MAX(BN3:BN21)</f>
        <v>5.2125455112602017</v>
      </c>
      <c r="BO23" s="15">
        <f>MAX(BO3:BO21)</f>
        <v>1.0825</v>
      </c>
      <c r="BP23" s="14">
        <f>MAX(BP3:BP21)</f>
        <v>27.4955</v>
      </c>
      <c r="BQ23" s="14">
        <f>MAX(BQ3:BQ21)</f>
        <v>78.650000000000006</v>
      </c>
      <c r="BR23" s="14">
        <f>MAX(BR3:BR21)</f>
        <v>28.6</v>
      </c>
      <c r="BS23" s="14">
        <f>MAX(BS3:BS21)</f>
        <v>6.55</v>
      </c>
      <c r="BT23" s="14">
        <f>MAX(BT3:BT21)</f>
        <v>15</v>
      </c>
    </row>
    <row r="24" spans="1:72" ht="18.75" x14ac:dyDescent="0.2">
      <c r="A24" s="32" t="s">
        <v>386</v>
      </c>
      <c r="B24" s="31">
        <v>4</v>
      </c>
      <c r="C24" s="30" t="s">
        <v>354</v>
      </c>
      <c r="D24" s="29" t="s">
        <v>358</v>
      </c>
      <c r="E24" s="28">
        <v>25.2</v>
      </c>
      <c r="F24" s="12">
        <v>1</v>
      </c>
      <c r="G24" s="86" t="s">
        <v>386</v>
      </c>
      <c r="H24" s="85">
        <v>4</v>
      </c>
      <c r="I24" s="84" t="s">
        <v>354</v>
      </c>
      <c r="J24" s="29" t="s">
        <v>358</v>
      </c>
      <c r="K24" s="125">
        <v>6.5915056072536444</v>
      </c>
      <c r="L24" s="12">
        <v>1</v>
      </c>
      <c r="M24" s="185"/>
      <c r="O24" s="86" t="s">
        <v>386</v>
      </c>
      <c r="P24" s="85">
        <v>4</v>
      </c>
      <c r="Q24" s="84" t="s">
        <v>354</v>
      </c>
      <c r="R24" s="29" t="s">
        <v>358</v>
      </c>
      <c r="S24" s="82">
        <v>39.146567717996291</v>
      </c>
      <c r="T24" s="82">
        <v>48.979591836734699</v>
      </c>
      <c r="V24" s="12">
        <f>S24/100</f>
        <v>0.39146567717996289</v>
      </c>
      <c r="W24" s="12">
        <f>T24/100</f>
        <v>0.48979591836734698</v>
      </c>
      <c r="X24" s="12">
        <f>(E24-0.465)*0.453592*(1-K24/100)*(S24/100)/(40*2.54/100*2*10/10000)</f>
        <v>2018.9876362711209</v>
      </c>
      <c r="Y24" s="12">
        <f>(E24-0.465)*0.453592*(1-K24/100)*(T24/100)/(40*2.54/100*2*10/10000)</f>
        <v>2526.1267107847202</v>
      </c>
      <c r="Z24" s="12">
        <f>SUM(X24:Y24)</f>
        <v>4545.1143470558409</v>
      </c>
      <c r="AA24" s="12">
        <f>X24/Z24*100</f>
        <v>44.421052631578952</v>
      </c>
      <c r="AK24" s="188"/>
      <c r="AL24" s="188"/>
      <c r="AM24" s="188"/>
      <c r="AN24" s="190"/>
      <c r="AO24" s="190"/>
      <c r="AP24" s="190"/>
      <c r="AQ24" s="190"/>
      <c r="AR24" s="29" t="s">
        <v>358</v>
      </c>
      <c r="AS24" s="185"/>
      <c r="AT24" s="12">
        <f>1-V24-W24</f>
        <v>0.11873840445269007</v>
      </c>
      <c r="AU24" s="12">
        <f>(E24-0.465)*0.453592*(1-K24/100)*(AT24)/(40*2.54/100*2*10/10000)</f>
        <v>612.3943541296286</v>
      </c>
      <c r="AV24" s="12">
        <f>AU24*0.892179</f>
        <v>546.36538247301792</v>
      </c>
      <c r="AZ24" s="185"/>
      <c r="BA24" s="185"/>
      <c r="BB24" s="185"/>
    </row>
    <row r="25" spans="1:72" ht="18.75" x14ac:dyDescent="0.2">
      <c r="A25" s="33"/>
      <c r="B25" s="26"/>
      <c r="C25" s="25" t="s">
        <v>355</v>
      </c>
      <c r="D25" s="24" t="s">
        <v>358</v>
      </c>
      <c r="E25" s="23">
        <v>15</v>
      </c>
      <c r="F25" s="12">
        <v>2</v>
      </c>
      <c r="G25" s="81"/>
      <c r="H25" s="80"/>
      <c r="I25" s="79" t="s">
        <v>355</v>
      </c>
      <c r="J25" s="24" t="s">
        <v>358</v>
      </c>
      <c r="K25" s="124">
        <v>6.9969427459699975</v>
      </c>
      <c r="L25" s="12">
        <v>2</v>
      </c>
      <c r="M25" s="185"/>
      <c r="O25" s="81"/>
      <c r="P25" s="80"/>
      <c r="Q25" s="79" t="s">
        <v>355</v>
      </c>
      <c r="R25" s="24" t="s">
        <v>358</v>
      </c>
      <c r="S25" s="77">
        <v>40.191387559808618</v>
      </c>
      <c r="T25" s="77">
        <v>47.208931419457741</v>
      </c>
      <c r="V25" s="12">
        <f>S25/100</f>
        <v>0.40191387559808617</v>
      </c>
      <c r="W25" s="12">
        <f>T25/100</f>
        <v>0.47208931419457739</v>
      </c>
      <c r="X25" s="12">
        <f>(E25-0.465)*0.453592*(1-K25/100)*(S25/100)/(40*2.54/100*2*10/10000)</f>
        <v>1212.793732487487</v>
      </c>
      <c r="Y25" s="12">
        <f>(E25-0.465)*0.453592*(1-K25/100)*(T25/100)/(40*2.54/100*2*10/10000)</f>
        <v>1424.5513683186355</v>
      </c>
      <c r="Z25" s="12">
        <f>SUM(X25:Y25)</f>
        <v>2637.3451008061224</v>
      </c>
      <c r="AA25" s="12">
        <f>X25/Z25*100</f>
        <v>45.985401459854018</v>
      </c>
      <c r="AB25" s="12">
        <f>AVERAGE(X24:X26)</f>
        <v>1434.5968331063898</v>
      </c>
      <c r="AC25" s="12">
        <f>AVERAGE(Y24:Y26)</f>
        <v>1761.1487291226131</v>
      </c>
      <c r="AD25" s="12">
        <f>AVERAGE(Z24:Z26)</f>
        <v>3195.7455622290031</v>
      </c>
      <c r="AE25" s="12">
        <f>AVERAGE(AA24:AA26)</f>
        <v>44.994922448148337</v>
      </c>
      <c r="AF25" s="12">
        <v>906.9</v>
      </c>
      <c r="AG25" s="12">
        <f>(AB25/10000)/(AF25/1000)</f>
        <v>0.1581868820273889</v>
      </c>
      <c r="AH25" s="12">
        <v>774.2</v>
      </c>
      <c r="AI25" s="12">
        <f>AH25+212.1+96.9</f>
        <v>1083.2</v>
      </c>
      <c r="AJ25" s="12">
        <f>(AB25/10000)/(AI25/1000)</f>
        <v>0.13244062344039789</v>
      </c>
      <c r="AK25" s="188">
        <v>4.91</v>
      </c>
      <c r="AL25" s="188">
        <v>0.99</v>
      </c>
      <c r="AM25" s="188">
        <f>AL25*25.4</f>
        <v>25.145999999999997</v>
      </c>
      <c r="AN25" s="190">
        <v>76.900000000000006</v>
      </c>
      <c r="AO25" s="190">
        <v>26.9</v>
      </c>
      <c r="AP25" s="190">
        <v>6.2</v>
      </c>
      <c r="AQ25" s="190">
        <v>14.9</v>
      </c>
      <c r="AR25" s="24" t="s">
        <v>358</v>
      </c>
      <c r="AS25" s="185"/>
      <c r="AT25" s="12">
        <f>1-V25-W25</f>
        <v>0.12599681020733638</v>
      </c>
      <c r="AU25" s="12">
        <f>(E25-0.465)*0.453592*(1-K25/100)*(AT25)/(40*2.54/100*2*10/10000)</f>
        <v>380.20120978774349</v>
      </c>
      <c r="AV25" s="12">
        <f>AU25*0.892179</f>
        <v>339.20753514721923</v>
      </c>
      <c r="AW25" s="12">
        <f>AVERAGE(AT24:AT26)</f>
        <v>0.12214277878438268</v>
      </c>
      <c r="AX25" s="12">
        <f>AVERAGE(AU24:AU26)</f>
        <v>441.92919699449749</v>
      </c>
      <c r="AY25" s="12">
        <f>AVERAGE(AV24:AV26)</f>
        <v>394.27994904535382</v>
      </c>
      <c r="AZ25" s="185"/>
      <c r="BA25" s="185"/>
      <c r="BB25" s="185"/>
    </row>
    <row r="26" spans="1:72" ht="19.5" thickBot="1" x14ac:dyDescent="0.25">
      <c r="A26" s="21"/>
      <c r="B26" s="20"/>
      <c r="C26" s="19" t="s">
        <v>356</v>
      </c>
      <c r="D26" s="18" t="s">
        <v>358</v>
      </c>
      <c r="E26" s="17">
        <v>13.7</v>
      </c>
      <c r="F26" s="12">
        <v>3</v>
      </c>
      <c r="G26" s="76"/>
      <c r="H26" s="75"/>
      <c r="I26" s="74" t="s">
        <v>356</v>
      </c>
      <c r="J26" s="18" t="s">
        <v>358</v>
      </c>
      <c r="K26" s="123">
        <v>7.324926214113245</v>
      </c>
      <c r="L26" s="12">
        <v>3</v>
      </c>
      <c r="M26" s="185"/>
      <c r="O26" s="76"/>
      <c r="P26" s="75"/>
      <c r="Q26" s="74" t="s">
        <v>356</v>
      </c>
      <c r="R26" s="18" t="s">
        <v>358</v>
      </c>
      <c r="S26" s="72">
        <v>39.153439153439152</v>
      </c>
      <c r="T26" s="72">
        <v>48.677248677248691</v>
      </c>
      <c r="V26" s="12">
        <f>S26/100</f>
        <v>0.39153439153439151</v>
      </c>
      <c r="W26" s="12">
        <f>T26/100</f>
        <v>0.48677248677248691</v>
      </c>
      <c r="X26" s="12">
        <f>(E26-0.465)*0.453592*(1-K26/100)*(S26/100)/(40*2.54/100*2*10/10000)</f>
        <v>1072.0091305605622</v>
      </c>
      <c r="Y26" s="12">
        <f>(E26-0.465)*0.453592*(1-K26/100)*(T26/100)/(40*2.54/100*2*10/10000)</f>
        <v>1332.7681082644833</v>
      </c>
      <c r="Z26" s="12">
        <f>SUM(X26:Y26)</f>
        <v>2404.7772388250455</v>
      </c>
      <c r="AA26" s="12">
        <f>X26/Z26*100</f>
        <v>44.578313253012034</v>
      </c>
      <c r="AK26" s="188"/>
      <c r="AL26" s="188"/>
      <c r="AM26" s="188"/>
      <c r="AN26" s="190"/>
      <c r="AO26" s="190"/>
      <c r="AP26" s="190"/>
      <c r="AQ26" s="190"/>
      <c r="AR26" s="18" t="s">
        <v>358</v>
      </c>
      <c r="AS26" s="185"/>
      <c r="AT26" s="12">
        <f>1-V26-W26</f>
        <v>0.12169312169312158</v>
      </c>
      <c r="AU26" s="12">
        <f>(E26-0.465)*0.453592*(1-K26/100)*(AT26)/(40*2.54/100*2*10/10000)</f>
        <v>333.19202706612037</v>
      </c>
      <c r="AV26" s="12">
        <f>AU26*0.892179</f>
        <v>297.26692951582424</v>
      </c>
      <c r="AZ26" s="185"/>
      <c r="BA26" s="185"/>
      <c r="BB26" s="185"/>
    </row>
    <row r="27" spans="1:72" ht="18.75" x14ac:dyDescent="0.2">
      <c r="A27" s="32" t="s">
        <v>385</v>
      </c>
      <c r="B27" s="31">
        <v>1</v>
      </c>
      <c r="C27" s="30" t="s">
        <v>354</v>
      </c>
      <c r="D27" s="29" t="s">
        <v>370</v>
      </c>
      <c r="E27" s="28">
        <v>16.600000000000001</v>
      </c>
      <c r="G27" s="86" t="s">
        <v>385</v>
      </c>
      <c r="H27" s="85">
        <v>1</v>
      </c>
      <c r="I27" s="84" t="s">
        <v>354</v>
      </c>
      <c r="J27" s="29" t="s">
        <v>370</v>
      </c>
      <c r="K27" s="125">
        <v>8.1098092379200146</v>
      </c>
      <c r="M27" s="185"/>
      <c r="O27" s="86" t="s">
        <v>385</v>
      </c>
      <c r="P27" s="85">
        <v>1</v>
      </c>
      <c r="Q27" s="84" t="s">
        <v>354</v>
      </c>
      <c r="R27" s="29" t="s">
        <v>370</v>
      </c>
      <c r="S27" s="82">
        <v>39.255014326647562</v>
      </c>
      <c r="T27" s="82">
        <v>48.997134670487107</v>
      </c>
      <c r="V27" s="12">
        <f>S27/100</f>
        <v>0.39255014326647564</v>
      </c>
      <c r="W27" s="12">
        <f>T27/100</f>
        <v>0.48997134670487108</v>
      </c>
      <c r="X27" s="12">
        <f>(E27-0.465)*0.453592*(1-K27/100)*(S27/100)/(40*2.54/100*2*10/10000)</f>
        <v>1299.1968105786784</v>
      </c>
      <c r="Y27" s="12">
        <f>(E27-0.465)*0.453592*(1-K27/100)*(T27/100)/(40*2.54/100*2*10/10000)</f>
        <v>1621.6252161237521</v>
      </c>
      <c r="Z27" s="12">
        <f>SUM(X27:Y27)</f>
        <v>2920.8220267024308</v>
      </c>
      <c r="AA27" s="12">
        <f>X27/Z27*100</f>
        <v>44.480519480519476</v>
      </c>
      <c r="AK27" s="188"/>
      <c r="AL27" s="188"/>
      <c r="AM27" s="188"/>
      <c r="AN27" s="190"/>
      <c r="AO27" s="190"/>
      <c r="AP27" s="190"/>
      <c r="AQ27" s="190"/>
      <c r="AR27" s="29" t="s">
        <v>370</v>
      </c>
      <c r="AS27" s="185"/>
      <c r="AT27" s="12">
        <f>1-V27-W27</f>
        <v>0.11747851002865328</v>
      </c>
      <c r="AU27" s="12">
        <f>(E27-0.465)*0.453592*(1-K27/100)*(AT27)/(40*2.54/100*2*10/10000)</f>
        <v>388.81072433376505</v>
      </c>
      <c r="AV27" s="12">
        <f>AU27*0.892179</f>
        <v>346.88876322537419</v>
      </c>
      <c r="AZ27" s="185"/>
      <c r="BA27" s="185"/>
      <c r="BB27" s="185"/>
    </row>
    <row r="28" spans="1:72" ht="18.75" x14ac:dyDescent="0.2">
      <c r="A28" s="33"/>
      <c r="B28" s="26"/>
      <c r="C28" s="25" t="s">
        <v>355</v>
      </c>
      <c r="D28" s="24" t="s">
        <v>370</v>
      </c>
      <c r="E28" s="23">
        <v>13.7</v>
      </c>
      <c r="G28" s="81"/>
      <c r="H28" s="80"/>
      <c r="I28" s="79" t="s">
        <v>355</v>
      </c>
      <c r="J28" s="24" t="s">
        <v>370</v>
      </c>
      <c r="K28" s="124">
        <v>7.3129795396419475</v>
      </c>
      <c r="M28" s="185"/>
      <c r="O28" s="81"/>
      <c r="P28" s="80"/>
      <c r="Q28" s="79" t="s">
        <v>355</v>
      </c>
      <c r="R28" s="24" t="s">
        <v>370</v>
      </c>
      <c r="S28" s="77">
        <v>40</v>
      </c>
      <c r="T28" s="77">
        <v>47.368421052631582</v>
      </c>
      <c r="V28" s="12">
        <f>S28/100</f>
        <v>0.4</v>
      </c>
      <c r="W28" s="12">
        <f>T28/100</f>
        <v>0.47368421052631582</v>
      </c>
      <c r="X28" s="12">
        <f>(E28-0.465)*0.453592*(1-K28/100)*(S28/100)/(40*2.54/100*2*10/10000)</f>
        <v>1095.328886184853</v>
      </c>
      <c r="Y28" s="12">
        <f>(E28-0.465)*0.453592*(1-K28/100)*(T28/100)/(40*2.54/100*2*10/10000)</f>
        <v>1297.0999967978523</v>
      </c>
      <c r="Z28" s="12">
        <f>SUM(X28:Y28)</f>
        <v>2392.4288829827055</v>
      </c>
      <c r="AA28" s="12">
        <f>X28/Z28*100</f>
        <v>45.783132530120476</v>
      </c>
      <c r="AB28" s="12">
        <f>AVERAGE(X27:X29)</f>
        <v>1186.2819422747727</v>
      </c>
      <c r="AC28" s="12">
        <f>AVERAGE(Y27:Y29)</f>
        <v>1443.0539310797146</v>
      </c>
      <c r="AD28" s="12">
        <f>AVERAGE(Z27:Z29)</f>
        <v>2629.3358733544878</v>
      </c>
      <c r="AE28" s="12">
        <f>AVERAGE(AA27:AA29)</f>
        <v>45.161413415311358</v>
      </c>
      <c r="AF28" s="12">
        <v>802.8</v>
      </c>
      <c r="AG28" s="12">
        <f>(AB28/10000)/(AF28/1000)</f>
        <v>0.14776805459327017</v>
      </c>
      <c r="AH28" s="12">
        <v>622.9</v>
      </c>
      <c r="AI28" s="12">
        <f>AH28+212.1+96.9</f>
        <v>931.9</v>
      </c>
      <c r="AJ28" s="12">
        <f>(AB28/10000)/(AI28/1000)</f>
        <v>0.12729712869135881</v>
      </c>
      <c r="AK28" s="188">
        <v>5.22</v>
      </c>
      <c r="AL28" s="188">
        <v>0.96</v>
      </c>
      <c r="AM28" s="188">
        <f>AL28*25.4</f>
        <v>24.383999999999997</v>
      </c>
      <c r="AN28" s="190">
        <v>76.400000000000006</v>
      </c>
      <c r="AO28" s="190">
        <v>24.2</v>
      </c>
      <c r="AP28" s="190">
        <v>6.7</v>
      </c>
      <c r="AQ28" s="190">
        <v>14.7</v>
      </c>
      <c r="AR28" s="24" t="s">
        <v>370</v>
      </c>
      <c r="AS28" s="185"/>
      <c r="AT28" s="12">
        <f>1-V28-W28</f>
        <v>0.12631578947368416</v>
      </c>
      <c r="AU28" s="12">
        <f>(E28-0.465)*0.453592*(1-K28/100)*(AT28)/(40*2.54/100*2*10/10000)</f>
        <v>345.8933324794271</v>
      </c>
      <c r="AV28" s="12">
        <f>AU28*0.892179</f>
        <v>308.59876747816281</v>
      </c>
      <c r="AW28" s="12">
        <f>AVERAGE(AT27:AT29)</f>
        <v>0.12259595275950162</v>
      </c>
      <c r="AX28" s="12">
        <f>AVERAGE(AU27:AU29)</f>
        <v>366.38190784651198</v>
      </c>
      <c r="AY28" s="12">
        <f>AVERAGE(AV27:AV29)</f>
        <v>326.87824416059323</v>
      </c>
      <c r="AZ28" s="185"/>
      <c r="BA28" s="185"/>
      <c r="BB28" s="185"/>
    </row>
    <row r="29" spans="1:72" ht="19.5" thickBot="1" x14ac:dyDescent="0.25">
      <c r="A29" s="21"/>
      <c r="B29" s="20"/>
      <c r="C29" s="19" t="s">
        <v>356</v>
      </c>
      <c r="D29" s="18" t="s">
        <v>370</v>
      </c>
      <c r="E29" s="17">
        <v>14.7</v>
      </c>
      <c r="G29" s="76"/>
      <c r="H29" s="75"/>
      <c r="I29" s="74" t="s">
        <v>356</v>
      </c>
      <c r="J29" s="18" t="s">
        <v>370</v>
      </c>
      <c r="K29" s="123">
        <v>7.5025532249194837</v>
      </c>
      <c r="M29" s="185"/>
      <c r="O29" s="76"/>
      <c r="P29" s="75"/>
      <c r="Q29" s="74" t="s">
        <v>356</v>
      </c>
      <c r="R29" s="18" t="s">
        <v>370</v>
      </c>
      <c r="S29" s="72">
        <v>39.613526570048307</v>
      </c>
      <c r="T29" s="72">
        <v>47.987117552334951</v>
      </c>
      <c r="V29" s="12">
        <f>S29/100</f>
        <v>0.39613526570048307</v>
      </c>
      <c r="W29" s="12">
        <f>T29/100</f>
        <v>0.47987117552334951</v>
      </c>
      <c r="X29" s="12">
        <f>(E29-0.465)*0.453592*(1-K29/100)*(S29/100)/(40*2.54/100*2*10/10000)</f>
        <v>1164.3201300607871</v>
      </c>
      <c r="Y29" s="12">
        <f>(E29-0.465)*0.453592*(1-K29/100)*(T29/100)/(40*2.54/100*2*10/10000)</f>
        <v>1410.4365803175392</v>
      </c>
      <c r="Z29" s="12">
        <f>SUM(X29:Y29)</f>
        <v>2574.7567103783263</v>
      </c>
      <c r="AA29" s="12">
        <f>X29/Z29*100</f>
        <v>45.220588235294116</v>
      </c>
      <c r="AK29" s="188"/>
      <c r="AL29" s="188"/>
      <c r="AM29" s="188"/>
      <c r="AN29" s="190"/>
      <c r="AO29" s="190"/>
      <c r="AP29" s="190"/>
      <c r="AQ29" s="190"/>
      <c r="AR29" s="18" t="s">
        <v>370</v>
      </c>
      <c r="AS29" s="185"/>
      <c r="AT29" s="12">
        <f>1-V29-W29</f>
        <v>0.12399355877616741</v>
      </c>
      <c r="AU29" s="12">
        <f>(E29-0.465)*0.453592*(1-K29/100)*(AT29)/(40*2.54/100*2*10/10000)</f>
        <v>364.44166672634378</v>
      </c>
      <c r="AV29" s="12">
        <f>AU29*0.892179</f>
        <v>325.14720177824267</v>
      </c>
      <c r="AZ29" s="185"/>
      <c r="BA29" s="185"/>
      <c r="BB29" s="185"/>
    </row>
    <row r="30" spans="1:72" ht="18.75" x14ac:dyDescent="0.2">
      <c r="A30" s="32" t="s">
        <v>385</v>
      </c>
      <c r="B30" s="31">
        <v>2</v>
      </c>
      <c r="C30" s="30" t="s">
        <v>354</v>
      </c>
      <c r="D30" s="29" t="s">
        <v>366</v>
      </c>
      <c r="E30" s="28">
        <v>18.2</v>
      </c>
      <c r="G30" s="86" t="s">
        <v>385</v>
      </c>
      <c r="H30" s="85">
        <v>2</v>
      </c>
      <c r="I30" s="84" t="s">
        <v>354</v>
      </c>
      <c r="J30" s="29" t="s">
        <v>366</v>
      </c>
      <c r="K30" s="125">
        <v>8.3917408600113603</v>
      </c>
      <c r="M30" s="185"/>
      <c r="O30" s="86" t="s">
        <v>385</v>
      </c>
      <c r="P30" s="85">
        <v>2</v>
      </c>
      <c r="Q30" s="84" t="s">
        <v>354</v>
      </c>
      <c r="R30" s="29" t="s">
        <v>366</v>
      </c>
      <c r="S30" s="82">
        <v>40.314136125654457</v>
      </c>
      <c r="T30" s="82">
        <v>47.382198952879584</v>
      </c>
      <c r="V30" s="12">
        <f>S30/100</f>
        <v>0.40314136125654459</v>
      </c>
      <c r="W30" s="12">
        <f>T30/100</f>
        <v>0.47382198952879584</v>
      </c>
      <c r="X30" s="12">
        <f>(E30-0.465)*0.453592*(1-K30/100)*(S30/100)/(40*2.54/100*2*10/10000)</f>
        <v>1462.0588824922349</v>
      </c>
      <c r="Y30" s="12">
        <f>(E30-0.465)*0.453592*(1-K30/100)*(T30/100)/(40*2.54/100*2*10/10000)</f>
        <v>1718.3938813707432</v>
      </c>
      <c r="Z30" s="12">
        <f>SUM(X30:Y30)</f>
        <v>3180.4527638629779</v>
      </c>
      <c r="AA30" s="12">
        <f>X30/Z30*100</f>
        <v>45.97014925373135</v>
      </c>
      <c r="AK30" s="188"/>
      <c r="AL30" s="188"/>
      <c r="AM30" s="188"/>
      <c r="AN30" s="190"/>
      <c r="AO30" s="190"/>
      <c r="AP30" s="190"/>
      <c r="AQ30" s="190"/>
      <c r="AR30" s="29" t="s">
        <v>366</v>
      </c>
      <c r="AS30" s="185"/>
      <c r="AT30" s="12">
        <f>1-V30-W30</f>
        <v>0.12303664921465951</v>
      </c>
      <c r="AU30" s="12">
        <f>(E30-0.465)*0.453592*(1-K30/100)*(AT30)/(40*2.54/100*2*10/10000)</f>
        <v>446.21277582555149</v>
      </c>
      <c r="AV30" s="12">
        <f>AU30*0.892179</f>
        <v>398.10166812326474</v>
      </c>
      <c r="AZ30" s="185"/>
      <c r="BA30" s="185"/>
      <c r="BB30" s="185"/>
    </row>
    <row r="31" spans="1:72" ht="18.75" x14ac:dyDescent="0.2">
      <c r="A31" s="27"/>
      <c r="B31" s="26"/>
      <c r="C31" s="25" t="s">
        <v>355</v>
      </c>
      <c r="D31" s="24" t="s">
        <v>366</v>
      </c>
      <c r="E31" s="23">
        <v>21.1</v>
      </c>
      <c r="G31" s="81"/>
      <c r="H31" s="80"/>
      <c r="I31" s="79" t="s">
        <v>355</v>
      </c>
      <c r="J31" s="24" t="s">
        <v>366</v>
      </c>
      <c r="K31" s="124">
        <v>8.1168636390905284</v>
      </c>
      <c r="M31" s="185"/>
      <c r="O31" s="81"/>
      <c r="P31" s="80"/>
      <c r="Q31" s="79" t="s">
        <v>355</v>
      </c>
      <c r="R31" s="24" t="s">
        <v>366</v>
      </c>
      <c r="S31" s="77">
        <v>39.865621500559911</v>
      </c>
      <c r="T31" s="77">
        <v>46.808510638297882</v>
      </c>
      <c r="V31" s="12">
        <f>S31/100</f>
        <v>0.39865621500559911</v>
      </c>
      <c r="W31" s="12">
        <f>T31/100</f>
        <v>0.46808510638297884</v>
      </c>
      <c r="X31" s="12">
        <f>(E31-0.465)*0.453592*(1-K31/100)*(S31/100)/(40*2.54/100*2*10/10000)</f>
        <v>1687.2541541295718</v>
      </c>
      <c r="Y31" s="12">
        <f>(E31-0.465)*0.453592*(1-K31/100)*(T31/100)/(40*2.54/100*2*10/10000)</f>
        <v>1981.1017877139357</v>
      </c>
      <c r="Z31" s="12">
        <f>SUM(X31:Y31)</f>
        <v>3668.3559418435075</v>
      </c>
      <c r="AA31" s="12">
        <f>X31/Z31*100</f>
        <v>45.994832041343663</v>
      </c>
      <c r="AB31" s="12">
        <f>AVERAGE(X30:X32)</f>
        <v>1612.5251414462982</v>
      </c>
      <c r="AC31" s="12">
        <f>AVERAGE(Y30:Y32)</f>
        <v>1913.5572210912335</v>
      </c>
      <c r="AD31" s="12">
        <f>AVERAGE(Z30:Z32)</f>
        <v>3526.0823625375319</v>
      </c>
      <c r="AE31" s="12">
        <f>AVERAGE(AA30:AA32)</f>
        <v>45.744507831521169</v>
      </c>
      <c r="AF31" s="12">
        <v>990.7</v>
      </c>
      <c r="AG31" s="12">
        <f>(AB31/10000)/(AF31/1000)</f>
        <v>0.16276624017828789</v>
      </c>
      <c r="AH31" s="12">
        <v>821.5</v>
      </c>
      <c r="AI31" s="12">
        <f>AH31+212.1+96.9</f>
        <v>1130.5</v>
      </c>
      <c r="AJ31" s="12">
        <f>(AB31/10000)/(AI31/1000)</f>
        <v>0.14263822569184414</v>
      </c>
      <c r="AK31" s="188">
        <v>5.22</v>
      </c>
      <c r="AL31" s="188">
        <v>1</v>
      </c>
      <c r="AM31" s="188">
        <f>AL31*25.4</f>
        <v>25.4</v>
      </c>
      <c r="AN31" s="190">
        <v>76.2</v>
      </c>
      <c r="AO31" s="190">
        <v>25.2</v>
      </c>
      <c r="AP31" s="190">
        <v>6.7</v>
      </c>
      <c r="AQ31" s="190">
        <v>15.1</v>
      </c>
      <c r="AR31" s="24" t="s">
        <v>366</v>
      </c>
      <c r="AS31" s="185"/>
      <c r="AT31" s="12">
        <f>1-V31-W31</f>
        <v>0.13325867861142204</v>
      </c>
      <c r="AU31" s="12">
        <f>(E31-0.465)*0.453592*(1-K31/100)*(AT31)/(40*2.54/100*2*10/10000)</f>
        <v>563.99787736353608</v>
      </c>
      <c r="AV31" s="12">
        <f>AU31*0.892179</f>
        <v>503.1870622283223</v>
      </c>
      <c r="AW31" s="12">
        <f>AVERAGE(AT30:AT32)</f>
        <v>0.13168728254995668</v>
      </c>
      <c r="AX31" s="12">
        <f>AVERAGE(AU30:AU32)</f>
        <v>537.03920158313565</v>
      </c>
      <c r="AY31" s="12">
        <f>AVERAGE(AV30:AV32)</f>
        <v>479.13509782924035</v>
      </c>
      <c r="AZ31" s="185"/>
      <c r="BA31" s="185"/>
      <c r="BB31" s="185"/>
    </row>
    <row r="32" spans="1:72" ht="19.5" thickBot="1" x14ac:dyDescent="0.25">
      <c r="A32" s="21"/>
      <c r="B32" s="20"/>
      <c r="C32" s="19" t="s">
        <v>356</v>
      </c>
      <c r="D32" s="18" t="s">
        <v>366</v>
      </c>
      <c r="E32" s="17">
        <v>21.5</v>
      </c>
      <c r="G32" s="76"/>
      <c r="H32" s="75"/>
      <c r="I32" s="74" t="s">
        <v>356</v>
      </c>
      <c r="J32" s="18" t="s">
        <v>366</v>
      </c>
      <c r="K32" s="123">
        <v>7.7771939043615319</v>
      </c>
      <c r="M32" s="185"/>
      <c r="O32" s="76"/>
      <c r="P32" s="75"/>
      <c r="Q32" s="74" t="s">
        <v>356</v>
      </c>
      <c r="R32" s="18" t="s">
        <v>366</v>
      </c>
      <c r="S32" s="72">
        <v>38.986784140969164</v>
      </c>
      <c r="T32" s="72">
        <v>47.136563876651984</v>
      </c>
      <c r="V32" s="12">
        <f>S32/100</f>
        <v>0.38986784140969166</v>
      </c>
      <c r="W32" s="12">
        <f>T32/100</f>
        <v>0.47136563876651982</v>
      </c>
      <c r="X32" s="12">
        <f>(E32-0.465)*0.453592*(1-K32/100)*(S32/100)/(40*2.54/100*2*10/10000)</f>
        <v>1688.2623877170881</v>
      </c>
      <c r="Y32" s="12">
        <f>(E32-0.465)*0.453592*(1-K32/100)*(T32/100)/(40*2.54/100*2*10/10000)</f>
        <v>2041.1759941890216</v>
      </c>
      <c r="Z32" s="12">
        <f>SUM(X32:Y32)</f>
        <v>3729.4383819061095</v>
      </c>
      <c r="AA32" s="12">
        <f>X32/Z32*100</f>
        <v>45.2685421994885</v>
      </c>
      <c r="AK32" s="188"/>
      <c r="AL32" s="188"/>
      <c r="AM32" s="188"/>
      <c r="AN32" s="190"/>
      <c r="AO32" s="190"/>
      <c r="AP32" s="190"/>
      <c r="AQ32" s="190"/>
      <c r="AR32" s="18" t="s">
        <v>366</v>
      </c>
      <c r="AS32" s="185"/>
      <c r="AT32" s="12">
        <f>1-V32-W32</f>
        <v>0.13876651982378851</v>
      </c>
      <c r="AU32" s="12">
        <f>(E32-0.465)*0.453592*(1-K32/100)*(AT32)/(40*2.54/100*2*10/10000)</f>
        <v>600.90695156031927</v>
      </c>
      <c r="AV32" s="12">
        <f>AU32*0.892179</f>
        <v>536.11656313613412</v>
      </c>
      <c r="AZ32" s="185"/>
      <c r="BA32" s="185"/>
      <c r="BB32" s="185"/>
    </row>
    <row r="33" spans="1:54" ht="18.75" x14ac:dyDescent="0.2">
      <c r="A33" s="32" t="s">
        <v>385</v>
      </c>
      <c r="B33" s="31">
        <v>3</v>
      </c>
      <c r="C33" s="30" t="s">
        <v>354</v>
      </c>
      <c r="D33" s="29" t="s">
        <v>368</v>
      </c>
      <c r="E33" s="28">
        <v>14.6</v>
      </c>
      <c r="G33" s="86" t="s">
        <v>385</v>
      </c>
      <c r="H33" s="85">
        <v>3</v>
      </c>
      <c r="I33" s="84" t="s">
        <v>354</v>
      </c>
      <c r="J33" s="29" t="s">
        <v>368</v>
      </c>
      <c r="K33" s="125">
        <v>7.5929582099374713</v>
      </c>
      <c r="M33" s="185"/>
      <c r="O33" s="86" t="s">
        <v>385</v>
      </c>
      <c r="P33" s="85">
        <v>3</v>
      </c>
      <c r="Q33" s="84" t="s">
        <v>354</v>
      </c>
      <c r="R33" s="29" t="s">
        <v>368</v>
      </c>
      <c r="S33" s="82">
        <v>40.527182866556835</v>
      </c>
      <c r="T33" s="82">
        <v>46.787479406919267</v>
      </c>
      <c r="V33" s="12">
        <f>S33/100</f>
        <v>0.40527182866556832</v>
      </c>
      <c r="W33" s="12">
        <f>T33/100</f>
        <v>0.46787479406919269</v>
      </c>
      <c r="X33" s="12">
        <f>(E33-0.465)*0.453592*(1-K33/100)*(S33/100)/(40*2.54/100*2*10/10000)</f>
        <v>1181.6503257271659</v>
      </c>
      <c r="Y33" s="12">
        <f>(E33-0.465)*0.453592*(1-K33/100)*(T33/100)/(40*2.54/100*2*10/10000)</f>
        <v>1364.1816768557524</v>
      </c>
      <c r="Z33" s="12">
        <f>SUM(X33:Y33)</f>
        <v>2545.832002582918</v>
      </c>
      <c r="AA33" s="12">
        <f>X33/Z33*100</f>
        <v>46.415094339622648</v>
      </c>
      <c r="AK33" s="188"/>
      <c r="AL33" s="188"/>
      <c r="AM33" s="188"/>
      <c r="AN33" s="190"/>
      <c r="AO33" s="190"/>
      <c r="AP33" s="190"/>
      <c r="AQ33" s="190"/>
      <c r="AR33" s="29" t="s">
        <v>368</v>
      </c>
      <c r="AS33" s="185"/>
      <c r="AT33" s="12">
        <f>1-V33-W33</f>
        <v>0.12685337726523899</v>
      </c>
      <c r="AU33" s="12">
        <f>(E33-0.465)*0.453592*(1-K33/100)*(AT33)/(40*2.54/100*2*10/10000)</f>
        <v>369.86615886582058</v>
      </c>
      <c r="AV33" s="12">
        <f>AU33*0.892179</f>
        <v>329.98681975074896</v>
      </c>
      <c r="AZ33" s="185"/>
      <c r="BA33" s="185"/>
      <c r="BB33" s="185"/>
    </row>
    <row r="34" spans="1:54" ht="18.75" x14ac:dyDescent="0.2">
      <c r="A34" s="27"/>
      <c r="B34" s="26"/>
      <c r="C34" s="25" t="s">
        <v>355</v>
      </c>
      <c r="D34" s="24" t="s">
        <v>368</v>
      </c>
      <c r="E34" s="23">
        <v>12.9</v>
      </c>
      <c r="G34" s="81"/>
      <c r="H34" s="80"/>
      <c r="I34" s="79" t="s">
        <v>355</v>
      </c>
      <c r="J34" s="24" t="s">
        <v>368</v>
      </c>
      <c r="K34" s="124">
        <v>7.8008466035073667</v>
      </c>
      <c r="M34" s="185"/>
      <c r="O34" s="81"/>
      <c r="P34" s="80"/>
      <c r="Q34" s="79" t="s">
        <v>355</v>
      </c>
      <c r="R34" s="24" t="s">
        <v>368</v>
      </c>
      <c r="S34" s="77">
        <v>40.65708418891171</v>
      </c>
      <c r="T34" s="77">
        <v>46.81724845995894</v>
      </c>
      <c r="V34" s="12">
        <f>S34/100</f>
        <v>0.40657084188911713</v>
      </c>
      <c r="W34" s="12">
        <f>T34/100</f>
        <v>0.46817248459958938</v>
      </c>
      <c r="X34" s="12">
        <f>(E34-0.465)*0.453592*(1-K34/100)*(S34/100)/(40*2.54/100*2*10/10000)</f>
        <v>1040.520484704917</v>
      </c>
      <c r="Y34" s="12">
        <f>(E34-0.465)*0.453592*(1-K34/100)*(T34/100)/(40*2.54/100*2*10/10000)</f>
        <v>1198.1751035996015</v>
      </c>
      <c r="Z34" s="12">
        <f>SUM(X34:Y34)</f>
        <v>2238.6955883045184</v>
      </c>
      <c r="AA34" s="12">
        <f>X34/Z34*100</f>
        <v>46.478873239436616</v>
      </c>
      <c r="AB34" s="12">
        <f>AVERAGE(X33:X35)</f>
        <v>1072.7861187116453</v>
      </c>
      <c r="AC34" s="12">
        <f>AVERAGE(Y33:Y35)</f>
        <v>1228.0922449463833</v>
      </c>
      <c r="AD34" s="12">
        <f>AVERAGE(Z33:Z35)</f>
        <v>2300.8783636580283</v>
      </c>
      <c r="AE34" s="12">
        <f>AVERAGE(AA33:AA35)</f>
        <v>46.641977016459634</v>
      </c>
      <c r="AF34" s="12">
        <v>715.2</v>
      </c>
      <c r="AG34" s="12">
        <f>(AB34/10000)/(AF34/1000)</f>
        <v>0.14999805910397723</v>
      </c>
      <c r="AH34" s="12">
        <v>547.30000000000007</v>
      </c>
      <c r="AI34" s="12">
        <f>AH34+212.1+96.9</f>
        <v>856.30000000000007</v>
      </c>
      <c r="AJ34" s="12">
        <f>(AB34/10000)/(AI34/1000)</f>
        <v>0.12528157406418838</v>
      </c>
      <c r="AK34" s="188">
        <v>4.9800000000000004</v>
      </c>
      <c r="AL34" s="188">
        <v>1</v>
      </c>
      <c r="AM34" s="188">
        <f>AL34*25.4</f>
        <v>25.4</v>
      </c>
      <c r="AN34" s="190">
        <v>78.599999999999994</v>
      </c>
      <c r="AO34" s="190">
        <v>26.6</v>
      </c>
      <c r="AP34" s="190">
        <v>6.1</v>
      </c>
      <c r="AQ34" s="190">
        <v>12.8</v>
      </c>
      <c r="AR34" s="24" t="s">
        <v>368</v>
      </c>
      <c r="AS34" s="185"/>
      <c r="AT34" s="12">
        <f>1-V34-W34</f>
        <v>0.12525667351129344</v>
      </c>
      <c r="AU34" s="12">
        <f>(E34-0.465)*0.453592*(1-K34/100)*(AT34)/(40*2.54/100*2*10/10000)</f>
        <v>320.56439175252439</v>
      </c>
      <c r="AV34" s="12">
        <f>AU34*0.892179</f>
        <v>286.00081846937547</v>
      </c>
      <c r="AW34" s="12">
        <f>AVERAGE(AT33:AT35)</f>
        <v>0.12996844212236122</v>
      </c>
      <c r="AX34" s="12">
        <f>AVERAGE(AU33:AU35)</f>
        <v>342.98029389414046</v>
      </c>
      <c r="AY34" s="12">
        <f>AVERAGE(AV33:AV35)</f>
        <v>305.99981562618035</v>
      </c>
      <c r="AZ34" s="185"/>
      <c r="BA34" s="185"/>
      <c r="BB34" s="185"/>
    </row>
    <row r="35" spans="1:54" ht="19.5" thickBot="1" x14ac:dyDescent="0.25">
      <c r="A35" s="21"/>
      <c r="B35" s="20"/>
      <c r="C35" s="19" t="s">
        <v>356</v>
      </c>
      <c r="D35" s="18" t="s">
        <v>368</v>
      </c>
      <c r="E35" s="17">
        <v>12.4</v>
      </c>
      <c r="G35" s="76"/>
      <c r="H35" s="75"/>
      <c r="I35" s="74" t="s">
        <v>356</v>
      </c>
      <c r="J35" s="18" t="s">
        <v>368</v>
      </c>
      <c r="K35" s="123">
        <v>7.7909614377944569</v>
      </c>
      <c r="M35" s="185"/>
      <c r="O35" s="76"/>
      <c r="P35" s="75"/>
      <c r="Q35" s="74" t="s">
        <v>356</v>
      </c>
      <c r="R35" s="18" t="s">
        <v>368</v>
      </c>
      <c r="S35" s="72">
        <v>40.551181102362207</v>
      </c>
      <c r="T35" s="72">
        <v>45.669291338582681</v>
      </c>
      <c r="V35" s="12">
        <f>S35/100</f>
        <v>0.40551181102362205</v>
      </c>
      <c r="W35" s="12">
        <f>T35/100</f>
        <v>0.45669291338582679</v>
      </c>
      <c r="X35" s="12">
        <f>(E35-0.465)*0.453592*(1-K35/100)*(S35/100)/(40*2.54/100*2*10/10000)</f>
        <v>996.18754570285284</v>
      </c>
      <c r="Y35" s="12">
        <f>(E35-0.465)*0.453592*(1-K35/100)*(T35/100)/(40*2.54/100*2*10/10000)</f>
        <v>1121.9199543837956</v>
      </c>
      <c r="Z35" s="12">
        <f>SUM(X35:Y35)</f>
        <v>2118.1075000866485</v>
      </c>
      <c r="AA35" s="12">
        <f>X35/Z35*100</f>
        <v>47.031963470319624</v>
      </c>
      <c r="AK35" s="188"/>
      <c r="AL35" s="188"/>
      <c r="AM35" s="188"/>
      <c r="AN35" s="190"/>
      <c r="AO35" s="190"/>
      <c r="AP35" s="190"/>
      <c r="AQ35" s="190"/>
      <c r="AR35" s="18" t="s">
        <v>368</v>
      </c>
      <c r="AS35" s="185"/>
      <c r="AT35" s="12">
        <f>1-V35-W35</f>
        <v>0.13779527559055121</v>
      </c>
      <c r="AU35" s="12">
        <f>(E35-0.465)*0.453592*(1-K35/100)*(AT35)/(40*2.54/100*2*10/10000)</f>
        <v>338.51033106407635</v>
      </c>
      <c r="AV35" s="12">
        <f>AU35*0.892179</f>
        <v>302.01180865841661</v>
      </c>
      <c r="AZ35" s="185"/>
      <c r="BA35" s="185"/>
      <c r="BB35" s="185"/>
    </row>
    <row r="36" spans="1:54" ht="18.75" x14ac:dyDescent="0.2">
      <c r="A36" s="32" t="s">
        <v>385</v>
      </c>
      <c r="B36" s="31">
        <v>4</v>
      </c>
      <c r="C36" s="30" t="s">
        <v>354</v>
      </c>
      <c r="D36" s="29" t="s">
        <v>365</v>
      </c>
      <c r="E36" s="28">
        <v>20.8</v>
      </c>
      <c r="G36" s="86" t="s">
        <v>385</v>
      </c>
      <c r="H36" s="85">
        <v>4</v>
      </c>
      <c r="I36" s="84" t="s">
        <v>354</v>
      </c>
      <c r="J36" s="29" t="s">
        <v>365</v>
      </c>
      <c r="K36" s="125">
        <v>7.7226345083487971</v>
      </c>
      <c r="M36" s="185"/>
      <c r="O36" s="86" t="s">
        <v>385</v>
      </c>
      <c r="P36" s="85">
        <v>4</v>
      </c>
      <c r="Q36" s="84" t="s">
        <v>354</v>
      </c>
      <c r="R36" s="29" t="s">
        <v>365</v>
      </c>
      <c r="S36" s="82">
        <v>39.497716894977167</v>
      </c>
      <c r="T36" s="82">
        <v>48.858447488584474</v>
      </c>
      <c r="V36" s="12">
        <f>S36/100</f>
        <v>0.39497716894977164</v>
      </c>
      <c r="W36" s="12">
        <f>T36/100</f>
        <v>0.48858447488584472</v>
      </c>
      <c r="X36" s="12">
        <f>(E36-0.465)*0.453592*(1-K36/100)*(S36/100)/(40*2.54/100*2*10/10000)</f>
        <v>1654.4476852300713</v>
      </c>
      <c r="Y36" s="12">
        <f>(E36-0.465)*0.453592*(1-K36/100)*(T36/100)/(40*2.54/100*2*10/10000)</f>
        <v>2046.5422233481811</v>
      </c>
      <c r="Z36" s="12">
        <f>SUM(X36:Y36)</f>
        <v>3700.9899085782527</v>
      </c>
      <c r="AA36" s="12">
        <f>X36/Z36*100</f>
        <v>44.702842377260978</v>
      </c>
      <c r="AK36" s="188"/>
      <c r="AL36" s="188"/>
      <c r="AM36" s="188"/>
      <c r="AN36" s="190"/>
      <c r="AO36" s="190"/>
      <c r="AP36" s="190"/>
      <c r="AQ36" s="190"/>
      <c r="AR36" s="29" t="s">
        <v>365</v>
      </c>
      <c r="AS36" s="185"/>
      <c r="AT36" s="12">
        <f>1-V36-W36</f>
        <v>0.11643835616438364</v>
      </c>
      <c r="AU36" s="12">
        <f>(E36-0.465)*0.453592*(1-K36/100)*(AT36)/(40*2.54/100*2*10/10000)</f>
        <v>487.72735229325843</v>
      </c>
      <c r="AV36" s="12">
        <f>AU36*0.892179</f>
        <v>435.14010144164706</v>
      </c>
      <c r="AZ36" s="185"/>
      <c r="BA36" s="185"/>
      <c r="BB36" s="185"/>
    </row>
    <row r="37" spans="1:54" ht="18.75" x14ac:dyDescent="0.2">
      <c r="A37" s="27"/>
      <c r="B37" s="26"/>
      <c r="C37" s="25" t="s">
        <v>355</v>
      </c>
      <c r="D37" s="24" t="s">
        <v>365</v>
      </c>
      <c r="E37" s="23">
        <v>17</v>
      </c>
      <c r="G37" s="81"/>
      <c r="H37" s="80"/>
      <c r="I37" s="79" t="s">
        <v>355</v>
      </c>
      <c r="J37" s="24" t="s">
        <v>365</v>
      </c>
      <c r="K37" s="124">
        <v>6.3939071909316318</v>
      </c>
      <c r="M37" s="185"/>
      <c r="O37" s="81"/>
      <c r="P37" s="80"/>
      <c r="Q37" s="79" t="s">
        <v>355</v>
      </c>
      <c r="R37" s="24" t="s">
        <v>365</v>
      </c>
      <c r="S37" s="77">
        <v>39.506172839506171</v>
      </c>
      <c r="T37" s="77">
        <v>47.187928669410155</v>
      </c>
      <c r="V37" s="12">
        <f>S37/100</f>
        <v>0.39506172839506171</v>
      </c>
      <c r="W37" s="12">
        <f>T37/100</f>
        <v>0.47187928669410156</v>
      </c>
      <c r="X37" s="12">
        <f>(E37-0.465)*0.453592*(1-K37/100)*(S37/100)/(40*2.54/100*2*10/10000)</f>
        <v>1364.9443941589795</v>
      </c>
      <c r="Y37" s="12">
        <f>(E37-0.465)*0.453592*(1-K37/100)*(T37/100)/(40*2.54/100*2*10/10000)</f>
        <v>1630.3502485787817</v>
      </c>
      <c r="Z37" s="12">
        <f>SUM(X37:Y37)</f>
        <v>2995.294642737761</v>
      </c>
      <c r="AA37" s="12">
        <f>X37/Z37*100</f>
        <v>45.569620253164551</v>
      </c>
      <c r="AB37" s="12">
        <f>AVERAGE(X36:X38)</f>
        <v>1412.6057890201955</v>
      </c>
      <c r="AC37" s="12">
        <f>AVERAGE(Y36:Y38)</f>
        <v>1711.0971495322817</v>
      </c>
      <c r="AD37" s="12">
        <f>AVERAGE(Z36:Z38)</f>
        <v>3123.702938552477</v>
      </c>
      <c r="AE37" s="12">
        <f>AVERAGE(AA36:AA38)</f>
        <v>45.274688017971023</v>
      </c>
      <c r="AF37" s="12">
        <v>935.4</v>
      </c>
      <c r="AG37" s="12">
        <f>(AB37/10000)/(AF37/1000)</f>
        <v>0.15101622717769889</v>
      </c>
      <c r="AH37" s="12">
        <v>764.6</v>
      </c>
      <c r="AI37" s="12">
        <f>AH37+212.1+96.9</f>
        <v>1073.6000000000001</v>
      </c>
      <c r="AJ37" s="12">
        <f>(AB37/10000)/(AI37/1000)</f>
        <v>0.13157654517699285</v>
      </c>
      <c r="AK37" s="188">
        <v>5.18</v>
      </c>
      <c r="AL37" s="188">
        <v>0.97</v>
      </c>
      <c r="AM37" s="188">
        <f>AL37*25.4</f>
        <v>24.637999999999998</v>
      </c>
      <c r="AN37" s="190">
        <v>77.7</v>
      </c>
      <c r="AO37" s="190">
        <v>24.9</v>
      </c>
      <c r="AP37" s="190">
        <v>6.4</v>
      </c>
      <c r="AQ37" s="190">
        <v>14.3</v>
      </c>
      <c r="AR37" s="24" t="s">
        <v>365</v>
      </c>
      <c r="AS37" s="185"/>
      <c r="AT37" s="12">
        <f>1-V37-W37</f>
        <v>0.13305898491083673</v>
      </c>
      <c r="AU37" s="12">
        <f>(E37-0.465)*0.453592*(1-K37/100)*(AT37)/(40*2.54/100*2*10/10000)</f>
        <v>459.72085497715625</v>
      </c>
      <c r="AV37" s="12">
        <f>AU37*0.892179</f>
        <v>410.15329267266429</v>
      </c>
      <c r="AW37" s="12">
        <f>AVERAGE(AT36:AT38)</f>
        <v>0.12379078035840674</v>
      </c>
      <c r="AX37" s="12">
        <f>AVERAGE(AU36:AU38)</f>
        <v>439.56238736927838</v>
      </c>
      <c r="AY37" s="12">
        <f>AVERAGE(AV36:AV38)</f>
        <v>392.16833120073539</v>
      </c>
      <c r="AZ37" s="185"/>
      <c r="BA37" s="185"/>
      <c r="BB37" s="185"/>
    </row>
    <row r="38" spans="1:54" ht="19.5" thickBot="1" x14ac:dyDescent="0.25">
      <c r="A38" s="21"/>
      <c r="B38" s="20"/>
      <c r="C38" s="19" t="s">
        <v>356</v>
      </c>
      <c r="D38" s="18" t="s">
        <v>365</v>
      </c>
      <c r="E38" s="38">
        <v>15.2</v>
      </c>
      <c r="G38" s="76"/>
      <c r="H38" s="75"/>
      <c r="I38" s="74" t="s">
        <v>356</v>
      </c>
      <c r="J38" s="18" t="s">
        <v>365</v>
      </c>
      <c r="K38" s="123">
        <v>7.3923018098394078</v>
      </c>
      <c r="M38" s="185"/>
      <c r="O38" s="76"/>
      <c r="P38" s="75"/>
      <c r="Q38" s="74" t="s">
        <v>356</v>
      </c>
      <c r="R38" s="18" t="s">
        <v>365</v>
      </c>
      <c r="S38" s="72">
        <v>40</v>
      </c>
      <c r="T38" s="72">
        <v>47.812500000000014</v>
      </c>
      <c r="V38" s="12">
        <f>S38/100</f>
        <v>0.4</v>
      </c>
      <c r="W38" s="12">
        <f>T38/100</f>
        <v>0.47812500000000013</v>
      </c>
      <c r="X38" s="12">
        <f>(E38-0.465)*0.453592*(1-K38/100)*(S38/100)/(40*2.54/100*2*10/10000)</f>
        <v>1218.4252876715354</v>
      </c>
      <c r="Y38" s="12">
        <f>(E38-0.465)*0.453592*(1-K38/100)*(T38/100)/(40*2.54/100*2*10/10000)</f>
        <v>1456.3989766698824</v>
      </c>
      <c r="Z38" s="12">
        <f>SUM(X38:Y38)</f>
        <v>2674.8242643414178</v>
      </c>
      <c r="AA38" s="12">
        <f>X38/Z38*100</f>
        <v>45.55160142348754</v>
      </c>
      <c r="AK38" s="188"/>
      <c r="AL38" s="188"/>
      <c r="AM38" s="188"/>
      <c r="AN38" s="190"/>
      <c r="AO38" s="190"/>
      <c r="AP38" s="190"/>
      <c r="AQ38" s="190"/>
      <c r="AR38" s="18" t="s">
        <v>365</v>
      </c>
      <c r="AS38" s="185"/>
      <c r="AT38" s="12">
        <f>1-V38-W38</f>
        <v>0.12187499999999984</v>
      </c>
      <c r="AU38" s="12">
        <f>(E38-0.465)*0.453592*(1-K38/100)*(AT38)/(40*2.54/100*2*10/10000)</f>
        <v>371.23895483742041</v>
      </c>
      <c r="AV38" s="12">
        <f>AU38*0.892179</f>
        <v>331.21159948789494</v>
      </c>
      <c r="AZ38" s="185"/>
      <c r="BA38" s="185"/>
      <c r="BB38" s="185"/>
    </row>
    <row r="39" spans="1:54" ht="18.75" x14ac:dyDescent="0.2">
      <c r="A39" s="32" t="s">
        <v>384</v>
      </c>
      <c r="B39" s="31">
        <v>1</v>
      </c>
      <c r="C39" s="30" t="s">
        <v>354</v>
      </c>
      <c r="D39" s="29" t="s">
        <v>373</v>
      </c>
      <c r="E39" s="28">
        <v>18.399999999999999</v>
      </c>
      <c r="F39" s="12">
        <v>1</v>
      </c>
      <c r="G39" s="86" t="s">
        <v>384</v>
      </c>
      <c r="H39" s="85">
        <v>1</v>
      </c>
      <c r="I39" s="84" t="s">
        <v>354</v>
      </c>
      <c r="J39" s="29" t="s">
        <v>373</v>
      </c>
      <c r="K39" s="125">
        <v>7.7981976867948504</v>
      </c>
      <c r="L39" s="12">
        <v>1</v>
      </c>
      <c r="M39" s="185"/>
      <c r="O39" s="86" t="s">
        <v>384</v>
      </c>
      <c r="P39" s="85">
        <v>1</v>
      </c>
      <c r="Q39" s="84" t="s">
        <v>354</v>
      </c>
      <c r="R39" s="29" t="s">
        <v>373</v>
      </c>
      <c r="S39" s="82">
        <v>38.767650834403085</v>
      </c>
      <c r="T39" s="82">
        <v>48.010269576379976</v>
      </c>
      <c r="V39" s="12">
        <f>S39/100</f>
        <v>0.38767650834403083</v>
      </c>
      <c r="W39" s="12">
        <f>T39/100</f>
        <v>0.48010269576379977</v>
      </c>
      <c r="X39" s="12">
        <f>(E39-0.465)*0.453592*(1-K39/100)*(S39/100)/(40*2.54/100*2*10/10000)</f>
        <v>1431.0406138422179</v>
      </c>
      <c r="Y39" s="12">
        <f>(E39-0.465)*0.453592*(1-K39/100)*(T39/100)/(40*2.54/100*2*10/10000)</f>
        <v>1772.215859526455</v>
      </c>
      <c r="Z39" s="12">
        <f>SUM(X39:Y39)</f>
        <v>3203.2564733686731</v>
      </c>
      <c r="AA39" s="12">
        <f>X39/Z39*100</f>
        <v>44.674556213017752</v>
      </c>
      <c r="AK39" s="188"/>
      <c r="AL39" s="188"/>
      <c r="AM39" s="188"/>
      <c r="AN39" s="190"/>
      <c r="AO39" s="190"/>
      <c r="AP39" s="190"/>
      <c r="AQ39" s="190"/>
      <c r="AR39" s="29" t="s">
        <v>373</v>
      </c>
      <c r="AS39" s="185"/>
      <c r="AT39" s="12">
        <f>1-V39-W39</f>
        <v>0.13222079589216945</v>
      </c>
      <c r="AU39" s="12">
        <f>(E39-0.465)*0.453592*(1-K39/100)*(AT39)/(40*2.54/100*2*10/10000)</f>
        <v>488.07014313161733</v>
      </c>
      <c r="AV39" s="12">
        <f>AU39*0.892179</f>
        <v>435.44593222902324</v>
      </c>
      <c r="AZ39" s="185"/>
      <c r="BA39" s="185"/>
      <c r="BB39" s="185"/>
    </row>
    <row r="40" spans="1:54" ht="18.75" x14ac:dyDescent="0.2">
      <c r="A40" s="27"/>
      <c r="B40" s="26"/>
      <c r="C40" s="25" t="s">
        <v>355</v>
      </c>
      <c r="D40" s="24" t="s">
        <v>373</v>
      </c>
      <c r="E40" s="23">
        <v>17.5</v>
      </c>
      <c r="F40" s="12">
        <v>2</v>
      </c>
      <c r="G40" s="81"/>
      <c r="H40" s="80"/>
      <c r="I40" s="79" t="s">
        <v>355</v>
      </c>
      <c r="J40" s="24" t="s">
        <v>373</v>
      </c>
      <c r="K40" s="124">
        <v>7.3670723894939298</v>
      </c>
      <c r="L40" s="12">
        <v>2</v>
      </c>
      <c r="M40" s="185"/>
      <c r="O40" s="81"/>
      <c r="P40" s="80"/>
      <c r="Q40" s="79" t="s">
        <v>355</v>
      </c>
      <c r="R40" s="24" t="s">
        <v>373</v>
      </c>
      <c r="S40" s="77">
        <v>39.572192513368989</v>
      </c>
      <c r="T40" s="77">
        <v>47.326203208556159</v>
      </c>
      <c r="V40" s="12">
        <f>S40/100</f>
        <v>0.39572192513368987</v>
      </c>
      <c r="W40" s="12">
        <f>T40/100</f>
        <v>0.47326203208556161</v>
      </c>
      <c r="X40" s="12">
        <f>(E40-0.465)*0.453592*(1-K40/100)*(S40/100)/(40*2.54/100*2*10/10000)</f>
        <v>1393.9247318907981</v>
      </c>
      <c r="Y40" s="12">
        <f>(E40-0.465)*0.453592*(1-K40/100)*(T40/100)/(40*2.54/100*2*10/10000)</f>
        <v>1667.0586320585899</v>
      </c>
      <c r="Z40" s="12">
        <f>SUM(X40:Y40)</f>
        <v>3060.9833639493881</v>
      </c>
      <c r="AA40" s="12">
        <f>X40/Z40*100</f>
        <v>45.538461538461533</v>
      </c>
      <c r="AB40" s="12">
        <f>AVERAGE(X39:X41)</f>
        <v>1407.5244346409106</v>
      </c>
      <c r="AC40" s="12">
        <f>AVERAGE(Y39:Y41)</f>
        <v>1704.8298366543765</v>
      </c>
      <c r="AD40" s="12">
        <f>AVERAGE(Z39:Z41)</f>
        <v>3112.3542712952872</v>
      </c>
      <c r="AE40" s="12">
        <f>AVERAGE(AA39:AA41)</f>
        <v>45.231961265030996</v>
      </c>
      <c r="AF40" s="12">
        <v>887.5</v>
      </c>
      <c r="AG40" s="12">
        <f>(AB40/10000)/(AF40/1000)</f>
        <v>0.15859430249475048</v>
      </c>
      <c r="AH40" s="12">
        <v>755.1</v>
      </c>
      <c r="AI40" s="12">
        <f>AH40+212.1+96.9</f>
        <v>1064.1000000000001</v>
      </c>
      <c r="AJ40" s="12">
        <f>(AB40/10000)/(AI40/1000)</f>
        <v>0.13227369933661409</v>
      </c>
      <c r="AK40" s="188">
        <v>5</v>
      </c>
      <c r="AL40" s="188">
        <v>1.04</v>
      </c>
      <c r="AM40" s="188">
        <f>AL40*25.4</f>
        <v>26.416</v>
      </c>
      <c r="AN40" s="190">
        <v>78.400000000000006</v>
      </c>
      <c r="AO40" s="190">
        <v>27.1</v>
      </c>
      <c r="AP40" s="190">
        <v>6.5</v>
      </c>
      <c r="AQ40" s="190">
        <v>12.5</v>
      </c>
      <c r="AR40" s="24" t="s">
        <v>373</v>
      </c>
      <c r="AS40" s="185"/>
      <c r="AT40" s="12">
        <f>1-V40-W40</f>
        <v>0.13101604278074852</v>
      </c>
      <c r="AU40" s="12">
        <f>(E40-0.465)*0.453592*(1-K40/100)*(AT40)/(40*2.54/100*2*10/10000)</f>
        <v>461.50210718006093</v>
      </c>
      <c r="AV40" s="12">
        <f>AU40*0.892179</f>
        <v>411.74248848179963</v>
      </c>
      <c r="AW40" s="12">
        <f>AVERAGE(AT39:AT41)</f>
        <v>0.13071259615646338</v>
      </c>
      <c r="AX40" s="12">
        <f>AVERAGE(AU39:AU41)</f>
        <v>468.09115652857651</v>
      </c>
      <c r="AY40" s="12">
        <f>AVERAGE(AV39:AV41)</f>
        <v>417.62109994050888</v>
      </c>
      <c r="AZ40" s="185"/>
      <c r="BA40" s="185"/>
      <c r="BB40" s="185"/>
    </row>
    <row r="41" spans="1:54" ht="19.5" thickBot="1" x14ac:dyDescent="0.25">
      <c r="A41" s="21"/>
      <c r="B41" s="20"/>
      <c r="C41" s="19" t="s">
        <v>356</v>
      </c>
      <c r="D41" s="18" t="s">
        <v>373</v>
      </c>
      <c r="E41" s="17">
        <v>17.5</v>
      </c>
      <c r="F41" s="12">
        <v>3</v>
      </c>
      <c r="G41" s="76"/>
      <c r="H41" s="75"/>
      <c r="I41" s="74" t="s">
        <v>356</v>
      </c>
      <c r="J41" s="18" t="s">
        <v>373</v>
      </c>
      <c r="K41" s="123">
        <v>7.2345660029215013</v>
      </c>
      <c r="L41" s="12">
        <v>3</v>
      </c>
      <c r="M41" s="185"/>
      <c r="O41" s="76"/>
      <c r="P41" s="75"/>
      <c r="Q41" s="74" t="s">
        <v>356</v>
      </c>
      <c r="R41" s="18" t="s">
        <v>373</v>
      </c>
      <c r="S41" s="72">
        <v>39.620081411126186</v>
      </c>
      <c r="T41" s="72">
        <v>47.489823609226598</v>
      </c>
      <c r="V41" s="12">
        <f>S41/100</f>
        <v>0.39620081411126185</v>
      </c>
      <c r="W41" s="12">
        <f>T41/100</f>
        <v>0.474898236092266</v>
      </c>
      <c r="X41" s="12">
        <f>(E41-0.465)*0.453592*(1-K41/100)*(S41/100)/(40*2.54/100*2*10/10000)</f>
        <v>1397.6079581897156</v>
      </c>
      <c r="Y41" s="12">
        <f>(E41-0.465)*0.453592*(1-K41/100)*(T41/100)/(40*2.54/100*2*10/10000)</f>
        <v>1675.2150183780843</v>
      </c>
      <c r="Z41" s="12">
        <f>SUM(X41:Y41)</f>
        <v>3072.8229765677997</v>
      </c>
      <c r="AA41" s="12">
        <f>X41/Z41*100</f>
        <v>45.482866043613704</v>
      </c>
      <c r="AK41" s="188"/>
      <c r="AL41" s="188"/>
      <c r="AM41" s="188"/>
      <c r="AN41" s="190"/>
      <c r="AO41" s="190"/>
      <c r="AP41" s="190"/>
      <c r="AQ41" s="190"/>
      <c r="AR41" s="18" t="s">
        <v>373</v>
      </c>
      <c r="AS41" s="185"/>
      <c r="AT41" s="12">
        <f>1-V41-W41</f>
        <v>0.12890094979647215</v>
      </c>
      <c r="AU41" s="12">
        <f>(E41-0.465)*0.453592*(1-K41/100)*(AT41)/(40*2.54/100*2*10/10000)</f>
        <v>454.70121927405131</v>
      </c>
      <c r="AV41" s="12">
        <f>AU41*0.892179</f>
        <v>405.67487911070384</v>
      </c>
      <c r="AZ41" s="185"/>
      <c r="BA41" s="185"/>
      <c r="BB41" s="185"/>
    </row>
    <row r="42" spans="1:54" ht="18.75" x14ac:dyDescent="0.2">
      <c r="A42" s="32" t="s">
        <v>384</v>
      </c>
      <c r="B42" s="31">
        <v>2</v>
      </c>
      <c r="C42" s="30" t="s">
        <v>354</v>
      </c>
      <c r="D42" s="29" t="s">
        <v>364</v>
      </c>
      <c r="E42" s="28">
        <v>22.5</v>
      </c>
      <c r="F42" s="12">
        <v>1</v>
      </c>
      <c r="G42" s="86" t="s">
        <v>384</v>
      </c>
      <c r="H42" s="85">
        <v>2</v>
      </c>
      <c r="I42" s="84" t="s">
        <v>354</v>
      </c>
      <c r="J42" s="29" t="s">
        <v>364</v>
      </c>
      <c r="K42" s="125">
        <v>6.4882901810541922</v>
      </c>
      <c r="L42" s="12">
        <v>1</v>
      </c>
      <c r="M42" s="185"/>
      <c r="O42" s="86" t="s">
        <v>384</v>
      </c>
      <c r="P42" s="85">
        <v>2</v>
      </c>
      <c r="Q42" s="84" t="s">
        <v>354</v>
      </c>
      <c r="R42" s="29" t="s">
        <v>364</v>
      </c>
      <c r="S42" s="82">
        <v>39.293139293139298</v>
      </c>
      <c r="T42" s="82">
        <v>49.688149688149693</v>
      </c>
      <c r="V42" s="12">
        <f>S42/100</f>
        <v>0.39293139293139295</v>
      </c>
      <c r="W42" s="12">
        <f>T42/100</f>
        <v>0.49688149688149691</v>
      </c>
      <c r="X42" s="12">
        <f>(E42-0.465)*0.453592*(1-K42/100)*(S42/100)/(40*2.54/100*2*10/10000)</f>
        <v>1807.33002390109</v>
      </c>
      <c r="Y42" s="12">
        <f>(E42-0.465)*0.453592*(1-K42/100)*(T42/100)/(40*2.54/100*2*10/10000)</f>
        <v>2285.4596598537591</v>
      </c>
      <c r="Z42" s="12">
        <f>SUM(X42:Y42)</f>
        <v>4092.7896837548492</v>
      </c>
      <c r="AA42" s="12">
        <f>X42/Z42*100</f>
        <v>44.158878504672899</v>
      </c>
      <c r="AK42" s="188"/>
      <c r="AL42" s="188"/>
      <c r="AM42" s="188"/>
      <c r="AN42" s="190"/>
      <c r="AO42" s="190"/>
      <c r="AP42" s="190"/>
      <c r="AQ42" s="190"/>
      <c r="AR42" s="29" t="s">
        <v>364</v>
      </c>
      <c r="AS42" s="185"/>
      <c r="AT42" s="12">
        <f>1-V42-W42</f>
        <v>0.11018711018711019</v>
      </c>
      <c r="AU42" s="12">
        <f>(E42-0.465)*0.453592*(1-K42/100)*(AT42)/(40*2.54/100*2*10/10000)</f>
        <v>506.81741410982949</v>
      </c>
      <c r="AV42" s="12">
        <f>AU42*0.892179</f>
        <v>452.17185370309357</v>
      </c>
      <c r="AZ42" s="185"/>
      <c r="BA42" s="185"/>
      <c r="BB42" s="185"/>
    </row>
    <row r="43" spans="1:54" ht="18.75" x14ac:dyDescent="0.2">
      <c r="A43" s="27"/>
      <c r="B43" s="26"/>
      <c r="C43" s="25" t="s">
        <v>355</v>
      </c>
      <c r="D43" s="24" t="s">
        <v>364</v>
      </c>
      <c r="E43" s="23">
        <v>24.2</v>
      </c>
      <c r="F43" s="12">
        <v>2</v>
      </c>
      <c r="G43" s="81"/>
      <c r="H43" s="80"/>
      <c r="I43" s="79" t="s">
        <v>355</v>
      </c>
      <c r="J43" s="24" t="s">
        <v>364</v>
      </c>
      <c r="K43" s="124">
        <v>7.3191133416980154</v>
      </c>
      <c r="L43" s="12">
        <v>2</v>
      </c>
      <c r="M43" s="185"/>
      <c r="O43" s="81"/>
      <c r="P43" s="80"/>
      <c r="Q43" s="79" t="s">
        <v>355</v>
      </c>
      <c r="R43" s="24" t="s">
        <v>364</v>
      </c>
      <c r="S43" s="77">
        <v>39.347408829174661</v>
      </c>
      <c r="T43" s="77">
        <v>48.368522072936656</v>
      </c>
      <c r="V43" s="12">
        <f>S43/100</f>
        <v>0.39347408829174663</v>
      </c>
      <c r="W43" s="12">
        <f>T43/100</f>
        <v>0.48368522072936654</v>
      </c>
      <c r="X43" s="12">
        <f>(E43-0.465)*0.453592*(1-K43/100)*(S43/100)/(40*2.54/100*2*10/10000)</f>
        <v>1932.1339712291685</v>
      </c>
      <c r="Y43" s="12">
        <f>(E43-0.465)*0.453592*(1-K43/100)*(T43/100)/(40*2.54/100*2*10/10000)</f>
        <v>2375.1110280475632</v>
      </c>
      <c r="Z43" s="12">
        <f>SUM(X43:Y43)</f>
        <v>4307.2449992767315</v>
      </c>
      <c r="AA43" s="12">
        <f>X43/Z43*100</f>
        <v>44.85776805251642</v>
      </c>
      <c r="AB43" s="12">
        <f>AVERAGE(X42:X44)</f>
        <v>1892.8096836190807</v>
      </c>
      <c r="AC43" s="12">
        <f>AVERAGE(Y42:Y44)</f>
        <v>2360.6374720095591</v>
      </c>
      <c r="AD43" s="12">
        <f>AVERAGE(Z42:Z44)</f>
        <v>4253.4471556286398</v>
      </c>
      <c r="AE43" s="12">
        <f>AVERAGE(AA42:AA44)</f>
        <v>44.495064398311115</v>
      </c>
      <c r="AF43" s="12">
        <v>1025.3</v>
      </c>
      <c r="AG43" s="12">
        <f>(AB43/10000)/(AF43/1000)</f>
        <v>0.1846103270866167</v>
      </c>
      <c r="AH43" s="12">
        <v>897.1</v>
      </c>
      <c r="AI43" s="12">
        <f>AH43+212.1+96.9</f>
        <v>1206.1000000000001</v>
      </c>
      <c r="AJ43" s="12">
        <f>(AB43/10000)/(AI43/1000)</f>
        <v>0.15693638036805244</v>
      </c>
      <c r="AK43" s="188">
        <v>4.84</v>
      </c>
      <c r="AL43" s="188">
        <v>1.0900000000000001</v>
      </c>
      <c r="AM43" s="188">
        <f>AL43*25.4</f>
        <v>27.686</v>
      </c>
      <c r="AN43" s="190">
        <v>78.7</v>
      </c>
      <c r="AO43" s="190">
        <v>29.3</v>
      </c>
      <c r="AP43" s="190">
        <v>6.3</v>
      </c>
      <c r="AQ43" s="190">
        <v>11.5</v>
      </c>
      <c r="AR43" s="24" t="s">
        <v>364</v>
      </c>
      <c r="AS43" s="185"/>
      <c r="AT43" s="12">
        <f>1-V43-W43</f>
        <v>0.12284069097888678</v>
      </c>
      <c r="AU43" s="12">
        <f>(E43-0.465)*0.453592*(1-K43/100)*(AT43)/(40*2.54/100*2*10/10000)</f>
        <v>603.20280077398456</v>
      </c>
      <c r="AV43" s="12">
        <f>AU43*0.892179</f>
        <v>538.16487159173278</v>
      </c>
      <c r="AW43" s="12">
        <f>AVERAGE(AT42:AT44)</f>
        <v>0.1180318282247</v>
      </c>
      <c r="AX43" s="12">
        <f>AVERAGE(AU42:AU44)</f>
        <v>570.20882128430151</v>
      </c>
      <c r="AY43" s="12">
        <f>AVERAGE(AV42:AV44)</f>
        <v>508.72833596460686</v>
      </c>
      <c r="AZ43" s="185"/>
      <c r="BA43" s="185"/>
      <c r="BB43" s="185"/>
    </row>
    <row r="44" spans="1:54" ht="19.5" thickBot="1" x14ac:dyDescent="0.25">
      <c r="A44" s="21"/>
      <c r="B44" s="20"/>
      <c r="C44" s="19" t="s">
        <v>356</v>
      </c>
      <c r="D44" s="18" t="s">
        <v>364</v>
      </c>
      <c r="E44" s="17">
        <v>24.2</v>
      </c>
      <c r="F44" s="12">
        <v>3</v>
      </c>
      <c r="G44" s="76"/>
      <c r="H44" s="75"/>
      <c r="I44" s="74" t="s">
        <v>356</v>
      </c>
      <c r="J44" s="18" t="s">
        <v>364</v>
      </c>
      <c r="K44" s="123">
        <v>6.3666212861375744</v>
      </c>
      <c r="L44" s="12">
        <v>3</v>
      </c>
      <c r="M44" s="185"/>
      <c r="O44" s="76"/>
      <c r="P44" s="75"/>
      <c r="Q44" s="74" t="s">
        <v>356</v>
      </c>
      <c r="R44" s="18" t="s">
        <v>364</v>
      </c>
      <c r="S44" s="72">
        <v>39.084842707340322</v>
      </c>
      <c r="T44" s="72">
        <v>48.80838894184938</v>
      </c>
      <c r="V44" s="12">
        <f>S44/100</f>
        <v>0.39084842707340323</v>
      </c>
      <c r="W44" s="12">
        <f>T44/100</f>
        <v>0.48808388941849379</v>
      </c>
      <c r="X44" s="12">
        <f>(E44-0.465)*0.453592*(1-K44/100)*(S44/100)/(40*2.54/100*2*10/10000)</f>
        <v>1938.9650557269833</v>
      </c>
      <c r="Y44" s="12">
        <f>(E44-0.465)*0.453592*(1-K44/100)*(T44/100)/(40*2.54/100*2*10/10000)</f>
        <v>2421.3417281273551</v>
      </c>
      <c r="Z44" s="12">
        <f>SUM(X44:Y44)</f>
        <v>4360.3067838543384</v>
      </c>
      <c r="AA44" s="12">
        <f>X44/Z44*100</f>
        <v>44.468546637744033</v>
      </c>
      <c r="AK44" s="188"/>
      <c r="AL44" s="188"/>
      <c r="AM44" s="188"/>
      <c r="AN44" s="190"/>
      <c r="AO44" s="190"/>
      <c r="AP44" s="190"/>
      <c r="AQ44" s="190"/>
      <c r="AR44" s="18" t="s">
        <v>364</v>
      </c>
      <c r="AS44" s="185"/>
      <c r="AT44" s="12">
        <f>1-V44-W44</f>
        <v>0.12106768350810304</v>
      </c>
      <c r="AU44" s="12">
        <f>(E44-0.465)*0.453592*(1-K44/100)*(AT44)/(40*2.54/100*2*10/10000)</f>
        <v>600.6062489690903</v>
      </c>
      <c r="AV44" s="12">
        <f>AU44*0.892179</f>
        <v>535.84828259899405</v>
      </c>
      <c r="AZ44" s="185"/>
      <c r="BA44" s="185"/>
      <c r="BB44" s="185"/>
    </row>
    <row r="45" spans="1:54" ht="18.75" x14ac:dyDescent="0.2">
      <c r="A45" s="32" t="s">
        <v>384</v>
      </c>
      <c r="B45" s="31">
        <v>3</v>
      </c>
      <c r="C45" s="30" t="s">
        <v>354</v>
      </c>
      <c r="D45" s="29" t="s">
        <v>359</v>
      </c>
      <c r="E45" s="28">
        <v>17.600000000000001</v>
      </c>
      <c r="F45" s="12">
        <v>1</v>
      </c>
      <c r="G45" s="86" t="s">
        <v>384</v>
      </c>
      <c r="H45" s="85">
        <v>3</v>
      </c>
      <c r="I45" s="84" t="s">
        <v>354</v>
      </c>
      <c r="J45" s="29" t="s">
        <v>359</v>
      </c>
      <c r="K45" s="125">
        <v>6.493980299160877</v>
      </c>
      <c r="L45" s="12">
        <v>1</v>
      </c>
      <c r="M45" s="185"/>
      <c r="O45" s="86" t="s">
        <v>384</v>
      </c>
      <c r="P45" s="85">
        <v>3</v>
      </c>
      <c r="Q45" s="84" t="s">
        <v>354</v>
      </c>
      <c r="R45" s="29" t="s">
        <v>359</v>
      </c>
      <c r="S45" s="82">
        <v>40.268456375838923</v>
      </c>
      <c r="T45" s="82">
        <v>49.395973154362423</v>
      </c>
      <c r="V45" s="12">
        <f>S45/100</f>
        <v>0.40268456375838924</v>
      </c>
      <c r="W45" s="12">
        <f>T45/100</f>
        <v>0.49395973154362421</v>
      </c>
      <c r="X45" s="12">
        <f>(E45-0.465)*0.453592*(1-K45/100)*(S45/100)/(40*2.54/100*2*10/10000)</f>
        <v>1440.2249959064316</v>
      </c>
      <c r="Y45" s="12">
        <f>(E45-0.465)*0.453592*(1-K45/100)*(T45/100)/(40*2.54/100*2*10/10000)</f>
        <v>1766.6759949785562</v>
      </c>
      <c r="Z45" s="12">
        <f>SUM(X45:Y45)</f>
        <v>3206.9009908849876</v>
      </c>
      <c r="AA45" s="12">
        <f>X45/Z45*100</f>
        <v>44.91017964071856</v>
      </c>
      <c r="AK45" s="188"/>
      <c r="AL45" s="188"/>
      <c r="AM45" s="188"/>
      <c r="AN45" s="190"/>
      <c r="AO45" s="190"/>
      <c r="AP45" s="190"/>
      <c r="AQ45" s="190"/>
      <c r="AR45" s="29" t="s">
        <v>359</v>
      </c>
      <c r="AS45" s="185"/>
      <c r="AT45" s="12">
        <f>1-V45-W45</f>
        <v>0.10335570469798655</v>
      </c>
      <c r="AU45" s="12">
        <f>(E45-0.465)*0.453592*(1-K45/100)*(AT45)/(40*2.54/100*2*10/10000)</f>
        <v>369.65774894931729</v>
      </c>
      <c r="AV45" s="12">
        <f>AU45*0.892179</f>
        <v>329.80088079985296</v>
      </c>
      <c r="AZ45" s="185"/>
      <c r="BA45" s="185"/>
      <c r="BB45" s="185"/>
    </row>
    <row r="46" spans="1:54" ht="18.75" x14ac:dyDescent="0.2">
      <c r="A46" s="27"/>
      <c r="B46" s="26"/>
      <c r="C46" s="25" t="s">
        <v>355</v>
      </c>
      <c r="D46" s="24" t="s">
        <v>359</v>
      </c>
      <c r="E46" s="23">
        <v>18.7</v>
      </c>
      <c r="F46" s="12">
        <v>2</v>
      </c>
      <c r="G46" s="81"/>
      <c r="H46" s="80"/>
      <c r="I46" s="79" t="s">
        <v>355</v>
      </c>
      <c r="J46" s="24" t="s">
        <v>359</v>
      </c>
      <c r="K46" s="124">
        <v>6.9490346147156101</v>
      </c>
      <c r="L46" s="12">
        <v>2</v>
      </c>
      <c r="M46" s="185"/>
      <c r="O46" s="81"/>
      <c r="P46" s="80"/>
      <c r="Q46" s="79" t="s">
        <v>355</v>
      </c>
      <c r="R46" s="24" t="s">
        <v>359</v>
      </c>
      <c r="S46" s="77">
        <v>39.303482587064678</v>
      </c>
      <c r="T46" s="77">
        <v>48.756218905472643</v>
      </c>
      <c r="V46" s="12">
        <f>S46/100</f>
        <v>0.39303482587064681</v>
      </c>
      <c r="W46" s="12">
        <f>T46/100</f>
        <v>0.48756218905472642</v>
      </c>
      <c r="X46" s="12">
        <f>(E46-0.465)*0.453592*(1-K46/100)*(S46/100)/(40*2.54/100*2*10/10000)</f>
        <v>1488.6731911339662</v>
      </c>
      <c r="Y46" s="12">
        <f>(E46-0.465)*0.453592*(1-K46/100)*(T46/100)/(40*2.54/100*2*10/10000)</f>
        <v>1846.7085155839072</v>
      </c>
      <c r="Z46" s="12">
        <f>SUM(X46:Y46)</f>
        <v>3335.3817067178734</v>
      </c>
      <c r="AA46" s="12">
        <f>X46/Z46*100</f>
        <v>44.632768361581924</v>
      </c>
      <c r="AB46" s="12">
        <f>AVERAGE(X45:X47)</f>
        <v>1409.0921690458854</v>
      </c>
      <c r="AC46" s="12">
        <f>AVERAGE(Y45:Y47)</f>
        <v>1754.999369640492</v>
      </c>
      <c r="AD46" s="12">
        <f>AVERAGE(Z45:Z47)</f>
        <v>3164.0915386863776</v>
      </c>
      <c r="AE46" s="12">
        <f>AVERAGE(AA45:AA47)</f>
        <v>44.51863099537308</v>
      </c>
      <c r="AF46" s="12">
        <v>827.3</v>
      </c>
      <c r="AG46" s="12">
        <f>(AB46/10000)/(AF46/1000)</f>
        <v>0.17032420754815492</v>
      </c>
      <c r="AH46" s="12">
        <v>698.5</v>
      </c>
      <c r="AI46" s="12">
        <f>AH46+212.1+96.9</f>
        <v>1007.5</v>
      </c>
      <c r="AJ46" s="12">
        <f>(AB46/10000)/(AI46/1000)</f>
        <v>0.13986026491770576</v>
      </c>
      <c r="AK46" s="188">
        <v>4.45</v>
      </c>
      <c r="AL46" s="188">
        <v>1.06</v>
      </c>
      <c r="AM46" s="188">
        <f>AL46*25.4</f>
        <v>26.923999999999999</v>
      </c>
      <c r="AN46" s="190">
        <v>78.400000000000006</v>
      </c>
      <c r="AO46" s="190">
        <v>29.1</v>
      </c>
      <c r="AP46" s="190">
        <v>6.3</v>
      </c>
      <c r="AQ46" s="190">
        <v>12.4</v>
      </c>
      <c r="AR46" s="24" t="s">
        <v>359</v>
      </c>
      <c r="AS46" s="185"/>
      <c r="AT46" s="12">
        <f>1-V46-W46</f>
        <v>0.11940298507462671</v>
      </c>
      <c r="AU46" s="12">
        <f>(E46-0.465)*0.453592*(1-K46/100)*(AT46)/(40*2.54/100*2*10/10000)</f>
        <v>452.25514667360926</v>
      </c>
      <c r="AV46" s="12">
        <f>AU46*0.892179</f>
        <v>403.49254450411405</v>
      </c>
      <c r="AW46" s="12">
        <f>AVERAGE(AT45:AT47)</f>
        <v>0.11580152737462934</v>
      </c>
      <c r="AX46" s="12">
        <f>AVERAGE(AU45:AU47)</f>
        <v>413.99215659067983</v>
      </c>
      <c r="AY46" s="12">
        <f>AVERAGE(AV45:AV47)</f>
        <v>369.35510827491618</v>
      </c>
      <c r="AZ46" s="185"/>
      <c r="BA46" s="185"/>
      <c r="BB46" s="185"/>
    </row>
    <row r="47" spans="1:54" ht="19.5" thickBot="1" x14ac:dyDescent="0.25">
      <c r="A47" s="21"/>
      <c r="B47" s="20"/>
      <c r="C47" s="19" t="s">
        <v>356</v>
      </c>
      <c r="D47" s="18" t="s">
        <v>359</v>
      </c>
      <c r="E47" s="17">
        <v>16.600000000000001</v>
      </c>
      <c r="F47" s="12">
        <v>3</v>
      </c>
      <c r="G47" s="76"/>
      <c r="H47" s="75"/>
      <c r="I47" s="74" t="s">
        <v>356</v>
      </c>
      <c r="J47" s="18" t="s">
        <v>359</v>
      </c>
      <c r="K47" s="123">
        <v>6.4322039968483766</v>
      </c>
      <c r="L47" s="12">
        <v>3</v>
      </c>
      <c r="M47" s="185"/>
      <c r="O47" s="76"/>
      <c r="P47" s="75"/>
      <c r="Q47" s="74" t="s">
        <v>356</v>
      </c>
      <c r="R47" s="18" t="s">
        <v>359</v>
      </c>
      <c r="S47" s="72">
        <v>38.526912181303111</v>
      </c>
      <c r="T47" s="72">
        <v>49.008498583569413</v>
      </c>
      <c r="V47" s="12">
        <f>S47/100</f>
        <v>0.38526912181303108</v>
      </c>
      <c r="W47" s="12">
        <f>T47/100</f>
        <v>0.49008498583569415</v>
      </c>
      <c r="X47" s="12">
        <f>(E47-0.465)*0.453592*(1-K47/100)*(S47/100)/(40*2.54/100*2*10/10000)</f>
        <v>1298.3783200972584</v>
      </c>
      <c r="Y47" s="12">
        <f>(E47-0.465)*0.453592*(1-K47/100)*(T47/100)/(40*2.54/100*2*10/10000)</f>
        <v>1651.6135983590132</v>
      </c>
      <c r="Z47" s="12">
        <f>SUM(X47:Y47)</f>
        <v>2949.9919184562714</v>
      </c>
      <c r="AA47" s="12">
        <f>X47/Z47*100</f>
        <v>44.012944983818763</v>
      </c>
      <c r="AK47" s="188"/>
      <c r="AL47" s="188"/>
      <c r="AM47" s="188"/>
      <c r="AN47" s="190"/>
      <c r="AO47" s="190"/>
      <c r="AP47" s="190"/>
      <c r="AQ47" s="190"/>
      <c r="AR47" s="18" t="s">
        <v>359</v>
      </c>
      <c r="AS47" s="185"/>
      <c r="AT47" s="12">
        <f>1-V47-W47</f>
        <v>0.12464589235127477</v>
      </c>
      <c r="AU47" s="12">
        <f>(E47-0.465)*0.453592*(1-K47/100)*(AT47)/(40*2.54/100*2*10/10000)</f>
        <v>420.06357414911304</v>
      </c>
      <c r="AV47" s="12">
        <f>AU47*0.892179</f>
        <v>374.77189952078152</v>
      </c>
      <c r="AZ47" s="185"/>
      <c r="BA47" s="185"/>
      <c r="BB47" s="185"/>
    </row>
    <row r="48" spans="1:54" ht="18.75" x14ac:dyDescent="0.2">
      <c r="A48" s="32" t="s">
        <v>384</v>
      </c>
      <c r="B48" s="31">
        <v>4</v>
      </c>
      <c r="C48" s="30" t="s">
        <v>354</v>
      </c>
      <c r="D48" s="29" t="s">
        <v>375</v>
      </c>
      <c r="E48" s="28">
        <v>16.600000000000001</v>
      </c>
      <c r="F48" s="12">
        <v>1</v>
      </c>
      <c r="G48" s="86" t="s">
        <v>384</v>
      </c>
      <c r="H48" s="85">
        <v>4</v>
      </c>
      <c r="I48" s="84" t="s">
        <v>354</v>
      </c>
      <c r="J48" s="29" t="s">
        <v>375</v>
      </c>
      <c r="K48" s="125">
        <v>7.581729654532805</v>
      </c>
      <c r="L48" s="12">
        <v>1</v>
      </c>
      <c r="M48" s="185"/>
      <c r="O48" s="86" t="s">
        <v>384</v>
      </c>
      <c r="P48" s="85">
        <v>4</v>
      </c>
      <c r="Q48" s="84" t="s">
        <v>354</v>
      </c>
      <c r="R48" s="29" t="s">
        <v>375</v>
      </c>
      <c r="S48" s="82">
        <v>40.114613180515754</v>
      </c>
      <c r="T48" s="82">
        <v>48.137535816618922</v>
      </c>
      <c r="V48" s="12">
        <f>S48/100</f>
        <v>0.40114613180515751</v>
      </c>
      <c r="W48" s="12">
        <f>T48/100</f>
        <v>0.4813753581661892</v>
      </c>
      <c r="X48" s="12">
        <f>(E48-0.465)*0.453592*(1-K48/100)*(S48/100)/(40*2.54/100*2*10/10000)</f>
        <v>1335.2761667144061</v>
      </c>
      <c r="Y48" s="12">
        <f>(E48-0.465)*0.453592*(1-K48/100)*(T48/100)/(40*2.54/100*2*10/10000)</f>
        <v>1602.331400057288</v>
      </c>
      <c r="Z48" s="12">
        <f>SUM(X48:Y48)</f>
        <v>2937.6075667716941</v>
      </c>
      <c r="AA48" s="12">
        <f>X48/Z48*100</f>
        <v>45.454545454545446</v>
      </c>
      <c r="AK48" s="188"/>
      <c r="AL48" s="188"/>
      <c r="AM48" s="188"/>
      <c r="AN48" s="190"/>
      <c r="AO48" s="190"/>
      <c r="AP48" s="190"/>
      <c r="AQ48" s="190"/>
      <c r="AR48" s="29" t="s">
        <v>375</v>
      </c>
      <c r="AS48" s="185"/>
      <c r="AT48" s="12">
        <f>1-V48-W48</f>
        <v>0.11747851002865334</v>
      </c>
      <c r="AU48" s="12">
        <f>(E48-0.465)*0.453592*(1-K48/100)*(AT48)/(40*2.54/100*2*10/10000)</f>
        <v>391.04516310921917</v>
      </c>
      <c r="AV48" s="12">
        <f>AU48*0.892179</f>
        <v>348.88228257762006</v>
      </c>
      <c r="AZ48" s="185"/>
      <c r="BA48" s="185"/>
      <c r="BB48" s="185"/>
    </row>
    <row r="49" spans="1:54" ht="18.75" x14ac:dyDescent="0.2">
      <c r="A49" s="33"/>
      <c r="B49" s="26"/>
      <c r="C49" s="25" t="s">
        <v>355</v>
      </c>
      <c r="D49" s="24" t="s">
        <v>375</v>
      </c>
      <c r="E49" s="23">
        <v>18.7</v>
      </c>
      <c r="F49" s="12">
        <v>2</v>
      </c>
      <c r="G49" s="81"/>
      <c r="H49" s="80"/>
      <c r="I49" s="79" t="s">
        <v>355</v>
      </c>
      <c r="J49" s="24" t="s">
        <v>375</v>
      </c>
      <c r="K49" s="124">
        <v>7.2450284916850682</v>
      </c>
      <c r="L49" s="12">
        <v>2</v>
      </c>
      <c r="M49" s="185"/>
      <c r="O49" s="81"/>
      <c r="P49" s="80"/>
      <c r="Q49" s="79" t="s">
        <v>355</v>
      </c>
      <c r="R49" s="24" t="s">
        <v>375</v>
      </c>
      <c r="S49" s="77">
        <v>39.694656488549619</v>
      </c>
      <c r="T49" s="77">
        <v>48.346055979643779</v>
      </c>
      <c r="V49" s="12">
        <f>S49/100</f>
        <v>0.39694656488549618</v>
      </c>
      <c r="W49" s="12">
        <f>T49/100</f>
        <v>0.48346055979643782</v>
      </c>
      <c r="X49" s="12">
        <f>(E49-0.465)*0.453592*(1-K49/100)*(S49/100)/(40*2.54/100*2*10/10000)</f>
        <v>1498.7068581841231</v>
      </c>
      <c r="Y49" s="12">
        <f>(E49-0.465)*0.453592*(1-K49/100)*(T49/100)/(40*2.54/100*2*10/10000)</f>
        <v>1825.3480965063045</v>
      </c>
      <c r="Z49" s="12">
        <f>SUM(X49:Y49)</f>
        <v>3324.0549546904276</v>
      </c>
      <c r="AA49" s="12">
        <f>X49/Z49*100</f>
        <v>45.086705202312125</v>
      </c>
      <c r="AB49" s="12">
        <f>AVERAGE(X48:X50)</f>
        <v>1286.8068698694631</v>
      </c>
      <c r="AC49" s="12">
        <f>AVERAGE(Y48:Y50)</f>
        <v>1555.0534409964996</v>
      </c>
      <c r="AD49" s="12">
        <f>AVERAGE(Z48:Z50)</f>
        <v>2841.8603108659627</v>
      </c>
      <c r="AE49" s="12">
        <f>AVERAGE(AA48:AA50)</f>
        <v>45.293411235901679</v>
      </c>
      <c r="AF49" s="12">
        <v>833.4</v>
      </c>
      <c r="AG49" s="12">
        <f>(AB49/10000)/(AF49/1000)</f>
        <v>0.15440447202657345</v>
      </c>
      <c r="AH49" s="12">
        <v>689</v>
      </c>
      <c r="AI49" s="12">
        <f>AH49+212.1+96.9</f>
        <v>998</v>
      </c>
      <c r="AJ49" s="12">
        <f>(AB49/10000)/(AI49/1000)</f>
        <v>0.12893856411517668</v>
      </c>
      <c r="AK49" s="188">
        <v>5.36</v>
      </c>
      <c r="AL49" s="188">
        <v>0.99</v>
      </c>
      <c r="AM49" s="188">
        <f>AL49*25.4</f>
        <v>25.145999999999997</v>
      </c>
      <c r="AN49" s="190">
        <v>76</v>
      </c>
      <c r="AO49" s="190">
        <v>25.6</v>
      </c>
      <c r="AP49" s="190">
        <v>6.5</v>
      </c>
      <c r="AQ49" s="190">
        <v>15</v>
      </c>
      <c r="AR49" s="24" t="s">
        <v>375</v>
      </c>
      <c r="AS49" s="185"/>
      <c r="AT49" s="12">
        <f>1-V49-W49</f>
        <v>0.11959287531806601</v>
      </c>
      <c r="AU49" s="12">
        <f>(E49-0.465)*0.453592*(1-K49/100)*(AT49)/(40*2.54/100*2*10/10000)</f>
        <v>451.53347650419039</v>
      </c>
      <c r="AV49" s="12">
        <f>AU49*0.892179</f>
        <v>402.84868553403209</v>
      </c>
      <c r="AW49" s="12">
        <f>AVERAGE(AT48:AT50)</f>
        <v>0.12153765833183933</v>
      </c>
      <c r="AX49" s="12">
        <f>AVERAGE(AU48:AU50)</f>
        <v>391.17760470755456</v>
      </c>
      <c r="AY49" s="12">
        <f>AVERAGE(AV48:AV50)</f>
        <v>349.00044419038136</v>
      </c>
      <c r="AZ49" s="185"/>
      <c r="BA49" s="185"/>
      <c r="BB49" s="185"/>
    </row>
    <row r="50" spans="1:54" ht="19.5" thickBot="1" x14ac:dyDescent="0.25">
      <c r="A50" s="21"/>
      <c r="B50" s="20"/>
      <c r="C50" s="19" t="s">
        <v>356</v>
      </c>
      <c r="D50" s="18" t="s">
        <v>375</v>
      </c>
      <c r="E50" s="17">
        <v>13</v>
      </c>
      <c r="F50" s="12">
        <v>3</v>
      </c>
      <c r="G50" s="76"/>
      <c r="H50" s="75"/>
      <c r="I50" s="74" t="s">
        <v>356</v>
      </c>
      <c r="J50" s="18" t="s">
        <v>375</v>
      </c>
      <c r="K50" s="123">
        <v>7.2636460934712845</v>
      </c>
      <c r="L50" s="12">
        <v>3</v>
      </c>
      <c r="M50" s="185"/>
      <c r="O50" s="76"/>
      <c r="P50" s="75"/>
      <c r="Q50" s="74" t="s">
        <v>356</v>
      </c>
      <c r="R50" s="18" t="s">
        <v>375</v>
      </c>
      <c r="S50" s="72">
        <v>39.556377079482438</v>
      </c>
      <c r="T50" s="72">
        <v>47.689463955637706</v>
      </c>
      <c r="V50" s="12">
        <f>S50/100</f>
        <v>0.39556377079482435</v>
      </c>
      <c r="W50" s="12">
        <f>T50/100</f>
        <v>0.47689463955637706</v>
      </c>
      <c r="X50" s="12">
        <f>(E50-0.465)*0.453592*(1-K50/100)*(S50/100)/(40*2.54/100*2*10/10000)</f>
        <v>1026.4375847098599</v>
      </c>
      <c r="Y50" s="12">
        <f>(E50-0.465)*0.453592*(1-K50/100)*(T50/100)/(40*2.54/100*2*10/10000)</f>
        <v>1237.4808264259059</v>
      </c>
      <c r="Z50" s="12">
        <f>SUM(X50:Y50)</f>
        <v>2263.9184111357658</v>
      </c>
      <c r="AA50" s="12">
        <f>X50/Z50*100</f>
        <v>45.33898305084746</v>
      </c>
      <c r="AK50" s="188"/>
      <c r="AL50" s="188"/>
      <c r="AM50" s="188"/>
      <c r="AN50" s="190"/>
      <c r="AO50" s="190"/>
      <c r="AP50" s="190"/>
      <c r="AQ50" s="190"/>
      <c r="AR50" s="18" t="s">
        <v>375</v>
      </c>
      <c r="AS50" s="185"/>
      <c r="AT50" s="12">
        <f>1-V50-W50</f>
        <v>0.12754158964879864</v>
      </c>
      <c r="AU50" s="12">
        <f>(E50-0.465)*0.453592*(1-K50/100)*(AT50)/(40*2.54/100*2*10/10000)</f>
        <v>330.95417450925419</v>
      </c>
      <c r="AV50" s="12">
        <f>AU50*0.892179</f>
        <v>295.27036445949193</v>
      </c>
      <c r="AZ50" s="185"/>
      <c r="BA50" s="185"/>
      <c r="BB50" s="185"/>
    </row>
    <row r="51" spans="1:54" ht="18.75" x14ac:dyDescent="0.2">
      <c r="A51" s="32" t="s">
        <v>383</v>
      </c>
      <c r="B51" s="31">
        <v>1</v>
      </c>
      <c r="C51" s="30" t="s">
        <v>354</v>
      </c>
      <c r="D51" s="29" t="s">
        <v>368</v>
      </c>
      <c r="E51" s="28">
        <v>13.5</v>
      </c>
      <c r="G51" s="86" t="s">
        <v>383</v>
      </c>
      <c r="H51" s="85">
        <v>1</v>
      </c>
      <c r="I51" s="84" t="s">
        <v>354</v>
      </c>
      <c r="J51" s="29" t="s">
        <v>368</v>
      </c>
      <c r="K51" s="125">
        <v>7.4904319300164044</v>
      </c>
      <c r="M51" s="185"/>
      <c r="O51" s="86" t="s">
        <v>383</v>
      </c>
      <c r="P51" s="85">
        <v>1</v>
      </c>
      <c r="Q51" s="84" t="s">
        <v>354</v>
      </c>
      <c r="R51" s="29" t="s">
        <v>368</v>
      </c>
      <c r="S51" s="82">
        <v>39.85890652557319</v>
      </c>
      <c r="T51" s="82">
        <v>46.913580246913583</v>
      </c>
      <c r="V51" s="12">
        <f>S51/100</f>
        <v>0.3985890652557319</v>
      </c>
      <c r="W51" s="12">
        <f>T51/100</f>
        <v>0.46913580246913583</v>
      </c>
      <c r="X51" s="12">
        <f>(E51-0.465)*0.453592*(1-K51/100)*(S51/100)/(40*2.54/100*2*10/10000)</f>
        <v>1072.9136032995873</v>
      </c>
      <c r="Y51" s="12">
        <f>(E51-0.465)*0.453592*(1-K51/100)*(T51/100)/(40*2.54/100*2*10/10000)</f>
        <v>1262.8098162729659</v>
      </c>
      <c r="Z51" s="12">
        <f>SUM(X51:Y51)</f>
        <v>2335.7234195725532</v>
      </c>
      <c r="AA51" s="12">
        <f>X51/Z51*100</f>
        <v>45.934959349593491</v>
      </c>
      <c r="AK51" s="188"/>
      <c r="AL51" s="188"/>
      <c r="AM51" s="188"/>
      <c r="AN51" s="190"/>
      <c r="AO51" s="190"/>
      <c r="AP51" s="190"/>
      <c r="AQ51" s="190"/>
      <c r="AR51" s="29" t="s">
        <v>368</v>
      </c>
      <c r="AS51" s="185"/>
      <c r="AT51" s="12">
        <f>1-V51-W51</f>
        <v>0.13227513227513227</v>
      </c>
      <c r="AU51" s="12">
        <f>(E51-0.465)*0.453592*(1-K51/100)*(AT51)/(40*2.54/100*2*10/10000)</f>
        <v>356.05539932508435</v>
      </c>
      <c r="AV51" s="12">
        <f>AU51*0.892179</f>
        <v>317.66515011445443</v>
      </c>
      <c r="AZ51" s="185"/>
      <c r="BA51" s="185"/>
      <c r="BB51" s="185"/>
    </row>
    <row r="52" spans="1:54" ht="18.75" x14ac:dyDescent="0.2">
      <c r="A52" s="33"/>
      <c r="B52" s="26"/>
      <c r="C52" s="25" t="s">
        <v>355</v>
      </c>
      <c r="D52" s="24" t="s">
        <v>368</v>
      </c>
      <c r="E52" s="23">
        <v>11.6</v>
      </c>
      <c r="G52" s="16"/>
      <c r="H52" s="80"/>
      <c r="I52" s="79" t="s">
        <v>355</v>
      </c>
      <c r="J52" s="24" t="s">
        <v>368</v>
      </c>
      <c r="K52" s="124">
        <v>7.740970002040692</v>
      </c>
      <c r="M52" s="185"/>
      <c r="O52" s="16"/>
      <c r="P52" s="80"/>
      <c r="Q52" s="79" t="s">
        <v>355</v>
      </c>
      <c r="R52" s="24" t="s">
        <v>368</v>
      </c>
      <c r="S52" s="77">
        <v>40.756302521008408</v>
      </c>
      <c r="T52" s="77">
        <v>47.058823529411768</v>
      </c>
      <c r="V52" s="12">
        <f>S52/100</f>
        <v>0.40756302521008408</v>
      </c>
      <c r="W52" s="12">
        <f>T52/100</f>
        <v>0.4705882352941177</v>
      </c>
      <c r="X52" s="12">
        <f>(E52-0.465)*0.453592*(1-K52/100)*(S52/100)/(40*2.54/100*2*10/10000)</f>
        <v>934.62106558974313</v>
      </c>
      <c r="Y52" s="12">
        <f>(E52-0.465)*0.453592*(1-K52/100)*(T52/100)/(40*2.54/100*2*10/10000)</f>
        <v>1079.1500963510437</v>
      </c>
      <c r="Z52" s="12">
        <f>SUM(X52:Y52)</f>
        <v>2013.7711619407869</v>
      </c>
      <c r="AA52" s="12">
        <f>X52/Z52*100</f>
        <v>46.411483253588514</v>
      </c>
      <c r="AB52" s="12">
        <f>AVERAGE(X51:X53)</f>
        <v>886.5297374290418</v>
      </c>
      <c r="AC52" s="12">
        <f>AVERAGE(Y51:Y53)</f>
        <v>1035.8050820593144</v>
      </c>
      <c r="AD52" s="12">
        <f>AVERAGE(Z51:Z53)</f>
        <v>1922.3348194883558</v>
      </c>
      <c r="AE52" s="12">
        <f>AVERAGE(AA51:AA53)</f>
        <v>46.115480867727335</v>
      </c>
      <c r="AF52" s="12">
        <v>734.2</v>
      </c>
      <c r="AG52" s="12">
        <f>(AB52/10000)/(AF52/1000)</f>
        <v>0.12074771689308658</v>
      </c>
      <c r="AH52" s="12">
        <v>547.30000000000007</v>
      </c>
      <c r="AI52" s="12">
        <f>AH52+212.1+96.9</f>
        <v>856.30000000000007</v>
      </c>
      <c r="AJ52" s="12">
        <f>(AB52/10000)/(AI52/1000)</f>
        <v>0.10353027413628889</v>
      </c>
      <c r="AK52" s="188">
        <v>5.19</v>
      </c>
      <c r="AL52" s="188">
        <v>0.95</v>
      </c>
      <c r="AM52" s="188">
        <f>AL52*25.4</f>
        <v>24.13</v>
      </c>
      <c r="AN52" s="190">
        <v>76.099999999999994</v>
      </c>
      <c r="AO52" s="190">
        <v>23.6</v>
      </c>
      <c r="AP52" s="190">
        <v>6.5</v>
      </c>
      <c r="AQ52" s="190">
        <v>15.1</v>
      </c>
      <c r="AR52" s="24" t="s">
        <v>368</v>
      </c>
      <c r="AS52" s="185"/>
      <c r="AT52" s="12">
        <f>1-V52-W52</f>
        <v>0.12184873949579816</v>
      </c>
      <c r="AU52" s="12">
        <f>(E52-0.465)*0.453592*(1-K52/100)*(AT52)/(40*2.54/100*2*10/10000)</f>
        <v>279.42279280518056</v>
      </c>
      <c r="AV52" s="12">
        <f>AU52*0.892179</f>
        <v>249.29514786213321</v>
      </c>
      <c r="AW52" s="12">
        <f>AVERAGE(AT51:AT53)</f>
        <v>0.19910314061767739</v>
      </c>
      <c r="AX52" s="12">
        <f>AVERAGE(AU51:AU53)</f>
        <v>458.70903427918097</v>
      </c>
      <c r="AY52" s="12">
        <f>AVERAGE(AV51:AV53)</f>
        <v>409.25056749416541</v>
      </c>
      <c r="AZ52" s="185"/>
      <c r="BA52" s="185"/>
      <c r="BB52" s="185"/>
    </row>
    <row r="53" spans="1:54" ht="19.5" thickBot="1" x14ac:dyDescent="0.25">
      <c r="A53" s="21"/>
      <c r="B53" s="20"/>
      <c r="C53" s="19" t="s">
        <v>356</v>
      </c>
      <c r="D53" s="18" t="s">
        <v>368</v>
      </c>
      <c r="E53" s="17">
        <v>11.1</v>
      </c>
      <c r="G53" s="76"/>
      <c r="H53" s="75"/>
      <c r="I53" s="74" t="s">
        <v>356</v>
      </c>
      <c r="J53" s="18" t="s">
        <v>368</v>
      </c>
      <c r="K53" s="123">
        <v>9.0915573302909394</v>
      </c>
      <c r="M53" s="185"/>
      <c r="O53" s="76"/>
      <c r="P53" s="75"/>
      <c r="Q53" s="74" t="s">
        <v>356</v>
      </c>
      <c r="R53" s="18" t="s">
        <v>368</v>
      </c>
      <c r="S53" s="72">
        <v>30.213464696223319</v>
      </c>
      <c r="T53" s="72">
        <v>35.467980295566505</v>
      </c>
      <c r="V53" s="12">
        <f>S53/100</f>
        <v>0.30213464696223319</v>
      </c>
      <c r="W53" s="12">
        <f>T53/100</f>
        <v>0.35467980295566504</v>
      </c>
      <c r="X53" s="12">
        <f>(E53-0.465)*0.453592*(1-K53/100)*(S53/100)/(40*2.54/100*2*10/10000)</f>
        <v>652.05454339779521</v>
      </c>
      <c r="Y53" s="12">
        <f>(E53-0.465)*0.453592*(1-K53/100)*(T53/100)/(40*2.54/100*2*10/10000)</f>
        <v>765.45533355393343</v>
      </c>
      <c r="Z53" s="12">
        <f>SUM(X53:Y53)</f>
        <v>1417.5098769517285</v>
      </c>
      <c r="AA53" s="12">
        <f>X53/Z53*100</f>
        <v>46.000000000000007</v>
      </c>
      <c r="AK53" s="188"/>
      <c r="AL53" s="188"/>
      <c r="AM53" s="188"/>
      <c r="AN53" s="190"/>
      <c r="AO53" s="190"/>
      <c r="AP53" s="190"/>
      <c r="AQ53" s="190"/>
      <c r="AR53" s="18" t="s">
        <v>368</v>
      </c>
      <c r="AS53" s="185"/>
      <c r="AT53" s="12">
        <f>1-V53-W53</f>
        <v>0.34318555008210172</v>
      </c>
      <c r="AU53" s="12">
        <f>(E53-0.465)*0.453592*(1-K53/100)*(AT53)/(40*2.54/100*2*10/10000)</f>
        <v>740.64891070727799</v>
      </c>
      <c r="AV53" s="12">
        <f>AU53*0.892179</f>
        <v>660.79140450590864</v>
      </c>
      <c r="AZ53" s="185"/>
      <c r="BA53" s="185"/>
      <c r="BB53" s="185"/>
    </row>
    <row r="54" spans="1:54" ht="18.75" x14ac:dyDescent="0.2">
      <c r="A54" s="32" t="s">
        <v>383</v>
      </c>
      <c r="B54" s="31">
        <v>2</v>
      </c>
      <c r="C54" s="30" t="s">
        <v>354</v>
      </c>
      <c r="D54" s="29" t="s">
        <v>359</v>
      </c>
      <c r="E54" s="28">
        <v>14.4</v>
      </c>
      <c r="G54" s="86" t="s">
        <v>383</v>
      </c>
      <c r="H54" s="85">
        <v>2</v>
      </c>
      <c r="I54" s="84" t="s">
        <v>354</v>
      </c>
      <c r="J54" s="29" t="s">
        <v>359</v>
      </c>
      <c r="K54" s="125">
        <v>7.0623710522139174</v>
      </c>
      <c r="M54" s="185"/>
      <c r="O54" s="86" t="s">
        <v>383</v>
      </c>
      <c r="P54" s="85">
        <v>2</v>
      </c>
      <c r="Q54" s="84" t="s">
        <v>354</v>
      </c>
      <c r="R54" s="29" t="s">
        <v>359</v>
      </c>
      <c r="S54" s="82">
        <v>39.737274220032845</v>
      </c>
      <c r="T54" s="82">
        <v>47.947454844006572</v>
      </c>
      <c r="V54" s="12">
        <f>S54/100</f>
        <v>0.39737274220032842</v>
      </c>
      <c r="W54" s="12">
        <f>T54/100</f>
        <v>0.47947454844006571</v>
      </c>
      <c r="X54" s="12">
        <f>(E54-0.465)*0.453592*(1-K54/100)*(S54/100)/(40*2.54/100*2*10/10000)</f>
        <v>1148.783839534301</v>
      </c>
      <c r="Y54" s="12">
        <f>(E54-0.465)*0.453592*(1-K54/100)*(T54/100)/(40*2.54/100*2*10/10000)</f>
        <v>1386.1358724959332</v>
      </c>
      <c r="Z54" s="12">
        <f>SUM(X54:Y54)</f>
        <v>2534.9197120302342</v>
      </c>
      <c r="AA54" s="12">
        <f>X54/Z54*100</f>
        <v>45.318352059925097</v>
      </c>
      <c r="AK54" s="188"/>
      <c r="AL54" s="188"/>
      <c r="AM54" s="188"/>
      <c r="AN54" s="190"/>
      <c r="AO54" s="190"/>
      <c r="AP54" s="190"/>
      <c r="AQ54" s="190"/>
      <c r="AR54" s="29" t="s">
        <v>359</v>
      </c>
      <c r="AS54" s="185"/>
      <c r="AT54" s="12">
        <f>1-V54-W54</f>
        <v>0.12315270935960593</v>
      </c>
      <c r="AU54" s="12">
        <f>(E54-0.465)*0.453592*(1-K54/100)*(AT54)/(40*2.54/100*2*10/10000)</f>
        <v>356.02804944244866</v>
      </c>
      <c r="AV54" s="12">
        <f>AU54*0.892179</f>
        <v>317.64074912351441</v>
      </c>
      <c r="AZ54" s="185"/>
      <c r="BA54" s="185"/>
      <c r="BB54" s="185"/>
    </row>
    <row r="55" spans="1:54" ht="18.75" x14ac:dyDescent="0.2">
      <c r="A55" s="27"/>
      <c r="B55" s="26"/>
      <c r="C55" s="25" t="s">
        <v>355</v>
      </c>
      <c r="D55" s="24" t="s">
        <v>359</v>
      </c>
      <c r="E55" s="23">
        <v>17.600000000000001</v>
      </c>
      <c r="G55" s="81"/>
      <c r="H55" s="80"/>
      <c r="I55" s="79" t="s">
        <v>355</v>
      </c>
      <c r="J55" s="24" t="s">
        <v>359</v>
      </c>
      <c r="K55" s="124">
        <v>6.6176470588235476</v>
      </c>
      <c r="M55" s="185"/>
      <c r="O55" s="81"/>
      <c r="P55" s="80"/>
      <c r="Q55" s="79" t="s">
        <v>355</v>
      </c>
      <c r="R55" s="24" t="s">
        <v>359</v>
      </c>
      <c r="S55" s="77">
        <v>38.65771812080537</v>
      </c>
      <c r="T55" s="77">
        <v>48.85906040268457</v>
      </c>
      <c r="V55" s="12">
        <f>S55/100</f>
        <v>0.38657718120805368</v>
      </c>
      <c r="W55" s="12">
        <f>T55/100</f>
        <v>0.48859060402684568</v>
      </c>
      <c r="X55" s="12">
        <f>(E55-0.465)*0.453592*(1-K55/100)*(S55/100)/(40*2.54/100*2*10/10000)</f>
        <v>1380.7874117647057</v>
      </c>
      <c r="Y55" s="12">
        <f>(E55-0.465)*0.453592*(1-K55/100)*(T55/100)/(40*2.54/100*2*10/10000)</f>
        <v>1745.1618676470587</v>
      </c>
      <c r="Z55" s="12">
        <f>SUM(X55:Y55)</f>
        <v>3125.9492794117641</v>
      </c>
      <c r="AA55" s="12">
        <f>X55/Z55*100</f>
        <v>44.171779141104295</v>
      </c>
      <c r="AB55" s="12">
        <f>AVERAGE(X54:X56)</f>
        <v>1313.7866650406661</v>
      </c>
      <c r="AC55" s="12">
        <f>AVERAGE(Y54:Y56)</f>
        <v>1647.0134526879135</v>
      </c>
      <c r="AD55" s="12">
        <f>AVERAGE(Z54:Z56)</f>
        <v>2960.8001177285792</v>
      </c>
      <c r="AE55" s="12">
        <f>AVERAGE(AA54:AA56)</f>
        <v>44.437886870931358</v>
      </c>
      <c r="AF55" s="12">
        <v>840.8</v>
      </c>
      <c r="AG55" s="12">
        <f>(AB55/10000)/(AF55/1000)</f>
        <v>0.15625436073271479</v>
      </c>
      <c r="AH55" s="12">
        <v>698.5</v>
      </c>
      <c r="AI55" s="12">
        <f>AH55+212.1+96.9</f>
        <v>1007.5</v>
      </c>
      <c r="AJ55" s="12">
        <f>(AB55/10000)/(AI55/1000)</f>
        <v>0.13040066154249785</v>
      </c>
      <c r="AK55" s="188">
        <v>4.53</v>
      </c>
      <c r="AL55" s="188">
        <v>1.05</v>
      </c>
      <c r="AM55" s="188">
        <f>AL55*25.4</f>
        <v>26.669999999999998</v>
      </c>
      <c r="AN55" s="190">
        <v>77.099999999999994</v>
      </c>
      <c r="AO55" s="190">
        <v>27.6</v>
      </c>
      <c r="AP55" s="190">
        <v>6.4</v>
      </c>
      <c r="AQ55" s="190">
        <v>12.8</v>
      </c>
      <c r="AR55" s="24" t="s">
        <v>359</v>
      </c>
      <c r="AS55" s="185"/>
      <c r="AT55" s="12">
        <f>1-V55-W55</f>
        <v>0.1248322147651007</v>
      </c>
      <c r="AU55" s="12">
        <f>(E55-0.465)*0.453592*(1-K55/100)*(AT55)/(40*2.54/100*2*10/10000)</f>
        <v>445.87926838235302</v>
      </c>
      <c r="AV55" s="12">
        <f>AU55*0.892179</f>
        <v>397.80411978609936</v>
      </c>
      <c r="AW55" s="12">
        <f>AVERAGE(AT54:AT56)</f>
        <v>0.12427468298794377</v>
      </c>
      <c r="AX55" s="12">
        <f>AVERAGE(AU54:AU56)</f>
        <v>420.48309716176846</v>
      </c>
      <c r="AY55" s="12">
        <f>AVERAGE(AV54:AV56)</f>
        <v>375.14618914268937</v>
      </c>
      <c r="AZ55" s="185"/>
      <c r="BA55" s="185"/>
      <c r="BB55" s="185"/>
    </row>
    <row r="56" spans="1:54" ht="19.5" thickBot="1" x14ac:dyDescent="0.25">
      <c r="A56" s="21"/>
      <c r="B56" s="20"/>
      <c r="C56" s="19" t="s">
        <v>356</v>
      </c>
      <c r="D56" s="18" t="s">
        <v>359</v>
      </c>
      <c r="E56" s="17">
        <v>18.2</v>
      </c>
      <c r="G56" s="76"/>
      <c r="H56" s="75"/>
      <c r="I56" s="74" t="s">
        <v>356</v>
      </c>
      <c r="J56" s="18" t="s">
        <v>359</v>
      </c>
      <c r="K56" s="123">
        <v>7.0174196289477377</v>
      </c>
      <c r="M56" s="185"/>
      <c r="O56" s="76"/>
      <c r="P56" s="75"/>
      <c r="Q56" s="74" t="s">
        <v>356</v>
      </c>
      <c r="R56" s="18" t="s">
        <v>359</v>
      </c>
      <c r="S56" s="72">
        <v>38.352638352638351</v>
      </c>
      <c r="T56" s="72">
        <v>49.163449163449172</v>
      </c>
      <c r="V56" s="12">
        <f>S56/100</f>
        <v>0.38352638352638352</v>
      </c>
      <c r="W56" s="12">
        <f>T56/100</f>
        <v>0.49163449163449174</v>
      </c>
      <c r="X56" s="12">
        <f>(E56-0.465)*0.453592*(1-K56/100)*(S56/100)/(40*2.54/100*2*10/10000)</f>
        <v>1411.788743822992</v>
      </c>
      <c r="Y56" s="12">
        <f>(E56-0.465)*0.453592*(1-K56/100)*(T56/100)/(40*2.54/100*2*10/10000)</f>
        <v>1809.7426179207484</v>
      </c>
      <c r="Z56" s="12">
        <f>SUM(X56:Y56)</f>
        <v>3221.5313617437405</v>
      </c>
      <c r="AA56" s="12">
        <f>X56/Z56*100</f>
        <v>43.823529411764703</v>
      </c>
      <c r="AK56" s="188"/>
      <c r="AL56" s="188"/>
      <c r="AM56" s="188"/>
      <c r="AN56" s="190"/>
      <c r="AO56" s="190"/>
      <c r="AP56" s="190"/>
      <c r="AQ56" s="190"/>
      <c r="AR56" s="18" t="s">
        <v>359</v>
      </c>
      <c r="AS56" s="185"/>
      <c r="AT56" s="12">
        <f>1-V56-W56</f>
        <v>0.12483912483912468</v>
      </c>
      <c r="AU56" s="12">
        <f>(E56-0.465)*0.453592*(1-K56/100)*(AT56)/(40*2.54/100*2*10/10000)</f>
        <v>459.54197366050357</v>
      </c>
      <c r="AV56" s="12">
        <f>AU56*0.892179</f>
        <v>409.99369851845444</v>
      </c>
      <c r="AZ56" s="185"/>
      <c r="BA56" s="185"/>
      <c r="BB56" s="185"/>
    </row>
    <row r="57" spans="1:54" ht="18.75" x14ac:dyDescent="0.2">
      <c r="A57" s="32" t="s">
        <v>383</v>
      </c>
      <c r="B57" s="31">
        <v>3</v>
      </c>
      <c r="C57" s="30" t="s">
        <v>354</v>
      </c>
      <c r="D57" s="29" t="s">
        <v>374</v>
      </c>
      <c r="E57" s="28">
        <v>20.9</v>
      </c>
      <c r="G57" s="86" t="s">
        <v>383</v>
      </c>
      <c r="H57" s="85">
        <v>3</v>
      </c>
      <c r="I57" s="84" t="s">
        <v>354</v>
      </c>
      <c r="J57" s="29" t="s">
        <v>374</v>
      </c>
      <c r="K57" s="125">
        <v>6.1634756995581563</v>
      </c>
      <c r="M57" s="185"/>
      <c r="O57" s="86" t="s">
        <v>383</v>
      </c>
      <c r="P57" s="85">
        <v>3</v>
      </c>
      <c r="Q57" s="84" t="s">
        <v>354</v>
      </c>
      <c r="R57" s="29" t="s">
        <v>374</v>
      </c>
      <c r="S57" s="82">
        <v>40.979955456570153</v>
      </c>
      <c r="T57" s="82">
        <v>48.106904231625833</v>
      </c>
      <c r="V57" s="12">
        <f>S57/100</f>
        <v>0.40979955456570155</v>
      </c>
      <c r="W57" s="12">
        <f>T57/100</f>
        <v>0.48106904231625836</v>
      </c>
      <c r="X57" s="12">
        <f>(E57-0.465)*0.453592*(1-K57/100)*(S57/100)/(40*2.54/100*2*10/10000)</f>
        <v>1754.1216948259544</v>
      </c>
      <c r="Y57" s="12">
        <f>(E57-0.465)*0.453592*(1-K57/100)*(T57/100)/(40*2.54/100*2*10/10000)</f>
        <v>2059.186337404381</v>
      </c>
      <c r="Z57" s="12">
        <f>SUM(X57:Y57)</f>
        <v>3813.3080322303354</v>
      </c>
      <c r="AA57" s="12">
        <f>X57/Z57*100</f>
        <v>46</v>
      </c>
      <c r="AK57" s="188"/>
      <c r="AL57" s="188"/>
      <c r="AM57" s="188"/>
      <c r="AN57" s="190"/>
      <c r="AO57" s="190"/>
      <c r="AP57" s="190"/>
      <c r="AQ57" s="190"/>
      <c r="AR57" s="29" t="s">
        <v>374</v>
      </c>
      <c r="AS57" s="185"/>
      <c r="AT57" s="12">
        <f>1-V57-W57</f>
        <v>0.10913140311804004</v>
      </c>
      <c r="AU57" s="12">
        <f>(E57-0.465)*0.453592*(1-K57/100)*(AT57)/(40*2.54/100*2*10/10000)</f>
        <v>467.1302339482159</v>
      </c>
      <c r="AV57" s="12">
        <f>AU57*0.892179</f>
        <v>416.76378499368536</v>
      </c>
      <c r="AZ57" s="185"/>
      <c r="BA57" s="185"/>
      <c r="BB57" s="185"/>
    </row>
    <row r="58" spans="1:54" ht="18.75" x14ac:dyDescent="0.2">
      <c r="A58" s="27"/>
      <c r="B58" s="26"/>
      <c r="C58" s="25" t="s">
        <v>355</v>
      </c>
      <c r="D58" s="24" t="s">
        <v>374</v>
      </c>
      <c r="E58" s="23">
        <v>23.1</v>
      </c>
      <c r="G58" s="81"/>
      <c r="H58" s="80"/>
      <c r="I58" s="79" t="s">
        <v>355</v>
      </c>
      <c r="J58" s="24" t="s">
        <v>374</v>
      </c>
      <c r="K58" s="124">
        <v>6.2284672025940679</v>
      </c>
      <c r="M58" s="185"/>
      <c r="O58" s="81"/>
      <c r="P58" s="80"/>
      <c r="Q58" s="79" t="s">
        <v>355</v>
      </c>
      <c r="R58" s="24" t="s">
        <v>374</v>
      </c>
      <c r="S58" s="77">
        <v>40.322580645161295</v>
      </c>
      <c r="T58" s="77">
        <v>47.782258064516128</v>
      </c>
      <c r="V58" s="12">
        <f>S58/100</f>
        <v>0.40322580645161293</v>
      </c>
      <c r="W58" s="12">
        <f>T58/100</f>
        <v>0.47782258064516125</v>
      </c>
      <c r="X58" s="12">
        <f>(E58-0.465)*0.453592*(1-K58/100)*(S58/100)/(40*2.54/100*2*10/10000)</f>
        <v>1910.4756896977951</v>
      </c>
      <c r="Y58" s="12">
        <f>(E58-0.465)*0.453592*(1-K58/100)*(T58/100)/(40*2.54/100*2*10/10000)</f>
        <v>2263.9136922918869</v>
      </c>
      <c r="Z58" s="12">
        <f>SUM(X58:Y58)</f>
        <v>4174.3893819896821</v>
      </c>
      <c r="AA58" s="12">
        <f>X58/Z58*100</f>
        <v>45.766590389016024</v>
      </c>
      <c r="AB58" s="12">
        <f>AVERAGE(X57:X59)</f>
        <v>1880.9623914581246</v>
      </c>
      <c r="AC58" s="12">
        <f>AVERAGE(Y57:Y59)</f>
        <v>2228.598946774518</v>
      </c>
      <c r="AD58" s="12">
        <f>AVERAGE(Z57:Z59)</f>
        <v>4109.5613382326419</v>
      </c>
      <c r="AE58" s="12">
        <f>AVERAGE(AA57:AA59)</f>
        <v>45.779648200226369</v>
      </c>
      <c r="AF58" s="12">
        <v>1097.5</v>
      </c>
      <c r="AG58" s="12">
        <f>(AB58/10000)/(AF58/1000)</f>
        <v>0.17138609489367879</v>
      </c>
      <c r="AH58" s="12">
        <v>972.80000000000007</v>
      </c>
      <c r="AI58" s="12">
        <f>AH58+212.1+96.9</f>
        <v>1281.8000000000002</v>
      </c>
      <c r="AJ58" s="12">
        <f>(AB58/10000)/(AI58/1000)</f>
        <v>0.1467438283240852</v>
      </c>
      <c r="AK58" s="188">
        <v>5.16</v>
      </c>
      <c r="AL58" s="188">
        <v>1.07</v>
      </c>
      <c r="AM58" s="188">
        <f>AL58*25.4</f>
        <v>27.178000000000001</v>
      </c>
      <c r="AN58" s="190">
        <v>78.2</v>
      </c>
      <c r="AO58" s="190">
        <v>27.3</v>
      </c>
      <c r="AP58" s="190">
        <v>6.3</v>
      </c>
      <c r="AQ58" s="190">
        <v>12.1</v>
      </c>
      <c r="AR58" s="24" t="s">
        <v>374</v>
      </c>
      <c r="AS58" s="185"/>
      <c r="AT58" s="12">
        <f>1-V58-W58</f>
        <v>0.11895161290322576</v>
      </c>
      <c r="AU58" s="12">
        <f>(E58-0.465)*0.453592*(1-K58/100)*(AT58)/(40*2.54/100*2*10/10000)</f>
        <v>563.59032846084926</v>
      </c>
      <c r="AV58" s="12">
        <f>AU58*0.892179</f>
        <v>502.82345565587207</v>
      </c>
      <c r="AW58" s="12">
        <f>AVERAGE(AT57:AT59)</f>
        <v>0.11761557370841186</v>
      </c>
      <c r="AX58" s="12">
        <f>AVERAGE(AU57:AU59)</f>
        <v>549.84070268318158</v>
      </c>
      <c r="AY58" s="12">
        <f>AVERAGE(AV57:AV59)</f>
        <v>490.55632827917833</v>
      </c>
      <c r="AZ58" s="185"/>
      <c r="BA58" s="185"/>
      <c r="BB58" s="185"/>
    </row>
    <row r="59" spans="1:54" ht="19.5" thickBot="1" x14ac:dyDescent="0.25">
      <c r="A59" s="21"/>
      <c r="B59" s="20"/>
      <c r="C59" s="19" t="s">
        <v>356</v>
      </c>
      <c r="D59" s="18" t="s">
        <v>374</v>
      </c>
      <c r="E59" s="17">
        <v>24.7</v>
      </c>
      <c r="G59" s="76"/>
      <c r="H59" s="75"/>
      <c r="I59" s="74" t="s">
        <v>356</v>
      </c>
      <c r="J59" s="18" t="s">
        <v>374</v>
      </c>
      <c r="K59" s="123">
        <v>8.3191946612374057</v>
      </c>
      <c r="M59" s="185"/>
      <c r="O59" s="76"/>
      <c r="P59" s="75"/>
      <c r="Q59" s="74" t="s">
        <v>356</v>
      </c>
      <c r="R59" s="18" t="s">
        <v>374</v>
      </c>
      <c r="S59" s="72">
        <v>39.886578449905478</v>
      </c>
      <c r="T59" s="72">
        <v>47.637051039697539</v>
      </c>
      <c r="V59" s="12">
        <f>S59/100</f>
        <v>0.3988657844990548</v>
      </c>
      <c r="W59" s="12">
        <f>T59/100</f>
        <v>0.47637051039697537</v>
      </c>
      <c r="X59" s="12">
        <f>(E59-0.465)*0.453592*(1-K59/100)*(S59/100)/(40*2.54/100*2*10/10000)</f>
        <v>1978.2897898506242</v>
      </c>
      <c r="Y59" s="12">
        <f>(E59-0.465)*0.453592*(1-K59/100)*(T59/100)/(40*2.54/100*2*10/10000)</f>
        <v>2362.6968106272857</v>
      </c>
      <c r="Z59" s="12">
        <f>SUM(X59:Y59)</f>
        <v>4340.9866004779096</v>
      </c>
      <c r="AA59" s="12">
        <f>X59/Z59*100</f>
        <v>45.572354211663068</v>
      </c>
      <c r="AK59" s="188"/>
      <c r="AL59" s="188"/>
      <c r="AM59" s="188"/>
      <c r="AN59" s="190"/>
      <c r="AO59" s="190"/>
      <c r="AP59" s="190"/>
      <c r="AQ59" s="190"/>
      <c r="AR59" s="18" t="s">
        <v>374</v>
      </c>
      <c r="AS59" s="185"/>
      <c r="AT59" s="12">
        <f>1-V59-W59</f>
        <v>0.12476370510396978</v>
      </c>
      <c r="AU59" s="12">
        <f>(E59-0.465)*0.453592*(1-K59/100)*(AT59)/(40*2.54/100*2*10/10000)</f>
        <v>618.80154564047973</v>
      </c>
      <c r="AV59" s="12">
        <f>AU59*0.892179</f>
        <v>552.08174418797762</v>
      </c>
      <c r="AZ59" s="185"/>
      <c r="BA59" s="185"/>
      <c r="BB59" s="185"/>
    </row>
    <row r="60" spans="1:54" ht="18.75" x14ac:dyDescent="0.2">
      <c r="A60" s="32" t="s">
        <v>383</v>
      </c>
      <c r="B60" s="31">
        <v>4</v>
      </c>
      <c r="C60" s="30" t="s">
        <v>354</v>
      </c>
      <c r="D60" s="29" t="s">
        <v>363</v>
      </c>
      <c r="E60" s="28">
        <v>17.3</v>
      </c>
      <c r="G60" s="86" t="s">
        <v>383</v>
      </c>
      <c r="H60" s="85">
        <v>4</v>
      </c>
      <c r="I60" s="84" t="s">
        <v>354</v>
      </c>
      <c r="J60" s="29" t="s">
        <v>363</v>
      </c>
      <c r="K60" s="125">
        <v>7.7988892136801962</v>
      </c>
      <c r="M60" s="185"/>
      <c r="O60" s="86" t="s">
        <v>383</v>
      </c>
      <c r="P60" s="85">
        <v>4</v>
      </c>
      <c r="Q60" s="84" t="s">
        <v>354</v>
      </c>
      <c r="R60" s="29" t="s">
        <v>363</v>
      </c>
      <c r="S60" s="82">
        <v>40</v>
      </c>
      <c r="T60" s="82">
        <v>47.12328767123288</v>
      </c>
      <c r="V60" s="12">
        <f>S60/100</f>
        <v>0.4</v>
      </c>
      <c r="W60" s="12">
        <f>T60/100</f>
        <v>0.47123287671232883</v>
      </c>
      <c r="X60" s="12">
        <f>(E60-0.465)*0.453592*(1-K60/100)*(S60/100)/(40*2.54/100*2*10/10000)</f>
        <v>1385.9608029806643</v>
      </c>
      <c r="Y60" s="12">
        <f>(E60-0.465)*0.453592*(1-K60/100)*(T60/100)/(40*2.54/100*2*10/10000)</f>
        <v>1632.775740497769</v>
      </c>
      <c r="Z60" s="12">
        <f>SUM(X60:Y60)</f>
        <v>3018.7365434784333</v>
      </c>
      <c r="AA60" s="12">
        <f>X60/Z60*100</f>
        <v>45.911949685534594</v>
      </c>
      <c r="AK60" s="188"/>
      <c r="AL60" s="188"/>
      <c r="AM60" s="188"/>
      <c r="AN60" s="190"/>
      <c r="AO60" s="190"/>
      <c r="AP60" s="190"/>
      <c r="AQ60" s="190"/>
      <c r="AR60" s="29" t="s">
        <v>363</v>
      </c>
      <c r="AS60" s="185"/>
      <c r="AT60" s="12">
        <f>1-V60-W60</f>
        <v>0.12876712328767115</v>
      </c>
      <c r="AU60" s="12">
        <f>(E60-0.465)*0.453592*(1-K60/100)*(AT60)/(40*2.54/100*2*10/10000)</f>
        <v>446.16546397322719</v>
      </c>
      <c r="AV60" s="12">
        <f>AU60*0.892179</f>
        <v>398.05945748216988</v>
      </c>
      <c r="AZ60" s="185"/>
      <c r="BA60" s="185"/>
      <c r="BB60" s="185"/>
    </row>
    <row r="61" spans="1:54" ht="18.75" x14ac:dyDescent="0.2">
      <c r="A61" s="27"/>
      <c r="B61" s="26"/>
      <c r="C61" s="25" t="s">
        <v>355</v>
      </c>
      <c r="D61" s="24" t="s">
        <v>363</v>
      </c>
      <c r="E61" s="23">
        <v>15.9</v>
      </c>
      <c r="G61" s="81"/>
      <c r="H61" s="80"/>
      <c r="I61" s="79" t="s">
        <v>355</v>
      </c>
      <c r="J61" s="24" t="s">
        <v>363</v>
      </c>
      <c r="K61" s="124">
        <v>7.9207920792079207</v>
      </c>
      <c r="M61" s="185"/>
      <c r="O61" s="81"/>
      <c r="P61" s="80"/>
      <c r="Q61" s="79" t="s">
        <v>355</v>
      </c>
      <c r="R61" s="24" t="s">
        <v>363</v>
      </c>
      <c r="S61" s="77">
        <v>39.339339339339332</v>
      </c>
      <c r="T61" s="77">
        <v>47.147147147147159</v>
      </c>
      <c r="V61" s="12">
        <f>S61/100</f>
        <v>0.3933933933933933</v>
      </c>
      <c r="W61" s="12">
        <f>T61/100</f>
        <v>0.47147147147147161</v>
      </c>
      <c r="X61" s="12">
        <f>(E61-0.465)*0.453592*(1-K61/100)*(S61/100)/(40*2.54/100*2*10/10000)</f>
        <v>1248.0642791651476</v>
      </c>
      <c r="Y61" s="12">
        <f>(E61-0.465)*0.453592*(1-K61/100)*(T61/100)/(40*2.54/100*2*10/10000)</f>
        <v>1495.7716933505978</v>
      </c>
      <c r="Z61" s="12">
        <f>SUM(X61:Y61)</f>
        <v>2743.8359725157452</v>
      </c>
      <c r="AA61" s="12">
        <f>X61/Z61*100</f>
        <v>45.486111111111093</v>
      </c>
      <c r="AB61" s="12">
        <f>AVERAGE(X60:X62)</f>
        <v>1286.8485063891083</v>
      </c>
      <c r="AC61" s="12">
        <f>AVERAGE(Y60:Y62)</f>
        <v>1530.9218766608585</v>
      </c>
      <c r="AD61" s="12">
        <f>AVERAGE(Z60:Z62)</f>
        <v>2817.7703830499668</v>
      </c>
      <c r="AE61" s="12">
        <f>AVERAGE(AA60:AA62)</f>
        <v>45.660366555301216</v>
      </c>
      <c r="AF61" s="12">
        <v>785.5</v>
      </c>
      <c r="AG61" s="12">
        <f>(AB61/10000)/(AF61/1000)</f>
        <v>0.16382539864915446</v>
      </c>
      <c r="AH61" s="12">
        <v>613.4</v>
      </c>
      <c r="AI61" s="12">
        <f>AH61+212.1+96.9</f>
        <v>922.4</v>
      </c>
      <c r="AJ61" s="12">
        <f>(AB61/10000)/(AI61/1000)</f>
        <v>0.13951089618268736</v>
      </c>
      <c r="AK61" s="188">
        <v>5.0199999999999996</v>
      </c>
      <c r="AL61" s="188">
        <v>0.99</v>
      </c>
      <c r="AM61" s="188">
        <f>AL61*25.4</f>
        <v>25.145999999999997</v>
      </c>
      <c r="AN61" s="190">
        <v>76.2</v>
      </c>
      <c r="AO61" s="190">
        <v>25.1</v>
      </c>
      <c r="AP61" s="190">
        <v>6.5</v>
      </c>
      <c r="AQ61" s="190">
        <v>14.9</v>
      </c>
      <c r="AR61" s="24" t="s">
        <v>363</v>
      </c>
      <c r="AS61" s="185"/>
      <c r="AT61" s="12">
        <f>1-V61-W61</f>
        <v>0.13513513513513509</v>
      </c>
      <c r="AU61" s="12">
        <f>(E61-0.465)*0.453592*(1-K61/100)*(AT61)/(40*2.54/100*2*10/10000)</f>
        <v>428.72437070558505</v>
      </c>
      <c r="AV61" s="12">
        <f>AU61*0.892179</f>
        <v>382.49888033173818</v>
      </c>
      <c r="AW61" s="12">
        <f>AVERAGE(AT60:AT62)</f>
        <v>0.12879429285928165</v>
      </c>
      <c r="AX61" s="12">
        <f>AVERAGE(AU60:AU62)</f>
        <v>416.81743135895744</v>
      </c>
      <c r="AY61" s="12">
        <f>AVERAGE(AV60:AV62)</f>
        <v>371.87575909240331</v>
      </c>
      <c r="AZ61" s="185"/>
      <c r="BA61" s="185"/>
      <c r="BB61" s="185"/>
    </row>
    <row r="62" spans="1:54" ht="19.5" thickBot="1" x14ac:dyDescent="0.25">
      <c r="A62" s="21"/>
      <c r="B62" s="20"/>
      <c r="C62" s="19" t="s">
        <v>356</v>
      </c>
      <c r="D62" s="18" t="s">
        <v>363</v>
      </c>
      <c r="E62" s="17">
        <v>15.4</v>
      </c>
      <c r="G62" s="76"/>
      <c r="H62" s="75"/>
      <c r="I62" s="74" t="s">
        <v>356</v>
      </c>
      <c r="J62" s="18" t="s">
        <v>363</v>
      </c>
      <c r="K62" s="123">
        <v>8.0254041570438748</v>
      </c>
      <c r="M62" s="185"/>
      <c r="O62" s="76"/>
      <c r="P62" s="75"/>
      <c r="Q62" s="74" t="s">
        <v>356</v>
      </c>
      <c r="R62" s="18" t="s">
        <v>363</v>
      </c>
      <c r="S62" s="72">
        <v>40</v>
      </c>
      <c r="T62" s="72">
        <v>47.751937984496124</v>
      </c>
      <c r="V62" s="12">
        <f>S62/100</f>
        <v>0.4</v>
      </c>
      <c r="W62" s="12">
        <f>T62/100</f>
        <v>0.47751937984496123</v>
      </c>
      <c r="X62" s="12">
        <f>(E62-0.465)*0.453592*(1-K62/100)*(S62/100)/(40*2.54/100*2*10/10000)</f>
        <v>1226.5204370215129</v>
      </c>
      <c r="Y62" s="12">
        <f>(E62-0.465)*0.453592*(1-K62/100)*(T62/100)/(40*2.54/100*2*10/10000)</f>
        <v>1464.2181961342089</v>
      </c>
      <c r="Z62" s="12">
        <f>SUM(X62:Y62)</f>
        <v>2690.7386331557218</v>
      </c>
      <c r="AA62" s="12">
        <f>X62/Z62*100</f>
        <v>45.583038869257955</v>
      </c>
      <c r="AK62" s="188"/>
      <c r="AL62" s="188"/>
      <c r="AM62" s="188"/>
      <c r="AN62" s="190"/>
      <c r="AO62" s="190"/>
      <c r="AP62" s="190"/>
      <c r="AQ62" s="190"/>
      <c r="AR62" s="18" t="s">
        <v>363</v>
      </c>
      <c r="AS62" s="185"/>
      <c r="AT62" s="12">
        <f>1-V62-W62</f>
        <v>0.12248062015503874</v>
      </c>
      <c r="AU62" s="12">
        <f>(E62-0.465)*0.453592*(1-K62/100)*(AT62)/(40*2.54/100*2*10/10000)</f>
        <v>375.56245939806007</v>
      </c>
      <c r="AV62" s="12">
        <f>AU62*0.892179</f>
        <v>335.06893946330183</v>
      </c>
      <c r="AZ62" s="185"/>
      <c r="BA62" s="185"/>
      <c r="BB62" s="185"/>
    </row>
    <row r="63" spans="1:54" ht="18.75" x14ac:dyDescent="0.2">
      <c r="A63" s="32" t="s">
        <v>382</v>
      </c>
      <c r="B63" s="31">
        <v>1</v>
      </c>
      <c r="C63" s="30" t="s">
        <v>354</v>
      </c>
      <c r="D63" s="29" t="s">
        <v>361</v>
      </c>
      <c r="E63" s="28">
        <v>20.7</v>
      </c>
      <c r="F63" s="12">
        <v>1</v>
      </c>
      <c r="G63" s="86" t="s">
        <v>382</v>
      </c>
      <c r="H63" s="85">
        <v>1</v>
      </c>
      <c r="I63" s="84" t="s">
        <v>354</v>
      </c>
      <c r="J63" s="29" t="s">
        <v>361</v>
      </c>
      <c r="K63" s="125">
        <v>7.0816418583671696</v>
      </c>
      <c r="L63" s="12">
        <v>1</v>
      </c>
      <c r="M63" s="185"/>
      <c r="O63" s="86" t="s">
        <v>382</v>
      </c>
      <c r="P63" s="85">
        <v>1</v>
      </c>
      <c r="Q63" s="84" t="s">
        <v>354</v>
      </c>
      <c r="R63" s="29" t="s">
        <v>361</v>
      </c>
      <c r="S63" s="82">
        <v>38.592508513053346</v>
      </c>
      <c r="T63" s="82">
        <v>48.808172531214531</v>
      </c>
      <c r="V63" s="12">
        <f>S63/100</f>
        <v>0.38592508513053347</v>
      </c>
      <c r="W63" s="12">
        <f>T63/100</f>
        <v>0.48808172531214533</v>
      </c>
      <c r="X63" s="12">
        <f>(E63-0.465)*0.453592*(1-K63/100)*(S63/100)/(40*2.54/100*2*10/10000)</f>
        <v>1619.7553657491737</v>
      </c>
      <c r="Y63" s="12">
        <f>(E63-0.465)*0.453592*(1-K63/100)*(T63/100)/(40*2.54/100*2*10/10000)</f>
        <v>2048.5141390357198</v>
      </c>
      <c r="Z63" s="12">
        <f>SUM(X63:Y63)</f>
        <v>3668.2695047848938</v>
      </c>
      <c r="AA63" s="12">
        <f>X63/Z63*100</f>
        <v>44.155844155844157</v>
      </c>
      <c r="AK63" s="188"/>
      <c r="AL63" s="188"/>
      <c r="AM63" s="188"/>
      <c r="AN63" s="190"/>
      <c r="AO63" s="190"/>
      <c r="AP63" s="190"/>
      <c r="AQ63" s="190"/>
      <c r="AR63" s="29" t="s">
        <v>361</v>
      </c>
      <c r="AS63" s="185"/>
      <c r="AT63" s="12">
        <f>1-V63-W63</f>
        <v>0.12599318955732119</v>
      </c>
      <c r="AU63" s="12">
        <f>(E63-0.465)*0.453592*(1-K63/100)*(AT63)/(40*2.54/100*2*10/10000)</f>
        <v>528.80248705340659</v>
      </c>
      <c r="AV63" s="12">
        <f>AU63*0.892179</f>
        <v>471.78647409682128</v>
      </c>
      <c r="AZ63" s="185"/>
      <c r="BA63" s="185"/>
      <c r="BB63" s="185"/>
    </row>
    <row r="64" spans="1:54" ht="18.75" x14ac:dyDescent="0.2">
      <c r="A64" s="27"/>
      <c r="B64" s="26"/>
      <c r="C64" s="25" t="s">
        <v>355</v>
      </c>
      <c r="D64" s="24" t="s">
        <v>361</v>
      </c>
      <c r="E64" s="23">
        <v>21.8</v>
      </c>
      <c r="F64" s="12">
        <v>2</v>
      </c>
      <c r="G64" s="81"/>
      <c r="H64" s="80"/>
      <c r="I64" s="79" t="s">
        <v>355</v>
      </c>
      <c r="J64" s="24" t="s">
        <v>361</v>
      </c>
      <c r="K64" s="124">
        <v>7.1868092478642689</v>
      </c>
      <c r="L64" s="12">
        <v>2</v>
      </c>
      <c r="M64" s="185"/>
      <c r="O64" s="81"/>
      <c r="P64" s="80"/>
      <c r="Q64" s="79" t="s">
        <v>355</v>
      </c>
      <c r="R64" s="24" t="s">
        <v>361</v>
      </c>
      <c r="S64" s="77">
        <v>39.439655172413794</v>
      </c>
      <c r="T64" s="77">
        <v>48.060344827586206</v>
      </c>
      <c r="V64" s="12">
        <f>S64/100</f>
        <v>0.39439655172413796</v>
      </c>
      <c r="W64" s="12">
        <f>T64/100</f>
        <v>0.48060344827586204</v>
      </c>
      <c r="X64" s="12">
        <f>(E64-0.465)*0.453592*(1-K64/100)*(S64/100)/(40*2.54/100*2*10/10000)</f>
        <v>1743.3201191786516</v>
      </c>
      <c r="Y64" s="12">
        <f>(E64-0.465)*0.453592*(1-K64/100)*(T64/100)/(40*2.54/100*2*10/10000)</f>
        <v>2124.3736971411977</v>
      </c>
      <c r="Z64" s="12">
        <f>SUM(X64:Y64)</f>
        <v>3867.6938163198492</v>
      </c>
      <c r="AA64" s="12">
        <f>X64/Z64*100</f>
        <v>45.073891625615772</v>
      </c>
      <c r="AB64" s="12">
        <f>AVERAGE(X63:X65)</f>
        <v>1680.9157712916876</v>
      </c>
      <c r="AC64" s="12">
        <f>AVERAGE(Y63:Y65)</f>
        <v>2086.8718443911616</v>
      </c>
      <c r="AD64" s="12">
        <f>AVERAGE(Z63:Z65)</f>
        <v>3767.7876156828493</v>
      </c>
      <c r="AE64" s="12">
        <f>AVERAGE(AA63:AA65)</f>
        <v>44.604706217665488</v>
      </c>
      <c r="AF64" s="12">
        <v>968.7</v>
      </c>
      <c r="AG64" s="12">
        <f>(AB64/10000)/(AF64/1000)</f>
        <v>0.17352284208647542</v>
      </c>
      <c r="AH64" s="12">
        <v>830.7</v>
      </c>
      <c r="AI64" s="12">
        <f>AH64+212.1+96.9</f>
        <v>1139.7</v>
      </c>
      <c r="AJ64" s="12">
        <f>(AB64/10000)/(AI64/1000)</f>
        <v>0.14748756438463523</v>
      </c>
      <c r="AK64" s="188">
        <v>5.04</v>
      </c>
      <c r="AL64" s="188">
        <v>1.02</v>
      </c>
      <c r="AM64" s="188">
        <f>AL64*25.4</f>
        <v>25.907999999999998</v>
      </c>
      <c r="AN64" s="190">
        <v>78.400000000000006</v>
      </c>
      <c r="AO64" s="190">
        <v>26.5</v>
      </c>
      <c r="AP64" s="190">
        <v>6.4</v>
      </c>
      <c r="AQ64" s="190">
        <v>13.2</v>
      </c>
      <c r="AR64" s="24" t="s">
        <v>361</v>
      </c>
      <c r="AS64" s="185"/>
      <c r="AT64" s="12">
        <f>1-V64-W64</f>
        <v>0.12500000000000006</v>
      </c>
      <c r="AU64" s="12">
        <f>(E64-0.465)*0.453592*(1-K64/100)*(AT64)/(40*2.54/100*2*10/10000)</f>
        <v>552.52768804569303</v>
      </c>
      <c r="AV64" s="12">
        <f>AU64*0.892179</f>
        <v>492.95360019291837</v>
      </c>
      <c r="AW64" s="12">
        <f>AVERAGE(AT63:AT65)</f>
        <v>0.12194013044701495</v>
      </c>
      <c r="AX64" s="12">
        <f>AVERAGE(AU63:AU65)</f>
        <v>523.34941654109866</v>
      </c>
      <c r="AY64" s="12">
        <f>AVERAGE(AV63:AV65)</f>
        <v>466.92135910022097</v>
      </c>
      <c r="AZ64" s="185"/>
      <c r="BA64" s="185"/>
      <c r="BB64" s="185"/>
    </row>
    <row r="65" spans="1:54" ht="19.5" thickBot="1" x14ac:dyDescent="0.25">
      <c r="A65" s="21"/>
      <c r="B65" s="20"/>
      <c r="C65" s="19" t="s">
        <v>356</v>
      </c>
      <c r="D65" s="18" t="s">
        <v>361</v>
      </c>
      <c r="E65" s="17">
        <v>20.9</v>
      </c>
      <c r="F65" s="12">
        <v>3</v>
      </c>
      <c r="G65" s="76"/>
      <c r="H65" s="75"/>
      <c r="I65" s="74" t="s">
        <v>356</v>
      </c>
      <c r="J65" s="18" t="s">
        <v>361</v>
      </c>
      <c r="K65" s="123">
        <v>6.6966376322937196</v>
      </c>
      <c r="L65" s="12">
        <v>3</v>
      </c>
      <c r="M65" s="185"/>
      <c r="O65" s="76"/>
      <c r="P65" s="75"/>
      <c r="Q65" s="74" t="s">
        <v>356</v>
      </c>
      <c r="R65" s="18" t="s">
        <v>361</v>
      </c>
      <c r="S65" s="72">
        <v>39.464882943143806</v>
      </c>
      <c r="T65" s="72">
        <v>49.052396878483833</v>
      </c>
      <c r="V65" s="12">
        <f>S65/100</f>
        <v>0.39464882943143809</v>
      </c>
      <c r="W65" s="12">
        <f>T65/100</f>
        <v>0.49052396878483834</v>
      </c>
      <c r="X65" s="12">
        <f>(E65-0.465)*0.453592*(1-K65/100)*(S65/100)/(40*2.54/100*2*10/10000)</f>
        <v>1679.6718289472374</v>
      </c>
      <c r="Y65" s="12">
        <f>(E65-0.465)*0.453592*(1-K65/100)*(T65/100)/(40*2.54/100*2*10/10000)</f>
        <v>2087.7276969965665</v>
      </c>
      <c r="Z65" s="12">
        <f>SUM(X65:Y65)</f>
        <v>3767.3995259438038</v>
      </c>
      <c r="AA65" s="12">
        <f>X65/Z65*100</f>
        <v>44.584382871536519</v>
      </c>
      <c r="AK65" s="188"/>
      <c r="AL65" s="188"/>
      <c r="AM65" s="188"/>
      <c r="AN65" s="190"/>
      <c r="AO65" s="190"/>
      <c r="AP65" s="190"/>
      <c r="AQ65" s="190"/>
      <c r="AR65" s="18" t="s">
        <v>361</v>
      </c>
      <c r="AS65" s="185"/>
      <c r="AT65" s="12">
        <f>1-V65-W65</f>
        <v>0.11482720178372358</v>
      </c>
      <c r="AU65" s="12">
        <f>(E65-0.465)*0.453592*(1-K65/100)*(AT65)/(40*2.54/100*2*10/10000)</f>
        <v>488.71807452419648</v>
      </c>
      <c r="AV65" s="12">
        <f>AU65*0.892179</f>
        <v>436.02400301092314</v>
      </c>
      <c r="AZ65" s="185"/>
      <c r="BA65" s="185"/>
      <c r="BB65" s="185"/>
    </row>
    <row r="66" spans="1:54" ht="18.75" x14ac:dyDescent="0.2">
      <c r="A66" s="32" t="s">
        <v>382</v>
      </c>
      <c r="B66" s="31">
        <v>2</v>
      </c>
      <c r="C66" s="30" t="s">
        <v>354</v>
      </c>
      <c r="D66" s="29" t="s">
        <v>365</v>
      </c>
      <c r="E66" s="28">
        <v>19.8</v>
      </c>
      <c r="F66" s="12">
        <v>1</v>
      </c>
      <c r="G66" s="86" t="s">
        <v>382</v>
      </c>
      <c r="H66" s="85">
        <v>2</v>
      </c>
      <c r="I66" s="84" t="s">
        <v>354</v>
      </c>
      <c r="J66" s="29" t="s">
        <v>365</v>
      </c>
      <c r="K66" s="125">
        <v>7.5169111499581875</v>
      </c>
      <c r="L66" s="12">
        <v>1</v>
      </c>
      <c r="M66" s="185"/>
      <c r="O66" s="86" t="s">
        <v>382</v>
      </c>
      <c r="P66" s="85">
        <v>2</v>
      </c>
      <c r="Q66" s="84" t="s">
        <v>354</v>
      </c>
      <c r="R66" s="29" t="s">
        <v>365</v>
      </c>
      <c r="S66" s="82">
        <v>39.115250291036084</v>
      </c>
      <c r="T66" s="82">
        <v>48.661233993015138</v>
      </c>
      <c r="V66" s="12">
        <f>S66/100</f>
        <v>0.39115250291036086</v>
      </c>
      <c r="W66" s="12">
        <f>T66/100</f>
        <v>0.48661233993015141</v>
      </c>
      <c r="X66" s="12">
        <f>(E66-0.465)*0.453592*(1-K66/100)*(S66/100)/(40*2.54/100*2*10/10000)</f>
        <v>1561.3285422636277</v>
      </c>
      <c r="Y66" s="12">
        <f>(E66-0.465)*0.453592*(1-K66/100)*(T66/100)/(40*2.54/100*2*10/10000)</f>
        <v>1942.3670555541564</v>
      </c>
      <c r="Z66" s="12">
        <f>SUM(X66:Y66)</f>
        <v>3503.6955978177839</v>
      </c>
      <c r="AA66" s="12">
        <f>X66/Z66*100</f>
        <v>44.562334217506624</v>
      </c>
      <c r="AK66" s="188"/>
      <c r="AL66" s="188"/>
      <c r="AM66" s="188"/>
      <c r="AN66" s="190"/>
      <c r="AO66" s="190"/>
      <c r="AP66" s="190"/>
      <c r="AQ66" s="190"/>
      <c r="AR66" s="29" t="s">
        <v>365</v>
      </c>
      <c r="AS66" s="185"/>
      <c r="AT66" s="12">
        <f>1-V66-W66</f>
        <v>0.12223515715948774</v>
      </c>
      <c r="AU66" s="12">
        <f>(E66-0.465)*0.453592*(1-K66/100)*(AT66)/(40*2.54/100*2*10/10000)</f>
        <v>487.91516945738351</v>
      </c>
      <c r="AV66" s="12">
        <f>AU66*0.892179</f>
        <v>435.30766797131901</v>
      </c>
      <c r="AZ66" s="185"/>
      <c r="BA66" s="185"/>
      <c r="BB66" s="185"/>
    </row>
    <row r="67" spans="1:54" ht="18.75" x14ac:dyDescent="0.2">
      <c r="A67" s="27"/>
      <c r="B67" s="26"/>
      <c r="C67" s="25" t="s">
        <v>355</v>
      </c>
      <c r="D67" s="24" t="s">
        <v>365</v>
      </c>
      <c r="E67" s="23">
        <v>20.6</v>
      </c>
      <c r="F67" s="12">
        <v>2</v>
      </c>
      <c r="G67" s="81"/>
      <c r="H67" s="80"/>
      <c r="I67" s="79" t="s">
        <v>355</v>
      </c>
      <c r="J67" s="24" t="s">
        <v>365</v>
      </c>
      <c r="K67" s="124">
        <v>7.3939786338621012</v>
      </c>
      <c r="L67" s="12">
        <v>2</v>
      </c>
      <c r="M67" s="185"/>
      <c r="O67" s="81"/>
      <c r="P67" s="80"/>
      <c r="Q67" s="79" t="s">
        <v>355</v>
      </c>
      <c r="R67" s="24" t="s">
        <v>365</v>
      </c>
      <c r="S67" s="77">
        <v>38.958097395243485</v>
      </c>
      <c r="T67" s="77">
        <v>47.791619479048705</v>
      </c>
      <c r="V67" s="12">
        <f>S67/100</f>
        <v>0.38958097395243485</v>
      </c>
      <c r="W67" s="12">
        <f>T67/100</f>
        <v>0.47791619479048708</v>
      </c>
      <c r="X67" s="12">
        <f>(E67-0.465)*0.453592*(1-K67/100)*(S67/100)/(40*2.54/100*2*10/10000)</f>
        <v>1621.5497650610614</v>
      </c>
      <c r="Y67" s="12">
        <f>(E67-0.465)*0.453592*(1-K67/100)*(T67/100)/(40*2.54/100*2*10/10000)</f>
        <v>1989.2267466737449</v>
      </c>
      <c r="Z67" s="12">
        <f>SUM(X67:Y67)</f>
        <v>3610.7765117348063</v>
      </c>
      <c r="AA67" s="12">
        <f>X67/Z67*100</f>
        <v>44.908616187989544</v>
      </c>
      <c r="AB67" s="12">
        <f>AVERAGE(X66:X68)</f>
        <v>1563.4303344142616</v>
      </c>
      <c r="AC67" s="12">
        <f>AVERAGE(Y66:Y68)</f>
        <v>1930.6694018059854</v>
      </c>
      <c r="AD67" s="12">
        <f>AVERAGE(Z66:Z68)</f>
        <v>3494.099736220247</v>
      </c>
      <c r="AE67" s="12">
        <f>AVERAGE(AA66:AA68)</f>
        <v>44.743385734787672</v>
      </c>
      <c r="AF67" s="12">
        <v>902</v>
      </c>
      <c r="AG67" s="12">
        <f>(AB67/10000)/(AF67/1000)</f>
        <v>0.17332930536743477</v>
      </c>
      <c r="AH67" s="12">
        <v>764.6</v>
      </c>
      <c r="AI67" s="12">
        <f>AH67+212.1+96.9</f>
        <v>1073.6000000000001</v>
      </c>
      <c r="AJ67" s="12">
        <f>(AB67/10000)/(AI67/1000)</f>
        <v>0.14562503114886938</v>
      </c>
      <c r="AK67" s="188">
        <v>4.62</v>
      </c>
      <c r="AL67" s="188">
        <v>1.06</v>
      </c>
      <c r="AM67" s="188">
        <f>AL67*25.4</f>
        <v>26.923999999999999</v>
      </c>
      <c r="AN67" s="190">
        <v>76.5</v>
      </c>
      <c r="AO67" s="190">
        <v>27.6</v>
      </c>
      <c r="AP67" s="190">
        <v>6.2</v>
      </c>
      <c r="AQ67" s="190">
        <v>13.6</v>
      </c>
      <c r="AR67" s="24" t="s">
        <v>365</v>
      </c>
      <c r="AS67" s="185"/>
      <c r="AT67" s="12">
        <f>1-V67-W67</f>
        <v>0.13250283125707807</v>
      </c>
      <c r="AU67" s="12">
        <f>(E67-0.465)*0.453592*(1-K67/100)*(AT67)/(40*2.54/100*2*10/10000)</f>
        <v>551.51547241902358</v>
      </c>
      <c r="AV67" s="12">
        <f>AU67*0.892179</f>
        <v>492.05052266733207</v>
      </c>
      <c r="AW67" s="12">
        <f>AVERAGE(AT66:AT68)</f>
        <v>0.12444657874393228</v>
      </c>
      <c r="AX67" s="12">
        <f>AVERAGE(AU66:AU68)</f>
        <v>497.53616977337964</v>
      </c>
      <c r="AY67" s="12">
        <f>AVERAGE(AV66:AV68)</f>
        <v>443.89132241224405</v>
      </c>
      <c r="AZ67" s="185"/>
      <c r="BA67" s="185"/>
      <c r="BB67" s="185"/>
    </row>
    <row r="68" spans="1:54" ht="19.5" thickBot="1" x14ac:dyDescent="0.25">
      <c r="A68" s="21"/>
      <c r="B68" s="20"/>
      <c r="C68" s="19" t="s">
        <v>356</v>
      </c>
      <c r="D68" s="18" t="s">
        <v>365</v>
      </c>
      <c r="E68" s="17">
        <v>18.8</v>
      </c>
      <c r="F68" s="12">
        <v>3</v>
      </c>
      <c r="G68" s="76"/>
      <c r="H68" s="75"/>
      <c r="I68" s="74" t="s">
        <v>356</v>
      </c>
      <c r="J68" s="18" t="s">
        <v>365</v>
      </c>
      <c r="K68" s="123">
        <v>6.6412549479548471</v>
      </c>
      <c r="L68" s="12">
        <v>3</v>
      </c>
      <c r="M68" s="185"/>
      <c r="O68" s="76"/>
      <c r="P68" s="75"/>
      <c r="Q68" s="74" t="s">
        <v>356</v>
      </c>
      <c r="R68" s="18" t="s">
        <v>365</v>
      </c>
      <c r="S68" s="72">
        <v>39.450686641697871</v>
      </c>
      <c r="T68" s="72">
        <v>48.689138576779037</v>
      </c>
      <c r="V68" s="12">
        <f>S68/100</f>
        <v>0.39450686641697869</v>
      </c>
      <c r="W68" s="12">
        <f>T68/100</f>
        <v>0.48689138576779034</v>
      </c>
      <c r="X68" s="12">
        <f>(E68-0.465)*0.453592*(1-K68/100)*(S68/100)/(40*2.54/100*2*10/10000)</f>
        <v>1507.4126959180958</v>
      </c>
      <c r="Y68" s="12">
        <f>(E68-0.465)*0.453592*(1-K68/100)*(T68/100)/(40*2.54/100*2*10/10000)</f>
        <v>1860.4144031900555</v>
      </c>
      <c r="Z68" s="12">
        <f>SUM(X68:Y68)</f>
        <v>3367.8270991081513</v>
      </c>
      <c r="AA68" s="12">
        <f>X68/Z68*100</f>
        <v>44.759206798866849</v>
      </c>
      <c r="AK68" s="188"/>
      <c r="AL68" s="188"/>
      <c r="AM68" s="188"/>
      <c r="AN68" s="190"/>
      <c r="AO68" s="190"/>
      <c r="AP68" s="190"/>
      <c r="AQ68" s="190"/>
      <c r="AR68" s="18" t="s">
        <v>365</v>
      </c>
      <c r="AS68" s="185"/>
      <c r="AT68" s="12">
        <f>1-V68-W68</f>
        <v>0.11860174781523103</v>
      </c>
      <c r="AU68" s="12">
        <f>(E68-0.465)*0.453592*(1-K68/100)*(AT68)/(40*2.54/100*2*10/10000)</f>
        <v>453.17786744373166</v>
      </c>
      <c r="AV68" s="12">
        <f>AU68*0.892179</f>
        <v>404.31577659808107</v>
      </c>
      <c r="AZ68" s="185"/>
      <c r="BA68" s="185"/>
      <c r="BB68" s="185"/>
    </row>
    <row r="69" spans="1:54" ht="18.75" x14ac:dyDescent="0.2">
      <c r="A69" s="32" t="s">
        <v>382</v>
      </c>
      <c r="B69" s="31">
        <v>3</v>
      </c>
      <c r="C69" s="30" t="s">
        <v>354</v>
      </c>
      <c r="D69" s="29" t="s">
        <v>371</v>
      </c>
      <c r="E69" s="28">
        <v>18.5</v>
      </c>
      <c r="F69" s="12">
        <v>1</v>
      </c>
      <c r="G69" s="86" t="s">
        <v>382</v>
      </c>
      <c r="H69" s="85">
        <v>3</v>
      </c>
      <c r="I69" s="84" t="s">
        <v>354</v>
      </c>
      <c r="J69" s="29" t="s">
        <v>371</v>
      </c>
      <c r="K69" s="125">
        <v>7.8455858399391998</v>
      </c>
      <c r="L69" s="12">
        <v>1</v>
      </c>
      <c r="M69" s="185"/>
      <c r="O69" s="86" t="s">
        <v>382</v>
      </c>
      <c r="P69" s="85">
        <v>3</v>
      </c>
      <c r="Q69" s="84" t="s">
        <v>354</v>
      </c>
      <c r="R69" s="29" t="s">
        <v>371</v>
      </c>
      <c r="S69" s="82">
        <v>40.357598978288628</v>
      </c>
      <c r="T69" s="82">
        <v>48.531289910600265</v>
      </c>
      <c r="V69" s="12">
        <f>S69/100</f>
        <v>0.40357598978288628</v>
      </c>
      <c r="W69" s="12">
        <f>T69/100</f>
        <v>0.48531289910600267</v>
      </c>
      <c r="X69" s="12">
        <f>(E69-0.465)*0.453592*(1-K69/100)*(S69/100)/(40*2.54/100*2*10/10000)</f>
        <v>1497.2671369399229</v>
      </c>
      <c r="Y69" s="12">
        <f>(E69-0.465)*0.453592*(1-K69/100)*(T69/100)/(40*2.54/100*2*10/10000)</f>
        <v>1800.5111140416805</v>
      </c>
      <c r="Z69" s="12">
        <f>SUM(X69:Y69)</f>
        <v>3297.7782509816034</v>
      </c>
      <c r="AA69" s="12">
        <f>X69/Z69*100</f>
        <v>45.402298850574702</v>
      </c>
      <c r="AK69" s="188"/>
      <c r="AL69" s="188"/>
      <c r="AM69" s="188"/>
      <c r="AN69" s="190"/>
      <c r="AO69" s="190"/>
      <c r="AP69" s="190"/>
      <c r="AQ69" s="190"/>
      <c r="AR69" s="29" t="s">
        <v>371</v>
      </c>
      <c r="AS69" s="185"/>
      <c r="AT69" s="12">
        <f>1-V69-W69</f>
        <v>0.11111111111111099</v>
      </c>
      <c r="AU69" s="12">
        <f>(E69-0.465)*0.453592*(1-K69/100)*(AT69)/(40*2.54/100*2*10/10000)</f>
        <v>412.22228137269997</v>
      </c>
      <c r="AV69" s="12">
        <f>AU69*0.892179</f>
        <v>367.7760627728141</v>
      </c>
      <c r="AZ69" s="185"/>
      <c r="BA69" s="185"/>
      <c r="BB69" s="185"/>
    </row>
    <row r="70" spans="1:54" ht="18.75" x14ac:dyDescent="0.2">
      <c r="A70" s="27"/>
      <c r="B70" s="26"/>
      <c r="C70" s="25" t="s">
        <v>355</v>
      </c>
      <c r="D70" s="24" t="s">
        <v>371</v>
      </c>
      <c r="E70" s="23">
        <v>19.2</v>
      </c>
      <c r="F70" s="12">
        <v>2</v>
      </c>
      <c r="G70" s="81"/>
      <c r="H70" s="80"/>
      <c r="I70" s="79" t="s">
        <v>355</v>
      </c>
      <c r="J70" s="24" t="s">
        <v>371</v>
      </c>
      <c r="K70" s="124">
        <v>6.7565449129957713</v>
      </c>
      <c r="L70" s="12">
        <v>2</v>
      </c>
      <c r="M70" s="185"/>
      <c r="O70" s="81"/>
      <c r="P70" s="80"/>
      <c r="Q70" s="79" t="s">
        <v>355</v>
      </c>
      <c r="R70" s="24" t="s">
        <v>371</v>
      </c>
      <c r="S70" s="77">
        <v>39.606396063960645</v>
      </c>
      <c r="T70" s="77">
        <v>47.47847478474786</v>
      </c>
      <c r="V70" s="12">
        <f>S70/100</f>
        <v>0.39606396063960647</v>
      </c>
      <c r="W70" s="12">
        <f>T70/100</f>
        <v>0.47478474784747859</v>
      </c>
      <c r="X70" s="12">
        <f>(E70-0.465)*0.453592*(1-K70/100)*(S70/100)/(40*2.54/100*2*10/10000)</f>
        <v>1544.4685312553777</v>
      </c>
      <c r="Y70" s="12">
        <f>(E70-0.465)*0.453592*(1-K70/100)*(T70/100)/(40*2.54/100*2*10/10000)</f>
        <v>1851.4436430576891</v>
      </c>
      <c r="Z70" s="12">
        <f>SUM(X70:Y70)</f>
        <v>3395.9121743130668</v>
      </c>
      <c r="AA70" s="12">
        <f>X70/Z70*100</f>
        <v>45.48022598870056</v>
      </c>
      <c r="AB70" s="12">
        <f>AVERAGE(X69:X71)</f>
        <v>1598.8539155468322</v>
      </c>
      <c r="AC70" s="12">
        <f>AVERAGE(Y69:Y71)</f>
        <v>1923.0635230455027</v>
      </c>
      <c r="AD70" s="12">
        <f>AVERAGE(Z69:Z71)</f>
        <v>3521.9174385923343</v>
      </c>
      <c r="AE70" s="12">
        <f>AVERAGE(AA69:AA71)</f>
        <v>45.400907294536744</v>
      </c>
      <c r="AF70" s="12">
        <v>911.5</v>
      </c>
      <c r="AG70" s="12">
        <f>(AB70/10000)/(AF70/1000)</f>
        <v>0.17540909660415055</v>
      </c>
      <c r="AH70" s="12">
        <v>745.9</v>
      </c>
      <c r="AI70" s="12">
        <f>AH70+212.1+96.9</f>
        <v>1054.9000000000001</v>
      </c>
      <c r="AJ70" s="12">
        <f>(AB70/10000)/(AI70/1000)</f>
        <v>0.15156450047841805</v>
      </c>
      <c r="AK70" s="188">
        <v>4.8899999999999997</v>
      </c>
      <c r="AL70" s="188">
        <v>1.08</v>
      </c>
      <c r="AM70" s="188">
        <f>AL70*25.4</f>
        <v>27.431999999999999</v>
      </c>
      <c r="AN70" s="190">
        <v>78.7</v>
      </c>
      <c r="AO70" s="190">
        <v>28.1</v>
      </c>
      <c r="AP70" s="190">
        <v>6.4</v>
      </c>
      <c r="AQ70" s="190">
        <v>11.4</v>
      </c>
      <c r="AR70" s="24" t="s">
        <v>371</v>
      </c>
      <c r="AS70" s="185"/>
      <c r="AT70" s="12">
        <f>1-V70-W70</f>
        <v>0.12915129151291493</v>
      </c>
      <c r="AU70" s="12">
        <f>(E70-0.465)*0.453592*(1-K70/100)*(AT70)/(40*2.54/100*2*10/10000)</f>
        <v>503.6310428006658</v>
      </c>
      <c r="AV70" s="12">
        <f>AU70*0.892179</f>
        <v>449.32904013485523</v>
      </c>
      <c r="AW70" s="12">
        <f>AVERAGE(AT69:AT71)</f>
        <v>0.1182554064726397</v>
      </c>
      <c r="AX70" s="12">
        <f>AVERAGE(AU69:AU71)</f>
        <v>472.18366080846391</v>
      </c>
      <c r="AY70" s="12">
        <f>AVERAGE(AV69:AV71)</f>
        <v>421.27234631643455</v>
      </c>
      <c r="AZ70" s="185"/>
      <c r="BA70" s="185"/>
      <c r="BB70" s="185"/>
    </row>
    <row r="71" spans="1:54" ht="19.5" thickBot="1" x14ac:dyDescent="0.25">
      <c r="A71" s="21"/>
      <c r="B71" s="20"/>
      <c r="C71" s="19" t="s">
        <v>356</v>
      </c>
      <c r="D71" s="18" t="s">
        <v>371</v>
      </c>
      <c r="E71" s="17">
        <v>21.3</v>
      </c>
      <c r="F71" s="12">
        <v>3</v>
      </c>
      <c r="G71" s="76"/>
      <c r="H71" s="75"/>
      <c r="I71" s="74" t="s">
        <v>356</v>
      </c>
      <c r="J71" s="18" t="s">
        <v>371</v>
      </c>
      <c r="K71" s="123">
        <v>5.9799648237363359</v>
      </c>
      <c r="L71" s="12">
        <v>3</v>
      </c>
      <c r="M71" s="185"/>
      <c r="O71" s="76"/>
      <c r="P71" s="75"/>
      <c r="Q71" s="74" t="s">
        <v>356</v>
      </c>
      <c r="R71" s="18" t="s">
        <v>371</v>
      </c>
      <c r="S71" s="72">
        <v>40.130861504907308</v>
      </c>
      <c r="T71" s="72">
        <v>48.418756815703382</v>
      </c>
      <c r="V71" s="12">
        <f>S71/100</f>
        <v>0.40130861504907306</v>
      </c>
      <c r="W71" s="12">
        <f>T71/100</f>
        <v>0.48418756815703384</v>
      </c>
      <c r="X71" s="12">
        <f>(E71-0.465)*0.453592*(1-K71/100)*(S71/100)/(40*2.54/100*2*10/10000)</f>
        <v>1754.8260784451954</v>
      </c>
      <c r="Y71" s="12">
        <f>(E71-0.465)*0.453592*(1-K71/100)*(T71/100)/(40*2.54/100*2*10/10000)</f>
        <v>2117.2358120371382</v>
      </c>
      <c r="Z71" s="12">
        <f>SUM(X71:Y71)</f>
        <v>3872.0618904823336</v>
      </c>
      <c r="AA71" s="12">
        <f>X71/Z71*100</f>
        <v>45.320197044334968</v>
      </c>
      <c r="AK71" s="188"/>
      <c r="AL71" s="188"/>
      <c r="AM71" s="188"/>
      <c r="AN71" s="190"/>
      <c r="AO71" s="190"/>
      <c r="AP71" s="190"/>
      <c r="AQ71" s="190"/>
      <c r="AR71" s="18" t="s">
        <v>371</v>
      </c>
      <c r="AS71" s="185"/>
      <c r="AT71" s="12">
        <f>1-V71-W71</f>
        <v>0.11450381679389315</v>
      </c>
      <c r="AU71" s="12">
        <f>(E71-0.465)*0.453592*(1-K71/100)*(AT71)/(40*2.54/100*2*10/10000)</f>
        <v>500.69765825202603</v>
      </c>
      <c r="AV71" s="12">
        <f>AU71*0.892179</f>
        <v>446.71193604163437</v>
      </c>
      <c r="AZ71" s="185"/>
      <c r="BA71" s="185"/>
      <c r="BB71" s="185"/>
    </row>
    <row r="72" spans="1:54" ht="18.75" x14ac:dyDescent="0.2">
      <c r="A72" s="32" t="s">
        <v>382</v>
      </c>
      <c r="B72" s="31">
        <v>4</v>
      </c>
      <c r="C72" s="30" t="s">
        <v>354</v>
      </c>
      <c r="D72" s="29" t="s">
        <v>369</v>
      </c>
      <c r="E72" s="28">
        <v>19.5</v>
      </c>
      <c r="F72" s="12">
        <v>1</v>
      </c>
      <c r="G72" s="86" t="s">
        <v>382</v>
      </c>
      <c r="H72" s="85">
        <v>4</v>
      </c>
      <c r="I72" s="84" t="s">
        <v>354</v>
      </c>
      <c r="J72" s="29" t="s">
        <v>369</v>
      </c>
      <c r="K72" s="125">
        <v>7.2774869109947664</v>
      </c>
      <c r="L72" s="12">
        <v>1</v>
      </c>
      <c r="M72" s="185"/>
      <c r="O72" s="86" t="s">
        <v>382</v>
      </c>
      <c r="P72" s="85">
        <v>4</v>
      </c>
      <c r="Q72" s="84" t="s">
        <v>354</v>
      </c>
      <c r="R72" s="29" t="s">
        <v>369</v>
      </c>
      <c r="S72" s="82">
        <v>39.952153110047853</v>
      </c>
      <c r="T72" s="82">
        <v>49.043062200956946</v>
      </c>
      <c r="V72" s="12">
        <f>S72/100</f>
        <v>0.3995215311004785</v>
      </c>
      <c r="W72" s="12">
        <f>T72/100</f>
        <v>0.49043062200956944</v>
      </c>
      <c r="X72" s="12">
        <f>(E72-0.465)*0.453592*(1-K72/100)*(S72/100)/(40*2.54/100*2*10/10000)</f>
        <v>1574.0551591973995</v>
      </c>
      <c r="Y72" s="12">
        <f>(E72-0.465)*0.453592*(1-K72/100)*(T72/100)/(40*2.54/100*2*10/10000)</f>
        <v>1932.2233990147718</v>
      </c>
      <c r="Z72" s="12">
        <f>SUM(X72:Y72)</f>
        <v>3506.2785582121714</v>
      </c>
      <c r="AA72" s="12">
        <f>X72/Z72*100</f>
        <v>44.892473118279568</v>
      </c>
      <c r="AK72" s="188"/>
      <c r="AL72" s="188"/>
      <c r="AM72" s="188"/>
      <c r="AN72" s="190"/>
      <c r="AO72" s="190"/>
      <c r="AP72" s="190"/>
      <c r="AQ72" s="190"/>
      <c r="AR72" s="29" t="s">
        <v>369</v>
      </c>
      <c r="AS72" s="185"/>
      <c r="AT72" s="12">
        <f>1-V72-W72</f>
        <v>0.11004784688995206</v>
      </c>
      <c r="AU72" s="12">
        <f>(E72-0.465)*0.453592*(1-K72/100)*(AT72)/(40*2.54/100*2*10/10000)</f>
        <v>433.57207977892398</v>
      </c>
      <c r="AV72" s="12">
        <f>AU72*0.892179</f>
        <v>386.82390456508062</v>
      </c>
      <c r="AZ72" s="185"/>
      <c r="BA72" s="185"/>
      <c r="BB72" s="185"/>
    </row>
    <row r="73" spans="1:54" ht="18.75" x14ac:dyDescent="0.2">
      <c r="A73" s="33"/>
      <c r="B73" s="26"/>
      <c r="C73" s="25" t="s">
        <v>355</v>
      </c>
      <c r="D73" s="24" t="s">
        <v>369</v>
      </c>
      <c r="E73" s="23">
        <v>24.9</v>
      </c>
      <c r="F73" s="12">
        <v>2</v>
      </c>
      <c r="G73" s="81"/>
      <c r="H73" s="80"/>
      <c r="I73" s="79" t="s">
        <v>355</v>
      </c>
      <c r="J73" s="24" t="s">
        <v>369</v>
      </c>
      <c r="K73" s="124">
        <v>6.1659634317862215</v>
      </c>
      <c r="L73" s="12">
        <v>2</v>
      </c>
      <c r="M73" s="185"/>
      <c r="O73" s="81"/>
      <c r="P73" s="80"/>
      <c r="Q73" s="79" t="s">
        <v>355</v>
      </c>
      <c r="R73" s="24" t="s">
        <v>369</v>
      </c>
      <c r="S73" s="77">
        <v>40.263405456255882</v>
      </c>
      <c r="T73" s="77">
        <v>47.412982126058331</v>
      </c>
      <c r="V73" s="12">
        <f>S73/100</f>
        <v>0.4026340545625588</v>
      </c>
      <c r="W73" s="12">
        <f>T73/100</f>
        <v>0.47412982126058334</v>
      </c>
      <c r="X73" s="12">
        <f>(E73-0.465)*0.453592*(1-K73/100)*(S73/100)/(40*2.54/100*2*10/10000)</f>
        <v>2060.7482030923916</v>
      </c>
      <c r="Y73" s="12">
        <f>(E73-0.465)*0.453592*(1-K73/100)*(T73/100)/(40*2.54/100*2*10/10000)</f>
        <v>2426.6754541087976</v>
      </c>
      <c r="Z73" s="12">
        <f>SUM(X73:Y73)</f>
        <v>4487.4236572011887</v>
      </c>
      <c r="AA73" s="12">
        <f>X73/Z73*100</f>
        <v>45.922746781115883</v>
      </c>
      <c r="AB73" s="12">
        <f>AVERAGE(X72:X74)</f>
        <v>1723.4059385219455</v>
      </c>
      <c r="AC73" s="12">
        <f>AVERAGE(Y72:Y74)</f>
        <v>2080.947655857568</v>
      </c>
      <c r="AD73" s="12">
        <f>AVERAGE(Z72:Z74)</f>
        <v>3804.3535943795137</v>
      </c>
      <c r="AE73" s="12">
        <f>AVERAGE(AA72:AA74)</f>
        <v>45.239600388871033</v>
      </c>
      <c r="AF73" s="12">
        <v>1081</v>
      </c>
      <c r="AG73" s="12">
        <f>(AB73/10000)/(AF73/1000)</f>
        <v>0.15942700633875537</v>
      </c>
      <c r="AH73" s="12">
        <v>906.4</v>
      </c>
      <c r="AI73" s="12">
        <f>AH73+212.1+96.9</f>
        <v>1215.4000000000001</v>
      </c>
      <c r="AJ73" s="12">
        <f>(AB73/10000)/(AI73/1000)</f>
        <v>0.14179742788562988</v>
      </c>
      <c r="AK73" s="188">
        <v>5.19</v>
      </c>
      <c r="AL73" s="188">
        <v>1.02</v>
      </c>
      <c r="AM73" s="188">
        <f>AL73*25.4</f>
        <v>25.907999999999998</v>
      </c>
      <c r="AN73" s="190">
        <v>78.3</v>
      </c>
      <c r="AO73" s="190">
        <v>25.8</v>
      </c>
      <c r="AP73" s="190">
        <v>6.4</v>
      </c>
      <c r="AQ73" s="190">
        <v>12.9</v>
      </c>
      <c r="AR73" s="24" t="s">
        <v>369</v>
      </c>
      <c r="AS73" s="185"/>
      <c r="AT73" s="12">
        <f>1-V73-W73</f>
        <v>0.12323612417685781</v>
      </c>
      <c r="AU73" s="12">
        <f>(E73-0.465)*0.453592*(1-K73/100)*(AT73)/(40*2.54/100*2*10/10000)</f>
        <v>630.74302477827791</v>
      </c>
      <c r="AV73" s="12">
        <f>AU73*0.892179</f>
        <v>562.7356811036592</v>
      </c>
      <c r="AW73" s="12">
        <f>AVERAGE(AT72:AT74)</f>
        <v>0.11306510037202362</v>
      </c>
      <c r="AX73" s="12">
        <f>AVERAGE(AU72:AU74)</f>
        <v>489.78769638792193</v>
      </c>
      <c r="AY73" s="12">
        <f>AVERAGE(AV72:AV74)</f>
        <v>436.97829717567976</v>
      </c>
      <c r="AZ73" s="185"/>
      <c r="BA73" s="185"/>
      <c r="BB73" s="185"/>
    </row>
    <row r="74" spans="1:54" ht="19.5" thickBot="1" x14ac:dyDescent="0.25">
      <c r="A74" s="21"/>
      <c r="B74" s="20"/>
      <c r="C74" s="19" t="s">
        <v>356</v>
      </c>
      <c r="D74" s="18" t="s">
        <v>369</v>
      </c>
      <c r="E74" s="17">
        <v>18.8</v>
      </c>
      <c r="F74" s="12">
        <v>3</v>
      </c>
      <c r="G74" s="76"/>
      <c r="H74" s="75"/>
      <c r="I74" s="74" t="s">
        <v>356</v>
      </c>
      <c r="J74" s="18" t="s">
        <v>369</v>
      </c>
      <c r="K74" s="123">
        <v>6.5581438862381933</v>
      </c>
      <c r="L74" s="12">
        <v>3</v>
      </c>
      <c r="M74" s="185"/>
      <c r="O74" s="76"/>
      <c r="P74" s="75"/>
      <c r="Q74" s="74" t="s">
        <v>356</v>
      </c>
      <c r="R74" s="18" t="s">
        <v>369</v>
      </c>
      <c r="S74" s="72">
        <v>40.14778325123153</v>
      </c>
      <c r="T74" s="72">
        <v>49.26108374384237</v>
      </c>
      <c r="V74" s="12">
        <f>S74/100</f>
        <v>0.40147783251231528</v>
      </c>
      <c r="W74" s="12">
        <f>T74/100</f>
        <v>0.49261083743842371</v>
      </c>
      <c r="X74" s="12">
        <f>(E74-0.465)*0.453592*(1-K74/100)*(S74/100)/(40*2.54/100*2*10/10000)</f>
        <v>1535.4144532760452</v>
      </c>
      <c r="Y74" s="12">
        <f>(E74-0.465)*0.453592*(1-K74/100)*(T74/100)/(40*2.54/100*2*10/10000)</f>
        <v>1883.9441144491352</v>
      </c>
      <c r="Z74" s="12">
        <f>SUM(X74:Y74)</f>
        <v>3419.3585677251804</v>
      </c>
      <c r="AA74" s="12">
        <f>X74/Z74*100</f>
        <v>44.903581267217632</v>
      </c>
      <c r="AK74" s="188"/>
      <c r="AL74" s="188"/>
      <c r="AM74" s="188"/>
      <c r="AN74" s="190"/>
      <c r="AO74" s="190"/>
      <c r="AP74" s="190"/>
      <c r="AQ74" s="190"/>
      <c r="AR74" s="18" t="s">
        <v>369</v>
      </c>
      <c r="AS74" s="185"/>
      <c r="AT74" s="12">
        <f>1-V74-W74</f>
        <v>0.10591133004926101</v>
      </c>
      <c r="AU74" s="12">
        <f>(E74-0.465)*0.453592*(1-K74/100)*(AT74)/(40*2.54/100*2*10/10000)</f>
        <v>405.04798460656377</v>
      </c>
      <c r="AV74" s="12">
        <f>AU74*0.892179</f>
        <v>361.3753058582995</v>
      </c>
      <c r="AZ74" s="185"/>
      <c r="BA74" s="185"/>
      <c r="BB74" s="185"/>
    </row>
    <row r="75" spans="1:54" ht="18.75" x14ac:dyDescent="0.2">
      <c r="A75" s="32" t="s">
        <v>381</v>
      </c>
      <c r="B75" s="31">
        <v>1</v>
      </c>
      <c r="C75" s="30" t="s">
        <v>354</v>
      </c>
      <c r="D75" s="29" t="s">
        <v>360</v>
      </c>
      <c r="E75" s="28">
        <v>19.5</v>
      </c>
      <c r="G75" s="86" t="s">
        <v>381</v>
      </c>
      <c r="H75" s="85">
        <v>1</v>
      </c>
      <c r="I75" s="84" t="s">
        <v>354</v>
      </c>
      <c r="J75" s="29" t="s">
        <v>360</v>
      </c>
      <c r="K75" s="125">
        <v>7.3917075109285983</v>
      </c>
      <c r="M75" s="185"/>
      <c r="O75" s="86" t="s">
        <v>381</v>
      </c>
      <c r="P75" s="85">
        <v>1</v>
      </c>
      <c r="Q75" s="84" t="s">
        <v>354</v>
      </c>
      <c r="R75" s="29" t="s">
        <v>360</v>
      </c>
      <c r="S75" s="82">
        <v>39.42307692307692</v>
      </c>
      <c r="T75" s="82">
        <v>48.798076923076927</v>
      </c>
      <c r="V75" s="12">
        <f>S75/100</f>
        <v>0.39423076923076922</v>
      </c>
      <c r="W75" s="12">
        <f>T75/100</f>
        <v>0.48798076923076927</v>
      </c>
      <c r="X75" s="12">
        <f>(E75-0.465)*0.453592*(1-K75/100)*(S75/100)/(40*2.54/100*2*10/10000)</f>
        <v>1551.297019268254</v>
      </c>
      <c r="Y75" s="12">
        <f>(E75-0.465)*0.453592*(1-K75/100)*(T75/100)/(40*2.54/100*2*10/10000)</f>
        <v>1920.2030177527781</v>
      </c>
      <c r="Z75" s="12">
        <f>SUM(X75:Y75)</f>
        <v>3471.5000370210319</v>
      </c>
      <c r="AA75" s="12">
        <f>X75/Z75*100</f>
        <v>44.686648501362399</v>
      </c>
      <c r="AK75" s="188"/>
      <c r="AL75" s="188"/>
      <c r="AM75" s="188"/>
      <c r="AN75" s="190"/>
      <c r="AO75" s="190"/>
      <c r="AP75" s="190"/>
      <c r="AQ75" s="190"/>
      <c r="AR75" s="29" t="s">
        <v>360</v>
      </c>
      <c r="AS75" s="185"/>
      <c r="AT75" s="12">
        <f>1-V75-W75</f>
        <v>0.11778846153846156</v>
      </c>
      <c r="AU75" s="12">
        <f>(E75-0.465)*0.453592*(1-K75/100)*(AT75)/(40*2.54/100*2*10/10000)</f>
        <v>463.49728014722234</v>
      </c>
      <c r="AV75" s="12">
        <f>AU75*0.892179</f>
        <v>413.52253990446872</v>
      </c>
      <c r="AZ75" s="185"/>
      <c r="BA75" s="185"/>
      <c r="BB75" s="185"/>
    </row>
    <row r="76" spans="1:54" ht="18.75" x14ac:dyDescent="0.2">
      <c r="A76" s="33"/>
      <c r="B76" s="26"/>
      <c r="C76" s="25" t="s">
        <v>355</v>
      </c>
      <c r="D76" s="24" t="s">
        <v>360</v>
      </c>
      <c r="E76" s="23">
        <v>17.3</v>
      </c>
      <c r="G76" s="81"/>
      <c r="H76" s="80"/>
      <c r="I76" s="79" t="s">
        <v>355</v>
      </c>
      <c r="J76" s="24" t="s">
        <v>360</v>
      </c>
      <c r="K76" s="124">
        <v>7.3354834282577359</v>
      </c>
      <c r="M76" s="185"/>
      <c r="O76" s="81"/>
      <c r="P76" s="80"/>
      <c r="Q76" s="79" t="s">
        <v>355</v>
      </c>
      <c r="R76" s="24" t="s">
        <v>360</v>
      </c>
      <c r="S76" s="77">
        <v>39.017735334242836</v>
      </c>
      <c r="T76" s="77">
        <v>47.476125511596187</v>
      </c>
      <c r="V76" s="12">
        <f>S76/100</f>
        <v>0.39017735334242837</v>
      </c>
      <c r="W76" s="12">
        <f>T76/100</f>
        <v>0.4747612551159619</v>
      </c>
      <c r="X76" s="12">
        <f>(E76-0.465)*0.453592*(1-K76/100)*(S76/100)/(40*2.54/100*2*10/10000)</f>
        <v>1358.7211204429848</v>
      </c>
      <c r="Y76" s="12">
        <f>(E76-0.465)*0.453592*(1-K76/100)*(T76/100)/(40*2.54/100*2*10/10000)</f>
        <v>1653.269055643912</v>
      </c>
      <c r="Z76" s="12">
        <f>SUM(X76:Y76)</f>
        <v>3011.990176086897</v>
      </c>
      <c r="AA76" s="12">
        <f>X76/Z76*100</f>
        <v>45.110410094637217</v>
      </c>
      <c r="AB76" s="12">
        <f>AVERAGE(X75:X77)</f>
        <v>1413.6571156716193</v>
      </c>
      <c r="AC76" s="12">
        <f>AVERAGE(Y75:Y77)</f>
        <v>1728.537526005992</v>
      </c>
      <c r="AD76" s="12">
        <f>AVERAGE(Z75:Z77)</f>
        <v>3142.1946416776118</v>
      </c>
      <c r="AE76" s="12">
        <f>AVERAGE(AA75:AA77)</f>
        <v>45.006662844101783</v>
      </c>
      <c r="AF76" s="12">
        <v>852.2</v>
      </c>
      <c r="AG76" s="12">
        <f>(AB76/10000)/(AF76/1000)</f>
        <v>0.16588325694339581</v>
      </c>
      <c r="AH76" s="12">
        <v>679.5</v>
      </c>
      <c r="AI76" s="12">
        <f>AH76+212.1+96.9</f>
        <v>988.5</v>
      </c>
      <c r="AJ76" s="12">
        <f>(AB76/10000)/(AI76/1000)</f>
        <v>0.14301033036637525</v>
      </c>
      <c r="AK76" s="193">
        <v>5.23</v>
      </c>
      <c r="AL76" s="189">
        <v>1.01</v>
      </c>
      <c r="AM76" s="188">
        <f>AL76*25.4</f>
        <v>25.654</v>
      </c>
      <c r="AN76" s="34">
        <v>79.207920792079207</v>
      </c>
      <c r="AO76" s="34">
        <v>26.167708333333334</v>
      </c>
      <c r="AP76" s="34">
        <v>6.3427083333333343</v>
      </c>
      <c r="AQ76" s="34">
        <v>14.069694244604314</v>
      </c>
      <c r="AR76" s="24" t="s">
        <v>360</v>
      </c>
      <c r="AS76" s="185"/>
      <c r="AT76" s="12">
        <f>1-V76-W76</f>
        <v>0.13506139154160968</v>
      </c>
      <c r="AU76" s="12">
        <f>(E76-0.465)*0.453592*(1-K76/100)*(AT76)/(40*2.54/100*2*10/10000)</f>
        <v>470.32654169180194</v>
      </c>
      <c r="AV76" s="12">
        <f>AU76*0.892179</f>
        <v>419.61546364005017</v>
      </c>
      <c r="AW76" s="12">
        <f>AVERAGE(AT75:AT77)</f>
        <v>0.13203226116766359</v>
      </c>
      <c r="AX76" s="12">
        <f>AVERAGE(AU75:AU77)</f>
        <v>475.30053071498008</v>
      </c>
      <c r="AY76" s="12">
        <f>AVERAGE(AV75:AV77)</f>
        <v>424.05315219276025</v>
      </c>
      <c r="AZ76" s="185"/>
      <c r="BA76" s="185"/>
      <c r="BB76" s="185"/>
    </row>
    <row r="77" spans="1:54" ht="19.5" thickBot="1" x14ac:dyDescent="0.25">
      <c r="A77" s="21"/>
      <c r="B77" s="20"/>
      <c r="C77" s="19" t="s">
        <v>356</v>
      </c>
      <c r="D77" s="18" t="s">
        <v>360</v>
      </c>
      <c r="E77" s="17">
        <v>17.2</v>
      </c>
      <c r="G77" s="76"/>
      <c r="H77" s="75"/>
      <c r="I77" s="74" t="s">
        <v>356</v>
      </c>
      <c r="J77" s="18" t="s">
        <v>360</v>
      </c>
      <c r="K77" s="123">
        <v>8.0437986944619979</v>
      </c>
      <c r="M77" s="185"/>
      <c r="O77" s="76"/>
      <c r="P77" s="75"/>
      <c r="Q77" s="74" t="s">
        <v>356</v>
      </c>
      <c r="R77" s="18" t="s">
        <v>360</v>
      </c>
      <c r="S77" s="72">
        <v>38.744884038199181</v>
      </c>
      <c r="T77" s="72">
        <v>46.930422919508871</v>
      </c>
      <c r="V77" s="12">
        <f>S77/100</f>
        <v>0.38744884038199179</v>
      </c>
      <c r="W77" s="12">
        <f>T77/100</f>
        <v>0.46930422919508868</v>
      </c>
      <c r="X77" s="12">
        <f>(E77-0.465)*0.453592*(1-K77/100)*(S77/100)/(40*2.54/100*2*10/10000)</f>
        <v>1330.9532073036198</v>
      </c>
      <c r="Y77" s="12">
        <f>(E77-0.465)*0.453592*(1-K77/100)*(T77/100)/(40*2.54/100*2*10/10000)</f>
        <v>1612.140504621286</v>
      </c>
      <c r="Z77" s="12">
        <f>SUM(X77:Y77)</f>
        <v>2943.0937119249056</v>
      </c>
      <c r="AA77" s="12">
        <f>X77/Z77*100</f>
        <v>45.222929936305732</v>
      </c>
      <c r="AK77" s="193"/>
      <c r="AL77" s="189"/>
      <c r="AM77" s="188"/>
      <c r="AN77" s="34"/>
      <c r="AO77" s="34"/>
      <c r="AP77" s="34"/>
      <c r="AQ77" s="34"/>
      <c r="AR77" s="18" t="s">
        <v>360</v>
      </c>
      <c r="AS77" s="185"/>
      <c r="AT77" s="12">
        <f>1-V77-W77</f>
        <v>0.14324693042291953</v>
      </c>
      <c r="AU77" s="12">
        <f>(E77-0.465)*0.453592*(1-K77/100)*(AT77)/(40*2.54/100*2*10/10000)</f>
        <v>492.07777030591586</v>
      </c>
      <c r="AV77" s="12">
        <f>AU77*0.892179</f>
        <v>439.02145303376176</v>
      </c>
      <c r="AZ77" s="185"/>
      <c r="BA77" s="185"/>
      <c r="BB77" s="185"/>
    </row>
    <row r="78" spans="1:54" ht="18.75" x14ac:dyDescent="0.2">
      <c r="A78" s="32" t="s">
        <v>381</v>
      </c>
      <c r="B78" s="31">
        <v>2</v>
      </c>
      <c r="C78" s="30" t="s">
        <v>354</v>
      </c>
      <c r="D78" s="29" t="s">
        <v>364</v>
      </c>
      <c r="E78" s="28">
        <v>19.899999999999999</v>
      </c>
      <c r="G78" s="86" t="s">
        <v>381</v>
      </c>
      <c r="H78" s="85">
        <v>2</v>
      </c>
      <c r="I78" s="84" t="s">
        <v>354</v>
      </c>
      <c r="J78" s="29" t="s">
        <v>364</v>
      </c>
      <c r="K78" s="125">
        <v>7.3366834170854256</v>
      </c>
      <c r="M78" s="185"/>
      <c r="O78" s="86" t="s">
        <v>381</v>
      </c>
      <c r="P78" s="85">
        <v>2</v>
      </c>
      <c r="Q78" s="84" t="s">
        <v>354</v>
      </c>
      <c r="R78" s="29" t="s">
        <v>364</v>
      </c>
      <c r="S78" s="82">
        <v>38.777908343125731</v>
      </c>
      <c r="T78" s="82">
        <v>48.413631022326676</v>
      </c>
      <c r="V78" s="12">
        <f>S78/100</f>
        <v>0.38777908343125733</v>
      </c>
      <c r="W78" s="12">
        <f>T78/100</f>
        <v>0.48413631022326675</v>
      </c>
      <c r="X78" s="12">
        <f>(E78-0.465)*0.453592*(1-K78/100)*(S78/100)/(40*2.54/100*2*10/10000)</f>
        <v>1558.9006845570691</v>
      </c>
      <c r="Y78" s="12">
        <f>(E78-0.465)*0.453592*(1-K78/100)*(T78/100)/(40*2.54/100*2*10/10000)</f>
        <v>1946.2638849621592</v>
      </c>
      <c r="Z78" s="12">
        <f>SUM(X78:Y78)</f>
        <v>3505.1645695192283</v>
      </c>
      <c r="AA78" s="12">
        <f>X78/Z78*100</f>
        <v>44.474393530997304</v>
      </c>
      <c r="AK78" s="193"/>
      <c r="AL78" s="189"/>
      <c r="AM78" s="188"/>
      <c r="AN78" s="34"/>
      <c r="AO78" s="34"/>
      <c r="AP78" s="34"/>
      <c r="AQ78" s="34"/>
      <c r="AR78" s="29" t="s">
        <v>364</v>
      </c>
      <c r="AS78" s="185"/>
      <c r="AT78" s="12">
        <f>1-V78-W78</f>
        <v>0.12808460634547592</v>
      </c>
      <c r="AU78" s="12">
        <f>(E78-0.465)*0.453592*(1-K78/100)*(AT78)/(40*2.54/100*2*10/10000)</f>
        <v>514.90962005066842</v>
      </c>
      <c r="AV78" s="12">
        <f>AU78*0.892179</f>
        <v>459.39154990718532</v>
      </c>
      <c r="AZ78" s="185"/>
      <c r="BA78" s="185"/>
      <c r="BB78" s="185"/>
    </row>
    <row r="79" spans="1:54" ht="18.75" x14ac:dyDescent="0.2">
      <c r="A79" s="27"/>
      <c r="B79" s="26"/>
      <c r="C79" s="25" t="s">
        <v>355</v>
      </c>
      <c r="D79" s="24" t="s">
        <v>364</v>
      </c>
      <c r="E79" s="23">
        <v>21.9</v>
      </c>
      <c r="G79" s="81"/>
      <c r="H79" s="80"/>
      <c r="I79" s="79" t="s">
        <v>355</v>
      </c>
      <c r="J79" s="24" t="s">
        <v>364</v>
      </c>
      <c r="K79" s="124">
        <v>7.6425700471835363</v>
      </c>
      <c r="M79" s="185"/>
      <c r="O79" s="81"/>
      <c r="P79" s="80"/>
      <c r="Q79" s="79" t="s">
        <v>355</v>
      </c>
      <c r="R79" s="24" t="s">
        <v>364</v>
      </c>
      <c r="S79" s="77">
        <v>38.388123011664902</v>
      </c>
      <c r="T79" s="77">
        <v>47.720042417815485</v>
      </c>
      <c r="V79" s="12">
        <f>S79/100</f>
        <v>0.38388123011664904</v>
      </c>
      <c r="W79" s="12">
        <f>T79/100</f>
        <v>0.47720042417815484</v>
      </c>
      <c r="X79" s="12">
        <f>(E79-0.465)*0.453592*(1-K79/100)*(S79/100)/(40*2.54/100*2*10/10000)</f>
        <v>1696.4219671664862</v>
      </c>
      <c r="Y79" s="12">
        <f>(E79-0.465)*0.453592*(1-K79/100)*(T79/100)/(40*2.54/100*2*10/10000)</f>
        <v>2108.811837637897</v>
      </c>
      <c r="Z79" s="12">
        <f>SUM(X79:Y79)</f>
        <v>3805.233804804383</v>
      </c>
      <c r="AA79" s="12">
        <f>X79/Z79*100</f>
        <v>44.581280788177345</v>
      </c>
      <c r="AB79" s="12">
        <f>AVERAGE(X78:X80)</f>
        <v>1722.2866204364466</v>
      </c>
      <c r="AC79" s="12">
        <f>AVERAGE(Y78:Y80)</f>
        <v>2137.1255134522635</v>
      </c>
      <c r="AD79" s="12">
        <f>AVERAGE(Z78:Z80)</f>
        <v>3859.4121338887103</v>
      </c>
      <c r="AE79" s="12">
        <f>AVERAGE(AA78:AA80)</f>
        <v>44.615010434551188</v>
      </c>
      <c r="AF79" s="12">
        <v>1028.9000000000001</v>
      </c>
      <c r="AG79" s="12">
        <f>(AB79/10000)/(AF79/1000)</f>
        <v>0.16739106039813842</v>
      </c>
      <c r="AH79" s="12">
        <v>897.1</v>
      </c>
      <c r="AI79" s="12">
        <f>AH79+212.1+96.9</f>
        <v>1206.1000000000001</v>
      </c>
      <c r="AJ79" s="12">
        <f>(AB79/10000)/(AI79/1000)</f>
        <v>0.14279799522729841</v>
      </c>
      <c r="AK79" s="189">
        <v>4.3996772280062988</v>
      </c>
      <c r="AL79" s="189">
        <v>1.05</v>
      </c>
      <c r="AM79" s="188">
        <f>AL79*25.4</f>
        <v>26.669999999999998</v>
      </c>
      <c r="AN79" s="34">
        <v>77.142857142857153</v>
      </c>
      <c r="AO79" s="34">
        <v>26.603935185185183</v>
      </c>
      <c r="AP79" s="34">
        <v>6.3206018518518521</v>
      </c>
      <c r="AQ79" s="34">
        <v>12.872931654676254</v>
      </c>
      <c r="AR79" s="24" t="s">
        <v>364</v>
      </c>
      <c r="AS79" s="185"/>
      <c r="AT79" s="12">
        <f>1-V79-W79</f>
        <v>0.13891834570519618</v>
      </c>
      <c r="AU79" s="12">
        <f>(E79-0.465)*0.453592*(1-K79/100)*(AT79)/(40*2.54/100*2*10/10000)</f>
        <v>613.8985571790322</v>
      </c>
      <c r="AV79" s="12">
        <f>AU79*0.892179</f>
        <v>547.70740084543183</v>
      </c>
      <c r="AW79" s="12">
        <f>AVERAGE(AT78:AT80)</f>
        <v>0.12985701514529532</v>
      </c>
      <c r="AX79" s="12">
        <f>AVERAGE(AU78:AU80)</f>
        <v>574.99355776287757</v>
      </c>
      <c r="AY79" s="12">
        <f>AVERAGE(AV78:AV80)</f>
        <v>512.99717737132642</v>
      </c>
      <c r="AZ79" s="185"/>
      <c r="BA79" s="185"/>
      <c r="BB79" s="185"/>
    </row>
    <row r="80" spans="1:54" ht="19.5" thickBot="1" x14ac:dyDescent="0.25">
      <c r="A80" s="21"/>
      <c r="B80" s="20"/>
      <c r="C80" s="19" t="s">
        <v>356</v>
      </c>
      <c r="D80" s="18" t="s">
        <v>364</v>
      </c>
      <c r="E80" s="17">
        <v>23.8</v>
      </c>
      <c r="G80" s="76"/>
      <c r="H80" s="75"/>
      <c r="I80" s="74" t="s">
        <v>356</v>
      </c>
      <c r="J80" s="18" t="s">
        <v>364</v>
      </c>
      <c r="K80" s="123">
        <v>6.6219032183375974</v>
      </c>
      <c r="M80" s="185"/>
      <c r="O80" s="76"/>
      <c r="P80" s="75"/>
      <c r="Q80" s="74" t="s">
        <v>356</v>
      </c>
      <c r="R80" s="18" t="s">
        <v>364</v>
      </c>
      <c r="S80" s="72">
        <v>39.299610894941637</v>
      </c>
      <c r="T80" s="72">
        <v>48.443579766536971</v>
      </c>
      <c r="V80" s="12">
        <f>S80/100</f>
        <v>0.39299610894941639</v>
      </c>
      <c r="W80" s="12">
        <f>T80/100</f>
        <v>0.48443579766536971</v>
      </c>
      <c r="X80" s="12">
        <f>(E80-0.465)*0.453592*(1-K80/100)*(S80/100)/(40*2.54/100*2*10/10000)</f>
        <v>1911.5372095857842</v>
      </c>
      <c r="Y80" s="12">
        <f>(E80-0.465)*0.453592*(1-K80/100)*(T80/100)/(40*2.54/100*2*10/10000)</f>
        <v>2356.300817756734</v>
      </c>
      <c r="Z80" s="12">
        <f>SUM(X80:Y80)</f>
        <v>4267.8380273425182</v>
      </c>
      <c r="AA80" s="12">
        <f>X80/Z80*100</f>
        <v>44.789356984478935</v>
      </c>
      <c r="AK80" s="189"/>
      <c r="AL80" s="189"/>
      <c r="AM80" s="188"/>
      <c r="AN80" s="34"/>
      <c r="AO80" s="34"/>
      <c r="AP80" s="34"/>
      <c r="AQ80" s="34"/>
      <c r="AR80" s="18" t="s">
        <v>364</v>
      </c>
      <c r="AS80" s="185"/>
      <c r="AT80" s="12">
        <f>1-V80-W80</f>
        <v>0.12256809338521391</v>
      </c>
      <c r="AU80" s="12">
        <f>(E80-0.465)*0.453592*(1-K80/100)*(AT80)/(40*2.54/100*2*10/10000)</f>
        <v>596.1724960589321</v>
      </c>
      <c r="AV80" s="12">
        <f>AU80*0.892179</f>
        <v>531.89258136136198</v>
      </c>
      <c r="AZ80" s="185"/>
      <c r="BA80" s="185"/>
      <c r="BB80" s="185"/>
    </row>
    <row r="81" spans="1:54" ht="18.75" x14ac:dyDescent="0.2">
      <c r="A81" s="32" t="s">
        <v>381</v>
      </c>
      <c r="B81" s="31">
        <v>3</v>
      </c>
      <c r="C81" s="30" t="s">
        <v>354</v>
      </c>
      <c r="D81" s="29" t="s">
        <v>353</v>
      </c>
      <c r="E81" s="28">
        <v>23.6</v>
      </c>
      <c r="G81" s="86" t="s">
        <v>381</v>
      </c>
      <c r="H81" s="85">
        <v>3</v>
      </c>
      <c r="I81" s="84" t="s">
        <v>354</v>
      </c>
      <c r="J81" s="29" t="s">
        <v>353</v>
      </c>
      <c r="K81" s="125">
        <v>6.6348801289369392</v>
      </c>
      <c r="M81" s="185"/>
      <c r="O81" s="86" t="s">
        <v>381</v>
      </c>
      <c r="P81" s="85">
        <v>3</v>
      </c>
      <c r="Q81" s="84" t="s">
        <v>354</v>
      </c>
      <c r="R81" s="29" t="s">
        <v>353</v>
      </c>
      <c r="S81" s="82">
        <v>39.882697947214076</v>
      </c>
      <c r="T81" s="82">
        <v>49.657869012707721</v>
      </c>
      <c r="V81" s="12">
        <f>S81/100</f>
        <v>0.39882697947214074</v>
      </c>
      <c r="W81" s="12">
        <f>T81/100</f>
        <v>0.49657869012707723</v>
      </c>
      <c r="X81" s="12">
        <f>(E81-0.465)*0.453592*(1-K81/100)*(S81/100)/(40*2.54/100*2*10/10000)</f>
        <v>1923.0048299273456</v>
      </c>
      <c r="Y81" s="12">
        <f>(E81-0.465)*0.453592*(1-K81/100)*(T81/100)/(40*2.54/100*2*10/10000)</f>
        <v>2394.3295431448328</v>
      </c>
      <c r="Z81" s="12">
        <f>SUM(X81:Y81)</f>
        <v>4317.3343730721781</v>
      </c>
      <c r="AA81" s="12">
        <f>X81/Z81*100</f>
        <v>44.541484716157207</v>
      </c>
      <c r="AK81" s="189"/>
      <c r="AL81" s="189"/>
      <c r="AM81" s="188"/>
      <c r="AN81" s="34"/>
      <c r="AO81" s="34"/>
      <c r="AP81" s="34"/>
      <c r="AQ81" s="34"/>
      <c r="AR81" s="29" t="s">
        <v>353</v>
      </c>
      <c r="AS81" s="185"/>
      <c r="AT81" s="12">
        <f>1-V81-W81</f>
        <v>0.10459433040078203</v>
      </c>
      <c r="AU81" s="12">
        <f>(E81-0.465)*0.453592*(1-K81/100)*(AT81)/(40*2.54/100*2*10/10000)</f>
        <v>504.31744314271083</v>
      </c>
      <c r="AV81" s="12">
        <f>AU81*0.892179</f>
        <v>449.94143210562061</v>
      </c>
      <c r="AZ81" s="185"/>
      <c r="BA81" s="185"/>
      <c r="BB81" s="185"/>
    </row>
    <row r="82" spans="1:54" ht="18.75" x14ac:dyDescent="0.2">
      <c r="A82" s="27"/>
      <c r="B82" s="26"/>
      <c r="C82" s="25" t="s">
        <v>355</v>
      </c>
      <c r="D82" s="24" t="s">
        <v>353</v>
      </c>
      <c r="E82" s="23">
        <v>22.8</v>
      </c>
      <c r="G82" s="81"/>
      <c r="H82" s="80"/>
      <c r="I82" s="79" t="s">
        <v>355</v>
      </c>
      <c r="J82" s="24" t="s">
        <v>353</v>
      </c>
      <c r="K82" s="124">
        <v>6.3321747015263785</v>
      </c>
      <c r="M82" s="185"/>
      <c r="O82" s="81"/>
      <c r="P82" s="80"/>
      <c r="Q82" s="79" t="s">
        <v>355</v>
      </c>
      <c r="R82" s="24" t="s">
        <v>353</v>
      </c>
      <c r="S82" s="77">
        <v>39.350912778904664</v>
      </c>
      <c r="T82" s="77">
        <v>48.884381338742401</v>
      </c>
      <c r="V82" s="12">
        <f>S82/100</f>
        <v>0.39350912778904662</v>
      </c>
      <c r="W82" s="12">
        <f>T82/100</f>
        <v>0.488843813387424</v>
      </c>
      <c r="X82" s="12">
        <f>(E82-0.465)*0.453592*(1-K82/100)*(S82/100)/(40*2.54/100*2*10/10000)</f>
        <v>1837.6926883877863</v>
      </c>
      <c r="Y82" s="12">
        <f>(E82-0.465)*0.453592*(1-K82/100)*(T82/100)/(40*2.54/100*2*10/10000)</f>
        <v>2282.9068963992613</v>
      </c>
      <c r="Z82" s="12">
        <f>SUM(X82:Y82)</f>
        <v>4120.5995847870472</v>
      </c>
      <c r="AA82" s="12">
        <f>X82/Z82*100</f>
        <v>44.597701149425284</v>
      </c>
      <c r="AB82" s="12">
        <f>AVERAGE(X81:X83)</f>
        <v>1840.6559753917975</v>
      </c>
      <c r="AC82" s="12">
        <f>AVERAGE(Y81:Y83)</f>
        <v>2259.799298028996</v>
      </c>
      <c r="AD82" s="12">
        <f>AVERAGE(Z81:Z83)</f>
        <v>4100.4552734207937</v>
      </c>
      <c r="AE82" s="12">
        <f>AVERAGE(AA81:AA83)</f>
        <v>44.909140386566712</v>
      </c>
      <c r="AF82" s="12">
        <v>977.7</v>
      </c>
      <c r="AG82" s="12">
        <f>(AB82/10000)/(AF82/1000)</f>
        <v>0.18826388211023806</v>
      </c>
      <c r="AH82" s="12">
        <v>840.30000000000007</v>
      </c>
      <c r="AI82" s="12">
        <f>AH82+212.1+96.9</f>
        <v>1149.3000000000002</v>
      </c>
      <c r="AJ82" s="12">
        <f>(AB82/10000)/(AI82/1000)</f>
        <v>0.16015452670249694</v>
      </c>
      <c r="AK82" s="188">
        <v>5.01</v>
      </c>
      <c r="AL82" s="188">
        <v>1.04</v>
      </c>
      <c r="AM82" s="188">
        <f>AL82*25.4</f>
        <v>26.416</v>
      </c>
      <c r="AN82" s="190">
        <v>77.400000000000006</v>
      </c>
      <c r="AO82" s="190">
        <v>27.5</v>
      </c>
      <c r="AP82" s="190">
        <v>6.5</v>
      </c>
      <c r="AQ82" s="190">
        <v>13.7</v>
      </c>
      <c r="AR82" s="24" t="s">
        <v>353</v>
      </c>
      <c r="AS82" s="185"/>
      <c r="AT82" s="12">
        <f>1-V82-W82</f>
        <v>0.11764705882352944</v>
      </c>
      <c r="AU82" s="12">
        <f>(E82-0.465)*0.453592*(1-K82/100)*(AT82)/(40*2.54/100*2*10/10000)</f>
        <v>549.41327797160636</v>
      </c>
      <c r="AV82" s="12">
        <f>AU82*0.892179</f>
        <v>490.17498892742981</v>
      </c>
      <c r="AW82" s="12">
        <f>AVERAGE(AT81:AT83)</f>
        <v>0.11208263462743064</v>
      </c>
      <c r="AX82" s="12">
        <f>AVERAGE(AU81:AU83)</f>
        <v>516.95449917549593</v>
      </c>
      <c r="AY82" s="12">
        <f>AVERAGE(AV81:AV83)</f>
        <v>461.21594811989479</v>
      </c>
      <c r="AZ82" s="185"/>
      <c r="BA82" s="185"/>
      <c r="BB82" s="185"/>
    </row>
    <row r="83" spans="1:54" ht="19.5" thickBot="1" x14ac:dyDescent="0.25">
      <c r="A83" s="21"/>
      <c r="B83" s="20"/>
      <c r="C83" s="19" t="s">
        <v>356</v>
      </c>
      <c r="D83" s="18" t="s">
        <v>353</v>
      </c>
      <c r="E83" s="17">
        <v>21.4</v>
      </c>
      <c r="G83" s="76"/>
      <c r="H83" s="75"/>
      <c r="I83" s="74" t="s">
        <v>356</v>
      </c>
      <c r="J83" s="18" t="s">
        <v>353</v>
      </c>
      <c r="K83" s="123">
        <v>6.6900233566900198</v>
      </c>
      <c r="M83" s="185"/>
      <c r="O83" s="76"/>
      <c r="P83" s="75"/>
      <c r="Q83" s="74" t="s">
        <v>356</v>
      </c>
      <c r="R83" s="18" t="s">
        <v>353</v>
      </c>
      <c r="S83" s="72">
        <v>40.390879478827365</v>
      </c>
      <c r="T83" s="72">
        <v>48.2084690553746</v>
      </c>
      <c r="V83" s="12">
        <f>S83/100</f>
        <v>0.40390879478827363</v>
      </c>
      <c r="W83" s="12">
        <f>T83/100</f>
        <v>0.48208469055374598</v>
      </c>
      <c r="X83" s="12">
        <f>(E83-0.465)*0.453592*(1-K83/100)*(S83/100)/(40*2.54/100*2*10/10000)</f>
        <v>1761.2704078602612</v>
      </c>
      <c r="Y83" s="12">
        <f>(E83-0.465)*0.453592*(1-K83/100)*(T83/100)/(40*2.54/100*2*10/10000)</f>
        <v>2102.1614545428924</v>
      </c>
      <c r="Z83" s="12">
        <f>SUM(X83:Y83)</f>
        <v>3863.4318624031539</v>
      </c>
      <c r="AA83" s="12">
        <f>X83/Z83*100</f>
        <v>45.588235294117645</v>
      </c>
      <c r="AK83" s="188"/>
      <c r="AL83" s="188"/>
      <c r="AM83" s="188"/>
      <c r="AN83" s="190"/>
      <c r="AO83" s="190"/>
      <c r="AP83" s="190"/>
      <c r="AQ83" s="190"/>
      <c r="AR83" s="18" t="s">
        <v>353</v>
      </c>
      <c r="AS83" s="185"/>
      <c r="AT83" s="12">
        <f>1-V83-W83</f>
        <v>0.11400651465798045</v>
      </c>
      <c r="AU83" s="12">
        <f>(E83-0.465)*0.453592*(1-K83/100)*(AT83)/(40*2.54/100*2*10/10000)</f>
        <v>497.13277641217041</v>
      </c>
      <c r="AV83" s="12">
        <f>AU83*0.892179</f>
        <v>443.53142332663384</v>
      </c>
      <c r="AZ83" s="185"/>
      <c r="BA83" s="185"/>
      <c r="BB83" s="185"/>
    </row>
    <row r="84" spans="1:54" ht="18.75" x14ac:dyDescent="0.2">
      <c r="A84" s="32" t="s">
        <v>381</v>
      </c>
      <c r="B84" s="31">
        <v>4</v>
      </c>
      <c r="C84" s="30" t="s">
        <v>354</v>
      </c>
      <c r="D84" s="29" t="s">
        <v>366</v>
      </c>
      <c r="E84" s="28">
        <v>21.8</v>
      </c>
      <c r="G84" s="86" t="s">
        <v>381</v>
      </c>
      <c r="H84" s="85">
        <v>4</v>
      </c>
      <c r="I84" s="84" t="s">
        <v>354</v>
      </c>
      <c r="J84" s="29" t="s">
        <v>366</v>
      </c>
      <c r="K84" s="125">
        <v>6.6100402918436165</v>
      </c>
      <c r="M84" s="185"/>
      <c r="O84" s="86" t="s">
        <v>381</v>
      </c>
      <c r="P84" s="85">
        <v>4</v>
      </c>
      <c r="Q84" s="84" t="s">
        <v>354</v>
      </c>
      <c r="R84" s="29" t="s">
        <v>366</v>
      </c>
      <c r="S84" s="82">
        <v>40.724946695095952</v>
      </c>
      <c r="T84" s="82">
        <v>47.334754797441377</v>
      </c>
      <c r="V84" s="12">
        <f>S84/100</f>
        <v>0.40724946695095954</v>
      </c>
      <c r="W84" s="12">
        <f>T84/100</f>
        <v>0.47334754797441375</v>
      </c>
      <c r="X84" s="12">
        <f>(E84-0.465)*0.453592*(1-K84/100)*(S84/100)/(40*2.54/100*2*10/10000)</f>
        <v>1811.3194159648704</v>
      </c>
      <c r="Y84" s="12">
        <f>(E84-0.465)*0.453592*(1-K84/100)*(T84/100)/(40*2.54/100*2*10/10000)</f>
        <v>2105.3031955193783</v>
      </c>
      <c r="Z84" s="12">
        <f>SUM(X84:Y84)</f>
        <v>3916.6226114842484</v>
      </c>
      <c r="AA84" s="12">
        <f>X84/Z84*100</f>
        <v>46.246973365617436</v>
      </c>
      <c r="AK84" s="188"/>
      <c r="AL84" s="188"/>
      <c r="AM84" s="188"/>
      <c r="AN84" s="190"/>
      <c r="AO84" s="190"/>
      <c r="AP84" s="190"/>
      <c r="AQ84" s="190"/>
      <c r="AR84" s="29" t="s">
        <v>366</v>
      </c>
      <c r="AS84" s="185"/>
      <c r="AT84" s="12">
        <f>1-V84-W84</f>
        <v>0.11940298507462671</v>
      </c>
      <c r="AU84" s="12">
        <f>(E84-0.465)*0.453592*(1-K84/100)*(AT84)/(40*2.54/100*2*10/10000)</f>
        <v>531.06747274362624</v>
      </c>
      <c r="AV84" s="12">
        <f>AU84*0.892179</f>
        <v>473.80724676493577</v>
      </c>
      <c r="AZ84" s="185"/>
      <c r="BA84" s="185"/>
      <c r="BB84" s="185"/>
    </row>
    <row r="85" spans="1:54" ht="18.75" x14ac:dyDescent="0.2">
      <c r="A85" s="27"/>
      <c r="B85" s="26"/>
      <c r="C85" s="25" t="s">
        <v>355</v>
      </c>
      <c r="D85" s="24" t="s">
        <v>366</v>
      </c>
      <c r="E85" s="23">
        <v>22.8</v>
      </c>
      <c r="G85" s="81"/>
      <c r="H85" s="80"/>
      <c r="I85" s="79" t="s">
        <v>355</v>
      </c>
      <c r="J85" s="24" t="s">
        <v>366</v>
      </c>
      <c r="K85" s="124">
        <v>6.5277777777777821</v>
      </c>
      <c r="M85" s="185"/>
      <c r="O85" s="81"/>
      <c r="P85" s="80"/>
      <c r="Q85" s="79" t="s">
        <v>355</v>
      </c>
      <c r="R85" s="24" t="s">
        <v>366</v>
      </c>
      <c r="S85" s="77">
        <v>39.591836734693878</v>
      </c>
      <c r="T85" s="77">
        <v>47.755102040816325</v>
      </c>
      <c r="V85" s="12">
        <f>S85/100</f>
        <v>0.3959183673469388</v>
      </c>
      <c r="W85" s="12">
        <f>T85/100</f>
        <v>0.47755102040816327</v>
      </c>
      <c r="X85" s="12">
        <f>(E85-0.465)*0.453592*(1-K85/100)*(S85/100)/(40*2.54/100*2*10/10000)</f>
        <v>1845.0827866017864</v>
      </c>
      <c r="Y85" s="12">
        <f>(E85-0.465)*0.453592*(1-K85/100)*(T85/100)/(40*2.54/100*2*10/10000)</f>
        <v>2225.5122271382374</v>
      </c>
      <c r="Z85" s="12">
        <f>SUM(X85:Y85)</f>
        <v>4070.5950137400241</v>
      </c>
      <c r="AA85" s="12">
        <f>X85/Z85*100</f>
        <v>45.327102803738313</v>
      </c>
      <c r="AB85" s="12">
        <f>AVERAGE(X84:X86)</f>
        <v>1851.0803102952248</v>
      </c>
      <c r="AC85" s="12">
        <f>AVERAGE(Y84:Y86)</f>
        <v>2197.3571478697836</v>
      </c>
      <c r="AD85" s="12">
        <f>AVERAGE(Z84:Z86)</f>
        <v>4048.4374581650081</v>
      </c>
      <c r="AE85" s="12">
        <f>AVERAGE(AA84:AA86)</f>
        <v>45.73068456581521</v>
      </c>
      <c r="AF85" s="12">
        <v>990.4</v>
      </c>
      <c r="AG85" s="12">
        <f>(AB85/10000)/(AF85/1000)</f>
        <v>0.18690229304273273</v>
      </c>
      <c r="AH85" s="12">
        <v>821.5</v>
      </c>
      <c r="AI85" s="12">
        <f>AH85+212.1+96.9</f>
        <v>1130.5</v>
      </c>
      <c r="AJ85" s="12">
        <f>(AB85/10000)/(AI85/1000)</f>
        <v>0.1637399655281048</v>
      </c>
      <c r="AK85" s="188">
        <v>5.18</v>
      </c>
      <c r="AL85" s="188">
        <v>1.04</v>
      </c>
      <c r="AM85" s="188">
        <f>AL85*25.4</f>
        <v>26.416</v>
      </c>
      <c r="AN85" s="190">
        <v>78.900000000000006</v>
      </c>
      <c r="AO85" s="190">
        <v>26.6</v>
      </c>
      <c r="AP85" s="190">
        <v>6.4</v>
      </c>
      <c r="AQ85" s="190">
        <v>11.9</v>
      </c>
      <c r="AR85" s="24" t="s">
        <v>366</v>
      </c>
      <c r="AS85" s="185"/>
      <c r="AT85" s="12">
        <f>1-V85-W85</f>
        <v>0.12653061224489787</v>
      </c>
      <c r="AU85" s="12">
        <f>(E85-0.465)*0.453592*(1-K85/100)*(AT85)/(40*2.54/100*2*10/10000)</f>
        <v>589.66563283149833</v>
      </c>
      <c r="AV85" s="12">
        <f>AU85*0.892179</f>
        <v>526.08729463397333</v>
      </c>
      <c r="AW85" s="12">
        <f>AVERAGE(AT84:AT86)</f>
        <v>0.12099902979433892</v>
      </c>
      <c r="AX85" s="12">
        <f>AVERAGE(AU84:AU86)</f>
        <v>557.34368703213875</v>
      </c>
      <c r="AY85" s="12">
        <f>AVERAGE(AV84:AV86)</f>
        <v>497.25033335264652</v>
      </c>
      <c r="AZ85" s="185"/>
      <c r="BA85" s="185"/>
      <c r="BB85" s="185"/>
    </row>
    <row r="86" spans="1:54" ht="19.5" thickBot="1" x14ac:dyDescent="0.25">
      <c r="A86" s="21"/>
      <c r="B86" s="20"/>
      <c r="C86" s="19" t="s">
        <v>356</v>
      </c>
      <c r="D86" s="18" t="s">
        <v>366</v>
      </c>
      <c r="E86" s="17">
        <v>23.2</v>
      </c>
      <c r="G86" s="76"/>
      <c r="H86" s="75"/>
      <c r="I86" s="74" t="s">
        <v>356</v>
      </c>
      <c r="J86" s="18" t="s">
        <v>366</v>
      </c>
      <c r="K86" s="123">
        <v>7.2042116929897579</v>
      </c>
      <c r="M86" s="185"/>
      <c r="O86" s="76"/>
      <c r="P86" s="75"/>
      <c r="Q86" s="74" t="s">
        <v>356</v>
      </c>
      <c r="R86" s="18" t="s">
        <v>366</v>
      </c>
      <c r="S86" s="72">
        <v>40.277777777777771</v>
      </c>
      <c r="T86" s="72">
        <v>48.015873015873012</v>
      </c>
      <c r="V86" s="12">
        <f>S86/100</f>
        <v>0.40277777777777773</v>
      </c>
      <c r="W86" s="12">
        <f>T86/100</f>
        <v>0.48015873015873012</v>
      </c>
      <c r="X86" s="12">
        <f>(E86-0.465)*0.453592*(1-K86/100)*(S86/100)/(40*2.54/100*2*10/10000)</f>
        <v>1896.8387283190173</v>
      </c>
      <c r="Y86" s="12">
        <f>(E86-0.465)*0.453592*(1-K86/100)*(T86/100)/(40*2.54/100*2*10/10000)</f>
        <v>2261.2560209517351</v>
      </c>
      <c r="Z86" s="12">
        <f>SUM(X86:Y86)</f>
        <v>4158.0947492707528</v>
      </c>
      <c r="AA86" s="12">
        <f>X86/Z86*100</f>
        <v>45.617977528089881</v>
      </c>
      <c r="AK86" s="188"/>
      <c r="AL86" s="188"/>
      <c r="AM86" s="188"/>
      <c r="AN86" s="190"/>
      <c r="AO86" s="190"/>
      <c r="AP86" s="190"/>
      <c r="AQ86" s="190"/>
      <c r="AR86" s="18" t="s">
        <v>366</v>
      </c>
      <c r="AS86" s="185"/>
      <c r="AT86" s="12">
        <f>1-V86-W86</f>
        <v>0.1170634920634922</v>
      </c>
      <c r="AU86" s="12">
        <f>(E86-0.465)*0.453592*(1-K86/100)*(AT86)/(40*2.54/100*2*10/10000)</f>
        <v>551.29795552129156</v>
      </c>
      <c r="AV86" s="12">
        <f>AU86*0.892179</f>
        <v>491.85645865903041</v>
      </c>
      <c r="AZ86" s="185"/>
      <c r="BA86" s="185"/>
      <c r="BB86" s="185"/>
    </row>
    <row r="87" spans="1:54" ht="18.75" x14ac:dyDescent="0.2">
      <c r="A87" s="32" t="s">
        <v>380</v>
      </c>
      <c r="B87" s="31">
        <v>1</v>
      </c>
      <c r="C87" s="30" t="s">
        <v>354</v>
      </c>
      <c r="D87" s="29" t="s">
        <v>358</v>
      </c>
      <c r="E87" s="28">
        <v>18</v>
      </c>
      <c r="F87" s="12">
        <v>1</v>
      </c>
      <c r="G87" s="86" t="s">
        <v>380</v>
      </c>
      <c r="H87" s="85">
        <v>1</v>
      </c>
      <c r="I87" s="84" t="s">
        <v>354</v>
      </c>
      <c r="J87" s="29" t="s">
        <v>358</v>
      </c>
      <c r="K87" s="125">
        <v>6.6735559664962514</v>
      </c>
      <c r="L87" s="12">
        <v>1</v>
      </c>
      <c r="M87" s="185"/>
      <c r="O87" s="86" t="s">
        <v>380</v>
      </c>
      <c r="P87" s="85">
        <v>1</v>
      </c>
      <c r="Q87" s="84" t="s">
        <v>354</v>
      </c>
      <c r="R87" s="29" t="s">
        <v>358</v>
      </c>
      <c r="S87" s="82">
        <v>38.23146944083225</v>
      </c>
      <c r="T87" s="82">
        <v>49.414824447334212</v>
      </c>
      <c r="V87" s="12">
        <f>S87/100</f>
        <v>0.3823146944083225</v>
      </c>
      <c r="W87" s="12">
        <f>T87/100</f>
        <v>0.4941482444733421</v>
      </c>
      <c r="X87" s="12">
        <f>(E87-0.465)*0.453592*(1-K87/100)*(S87/100)/(40*2.54/100*2*10/10000)</f>
        <v>1396.6036154286855</v>
      </c>
      <c r="Y87" s="12">
        <f>(E87-0.465)*0.453592*(1-K87/100)*(T87/100)/(40*2.54/100*2*10/10000)</f>
        <v>1805.1339247037436</v>
      </c>
      <c r="Z87" s="12">
        <f>SUM(X87:Y87)</f>
        <v>3201.7375401324289</v>
      </c>
      <c r="AA87" s="12">
        <f>X87/Z87*100</f>
        <v>43.620178041543021</v>
      </c>
      <c r="AK87" s="188"/>
      <c r="AL87" s="188"/>
      <c r="AM87" s="188"/>
      <c r="AN87" s="190"/>
      <c r="AO87" s="190"/>
      <c r="AP87" s="190"/>
      <c r="AQ87" s="190"/>
      <c r="AR87" s="29" t="s">
        <v>358</v>
      </c>
      <c r="AS87" s="185"/>
      <c r="AT87" s="12">
        <f>1-V87-W87</f>
        <v>0.12353706111833546</v>
      </c>
      <c r="AU87" s="12">
        <f>(E87-0.465)*0.453592*(1-K87/100)*(AT87)/(40*2.54/100*2*10/10000)</f>
        <v>451.28348117593566</v>
      </c>
      <c r="AV87" s="12">
        <f>AU87*0.892179</f>
        <v>402.6256449520651</v>
      </c>
      <c r="AZ87" s="185"/>
      <c r="BA87" s="185"/>
      <c r="BB87" s="185"/>
    </row>
    <row r="88" spans="1:54" ht="18.75" x14ac:dyDescent="0.2">
      <c r="A88" s="27"/>
      <c r="B88" s="26"/>
      <c r="C88" s="25" t="s">
        <v>355</v>
      </c>
      <c r="D88" s="24" t="s">
        <v>358</v>
      </c>
      <c r="E88" s="23">
        <v>14.9</v>
      </c>
      <c r="F88" s="12">
        <v>2</v>
      </c>
      <c r="G88" s="81"/>
      <c r="H88" s="80"/>
      <c r="I88" s="79" t="s">
        <v>355</v>
      </c>
      <c r="J88" s="24" t="s">
        <v>358</v>
      </c>
      <c r="K88" s="124">
        <v>6.5352972399150708</v>
      </c>
      <c r="L88" s="12">
        <v>2</v>
      </c>
      <c r="M88" s="185"/>
      <c r="O88" s="81"/>
      <c r="P88" s="80"/>
      <c r="Q88" s="79" t="s">
        <v>355</v>
      </c>
      <c r="R88" s="24" t="s">
        <v>358</v>
      </c>
      <c r="S88" s="77">
        <v>38.291139240506325</v>
      </c>
      <c r="T88" s="77">
        <v>48.734177215189874</v>
      </c>
      <c r="V88" s="12">
        <f>S88/100</f>
        <v>0.38291139240506328</v>
      </c>
      <c r="W88" s="12">
        <f>T88/100</f>
        <v>0.48734177215189872</v>
      </c>
      <c r="X88" s="12">
        <f>(E88-0.465)*0.453592*(1-K88/100)*(S88/100)/(40*2.54/100*2*10/10000)</f>
        <v>1153.1993468993398</v>
      </c>
      <c r="Y88" s="12">
        <f>(E88-0.465)*0.453592*(1-K88/100)*(T88/100)/(40*2.54/100*2*10/10000)</f>
        <v>1467.7082596900689</v>
      </c>
      <c r="Z88" s="12">
        <f>SUM(X88:Y88)</f>
        <v>2620.9076065894087</v>
      </c>
      <c r="AA88" s="12">
        <f>X88/Z88*100</f>
        <v>44</v>
      </c>
      <c r="AB88" s="12">
        <f>AVERAGE(X87:X89)</f>
        <v>1278.7062008162573</v>
      </c>
      <c r="AC88" s="12">
        <f>AVERAGE(Y87:Y89)</f>
        <v>1638.6487014186932</v>
      </c>
      <c r="AD88" s="12">
        <f>AVERAGE(Z87:Z89)</f>
        <v>2917.3549022349503</v>
      </c>
      <c r="AE88" s="12">
        <f>AVERAGE(AA87:AA89)</f>
        <v>43.843478150599815</v>
      </c>
      <c r="AF88" s="12">
        <v>899.9</v>
      </c>
      <c r="AG88" s="12">
        <f>(AB88/10000)/(AF88/1000)</f>
        <v>0.14209425500791836</v>
      </c>
      <c r="AH88" s="12">
        <v>774.2</v>
      </c>
      <c r="AI88" s="12">
        <f>AH88+212.1+96.9</f>
        <v>1083.2</v>
      </c>
      <c r="AJ88" s="12">
        <f>(AB88/10000)/(AI88/1000)</f>
        <v>0.11804894763813306</v>
      </c>
      <c r="AK88" s="188">
        <v>4.33</v>
      </c>
      <c r="AL88" s="188">
        <v>1.02</v>
      </c>
      <c r="AM88" s="188">
        <f>AL88*25.4</f>
        <v>25.907999999999998</v>
      </c>
      <c r="AN88" s="190">
        <v>76.8</v>
      </c>
      <c r="AO88" s="190">
        <v>26.3</v>
      </c>
      <c r="AP88" s="190">
        <v>6.4</v>
      </c>
      <c r="AQ88" s="190">
        <v>13.5</v>
      </c>
      <c r="AR88" s="24" t="s">
        <v>358</v>
      </c>
      <c r="AS88" s="185"/>
      <c r="AT88" s="12">
        <f>1-V88-W88</f>
        <v>0.12974683544303794</v>
      </c>
      <c r="AU88" s="12">
        <f>(E88-0.465)*0.453592*(1-K88/100)*(AT88)/(40*2.54/100*2*10/10000)</f>
        <v>390.75349770969359</v>
      </c>
      <c r="AV88" s="12">
        <f>AU88*0.892179</f>
        <v>348.62206483313673</v>
      </c>
      <c r="AW88" s="12">
        <f>AVERAGE(AT87:AT89)</f>
        <v>0.12104232595792808</v>
      </c>
      <c r="AX88" s="12">
        <f>AVERAGE(AU87:AU89)</f>
        <v>401.17328041844257</v>
      </c>
      <c r="AY88" s="12">
        <f>AVERAGE(AV87:AV89)</f>
        <v>357.91837615044574</v>
      </c>
      <c r="AZ88" s="185"/>
      <c r="BA88" s="185"/>
      <c r="BB88" s="185"/>
    </row>
    <row r="89" spans="1:54" ht="19.5" thickBot="1" x14ac:dyDescent="0.25">
      <c r="A89" s="21"/>
      <c r="B89" s="20"/>
      <c r="C89" s="19" t="s">
        <v>356</v>
      </c>
      <c r="D89" s="18" t="s">
        <v>358</v>
      </c>
      <c r="E89" s="17">
        <v>16.2</v>
      </c>
      <c r="F89" s="12">
        <v>3</v>
      </c>
      <c r="G89" s="76"/>
      <c r="H89" s="75"/>
      <c r="I89" s="74" t="s">
        <v>356</v>
      </c>
      <c r="J89" s="18" t="s">
        <v>358</v>
      </c>
      <c r="K89" s="123">
        <v>6.3071228944784412</v>
      </c>
      <c r="L89" s="12">
        <v>3</v>
      </c>
      <c r="M89" s="185"/>
      <c r="O89" s="76"/>
      <c r="P89" s="75"/>
      <c r="Q89" s="74" t="s">
        <v>356</v>
      </c>
      <c r="R89" s="18" t="s">
        <v>358</v>
      </c>
      <c r="S89" s="72">
        <v>39.087018544935802</v>
      </c>
      <c r="T89" s="72">
        <v>49.928673323823112</v>
      </c>
      <c r="V89" s="12">
        <f>S89/100</f>
        <v>0.39087018544935803</v>
      </c>
      <c r="W89" s="12">
        <f>T89/100</f>
        <v>0.49928673323823114</v>
      </c>
      <c r="X89" s="12">
        <f>(E89-0.465)*0.453592*(1-K89/100)*(S89/100)/(40*2.54/100*2*10/10000)</f>
        <v>1286.3156401207461</v>
      </c>
      <c r="Y89" s="12">
        <f>(E89-0.465)*0.453592*(1-K89/100)*(T89/100)/(40*2.54/100*2*10/10000)</f>
        <v>1643.103919862267</v>
      </c>
      <c r="Z89" s="12">
        <f>SUM(X89:Y89)</f>
        <v>2929.4195599830132</v>
      </c>
      <c r="AA89" s="12">
        <f>X89/Z89*100</f>
        <v>43.910256410256409</v>
      </c>
      <c r="AK89" s="188"/>
      <c r="AL89" s="188"/>
      <c r="AM89" s="188"/>
      <c r="AN89" s="190"/>
      <c r="AO89" s="190"/>
      <c r="AP89" s="190"/>
      <c r="AQ89" s="190"/>
      <c r="AR89" s="18" t="s">
        <v>358</v>
      </c>
      <c r="AS89" s="185"/>
      <c r="AT89" s="12">
        <f>1-V89-W89</f>
        <v>0.10984308131241083</v>
      </c>
      <c r="AU89" s="12">
        <f>(E89-0.465)*0.453592*(1-K89/100)*(AT89)/(40*2.54/100*2*10/10000)</f>
        <v>361.48286236969864</v>
      </c>
      <c r="AV89" s="12">
        <f>AU89*0.892179</f>
        <v>322.50741866613538</v>
      </c>
      <c r="AZ89" s="185"/>
      <c r="BA89" s="185"/>
      <c r="BB89" s="185"/>
    </row>
    <row r="90" spans="1:54" ht="18.75" x14ac:dyDescent="0.2">
      <c r="A90" s="32" t="s">
        <v>380</v>
      </c>
      <c r="B90" s="31">
        <v>2</v>
      </c>
      <c r="C90" s="30" t="s">
        <v>354</v>
      </c>
      <c r="D90" s="29" t="s">
        <v>373</v>
      </c>
      <c r="E90" s="28">
        <v>18.2</v>
      </c>
      <c r="F90" s="12">
        <v>1</v>
      </c>
      <c r="G90" s="86" t="s">
        <v>380</v>
      </c>
      <c r="H90" s="85">
        <v>2</v>
      </c>
      <c r="I90" s="84" t="s">
        <v>354</v>
      </c>
      <c r="J90" s="29" t="s">
        <v>373</v>
      </c>
      <c r="K90" s="125">
        <v>6.3103192279138867</v>
      </c>
      <c r="L90" s="12">
        <v>1</v>
      </c>
      <c r="M90" s="185"/>
      <c r="O90" s="86" t="s">
        <v>380</v>
      </c>
      <c r="P90" s="85">
        <v>2</v>
      </c>
      <c r="Q90" s="84" t="s">
        <v>354</v>
      </c>
      <c r="R90" s="29" t="s">
        <v>373</v>
      </c>
      <c r="S90" s="82">
        <v>39.285714285714285</v>
      </c>
      <c r="T90" s="82">
        <v>47.704081632653065</v>
      </c>
      <c r="V90" s="12">
        <f>S90/100</f>
        <v>0.39285714285714285</v>
      </c>
      <c r="W90" s="12">
        <f>T90/100</f>
        <v>0.47704081632653067</v>
      </c>
      <c r="X90" s="12">
        <f>(E90-0.465)*0.453592*(1-K90/100)*(S90/100)/(40*2.54/100*2*10/10000)</f>
        <v>1457.1333175220439</v>
      </c>
      <c r="Y90" s="12">
        <f>(E90-0.465)*0.453592*(1-K90/100)*(T90/100)/(40*2.54/100*2*10/10000)</f>
        <v>1769.3761712767678</v>
      </c>
      <c r="Z90" s="12">
        <f>SUM(X90:Y90)</f>
        <v>3226.5094887988116</v>
      </c>
      <c r="AA90" s="12">
        <f>X90/Z90*100</f>
        <v>45.161290322580641</v>
      </c>
      <c r="AK90" s="188"/>
      <c r="AL90" s="188"/>
      <c r="AM90" s="188"/>
      <c r="AN90" s="190"/>
      <c r="AO90" s="190"/>
      <c r="AP90" s="190"/>
      <c r="AQ90" s="190"/>
      <c r="AR90" s="29" t="s">
        <v>373</v>
      </c>
      <c r="AS90" s="185"/>
      <c r="AT90" s="12">
        <f>1-V90-W90</f>
        <v>0.13010204081632654</v>
      </c>
      <c r="AU90" s="12">
        <f>(E90-0.465)*0.453592*(1-K90/100)*(AT90)/(40*2.54/100*2*10/10000)</f>
        <v>482.55713762093666</v>
      </c>
      <c r="AV90" s="12">
        <f>AU90*0.892179</f>
        <v>430.52734448550967</v>
      </c>
      <c r="AZ90" s="185"/>
      <c r="BA90" s="185"/>
      <c r="BB90" s="185"/>
    </row>
    <row r="91" spans="1:54" ht="18.75" x14ac:dyDescent="0.2">
      <c r="A91" s="27"/>
      <c r="B91" s="26"/>
      <c r="C91" s="25" t="s">
        <v>355</v>
      </c>
      <c r="D91" s="24" t="s">
        <v>373</v>
      </c>
      <c r="E91" s="23">
        <v>17.399999999999999</v>
      </c>
      <c r="F91" s="12">
        <v>2</v>
      </c>
      <c r="G91" s="81"/>
      <c r="H91" s="80"/>
      <c r="I91" s="79" t="s">
        <v>355</v>
      </c>
      <c r="J91" s="24" t="s">
        <v>373</v>
      </c>
      <c r="K91" s="124">
        <v>6.8353649128220955</v>
      </c>
      <c r="L91" s="12">
        <v>2</v>
      </c>
      <c r="M91" s="185"/>
      <c r="O91" s="81"/>
      <c r="P91" s="80"/>
      <c r="Q91" s="79" t="s">
        <v>355</v>
      </c>
      <c r="R91" s="24" t="s">
        <v>373</v>
      </c>
      <c r="S91" s="77">
        <v>39.353099730458219</v>
      </c>
      <c r="T91" s="77">
        <v>47.708894878706197</v>
      </c>
      <c r="V91" s="12">
        <f>S91/100</f>
        <v>0.39353099730458219</v>
      </c>
      <c r="W91" s="12">
        <f>T91/100</f>
        <v>0.47708894878706198</v>
      </c>
      <c r="X91" s="12">
        <f>(E91-0.465)*0.453592*(1-K91/100)*(S91/100)/(40*2.54/100*2*10/10000)</f>
        <v>1385.9798523042616</v>
      </c>
      <c r="Y91" s="12">
        <f>(E91-0.465)*0.453592*(1-K91/100)*(T91/100)/(40*2.54/100*2*10/10000)</f>
        <v>1680.2632456017418</v>
      </c>
      <c r="Z91" s="12">
        <f>SUM(X91:Y91)</f>
        <v>3066.2430979060036</v>
      </c>
      <c r="AA91" s="12">
        <f>X91/Z91*100</f>
        <v>45.201238390092875</v>
      </c>
      <c r="AB91" s="12">
        <f>AVERAGE(X90:X92)</f>
        <v>1468.4956971130396</v>
      </c>
      <c r="AC91" s="12">
        <f>AVERAGE(Y90:Y92)</f>
        <v>1767.3449482599763</v>
      </c>
      <c r="AD91" s="12">
        <f>AVERAGE(Z90:Z92)</f>
        <v>3235.8406453730154</v>
      </c>
      <c r="AE91" s="12">
        <f>AVERAGE(AA90:AA92)</f>
        <v>45.371984456735923</v>
      </c>
      <c r="AF91" s="12">
        <v>877.7</v>
      </c>
      <c r="AG91" s="12">
        <f>(AB91/10000)/(AF91/1000)</f>
        <v>0.16731180324860878</v>
      </c>
      <c r="AH91" s="12">
        <v>755.1</v>
      </c>
      <c r="AI91" s="12">
        <f>AH91+212.1+96.9</f>
        <v>1064.1000000000001</v>
      </c>
      <c r="AJ91" s="12">
        <f>(AB91/10000)/(AI91/1000)</f>
        <v>0.13800354262879799</v>
      </c>
      <c r="AK91" s="189">
        <v>4.6478367321892442</v>
      </c>
      <c r="AL91" s="189">
        <v>0.99</v>
      </c>
      <c r="AM91" s="188">
        <f>AL91*25.4</f>
        <v>25.145999999999997</v>
      </c>
      <c r="AN91" s="34">
        <v>78.787878787878796</v>
      </c>
      <c r="AO91" s="34">
        <v>25.295254629629628</v>
      </c>
      <c r="AP91" s="34">
        <v>6.3869212962962969</v>
      </c>
      <c r="AQ91" s="34">
        <v>14.668075539568342</v>
      </c>
      <c r="AR91" s="24" t="s">
        <v>373</v>
      </c>
      <c r="AS91" s="185"/>
      <c r="AT91" s="12">
        <f>1-V91-W91</f>
        <v>0.12938005390835583</v>
      </c>
      <c r="AU91" s="12">
        <f>(E91-0.465)*0.453592*(1-K91/100)*(AT91)/(40*2.54/100*2*10/10000)</f>
        <v>455.66460897674369</v>
      </c>
      <c r="AV91" s="12">
        <f>AU91*0.892179</f>
        <v>406.53439517226224</v>
      </c>
      <c r="AW91" s="12">
        <f>AVERAGE(AT90:AT92)</f>
        <v>0.12700746920024511</v>
      </c>
      <c r="AX91" s="12">
        <f>AVERAGE(AU90:AU92)</f>
        <v>470.22537867906129</v>
      </c>
      <c r="AY91" s="12">
        <f>AVERAGE(AV90:AV92)</f>
        <v>419.52520812450626</v>
      </c>
      <c r="AZ91" s="185"/>
      <c r="BA91" s="185"/>
      <c r="BB91" s="185"/>
    </row>
    <row r="92" spans="1:54" ht="19.5" thickBot="1" x14ac:dyDescent="0.25">
      <c r="A92" s="21"/>
      <c r="B92" s="20"/>
      <c r="C92" s="19" t="s">
        <v>356</v>
      </c>
      <c r="D92" s="18" t="s">
        <v>373</v>
      </c>
      <c r="E92" s="17">
        <v>19.2</v>
      </c>
      <c r="F92" s="12">
        <v>3</v>
      </c>
      <c r="G92" s="76"/>
      <c r="H92" s="75"/>
      <c r="I92" s="74" t="s">
        <v>356</v>
      </c>
      <c r="J92" s="18" t="s">
        <v>373</v>
      </c>
      <c r="K92" s="123">
        <v>7.0511206245278375</v>
      </c>
      <c r="L92" s="12">
        <v>3</v>
      </c>
      <c r="M92" s="185"/>
      <c r="O92" s="76"/>
      <c r="P92" s="75"/>
      <c r="Q92" s="74" t="s">
        <v>356</v>
      </c>
      <c r="R92" s="18" t="s">
        <v>373</v>
      </c>
      <c r="S92" s="72">
        <v>40.192539109506612</v>
      </c>
      <c r="T92" s="72">
        <v>47.653429602888082</v>
      </c>
      <c r="V92" s="12">
        <f>S92/100</f>
        <v>0.40192539109506614</v>
      </c>
      <c r="W92" s="12">
        <f>T92/100</f>
        <v>0.47653429602888081</v>
      </c>
      <c r="X92" s="12">
        <f>(E92-0.465)*0.453592*(1-K92/100)*(S92/100)/(40*2.54/100*2*10/10000)</f>
        <v>1562.3739215128132</v>
      </c>
      <c r="Y92" s="12">
        <f>(E92-0.465)*0.453592*(1-K92/100)*(T92/100)/(40*2.54/100*2*10/10000)</f>
        <v>1852.3954279014192</v>
      </c>
      <c r="Z92" s="12">
        <f>SUM(X92:Y92)</f>
        <v>3414.7693494142322</v>
      </c>
      <c r="AA92" s="12">
        <f>X92/Z92*100</f>
        <v>45.753424657534254</v>
      </c>
      <c r="AK92" s="189"/>
      <c r="AL92" s="189"/>
      <c r="AM92" s="188"/>
      <c r="AN92" s="34"/>
      <c r="AO92" s="34"/>
      <c r="AP92" s="34"/>
      <c r="AQ92" s="34"/>
      <c r="AR92" s="18" t="s">
        <v>373</v>
      </c>
      <c r="AS92" s="185"/>
      <c r="AT92" s="12">
        <f>1-V92-W92</f>
        <v>0.12154031287605299</v>
      </c>
      <c r="AU92" s="12">
        <f>(E92-0.465)*0.453592*(1-K92/100)*(AT92)/(40*2.54/100*2*10/10000)</f>
        <v>472.45438943950364</v>
      </c>
      <c r="AV92" s="12">
        <f>AU92*0.892179</f>
        <v>421.51388471574694</v>
      </c>
      <c r="AZ92" s="185"/>
      <c r="BA92" s="185"/>
      <c r="BB92" s="185"/>
    </row>
    <row r="93" spans="1:54" ht="18.75" x14ac:dyDescent="0.2">
      <c r="A93" s="32" t="s">
        <v>380</v>
      </c>
      <c r="B93" s="31">
        <v>3</v>
      </c>
      <c r="C93" s="30" t="s">
        <v>354</v>
      </c>
      <c r="D93" s="29" t="s">
        <v>370</v>
      </c>
      <c r="E93" s="28">
        <v>15.2</v>
      </c>
      <c r="F93" s="12">
        <v>1</v>
      </c>
      <c r="G93" s="86" t="s">
        <v>380</v>
      </c>
      <c r="H93" s="85">
        <v>3</v>
      </c>
      <c r="I93" s="84" t="s">
        <v>354</v>
      </c>
      <c r="J93" s="29" t="s">
        <v>370</v>
      </c>
      <c r="K93" s="125">
        <v>7.079867408843576</v>
      </c>
      <c r="L93" s="12">
        <v>1</v>
      </c>
      <c r="M93" s="185"/>
      <c r="O93" s="86" t="s">
        <v>380</v>
      </c>
      <c r="P93" s="85">
        <v>3</v>
      </c>
      <c r="Q93" s="84" t="s">
        <v>354</v>
      </c>
      <c r="R93" s="29" t="s">
        <v>370</v>
      </c>
      <c r="S93" s="82">
        <v>40.186915887850468</v>
      </c>
      <c r="T93" s="82">
        <v>47.040498442367607</v>
      </c>
      <c r="V93" s="12">
        <f>S93/100</f>
        <v>0.40186915887850466</v>
      </c>
      <c r="W93" s="12">
        <f>T93/100</f>
        <v>0.47040498442367606</v>
      </c>
      <c r="X93" s="12">
        <f>(E93-0.465)*0.453592*(1-K93/100)*(S93/100)/(40*2.54/100*2*10/10000)</f>
        <v>1228.2487239495861</v>
      </c>
      <c r="Y93" s="12">
        <f>(E93-0.465)*0.453592*(1-K93/100)*(T93/100)/(40*2.54/100*2*10/10000)</f>
        <v>1437.7174985766474</v>
      </c>
      <c r="Z93" s="12">
        <f>SUM(X93:Y93)</f>
        <v>2665.9662225262337</v>
      </c>
      <c r="AA93" s="12">
        <f>X93/Z93*100</f>
        <v>46.071428571428562</v>
      </c>
      <c r="AK93" s="189"/>
      <c r="AL93" s="189"/>
      <c r="AM93" s="188"/>
      <c r="AN93" s="34"/>
      <c r="AO93" s="34"/>
      <c r="AP93" s="34"/>
      <c r="AQ93" s="34"/>
      <c r="AR93" s="29" t="s">
        <v>370</v>
      </c>
      <c r="AS93" s="185"/>
      <c r="AT93" s="12">
        <f>1-V93-W93</f>
        <v>0.12772585669781933</v>
      </c>
      <c r="AU93" s="12">
        <f>(E93-0.465)*0.453592*(1-K93/100)*(AT93)/(40*2.54/100*2*10/10000)</f>
        <v>390.37362544134129</v>
      </c>
      <c r="AV93" s="12">
        <f>AU93*0.892179</f>
        <v>348.28315077263045</v>
      </c>
      <c r="AZ93" s="185"/>
      <c r="BA93" s="185"/>
      <c r="BB93" s="185"/>
    </row>
    <row r="94" spans="1:54" ht="18.75" x14ac:dyDescent="0.2">
      <c r="A94" s="27"/>
      <c r="B94" s="26"/>
      <c r="C94" s="25" t="s">
        <v>355</v>
      </c>
      <c r="D94" s="24" t="s">
        <v>370</v>
      </c>
      <c r="E94" s="23">
        <v>14.3</v>
      </c>
      <c r="F94" s="12">
        <v>2</v>
      </c>
      <c r="G94" s="81"/>
      <c r="H94" s="80"/>
      <c r="I94" s="79" t="s">
        <v>355</v>
      </c>
      <c r="J94" s="24" t="s">
        <v>370</v>
      </c>
      <c r="K94" s="124">
        <v>7.0584070796460177</v>
      </c>
      <c r="L94" s="12">
        <v>2</v>
      </c>
      <c r="M94" s="185"/>
      <c r="O94" s="81"/>
      <c r="P94" s="80"/>
      <c r="Q94" s="79" t="s">
        <v>355</v>
      </c>
      <c r="R94" s="24" t="s">
        <v>370</v>
      </c>
      <c r="S94" s="77">
        <v>39.408866995073893</v>
      </c>
      <c r="T94" s="77">
        <v>46.962233169129725</v>
      </c>
      <c r="V94" s="12">
        <f>S94/100</f>
        <v>0.39408866995073893</v>
      </c>
      <c r="W94" s="12">
        <f>T94/100</f>
        <v>0.46962233169129725</v>
      </c>
      <c r="X94" s="12">
        <f>(E94-0.465)*0.453592*(1-K94/100)*(S94/100)/(40*2.54/100*2*10/10000)</f>
        <v>1131.1622596590134</v>
      </c>
      <c r="Y94" s="12">
        <f>(E94-0.465)*0.453592*(1-K94/100)*(T94/100)/(40*2.54/100*2*10/10000)</f>
        <v>1347.9683594269911</v>
      </c>
      <c r="Z94" s="12">
        <f>SUM(X94:Y94)</f>
        <v>2479.1306190860046</v>
      </c>
      <c r="AA94" s="12">
        <f>X94/Z94*100</f>
        <v>45.627376425855509</v>
      </c>
      <c r="AB94" s="12">
        <f>AVERAGE(X93:X95)</f>
        <v>1204.8299366285321</v>
      </c>
      <c r="AC94" s="12">
        <f>AVERAGE(Y93:Y95)</f>
        <v>1433.6924432435601</v>
      </c>
      <c r="AD94" s="12">
        <f>AVERAGE(Z93:Z95)</f>
        <v>2638.5223798720922</v>
      </c>
      <c r="AE94" s="12">
        <f>AVERAGE(AA93:AA95)</f>
        <v>45.66693947336762</v>
      </c>
      <c r="AF94" s="12">
        <v>778.2</v>
      </c>
      <c r="AG94" s="12">
        <f>(AB94/10000)/(AF94/1000)</f>
        <v>0.15482265955134056</v>
      </c>
      <c r="AH94" s="12">
        <v>622.9</v>
      </c>
      <c r="AI94" s="12">
        <f>AH94+212.1+96.9</f>
        <v>931.9</v>
      </c>
      <c r="AJ94" s="12">
        <f>(AB94/10000)/(AI94/1000)</f>
        <v>0.12928747039688079</v>
      </c>
      <c r="AK94" s="188">
        <v>5.07</v>
      </c>
      <c r="AL94" s="188">
        <v>0.98</v>
      </c>
      <c r="AM94" s="188">
        <f>AL94*25.4</f>
        <v>24.891999999999999</v>
      </c>
      <c r="AN94" s="190">
        <v>77</v>
      </c>
      <c r="AO94" s="190">
        <v>25.6</v>
      </c>
      <c r="AP94" s="190">
        <v>6.4</v>
      </c>
      <c r="AQ94" s="190">
        <v>13.1</v>
      </c>
      <c r="AR94" s="24" t="s">
        <v>370</v>
      </c>
      <c r="AS94" s="185"/>
      <c r="AT94" s="12">
        <f>1-V94-W94</f>
        <v>0.13628899835796388</v>
      </c>
      <c r="AU94" s="12">
        <f>(E94-0.465)*0.453592*(1-K94/100)*(AT94)/(40*2.54/100*2*10/10000)</f>
        <v>391.19361479874215</v>
      </c>
      <c r="AV94" s="12">
        <f>AU94*0.892179</f>
        <v>349.01472805752701</v>
      </c>
      <c r="AW94" s="12">
        <f>AVERAGE(AT93:AT95)</f>
        <v>0.12918142227349635</v>
      </c>
      <c r="AX94" s="12">
        <f>AVERAGE(AU93:AU95)</f>
        <v>390.67873613838304</v>
      </c>
      <c r="AY94" s="12">
        <f>AVERAGE(AV93:AV95)</f>
        <v>348.55536412920645</v>
      </c>
      <c r="AZ94" s="185"/>
      <c r="BA94" s="185"/>
      <c r="BB94" s="185"/>
    </row>
    <row r="95" spans="1:54" ht="19.5" thickBot="1" x14ac:dyDescent="0.25">
      <c r="A95" s="21"/>
      <c r="B95" s="20"/>
      <c r="C95" s="19" t="s">
        <v>356</v>
      </c>
      <c r="D95" s="18" t="s">
        <v>370</v>
      </c>
      <c r="E95" s="17">
        <v>15.8</v>
      </c>
      <c r="F95" s="12">
        <v>3</v>
      </c>
      <c r="G95" s="76"/>
      <c r="H95" s="75"/>
      <c r="I95" s="74" t="s">
        <v>356</v>
      </c>
      <c r="J95" s="18" t="s">
        <v>370</v>
      </c>
      <c r="K95" s="123">
        <v>7.6598260282070711</v>
      </c>
      <c r="L95" s="12">
        <v>3</v>
      </c>
      <c r="M95" s="185"/>
      <c r="O95" s="76"/>
      <c r="P95" s="75"/>
      <c r="Q95" s="74" t="s">
        <v>356</v>
      </c>
      <c r="R95" s="18" t="s">
        <v>370</v>
      </c>
      <c r="S95" s="72">
        <v>39.705882352941174</v>
      </c>
      <c r="T95" s="72">
        <v>47.941176470588246</v>
      </c>
      <c r="V95" s="12">
        <f>S95/100</f>
        <v>0.39705882352941174</v>
      </c>
      <c r="W95" s="12">
        <f>T95/100</f>
        <v>0.47941176470588248</v>
      </c>
      <c r="X95" s="12">
        <f>(E95-0.465)*0.453592*(1-K95/100)*(S95/100)/(40*2.54/100*2*10/10000)</f>
        <v>1255.0788262769972</v>
      </c>
      <c r="Y95" s="12">
        <f>(E95-0.465)*0.453592*(1-K95/100)*(T95/100)/(40*2.54/100*2*10/10000)</f>
        <v>1515.3914717270416</v>
      </c>
      <c r="Z95" s="12">
        <f>SUM(X95:Y95)</f>
        <v>2770.4702980040388</v>
      </c>
      <c r="AA95" s="12">
        <f>X95/Z95*100</f>
        <v>45.302013422818781</v>
      </c>
      <c r="AK95" s="188"/>
      <c r="AL95" s="188"/>
      <c r="AM95" s="188"/>
      <c r="AN95" s="190"/>
      <c r="AO95" s="190"/>
      <c r="AP95" s="190"/>
      <c r="AQ95" s="190"/>
      <c r="AR95" s="18" t="s">
        <v>370</v>
      </c>
      <c r="AS95" s="185"/>
      <c r="AT95" s="12">
        <f>1-V95-W95</f>
        <v>0.12352941176470583</v>
      </c>
      <c r="AU95" s="12">
        <f>(E95-0.465)*0.453592*(1-K95/100)*(AT95)/(40*2.54/100*2*10/10000)</f>
        <v>390.46896817506564</v>
      </c>
      <c r="AV95" s="12">
        <f>AU95*0.892179</f>
        <v>348.3682135574619</v>
      </c>
      <c r="AZ95" s="185"/>
      <c r="BA95" s="185"/>
      <c r="BB95" s="185"/>
    </row>
    <row r="96" spans="1:54" ht="18.75" x14ac:dyDescent="0.2">
      <c r="A96" s="32" t="s">
        <v>380</v>
      </c>
      <c r="B96" s="31">
        <v>4</v>
      </c>
      <c r="C96" s="30" t="s">
        <v>354</v>
      </c>
      <c r="D96" s="29" t="s">
        <v>375</v>
      </c>
      <c r="E96" s="28">
        <v>15.4</v>
      </c>
      <c r="F96" s="12">
        <v>1</v>
      </c>
      <c r="G96" s="86" t="s">
        <v>380</v>
      </c>
      <c r="H96" s="85">
        <v>4</v>
      </c>
      <c r="I96" s="84" t="s">
        <v>354</v>
      </c>
      <c r="J96" s="29" t="s">
        <v>375</v>
      </c>
      <c r="K96" s="125">
        <v>7.5796297450601484</v>
      </c>
      <c r="L96" s="12">
        <v>1</v>
      </c>
      <c r="M96" s="185"/>
      <c r="O96" s="86" t="s">
        <v>380</v>
      </c>
      <c r="P96" s="85">
        <v>4</v>
      </c>
      <c r="Q96" s="84" t="s">
        <v>354</v>
      </c>
      <c r="R96" s="29" t="s">
        <v>375</v>
      </c>
      <c r="S96" s="82">
        <v>40.122511485451753</v>
      </c>
      <c r="T96" s="82">
        <v>47.779479326186831</v>
      </c>
      <c r="V96" s="12">
        <f>S96/100</f>
        <v>0.40122511485451751</v>
      </c>
      <c r="W96" s="12">
        <f>T96/100</f>
        <v>0.4777947932618683</v>
      </c>
      <c r="X96" s="12">
        <f>(E96-0.465)*0.453592*(1-K96/100)*(S96/100)/(40*2.54/100*2*10/10000)</f>
        <v>1236.2398068396474</v>
      </c>
      <c r="Y96" s="12">
        <f>(E96-0.465)*0.453592*(1-K96/100)*(T96/100)/(40*2.54/100*2*10/10000)</f>
        <v>1472.1634340991225</v>
      </c>
      <c r="Z96" s="12">
        <f>SUM(X96:Y96)</f>
        <v>2708.4032409387701</v>
      </c>
      <c r="AA96" s="12">
        <f>X96/Z96*100</f>
        <v>45.644599303135877</v>
      </c>
      <c r="AK96" s="188"/>
      <c r="AL96" s="188"/>
      <c r="AM96" s="188"/>
      <c r="AN96" s="190"/>
      <c r="AO96" s="190"/>
      <c r="AP96" s="190"/>
      <c r="AQ96" s="190"/>
      <c r="AR96" s="29" t="s">
        <v>375</v>
      </c>
      <c r="AS96" s="185"/>
      <c r="AT96" s="12">
        <f>1-V96-W96</f>
        <v>0.12098009188361419</v>
      </c>
      <c r="AU96" s="12">
        <f>(E96-0.465)*0.453592*(1-K96/100)*(AT96)/(40*2.54/100*2*10/10000)</f>
        <v>372.75933106997047</v>
      </c>
      <c r="AV96" s="12">
        <f>AU96*0.892179</f>
        <v>332.56804723467519</v>
      </c>
      <c r="AZ96" s="185"/>
      <c r="BA96" s="185"/>
      <c r="BB96" s="185"/>
    </row>
    <row r="97" spans="1:54" ht="18.75" x14ac:dyDescent="0.2">
      <c r="A97" s="33"/>
      <c r="B97" s="26"/>
      <c r="C97" s="25" t="s">
        <v>355</v>
      </c>
      <c r="D97" s="24" t="s">
        <v>375</v>
      </c>
      <c r="E97" s="23">
        <v>15.4</v>
      </c>
      <c r="F97" s="12">
        <v>2</v>
      </c>
      <c r="G97" s="81"/>
      <c r="H97" s="80"/>
      <c r="I97" s="79" t="s">
        <v>355</v>
      </c>
      <c r="J97" s="24" t="s">
        <v>375</v>
      </c>
      <c r="K97" s="124">
        <v>6.3351233559031943</v>
      </c>
      <c r="L97" s="12">
        <v>2</v>
      </c>
      <c r="M97" s="185"/>
      <c r="O97" s="81"/>
      <c r="P97" s="80"/>
      <c r="Q97" s="79" t="s">
        <v>355</v>
      </c>
      <c r="R97" s="24" t="s">
        <v>375</v>
      </c>
      <c r="S97" s="77">
        <v>39.14373088685015</v>
      </c>
      <c r="T97" s="77">
        <v>47.094801223241589</v>
      </c>
      <c r="V97" s="12">
        <f>S97/100</f>
        <v>0.39143730886850148</v>
      </c>
      <c r="W97" s="12">
        <f>T97/100</f>
        <v>0.47094801223241589</v>
      </c>
      <c r="X97" s="12">
        <f>(E97-0.465)*0.453592*(1-K97/100)*(S97/100)/(40*2.54/100*2*10/10000)</f>
        <v>1222.3227419567022</v>
      </c>
      <c r="Y97" s="12">
        <f>(E97-0.465)*0.453592*(1-K97/100)*(T97/100)/(40*2.54/100*2*10/10000)</f>
        <v>1470.6070489166577</v>
      </c>
      <c r="Z97" s="12">
        <f>SUM(X97:Y97)</f>
        <v>2692.9297908733597</v>
      </c>
      <c r="AA97" s="12">
        <f>X97/Z97*100</f>
        <v>45.390070921985817</v>
      </c>
      <c r="AB97" s="12">
        <f>AVERAGE(X96:X98)</f>
        <v>1262.3845449244079</v>
      </c>
      <c r="AC97" s="12">
        <f>AVERAGE(Y96:Y98)</f>
        <v>1512.3599287293428</v>
      </c>
      <c r="AD97" s="12">
        <f>AVERAGE(Z96:Z98)</f>
        <v>2774.7444736537509</v>
      </c>
      <c r="AE97" s="12">
        <f>AVERAGE(AA96:AA98)</f>
        <v>45.496405226555709</v>
      </c>
      <c r="AF97" s="12">
        <v>859.4</v>
      </c>
      <c r="AG97" s="12">
        <f>(AB97/10000)/(AF97/1000)</f>
        <v>0.14689138293279125</v>
      </c>
      <c r="AH97" s="12">
        <v>689</v>
      </c>
      <c r="AI97" s="12">
        <f>AH97+212.1+96.9</f>
        <v>998</v>
      </c>
      <c r="AJ97" s="12">
        <f>(AB97/10000)/(AI97/1000)</f>
        <v>0.12649143736717514</v>
      </c>
      <c r="AK97" s="188">
        <v>5.3</v>
      </c>
      <c r="AL97" s="188">
        <v>0.97</v>
      </c>
      <c r="AM97" s="188">
        <f>AL97*25.4</f>
        <v>24.637999999999998</v>
      </c>
      <c r="AN97" s="190">
        <v>76.099999999999994</v>
      </c>
      <c r="AO97" s="190">
        <v>24.7</v>
      </c>
      <c r="AP97" s="190">
        <v>6.5</v>
      </c>
      <c r="AQ97" s="190">
        <v>14.9</v>
      </c>
      <c r="AR97" s="24" t="s">
        <v>375</v>
      </c>
      <c r="AS97" s="185"/>
      <c r="AT97" s="12">
        <f>1-V97-W97</f>
        <v>0.13761467889908263</v>
      </c>
      <c r="AU97" s="12">
        <f>(E97-0.465)*0.453592*(1-K97/100)*(AT97)/(40*2.54/100*2*10/10000)</f>
        <v>429.72283896915337</v>
      </c>
      <c r="AV97" s="12">
        <f>AU97*0.892179</f>
        <v>383.38969274866031</v>
      </c>
      <c r="AW97" s="12">
        <f>AVERAGE(AT96:AT98)</f>
        <v>0.12661670676113665</v>
      </c>
      <c r="AX97" s="12">
        <f>AVERAGE(AU96:AU98)</f>
        <v>401.93482133212956</v>
      </c>
      <c r="AY97" s="12">
        <f>AVERAGE(AV96:AV98)</f>
        <v>358.59780696127808</v>
      </c>
      <c r="AZ97" s="185"/>
      <c r="BA97" s="185"/>
      <c r="BB97" s="185"/>
    </row>
    <row r="98" spans="1:54" ht="19.5" thickBot="1" x14ac:dyDescent="0.25">
      <c r="A98" s="21"/>
      <c r="B98" s="20"/>
      <c r="C98" s="19" t="s">
        <v>356</v>
      </c>
      <c r="D98" s="18" t="s">
        <v>375</v>
      </c>
      <c r="E98" s="17">
        <v>16.399999999999999</v>
      </c>
      <c r="F98" s="12">
        <v>3</v>
      </c>
      <c r="G98" s="76"/>
      <c r="H98" s="75"/>
      <c r="I98" s="74" t="s">
        <v>356</v>
      </c>
      <c r="J98" s="18" t="s">
        <v>375</v>
      </c>
      <c r="K98" s="123">
        <v>6.4901047729918382</v>
      </c>
      <c r="L98" s="12">
        <v>3</v>
      </c>
      <c r="M98" s="185"/>
      <c r="O98" s="76"/>
      <c r="P98" s="75"/>
      <c r="Q98" s="74" t="s">
        <v>356</v>
      </c>
      <c r="R98" s="18" t="s">
        <v>375</v>
      </c>
      <c r="S98" s="72">
        <v>39.942938659058484</v>
      </c>
      <c r="T98" s="72">
        <v>47.931526390870197</v>
      </c>
      <c r="V98" s="12">
        <f>S98/100</f>
        <v>0.39942938659058486</v>
      </c>
      <c r="W98" s="12">
        <f>T98/100</f>
        <v>0.47931526390870194</v>
      </c>
      <c r="X98" s="12">
        <f>(E98-0.465)*0.453592*(1-K98/100)*(S98/100)/(40*2.54/100*2*10/10000)</f>
        <v>1328.5910859768735</v>
      </c>
      <c r="Y98" s="12">
        <f>(E98-0.465)*0.453592*(1-K98/100)*(T98/100)/(40*2.54/100*2*10/10000)</f>
        <v>1594.3093031722485</v>
      </c>
      <c r="Z98" s="12">
        <f>SUM(X98:Y98)</f>
        <v>2922.900389149122</v>
      </c>
      <c r="AA98" s="12">
        <f>X98/Z98*100</f>
        <v>45.454545454545446</v>
      </c>
      <c r="AK98" s="188"/>
      <c r="AL98" s="188"/>
      <c r="AM98" s="188"/>
      <c r="AN98" s="190"/>
      <c r="AO98" s="190"/>
      <c r="AP98" s="190"/>
      <c r="AQ98" s="190"/>
      <c r="AR98" s="18" t="s">
        <v>375</v>
      </c>
      <c r="AS98" s="185"/>
      <c r="AT98" s="12">
        <f>1-V98-W98</f>
        <v>0.12125534950071315</v>
      </c>
      <c r="AU98" s="12">
        <f>(E98-0.465)*0.453592*(1-K98/100)*(AT98)/(40*2.54/100*2*10/10000)</f>
        <v>403.32229395726478</v>
      </c>
      <c r="AV98" s="12">
        <f>AU98*0.892179</f>
        <v>359.83568090049857</v>
      </c>
      <c r="AZ98" s="185"/>
      <c r="BA98" s="185"/>
      <c r="BB98" s="185"/>
    </row>
    <row r="99" spans="1:54" ht="18.75" x14ac:dyDescent="0.2">
      <c r="A99" s="32" t="s">
        <v>379</v>
      </c>
      <c r="B99" s="31">
        <v>1</v>
      </c>
      <c r="C99" s="30" t="s">
        <v>354</v>
      </c>
      <c r="D99" s="29" t="s">
        <v>358</v>
      </c>
      <c r="E99" s="28">
        <v>13.5</v>
      </c>
      <c r="G99" s="86" t="s">
        <v>379</v>
      </c>
      <c r="H99" s="85">
        <v>1</v>
      </c>
      <c r="I99" s="84" t="s">
        <v>354</v>
      </c>
      <c r="J99" s="29" t="s">
        <v>358</v>
      </c>
      <c r="K99" s="125">
        <v>6.2583817612874499</v>
      </c>
      <c r="M99" s="185"/>
      <c r="O99" s="86" t="s">
        <v>379</v>
      </c>
      <c r="P99" s="85">
        <v>1</v>
      </c>
      <c r="Q99" s="84" t="s">
        <v>354</v>
      </c>
      <c r="R99" s="29" t="s">
        <v>358</v>
      </c>
      <c r="S99" s="82">
        <v>39.032815198618302</v>
      </c>
      <c r="T99" s="82">
        <v>50.086355785837654</v>
      </c>
      <c r="V99" s="12">
        <f>S99/100</f>
        <v>0.39032815198618304</v>
      </c>
      <c r="W99" s="12">
        <f>T99/100</f>
        <v>0.50086355785837655</v>
      </c>
      <c r="X99" s="12">
        <f>(E99-0.465)*0.453592*(1-K99/100)*(S99/100)/(40*2.54/100*2*10/10000)</f>
        <v>1064.6700568338879</v>
      </c>
      <c r="Y99" s="12">
        <f>(E99-0.465)*0.453592*(1-K99/100)*(T99/100)/(40*2.54/100*2*10/10000)</f>
        <v>1366.1695419549892</v>
      </c>
      <c r="Z99" s="12">
        <f>SUM(X99:Y99)</f>
        <v>2430.8395987888771</v>
      </c>
      <c r="AA99" s="12">
        <f>X99/Z99*100</f>
        <v>43.798449612403097</v>
      </c>
      <c r="AK99" s="188"/>
      <c r="AL99" s="188"/>
      <c r="AM99" s="188"/>
      <c r="AN99" s="190"/>
      <c r="AO99" s="190"/>
      <c r="AP99" s="190"/>
      <c r="AQ99" s="190"/>
      <c r="AR99" s="29" t="s">
        <v>358</v>
      </c>
      <c r="AS99" s="185"/>
      <c r="AT99" s="12">
        <f>1-V99-W99</f>
        <v>0.10880829015544047</v>
      </c>
      <c r="AU99" s="12">
        <f>(E99-0.465)*0.453592*(1-K99/100)*(AT99)/(40*2.54/100*2*10/10000)</f>
        <v>296.78855566608399</v>
      </c>
      <c r="AV99" s="12">
        <f>AU99*0.892179</f>
        <v>264.78851680561115</v>
      </c>
      <c r="AZ99" s="185"/>
      <c r="BA99" s="185"/>
      <c r="BB99" s="185"/>
    </row>
    <row r="100" spans="1:54" ht="18.75" x14ac:dyDescent="0.2">
      <c r="A100" s="33"/>
      <c r="B100" s="26"/>
      <c r="C100" s="25" t="s">
        <v>355</v>
      </c>
      <c r="D100" s="24" t="s">
        <v>358</v>
      </c>
      <c r="E100" s="23">
        <v>16.5</v>
      </c>
      <c r="G100" s="16"/>
      <c r="H100" s="80"/>
      <c r="I100" s="79" t="s">
        <v>355</v>
      </c>
      <c r="J100" s="24" t="s">
        <v>358</v>
      </c>
      <c r="K100" s="124">
        <v>5.9762835197412771</v>
      </c>
      <c r="M100" s="185"/>
      <c r="O100" s="16"/>
      <c r="P100" s="80"/>
      <c r="Q100" s="79" t="s">
        <v>355</v>
      </c>
      <c r="R100" s="24" t="s">
        <v>358</v>
      </c>
      <c r="S100" s="77">
        <v>37.780898876404493</v>
      </c>
      <c r="T100" s="77">
        <v>49.438202247191015</v>
      </c>
      <c r="V100" s="12">
        <f>S100/100</f>
        <v>0.37780898876404495</v>
      </c>
      <c r="W100" s="12">
        <f>T100/100</f>
        <v>0.49438202247191015</v>
      </c>
      <c r="X100" s="12">
        <f>(E100-0.465)*0.453592*(1-K100/100)*(S100/100)/(40*2.54/100*2*10/10000)</f>
        <v>1271.5116594168082</v>
      </c>
      <c r="Y100" s="12">
        <f>(E100-0.465)*0.453592*(1-K100/100)*(T100/100)/(40*2.54/100*2*10/10000)</f>
        <v>1663.8368182703218</v>
      </c>
      <c r="Z100" s="12">
        <f>SUM(X100:Y100)</f>
        <v>2935.3484776871301</v>
      </c>
      <c r="AA100" s="12">
        <f>X100/Z100*100</f>
        <v>43.31723027375201</v>
      </c>
      <c r="AB100" s="12">
        <f>AVERAGE(X99:X101)</f>
        <v>1238.8865710898122</v>
      </c>
      <c r="AC100" s="12">
        <f>AVERAGE(Y99:Y101)</f>
        <v>1600.2754705244968</v>
      </c>
      <c r="AD100" s="12">
        <f>AVERAGE(Z99:Z101)</f>
        <v>2839.1620416143087</v>
      </c>
      <c r="AE100" s="12">
        <f>AVERAGE(AA99:AA101)</f>
        <v>43.640775470611622</v>
      </c>
      <c r="AF100" s="12">
        <v>910.5</v>
      </c>
      <c r="AG100" s="12">
        <f>(AB100/10000)/(AF100/1000)</f>
        <v>0.13606661955956201</v>
      </c>
      <c r="AH100" s="12">
        <v>774.2</v>
      </c>
      <c r="AI100" s="12">
        <f>AH100+212.1+96.9</f>
        <v>1083.2</v>
      </c>
      <c r="AJ100" s="12">
        <f>(AB100/10000)/(AI100/1000)</f>
        <v>0.11437283706515991</v>
      </c>
      <c r="AK100" s="188">
        <v>4.47</v>
      </c>
      <c r="AL100" s="188">
        <v>1.08</v>
      </c>
      <c r="AM100" s="188">
        <f>AL100*25.4</f>
        <v>27.431999999999999</v>
      </c>
      <c r="AN100" s="190">
        <v>79.3</v>
      </c>
      <c r="AO100" s="190">
        <v>29</v>
      </c>
      <c r="AP100" s="190">
        <v>6.3</v>
      </c>
      <c r="AQ100" s="190">
        <v>11.6</v>
      </c>
      <c r="AR100" s="24" t="s">
        <v>358</v>
      </c>
      <c r="AS100" s="185"/>
      <c r="AT100" s="12">
        <f>1-V100-W100</f>
        <v>0.12780898876404484</v>
      </c>
      <c r="AU100" s="12">
        <f>(E100-0.465)*0.453592*(1-K100/100)*(AT100)/(40*2.54/100*2*10/10000)</f>
        <v>430.13963199602028</v>
      </c>
      <c r="AV100" s="12">
        <f>AU100*0.892179</f>
        <v>383.76154673457739</v>
      </c>
      <c r="AW100" s="12">
        <f>AVERAGE(AT99:AT101)</f>
        <v>0.1183753113486611</v>
      </c>
      <c r="AX100" s="12">
        <f>AVERAGE(AU99:AU101)</f>
        <v>383.53070822606691</v>
      </c>
      <c r="AY100" s="12">
        <f>AVERAGE(AV99:AV101)</f>
        <v>342.17804373442414</v>
      </c>
      <c r="AZ100" s="185"/>
      <c r="BA100" s="185"/>
      <c r="BB100" s="185"/>
    </row>
    <row r="101" spans="1:54" ht="19.5" thickBot="1" x14ac:dyDescent="0.25">
      <c r="A101" s="21"/>
      <c r="B101" s="20"/>
      <c r="C101" s="19" t="s">
        <v>356</v>
      </c>
      <c r="D101" s="18" t="s">
        <v>358</v>
      </c>
      <c r="E101" s="17">
        <v>17.5</v>
      </c>
      <c r="G101" s="76"/>
      <c r="H101" s="75"/>
      <c r="I101" s="74" t="s">
        <v>356</v>
      </c>
      <c r="J101" s="18" t="s">
        <v>358</v>
      </c>
      <c r="K101" s="123">
        <v>5.9870658043869529</v>
      </c>
      <c r="M101" s="185"/>
      <c r="O101" s="76"/>
      <c r="P101" s="75"/>
      <c r="Q101" s="74" t="s">
        <v>356</v>
      </c>
      <c r="R101" s="18" t="s">
        <v>358</v>
      </c>
      <c r="S101" s="72">
        <v>38.61517976031957</v>
      </c>
      <c r="T101" s="72">
        <v>49.53395472703064</v>
      </c>
      <c r="V101" s="12">
        <f>S101/100</f>
        <v>0.38615179760319568</v>
      </c>
      <c r="W101" s="12">
        <f>T101/100</f>
        <v>0.49533954727030638</v>
      </c>
      <c r="X101" s="12">
        <f>(E101-0.465)*0.453592*(1-K101/100)*(S101/100)/(40*2.54/100*2*10/10000)</f>
        <v>1380.4779970187406</v>
      </c>
      <c r="Y101" s="12">
        <f>(E101-0.465)*0.453592*(1-K101/100)*(T101/100)/(40*2.54/100*2*10/10000)</f>
        <v>1770.8200513481786</v>
      </c>
      <c r="Z101" s="12">
        <f>SUM(X101:Y101)</f>
        <v>3151.2980483669189</v>
      </c>
      <c r="AA101" s="12">
        <f>X101/Z101*100</f>
        <v>43.806646525679746</v>
      </c>
      <c r="AK101" s="188"/>
      <c r="AL101" s="188"/>
      <c r="AM101" s="188"/>
      <c r="AN101" s="190"/>
      <c r="AO101" s="190"/>
      <c r="AP101" s="190"/>
      <c r="AQ101" s="190"/>
      <c r="AR101" s="18" t="s">
        <v>358</v>
      </c>
      <c r="AS101" s="185"/>
      <c r="AT101" s="12">
        <f>1-V101-W101</f>
        <v>0.118508655126498</v>
      </c>
      <c r="AU101" s="12">
        <f>(E101-0.465)*0.453592*(1-K101/100)*(AT101)/(40*2.54/100*2*10/10000)</f>
        <v>423.66393701609633</v>
      </c>
      <c r="AV101" s="12">
        <f>AU101*0.892179</f>
        <v>377.98406766308381</v>
      </c>
      <c r="AZ101" s="185"/>
      <c r="BA101" s="185"/>
      <c r="BB101" s="185"/>
    </row>
    <row r="102" spans="1:54" ht="18.75" x14ac:dyDescent="0.2">
      <c r="A102" s="32" t="s">
        <v>379</v>
      </c>
      <c r="B102" s="31">
        <v>2</v>
      </c>
      <c r="C102" s="30" t="s">
        <v>354</v>
      </c>
      <c r="D102" s="29" t="s">
        <v>361</v>
      </c>
      <c r="E102" s="28">
        <v>17.600000000000001</v>
      </c>
      <c r="G102" s="86" t="s">
        <v>379</v>
      </c>
      <c r="H102" s="85">
        <v>2</v>
      </c>
      <c r="I102" s="84" t="s">
        <v>354</v>
      </c>
      <c r="J102" s="29" t="s">
        <v>361</v>
      </c>
      <c r="K102" s="125">
        <v>6.457667176421535</v>
      </c>
      <c r="M102" s="185"/>
      <c r="O102" s="86" t="s">
        <v>379</v>
      </c>
      <c r="P102" s="85">
        <v>2</v>
      </c>
      <c r="Q102" s="84" t="s">
        <v>354</v>
      </c>
      <c r="R102" s="29" t="s">
        <v>361</v>
      </c>
      <c r="S102" s="82">
        <v>39.473684210526315</v>
      </c>
      <c r="T102" s="82">
        <v>48.15789473684211</v>
      </c>
      <c r="V102" s="12">
        <f>S102/100</f>
        <v>0.39473684210526316</v>
      </c>
      <c r="W102" s="12">
        <f>T102/100</f>
        <v>0.48157894736842111</v>
      </c>
      <c r="X102" s="12">
        <f>(E102-0.465)*0.453592*(1-K102/100)*(S102/100)/(40*2.54/100*2*10/10000)</f>
        <v>1412.3477758087304</v>
      </c>
      <c r="Y102" s="12">
        <f>(E102-0.465)*0.453592*(1-K102/100)*(T102/100)/(40*2.54/100*2*10/10000)</f>
        <v>1723.0642864866513</v>
      </c>
      <c r="Z102" s="12">
        <f>SUM(X102:Y102)</f>
        <v>3135.4120622953815</v>
      </c>
      <c r="AA102" s="12">
        <f>X102/Z102*100</f>
        <v>45.045045045045043</v>
      </c>
      <c r="AK102" s="188"/>
      <c r="AL102" s="188"/>
      <c r="AM102" s="188"/>
      <c r="AN102" s="190"/>
      <c r="AO102" s="190"/>
      <c r="AP102" s="190"/>
      <c r="AQ102" s="190"/>
      <c r="AR102" s="29" t="s">
        <v>361</v>
      </c>
      <c r="AS102" s="185"/>
      <c r="AT102" s="12">
        <f>1-V102-W102</f>
        <v>0.12368421052631573</v>
      </c>
      <c r="AU102" s="12">
        <f>(E102-0.465)*0.453592*(1-K102/100)*(AT102)/(40*2.54/100*2*10/10000)</f>
        <v>442.53563642006861</v>
      </c>
      <c r="AV102" s="12">
        <f>AU102*0.892179</f>
        <v>394.82100156562041</v>
      </c>
      <c r="AZ102" s="185"/>
      <c r="BA102" s="185"/>
      <c r="BB102" s="185"/>
    </row>
    <row r="103" spans="1:54" ht="18.75" x14ac:dyDescent="0.2">
      <c r="A103" s="27"/>
      <c r="B103" s="26"/>
      <c r="C103" s="25" t="s">
        <v>355</v>
      </c>
      <c r="D103" s="24" t="s">
        <v>361</v>
      </c>
      <c r="E103" s="23">
        <v>21.1</v>
      </c>
      <c r="G103" s="81"/>
      <c r="H103" s="80"/>
      <c r="I103" s="79" t="s">
        <v>355</v>
      </c>
      <c r="J103" s="24" t="s">
        <v>361</v>
      </c>
      <c r="K103" s="124">
        <v>6.1619718309859159</v>
      </c>
      <c r="M103" s="185"/>
      <c r="O103" s="81"/>
      <c r="P103" s="80"/>
      <c r="Q103" s="79" t="s">
        <v>355</v>
      </c>
      <c r="R103" s="24" t="s">
        <v>361</v>
      </c>
      <c r="S103" s="77">
        <v>38.901098901098905</v>
      </c>
      <c r="T103" s="77">
        <v>47.032967032967036</v>
      </c>
      <c r="V103" s="12">
        <f>S103/100</f>
        <v>0.38901098901098907</v>
      </c>
      <c r="W103" s="12">
        <f>T103/100</f>
        <v>0.47032967032967038</v>
      </c>
      <c r="X103" s="12">
        <f>(E103-0.465)*0.453592*(1-K103/100)*(S103/100)/(40*2.54/100*2*10/10000)</f>
        <v>1681.4613880735205</v>
      </c>
      <c r="Y103" s="12">
        <f>(E103-0.465)*0.453592*(1-K103/100)*(T103/100)/(40*2.54/100*2*10/10000)</f>
        <v>2032.9533166538608</v>
      </c>
      <c r="Z103" s="12">
        <f>SUM(X103:Y103)</f>
        <v>3714.4147047273814</v>
      </c>
      <c r="AA103" s="12">
        <f>X103/Z103*100</f>
        <v>45.268542199488493</v>
      </c>
      <c r="AB103" s="12">
        <f>AVERAGE(X102:X104)</f>
        <v>1529.3105492085931</v>
      </c>
      <c r="AC103" s="12">
        <f>AVERAGE(Y102:Y104)</f>
        <v>1865.2186370832439</v>
      </c>
      <c r="AD103" s="12">
        <f>AVERAGE(Z102:Z104)</f>
        <v>3394.529186291837</v>
      </c>
      <c r="AE103" s="12">
        <f>AVERAGE(AA102:AA104)</f>
        <v>45.043838138467294</v>
      </c>
      <c r="AF103" s="12">
        <v>999.3</v>
      </c>
      <c r="AG103" s="12">
        <f>(AB103/10000)/(AF103/1000)</f>
        <v>0.15303818164801294</v>
      </c>
      <c r="AH103" s="12">
        <v>830.7</v>
      </c>
      <c r="AI103" s="12">
        <f>AH103+212.1+96.9</f>
        <v>1139.7</v>
      </c>
      <c r="AJ103" s="12">
        <f>(AB103/10000)/(AI103/1000)</f>
        <v>0.13418536011306426</v>
      </c>
      <c r="AK103" s="188">
        <v>4.91</v>
      </c>
      <c r="AL103" s="188">
        <v>1.02</v>
      </c>
      <c r="AM103" s="188">
        <f>AL103*25.4</f>
        <v>25.907999999999998</v>
      </c>
      <c r="AN103" s="190">
        <v>77.7</v>
      </c>
      <c r="AO103" s="190">
        <v>27.8</v>
      </c>
      <c r="AP103" s="190">
        <v>6.4</v>
      </c>
      <c r="AQ103" s="190">
        <v>13.9</v>
      </c>
      <c r="AR103" s="24" t="s">
        <v>361</v>
      </c>
      <c r="AS103" s="185"/>
      <c r="AT103" s="12">
        <f>1-V103-W103</f>
        <v>0.14065934065934055</v>
      </c>
      <c r="AU103" s="12">
        <f>(E103-0.465)*0.453592*(1-K103/100)*(AT103)/(40*2.54/100*2*10/10000)</f>
        <v>607.98603862545315</v>
      </c>
      <c r="AV103" s="12">
        <f>AU103*0.892179</f>
        <v>542.43237595481821</v>
      </c>
      <c r="AW103" s="12">
        <f>AVERAGE(AT102:AT104)</f>
        <v>0.12834440211935669</v>
      </c>
      <c r="AX103" s="12">
        <f>AVERAGE(AU102:AU104)</f>
        <v>502.69889523065916</v>
      </c>
      <c r="AY103" s="12">
        <f>AVERAGE(AV102:AV104)</f>
        <v>448.49739764799432</v>
      </c>
      <c r="AZ103" s="185"/>
      <c r="BA103" s="185"/>
      <c r="BB103" s="185"/>
    </row>
    <row r="104" spans="1:54" ht="19.5" thickBot="1" x14ac:dyDescent="0.25">
      <c r="A104" s="21"/>
      <c r="B104" s="20"/>
      <c r="C104" s="19" t="s">
        <v>356</v>
      </c>
      <c r="D104" s="18" t="s">
        <v>361</v>
      </c>
      <c r="E104" s="17">
        <v>18.8</v>
      </c>
      <c r="G104" s="76"/>
      <c r="H104" s="75"/>
      <c r="I104" s="74" t="s">
        <v>356</v>
      </c>
      <c r="J104" s="18" t="s">
        <v>361</v>
      </c>
      <c r="K104" s="123">
        <v>7.3661626481405742</v>
      </c>
      <c r="M104" s="185"/>
      <c r="O104" s="76"/>
      <c r="P104" s="75"/>
      <c r="Q104" s="74" t="s">
        <v>356</v>
      </c>
      <c r="R104" s="18" t="s">
        <v>361</v>
      </c>
      <c r="S104" s="72">
        <v>39.408866995073893</v>
      </c>
      <c r="T104" s="72">
        <v>48.522167487684733</v>
      </c>
      <c r="V104" s="12">
        <f>S104/100</f>
        <v>0.39408866995073893</v>
      </c>
      <c r="W104" s="12">
        <f>T104/100</f>
        <v>0.48522167487684731</v>
      </c>
      <c r="X104" s="12">
        <f>(E104-0.465)*0.453592*(1-K104/100)*(S104/100)/(40*2.54/100*2*10/10000)</f>
        <v>1494.1224837435286</v>
      </c>
      <c r="Y104" s="12">
        <f>(E104-0.465)*0.453592*(1-K104/100)*(T104/100)/(40*2.54/100*2*10/10000)</f>
        <v>1839.6383081092197</v>
      </c>
      <c r="Z104" s="12">
        <f>SUM(X104:Y104)</f>
        <v>3333.7607918527483</v>
      </c>
      <c r="AA104" s="12">
        <f>X104/Z104*100</f>
        <v>44.817927170868352</v>
      </c>
      <c r="AK104" s="188"/>
      <c r="AL104" s="188"/>
      <c r="AM104" s="188"/>
      <c r="AN104" s="190"/>
      <c r="AO104" s="190"/>
      <c r="AP104" s="190"/>
      <c r="AQ104" s="190"/>
      <c r="AR104" s="18" t="s">
        <v>361</v>
      </c>
      <c r="AS104" s="185"/>
      <c r="AT104" s="12">
        <f>1-V104-W104</f>
        <v>0.12068965517241381</v>
      </c>
      <c r="AU104" s="12">
        <f>(E104-0.465)*0.453592*(1-K104/100)*(AT104)/(40*2.54/100*2*10/10000)</f>
        <v>457.57501064645572</v>
      </c>
      <c r="AV104" s="12">
        <f>AU104*0.892179</f>
        <v>408.23881542354422</v>
      </c>
      <c r="AZ104" s="185"/>
      <c r="BA104" s="185"/>
      <c r="BB104" s="185"/>
    </row>
    <row r="105" spans="1:54" ht="18.75" x14ac:dyDescent="0.2">
      <c r="A105" s="32" t="s">
        <v>379</v>
      </c>
      <c r="B105" s="31">
        <v>3</v>
      </c>
      <c r="C105" s="30" t="s">
        <v>354</v>
      </c>
      <c r="D105" s="29" t="s">
        <v>368</v>
      </c>
      <c r="E105" s="28">
        <v>12.8</v>
      </c>
      <c r="G105" s="86" t="s">
        <v>379</v>
      </c>
      <c r="H105" s="85">
        <v>3</v>
      </c>
      <c r="I105" s="84" t="s">
        <v>354</v>
      </c>
      <c r="J105" s="29" t="s">
        <v>368</v>
      </c>
      <c r="K105" s="125">
        <v>7.481691078561914</v>
      </c>
      <c r="M105" s="185"/>
      <c r="O105" s="86" t="s">
        <v>379</v>
      </c>
      <c r="P105" s="85">
        <v>3</v>
      </c>
      <c r="Q105" s="84" t="s">
        <v>354</v>
      </c>
      <c r="R105" s="29" t="s">
        <v>368</v>
      </c>
      <c r="S105" s="82">
        <v>40.515653775322278</v>
      </c>
      <c r="T105" s="82">
        <v>47.882136279926343</v>
      </c>
      <c r="V105" s="12">
        <f>S105/100</f>
        <v>0.4051565377532228</v>
      </c>
      <c r="W105" s="12">
        <f>T105/100</f>
        <v>0.47882136279926341</v>
      </c>
      <c r="X105" s="12">
        <f>(E105-0.465)*0.453592*(1-K105/100)*(S105/100)/(40*2.54/100*2*10/10000)</f>
        <v>1032.1228044137354</v>
      </c>
      <c r="Y105" s="12">
        <f>(E105-0.465)*0.453592*(1-K105/100)*(T105/100)/(40*2.54/100*2*10/10000)</f>
        <v>1219.7814961253237</v>
      </c>
      <c r="Z105" s="12">
        <f>SUM(X105:Y105)</f>
        <v>2251.904300539059</v>
      </c>
      <c r="AA105" s="12">
        <f>X105/Z105*100</f>
        <v>45.833333333333329</v>
      </c>
      <c r="AK105" s="188"/>
      <c r="AL105" s="188"/>
      <c r="AM105" s="188"/>
      <c r="AN105" s="190"/>
      <c r="AO105" s="190"/>
      <c r="AP105" s="190"/>
      <c r="AQ105" s="190"/>
      <c r="AR105" s="29" t="s">
        <v>368</v>
      </c>
      <c r="AS105" s="185"/>
      <c r="AT105" s="12">
        <f>1-V105-W105</f>
        <v>0.11602209944751379</v>
      </c>
      <c r="AU105" s="12">
        <f>(E105-0.465)*0.453592*(1-K105/100)*(AT105)/(40*2.54/100*2*10/10000)</f>
        <v>295.56243944575141</v>
      </c>
      <c r="AV105" s="12">
        <f>AU105*0.892179</f>
        <v>263.69460166227105</v>
      </c>
      <c r="AZ105" s="185"/>
      <c r="BA105" s="185"/>
      <c r="BB105" s="185"/>
    </row>
    <row r="106" spans="1:54" ht="18.75" x14ac:dyDescent="0.2">
      <c r="A106" s="27"/>
      <c r="B106" s="26"/>
      <c r="C106" s="25" t="s">
        <v>355</v>
      </c>
      <c r="D106" s="24" t="s">
        <v>368</v>
      </c>
      <c r="E106" s="23">
        <v>12.4</v>
      </c>
      <c r="G106" s="81"/>
      <c r="H106" s="80"/>
      <c r="I106" s="79" t="s">
        <v>355</v>
      </c>
      <c r="J106" s="24" t="s">
        <v>368</v>
      </c>
      <c r="K106" s="124">
        <v>6.3101160862354995</v>
      </c>
      <c r="M106" s="185"/>
      <c r="O106" s="81"/>
      <c r="P106" s="80"/>
      <c r="Q106" s="79" t="s">
        <v>355</v>
      </c>
      <c r="R106" s="24" t="s">
        <v>368</v>
      </c>
      <c r="S106" s="77">
        <v>40.077071290944126</v>
      </c>
      <c r="T106" s="77">
        <v>47.398843930635842</v>
      </c>
      <c r="V106" s="12">
        <f>S106/100</f>
        <v>0.40077071290944127</v>
      </c>
      <c r="W106" s="12">
        <f>T106/100</f>
        <v>0.47398843930635842</v>
      </c>
      <c r="X106" s="12">
        <f>(E106-0.465)*0.453592*(1-K106/100)*(S106/100)/(40*2.54/100*2*10/10000)</f>
        <v>1000.3518600178502</v>
      </c>
      <c r="Y106" s="12">
        <f>(E106-0.465)*0.453592*(1-K106/100)*(T106/100)/(40*2.54/100*2*10/10000)</f>
        <v>1183.1084498288035</v>
      </c>
      <c r="Z106" s="12">
        <f>SUM(X106:Y106)</f>
        <v>2183.4603098466537</v>
      </c>
      <c r="AA106" s="12">
        <f>X106/Z106*100</f>
        <v>45.814977973568283</v>
      </c>
      <c r="AB106" s="12">
        <f>AVERAGE(X105:X107)</f>
        <v>957.66283379215326</v>
      </c>
      <c r="AC106" s="12">
        <f>AVERAGE(Y105:Y107)</f>
        <v>1131.5024646783861</v>
      </c>
      <c r="AD106" s="12">
        <f>AVERAGE(Z105:Z107)</f>
        <v>2089.1652984705393</v>
      </c>
      <c r="AE106" s="12">
        <f>AVERAGE(AA105:AA107)</f>
        <v>45.841533322231804</v>
      </c>
      <c r="AF106" s="12">
        <v>729.5</v>
      </c>
      <c r="AG106" s="12">
        <f>(AB106/10000)/(AF106/1000)</f>
        <v>0.13127660504347544</v>
      </c>
      <c r="AH106" s="12">
        <v>547.30000000000007</v>
      </c>
      <c r="AI106" s="12">
        <f>AH106+212.1+96.9</f>
        <v>856.30000000000007</v>
      </c>
      <c r="AJ106" s="12">
        <f>(AB106/10000)/(AI106/1000)</f>
        <v>0.11183730395797656</v>
      </c>
      <c r="AK106" s="188">
        <v>4.96</v>
      </c>
      <c r="AL106" s="188">
        <v>0.97</v>
      </c>
      <c r="AM106" s="188">
        <f>AL106*25.4</f>
        <v>24.637999999999998</v>
      </c>
      <c r="AN106" s="190">
        <v>77.099999999999994</v>
      </c>
      <c r="AO106" s="190">
        <v>25.7</v>
      </c>
      <c r="AP106" s="190">
        <v>6.4</v>
      </c>
      <c r="AQ106" s="190">
        <v>14.1</v>
      </c>
      <c r="AR106" s="24" t="s">
        <v>368</v>
      </c>
      <c r="AS106" s="185"/>
      <c r="AT106" s="12">
        <f>1-V106-W106</f>
        <v>0.12524084778420025</v>
      </c>
      <c r="AU106" s="12">
        <f>(E106-0.465)*0.453592*(1-K106/100)*(AT106)/(40*2.54/100*2*10/10000)</f>
        <v>312.6099562555778</v>
      </c>
      <c r="AV106" s="12">
        <f>AU106*0.892179</f>
        <v>278.90403816214518</v>
      </c>
      <c r="AW106" s="12">
        <f>AVERAGE(AT105:AT107)</f>
        <v>0.12246302445261338</v>
      </c>
      <c r="AX106" s="12">
        <f>AVERAGE(AU105:AU107)</f>
        <v>290.86790506320136</v>
      </c>
      <c r="AY106" s="12">
        <f>AVERAGE(AV105:AV107)</f>
        <v>259.506236671382</v>
      </c>
      <c r="AZ106" s="185"/>
      <c r="BA106" s="185"/>
      <c r="BB106" s="185"/>
    </row>
    <row r="107" spans="1:54" ht="19.5" thickBot="1" x14ac:dyDescent="0.25">
      <c r="A107" s="21"/>
      <c r="B107" s="20"/>
      <c r="C107" s="19" t="s">
        <v>356</v>
      </c>
      <c r="D107" s="18" t="s">
        <v>368</v>
      </c>
      <c r="E107" s="17">
        <v>10.6</v>
      </c>
      <c r="G107" s="76"/>
      <c r="H107" s="75"/>
      <c r="I107" s="74" t="s">
        <v>356</v>
      </c>
      <c r="J107" s="18" t="s">
        <v>368</v>
      </c>
      <c r="K107" s="123">
        <v>7.3293093987614606</v>
      </c>
      <c r="M107" s="185"/>
      <c r="O107" s="76"/>
      <c r="P107" s="75"/>
      <c r="Q107" s="74" t="s">
        <v>356</v>
      </c>
      <c r="R107" s="18" t="s">
        <v>368</v>
      </c>
      <c r="S107" s="72">
        <v>40.090090090090094</v>
      </c>
      <c r="T107" s="72">
        <v>47.297297297297298</v>
      </c>
      <c r="V107" s="12">
        <f>S107/100</f>
        <v>0.40090090090090091</v>
      </c>
      <c r="W107" s="12">
        <f>T107/100</f>
        <v>0.47297297297297297</v>
      </c>
      <c r="X107" s="12">
        <f>(E107-0.465)*0.453592*(1-K107/100)*(S107/100)/(40*2.54/100*2*10/10000)</f>
        <v>840.51383694487401</v>
      </c>
      <c r="Y107" s="12">
        <f>(E107-0.465)*0.453592*(1-K107/100)*(T107/100)/(40*2.54/100*2*10/10000)</f>
        <v>991.61744808103117</v>
      </c>
      <c r="Z107" s="12">
        <f>SUM(X107:Y107)</f>
        <v>1832.1312850259051</v>
      </c>
      <c r="AA107" s="12">
        <f>X107/Z107*100</f>
        <v>45.876288659793815</v>
      </c>
      <c r="AK107" s="188"/>
      <c r="AL107" s="188"/>
      <c r="AM107" s="188"/>
      <c r="AN107" s="190"/>
      <c r="AO107" s="190"/>
      <c r="AP107" s="190"/>
      <c r="AQ107" s="190"/>
      <c r="AR107" s="18" t="s">
        <v>368</v>
      </c>
      <c r="AS107" s="185"/>
      <c r="AT107" s="12">
        <f>1-V107-W107</f>
        <v>0.12612612612612611</v>
      </c>
      <c r="AU107" s="12">
        <f>(E107-0.465)*0.453592*(1-K107/100)*(AT107)/(40*2.54/100*2*10/10000)</f>
        <v>264.43131948827499</v>
      </c>
      <c r="AV107" s="12">
        <f>AU107*0.892179</f>
        <v>235.9200701897297</v>
      </c>
      <c r="AZ107" s="185"/>
      <c r="BA107" s="185"/>
      <c r="BB107" s="185"/>
    </row>
    <row r="108" spans="1:54" ht="18.75" x14ac:dyDescent="0.2">
      <c r="A108" s="32" t="s">
        <v>379</v>
      </c>
      <c r="B108" s="31">
        <v>4</v>
      </c>
      <c r="C108" s="30" t="s">
        <v>354</v>
      </c>
      <c r="D108" s="29" t="s">
        <v>371</v>
      </c>
      <c r="E108" s="28">
        <v>13.5</v>
      </c>
      <c r="G108" s="86" t="s">
        <v>379</v>
      </c>
      <c r="H108" s="85">
        <v>4</v>
      </c>
      <c r="I108" s="84" t="s">
        <v>354</v>
      </c>
      <c r="J108" s="29" t="s">
        <v>371</v>
      </c>
      <c r="K108" s="125">
        <v>6.6017191977077418</v>
      </c>
      <c r="M108" s="185"/>
      <c r="O108" s="86" t="s">
        <v>379</v>
      </c>
      <c r="P108" s="85">
        <v>4</v>
      </c>
      <c r="Q108" s="84" t="s">
        <v>354</v>
      </c>
      <c r="R108" s="29" t="s">
        <v>371</v>
      </c>
      <c r="S108" s="82">
        <v>40.350877192982452</v>
      </c>
      <c r="T108" s="82">
        <v>47.719298245614041</v>
      </c>
      <c r="V108" s="12">
        <f>S108/100</f>
        <v>0.40350877192982454</v>
      </c>
      <c r="W108" s="12">
        <f>T108/100</f>
        <v>0.47719298245614039</v>
      </c>
      <c r="X108" s="12">
        <f>(E108-0.465)*0.453592*(1-K108/100)*(S108/100)/(40*2.54/100*2*10/10000)</f>
        <v>1096.5907563777625</v>
      </c>
      <c r="Y108" s="12">
        <f>(E108-0.465)*0.453592*(1-K108/100)*(T108/100)/(40*2.54/100*2*10/10000)</f>
        <v>1296.837764064137</v>
      </c>
      <c r="Z108" s="12">
        <f>SUM(X108:Y108)</f>
        <v>2393.4285204418993</v>
      </c>
      <c r="AA108" s="12">
        <f>X108/Z108*100</f>
        <v>45.816733067729082</v>
      </c>
      <c r="AK108" s="188"/>
      <c r="AL108" s="188"/>
      <c r="AM108" s="188"/>
      <c r="AN108" s="190"/>
      <c r="AO108" s="190"/>
      <c r="AP108" s="190"/>
      <c r="AQ108" s="190"/>
      <c r="AR108" s="29" t="s">
        <v>371</v>
      </c>
      <c r="AS108" s="185"/>
      <c r="AT108" s="12">
        <f>1-V108-W108</f>
        <v>0.11929824561403513</v>
      </c>
      <c r="AU108" s="12">
        <f>(E108-0.465)*0.453592*(1-K108/100)*(AT108)/(40*2.54/100*2*10/10000)</f>
        <v>324.2094410160343</v>
      </c>
      <c r="AV108" s="12">
        <f>AU108*0.892179</f>
        <v>289.2528548762445</v>
      </c>
      <c r="AZ108" s="185"/>
      <c r="BA108" s="185"/>
      <c r="BB108" s="185"/>
    </row>
    <row r="109" spans="1:54" ht="18.75" x14ac:dyDescent="0.2">
      <c r="A109" s="27"/>
      <c r="B109" s="26"/>
      <c r="C109" s="25" t="s">
        <v>355</v>
      </c>
      <c r="D109" s="24" t="s">
        <v>371</v>
      </c>
      <c r="E109" s="23">
        <v>12.7</v>
      </c>
      <c r="G109" s="81"/>
      <c r="H109" s="80"/>
      <c r="I109" s="79" t="s">
        <v>355</v>
      </c>
      <c r="J109" s="24" t="s">
        <v>371</v>
      </c>
      <c r="K109" s="124">
        <v>7.3613928329952616</v>
      </c>
      <c r="M109" s="185"/>
      <c r="O109" s="81"/>
      <c r="P109" s="80"/>
      <c r="Q109" s="79" t="s">
        <v>355</v>
      </c>
      <c r="R109" s="24" t="s">
        <v>371</v>
      </c>
      <c r="S109" s="77">
        <v>39.399624765478421</v>
      </c>
      <c r="T109" s="77">
        <v>47.279549718574117</v>
      </c>
      <c r="V109" s="12">
        <f>S109/100</f>
        <v>0.39399624765478419</v>
      </c>
      <c r="W109" s="12">
        <f>T109/100</f>
        <v>0.47279549718574115</v>
      </c>
      <c r="X109" s="12">
        <f>(E109-0.465)*0.453592*(1-K109/100)*(S109/100)/(40*2.54/100*2*10/10000)</f>
        <v>996.84987523424797</v>
      </c>
      <c r="Y109" s="12">
        <f>(E109-0.465)*0.453592*(1-K109/100)*(T109/100)/(40*2.54/100*2*10/10000)</f>
        <v>1196.2198502810979</v>
      </c>
      <c r="Z109" s="12">
        <f>SUM(X109:Y109)</f>
        <v>2193.0697255153459</v>
      </c>
      <c r="AA109" s="12">
        <f>X109/Z109*100</f>
        <v>45.454545454545446</v>
      </c>
      <c r="AB109" s="12">
        <f>AVERAGE(X108:X110)</f>
        <v>952.25736435383362</v>
      </c>
      <c r="AC109" s="12">
        <f>AVERAGE(Y108:Y110)</f>
        <v>1153.0999902034712</v>
      </c>
      <c r="AD109" s="12">
        <f>AVERAGE(Z108:Z110)</f>
        <v>2105.3573545573049</v>
      </c>
      <c r="AE109" s="12">
        <f>AVERAGE(AA108:AA110)</f>
        <v>45.13511891152168</v>
      </c>
      <c r="AF109" s="12">
        <v>918.5</v>
      </c>
      <c r="AG109" s="12">
        <f>(AB109/10000)/(AF109/1000)</f>
        <v>0.10367527102382511</v>
      </c>
      <c r="AH109" s="12">
        <v>745.9</v>
      </c>
      <c r="AI109" s="12">
        <f>AH109+212.1+96.9</f>
        <v>1054.9000000000001</v>
      </c>
      <c r="AJ109" s="12">
        <f>(AB109/10000)/(AI109/1000)</f>
        <v>9.0269917940452499E-2</v>
      </c>
      <c r="AK109" s="188">
        <v>5.19</v>
      </c>
      <c r="AL109" s="188">
        <v>0.99</v>
      </c>
      <c r="AM109" s="188">
        <f>AL109*25.4</f>
        <v>25.145999999999997</v>
      </c>
      <c r="AN109" s="190">
        <v>77.5</v>
      </c>
      <c r="AO109" s="190">
        <v>24.5</v>
      </c>
      <c r="AP109" s="190">
        <v>6.1</v>
      </c>
      <c r="AQ109" s="190">
        <v>13.1</v>
      </c>
      <c r="AR109" s="24" t="s">
        <v>371</v>
      </c>
      <c r="AS109" s="185"/>
      <c r="AT109" s="12">
        <f>1-V109-W109</f>
        <v>0.1332082551594746</v>
      </c>
      <c r="AU109" s="12">
        <f>(E109-0.465)*0.453592*(1-K109/100)*(AT109)/(40*2.54/100*2*10/10000)</f>
        <v>337.03019591253133</v>
      </c>
      <c r="AV109" s="12">
        <f>AU109*0.892179</f>
        <v>300.69126315904629</v>
      </c>
      <c r="AW109" s="12">
        <f>AVERAGE(AT108:AT110)</f>
        <v>0.11615536557770188</v>
      </c>
      <c r="AX109" s="12">
        <f>AVERAGE(AU108:AU110)</f>
        <v>281.60856153964983</v>
      </c>
      <c r="AY109" s="12">
        <f>AVERAGE(AV108:AV110)</f>
        <v>251.24524482588322</v>
      </c>
      <c r="AZ109" s="185"/>
      <c r="BA109" s="185"/>
      <c r="BB109" s="185"/>
    </row>
    <row r="110" spans="1:54" ht="19.5" thickBot="1" x14ac:dyDescent="0.25">
      <c r="A110" s="21"/>
      <c r="B110" s="20"/>
      <c r="C110" s="19" t="s">
        <v>356</v>
      </c>
      <c r="D110" s="18" t="s">
        <v>371</v>
      </c>
      <c r="E110" s="17">
        <v>9.6</v>
      </c>
      <c r="G110" s="76"/>
      <c r="H110" s="75"/>
      <c r="I110" s="74" t="s">
        <v>356</v>
      </c>
      <c r="J110" s="18" t="s">
        <v>371</v>
      </c>
      <c r="K110" s="123">
        <v>6.1787905346187602</v>
      </c>
      <c r="M110" s="185"/>
      <c r="O110" s="76"/>
      <c r="P110" s="75"/>
      <c r="Q110" s="74" t="s">
        <v>356</v>
      </c>
      <c r="R110" s="18" t="s">
        <v>371</v>
      </c>
      <c r="S110" s="72">
        <v>39.898989898989903</v>
      </c>
      <c r="T110" s="72">
        <v>50.505050505050505</v>
      </c>
      <c r="V110" s="12">
        <f>S110/100</f>
        <v>0.39898989898989901</v>
      </c>
      <c r="W110" s="12">
        <f>T110/100</f>
        <v>0.50505050505050508</v>
      </c>
      <c r="X110" s="12">
        <f>(E110-0.465)*0.453592*(1-K110/100)*(S110/100)/(40*2.54/100*2*10/10000)</f>
        <v>763.3314614494908</v>
      </c>
      <c r="Y110" s="12">
        <f>(E110-0.465)*0.453592*(1-K110/100)*(T110/100)/(40*2.54/100*2*10/10000)</f>
        <v>966.24235626517827</v>
      </c>
      <c r="Z110" s="12">
        <f>SUM(X110:Y110)</f>
        <v>1729.5738177146691</v>
      </c>
      <c r="AA110" s="12">
        <f>X110/Z110*100</f>
        <v>44.134078212290504</v>
      </c>
      <c r="AK110" s="188"/>
      <c r="AL110" s="188"/>
      <c r="AM110" s="188"/>
      <c r="AN110" s="190"/>
      <c r="AO110" s="190"/>
      <c r="AP110" s="190"/>
      <c r="AQ110" s="190"/>
      <c r="AR110" s="18" t="s">
        <v>371</v>
      </c>
      <c r="AS110" s="185"/>
      <c r="AT110" s="12">
        <f>1-V110-W110</f>
        <v>9.5959595959595911E-2</v>
      </c>
      <c r="AU110" s="12">
        <f>(E110-0.465)*0.453592*(1-K110/100)*(AT110)/(40*2.54/100*2*10/10000)</f>
        <v>183.58604769038377</v>
      </c>
      <c r="AV110" s="12">
        <f>AU110*0.892179</f>
        <v>163.7916164423589</v>
      </c>
      <c r="AZ110" s="185"/>
      <c r="BA110" s="185"/>
      <c r="BB110" s="185"/>
    </row>
    <row r="111" spans="1:54" ht="18.75" x14ac:dyDescent="0.2">
      <c r="A111" s="32" t="s">
        <v>378</v>
      </c>
      <c r="B111" s="31">
        <v>1</v>
      </c>
      <c r="C111" s="30" t="s">
        <v>354</v>
      </c>
      <c r="D111" s="29" t="s">
        <v>365</v>
      </c>
      <c r="E111" s="28">
        <v>22</v>
      </c>
      <c r="F111" s="12">
        <v>1</v>
      </c>
      <c r="G111" s="86" t="s">
        <v>378</v>
      </c>
      <c r="H111" s="85">
        <v>1</v>
      </c>
      <c r="I111" s="84" t="s">
        <v>354</v>
      </c>
      <c r="J111" s="29" t="s">
        <v>365</v>
      </c>
      <c r="K111" s="125">
        <v>6.307215939687671</v>
      </c>
      <c r="L111" s="12">
        <v>1</v>
      </c>
      <c r="M111" s="185"/>
      <c r="O111" s="86" t="s">
        <v>378</v>
      </c>
      <c r="P111" s="85">
        <v>1</v>
      </c>
      <c r="Q111" s="84" t="s">
        <v>354</v>
      </c>
      <c r="R111" s="29" t="s">
        <v>365</v>
      </c>
      <c r="S111" s="82">
        <v>38.501560874089492</v>
      </c>
      <c r="T111" s="82">
        <v>47.866805411030185</v>
      </c>
      <c r="V111" s="12">
        <f>S111/100</f>
        <v>0.38501560874089491</v>
      </c>
      <c r="W111" s="12">
        <f>T111/100</f>
        <v>0.47866805411030183</v>
      </c>
      <c r="X111" s="12">
        <f>(E111-0.465)*0.453592*(1-K111/100)*(S111/100)/(40*2.54/100*2*10/10000)</f>
        <v>1734.0876262381328</v>
      </c>
      <c r="Y111" s="12">
        <f>(E111-0.465)*0.453592*(1-K111/100)*(T111/100)/(40*2.54/100*2*10/10000)</f>
        <v>2155.8927245122736</v>
      </c>
      <c r="Z111" s="12">
        <f>SUM(X111:Y111)</f>
        <v>3889.9803507504066</v>
      </c>
      <c r="AA111" s="12">
        <f>X111/Z111*100</f>
        <v>44.578313253012041</v>
      </c>
      <c r="AK111" s="188"/>
      <c r="AL111" s="188"/>
      <c r="AM111" s="188"/>
      <c r="AN111" s="190"/>
      <c r="AO111" s="190"/>
      <c r="AP111" s="190"/>
      <c r="AQ111" s="190"/>
      <c r="AR111" s="29" t="s">
        <v>365</v>
      </c>
      <c r="AS111" s="185"/>
      <c r="AT111" s="12">
        <f>1-V111-W111</f>
        <v>0.13631633714880326</v>
      </c>
      <c r="AU111" s="12">
        <f>(E111-0.465)*0.453592*(1-K111/100)*(AT111)/(40*2.54/100*2*10/10000)</f>
        <v>613.96075415458176</v>
      </c>
      <c r="AV111" s="12">
        <f>AU111*0.892179</f>
        <v>547.76289168088067</v>
      </c>
      <c r="AZ111" s="185"/>
      <c r="BA111" s="185"/>
      <c r="BB111" s="185"/>
    </row>
    <row r="112" spans="1:54" ht="18.75" x14ac:dyDescent="0.2">
      <c r="A112" s="27"/>
      <c r="B112" s="26"/>
      <c r="C112" s="25" t="s">
        <v>355</v>
      </c>
      <c r="D112" s="24" t="s">
        <v>365</v>
      </c>
      <c r="E112" s="23">
        <v>17.7</v>
      </c>
      <c r="F112" s="12">
        <v>2</v>
      </c>
      <c r="G112" s="81"/>
      <c r="H112" s="80"/>
      <c r="I112" s="79" t="s">
        <v>355</v>
      </c>
      <c r="J112" s="24" t="s">
        <v>365</v>
      </c>
      <c r="K112" s="124">
        <v>6.4935754486566788</v>
      </c>
      <c r="L112" s="12">
        <v>2</v>
      </c>
      <c r="M112" s="185"/>
      <c r="O112" s="81"/>
      <c r="P112" s="80"/>
      <c r="Q112" s="79" t="s">
        <v>355</v>
      </c>
      <c r="R112" s="24" t="s">
        <v>365</v>
      </c>
      <c r="S112" s="77">
        <v>38.534599728629573</v>
      </c>
      <c r="T112" s="77">
        <v>47.761194029850749</v>
      </c>
      <c r="V112" s="12">
        <f>S112/100</f>
        <v>0.38534599728629571</v>
      </c>
      <c r="W112" s="12">
        <f>T112/100</f>
        <v>0.47761194029850751</v>
      </c>
      <c r="X112" s="12">
        <f>(E112-0.465)*0.453592*(1-K112/100)*(S112/100)/(40*2.54/100*2*10/10000)</f>
        <v>1386.2618564510392</v>
      </c>
      <c r="Y112" s="12">
        <f>(E112-0.465)*0.453592*(1-K112/100)*(T112/100)/(40*2.54/100*2*10/10000)</f>
        <v>1718.1837094041052</v>
      </c>
      <c r="Z112" s="12">
        <f>SUM(X112:Y112)</f>
        <v>3104.4455658551442</v>
      </c>
      <c r="AA112" s="12">
        <f>X112/Z112*100</f>
        <v>44.654088050314463</v>
      </c>
      <c r="AB112" s="12">
        <f>AVERAGE(X111:X113)</f>
        <v>1593.7703536627175</v>
      </c>
      <c r="AC112" s="12">
        <f>AVERAGE(Y111:Y113)</f>
        <v>1962.7436638362735</v>
      </c>
      <c r="AD112" s="12">
        <f>AVERAGE(Z111:Z113)</f>
        <v>3556.5140174989915</v>
      </c>
      <c r="AE112" s="12">
        <f>AVERAGE(AA111:AA113)</f>
        <v>44.809068832710558</v>
      </c>
      <c r="AF112" s="12">
        <v>929.1</v>
      </c>
      <c r="AG112" s="12">
        <f>(AB112/10000)/(AF112/1000)</f>
        <v>0.17153916194841434</v>
      </c>
      <c r="AH112" s="12">
        <v>764.6</v>
      </c>
      <c r="AI112" s="12">
        <f>AH112+212.1+96.9</f>
        <v>1073.6000000000001</v>
      </c>
      <c r="AJ112" s="12">
        <f>(AB112/10000)/(AI112/1000)</f>
        <v>0.1484510389030102</v>
      </c>
      <c r="AK112" s="188">
        <v>4.78</v>
      </c>
      <c r="AL112" s="188">
        <v>1.03</v>
      </c>
      <c r="AM112" s="188">
        <f>AL112*25.4</f>
        <v>26.161999999999999</v>
      </c>
      <c r="AN112" s="190">
        <v>77.5</v>
      </c>
      <c r="AO112" s="190">
        <v>26.3</v>
      </c>
      <c r="AP112" s="190">
        <v>6.4</v>
      </c>
      <c r="AQ112" s="190">
        <v>13.5</v>
      </c>
      <c r="AR112" s="24" t="s">
        <v>365</v>
      </c>
      <c r="AS112" s="185"/>
      <c r="AT112" s="12">
        <f>1-V112-W112</f>
        <v>0.13704206241519679</v>
      </c>
      <c r="AU112" s="12">
        <f>(E112-0.465)*0.453592*(1-K112/100)*(AT112)/(40*2.54/100*2*10/10000)</f>
        <v>493.00157570970072</v>
      </c>
      <c r="AV112" s="12">
        <f>AU112*0.892179</f>
        <v>439.8456528151051</v>
      </c>
      <c r="AW112" s="12">
        <f>AVERAGE(AT111:AT113)</f>
        <v>0.13344750884937565</v>
      </c>
      <c r="AX112" s="12">
        <f>AVERAGE(AU111:AU113)</f>
        <v>547.17489230101148</v>
      </c>
      <c r="AY112" s="12">
        <f>AVERAGE(AV111:AV113)</f>
        <v>488.17794823822425</v>
      </c>
      <c r="AZ112" s="185"/>
      <c r="BA112" s="185"/>
      <c r="BB112" s="185"/>
    </row>
    <row r="113" spans="1:54" ht="19.5" thickBot="1" x14ac:dyDescent="0.25">
      <c r="A113" s="21"/>
      <c r="B113" s="20"/>
      <c r="C113" s="19" t="s">
        <v>356</v>
      </c>
      <c r="D113" s="18" t="s">
        <v>365</v>
      </c>
      <c r="E113" s="17">
        <v>20.5</v>
      </c>
      <c r="F113" s="12">
        <v>3</v>
      </c>
      <c r="G113" s="76"/>
      <c r="H113" s="75"/>
      <c r="I113" s="74" t="s">
        <v>356</v>
      </c>
      <c r="J113" s="18" t="s">
        <v>365</v>
      </c>
      <c r="K113" s="123">
        <v>5.8722022027102438</v>
      </c>
      <c r="L113" s="12">
        <v>3</v>
      </c>
      <c r="M113" s="185"/>
      <c r="O113" s="76"/>
      <c r="P113" s="75"/>
      <c r="Q113" s="74" t="s">
        <v>356</v>
      </c>
      <c r="R113" s="18" t="s">
        <v>365</v>
      </c>
      <c r="S113" s="72">
        <v>39.455782312925166</v>
      </c>
      <c r="T113" s="72">
        <v>47.845804988662138</v>
      </c>
      <c r="V113" s="12">
        <f>S113/100</f>
        <v>0.39455782312925164</v>
      </c>
      <c r="W113" s="12">
        <f>T113/100</f>
        <v>0.47845804988662138</v>
      </c>
      <c r="X113" s="12">
        <f>(E113-0.465)*0.453592*(1-K113/100)*(S113/100)/(40*2.54/100*2*10/10000)</f>
        <v>1660.9615782989802</v>
      </c>
      <c r="Y113" s="12">
        <f>(E113-0.465)*0.453592*(1-K113/100)*(T113/100)/(40*2.54/100*2*10/10000)</f>
        <v>2014.154557592442</v>
      </c>
      <c r="Z113" s="12">
        <f>SUM(X113:Y113)</f>
        <v>3675.1161358914223</v>
      </c>
      <c r="AA113" s="12">
        <f>X113/Z113*100</f>
        <v>45.194805194805184</v>
      </c>
      <c r="AK113" s="188"/>
      <c r="AL113" s="188"/>
      <c r="AM113" s="188"/>
      <c r="AN113" s="190"/>
      <c r="AO113" s="190"/>
      <c r="AP113" s="190"/>
      <c r="AQ113" s="190"/>
      <c r="AR113" s="18" t="s">
        <v>365</v>
      </c>
      <c r="AS113" s="185"/>
      <c r="AT113" s="12">
        <f>1-V113-W113</f>
        <v>0.12698412698412692</v>
      </c>
      <c r="AU113" s="12">
        <f>(E113-0.465)*0.453592*(1-K113/100)*(AT113)/(40*2.54/100*2*10/10000)</f>
        <v>534.56234703875214</v>
      </c>
      <c r="AV113" s="12">
        <f>AU113*0.892179</f>
        <v>476.92530021868686</v>
      </c>
      <c r="AZ113" s="185"/>
      <c r="BA113" s="185"/>
      <c r="BB113" s="185"/>
    </row>
    <row r="114" spans="1:54" ht="18.75" x14ac:dyDescent="0.2">
      <c r="A114" s="32" t="s">
        <v>378</v>
      </c>
      <c r="B114" s="31">
        <v>2</v>
      </c>
      <c r="C114" s="30" t="s">
        <v>354</v>
      </c>
      <c r="D114" s="29" t="s">
        <v>375</v>
      </c>
      <c r="E114" s="28">
        <v>17.8</v>
      </c>
      <c r="F114" s="12">
        <v>1</v>
      </c>
      <c r="G114" s="86" t="s">
        <v>378</v>
      </c>
      <c r="H114" s="85">
        <v>2</v>
      </c>
      <c r="I114" s="84" t="s">
        <v>354</v>
      </c>
      <c r="J114" s="29" t="s">
        <v>375</v>
      </c>
      <c r="K114" s="125">
        <v>6.614303431169902</v>
      </c>
      <c r="L114" s="12">
        <v>1</v>
      </c>
      <c r="M114" s="185"/>
      <c r="O114" s="86" t="s">
        <v>378</v>
      </c>
      <c r="P114" s="85">
        <v>2</v>
      </c>
      <c r="Q114" s="84" t="s">
        <v>354</v>
      </c>
      <c r="R114" s="29" t="s">
        <v>375</v>
      </c>
      <c r="S114" s="82">
        <v>38.940397350993379</v>
      </c>
      <c r="T114" s="82">
        <v>47.682119205298022</v>
      </c>
      <c r="V114" s="12">
        <f>S114/100</f>
        <v>0.38940397350993378</v>
      </c>
      <c r="W114" s="12">
        <f>T114/100</f>
        <v>0.47682119205298024</v>
      </c>
      <c r="X114" s="12">
        <f>(E114-0.465)*0.453592*(1-K114/100)*(S114/100)/(40*2.54/100*2*10/10000)</f>
        <v>1407.1690356346589</v>
      </c>
      <c r="Y114" s="12">
        <f>(E114-0.465)*0.453592*(1-K114/100)*(T114/100)/(40*2.54/100*2*10/10000)</f>
        <v>1723.0641252669298</v>
      </c>
      <c r="Z114" s="12">
        <f>SUM(X114:Y114)</f>
        <v>3130.2331609015887</v>
      </c>
      <c r="AA114" s="12">
        <f>X114/Z114*100</f>
        <v>44.954128440366965</v>
      </c>
      <c r="AK114" s="188"/>
      <c r="AL114" s="188"/>
      <c r="AM114" s="188"/>
      <c r="AN114" s="190"/>
      <c r="AO114" s="190"/>
      <c r="AP114" s="190"/>
      <c r="AQ114" s="190"/>
      <c r="AR114" s="29" t="s">
        <v>375</v>
      </c>
      <c r="AS114" s="185"/>
      <c r="AT114" s="12">
        <f>1-V114-W114</f>
        <v>0.13377483443708604</v>
      </c>
      <c r="AU114" s="12">
        <f>(E114-0.465)*0.453592*(1-K114/100)*(AT114)/(40*2.54/100*2*10/10000)</f>
        <v>483.41521292211058</v>
      </c>
      <c r="AV114" s="12">
        <f>AU114*0.892179</f>
        <v>431.29290124963575</v>
      </c>
      <c r="AZ114" s="185"/>
      <c r="BA114" s="185"/>
      <c r="BB114" s="185"/>
    </row>
    <row r="115" spans="1:54" ht="18.75" x14ac:dyDescent="0.2">
      <c r="A115" s="27"/>
      <c r="B115" s="26"/>
      <c r="C115" s="25" t="s">
        <v>355</v>
      </c>
      <c r="D115" s="24" t="s">
        <v>375</v>
      </c>
      <c r="E115" s="23">
        <v>16.600000000000001</v>
      </c>
      <c r="F115" s="12">
        <v>2</v>
      </c>
      <c r="G115" s="81"/>
      <c r="H115" s="80"/>
      <c r="I115" s="79" t="s">
        <v>355</v>
      </c>
      <c r="J115" s="24" t="s">
        <v>375</v>
      </c>
      <c r="K115" s="124">
        <v>6.2894003811757884</v>
      </c>
      <c r="L115" s="12">
        <v>2</v>
      </c>
      <c r="M115" s="185"/>
      <c r="O115" s="81"/>
      <c r="P115" s="80"/>
      <c r="Q115" s="79" t="s">
        <v>355</v>
      </c>
      <c r="R115" s="24" t="s">
        <v>375</v>
      </c>
      <c r="S115" s="77">
        <v>39.325842696629209</v>
      </c>
      <c r="T115" s="77">
        <v>46.629213483146067</v>
      </c>
      <c r="V115" s="12">
        <f>S115/100</f>
        <v>0.3932584269662921</v>
      </c>
      <c r="W115" s="12">
        <f>T115/100</f>
        <v>0.46629213483146065</v>
      </c>
      <c r="X115" s="12">
        <f>(E115-0.465)*0.453592*(1-K115/100)*(S115/100)/(40*2.54/100*2*10/10000)</f>
        <v>1327.3254051339984</v>
      </c>
      <c r="Y115" s="12">
        <f>(E115-0.465)*0.453592*(1-K115/100)*(T115/100)/(40*2.54/100*2*10/10000)</f>
        <v>1573.8286946588837</v>
      </c>
      <c r="Z115" s="12">
        <f>SUM(X115:Y115)</f>
        <v>2901.1540997928823</v>
      </c>
      <c r="AA115" s="12">
        <f>X115/Z115*100</f>
        <v>45.751633986928105</v>
      </c>
      <c r="AB115" s="12">
        <f>AVERAGE(X114:X116)</f>
        <v>1402.7979342377723</v>
      </c>
      <c r="AC115" s="12">
        <f>AVERAGE(Y114:Y116)</f>
        <v>1682.184665992083</v>
      </c>
      <c r="AD115" s="12">
        <f>AVERAGE(Z114:Z116)</f>
        <v>3084.9826002298555</v>
      </c>
      <c r="AE115" s="12">
        <f>AVERAGE(AA114:AA116)</f>
        <v>45.476158763867282</v>
      </c>
      <c r="AF115" s="12">
        <v>859.6</v>
      </c>
      <c r="AG115" s="12">
        <f>(AB115/10000)/(AF115/1000)</f>
        <v>0.16319194209373802</v>
      </c>
      <c r="AH115" s="12">
        <v>689</v>
      </c>
      <c r="AI115" s="12">
        <f>AH115+212.1+96.9</f>
        <v>998</v>
      </c>
      <c r="AJ115" s="12">
        <f>(AB115/10000)/(AI115/1000)</f>
        <v>0.1405609152542858</v>
      </c>
      <c r="AK115" s="188">
        <v>5.16</v>
      </c>
      <c r="AL115" s="188">
        <v>0.97</v>
      </c>
      <c r="AM115" s="188">
        <f>AL115*25.4</f>
        <v>24.637999999999998</v>
      </c>
      <c r="AN115" s="190">
        <v>75</v>
      </c>
      <c r="AO115" s="190">
        <v>24.2</v>
      </c>
      <c r="AP115" s="190">
        <v>6.7</v>
      </c>
      <c r="AQ115" s="190">
        <v>16.100000000000001</v>
      </c>
      <c r="AR115" s="24" t="s">
        <v>375</v>
      </c>
      <c r="AS115" s="185"/>
      <c r="AT115" s="12">
        <f>1-V115-W115</f>
        <v>0.14044943820224726</v>
      </c>
      <c r="AU115" s="12">
        <f>(E115-0.465)*0.453592*(1-K115/100)*(AT115)/(40*2.54/100*2*10/10000)</f>
        <v>474.04478754785686</v>
      </c>
      <c r="AV115" s="12">
        <f>AU115*0.892179</f>
        <v>422.93280450965943</v>
      </c>
      <c r="AW115" s="12">
        <f>AVERAGE(AT114:AT116)</f>
        <v>0.13793939375625827</v>
      </c>
      <c r="AX115" s="12">
        <f>AVERAGE(AU114:AU116)</f>
        <v>493.48551608559387</v>
      </c>
      <c r="AY115" s="12">
        <f>AVERAGE(AV114:AV116)</f>
        <v>440.27741425572907</v>
      </c>
      <c r="AZ115" s="185"/>
      <c r="BA115" s="185"/>
      <c r="BB115" s="185"/>
    </row>
    <row r="116" spans="1:54" ht="19.5" thickBot="1" x14ac:dyDescent="0.25">
      <c r="A116" s="21"/>
      <c r="B116" s="20"/>
      <c r="C116" s="19" t="s">
        <v>356</v>
      </c>
      <c r="D116" s="18" t="s">
        <v>375</v>
      </c>
      <c r="E116" s="17">
        <v>18.3</v>
      </c>
      <c r="F116" s="12">
        <v>3</v>
      </c>
      <c r="G116" s="76"/>
      <c r="H116" s="75"/>
      <c r="I116" s="74" t="s">
        <v>356</v>
      </c>
      <c r="J116" s="18" t="s">
        <v>375</v>
      </c>
      <c r="K116" s="123">
        <v>5.8939471007121123</v>
      </c>
      <c r="L116" s="12">
        <v>3</v>
      </c>
      <c r="M116" s="185"/>
      <c r="O116" s="76"/>
      <c r="P116" s="75"/>
      <c r="Q116" s="74" t="s">
        <v>356</v>
      </c>
      <c r="R116" s="18" t="s">
        <v>375</v>
      </c>
      <c r="S116" s="72">
        <v>39.340101522842644</v>
      </c>
      <c r="T116" s="72">
        <v>46.700507614213208</v>
      </c>
      <c r="V116" s="12">
        <f>S116/100</f>
        <v>0.39340101522842646</v>
      </c>
      <c r="W116" s="12">
        <f>T116/100</f>
        <v>0.4670050761421321</v>
      </c>
      <c r="X116" s="12">
        <f>(E116-0.465)*0.453592*(1-K116/100)*(S116/100)/(40*2.54/100*2*10/10000)</f>
        <v>1473.8993619446596</v>
      </c>
      <c r="Y116" s="12">
        <f>(E116-0.465)*0.453592*(1-K116/100)*(T116/100)/(40*2.54/100*2*10/10000)</f>
        <v>1749.661178050435</v>
      </c>
      <c r="Z116" s="12">
        <f>SUM(X116:Y116)</f>
        <v>3223.5605399950946</v>
      </c>
      <c r="AA116" s="12">
        <f>X116/Z116*100</f>
        <v>45.722713864306783</v>
      </c>
      <c r="AK116" s="188"/>
      <c r="AL116" s="188"/>
      <c r="AM116" s="188"/>
      <c r="AN116" s="190"/>
      <c r="AO116" s="190"/>
      <c r="AP116" s="190"/>
      <c r="AQ116" s="190"/>
      <c r="AR116" s="18" t="s">
        <v>375</v>
      </c>
      <c r="AS116" s="185"/>
      <c r="AT116" s="12">
        <f>1-V116-W116</f>
        <v>0.13959390862944149</v>
      </c>
      <c r="AU116" s="12">
        <f>(E116-0.465)*0.453592*(1-K116/100)*(AT116)/(40*2.54/100*2*10/10000)</f>
        <v>522.99654778681418</v>
      </c>
      <c r="AV116" s="12">
        <f>AU116*0.892179</f>
        <v>466.60653700789209</v>
      </c>
      <c r="AZ116" s="185"/>
      <c r="BA116" s="185"/>
      <c r="BB116" s="185"/>
    </row>
    <row r="117" spans="1:54" ht="18.75" x14ac:dyDescent="0.2">
      <c r="A117" s="32" t="s">
        <v>378</v>
      </c>
      <c r="B117" s="31">
        <v>3</v>
      </c>
      <c r="C117" s="30" t="s">
        <v>354</v>
      </c>
      <c r="D117" s="29" t="s">
        <v>360</v>
      </c>
      <c r="E117" s="28">
        <v>14.9</v>
      </c>
      <c r="F117" s="12">
        <v>1</v>
      </c>
      <c r="G117" s="86" t="s">
        <v>378</v>
      </c>
      <c r="H117" s="85">
        <v>3</v>
      </c>
      <c r="I117" s="84" t="s">
        <v>354</v>
      </c>
      <c r="J117" s="29" t="s">
        <v>360</v>
      </c>
      <c r="K117" s="125">
        <v>6.9161974163630333</v>
      </c>
      <c r="L117" s="12">
        <v>1</v>
      </c>
      <c r="M117" s="185"/>
      <c r="O117" s="86" t="s">
        <v>378</v>
      </c>
      <c r="P117" s="85">
        <v>3</v>
      </c>
      <c r="Q117" s="84" t="s">
        <v>354</v>
      </c>
      <c r="R117" s="29" t="s">
        <v>360</v>
      </c>
      <c r="S117" s="82">
        <v>39.811912225705335</v>
      </c>
      <c r="T117" s="82">
        <v>47.021943573667713</v>
      </c>
      <c r="V117" s="12">
        <f>S117/100</f>
        <v>0.39811912225705337</v>
      </c>
      <c r="W117" s="12">
        <f>T117/100</f>
        <v>0.47021943573667713</v>
      </c>
      <c r="X117" s="12">
        <f>(E117-0.465)*0.453592*(1-K117/100)*(S117/100)/(40*2.54/100*2*10/10000)</f>
        <v>1194.1135466304836</v>
      </c>
      <c r="Y117" s="12">
        <f>(E117-0.465)*0.453592*(1-K117/100)*(T117/100)/(40*2.54/100*2*10/10000)</f>
        <v>1410.3703306659254</v>
      </c>
      <c r="Z117" s="12">
        <f>SUM(X117:Y117)</f>
        <v>2604.483877296409</v>
      </c>
      <c r="AA117" s="12">
        <f>X117/Z117*100</f>
        <v>45.848375451263543</v>
      </c>
      <c r="AK117" s="188"/>
      <c r="AL117" s="188"/>
      <c r="AM117" s="188"/>
      <c r="AN117" s="190"/>
      <c r="AO117" s="190"/>
      <c r="AP117" s="190"/>
      <c r="AQ117" s="190"/>
      <c r="AR117" s="29" t="s">
        <v>360</v>
      </c>
      <c r="AS117" s="185"/>
      <c r="AT117" s="12">
        <f>1-V117-W117</f>
        <v>0.1316614420062695</v>
      </c>
      <c r="AU117" s="12">
        <f>(E117-0.465)*0.453592*(1-K117/100)*(AT117)/(40*2.54/100*2*10/10000)</f>
        <v>394.90369258645882</v>
      </c>
      <c r="AV117" s="12">
        <f>AU117*0.892179</f>
        <v>352.32478154809428</v>
      </c>
      <c r="AZ117" s="185"/>
      <c r="BA117" s="185"/>
      <c r="BB117" s="185"/>
    </row>
    <row r="118" spans="1:54" ht="18.75" x14ac:dyDescent="0.2">
      <c r="A118" s="27"/>
      <c r="B118" s="26"/>
      <c r="C118" s="25" t="s">
        <v>355</v>
      </c>
      <c r="D118" s="24" t="s">
        <v>360</v>
      </c>
      <c r="E118" s="23">
        <v>15.4</v>
      </c>
      <c r="F118" s="12">
        <v>2</v>
      </c>
      <c r="G118" s="81"/>
      <c r="H118" s="80"/>
      <c r="I118" s="79" t="s">
        <v>355</v>
      </c>
      <c r="J118" s="24" t="s">
        <v>360</v>
      </c>
      <c r="K118" s="124">
        <v>7.7696395231940221</v>
      </c>
      <c r="L118" s="12">
        <v>2</v>
      </c>
      <c r="M118" s="185"/>
      <c r="O118" s="81"/>
      <c r="P118" s="80"/>
      <c r="Q118" s="79" t="s">
        <v>355</v>
      </c>
      <c r="R118" s="24" t="s">
        <v>360</v>
      </c>
      <c r="S118" s="77">
        <v>39.75155279503106</v>
      </c>
      <c r="T118" s="77">
        <v>46.58385093167702</v>
      </c>
      <c r="V118" s="12">
        <f>S118/100</f>
        <v>0.39751552795031059</v>
      </c>
      <c r="W118" s="12">
        <f>T118/100</f>
        <v>0.46583850931677018</v>
      </c>
      <c r="X118" s="12">
        <f>(E118-0.465)*0.453592*(1-K118/100)*(S118/100)/(40*2.54/100*2*10/10000)</f>
        <v>1222.291843404744</v>
      </c>
      <c r="Y118" s="12">
        <f>(E118-0.465)*0.453592*(1-K118/100)*(T118/100)/(40*2.54/100*2*10/10000)</f>
        <v>1432.3732539899343</v>
      </c>
      <c r="Z118" s="12">
        <f>SUM(X118:Y118)</f>
        <v>2654.665097394678</v>
      </c>
      <c r="AA118" s="12">
        <f>X118/Z118*100</f>
        <v>46.043165467625904</v>
      </c>
      <c r="AB118" s="12">
        <f>AVERAGE(X117:X119)</f>
        <v>1256.4343894681285</v>
      </c>
      <c r="AC118" s="12">
        <f>AVERAGE(Y117:Y119)</f>
        <v>1502.6161808828899</v>
      </c>
      <c r="AD118" s="12">
        <f>AVERAGE(Z117:Z119)</f>
        <v>2759.0505703510185</v>
      </c>
      <c r="AE118" s="12">
        <f>AVERAGE(AA117:AA119)</f>
        <v>45.573042375261998</v>
      </c>
      <c r="AF118" s="12">
        <v>868.9</v>
      </c>
      <c r="AG118" s="12">
        <f>(AB118/10000)/(AF118/1000)</f>
        <v>0.14460057422811928</v>
      </c>
      <c r="AH118" s="12">
        <v>679.5</v>
      </c>
      <c r="AI118" s="12">
        <f>AH118+212.1+96.9</f>
        <v>988.5</v>
      </c>
      <c r="AJ118" s="12">
        <f>(AB118/10000)/(AI118/1000)</f>
        <v>0.12710514815054411</v>
      </c>
      <c r="AK118" s="189">
        <v>4.9192495244328978</v>
      </c>
      <c r="AL118" s="189">
        <v>0.97</v>
      </c>
      <c r="AM118" s="188">
        <f>AL118*25.4</f>
        <v>24.637999999999998</v>
      </c>
      <c r="AN118" s="34">
        <v>77.319587628865989</v>
      </c>
      <c r="AO118" s="34">
        <v>23.986574074074074</v>
      </c>
      <c r="AP118" s="34">
        <v>6.4532407407407408</v>
      </c>
      <c r="AQ118" s="34">
        <v>15.266456834532374</v>
      </c>
      <c r="AR118" s="24" t="s">
        <v>360</v>
      </c>
      <c r="AS118" s="185"/>
      <c r="AT118" s="12">
        <f>1-V118-W118</f>
        <v>0.13664596273291918</v>
      </c>
      <c r="AU118" s="12">
        <f>(E118-0.465)*0.453592*(1-K118/100)*(AT118)/(40*2.54/100*2*10/10000)</f>
        <v>420.16282117038043</v>
      </c>
      <c r="AV118" s="12">
        <f>AU118*0.892179</f>
        <v>374.86044562896888</v>
      </c>
      <c r="AW118" s="12">
        <f>AVERAGE(AT117:AT119)</f>
        <v>0.13024277085987626</v>
      </c>
      <c r="AX118" s="12">
        <f>AVERAGE(AU117:AU119)</f>
        <v>412.0243883558403</v>
      </c>
      <c r="AY118" s="12">
        <f>AVERAGE(AV117:AV119)</f>
        <v>367.59950677892522</v>
      </c>
      <c r="AZ118" s="185"/>
      <c r="BA118" s="185"/>
      <c r="BB118" s="185"/>
    </row>
    <row r="119" spans="1:54" ht="19.5" thickBot="1" x14ac:dyDescent="0.25">
      <c r="A119" s="21"/>
      <c r="B119" s="20"/>
      <c r="C119" s="19" t="s">
        <v>356</v>
      </c>
      <c r="D119" s="18" t="s">
        <v>360</v>
      </c>
      <c r="E119" s="17">
        <v>17</v>
      </c>
      <c r="F119" s="12">
        <v>3</v>
      </c>
      <c r="G119" s="76"/>
      <c r="H119" s="75"/>
      <c r="I119" s="74" t="s">
        <v>356</v>
      </c>
      <c r="J119" s="18" t="s">
        <v>360</v>
      </c>
      <c r="K119" s="123">
        <v>6.8275577557755813</v>
      </c>
      <c r="L119" s="12">
        <v>3</v>
      </c>
      <c r="M119" s="185"/>
      <c r="O119" s="76"/>
      <c r="P119" s="75"/>
      <c r="Q119" s="74" t="s">
        <v>356</v>
      </c>
      <c r="R119" s="18" t="s">
        <v>360</v>
      </c>
      <c r="S119" s="72">
        <v>39.339752407152687</v>
      </c>
      <c r="T119" s="72">
        <v>48.41815680880331</v>
      </c>
      <c r="V119" s="12">
        <f>S119/100</f>
        <v>0.39339752407152689</v>
      </c>
      <c r="W119" s="12">
        <f>T119/100</f>
        <v>0.48418156808803309</v>
      </c>
      <c r="X119" s="12">
        <f>(E119-0.465)*0.453592*(1-K119/100)*(S119/100)/(40*2.54/100*2*10/10000)</f>
        <v>1352.8977783691582</v>
      </c>
      <c r="Y119" s="12">
        <f>(E119-0.465)*0.453592*(1-K119/100)*(T119/100)/(40*2.54/100*2*10/10000)</f>
        <v>1665.1049579928101</v>
      </c>
      <c r="Z119" s="12">
        <f>SUM(X119:Y119)</f>
        <v>3018.0027363619683</v>
      </c>
      <c r="AA119" s="12">
        <f>X119/Z119*100</f>
        <v>44.827586206896555</v>
      </c>
      <c r="AK119" s="189"/>
      <c r="AL119" s="189"/>
      <c r="AM119" s="188"/>
      <c r="AN119" s="34"/>
      <c r="AO119" s="34"/>
      <c r="AP119" s="34"/>
      <c r="AQ119" s="34"/>
      <c r="AR119" s="18" t="s">
        <v>360</v>
      </c>
      <c r="AS119" s="185"/>
      <c r="AT119" s="12">
        <f>1-V119-W119</f>
        <v>0.12242090784044007</v>
      </c>
      <c r="AU119" s="12">
        <f>(E119-0.465)*0.453592*(1-K119/100)*(AT119)/(40*2.54/100*2*10/10000)</f>
        <v>421.00665131068172</v>
      </c>
      <c r="AV119" s="12">
        <f>AU119*0.892179</f>
        <v>375.61329315971273</v>
      </c>
      <c r="AZ119" s="185"/>
      <c r="BA119" s="185"/>
      <c r="BB119" s="185"/>
    </row>
    <row r="120" spans="1:54" ht="18.75" x14ac:dyDescent="0.2">
      <c r="A120" s="32" t="s">
        <v>378</v>
      </c>
      <c r="B120" s="31">
        <v>4</v>
      </c>
      <c r="C120" s="30" t="s">
        <v>354</v>
      </c>
      <c r="D120" s="29" t="s">
        <v>363</v>
      </c>
      <c r="E120" s="28">
        <v>13.6</v>
      </c>
      <c r="F120" s="12">
        <v>1</v>
      </c>
      <c r="G120" s="86" t="s">
        <v>378</v>
      </c>
      <c r="H120" s="85">
        <v>4</v>
      </c>
      <c r="I120" s="84" t="s">
        <v>354</v>
      </c>
      <c r="J120" s="29" t="s">
        <v>363</v>
      </c>
      <c r="K120" s="125">
        <v>6.2091099864214305</v>
      </c>
      <c r="L120" s="12">
        <v>1</v>
      </c>
      <c r="M120" s="185"/>
      <c r="O120" s="86" t="s">
        <v>378</v>
      </c>
      <c r="P120" s="85">
        <v>4</v>
      </c>
      <c r="Q120" s="84" t="s">
        <v>354</v>
      </c>
      <c r="R120" s="29" t="s">
        <v>363</v>
      </c>
      <c r="S120" s="82">
        <v>39.575971731448753</v>
      </c>
      <c r="T120" s="82">
        <v>46.996466431095406</v>
      </c>
      <c r="V120" s="12">
        <f>S120/100</f>
        <v>0.39575971731448756</v>
      </c>
      <c r="W120" s="12">
        <f>T120/100</f>
        <v>0.46996466431095407</v>
      </c>
      <c r="X120" s="12">
        <f>(E120-0.465)*0.453592*(1-K120/100)*(S120/100)/(40*2.54/100*2*10/10000)</f>
        <v>1088.3385285282914</v>
      </c>
      <c r="Y120" s="12">
        <f>(E120-0.465)*0.453592*(1-K120/100)*(T120/100)/(40*2.54/100*2*10/10000)</f>
        <v>1292.4020026273463</v>
      </c>
      <c r="Z120" s="12">
        <f>SUM(X120:Y120)</f>
        <v>2380.7405311556377</v>
      </c>
      <c r="AA120" s="12">
        <f>X120/Z120*100</f>
        <v>45.714285714285708</v>
      </c>
      <c r="AK120" s="189"/>
      <c r="AL120" s="189"/>
      <c r="AM120" s="188"/>
      <c r="AN120" s="34"/>
      <c r="AO120" s="34"/>
      <c r="AP120" s="34"/>
      <c r="AQ120" s="34"/>
      <c r="AR120" s="29" t="s">
        <v>363</v>
      </c>
      <c r="AS120" s="185"/>
      <c r="AT120" s="12">
        <f>1-V120-W120</f>
        <v>0.13427561837455837</v>
      </c>
      <c r="AU120" s="12">
        <f>(E120-0.465)*0.453592*(1-K120/100)*(AT120)/(40*2.54/100*2*10/10000)</f>
        <v>369.25771503638481</v>
      </c>
      <c r="AV120" s="12">
        <f>AU120*0.892179</f>
        <v>329.44397894344678</v>
      </c>
      <c r="AZ120" s="185"/>
      <c r="BA120" s="185"/>
      <c r="BB120" s="185"/>
    </row>
    <row r="121" spans="1:54" ht="18.75" x14ac:dyDescent="0.2">
      <c r="A121" s="33"/>
      <c r="B121" s="26"/>
      <c r="C121" s="25" t="s">
        <v>355</v>
      </c>
      <c r="D121" s="24" t="s">
        <v>363</v>
      </c>
      <c r="E121" s="23">
        <v>16.100000000000001</v>
      </c>
      <c r="F121" s="12">
        <v>2</v>
      </c>
      <c r="G121" s="81"/>
      <c r="H121" s="80"/>
      <c r="I121" s="79" t="s">
        <v>355</v>
      </c>
      <c r="J121" s="24" t="s">
        <v>363</v>
      </c>
      <c r="K121" s="124">
        <v>5.8398695348295275</v>
      </c>
      <c r="L121" s="12">
        <v>2</v>
      </c>
      <c r="M121" s="185"/>
      <c r="O121" s="81"/>
      <c r="P121" s="80"/>
      <c r="Q121" s="79" t="s">
        <v>355</v>
      </c>
      <c r="R121" s="24" t="s">
        <v>363</v>
      </c>
      <c r="S121" s="77">
        <v>38.643067846607664</v>
      </c>
      <c r="T121" s="77">
        <v>47.492625368731574</v>
      </c>
      <c r="V121" s="12">
        <f>S121/100</f>
        <v>0.38643067846607665</v>
      </c>
      <c r="W121" s="12">
        <f>T121/100</f>
        <v>0.47492625368731572</v>
      </c>
      <c r="X121" s="12">
        <f>(E121-0.465)*0.453592*(1-K121/100)*(S121/100)/(40*2.54/100*2*10/10000)</f>
        <v>1269.9254222871855</v>
      </c>
      <c r="Y121" s="12">
        <f>(E121-0.465)*0.453592*(1-K121/100)*(T121/100)/(40*2.54/100*2*10/10000)</f>
        <v>1560.7480380781444</v>
      </c>
      <c r="Z121" s="12">
        <f>SUM(X121:Y121)</f>
        <v>2830.6734603653299</v>
      </c>
      <c r="AA121" s="12">
        <f>X121/Z121*100</f>
        <v>44.863013698630127</v>
      </c>
      <c r="AB121" s="12">
        <f>AVERAGE(X120:X122)</f>
        <v>1096.7028620531398</v>
      </c>
      <c r="AC121" s="12">
        <f>AVERAGE(Y120:Y122)</f>
        <v>1310.7093465082642</v>
      </c>
      <c r="AD121" s="12">
        <f>AVERAGE(Z120:Z122)</f>
        <v>2407.4122085614035</v>
      </c>
      <c r="AE121" s="12">
        <f>AVERAGE(AA120:AA122)</f>
        <v>45.63958760918333</v>
      </c>
      <c r="AF121" s="12">
        <v>794.6</v>
      </c>
      <c r="AG121" s="12">
        <f>(AB121/10000)/(AF121/1000)</f>
        <v>0.13801948930948149</v>
      </c>
      <c r="AH121" s="12">
        <v>613.4</v>
      </c>
      <c r="AI121" s="12">
        <f>AH121+212.1+96.9</f>
        <v>922.4</v>
      </c>
      <c r="AJ121" s="12">
        <f>(AB121/10000)/(AI121/1000)</f>
        <v>0.11889666761200561</v>
      </c>
      <c r="AK121" s="188">
        <v>5.25</v>
      </c>
      <c r="AL121" s="188">
        <v>1</v>
      </c>
      <c r="AM121" s="188">
        <f>AL121*25.4</f>
        <v>25.4</v>
      </c>
      <c r="AN121" s="190">
        <v>77.900000000000006</v>
      </c>
      <c r="AO121" s="190">
        <v>25.4</v>
      </c>
      <c r="AP121" s="190">
        <v>6.2</v>
      </c>
      <c r="AQ121" s="190">
        <v>13.6</v>
      </c>
      <c r="AR121" s="24" t="s">
        <v>363</v>
      </c>
      <c r="AS121" s="185"/>
      <c r="AT121" s="12">
        <f>1-V121-W121</f>
        <v>0.13864306784660757</v>
      </c>
      <c r="AU121" s="12">
        <f>(E121-0.465)*0.453592*(1-K121/100)*(AT121)/(40*2.54/100*2*10/10000)</f>
        <v>455.62209807250139</v>
      </c>
      <c r="AV121" s="12">
        <f>AU121*0.892179</f>
        <v>406.49646783622626</v>
      </c>
      <c r="AW121" s="12">
        <f>AVERAGE(AT120:AT122)</f>
        <v>0.13475820614151857</v>
      </c>
      <c r="AX121" s="12">
        <f>AVERAGE(AU120:AU122)</f>
        <v>376.31847698598727</v>
      </c>
      <c r="AY121" s="12">
        <f>AVERAGE(AV120:AV122)</f>
        <v>335.74344247888115</v>
      </c>
      <c r="AZ121" s="185"/>
      <c r="BA121" s="185"/>
      <c r="BB121" s="185"/>
    </row>
    <row r="122" spans="1:54" ht="19.5" thickBot="1" x14ac:dyDescent="0.25">
      <c r="A122" s="21"/>
      <c r="B122" s="20"/>
      <c r="C122" s="19" t="s">
        <v>356</v>
      </c>
      <c r="D122" s="18" t="s">
        <v>363</v>
      </c>
      <c r="E122" s="17">
        <v>11.6</v>
      </c>
      <c r="F122" s="12">
        <v>3</v>
      </c>
      <c r="G122" s="76"/>
      <c r="H122" s="75"/>
      <c r="I122" s="74" t="s">
        <v>356</v>
      </c>
      <c r="J122" s="18" t="s">
        <v>363</v>
      </c>
      <c r="K122" s="123">
        <v>6.8677698052423546</v>
      </c>
      <c r="L122" s="12">
        <v>3</v>
      </c>
      <c r="M122" s="185"/>
      <c r="O122" s="76"/>
      <c r="P122" s="75"/>
      <c r="Q122" s="74" t="s">
        <v>356</v>
      </c>
      <c r="R122" s="18" t="s">
        <v>363</v>
      </c>
      <c r="S122" s="72">
        <v>40.254237288135599</v>
      </c>
      <c r="T122" s="72">
        <v>46.610169491525426</v>
      </c>
      <c r="V122" s="12">
        <f>S122/100</f>
        <v>0.40254237288135597</v>
      </c>
      <c r="W122" s="12">
        <f>T122/100</f>
        <v>0.46610169491525427</v>
      </c>
      <c r="X122" s="12">
        <f>(E122-0.465)*0.453592*(1-K122/100)*(S122/100)/(40*2.54/100*2*10/10000)</f>
        <v>931.84463534394195</v>
      </c>
      <c r="Y122" s="12">
        <f>(E122-0.465)*0.453592*(1-K122/100)*(T122/100)/(40*2.54/100*2*10/10000)</f>
        <v>1078.9779988193011</v>
      </c>
      <c r="Z122" s="12">
        <f>SUM(X122:Y122)</f>
        <v>2010.822634163243</v>
      </c>
      <c r="AA122" s="12">
        <f>X122/Z122*100</f>
        <v>46.341463414634148</v>
      </c>
      <c r="AK122" s="188"/>
      <c r="AL122" s="188"/>
      <c r="AM122" s="188"/>
      <c r="AN122" s="190"/>
      <c r="AO122" s="190"/>
      <c r="AP122" s="190"/>
      <c r="AQ122" s="190"/>
      <c r="AR122" s="18" t="s">
        <v>363</v>
      </c>
      <c r="AS122" s="185"/>
      <c r="AT122" s="12">
        <f>1-V122-W122</f>
        <v>0.13135593220338976</v>
      </c>
      <c r="AU122" s="12">
        <f>(E122-0.465)*0.453592*(1-K122/100)*(AT122)/(40*2.54/100*2*10/10000)</f>
        <v>304.07561784907563</v>
      </c>
      <c r="AV122" s="12">
        <f>AU122*0.892179</f>
        <v>271.28988065697047</v>
      </c>
      <c r="AZ122" s="185"/>
      <c r="BA122" s="185"/>
      <c r="BB122" s="185"/>
    </row>
    <row r="123" spans="1:54" ht="18.75" x14ac:dyDescent="0.2">
      <c r="A123" s="32" t="s">
        <v>377</v>
      </c>
      <c r="B123" s="31">
        <v>1</v>
      </c>
      <c r="C123" s="30" t="s">
        <v>354</v>
      </c>
      <c r="D123" s="29" t="s">
        <v>374</v>
      </c>
      <c r="E123" s="28">
        <v>17.8</v>
      </c>
      <c r="G123" s="86" t="s">
        <v>377</v>
      </c>
      <c r="H123" s="85">
        <v>1</v>
      </c>
      <c r="I123" s="84" t="s">
        <v>354</v>
      </c>
      <c r="J123" s="29" t="s">
        <v>374</v>
      </c>
      <c r="K123" s="125">
        <v>6.9392056800532451</v>
      </c>
      <c r="M123" s="185"/>
      <c r="O123" s="86" t="s">
        <v>377</v>
      </c>
      <c r="P123" s="85">
        <v>1</v>
      </c>
      <c r="Q123" s="84" t="s">
        <v>354</v>
      </c>
      <c r="R123" s="29" t="s">
        <v>374</v>
      </c>
      <c r="S123" s="82">
        <v>38.269986893840105</v>
      </c>
      <c r="T123" s="82">
        <v>47.706422018348633</v>
      </c>
      <c r="V123" s="12">
        <f>S123/100</f>
        <v>0.38269986893840108</v>
      </c>
      <c r="W123" s="12">
        <f>T123/100</f>
        <v>0.47706422018348632</v>
      </c>
      <c r="X123" s="12">
        <f>(E123-0.465)*0.453592*(1-K123/100)*(S123/100)/(40*2.54/100*2*10/10000)</f>
        <v>1378.131302597523</v>
      </c>
      <c r="Y123" s="12">
        <f>(E123-0.465)*0.453592*(1-K123/100)*(T123/100)/(40*2.54/100*2*10/10000)</f>
        <v>1717.9445004982822</v>
      </c>
      <c r="Z123" s="12">
        <f>SUM(X123:Y123)</f>
        <v>3096.075803095805</v>
      </c>
      <c r="AA123" s="12">
        <f>X123/Z123*100</f>
        <v>44.512195121951223</v>
      </c>
      <c r="AK123" s="188"/>
      <c r="AL123" s="188"/>
      <c r="AM123" s="188"/>
      <c r="AN123" s="190"/>
      <c r="AO123" s="190"/>
      <c r="AP123" s="190"/>
      <c r="AQ123" s="190"/>
      <c r="AR123" s="29" t="s">
        <v>374</v>
      </c>
      <c r="AS123" s="185"/>
      <c r="AT123" s="12">
        <f>1-V123-W123</f>
        <v>0.14023591087811255</v>
      </c>
      <c r="AU123" s="12">
        <f>(E123-0.465)*0.453592*(1-K123/100)*(AT123)/(40*2.54/100*2*10/10000)</f>
        <v>505.00016910251634</v>
      </c>
      <c r="AV123" s="12">
        <f>AU123*0.892179</f>
        <v>450.55054586971397</v>
      </c>
      <c r="AZ123" s="185"/>
      <c r="BA123" s="185"/>
      <c r="BB123" s="185"/>
    </row>
    <row r="124" spans="1:54" ht="18.75" x14ac:dyDescent="0.2">
      <c r="A124" s="33"/>
      <c r="B124" s="26"/>
      <c r="C124" s="25" t="s">
        <v>355</v>
      </c>
      <c r="D124" s="24" t="s">
        <v>374</v>
      </c>
      <c r="E124" s="23">
        <v>19.899999999999999</v>
      </c>
      <c r="G124" s="81"/>
      <c r="H124" s="80"/>
      <c r="I124" s="79" t="s">
        <v>355</v>
      </c>
      <c r="J124" s="24" t="s">
        <v>374</v>
      </c>
      <c r="K124" s="124">
        <v>6.164199192462986</v>
      </c>
      <c r="M124" s="185"/>
      <c r="O124" s="81"/>
      <c r="P124" s="80"/>
      <c r="Q124" s="79" t="s">
        <v>355</v>
      </c>
      <c r="R124" s="24" t="s">
        <v>374</v>
      </c>
      <c r="S124" s="77">
        <v>37.499999999999993</v>
      </c>
      <c r="T124" s="77">
        <v>47.169811320754711</v>
      </c>
      <c r="V124" s="12">
        <f>S124/100</f>
        <v>0.37499999999999994</v>
      </c>
      <c r="W124" s="12">
        <f>T124/100</f>
        <v>0.47169811320754712</v>
      </c>
      <c r="X124" s="12">
        <f>(E124-0.465)*0.453592*(1-K124/100)*(S124/100)/(40*2.54/100*2*10/10000)</f>
        <v>1526.6028191956952</v>
      </c>
      <c r="Y124" s="12">
        <f>(E124-0.465)*0.453592*(1-K124/100)*(T124/100)/(40*2.54/100*2*10/10000)</f>
        <v>1920.2551184851513</v>
      </c>
      <c r="Z124" s="12">
        <f>SUM(X124:Y124)</f>
        <v>3446.8579376808466</v>
      </c>
      <c r="AA124" s="12">
        <f>X124/Z124*100</f>
        <v>44.289693593314759</v>
      </c>
      <c r="AB124" s="12">
        <f>AVERAGE(X123:X125)</f>
        <v>1479.6754311182146</v>
      </c>
      <c r="AC124" s="12">
        <f>AVERAGE(Y123:Y125)</f>
        <v>1880.0879313565613</v>
      </c>
      <c r="AD124" s="12">
        <f>AVERAGE(Z123:Z125)</f>
        <v>3359.7633624747759</v>
      </c>
      <c r="AE124" s="12">
        <f>AVERAGE(AA123:AA125)</f>
        <v>44.062710700503125</v>
      </c>
      <c r="AF124" s="12">
        <v>1125.2</v>
      </c>
      <c r="AG124" s="12">
        <f>(AB124/10000)/(AF124/1000)</f>
        <v>0.13150332661910902</v>
      </c>
      <c r="AH124" s="12">
        <v>972.80000000000007</v>
      </c>
      <c r="AI124" s="12">
        <f>AH124+212.1+96.9</f>
        <v>1281.8000000000002</v>
      </c>
      <c r="AJ124" s="12">
        <f>(AB124/10000)/(AI124/1000)</f>
        <v>0.11543730933985134</v>
      </c>
      <c r="AK124" s="188">
        <v>4.47</v>
      </c>
      <c r="AL124" s="188">
        <v>1.07</v>
      </c>
      <c r="AM124" s="188">
        <f>AL124*25.4</f>
        <v>27.178000000000001</v>
      </c>
      <c r="AN124" s="190">
        <v>77.3</v>
      </c>
      <c r="AO124" s="190">
        <v>28.7</v>
      </c>
      <c r="AP124" s="190">
        <v>6.4</v>
      </c>
      <c r="AQ124" s="190">
        <v>12.2</v>
      </c>
      <c r="AR124" s="24" t="s">
        <v>374</v>
      </c>
      <c r="AS124" s="185"/>
      <c r="AT124" s="12">
        <f>1-V124-W124</f>
        <v>0.15330188679245288</v>
      </c>
      <c r="AU124" s="12">
        <f>(E124-0.465)*0.453592*(1-K124/100)*(AT124)/(40*2.54/100*2*10/10000)</f>
        <v>624.08291350767433</v>
      </c>
      <c r="AV124" s="12">
        <f>AU124*0.892179</f>
        <v>556.79366969036346</v>
      </c>
      <c r="AW124" s="12">
        <f>AVERAGE(AT123:AT125)</f>
        <v>0.14119077337005034</v>
      </c>
      <c r="AX124" s="12">
        <f>AVERAGE(AU123:AU125)</f>
        <v>552.55514886441404</v>
      </c>
      <c r="AY124" s="12">
        <f>AVERAGE(AV123:AV125)</f>
        <v>492.97810015870408</v>
      </c>
      <c r="AZ124" s="185"/>
      <c r="BA124" s="185"/>
      <c r="BB124" s="185"/>
    </row>
    <row r="125" spans="1:54" ht="19.5" thickBot="1" x14ac:dyDescent="0.25">
      <c r="A125" s="21"/>
      <c r="B125" s="20"/>
      <c r="C125" s="19" t="s">
        <v>356</v>
      </c>
      <c r="D125" s="18" t="s">
        <v>374</v>
      </c>
      <c r="E125" s="17">
        <v>20.100000000000001</v>
      </c>
      <c r="G125" s="76"/>
      <c r="H125" s="75"/>
      <c r="I125" s="74" t="s">
        <v>356</v>
      </c>
      <c r="J125" s="18" t="s">
        <v>374</v>
      </c>
      <c r="K125" s="123">
        <v>7.2569416004586778</v>
      </c>
      <c r="M125" s="185"/>
      <c r="O125" s="76"/>
      <c r="P125" s="75"/>
      <c r="Q125" s="74" t="s">
        <v>356</v>
      </c>
      <c r="R125" s="18" t="s">
        <v>374</v>
      </c>
      <c r="S125" s="72">
        <v>37.744533947065598</v>
      </c>
      <c r="T125" s="72">
        <v>49.252013808975839</v>
      </c>
      <c r="V125" s="12">
        <f>S125/100</f>
        <v>0.377445339470656</v>
      </c>
      <c r="W125" s="12">
        <f>T125/100</f>
        <v>0.49252013808975836</v>
      </c>
      <c r="X125" s="12">
        <f>(E125-0.465)*0.453592*(1-K125/100)*(S125/100)/(40*2.54/100*2*10/10000)</f>
        <v>1534.2921715614257</v>
      </c>
      <c r="Y125" s="12">
        <f>(E125-0.465)*0.453592*(1-K125/100)*(T125/100)/(40*2.54/100*2*10/10000)</f>
        <v>2002.0641750862503</v>
      </c>
      <c r="Z125" s="12">
        <f>SUM(X125:Y125)</f>
        <v>3536.3563466476762</v>
      </c>
      <c r="AA125" s="12">
        <f>X125/Z125*100</f>
        <v>43.386243386243386</v>
      </c>
      <c r="AK125" s="188"/>
      <c r="AL125" s="188"/>
      <c r="AM125" s="188"/>
      <c r="AN125" s="190"/>
      <c r="AO125" s="190"/>
      <c r="AP125" s="190"/>
      <c r="AQ125" s="190"/>
      <c r="AR125" s="18" t="s">
        <v>374</v>
      </c>
      <c r="AS125" s="185"/>
      <c r="AT125" s="12">
        <f>1-V125-W125</f>
        <v>0.13003452243958558</v>
      </c>
      <c r="AU125" s="12">
        <f>(E125-0.465)*0.453592*(1-K125/100)*(AT125)/(40*2.54/100*2*10/10000)</f>
        <v>528.58236398305132</v>
      </c>
      <c r="AV125" s="12">
        <f>AU125*0.892179</f>
        <v>471.59008491603475</v>
      </c>
      <c r="AZ125" s="185"/>
      <c r="BA125" s="185"/>
      <c r="BB125" s="185"/>
    </row>
    <row r="126" spans="1:54" ht="18.75" x14ac:dyDescent="0.2">
      <c r="A126" s="32" t="s">
        <v>377</v>
      </c>
      <c r="B126" s="31">
        <v>2</v>
      </c>
      <c r="C126" s="30" t="s">
        <v>354</v>
      </c>
      <c r="D126" s="29" t="s">
        <v>366</v>
      </c>
      <c r="E126" s="28">
        <v>17.3</v>
      </c>
      <c r="G126" s="86" t="s">
        <v>377</v>
      </c>
      <c r="H126" s="85">
        <v>2</v>
      </c>
      <c r="I126" s="84" t="s">
        <v>354</v>
      </c>
      <c r="J126" s="29" t="s">
        <v>366</v>
      </c>
      <c r="K126" s="125">
        <v>6.7356356058350775</v>
      </c>
      <c r="M126" s="185"/>
      <c r="O126" s="86" t="s">
        <v>377</v>
      </c>
      <c r="P126" s="85">
        <v>2</v>
      </c>
      <c r="Q126" s="84" t="s">
        <v>354</v>
      </c>
      <c r="R126" s="29" t="s">
        <v>366</v>
      </c>
      <c r="S126" s="82">
        <v>37.715803452855241</v>
      </c>
      <c r="T126" s="82">
        <v>48.074369189907038</v>
      </c>
      <c r="V126" s="12">
        <f>S126/100</f>
        <v>0.3771580345285524</v>
      </c>
      <c r="W126" s="12">
        <f>T126/100</f>
        <v>0.4807436918990704</v>
      </c>
      <c r="X126" s="12">
        <f>(E126-0.465)*0.453592*(1-K126/100)*(S126/100)/(40*2.54/100*2*10/10000)</f>
        <v>1321.885692730154</v>
      </c>
      <c r="Y126" s="12">
        <f>(E126-0.465)*0.453592*(1-K126/100)*(T126/100)/(40*2.54/100*2*10/10000)</f>
        <v>1684.9388055222389</v>
      </c>
      <c r="Z126" s="12">
        <f>SUM(X126:Y126)</f>
        <v>3006.8244982523929</v>
      </c>
      <c r="AA126" s="12">
        <f>X126/Z126*100</f>
        <v>43.962848297213618</v>
      </c>
      <c r="AK126" s="188"/>
      <c r="AL126" s="188"/>
      <c r="AM126" s="188"/>
      <c r="AN126" s="190"/>
      <c r="AO126" s="190"/>
      <c r="AP126" s="190"/>
      <c r="AQ126" s="190"/>
      <c r="AR126" s="29" t="s">
        <v>366</v>
      </c>
      <c r="AS126" s="185"/>
      <c r="AT126" s="12">
        <f>1-V126-W126</f>
        <v>0.14209827357237725</v>
      </c>
      <c r="AU126" s="12">
        <f>(E126-0.465)*0.453592*(1-K126/100)*(AT126)/(40*2.54/100*2*10/10000)</f>
        <v>498.03439831734715</v>
      </c>
      <c r="AV126" s="12">
        <f>AU126*0.892179</f>
        <v>444.33583145637249</v>
      </c>
      <c r="AZ126" s="185"/>
      <c r="BA126" s="185"/>
      <c r="BB126" s="185"/>
    </row>
    <row r="127" spans="1:54" ht="18.75" x14ac:dyDescent="0.2">
      <c r="A127" s="27"/>
      <c r="B127" s="26"/>
      <c r="C127" s="25" t="s">
        <v>355</v>
      </c>
      <c r="D127" s="24" t="s">
        <v>366</v>
      </c>
      <c r="E127" s="23">
        <v>19.600000000000001</v>
      </c>
      <c r="G127" s="81"/>
      <c r="H127" s="80"/>
      <c r="I127" s="79" t="s">
        <v>355</v>
      </c>
      <c r="J127" s="24" t="s">
        <v>366</v>
      </c>
      <c r="K127" s="124">
        <v>6.2901155327342693</v>
      </c>
      <c r="M127" s="185"/>
      <c r="O127" s="81"/>
      <c r="P127" s="80"/>
      <c r="Q127" s="79" t="s">
        <v>355</v>
      </c>
      <c r="R127" s="24" t="s">
        <v>366</v>
      </c>
      <c r="S127" s="77">
        <v>38.095238095238095</v>
      </c>
      <c r="T127" s="77">
        <v>47.619047619047613</v>
      </c>
      <c r="V127" s="12">
        <f>S127/100</f>
        <v>0.38095238095238093</v>
      </c>
      <c r="W127" s="12">
        <f>T127/100</f>
        <v>0.47619047619047611</v>
      </c>
      <c r="X127" s="12">
        <f>(E127-0.465)*0.453592*(1-K127/100)*(S127/100)/(40*2.54/100*2*10/10000)</f>
        <v>1524.8469097652908</v>
      </c>
      <c r="Y127" s="12">
        <f>(E127-0.465)*0.453592*(1-K127/100)*(T127/100)/(40*2.54/100*2*10/10000)</f>
        <v>1906.0586372066132</v>
      </c>
      <c r="Z127" s="12">
        <f>SUM(X127:Y127)</f>
        <v>3430.9055469719042</v>
      </c>
      <c r="AA127" s="12">
        <f>X127/Z127*100</f>
        <v>44.44444444444445</v>
      </c>
      <c r="AB127" s="12">
        <f>AVERAGE(X126:X128)</f>
        <v>1427.6734223457522</v>
      </c>
      <c r="AC127" s="12">
        <f>AVERAGE(Y126:Y128)</f>
        <v>1806.3333082909921</v>
      </c>
      <c r="AD127" s="12">
        <f>AVERAGE(Z126:Z128)</f>
        <v>3234.0067306367441</v>
      </c>
      <c r="AE127" s="12">
        <f>AVERAGE(AA126:AA128)</f>
        <v>44.135764247219356</v>
      </c>
      <c r="AF127" s="12">
        <v>951.4</v>
      </c>
      <c r="AG127" s="12">
        <f>(AB127/10000)/(AF127/1000)</f>
        <v>0.15006027142587261</v>
      </c>
      <c r="AH127" s="12">
        <v>821.5</v>
      </c>
      <c r="AI127" s="12">
        <f>AH127+212.1+96.9</f>
        <v>1130.5</v>
      </c>
      <c r="AJ127" s="12">
        <f>(AB127/10000)/(AI127/1000)</f>
        <v>0.12628690157857161</v>
      </c>
      <c r="AK127" s="188">
        <v>4.8499999999999996</v>
      </c>
      <c r="AL127" s="188">
        <v>1.06</v>
      </c>
      <c r="AM127" s="188">
        <f>AL127*25.4</f>
        <v>26.923999999999999</v>
      </c>
      <c r="AN127" s="190">
        <v>77.8</v>
      </c>
      <c r="AO127" s="190">
        <v>28.3</v>
      </c>
      <c r="AP127" s="190">
        <v>6.2</v>
      </c>
      <c r="AQ127" s="190">
        <v>12.3</v>
      </c>
      <c r="AR127" s="24" t="s">
        <v>366</v>
      </c>
      <c r="AS127" s="185"/>
      <c r="AT127" s="12">
        <f>1-V127-W127</f>
        <v>0.14285714285714296</v>
      </c>
      <c r="AU127" s="12">
        <f>(E127-0.465)*0.453592*(1-K127/100)*(AT127)/(40*2.54/100*2*10/10000)</f>
        <v>571.81759116198452</v>
      </c>
      <c r="AV127" s="12">
        <f>AU127*0.892179</f>
        <v>510.16364666530825</v>
      </c>
      <c r="AW127" s="12">
        <f>AVERAGE(AT126:AT128)</f>
        <v>0.13628676584363233</v>
      </c>
      <c r="AX127" s="12">
        <f>AVERAGE(AU126:AU128)</f>
        <v>510.5052938844953</v>
      </c>
      <c r="AY127" s="12">
        <f>AVERAGE(AV126:AV128)</f>
        <v>455.46210259257515</v>
      </c>
      <c r="AZ127" s="185"/>
      <c r="BA127" s="185"/>
      <c r="BB127" s="185"/>
    </row>
    <row r="128" spans="1:54" ht="19.5" thickBot="1" x14ac:dyDescent="0.25">
      <c r="A128" s="21"/>
      <c r="B128" s="20"/>
      <c r="C128" s="19" t="s">
        <v>356</v>
      </c>
      <c r="D128" s="18" t="s">
        <v>366</v>
      </c>
      <c r="E128" s="17">
        <v>18.399999999999999</v>
      </c>
      <c r="G128" s="76"/>
      <c r="H128" s="75"/>
      <c r="I128" s="74" t="s">
        <v>356</v>
      </c>
      <c r="J128" s="18" t="s">
        <v>366</v>
      </c>
      <c r="K128" s="123">
        <v>6.933275374918491</v>
      </c>
      <c r="M128" s="185"/>
      <c r="O128" s="76"/>
      <c r="P128" s="75"/>
      <c r="Q128" s="74" t="s">
        <v>356</v>
      </c>
      <c r="R128" s="18" t="s">
        <v>366</v>
      </c>
      <c r="S128" s="72">
        <v>38.548185231539421</v>
      </c>
      <c r="T128" s="72">
        <v>49.061326658322898</v>
      </c>
      <c r="V128" s="12">
        <f>S128/100</f>
        <v>0.38548185231539422</v>
      </c>
      <c r="W128" s="12">
        <f>T128/100</f>
        <v>0.49061326658322896</v>
      </c>
      <c r="X128" s="12">
        <f>(E128-0.465)*0.453592*(1-K128/100)*(S128/100)/(40*2.54/100*2*10/10000)</f>
        <v>1436.2876645418121</v>
      </c>
      <c r="Y128" s="12">
        <f>(E128-0.465)*0.453592*(1-K128/100)*(T128/100)/(40*2.54/100*2*10/10000)</f>
        <v>1828.0024821441241</v>
      </c>
      <c r="Z128" s="12">
        <f>SUM(X128:Y128)</f>
        <v>3264.2901466859362</v>
      </c>
      <c r="AA128" s="12">
        <f>X128/Z128*100</f>
        <v>44.000000000000007</v>
      </c>
      <c r="AK128" s="188"/>
      <c r="AL128" s="188"/>
      <c r="AM128" s="188"/>
      <c r="AN128" s="190"/>
      <c r="AO128" s="190"/>
      <c r="AP128" s="190"/>
      <c r="AQ128" s="190"/>
      <c r="AR128" s="18" t="s">
        <v>366</v>
      </c>
      <c r="AS128" s="185"/>
      <c r="AT128" s="12">
        <f>1-V128-W128</f>
        <v>0.12390488110137682</v>
      </c>
      <c r="AU128" s="12">
        <f>(E128-0.465)*0.453592*(1-K128/100)*(AT128)/(40*2.54/100*2*10/10000)</f>
        <v>461.66389217415423</v>
      </c>
      <c r="AV128" s="12">
        <f>AU128*0.892179</f>
        <v>411.88682965604477</v>
      </c>
      <c r="AZ128" s="185"/>
      <c r="BA128" s="185"/>
      <c r="BB128" s="185"/>
    </row>
    <row r="129" spans="1:54" ht="18.75" x14ac:dyDescent="0.2">
      <c r="A129" s="32" t="s">
        <v>377</v>
      </c>
      <c r="B129" s="31">
        <v>3</v>
      </c>
      <c r="C129" s="30" t="s">
        <v>354</v>
      </c>
      <c r="D129" s="29" t="s">
        <v>373</v>
      </c>
      <c r="E129" s="28">
        <v>18.899999999999999</v>
      </c>
      <c r="G129" s="86" t="s">
        <v>377</v>
      </c>
      <c r="H129" s="85">
        <v>3</v>
      </c>
      <c r="I129" s="84" t="s">
        <v>354</v>
      </c>
      <c r="J129" s="29" t="s">
        <v>373</v>
      </c>
      <c r="K129" s="125">
        <v>5.7345104589199138</v>
      </c>
      <c r="M129" s="185"/>
      <c r="O129" s="86" t="s">
        <v>377</v>
      </c>
      <c r="P129" s="85">
        <v>3</v>
      </c>
      <c r="Q129" s="84" t="s">
        <v>354</v>
      </c>
      <c r="R129" s="29" t="s">
        <v>373</v>
      </c>
      <c r="S129" s="82">
        <v>39.659367396593673</v>
      </c>
      <c r="T129" s="82">
        <v>48.661800486617999</v>
      </c>
      <c r="V129" s="12">
        <f>S129/100</f>
        <v>0.39659367396593675</v>
      </c>
      <c r="W129" s="12">
        <f>T129/100</f>
        <v>0.48661800486618001</v>
      </c>
      <c r="X129" s="12">
        <f>(E129-0.465)*0.453592*(1-K129/100)*(S129/100)/(40*2.54/100*2*10/10000)</f>
        <v>1538.4498167827994</v>
      </c>
      <c r="Y129" s="12">
        <f>(E129-0.465)*0.453592*(1-K129/100)*(T129/100)/(40*2.54/100*2*10/10000)</f>
        <v>1887.6684868500604</v>
      </c>
      <c r="Z129" s="12">
        <f>SUM(X129:Y129)</f>
        <v>3426.1183036328598</v>
      </c>
      <c r="AA129" s="12">
        <f>X129/Z129*100</f>
        <v>44.903581267217632</v>
      </c>
      <c r="AK129" s="188"/>
      <c r="AL129" s="188"/>
      <c r="AM129" s="188"/>
      <c r="AN129" s="190"/>
      <c r="AO129" s="190"/>
      <c r="AP129" s="190"/>
      <c r="AQ129" s="190"/>
      <c r="AR129" s="29" t="s">
        <v>373</v>
      </c>
      <c r="AS129" s="185"/>
      <c r="AT129" s="12">
        <f>1-V129-W129</f>
        <v>0.11678832116788318</v>
      </c>
      <c r="AU129" s="12">
        <f>(E129-0.465)*0.453592*(1-K129/100)*(AT129)/(40*2.54/100*2*10/10000)</f>
        <v>453.04043684401444</v>
      </c>
      <c r="AV129" s="12">
        <f>AU129*0.892179</f>
        <v>404.19316390305596</v>
      </c>
      <c r="AZ129" s="185"/>
      <c r="BA129" s="185"/>
      <c r="BB129" s="185"/>
    </row>
    <row r="130" spans="1:54" ht="18.75" x14ac:dyDescent="0.2">
      <c r="A130" s="27"/>
      <c r="B130" s="26"/>
      <c r="C130" s="25" t="s">
        <v>355</v>
      </c>
      <c r="D130" s="24" t="s">
        <v>373</v>
      </c>
      <c r="E130" s="23">
        <v>21</v>
      </c>
      <c r="G130" s="81"/>
      <c r="H130" s="80"/>
      <c r="I130" s="79" t="s">
        <v>355</v>
      </c>
      <c r="J130" s="24" t="s">
        <v>373</v>
      </c>
      <c r="K130" s="124">
        <v>5.7591997141836586</v>
      </c>
      <c r="M130" s="185"/>
      <c r="O130" s="81"/>
      <c r="P130" s="80"/>
      <c r="Q130" s="79" t="s">
        <v>355</v>
      </c>
      <c r="R130" s="24" t="s">
        <v>373</v>
      </c>
      <c r="S130" s="77">
        <v>39.691289966923918</v>
      </c>
      <c r="T130" s="77">
        <v>47.629547960308713</v>
      </c>
      <c r="V130" s="12">
        <f>S130/100</f>
        <v>0.39691289966923921</v>
      </c>
      <c r="W130" s="12">
        <f>T130/100</f>
        <v>0.47629547960308716</v>
      </c>
      <c r="X130" s="12">
        <f>(E130-0.465)*0.453592*(1-K130/100)*(S130/100)/(40*2.54/100*2*10/10000)</f>
        <v>1714.6305959943527</v>
      </c>
      <c r="Y130" s="12">
        <f>(E130-0.465)*0.453592*(1-K130/100)*(T130/100)/(40*2.54/100*2*10/10000)</f>
        <v>2057.5567151932237</v>
      </c>
      <c r="Z130" s="12">
        <f>SUM(X130:Y130)</f>
        <v>3772.1873111875766</v>
      </c>
      <c r="AA130" s="12">
        <f>X130/Z130*100</f>
        <v>45.454545454545446</v>
      </c>
      <c r="AB130" s="12">
        <f>AVERAGE(X129:X131)</f>
        <v>1575.7774209692627</v>
      </c>
      <c r="AC130" s="12">
        <f>AVERAGE(Y129:Y131)</f>
        <v>1919.1740207983196</v>
      </c>
      <c r="AD130" s="12">
        <f>AVERAGE(Z129:Z131)</f>
        <v>3494.9514417675819</v>
      </c>
      <c r="AE130" s="12">
        <f>AVERAGE(AA129:AA131)</f>
        <v>45.071756526301982</v>
      </c>
      <c r="AF130" s="12">
        <v>920</v>
      </c>
      <c r="AG130" s="12">
        <f>(AB130/10000)/(AF130/1000)</f>
        <v>0.17128015445318071</v>
      </c>
      <c r="AH130" s="12">
        <v>755.1</v>
      </c>
      <c r="AI130" s="12">
        <f>AH130+212.1+96.9</f>
        <v>1064.1000000000001</v>
      </c>
      <c r="AJ130" s="12">
        <f>(AB130/10000)/(AI130/1000)</f>
        <v>0.14808546386328941</v>
      </c>
      <c r="AK130" s="188">
        <v>5.07</v>
      </c>
      <c r="AL130" s="188">
        <v>1.01</v>
      </c>
      <c r="AM130" s="188">
        <f>AL130*25.4</f>
        <v>25.654</v>
      </c>
      <c r="AN130" s="190">
        <v>76.900000000000006</v>
      </c>
      <c r="AO130" s="190">
        <v>27.3</v>
      </c>
      <c r="AP130" s="190">
        <v>6.2</v>
      </c>
      <c r="AQ130" s="190">
        <v>14.3</v>
      </c>
      <c r="AR130" s="24" t="s">
        <v>373</v>
      </c>
      <c r="AS130" s="185"/>
      <c r="AT130" s="12">
        <f>1-V130-W130</f>
        <v>0.12679162072767358</v>
      </c>
      <c r="AU130" s="12">
        <f>(E130-0.465)*0.453592*(1-K130/100)*(AT130)/(40*2.54/100*2*10/10000)</f>
        <v>547.72921816486246</v>
      </c>
      <c r="AV130" s="12">
        <f>AU130*0.892179</f>
        <v>488.67250613310887</v>
      </c>
      <c r="AW130" s="12">
        <f>AVERAGE(AT129:AT131)</f>
        <v>0.12102559908048956</v>
      </c>
      <c r="AX130" s="12">
        <f>AVERAGE(AU129:AU131)</f>
        <v>482.26708857239674</v>
      </c>
      <c r="AY130" s="12">
        <f>AVERAGE(AV129:AV131)</f>
        <v>430.26856881543245</v>
      </c>
      <c r="AZ130" s="185"/>
      <c r="BA130" s="185"/>
      <c r="BB130" s="185"/>
    </row>
    <row r="131" spans="1:54" ht="19.5" thickBot="1" x14ac:dyDescent="0.25">
      <c r="A131" s="21"/>
      <c r="B131" s="20"/>
      <c r="C131" s="19" t="s">
        <v>356</v>
      </c>
      <c r="D131" s="18" t="s">
        <v>373</v>
      </c>
      <c r="E131" s="17">
        <v>18.3</v>
      </c>
      <c r="G131" s="76"/>
      <c r="H131" s="75"/>
      <c r="I131" s="74" t="s">
        <v>356</v>
      </c>
      <c r="J131" s="18" t="s">
        <v>373</v>
      </c>
      <c r="K131" s="123">
        <v>6.245015643212076</v>
      </c>
      <c r="M131" s="185"/>
      <c r="O131" s="76"/>
      <c r="P131" s="75"/>
      <c r="Q131" s="74" t="s">
        <v>356</v>
      </c>
      <c r="R131" s="18" t="s">
        <v>373</v>
      </c>
      <c r="S131" s="72">
        <v>39.496855345911946</v>
      </c>
      <c r="T131" s="72">
        <v>48.553459119496864</v>
      </c>
      <c r="V131" s="12">
        <f>S131/100</f>
        <v>0.39496855345911946</v>
      </c>
      <c r="W131" s="12">
        <f>T131/100</f>
        <v>0.48553459119496867</v>
      </c>
      <c r="X131" s="12">
        <f>(E131-0.465)*0.453592*(1-K131/100)*(S131/100)/(40*2.54/100*2*10/10000)</f>
        <v>1474.2518501306363</v>
      </c>
      <c r="Y131" s="12">
        <f>(E131-0.465)*0.453592*(1-K131/100)*(T131/100)/(40*2.54/100*2*10/10000)</f>
        <v>1812.2968603516745</v>
      </c>
      <c r="Z131" s="12">
        <f>SUM(X131:Y131)</f>
        <v>3286.5487104823105</v>
      </c>
      <c r="AA131" s="12">
        <f>X131/Z131*100</f>
        <v>44.857142857142854</v>
      </c>
      <c r="AK131" s="188"/>
      <c r="AL131" s="188"/>
      <c r="AM131" s="188"/>
      <c r="AN131" s="190"/>
      <c r="AO131" s="190"/>
      <c r="AP131" s="190"/>
      <c r="AQ131" s="190"/>
      <c r="AR131" s="18" t="s">
        <v>373</v>
      </c>
      <c r="AS131" s="185"/>
      <c r="AT131" s="12">
        <f>1-V131-W131</f>
        <v>0.11949685534591192</v>
      </c>
      <c r="AU131" s="12">
        <f>(E131-0.465)*0.453592*(1-K131/100)*(AT131)/(40*2.54/100*2*10/10000)</f>
        <v>446.03161070831345</v>
      </c>
      <c r="AV131" s="12">
        <f>AU131*0.892179</f>
        <v>397.94003641013239</v>
      </c>
      <c r="AZ131" s="185"/>
      <c r="BA131" s="185"/>
      <c r="BB131" s="185"/>
    </row>
    <row r="132" spans="1:54" ht="18.75" x14ac:dyDescent="0.2">
      <c r="A132" s="32" t="s">
        <v>377</v>
      </c>
      <c r="B132" s="31">
        <v>4</v>
      </c>
      <c r="C132" s="30" t="s">
        <v>354</v>
      </c>
      <c r="D132" s="29" t="s">
        <v>359</v>
      </c>
      <c r="E132" s="28">
        <v>16.100000000000001</v>
      </c>
      <c r="G132" s="86" t="s">
        <v>377</v>
      </c>
      <c r="H132" s="85">
        <v>4</v>
      </c>
      <c r="I132" s="84" t="s">
        <v>354</v>
      </c>
      <c r="J132" s="29" t="s">
        <v>359</v>
      </c>
      <c r="K132" s="125">
        <v>6.4579673108662066</v>
      </c>
      <c r="M132" s="185"/>
      <c r="O132" s="86" t="s">
        <v>377</v>
      </c>
      <c r="P132" s="85">
        <v>4</v>
      </c>
      <c r="Q132" s="84" t="s">
        <v>354</v>
      </c>
      <c r="R132" s="29" t="s">
        <v>359</v>
      </c>
      <c r="S132" s="82">
        <v>39.249639249639245</v>
      </c>
      <c r="T132" s="82">
        <v>49.06204906204907</v>
      </c>
      <c r="V132" s="12">
        <f>S132/100</f>
        <v>0.39249639249639245</v>
      </c>
      <c r="W132" s="12">
        <f>T132/100</f>
        <v>0.49062049062049068</v>
      </c>
      <c r="X132" s="12">
        <f>(E132-0.465)*0.453592*(1-K132/100)*(S132/100)/(40*2.54/100*2*10/10000)</f>
        <v>1281.392095626695</v>
      </c>
      <c r="Y132" s="12">
        <f>(E132-0.465)*0.453592*(1-K132/100)*(T132/100)/(40*2.54/100*2*10/10000)</f>
        <v>1601.7401195333691</v>
      </c>
      <c r="Z132" s="12">
        <f>SUM(X132:Y132)</f>
        <v>2883.1322151600643</v>
      </c>
      <c r="AA132" s="12">
        <f>X132/Z132*100</f>
        <v>44.444444444444436</v>
      </c>
      <c r="AK132" s="188"/>
      <c r="AL132" s="188"/>
      <c r="AM132" s="188"/>
      <c r="AN132" s="190"/>
      <c r="AO132" s="190"/>
      <c r="AP132" s="190"/>
      <c r="AQ132" s="190"/>
      <c r="AR132" s="29" t="s">
        <v>359</v>
      </c>
      <c r="AS132" s="185"/>
      <c r="AT132" s="12">
        <f>1-V132-W132</f>
        <v>0.11688311688311687</v>
      </c>
      <c r="AU132" s="12">
        <f>(E132-0.465)*0.453592*(1-K132/100)*(AT132)/(40*2.54/100*2*10/10000)</f>
        <v>381.5910284770672</v>
      </c>
      <c r="AV132" s="12">
        <f>AU132*0.892179</f>
        <v>340.44750219564133</v>
      </c>
      <c r="AZ132" s="185"/>
      <c r="BA132" s="185"/>
      <c r="BB132" s="185"/>
    </row>
    <row r="133" spans="1:54" ht="18.75" x14ac:dyDescent="0.2">
      <c r="A133" s="27"/>
      <c r="B133" s="26"/>
      <c r="C133" s="25" t="s">
        <v>355</v>
      </c>
      <c r="D133" s="24" t="s">
        <v>359</v>
      </c>
      <c r="E133" s="23">
        <v>11</v>
      </c>
      <c r="G133" s="81"/>
      <c r="H133" s="80"/>
      <c r="I133" s="79" t="s">
        <v>355</v>
      </c>
      <c r="J133" s="24" t="s">
        <v>359</v>
      </c>
      <c r="K133" s="124">
        <v>6.3396624472573739</v>
      </c>
      <c r="M133" s="185"/>
      <c r="O133" s="81"/>
      <c r="P133" s="80"/>
      <c r="Q133" s="79" t="s">
        <v>355</v>
      </c>
      <c r="R133" s="24" t="s">
        <v>359</v>
      </c>
      <c r="S133" s="77">
        <v>38.344226579520694</v>
      </c>
      <c r="T133" s="77">
        <v>48.366013071895416</v>
      </c>
      <c r="V133" s="12">
        <f>S133/100</f>
        <v>0.38344226579520696</v>
      </c>
      <c r="W133" s="12">
        <f>T133/100</f>
        <v>0.48366013071895414</v>
      </c>
      <c r="X133" s="12">
        <f>(E133-0.465)*0.453592*(1-K133/100)*(S133/100)/(40*2.54/100*2*10/10000)</f>
        <v>844.56275174400878</v>
      </c>
      <c r="Y133" s="12">
        <f>(E133-0.465)*0.453592*(1-K133/100)*(T133/100)/(40*2.54/100*2*10/10000)</f>
        <v>1065.3007436771018</v>
      </c>
      <c r="Z133" s="12">
        <f>SUM(X133:Y133)</f>
        <v>1909.8634954211107</v>
      </c>
      <c r="AA133" s="12">
        <f>X133/Z133*100</f>
        <v>44.221105527638194</v>
      </c>
      <c r="AB133" s="12">
        <f>AVERAGE(X132:X134)</f>
        <v>1165.9723938901022</v>
      </c>
      <c r="AC133" s="12">
        <f>AVERAGE(Y132:Y134)</f>
        <v>1489.6282429746498</v>
      </c>
      <c r="AD133" s="12">
        <f>AVERAGE(Z132:Z134)</f>
        <v>2655.6006368647522</v>
      </c>
      <c r="AE133" s="12">
        <f>AVERAGE(AA132:AA134)</f>
        <v>43.964405226044839</v>
      </c>
      <c r="AF133" s="12">
        <v>860.9</v>
      </c>
      <c r="AG133" s="12">
        <f>(AB133/10000)/(AF133/1000)</f>
        <v>0.13543644951679662</v>
      </c>
      <c r="AH133" s="12">
        <v>698.5</v>
      </c>
      <c r="AI133" s="12">
        <f>AH133+212.1+96.9</f>
        <v>1007.5</v>
      </c>
      <c r="AJ133" s="12">
        <f>(AB133/10000)/(AI133/1000)</f>
        <v>0.11572926986502254</v>
      </c>
      <c r="AK133" s="189">
        <v>4.9502041358996909</v>
      </c>
      <c r="AL133" s="189">
        <v>0.99</v>
      </c>
      <c r="AM133" s="188">
        <f>AL133*25.4</f>
        <v>25.145999999999997</v>
      </c>
      <c r="AN133" s="34">
        <v>78.787878787878796</v>
      </c>
      <c r="AO133" s="34">
        <v>25.295254629629628</v>
      </c>
      <c r="AP133" s="34">
        <v>6.3869212962962969</v>
      </c>
      <c r="AQ133" s="34">
        <v>14.668075539568342</v>
      </c>
      <c r="AR133" s="24" t="s">
        <v>359</v>
      </c>
      <c r="AS133" s="185"/>
      <c r="AT133" s="12">
        <f>1-V133-W133</f>
        <v>0.13289760348583884</v>
      </c>
      <c r="AU133" s="12">
        <f>(E133-0.465)*0.453592*(1-K133/100)*(AT133)/(40*2.54/100*2*10/10000)</f>
        <v>292.71777191127592</v>
      </c>
      <c r="AV133" s="12">
        <f>AU133*0.892179</f>
        <v>261.15664902603027</v>
      </c>
      <c r="AW133" s="12">
        <f>AVERAGE(AT132:AT134)</f>
        <v>0.11924995734663561</v>
      </c>
      <c r="AX133" s="12">
        <f>AVERAGE(AU132:AU134)</f>
        <v>352.81941799741054</v>
      </c>
      <c r="AY133" s="12">
        <f>AVERAGE(AV132:AV134)</f>
        <v>314.7780755295118</v>
      </c>
      <c r="AZ133" s="185"/>
      <c r="BA133" s="185"/>
      <c r="BB133" s="185"/>
    </row>
    <row r="134" spans="1:54" ht="19.5" thickBot="1" x14ac:dyDescent="0.25">
      <c r="A134" s="21"/>
      <c r="B134" s="20"/>
      <c r="C134" s="19" t="s">
        <v>356</v>
      </c>
      <c r="D134" s="18" t="s">
        <v>359</v>
      </c>
      <c r="E134" s="17">
        <v>17.8</v>
      </c>
      <c r="G134" s="76"/>
      <c r="H134" s="75"/>
      <c r="I134" s="74" t="s">
        <v>356</v>
      </c>
      <c r="J134" s="18" t="s">
        <v>359</v>
      </c>
      <c r="K134" s="123">
        <v>8.0535423753882558</v>
      </c>
      <c r="M134" s="185"/>
      <c r="O134" s="76"/>
      <c r="P134" s="75"/>
      <c r="Q134" s="74" t="s">
        <v>356</v>
      </c>
      <c r="R134" s="18" t="s">
        <v>359</v>
      </c>
      <c r="S134" s="72">
        <v>38.560411311053983</v>
      </c>
      <c r="T134" s="72">
        <v>50.642673521850902</v>
      </c>
      <c r="V134" s="12">
        <f>S134/100</f>
        <v>0.38560411311053983</v>
      </c>
      <c r="W134" s="12">
        <f>T134/100</f>
        <v>0.50642673521850901</v>
      </c>
      <c r="X134" s="12">
        <f>(E134-0.465)*0.453592*(1-K134/100)*(S134/100)/(40*2.54/100*2*10/10000)</f>
        <v>1371.9623342996026</v>
      </c>
      <c r="Y134" s="12">
        <f>(E134-0.465)*0.453592*(1-K134/100)*(T134/100)/(40*2.54/100*2*10/10000)</f>
        <v>1801.8438657134782</v>
      </c>
      <c r="Z134" s="12">
        <f>SUM(X134:Y134)</f>
        <v>3173.8062000130808</v>
      </c>
      <c r="AA134" s="12">
        <f>X134/Z134*100</f>
        <v>43.227665706051873</v>
      </c>
      <c r="AK134" s="189"/>
      <c r="AL134" s="189"/>
      <c r="AM134" s="188"/>
      <c r="AN134" s="34"/>
      <c r="AO134" s="34"/>
      <c r="AP134" s="34"/>
      <c r="AQ134" s="34"/>
      <c r="AR134" s="18" t="s">
        <v>359</v>
      </c>
      <c r="AS134" s="185"/>
      <c r="AT134" s="12">
        <f>1-V134-W134</f>
        <v>0.10796915167095111</v>
      </c>
      <c r="AU134" s="12">
        <f>(E134-0.465)*0.453592*(1-K134/100)*(AT134)/(40*2.54/100*2*10/10000)</f>
        <v>384.14945360388862</v>
      </c>
      <c r="AV134" s="12">
        <f>AU134*0.892179</f>
        <v>342.73007536686379</v>
      </c>
      <c r="AZ134" s="185"/>
      <c r="BA134" s="185"/>
      <c r="BB134" s="185"/>
    </row>
    <row r="135" spans="1:54" ht="18.75" x14ac:dyDescent="0.2">
      <c r="A135" s="32" t="s">
        <v>376</v>
      </c>
      <c r="B135" s="31">
        <v>1</v>
      </c>
      <c r="C135" s="30" t="s">
        <v>354</v>
      </c>
      <c r="D135" s="29" t="s">
        <v>364</v>
      </c>
      <c r="E135" s="28">
        <v>20.100000000000001</v>
      </c>
      <c r="F135" s="12">
        <v>1</v>
      </c>
      <c r="G135" s="86" t="s">
        <v>376</v>
      </c>
      <c r="H135" s="85">
        <v>1</v>
      </c>
      <c r="I135" s="84" t="s">
        <v>354</v>
      </c>
      <c r="J135" s="29" t="s">
        <v>364</v>
      </c>
      <c r="K135" s="125">
        <v>7.3920401812523853</v>
      </c>
      <c r="L135" s="12">
        <v>1</v>
      </c>
      <c r="M135" s="185"/>
      <c r="O135" s="86" t="s">
        <v>376</v>
      </c>
      <c r="P135" s="85">
        <v>1</v>
      </c>
      <c r="Q135" s="84" t="s">
        <v>354</v>
      </c>
      <c r="R135" s="29" t="s">
        <v>364</v>
      </c>
      <c r="S135" s="82">
        <v>37.614678899082563</v>
      </c>
      <c r="T135" s="82">
        <v>49.541284403669721</v>
      </c>
      <c r="V135" s="12">
        <f>S135/100</f>
        <v>0.37614678899082565</v>
      </c>
      <c r="W135" s="12">
        <f>T135/100</f>
        <v>0.49541284403669722</v>
      </c>
      <c r="X135" s="12">
        <f>(E135-0.465)*0.453592*(1-K135/100)*(S135/100)/(40*2.54/100*2*10/10000)</f>
        <v>1526.7863331049389</v>
      </c>
      <c r="Y135" s="12">
        <f>(E135-0.465)*0.453592*(1-K135/100)*(T135/100)/(40*2.54/100*2*10/10000)</f>
        <v>2010.8893167723586</v>
      </c>
      <c r="Z135" s="12">
        <f>SUM(X135:Y135)</f>
        <v>3537.6756498772975</v>
      </c>
      <c r="AA135" s="12">
        <f>X135/Z135*100</f>
        <v>43.15789473684211</v>
      </c>
      <c r="AK135" s="189"/>
      <c r="AL135" s="189"/>
      <c r="AM135" s="188"/>
      <c r="AN135" s="34"/>
      <c r="AO135" s="34"/>
      <c r="AP135" s="34"/>
      <c r="AQ135" s="34"/>
      <c r="AR135" s="29" t="s">
        <v>364</v>
      </c>
      <c r="AS135" s="185"/>
      <c r="AT135" s="12">
        <f>1-V135-W135</f>
        <v>0.12844036697247713</v>
      </c>
      <c r="AU135" s="12">
        <f>(E135-0.465)*0.453592*(1-K135/100)*(AT135)/(40*2.54/100*2*10/10000)</f>
        <v>521.34167471875992</v>
      </c>
      <c r="AV135" s="12">
        <f>AU135*0.892179</f>
        <v>465.13009400890854</v>
      </c>
      <c r="AZ135" s="185"/>
      <c r="BA135" s="185"/>
      <c r="BB135" s="185"/>
    </row>
    <row r="136" spans="1:54" ht="18.75" x14ac:dyDescent="0.2">
      <c r="A136" s="27"/>
      <c r="B136" s="26"/>
      <c r="C136" s="25" t="s">
        <v>355</v>
      </c>
      <c r="D136" s="24" t="s">
        <v>364</v>
      </c>
      <c r="E136" s="23">
        <v>17.100000000000001</v>
      </c>
      <c r="F136" s="12">
        <v>2</v>
      </c>
      <c r="G136" s="81"/>
      <c r="H136" s="80"/>
      <c r="I136" s="79" t="s">
        <v>355</v>
      </c>
      <c r="J136" s="24" t="s">
        <v>364</v>
      </c>
      <c r="K136" s="124">
        <v>7.1944756704673178</v>
      </c>
      <c r="L136" s="12">
        <v>2</v>
      </c>
      <c r="M136" s="185"/>
      <c r="O136" s="81"/>
      <c r="P136" s="80"/>
      <c r="Q136" s="79" t="s">
        <v>355</v>
      </c>
      <c r="R136" s="24" t="s">
        <v>364</v>
      </c>
      <c r="S136" s="77">
        <v>37.912087912087912</v>
      </c>
      <c r="T136" s="77">
        <v>47.527472527472526</v>
      </c>
      <c r="V136" s="12">
        <f>S136/100</f>
        <v>0.37912087912087911</v>
      </c>
      <c r="W136" s="12">
        <f>T136/100</f>
        <v>0.47527472527472525</v>
      </c>
      <c r="X136" s="12">
        <f>(E136-0.465)*0.453592*(1-K136/100)*(S136/100)/(40*2.54/100*2*10/10000)</f>
        <v>1306.5198711447276</v>
      </c>
      <c r="Y136" s="12">
        <f>(E136-0.465)*0.453592*(1-K136/100)*(T136/100)/(40*2.54/100*2*10/10000)</f>
        <v>1637.8836065799846</v>
      </c>
      <c r="Z136" s="12">
        <f>SUM(X136:Y136)</f>
        <v>2944.4034777247125</v>
      </c>
      <c r="AA136" s="12">
        <f>X136/Z136*100</f>
        <v>44.372990353697745</v>
      </c>
      <c r="AB136" s="12">
        <f>AVERAGE(X135:X137)</f>
        <v>1488.1446690363225</v>
      </c>
      <c r="AC136" s="12">
        <f>AVERAGE(Y135:Y137)</f>
        <v>1907.6798311541454</v>
      </c>
      <c r="AD136" s="12">
        <f>AVERAGE(Z135:Z137)</f>
        <v>3395.8245001904675</v>
      </c>
      <c r="AE136" s="12">
        <f>AVERAGE(AA135:AA137)</f>
        <v>43.850413774878852</v>
      </c>
      <c r="AF136" s="12">
        <v>1041.3</v>
      </c>
      <c r="AG136" s="12">
        <f>(AB136/10000)/(AF136/1000)</f>
        <v>0.14291219331953545</v>
      </c>
      <c r="AH136" s="12">
        <v>897.1</v>
      </c>
      <c r="AI136" s="12">
        <f>AH136+212.1+96.9</f>
        <v>1206.1000000000001</v>
      </c>
      <c r="AJ136" s="12">
        <f>(AB136/10000)/(AI136/1000)</f>
        <v>0.12338484943506528</v>
      </c>
      <c r="AK136" s="188">
        <v>4.99</v>
      </c>
      <c r="AL136" s="188">
        <v>1.04</v>
      </c>
      <c r="AM136" s="188">
        <f>AL136*25.4</f>
        <v>26.416</v>
      </c>
      <c r="AN136" s="190">
        <v>76.7</v>
      </c>
      <c r="AO136" s="190">
        <v>26.8</v>
      </c>
      <c r="AP136" s="190">
        <v>6.3</v>
      </c>
      <c r="AQ136" s="190">
        <v>13.8</v>
      </c>
      <c r="AR136" s="24" t="s">
        <v>364</v>
      </c>
      <c r="AS136" s="185"/>
      <c r="AT136" s="12">
        <f>1-V136-W136</f>
        <v>0.14560439560439564</v>
      </c>
      <c r="AU136" s="12">
        <f>(E136-0.465)*0.453592*(1-K136/100)*(AT136)/(40*2.54/100*2*10/10000)</f>
        <v>501.77937080196079</v>
      </c>
      <c r="AV136" s="12">
        <f>AU136*0.892179</f>
        <v>447.67701726272259</v>
      </c>
      <c r="AW136" s="12">
        <f>AVERAGE(AT135:AT137)</f>
        <v>0.13517882509468501</v>
      </c>
      <c r="AX136" s="12">
        <f>AVERAGE(AU135:AU137)</f>
        <v>528.03862263046824</v>
      </c>
      <c r="AY136" s="12">
        <f>AVERAGE(AV135:AV137)</f>
        <v>471.10497029982861</v>
      </c>
      <c r="AZ136" s="185"/>
      <c r="BA136" s="185"/>
      <c r="BB136" s="185"/>
    </row>
    <row r="137" spans="1:54" ht="19.5" thickBot="1" x14ac:dyDescent="0.25">
      <c r="A137" s="21"/>
      <c r="B137" s="20"/>
      <c r="C137" s="19" t="s">
        <v>356</v>
      </c>
      <c r="D137" s="18" t="s">
        <v>364</v>
      </c>
      <c r="E137" s="17">
        <v>20.9</v>
      </c>
      <c r="F137" s="12">
        <v>3</v>
      </c>
      <c r="G137" s="76"/>
      <c r="H137" s="75"/>
      <c r="I137" s="74" t="s">
        <v>356</v>
      </c>
      <c r="J137" s="18" t="s">
        <v>364</v>
      </c>
      <c r="K137" s="123">
        <v>6.4714619138552978</v>
      </c>
      <c r="L137" s="12">
        <v>3</v>
      </c>
      <c r="M137" s="185"/>
      <c r="O137" s="76"/>
      <c r="P137" s="75"/>
      <c r="Q137" s="74" t="s">
        <v>356</v>
      </c>
      <c r="R137" s="18" t="s">
        <v>364</v>
      </c>
      <c r="S137" s="72">
        <v>38.232044198895025</v>
      </c>
      <c r="T137" s="72">
        <v>48.618784530386741</v>
      </c>
      <c r="V137" s="12">
        <f>S137/100</f>
        <v>0.38232044198895027</v>
      </c>
      <c r="W137" s="12">
        <f>T137/100</f>
        <v>0.48618784530386738</v>
      </c>
      <c r="X137" s="12">
        <f>(E137-0.465)*0.453592*(1-K137/100)*(S137/100)/(40*2.54/100*2*10/10000)</f>
        <v>1631.1278028593006</v>
      </c>
      <c r="Y137" s="12">
        <f>(E137-0.465)*0.453592*(1-K137/100)*(T137/100)/(40*2.54/100*2*10/10000)</f>
        <v>2074.2665701100932</v>
      </c>
      <c r="Z137" s="12">
        <f>SUM(X137:Y137)</f>
        <v>3705.3943729693938</v>
      </c>
      <c r="AA137" s="12">
        <f>X137/Z137*100</f>
        <v>44.020356234096688</v>
      </c>
      <c r="AK137" s="188"/>
      <c r="AL137" s="188"/>
      <c r="AM137" s="188"/>
      <c r="AN137" s="190"/>
      <c r="AO137" s="190"/>
      <c r="AP137" s="190"/>
      <c r="AQ137" s="190"/>
      <c r="AR137" s="18" t="s">
        <v>364</v>
      </c>
      <c r="AS137" s="185"/>
      <c r="AT137" s="12">
        <f>1-V137-W137</f>
        <v>0.1314917127071823</v>
      </c>
      <c r="AU137" s="12">
        <f>(E137-0.465)*0.453592*(1-K137/100)*(AT137)/(40*2.54/100*2*10/10000)</f>
        <v>560.99482237068423</v>
      </c>
      <c r="AV137" s="12">
        <f>AU137*0.892179</f>
        <v>500.50779962785469</v>
      </c>
      <c r="AZ137" s="185"/>
      <c r="BA137" s="185"/>
      <c r="BB137" s="185"/>
    </row>
    <row r="138" spans="1:54" ht="18.75" x14ac:dyDescent="0.2">
      <c r="A138" s="32" t="s">
        <v>376</v>
      </c>
      <c r="B138" s="31">
        <v>2</v>
      </c>
      <c r="C138" s="30" t="s">
        <v>354</v>
      </c>
      <c r="D138" s="29" t="s">
        <v>369</v>
      </c>
      <c r="E138" s="28">
        <v>18.899999999999999</v>
      </c>
      <c r="F138" s="12">
        <v>1</v>
      </c>
      <c r="G138" s="86" t="s">
        <v>376</v>
      </c>
      <c r="H138" s="85">
        <v>2</v>
      </c>
      <c r="I138" s="84" t="s">
        <v>354</v>
      </c>
      <c r="J138" s="29" t="s">
        <v>369</v>
      </c>
      <c r="K138" s="125">
        <v>6.9107036473158123</v>
      </c>
      <c r="L138" s="12">
        <v>1</v>
      </c>
      <c r="M138" s="185"/>
      <c r="O138" s="86" t="s">
        <v>376</v>
      </c>
      <c r="P138" s="85">
        <v>2</v>
      </c>
      <c r="Q138" s="84" t="s">
        <v>354</v>
      </c>
      <c r="R138" s="29" t="s">
        <v>369</v>
      </c>
      <c r="S138" s="82">
        <v>37.89731051344743</v>
      </c>
      <c r="T138" s="82">
        <v>48.166259168704158</v>
      </c>
      <c r="V138" s="12">
        <f>S138/100</f>
        <v>0.3789731051344743</v>
      </c>
      <c r="W138" s="12">
        <f>T138/100</f>
        <v>0.48166259168704156</v>
      </c>
      <c r="X138" s="12">
        <f>(E138-0.465)*0.453592*(1-K138/100)*(S138/100)/(40*2.54/100*2*10/10000)</f>
        <v>1451.7537694656266</v>
      </c>
      <c r="Y138" s="12">
        <f>(E138-0.465)*0.453592*(1-K138/100)*(T138/100)/(40*2.54/100*2*10/10000)</f>
        <v>1845.1322102240547</v>
      </c>
      <c r="Z138" s="12">
        <f>SUM(X138:Y138)</f>
        <v>3296.8859796896813</v>
      </c>
      <c r="AA138" s="12">
        <f>X138/Z138*100</f>
        <v>44.034090909090907</v>
      </c>
      <c r="AK138" s="188"/>
      <c r="AL138" s="188"/>
      <c r="AM138" s="188"/>
      <c r="AN138" s="190"/>
      <c r="AO138" s="190"/>
      <c r="AP138" s="190"/>
      <c r="AQ138" s="190"/>
      <c r="AR138" s="29" t="s">
        <v>369</v>
      </c>
      <c r="AS138" s="185"/>
      <c r="AT138" s="12">
        <f>1-V138-W138</f>
        <v>0.13936430317848419</v>
      </c>
      <c r="AU138" s="12">
        <f>(E138-0.465)*0.453592*(1-K138/100)*(AT138)/(40*2.54/100*2*10/10000)</f>
        <v>533.87074102929535</v>
      </c>
      <c r="AV138" s="12">
        <f>AU138*0.892179</f>
        <v>476.3082638607757</v>
      </c>
      <c r="AZ138" s="185"/>
      <c r="BA138" s="185"/>
      <c r="BB138" s="185"/>
    </row>
    <row r="139" spans="1:54" ht="18.75" x14ac:dyDescent="0.2">
      <c r="A139" s="27"/>
      <c r="B139" s="26"/>
      <c r="C139" s="25" t="s">
        <v>355</v>
      </c>
      <c r="D139" s="24" t="s">
        <v>369</v>
      </c>
      <c r="E139" s="23">
        <v>21.4</v>
      </c>
      <c r="F139" s="12">
        <v>2</v>
      </c>
      <c r="G139" s="81"/>
      <c r="H139" s="80"/>
      <c r="I139" s="79" t="s">
        <v>355</v>
      </c>
      <c r="J139" s="24" t="s">
        <v>369</v>
      </c>
      <c r="K139" s="124">
        <v>6.3139505864736742</v>
      </c>
      <c r="L139" s="12">
        <v>2</v>
      </c>
      <c r="M139" s="185"/>
      <c r="O139" s="81"/>
      <c r="P139" s="80"/>
      <c r="Q139" s="79" t="s">
        <v>355</v>
      </c>
      <c r="R139" s="24" t="s">
        <v>369</v>
      </c>
      <c r="S139" s="77">
        <v>37.960954446854664</v>
      </c>
      <c r="T139" s="77">
        <v>47.939262472885034</v>
      </c>
      <c r="V139" s="12">
        <f>S139/100</f>
        <v>0.37960954446854667</v>
      </c>
      <c r="W139" s="12">
        <f>T139/100</f>
        <v>0.47939262472885036</v>
      </c>
      <c r="X139" s="12">
        <f>(E139-0.465)*0.453592*(1-K139/100)*(S139/100)/(40*2.54/100*2*10/10000)</f>
        <v>1661.9834587786188</v>
      </c>
      <c r="Y139" s="12">
        <f>(E139-0.465)*0.453592*(1-K139/100)*(T139/100)/(40*2.54/100*2*10/10000)</f>
        <v>2098.8476822289986</v>
      </c>
      <c r="Z139" s="12">
        <f>SUM(X139:Y139)</f>
        <v>3760.8311410076176</v>
      </c>
      <c r="AA139" s="12">
        <f>X139/Z139*100</f>
        <v>44.19191919191919</v>
      </c>
      <c r="AB139" s="12">
        <f>AVERAGE(X138:X140)</f>
        <v>1635.3687253985192</v>
      </c>
      <c r="AC139" s="12">
        <f>AVERAGE(Y138:Y140)</f>
        <v>2062.2623700155268</v>
      </c>
      <c r="AD139" s="12">
        <f>AVERAGE(Z138:Z140)</f>
        <v>3697.6310954140463</v>
      </c>
      <c r="AE139" s="12">
        <f>AVERAGE(AA138:AA140)</f>
        <v>44.214871584057626</v>
      </c>
      <c r="AF139" s="12">
        <v>1036.3</v>
      </c>
      <c r="AG139" s="12">
        <f>(AB139/10000)/(AF139/1000)</f>
        <v>0.15780842665237085</v>
      </c>
      <c r="AH139" s="12">
        <v>906.4</v>
      </c>
      <c r="AI139" s="12">
        <f>AH139+212.1+96.9</f>
        <v>1215.4000000000001</v>
      </c>
      <c r="AJ139" s="12">
        <f>(AB139/10000)/(AI139/1000)</f>
        <v>0.13455395140682236</v>
      </c>
      <c r="AK139" s="189">
        <v>4.6012928266072119</v>
      </c>
      <c r="AL139" s="189">
        <v>1.08</v>
      </c>
      <c r="AM139" s="188">
        <f>AL139*25.4</f>
        <v>27.431999999999999</v>
      </c>
      <c r="AN139" s="34">
        <v>78.703703703703695</v>
      </c>
      <c r="AO139" s="34">
        <v>28.348842592592586</v>
      </c>
      <c r="AP139" s="34">
        <v>6.2321759259259268</v>
      </c>
      <c r="AQ139" s="34">
        <v>11.975359712230208</v>
      </c>
      <c r="AR139" s="24" t="s">
        <v>369</v>
      </c>
      <c r="AS139" s="185"/>
      <c r="AT139" s="12">
        <f>1-V139-W139</f>
        <v>0.14099783080260297</v>
      </c>
      <c r="AU139" s="12">
        <f>(E139-0.465)*0.453592*(1-K139/100)*(AT139)/(40*2.54/100*2*10/10000)</f>
        <v>617.30814183205814</v>
      </c>
      <c r="AV139" s="12">
        <f>AU139*0.892179</f>
        <v>550.74936067158387</v>
      </c>
      <c r="AW139" s="12">
        <f>AVERAGE(AT138:AT140)</f>
        <v>0.13722508843140618</v>
      </c>
      <c r="AX139" s="12">
        <f>AVERAGE(AU138:AU140)</f>
        <v>587.049124333951</v>
      </c>
      <c r="AY139" s="12">
        <f>AVERAGE(AV138:AV140)</f>
        <v>523.75290069914001</v>
      </c>
      <c r="AZ139" s="185"/>
      <c r="BA139" s="185"/>
      <c r="BB139" s="185"/>
    </row>
    <row r="140" spans="1:54" ht="19.5" thickBot="1" x14ac:dyDescent="0.25">
      <c r="A140" s="21"/>
      <c r="B140" s="20"/>
      <c r="C140" s="19" t="s">
        <v>356</v>
      </c>
      <c r="D140" s="18" t="s">
        <v>369</v>
      </c>
      <c r="E140" s="17">
        <v>22.8</v>
      </c>
      <c r="F140" s="12">
        <v>3</v>
      </c>
      <c r="G140" s="76"/>
      <c r="H140" s="75"/>
      <c r="I140" s="74" t="s">
        <v>356</v>
      </c>
      <c r="J140" s="18" t="s">
        <v>369</v>
      </c>
      <c r="K140" s="123">
        <v>6.8309636650868892</v>
      </c>
      <c r="L140" s="12">
        <v>3</v>
      </c>
      <c r="M140" s="185"/>
      <c r="O140" s="76"/>
      <c r="P140" s="75"/>
      <c r="Q140" s="74" t="s">
        <v>356</v>
      </c>
      <c r="R140" s="18" t="s">
        <v>369</v>
      </c>
      <c r="S140" s="72">
        <v>38.585858585858581</v>
      </c>
      <c r="T140" s="72">
        <v>48.282828282828284</v>
      </c>
      <c r="V140" s="12">
        <f>S140/100</f>
        <v>0.38585858585858579</v>
      </c>
      <c r="W140" s="12">
        <f>T140/100</f>
        <v>0.48282828282828283</v>
      </c>
      <c r="X140" s="12">
        <f>(E140-0.465)*0.453592*(1-K140/100)*(S140/100)/(40*2.54/100*2*10/10000)</f>
        <v>1792.3689479513121</v>
      </c>
      <c r="Y140" s="12">
        <f>(E140-0.465)*0.453592*(1-K140/100)*(T140/100)/(40*2.54/100*2*10/10000)</f>
        <v>2242.8072175935272</v>
      </c>
      <c r="Z140" s="12">
        <f>SUM(X140:Y140)</f>
        <v>4035.176165544839</v>
      </c>
      <c r="AA140" s="12">
        <f>X140/Z140*100</f>
        <v>44.418604651162788</v>
      </c>
      <c r="AK140" s="189"/>
      <c r="AL140" s="189"/>
      <c r="AM140" s="188"/>
      <c r="AN140" s="34"/>
      <c r="AO140" s="34"/>
      <c r="AP140" s="34"/>
      <c r="AQ140" s="34"/>
      <c r="AR140" s="18" t="s">
        <v>369</v>
      </c>
      <c r="AS140" s="185"/>
      <c r="AT140" s="12">
        <f>1-V140-W140</f>
        <v>0.13131313131313138</v>
      </c>
      <c r="AU140" s="12">
        <f>(E140-0.465)*0.453592*(1-K140/100)*(AT140)/(40*2.54/100*2*10/10000)</f>
        <v>609.96849014049928</v>
      </c>
      <c r="AV140" s="12">
        <f>AU140*0.892179</f>
        <v>544.20107756506059</v>
      </c>
      <c r="AZ140" s="185"/>
      <c r="BA140" s="185"/>
      <c r="BB140" s="185"/>
    </row>
    <row r="141" spans="1:54" ht="18.75" x14ac:dyDescent="0.2">
      <c r="A141" s="32" t="s">
        <v>376</v>
      </c>
      <c r="B141" s="31">
        <v>3</v>
      </c>
      <c r="C141" s="30" t="s">
        <v>354</v>
      </c>
      <c r="D141" s="29" t="s">
        <v>353</v>
      </c>
      <c r="E141" s="28">
        <v>18.600000000000001</v>
      </c>
      <c r="F141" s="12">
        <v>1</v>
      </c>
      <c r="G141" s="86" t="s">
        <v>376</v>
      </c>
      <c r="H141" s="85">
        <v>3</v>
      </c>
      <c r="I141" s="84" t="s">
        <v>354</v>
      </c>
      <c r="J141" s="29" t="s">
        <v>353</v>
      </c>
      <c r="K141" s="125">
        <v>6.7433092280116345</v>
      </c>
      <c r="L141" s="12">
        <v>1</v>
      </c>
      <c r="M141" s="185"/>
      <c r="O141" s="86" t="s">
        <v>376</v>
      </c>
      <c r="P141" s="85">
        <v>3</v>
      </c>
      <c r="Q141" s="84" t="s">
        <v>354</v>
      </c>
      <c r="R141" s="29" t="s">
        <v>353</v>
      </c>
      <c r="S141" s="82">
        <v>39.162561576354683</v>
      </c>
      <c r="T141" s="82">
        <v>48.029556650246313</v>
      </c>
      <c r="V141" s="12">
        <f>S141/100</f>
        <v>0.39162561576354682</v>
      </c>
      <c r="W141" s="12">
        <f>T141/100</f>
        <v>0.48029556650246313</v>
      </c>
      <c r="X141" s="12">
        <f>(E141-0.465)*0.453592*(1-K141/100)*(S141/100)/(40*2.54/100*2*10/10000)</f>
        <v>1478.4625689732384</v>
      </c>
      <c r="Y141" s="12">
        <f>(E141-0.465)*0.453592*(1-K141/100)*(T141/100)/(40*2.54/100*2*10/10000)</f>
        <v>1813.2088110049151</v>
      </c>
      <c r="Z141" s="12">
        <f>SUM(X141:Y141)</f>
        <v>3291.6713799781537</v>
      </c>
      <c r="AA141" s="12">
        <f>X141/Z141*100</f>
        <v>44.915254237288131</v>
      </c>
      <c r="AK141" s="189"/>
      <c r="AL141" s="189"/>
      <c r="AM141" s="188"/>
      <c r="AN141" s="34"/>
      <c r="AO141" s="34"/>
      <c r="AP141" s="34"/>
      <c r="AQ141" s="34"/>
      <c r="AR141" s="29" t="s">
        <v>353</v>
      </c>
      <c r="AS141" s="185"/>
      <c r="AT141" s="12">
        <f>1-V141-W141</f>
        <v>0.12807881773399005</v>
      </c>
      <c r="AU141" s="12">
        <f>(E141-0.465)*0.453592*(1-K141/100)*(AT141)/(40*2.54/100*2*10/10000)</f>
        <v>483.52234960131022</v>
      </c>
      <c r="AV141" s="12">
        <f>AU141*0.892179</f>
        <v>431.38848634494741</v>
      </c>
      <c r="AZ141" s="185"/>
      <c r="BA141" s="185"/>
      <c r="BB141" s="185"/>
    </row>
    <row r="142" spans="1:54" ht="18.75" x14ac:dyDescent="0.2">
      <c r="A142" s="27"/>
      <c r="B142" s="26"/>
      <c r="C142" s="25" t="s">
        <v>355</v>
      </c>
      <c r="D142" s="24" t="s">
        <v>353</v>
      </c>
      <c r="E142" s="23">
        <v>21.6</v>
      </c>
      <c r="F142" s="12">
        <v>2</v>
      </c>
      <c r="G142" s="81"/>
      <c r="H142" s="80"/>
      <c r="I142" s="79" t="s">
        <v>355</v>
      </c>
      <c r="J142" s="24" t="s">
        <v>353</v>
      </c>
      <c r="K142" s="124">
        <v>5.9381671542658276</v>
      </c>
      <c r="L142" s="12">
        <v>2</v>
      </c>
      <c r="M142" s="185"/>
      <c r="O142" s="81"/>
      <c r="P142" s="80"/>
      <c r="Q142" s="79" t="s">
        <v>355</v>
      </c>
      <c r="R142" s="24" t="s">
        <v>353</v>
      </c>
      <c r="S142" s="77">
        <v>39.487726787620062</v>
      </c>
      <c r="T142" s="77">
        <v>48.665955176093931</v>
      </c>
      <c r="V142" s="12">
        <f>S142/100</f>
        <v>0.39487726787620064</v>
      </c>
      <c r="W142" s="12">
        <f>T142/100</f>
        <v>0.48665955176093934</v>
      </c>
      <c r="X142" s="12">
        <f>(E142-0.465)*0.453592*(1-K142/100)*(S142/100)/(40*2.54/100*2*10/10000)</f>
        <v>1752.3445612431863</v>
      </c>
      <c r="Y142" s="12">
        <f>(E142-0.465)*0.453592*(1-K142/100)*(T142/100)/(40*2.54/100*2*10/10000)</f>
        <v>2159.6462700726843</v>
      </c>
      <c r="Z142" s="12">
        <f>SUM(X142:Y142)</f>
        <v>3911.9908313158703</v>
      </c>
      <c r="AA142" s="12">
        <f>X142/Z142*100</f>
        <v>44.794188861985468</v>
      </c>
      <c r="AB142" s="12">
        <f>AVERAGE(X141:X143)</f>
        <v>1658.9379306397175</v>
      </c>
      <c r="AC142" s="12">
        <f>AVERAGE(Y141:Y143)</f>
        <v>2063.5851450441387</v>
      </c>
      <c r="AD142" s="12">
        <f>AVERAGE(Z141:Z143)</f>
        <v>3722.523075683856</v>
      </c>
      <c r="AE142" s="12">
        <f>AVERAGE(AA141:AA143)</f>
        <v>44.58568738229755</v>
      </c>
      <c r="AF142" s="12">
        <v>998.7</v>
      </c>
      <c r="AG142" s="12">
        <f>(AB142/10000)/(AF142/1000)</f>
        <v>0.16610973572040827</v>
      </c>
      <c r="AH142" s="12">
        <v>840.30000000000007</v>
      </c>
      <c r="AI142" s="12">
        <f>AH142+212.1+96.9</f>
        <v>1149.3000000000002</v>
      </c>
      <c r="AJ142" s="12">
        <f>(AB142/10000)/(AI142/1000)</f>
        <v>0.1443433333889948</v>
      </c>
      <c r="AK142" s="188">
        <v>4.54</v>
      </c>
      <c r="AL142" s="188">
        <v>1.07</v>
      </c>
      <c r="AM142" s="188">
        <f>AL142*25.4</f>
        <v>27.178000000000001</v>
      </c>
      <c r="AN142" s="190">
        <v>77.5</v>
      </c>
      <c r="AO142" s="190">
        <v>29.8</v>
      </c>
      <c r="AP142" s="190">
        <v>6.2</v>
      </c>
      <c r="AQ142" s="190">
        <v>12.2</v>
      </c>
      <c r="AR142" s="24" t="s">
        <v>353</v>
      </c>
      <c r="AS142" s="185"/>
      <c r="AT142" s="12">
        <f>1-V142-W142</f>
        <v>0.11846318036285997</v>
      </c>
      <c r="AU142" s="12">
        <f>(E142-0.465)*0.453592*(1-K142/100)*(AT142)/(40*2.54/100*2*10/10000)</f>
        <v>525.70336837295497</v>
      </c>
      <c r="AV142" s="12">
        <f>AU142*0.892179</f>
        <v>469.02150549161462</v>
      </c>
      <c r="AW142" s="12">
        <f>AVERAGE(AT141:AT143)</f>
        <v>0.12232028208812978</v>
      </c>
      <c r="AX142" s="12">
        <f>AVERAGE(AU141:AU143)</f>
        <v>517.3011547263892</v>
      </c>
      <c r="AY142" s="12">
        <f>AVERAGE(AV141:AV143)</f>
        <v>461.52522692263523</v>
      </c>
      <c r="AZ142" s="185"/>
      <c r="BA142" s="185"/>
      <c r="BB142" s="185"/>
    </row>
    <row r="143" spans="1:54" ht="19.5" thickBot="1" x14ac:dyDescent="0.25">
      <c r="A143" s="21"/>
      <c r="B143" s="20"/>
      <c r="C143" s="19" t="s">
        <v>356</v>
      </c>
      <c r="D143" s="18" t="s">
        <v>353</v>
      </c>
      <c r="E143" s="17">
        <v>21.9</v>
      </c>
      <c r="F143" s="12">
        <v>3</v>
      </c>
      <c r="G143" s="76"/>
      <c r="H143" s="75"/>
      <c r="I143" s="74" t="s">
        <v>356</v>
      </c>
      <c r="J143" s="18" t="s">
        <v>353</v>
      </c>
      <c r="K143" s="123">
        <v>5.8148631029986886</v>
      </c>
      <c r="L143" s="12">
        <v>3</v>
      </c>
      <c r="M143" s="185"/>
      <c r="O143" s="76"/>
      <c r="P143" s="75"/>
      <c r="Q143" s="74" t="s">
        <v>356</v>
      </c>
      <c r="R143" s="18" t="s">
        <v>353</v>
      </c>
      <c r="S143" s="72">
        <v>38.743455497382193</v>
      </c>
      <c r="T143" s="72">
        <v>49.214659685863872</v>
      </c>
      <c r="V143" s="12">
        <f>S143/100</f>
        <v>0.38743455497382195</v>
      </c>
      <c r="W143" s="12">
        <f>T143/100</f>
        <v>0.49214659685863871</v>
      </c>
      <c r="X143" s="12">
        <f>(E143-0.465)*0.453592*(1-K143/100)*(S143/100)/(40*2.54/100*2*10/10000)</f>
        <v>1746.006661702728</v>
      </c>
      <c r="Y143" s="12">
        <f>(E143-0.465)*0.453592*(1-K143/100)*(T143/100)/(40*2.54/100*2*10/10000)</f>
        <v>2217.9003540548165</v>
      </c>
      <c r="Z143" s="12">
        <f>SUM(X143:Y143)</f>
        <v>3963.9070157575443</v>
      </c>
      <c r="AA143" s="12">
        <f>X143/Z143*100</f>
        <v>44.047619047619051</v>
      </c>
      <c r="AK143" s="188"/>
      <c r="AL143" s="188"/>
      <c r="AM143" s="188"/>
      <c r="AN143" s="190"/>
      <c r="AO143" s="190"/>
      <c r="AP143" s="190"/>
      <c r="AQ143" s="190"/>
      <c r="AR143" s="18" t="s">
        <v>353</v>
      </c>
      <c r="AS143" s="185"/>
      <c r="AT143" s="12">
        <f>1-V143-W143</f>
        <v>0.12041884816753934</v>
      </c>
      <c r="AU143" s="12">
        <f>(E143-0.465)*0.453592*(1-K143/100)*(AT143)/(40*2.54/100*2*10/10000)</f>
        <v>542.67774620490229</v>
      </c>
      <c r="AV143" s="12">
        <f>AU143*0.892179</f>
        <v>484.16568893134354</v>
      </c>
      <c r="AZ143" s="185"/>
      <c r="BA143" s="185"/>
      <c r="BB143" s="185"/>
    </row>
    <row r="144" spans="1:54" ht="18.75" x14ac:dyDescent="0.2">
      <c r="A144" s="32" t="s">
        <v>376</v>
      </c>
      <c r="B144" s="31">
        <v>4</v>
      </c>
      <c r="C144" s="30" t="s">
        <v>354</v>
      </c>
      <c r="D144" s="29" t="s">
        <v>370</v>
      </c>
      <c r="E144" s="28">
        <v>16.600000000000001</v>
      </c>
      <c r="F144" s="12">
        <v>1</v>
      </c>
      <c r="G144" s="86" t="s">
        <v>376</v>
      </c>
      <c r="H144" s="85">
        <v>4</v>
      </c>
      <c r="I144" s="84" t="s">
        <v>354</v>
      </c>
      <c r="J144" s="29" t="s">
        <v>370</v>
      </c>
      <c r="K144" s="125">
        <v>6.2564661040021825</v>
      </c>
      <c r="L144" s="12">
        <v>1</v>
      </c>
      <c r="M144" s="185"/>
      <c r="O144" s="86" t="s">
        <v>376</v>
      </c>
      <c r="P144" s="85">
        <v>4</v>
      </c>
      <c r="Q144" s="84" t="s">
        <v>354</v>
      </c>
      <c r="R144" s="29" t="s">
        <v>370</v>
      </c>
      <c r="S144" s="82">
        <v>39.72027972027972</v>
      </c>
      <c r="T144" s="82">
        <v>47.55244755244756</v>
      </c>
      <c r="V144" s="12">
        <f>S144/100</f>
        <v>0.39720279720279722</v>
      </c>
      <c r="W144" s="12">
        <f>T144/100</f>
        <v>0.47552447552447563</v>
      </c>
      <c r="X144" s="12">
        <f>(E144-0.465)*0.453592*(1-K144/100)*(S144/100)/(40*2.54/100*2*10/10000)</f>
        <v>1341.109602068236</v>
      </c>
      <c r="Y144" s="12">
        <f>(E144-0.465)*0.453592*(1-K144/100)*(T144/100)/(40*2.54/100*2*10/10000)</f>
        <v>1605.5537489549308</v>
      </c>
      <c r="Z144" s="12">
        <f>SUM(X144:Y144)</f>
        <v>2946.6633510231668</v>
      </c>
      <c r="AA144" s="12">
        <f>X144/Z144*100</f>
        <v>45.512820512820504</v>
      </c>
      <c r="AK144" s="188"/>
      <c r="AL144" s="188"/>
      <c r="AM144" s="188"/>
      <c r="AN144" s="190"/>
      <c r="AO144" s="190"/>
      <c r="AP144" s="190"/>
      <c r="AQ144" s="190"/>
      <c r="AR144" s="29" t="s">
        <v>370</v>
      </c>
      <c r="AS144" s="185"/>
      <c r="AT144" s="12">
        <f>1-V144-W144</f>
        <v>0.1272727272727272</v>
      </c>
      <c r="AU144" s="12">
        <f>(E144-0.465)*0.453592*(1-K144/100)*(AT144)/(40*2.54/100*2*10/10000)</f>
        <v>429.72173869087817</v>
      </c>
      <c r="AV144" s="12">
        <f>AU144*0.892179</f>
        <v>383.38871110348902</v>
      </c>
      <c r="AZ144" s="185"/>
      <c r="BA144" s="185"/>
      <c r="BB144" s="185"/>
    </row>
    <row r="145" spans="1:54" ht="18.75" x14ac:dyDescent="0.2">
      <c r="A145" s="33"/>
      <c r="B145" s="26"/>
      <c r="C145" s="25" t="s">
        <v>355</v>
      </c>
      <c r="D145" s="24" t="s">
        <v>370</v>
      </c>
      <c r="E145" s="23">
        <v>19.2</v>
      </c>
      <c r="F145" s="12">
        <v>2</v>
      </c>
      <c r="G145" s="81"/>
      <c r="H145" s="80"/>
      <c r="I145" s="79" t="s">
        <v>355</v>
      </c>
      <c r="J145" s="24" t="s">
        <v>370</v>
      </c>
      <c r="K145" s="124">
        <v>6.4957377915813197</v>
      </c>
      <c r="L145" s="12">
        <v>2</v>
      </c>
      <c r="M145" s="185"/>
      <c r="O145" s="81"/>
      <c r="P145" s="80"/>
      <c r="Q145" s="79" t="s">
        <v>355</v>
      </c>
      <c r="R145" s="24" t="s">
        <v>370</v>
      </c>
      <c r="S145" s="77">
        <v>38.989169675090245</v>
      </c>
      <c r="T145" s="77">
        <v>47.653429602888082</v>
      </c>
      <c r="V145" s="12">
        <f>S145/100</f>
        <v>0.38989169675090246</v>
      </c>
      <c r="W145" s="12">
        <f>T145/100</f>
        <v>0.47653429602888081</v>
      </c>
      <c r="X145" s="12">
        <f>(E145-0.465)*0.453592*(1-K145/100)*(S145/100)/(40*2.54/100*2*10/10000)</f>
        <v>1524.6521633588434</v>
      </c>
      <c r="Y145" s="12">
        <f>(E145-0.465)*0.453592*(1-K145/100)*(T145/100)/(40*2.54/100*2*10/10000)</f>
        <v>1863.4637552163642</v>
      </c>
      <c r="Z145" s="12">
        <f>SUM(X145:Y145)</f>
        <v>3388.1159185752076</v>
      </c>
      <c r="AA145" s="12">
        <f>X145/Z145*100</f>
        <v>45</v>
      </c>
      <c r="AB145" s="12">
        <f>AVERAGE(X144:X146)</f>
        <v>1346.3097808230277</v>
      </c>
      <c r="AC145" s="12">
        <f>AVERAGE(Y144:Y146)</f>
        <v>1629.8833723318655</v>
      </c>
      <c r="AD145" s="12">
        <f>AVERAGE(Z144:Z146)</f>
        <v>2976.193153154893</v>
      </c>
      <c r="AE145" s="12">
        <f>AVERAGE(AA144:AA146)</f>
        <v>45.2475008305397</v>
      </c>
      <c r="AF145" s="12">
        <v>782.9</v>
      </c>
      <c r="AG145" s="12">
        <f>(AB145/10000)/(AF145/1000)</f>
        <v>0.17196446299949261</v>
      </c>
      <c r="AH145" s="12">
        <v>622.9</v>
      </c>
      <c r="AI145" s="12">
        <f>AH145+212.1+96.9</f>
        <v>931.9</v>
      </c>
      <c r="AJ145" s="12">
        <f>(AB145/10000)/(AI145/1000)</f>
        <v>0.14446934014626331</v>
      </c>
      <c r="AK145" s="188">
        <v>5.23</v>
      </c>
      <c r="AL145" s="188">
        <v>0.98</v>
      </c>
      <c r="AM145" s="188">
        <f>AL145*25.4</f>
        <v>24.891999999999999</v>
      </c>
      <c r="AN145" s="190">
        <v>76.5</v>
      </c>
      <c r="AO145" s="190">
        <v>25.9</v>
      </c>
      <c r="AP145" s="190">
        <v>6.3</v>
      </c>
      <c r="AQ145" s="190">
        <v>14.8</v>
      </c>
      <c r="AR145" s="24" t="s">
        <v>370</v>
      </c>
      <c r="AS145" s="185"/>
      <c r="AT145" s="12">
        <f>1-V145-W145</f>
        <v>0.13357400722021667</v>
      </c>
      <c r="AU145" s="12">
        <f>(E145-0.465)*0.453592*(1-K145/100)*(AT145)/(40*2.54/100*2*10/10000)</f>
        <v>522.33453744701148</v>
      </c>
      <c r="AV145" s="12">
        <f>AU145*0.892179</f>
        <v>466.01590528493728</v>
      </c>
      <c r="AW145" s="12">
        <f>AVERAGE(AT144:AT146)</f>
        <v>0.12867997795823524</v>
      </c>
      <c r="AX145" s="12">
        <f>AVERAGE(AU144:AU146)</f>
        <v>441.08460993711191</v>
      </c>
      <c r="AY145" s="12">
        <f>AVERAGE(AV144:AV146)</f>
        <v>393.52642620908256</v>
      </c>
      <c r="AZ145" s="185"/>
      <c r="BA145" s="185"/>
      <c r="BB145" s="185"/>
    </row>
    <row r="146" spans="1:54" ht="19.5" thickBot="1" x14ac:dyDescent="0.25">
      <c r="A146" s="21"/>
      <c r="B146" s="20"/>
      <c r="C146" s="19" t="s">
        <v>356</v>
      </c>
      <c r="D146" s="18" t="s">
        <v>370</v>
      </c>
      <c r="E146" s="17">
        <v>14.9</v>
      </c>
      <c r="F146" s="12">
        <v>3</v>
      </c>
      <c r="G146" s="76"/>
      <c r="H146" s="75"/>
      <c r="I146" s="74" t="s">
        <v>356</v>
      </c>
      <c r="J146" s="18" t="s">
        <v>370</v>
      </c>
      <c r="K146" s="123">
        <v>7.9834605597964323</v>
      </c>
      <c r="L146" s="12">
        <v>3</v>
      </c>
      <c r="M146" s="185"/>
      <c r="O146" s="76"/>
      <c r="P146" s="75"/>
      <c r="Q146" s="74" t="s">
        <v>356</v>
      </c>
      <c r="R146" s="18" t="s">
        <v>370</v>
      </c>
      <c r="S146" s="72">
        <v>39.567233384853175</v>
      </c>
      <c r="T146" s="72">
        <v>47.913446676970644</v>
      </c>
      <c r="V146" s="12">
        <f>S146/100</f>
        <v>0.39567233384853173</v>
      </c>
      <c r="W146" s="12">
        <f>T146/100</f>
        <v>0.47913446676970645</v>
      </c>
      <c r="X146" s="12">
        <f>(E146-0.465)*0.453592*(1-K146/100)*(S146/100)/(40*2.54/100*2*10/10000)</f>
        <v>1173.1675770420038</v>
      </c>
      <c r="Y146" s="12">
        <f>(E146-0.465)*0.453592*(1-K146/100)*(T146/100)/(40*2.54/100*2*10/10000)</f>
        <v>1420.6326128243013</v>
      </c>
      <c r="Z146" s="12">
        <f>SUM(X146:Y146)</f>
        <v>2593.8001898663051</v>
      </c>
      <c r="AA146" s="12">
        <f>X146/Z146*100</f>
        <v>45.229681978798588</v>
      </c>
      <c r="AK146" s="188"/>
      <c r="AL146" s="188"/>
      <c r="AM146" s="188"/>
      <c r="AN146" s="190"/>
      <c r="AO146" s="190"/>
      <c r="AP146" s="190"/>
      <c r="AQ146" s="190"/>
      <c r="AR146" s="18" t="s">
        <v>370</v>
      </c>
      <c r="AS146" s="185"/>
      <c r="AT146" s="12">
        <f>1-V146-W146</f>
        <v>0.12519319938176182</v>
      </c>
      <c r="AU146" s="12">
        <f>(E146-0.465)*0.453592*(1-K146/100)*(AT146)/(40*2.54/100*2*10/10000)</f>
        <v>371.19755367344595</v>
      </c>
      <c r="AV146" s="12">
        <f>AU146*0.892179</f>
        <v>331.17466223882138</v>
      </c>
      <c r="AZ146" s="185"/>
      <c r="BA146" s="185"/>
      <c r="BB146" s="185"/>
    </row>
    <row r="147" spans="1:54" ht="18.75" x14ac:dyDescent="0.2">
      <c r="A147" s="32" t="s">
        <v>372</v>
      </c>
      <c r="B147" s="31">
        <v>1</v>
      </c>
      <c r="C147" s="30" t="s">
        <v>354</v>
      </c>
      <c r="D147" s="29" t="s">
        <v>375</v>
      </c>
      <c r="E147" s="28">
        <v>20.3</v>
      </c>
      <c r="G147" s="86" t="s">
        <v>372</v>
      </c>
      <c r="H147" s="85">
        <v>1</v>
      </c>
      <c r="I147" s="84" t="s">
        <v>354</v>
      </c>
      <c r="J147" s="29" t="s">
        <v>375</v>
      </c>
      <c r="K147" s="125">
        <v>7.3820498915401211</v>
      </c>
      <c r="M147" s="185"/>
      <c r="O147" s="86" t="s">
        <v>372</v>
      </c>
      <c r="P147" s="85">
        <v>1</v>
      </c>
      <c r="Q147" s="84" t="s">
        <v>354</v>
      </c>
      <c r="R147" s="29" t="s">
        <v>375</v>
      </c>
      <c r="S147" s="82">
        <v>39.096045197740118</v>
      </c>
      <c r="T147" s="82">
        <v>48.813559322033903</v>
      </c>
      <c r="V147" s="12">
        <f>S147/100</f>
        <v>0.3909604519774012</v>
      </c>
      <c r="W147" s="12">
        <f>T147/100</f>
        <v>0.48813559322033906</v>
      </c>
      <c r="X147" s="12">
        <f>(E147-0.465)*0.453592*(1-K147/100)*(S147/100)/(40*2.54/100*2*10/10000)</f>
        <v>1603.2523317471794</v>
      </c>
      <c r="Y147" s="12">
        <f>(E147-0.465)*0.453592*(1-K147/100)*(T147/100)/(40*2.54/100*2*10/10000)</f>
        <v>2001.7485760542818</v>
      </c>
      <c r="Z147" s="12">
        <f>SUM(X147:Y147)</f>
        <v>3605.0009078014609</v>
      </c>
      <c r="AA147" s="12">
        <f>X147/Z147*100</f>
        <v>44.473007712082264</v>
      </c>
      <c r="AK147" s="188"/>
      <c r="AL147" s="188"/>
      <c r="AM147" s="188"/>
      <c r="AN147" s="190"/>
      <c r="AO147" s="190"/>
      <c r="AP147" s="190"/>
      <c r="AQ147" s="190"/>
      <c r="AR147" s="29" t="s">
        <v>375</v>
      </c>
      <c r="AS147" s="185"/>
      <c r="AT147" s="12">
        <f>1-V147-W147</f>
        <v>0.12090395480225968</v>
      </c>
      <c r="AU147" s="12">
        <f>(E147-0.465)*0.453592*(1-K147/100)*(AT147)/(40*2.54/100*2*10/10000)</f>
        <v>495.80346675418457</v>
      </c>
      <c r="AV147" s="12">
        <f>AU147*0.892179</f>
        <v>442.34544116528167</v>
      </c>
      <c r="AZ147" s="185"/>
      <c r="BA147" s="185"/>
      <c r="BB147" s="185"/>
    </row>
    <row r="148" spans="1:54" ht="18.75" x14ac:dyDescent="0.2">
      <c r="A148" s="33"/>
      <c r="B148" s="26"/>
      <c r="C148" s="25" t="s">
        <v>355</v>
      </c>
      <c r="D148" s="24" t="s">
        <v>375</v>
      </c>
      <c r="E148" s="23">
        <v>16.5</v>
      </c>
      <c r="G148" s="16"/>
      <c r="H148" s="80"/>
      <c r="I148" s="79" t="s">
        <v>355</v>
      </c>
      <c r="J148" s="24" t="s">
        <v>375</v>
      </c>
      <c r="K148" s="124">
        <v>6.1588189045164645</v>
      </c>
      <c r="M148" s="185"/>
      <c r="O148" s="16"/>
      <c r="P148" s="80"/>
      <c r="Q148" s="79" t="s">
        <v>355</v>
      </c>
      <c r="R148" s="24" t="s">
        <v>375</v>
      </c>
      <c r="S148" s="77">
        <v>38.526912181303111</v>
      </c>
      <c r="T148" s="77">
        <v>47.308781869688389</v>
      </c>
      <c r="V148" s="12">
        <f>S148/100</f>
        <v>0.38526912181303108</v>
      </c>
      <c r="W148" s="12">
        <f>T148/100</f>
        <v>0.47308781869688388</v>
      </c>
      <c r="X148" s="12">
        <f>(E148-0.465)*0.453592*(1-K148/100)*(S148/100)/(40*2.54/100*2*10/10000)</f>
        <v>1294.1014241897367</v>
      </c>
      <c r="Y148" s="12">
        <f>(E148-0.465)*0.453592*(1-K148/100)*(T148/100)/(40*2.54/100*2*10/10000)</f>
        <v>1589.0804252918097</v>
      </c>
      <c r="Z148" s="12">
        <f>SUM(X148:Y148)</f>
        <v>2883.1818494815461</v>
      </c>
      <c r="AA148" s="12">
        <f>X148/Z148*100</f>
        <v>44.884488448844877</v>
      </c>
      <c r="AB148" s="12">
        <f>AVERAGE(X147:X149)</f>
        <v>1489.8453433063708</v>
      </c>
      <c r="AC148" s="12">
        <f>AVERAGE(Y147:Y149)</f>
        <v>1859.0796467765285</v>
      </c>
      <c r="AD148" s="12">
        <f>AVERAGE(Z147:Z149)</f>
        <v>3348.9249900828995</v>
      </c>
      <c r="AE148" s="12">
        <f>AVERAGE(AA147:AA149)</f>
        <v>44.512463446940444</v>
      </c>
      <c r="AF148" s="12">
        <v>850.4</v>
      </c>
      <c r="AG148" s="12">
        <f>(AB148/10000)/(AF148/1000)</f>
        <v>0.17519347875192509</v>
      </c>
      <c r="AH148" s="12">
        <v>689</v>
      </c>
      <c r="AI148" s="12">
        <f>AH148+212.1+96.9</f>
        <v>998</v>
      </c>
      <c r="AJ148" s="12">
        <f>(AB148/10000)/(AI148/1000)</f>
        <v>0.14928310053170046</v>
      </c>
      <c r="AK148" s="188">
        <v>4.8600000000000003</v>
      </c>
      <c r="AL148" s="188">
        <v>1</v>
      </c>
      <c r="AM148" s="188">
        <f>AL148*25.4</f>
        <v>25.4</v>
      </c>
      <c r="AN148" s="190">
        <v>77.400000000000006</v>
      </c>
      <c r="AO148" s="190">
        <v>26</v>
      </c>
      <c r="AP148" s="190">
        <v>6.5</v>
      </c>
      <c r="AQ148" s="190">
        <v>14</v>
      </c>
      <c r="AR148" s="24" t="s">
        <v>375</v>
      </c>
      <c r="AS148" s="185"/>
      <c r="AT148" s="12">
        <f>1-V148-W148</f>
        <v>0.14164305949008504</v>
      </c>
      <c r="AU148" s="12">
        <f>(E148-0.465)*0.453592*(1-K148/100)*(AT148)/(40*2.54/100*2*10/10000)</f>
        <v>475.77258242269767</v>
      </c>
      <c r="AV148" s="12">
        <f>AU148*0.892179</f>
        <v>424.47430681330002</v>
      </c>
      <c r="AW148" s="12">
        <f>AVERAGE(AT147:AT149)</f>
        <v>0.13019156531774809</v>
      </c>
      <c r="AX148" s="12">
        <f>AVERAGE(AU147:AU149)</f>
        <v>498.02258766177874</v>
      </c>
      <c r="AY148" s="12">
        <f>AVERAGE(AV147:AV149)</f>
        <v>444.32529423749816</v>
      </c>
      <c r="AZ148" s="185"/>
      <c r="BA148" s="185"/>
      <c r="BB148" s="185"/>
    </row>
    <row r="149" spans="1:54" ht="19.5" thickBot="1" x14ac:dyDescent="0.25">
      <c r="A149" s="21"/>
      <c r="B149" s="20"/>
      <c r="C149" s="19" t="s">
        <v>356</v>
      </c>
      <c r="D149" s="18" t="s">
        <v>375</v>
      </c>
      <c r="E149" s="17">
        <v>19.899999999999999</v>
      </c>
      <c r="G149" s="76"/>
      <c r="H149" s="75"/>
      <c r="I149" s="74" t="s">
        <v>356</v>
      </c>
      <c r="J149" s="18" t="s">
        <v>375</v>
      </c>
      <c r="K149" s="123">
        <v>5.9303997699165967</v>
      </c>
      <c r="M149" s="185"/>
      <c r="O149" s="76"/>
      <c r="P149" s="75"/>
      <c r="Q149" s="74" t="s">
        <v>356</v>
      </c>
      <c r="R149" s="18" t="s">
        <v>375</v>
      </c>
      <c r="S149" s="72">
        <v>38.523644752018456</v>
      </c>
      <c r="T149" s="72">
        <v>48.67358708189159</v>
      </c>
      <c r="V149" s="12">
        <f>S149/100</f>
        <v>0.38523644752018454</v>
      </c>
      <c r="W149" s="12">
        <f>T149/100</f>
        <v>0.48673587081891589</v>
      </c>
      <c r="X149" s="12">
        <f>(E149-0.465)*0.453592*(1-K149/100)*(S149/100)/(40*2.54/100*2*10/10000)</f>
        <v>1572.1822739821966</v>
      </c>
      <c r="Y149" s="12">
        <f>(E149-0.465)*0.453592*(1-K149/100)*(T149/100)/(40*2.54/100*2*10/10000)</f>
        <v>1986.4099389834942</v>
      </c>
      <c r="Z149" s="12">
        <f>SUM(X149:Y149)</f>
        <v>3558.592212965691</v>
      </c>
      <c r="AA149" s="12">
        <f>X149/Z149*100</f>
        <v>44.179894179894177</v>
      </c>
      <c r="AK149" s="188"/>
      <c r="AL149" s="188"/>
      <c r="AM149" s="188"/>
      <c r="AN149" s="190"/>
      <c r="AO149" s="190"/>
      <c r="AP149" s="190"/>
      <c r="AQ149" s="190"/>
      <c r="AR149" s="18" t="s">
        <v>375</v>
      </c>
      <c r="AS149" s="185"/>
      <c r="AT149" s="12">
        <f>1-V149-W149</f>
        <v>0.12802768166089951</v>
      </c>
      <c r="AU149" s="12">
        <f>(E149-0.465)*0.453592*(1-K149/100)*(AT149)/(40*2.54/100*2*10/10000)</f>
        <v>522.49171380845405</v>
      </c>
      <c r="AV149" s="12">
        <f>AU149*0.892179</f>
        <v>466.15613473391278</v>
      </c>
      <c r="AZ149" s="185"/>
      <c r="BA149" s="185"/>
      <c r="BB149" s="185"/>
    </row>
    <row r="150" spans="1:54" ht="18.75" x14ac:dyDescent="0.2">
      <c r="A150" s="32" t="s">
        <v>372</v>
      </c>
      <c r="B150" s="31">
        <v>2</v>
      </c>
      <c r="C150" s="30" t="s">
        <v>354</v>
      </c>
      <c r="D150" s="29" t="s">
        <v>374</v>
      </c>
      <c r="E150" s="28">
        <v>21.3</v>
      </c>
      <c r="G150" s="86" t="s">
        <v>372</v>
      </c>
      <c r="H150" s="85">
        <v>2</v>
      </c>
      <c r="I150" s="84" t="s">
        <v>354</v>
      </c>
      <c r="J150" s="29" t="s">
        <v>374</v>
      </c>
      <c r="K150" s="125">
        <v>6.3000325414904053</v>
      </c>
      <c r="M150" s="185"/>
      <c r="O150" s="86" t="s">
        <v>372</v>
      </c>
      <c r="P150" s="85">
        <v>2</v>
      </c>
      <c r="Q150" s="84" t="s">
        <v>354</v>
      </c>
      <c r="R150" s="29" t="s">
        <v>374</v>
      </c>
      <c r="S150" s="82">
        <v>38.353196099674967</v>
      </c>
      <c r="T150" s="82">
        <v>48.75406283856988</v>
      </c>
      <c r="V150" s="12">
        <f>S150/100</f>
        <v>0.38353196099674969</v>
      </c>
      <c r="W150" s="12">
        <f>T150/100</f>
        <v>0.48754062838569878</v>
      </c>
      <c r="X150" s="12">
        <f>(E150-0.465)*0.453592*(1-K150/100)*(S150/100)/(40*2.54/100*2*10/10000)</f>
        <v>1671.3838004639706</v>
      </c>
      <c r="Y150" s="12">
        <f>(E150-0.465)*0.453592*(1-K150/100)*(T150/100)/(40*2.54/100*2*10/10000)</f>
        <v>2124.6404243186066</v>
      </c>
      <c r="Z150" s="12">
        <f>SUM(X150:Y150)</f>
        <v>3796.0242247825772</v>
      </c>
      <c r="AA150" s="12">
        <f>X150/Z150*100</f>
        <v>44.029850746268657</v>
      </c>
      <c r="AK150" s="188"/>
      <c r="AL150" s="188"/>
      <c r="AM150" s="188"/>
      <c r="AN150" s="190"/>
      <c r="AO150" s="190"/>
      <c r="AP150" s="190"/>
      <c r="AQ150" s="190"/>
      <c r="AR150" s="29" t="s">
        <v>374</v>
      </c>
      <c r="AS150" s="185"/>
      <c r="AT150" s="12">
        <f>1-V150-W150</f>
        <v>0.12892741061755153</v>
      </c>
      <c r="AU150" s="12">
        <f>(E150-0.465)*0.453592*(1-K150/100)*(AT150)/(40*2.54/100*2*10/10000)</f>
        <v>561.84935665314288</v>
      </c>
      <c r="AV150" s="12">
        <f>AU150*0.892179</f>
        <v>501.27019716944437</v>
      </c>
      <c r="AZ150" s="185"/>
      <c r="BA150" s="185"/>
      <c r="BB150" s="185"/>
    </row>
    <row r="151" spans="1:54" ht="18.75" x14ac:dyDescent="0.2">
      <c r="A151" s="27"/>
      <c r="B151" s="26"/>
      <c r="C151" s="25" t="s">
        <v>355</v>
      </c>
      <c r="D151" s="24" t="s">
        <v>374</v>
      </c>
      <c r="E151" s="23">
        <v>22.7</v>
      </c>
      <c r="G151" s="81"/>
      <c r="H151" s="80"/>
      <c r="I151" s="79" t="s">
        <v>355</v>
      </c>
      <c r="J151" s="24" t="s">
        <v>374</v>
      </c>
      <c r="K151" s="124">
        <v>5.9444288520909359</v>
      </c>
      <c r="M151" s="185"/>
      <c r="O151" s="81"/>
      <c r="P151" s="80"/>
      <c r="Q151" s="79" t="s">
        <v>355</v>
      </c>
      <c r="R151" s="24" t="s">
        <v>374</v>
      </c>
      <c r="S151" s="77">
        <v>37.398373983739837</v>
      </c>
      <c r="T151" s="77">
        <v>47.967479674796756</v>
      </c>
      <c r="V151" s="12">
        <f>S151/100</f>
        <v>0.37398373983739835</v>
      </c>
      <c r="W151" s="12">
        <f>T151/100</f>
        <v>0.47967479674796754</v>
      </c>
      <c r="X151" s="12">
        <f>(E151-0.465)*0.453592*(1-K151/100)*(S151/100)/(40*2.54/100*2*10/10000)</f>
        <v>1745.8867206880896</v>
      </c>
      <c r="Y151" s="12">
        <f>(E151-0.465)*0.453592*(1-K151/100)*(T151/100)/(40*2.54/100*2*10/10000)</f>
        <v>2239.2894895782019</v>
      </c>
      <c r="Z151" s="12">
        <f>SUM(X151:Y151)</f>
        <v>3985.1762102662915</v>
      </c>
      <c r="AA151" s="12">
        <f>X151/Z151*100</f>
        <v>43.80952380952381</v>
      </c>
      <c r="AB151" s="12">
        <f>AVERAGE(X150:X152)</f>
        <v>1746.4957150785494</v>
      </c>
      <c r="AC151" s="12">
        <f>AVERAGE(Y150:Y152)</f>
        <v>2237.3824043245327</v>
      </c>
      <c r="AD151" s="12">
        <f>AVERAGE(Z150:Z152)</f>
        <v>3983.8781194030817</v>
      </c>
      <c r="AE151" s="12">
        <f>AVERAGE(AA150:AA152)</f>
        <v>43.844356083162047</v>
      </c>
      <c r="AF151" s="12">
        <v>1105.5</v>
      </c>
      <c r="AG151" s="12">
        <f>(AB151/10000)/(AF151/1000)</f>
        <v>0.1579824256063817</v>
      </c>
      <c r="AH151" s="12">
        <v>972.80000000000007</v>
      </c>
      <c r="AI151" s="12">
        <f>AH151+212.1+96.9</f>
        <v>1281.8000000000002</v>
      </c>
      <c r="AJ151" s="12">
        <f>(AB151/10000)/(AI151/1000)</f>
        <v>0.13625337143692848</v>
      </c>
      <c r="AK151" s="188">
        <v>4.78</v>
      </c>
      <c r="AL151" s="188">
        <v>1.08</v>
      </c>
      <c r="AM151" s="188">
        <f>AL151*25.4</f>
        <v>27.431999999999999</v>
      </c>
      <c r="AN151" s="190">
        <v>79.599999999999994</v>
      </c>
      <c r="AO151" s="190">
        <v>28.5</v>
      </c>
      <c r="AP151" s="190">
        <v>6.1</v>
      </c>
      <c r="AQ151" s="190">
        <v>11</v>
      </c>
      <c r="AR151" s="24" t="s">
        <v>374</v>
      </c>
      <c r="AS151" s="185"/>
      <c r="AT151" s="12">
        <f>1-V151-W151</f>
        <v>0.14634146341463405</v>
      </c>
      <c r="AU151" s="12">
        <f>(E151-0.465)*0.453592*(1-K151/100)*(AT151)/(40*2.54/100*2*10/10000)</f>
        <v>683.17306461707813</v>
      </c>
      <c r="AV151" s="12">
        <f>AU151*0.892179</f>
        <v>609.51266161700016</v>
      </c>
      <c r="AW151" s="12">
        <f>AVERAGE(AT150:AT152)</f>
        <v>0.13432341642592172</v>
      </c>
      <c r="AX151" s="12">
        <f>AVERAGE(AU150:AU152)</f>
        <v>618.51963967672873</v>
      </c>
      <c r="AY151" s="12">
        <f>AVERAGE(AV150:AV152)</f>
        <v>551.83023360714424</v>
      </c>
      <c r="AZ151" s="185"/>
      <c r="BA151" s="185"/>
      <c r="BB151" s="185"/>
    </row>
    <row r="152" spans="1:54" ht="19.5" thickBot="1" x14ac:dyDescent="0.25">
      <c r="A152" s="21"/>
      <c r="B152" s="20"/>
      <c r="C152" s="19" t="s">
        <v>356</v>
      </c>
      <c r="D152" s="18" t="s">
        <v>374</v>
      </c>
      <c r="E152" s="17">
        <v>23.4</v>
      </c>
      <c r="G152" s="76"/>
      <c r="H152" s="75"/>
      <c r="I152" s="74" t="s">
        <v>356</v>
      </c>
      <c r="J152" s="18" t="s">
        <v>374</v>
      </c>
      <c r="K152" s="123">
        <v>6.6153211387704607</v>
      </c>
      <c r="M152" s="185"/>
      <c r="O152" s="76"/>
      <c r="P152" s="75"/>
      <c r="Q152" s="74" t="s">
        <v>356</v>
      </c>
      <c r="R152" s="18" t="s">
        <v>374</v>
      </c>
      <c r="S152" s="72">
        <v>38.113948919449903</v>
      </c>
      <c r="T152" s="72">
        <v>49.115913555992144</v>
      </c>
      <c r="V152" s="12">
        <f>S152/100</f>
        <v>0.38113948919449903</v>
      </c>
      <c r="W152" s="12">
        <f>T152/100</f>
        <v>0.49115913555992141</v>
      </c>
      <c r="X152" s="12">
        <f>(E152-0.465)*0.453592*(1-K152/100)*(S152/100)/(40*2.54/100*2*10/10000)</f>
        <v>1822.2166240835884</v>
      </c>
      <c r="Y152" s="12">
        <f>(E152-0.465)*0.453592*(1-K152/100)*(T152/100)/(40*2.54/100*2*10/10000)</f>
        <v>2348.217299076789</v>
      </c>
      <c r="Z152" s="12">
        <f>SUM(X152:Y152)</f>
        <v>4170.4339231603772</v>
      </c>
      <c r="AA152" s="12">
        <f>X152/Z152*100</f>
        <v>43.693693693693696</v>
      </c>
      <c r="AK152" s="188"/>
      <c r="AL152" s="188"/>
      <c r="AM152" s="188"/>
      <c r="AN152" s="190"/>
      <c r="AO152" s="190"/>
      <c r="AP152" s="190"/>
      <c r="AQ152" s="190"/>
      <c r="AR152" s="18" t="s">
        <v>374</v>
      </c>
      <c r="AS152" s="185"/>
      <c r="AT152" s="12">
        <f>1-V152-W152</f>
        <v>0.12770137524557956</v>
      </c>
      <c r="AU152" s="12">
        <f>(E152-0.465)*0.453592*(1-K152/100)*(AT152)/(40*2.54/100*2*10/10000)</f>
        <v>610.53649775996519</v>
      </c>
      <c r="AV152" s="12">
        <f>AU152*0.892179</f>
        <v>544.70784203498806</v>
      </c>
      <c r="AZ152" s="185"/>
      <c r="BA152" s="185"/>
      <c r="BB152" s="185"/>
    </row>
    <row r="153" spans="1:54" ht="18.75" x14ac:dyDescent="0.2">
      <c r="A153" s="32" t="s">
        <v>372</v>
      </c>
      <c r="B153" s="31">
        <v>3</v>
      </c>
      <c r="C153" s="30" t="s">
        <v>354</v>
      </c>
      <c r="D153" s="29" t="s">
        <v>373</v>
      </c>
      <c r="E153" s="28">
        <v>20.6</v>
      </c>
      <c r="G153" s="86" t="s">
        <v>372</v>
      </c>
      <c r="H153" s="85">
        <v>3</v>
      </c>
      <c r="I153" s="84" t="s">
        <v>354</v>
      </c>
      <c r="J153" s="29" t="s">
        <v>373</v>
      </c>
      <c r="K153" s="125">
        <v>6.0848517447723953</v>
      </c>
      <c r="M153" s="185"/>
      <c r="O153" s="86" t="s">
        <v>372</v>
      </c>
      <c r="P153" s="85">
        <v>3</v>
      </c>
      <c r="Q153" s="84" t="s">
        <v>354</v>
      </c>
      <c r="R153" s="29" t="s">
        <v>373</v>
      </c>
      <c r="S153" s="82">
        <v>39.024390243902438</v>
      </c>
      <c r="T153" s="82">
        <v>48.780487804878057</v>
      </c>
      <c r="V153" s="12">
        <f>S153/100</f>
        <v>0.3902439024390244</v>
      </c>
      <c r="W153" s="12">
        <f>T153/100</f>
        <v>0.48780487804878059</v>
      </c>
      <c r="X153" s="12">
        <f>(E153-0.465)*0.453592*(1-K153/100)*(S153/100)/(40*2.54/100*2*10/10000)</f>
        <v>1647.2711448778589</v>
      </c>
      <c r="Y153" s="12">
        <f>(E153-0.465)*0.453592*(1-K153/100)*(T153/100)/(40*2.54/100*2*10/10000)</f>
        <v>2059.0889310973243</v>
      </c>
      <c r="Z153" s="12">
        <f>SUM(X153:Y153)</f>
        <v>3706.3600759751835</v>
      </c>
      <c r="AA153" s="12">
        <f>X153/Z153*100</f>
        <v>44.444444444444429</v>
      </c>
      <c r="AK153" s="188"/>
      <c r="AL153" s="188"/>
      <c r="AM153" s="188"/>
      <c r="AN153" s="190"/>
      <c r="AO153" s="190"/>
      <c r="AP153" s="190"/>
      <c r="AQ153" s="190"/>
      <c r="AR153" s="29" t="s">
        <v>373</v>
      </c>
      <c r="AS153" s="185"/>
      <c r="AT153" s="12">
        <f>1-V153-W153</f>
        <v>0.12195121951219501</v>
      </c>
      <c r="AU153" s="12">
        <f>(E153-0.465)*0.453592*(1-K153/100)*(AT153)/(40*2.54/100*2*10/10000)</f>
        <v>514.7722327743304</v>
      </c>
      <c r="AV153" s="12">
        <f>AU153*0.892179</f>
        <v>459.26897586436934</v>
      </c>
      <c r="AZ153" s="185"/>
      <c r="BA153" s="185"/>
      <c r="BB153" s="185"/>
    </row>
    <row r="154" spans="1:54" ht="18.75" x14ac:dyDescent="0.2">
      <c r="A154" s="27"/>
      <c r="B154" s="26"/>
      <c r="C154" s="25" t="s">
        <v>355</v>
      </c>
      <c r="D154" s="24" t="s">
        <v>373</v>
      </c>
      <c r="E154" s="23">
        <v>21.9</v>
      </c>
      <c r="G154" s="81"/>
      <c r="H154" s="80"/>
      <c r="I154" s="79" t="s">
        <v>355</v>
      </c>
      <c r="J154" s="24" t="s">
        <v>373</v>
      </c>
      <c r="K154" s="124">
        <v>5.653128430296384</v>
      </c>
      <c r="M154" s="185"/>
      <c r="O154" s="81"/>
      <c r="P154" s="80"/>
      <c r="Q154" s="79" t="s">
        <v>355</v>
      </c>
      <c r="R154" s="24" t="s">
        <v>373</v>
      </c>
      <c r="S154" s="77">
        <v>38.77766069546891</v>
      </c>
      <c r="T154" s="77">
        <v>47.839831401475237</v>
      </c>
      <c r="V154" s="12">
        <f>S154/100</f>
        <v>0.38777660695468907</v>
      </c>
      <c r="W154" s="12">
        <f>T154/100</f>
        <v>0.47839831401475236</v>
      </c>
      <c r="X154" s="12">
        <f>(E154-0.465)*0.453592*(1-K154/100)*(S154/100)/(40*2.54/100*2*10/10000)</f>
        <v>1750.5490368037656</v>
      </c>
      <c r="Y154" s="12">
        <f>(E154-0.465)*0.453592*(1-K154/100)*(T154/100)/(40*2.54/100*2*10/10000)</f>
        <v>2159.6447356220374</v>
      </c>
      <c r="Z154" s="12">
        <f>SUM(X154:Y154)</f>
        <v>3910.1937724258032</v>
      </c>
      <c r="AA154" s="12">
        <f>X154/Z154*100</f>
        <v>44.768856447688556</v>
      </c>
      <c r="AB154" s="12">
        <f>AVERAGE(X153:X155)</f>
        <v>1664.1898326382413</v>
      </c>
      <c r="AC154" s="12">
        <f>AVERAGE(Y153:Y155)</f>
        <v>2059.7790792843316</v>
      </c>
      <c r="AD154" s="12">
        <f>AVERAGE(Z153:Z155)</f>
        <v>3723.9689119225732</v>
      </c>
      <c r="AE154" s="12">
        <f>AVERAGE(AA153:AA155)</f>
        <v>44.689394052874583</v>
      </c>
      <c r="AF154" s="12">
        <v>930.4</v>
      </c>
      <c r="AG154" s="12">
        <f>(AB154/10000)/(AF154/1000)</f>
        <v>0.17886821073067941</v>
      </c>
      <c r="AH154" s="12">
        <v>755.1</v>
      </c>
      <c r="AI154" s="12">
        <f>AH154+212.1+96.9</f>
        <v>1064.1000000000001</v>
      </c>
      <c r="AJ154" s="12">
        <f>(AB154/10000)/(AI154/1000)</f>
        <v>0.15639412016147367</v>
      </c>
      <c r="AK154" s="188">
        <v>5.17</v>
      </c>
      <c r="AL154" s="188">
        <v>1.02</v>
      </c>
      <c r="AM154" s="188">
        <f>AL154*25.4</f>
        <v>25.907999999999998</v>
      </c>
      <c r="AN154" s="190">
        <v>77.2</v>
      </c>
      <c r="AO154" s="190">
        <v>24.7</v>
      </c>
      <c r="AP154" s="190">
        <v>6.5</v>
      </c>
      <c r="AQ154" s="190">
        <v>13.4</v>
      </c>
      <c r="AR154" s="24" t="s">
        <v>373</v>
      </c>
      <c r="AS154" s="185"/>
      <c r="AT154" s="12">
        <f>1-V154-W154</f>
        <v>0.13382507903055857</v>
      </c>
      <c r="AU154" s="12">
        <f>(E154-0.465)*0.453592*(1-K154/100)*(AT154)/(40*2.54/100*2*10/10000)</f>
        <v>604.12969476651745</v>
      </c>
      <c r="AV154" s="12">
        <f>AU154*0.892179</f>
        <v>538.9918269470968</v>
      </c>
      <c r="AW154" s="12">
        <f>AVERAGE(AT153:AT155)</f>
        <v>0.12750146971394397</v>
      </c>
      <c r="AX154" s="12">
        <f>AVERAGE(AU153:AU155)</f>
        <v>544.95007857796963</v>
      </c>
      <c r="AY154" s="12">
        <f>AVERAGE(AV153:AV155)</f>
        <v>486.19301615561443</v>
      </c>
      <c r="AZ154" s="185"/>
      <c r="BA154" s="185"/>
      <c r="BB154" s="185"/>
    </row>
    <row r="155" spans="1:54" ht="19.5" thickBot="1" x14ac:dyDescent="0.25">
      <c r="A155" s="21"/>
      <c r="B155" s="20"/>
      <c r="C155" s="19" t="s">
        <v>356</v>
      </c>
      <c r="D155" s="18" t="s">
        <v>373</v>
      </c>
      <c r="E155" s="17">
        <v>20</v>
      </c>
      <c r="G155" s="76"/>
      <c r="H155" s="75"/>
      <c r="I155" s="74" t="s">
        <v>356</v>
      </c>
      <c r="J155" s="18" t="s">
        <v>373</v>
      </c>
      <c r="K155" s="123">
        <v>6.6362827923521701</v>
      </c>
      <c r="M155" s="185"/>
      <c r="O155" s="76"/>
      <c r="P155" s="75"/>
      <c r="Q155" s="74" t="s">
        <v>356</v>
      </c>
      <c r="R155" s="18" t="s">
        <v>373</v>
      </c>
      <c r="S155" s="72">
        <v>39.170506912442399</v>
      </c>
      <c r="T155" s="72">
        <v>48.156682027649779</v>
      </c>
      <c r="V155" s="12">
        <f>S155/100</f>
        <v>0.39170506912442399</v>
      </c>
      <c r="W155" s="12">
        <f>T155/100</f>
        <v>0.48156682027649778</v>
      </c>
      <c r="X155" s="12">
        <f>(E155-0.465)*0.453592*(1-K155/100)*(S155/100)/(40*2.54/100*2*10/10000)</f>
        <v>1594.7493162330991</v>
      </c>
      <c r="Y155" s="12">
        <f>(E155-0.465)*0.453592*(1-K155/100)*(T155/100)/(40*2.54/100*2*10/10000)</f>
        <v>1960.6035711336337</v>
      </c>
      <c r="Z155" s="12">
        <f>SUM(X155:Y155)</f>
        <v>3555.3528873667328</v>
      </c>
      <c r="AA155" s="12">
        <f>X155/Z155*100</f>
        <v>44.854881266490764</v>
      </c>
      <c r="AK155" s="188"/>
      <c r="AL155" s="188"/>
      <c r="AM155" s="188"/>
      <c r="AN155" s="190"/>
      <c r="AO155" s="190"/>
      <c r="AP155" s="190"/>
      <c r="AQ155" s="190"/>
      <c r="AR155" s="18" t="s">
        <v>373</v>
      </c>
      <c r="AS155" s="185"/>
      <c r="AT155" s="12">
        <f>1-V155-W155</f>
        <v>0.12672811059907829</v>
      </c>
      <c r="AU155" s="12">
        <f>(E155-0.465)*0.453592*(1-K155/100)*(AT155)/(40*2.54/100*2*10/10000)</f>
        <v>515.94830819306117</v>
      </c>
      <c r="AV155" s="12">
        <f>AU155*0.892179</f>
        <v>460.31824565537715</v>
      </c>
      <c r="AZ155" s="185"/>
      <c r="BA155" s="185"/>
      <c r="BB155" s="185"/>
    </row>
    <row r="156" spans="1:54" ht="18.75" x14ac:dyDescent="0.2">
      <c r="A156" s="32" t="s">
        <v>372</v>
      </c>
      <c r="B156" s="31">
        <v>4</v>
      </c>
      <c r="C156" s="30" t="s">
        <v>354</v>
      </c>
      <c r="D156" s="29" t="s">
        <v>371</v>
      </c>
      <c r="E156" s="28">
        <v>17.7</v>
      </c>
      <c r="G156" s="86" t="s">
        <v>372</v>
      </c>
      <c r="H156" s="85">
        <v>4</v>
      </c>
      <c r="I156" s="84" t="s">
        <v>354</v>
      </c>
      <c r="J156" s="29" t="s">
        <v>371</v>
      </c>
      <c r="K156" s="125">
        <v>5.9883378103911333</v>
      </c>
      <c r="M156" s="185"/>
      <c r="O156" s="86" t="s">
        <v>372</v>
      </c>
      <c r="P156" s="85">
        <v>4</v>
      </c>
      <c r="Q156" s="84" t="s">
        <v>354</v>
      </c>
      <c r="R156" s="29" t="s">
        <v>371</v>
      </c>
      <c r="S156" s="82">
        <v>38.967741935483872</v>
      </c>
      <c r="T156" s="82">
        <v>48.774193548387103</v>
      </c>
      <c r="V156" s="12">
        <f>S156/100</f>
        <v>0.38967741935483874</v>
      </c>
      <c r="W156" s="12">
        <f>T156/100</f>
        <v>0.48774193548387101</v>
      </c>
      <c r="X156" s="12">
        <f>(E156-0.465)*0.453592*(1-K156/100)*(S156/100)/(40*2.54/100*2*10/10000)</f>
        <v>1409.4184172972468</v>
      </c>
      <c r="Y156" s="12">
        <f>(E156-0.465)*0.453592*(1-K156/100)*(T156/100)/(40*2.54/100*2*10/10000)</f>
        <v>1764.1064958223819</v>
      </c>
      <c r="Z156" s="12">
        <f>SUM(X156:Y156)</f>
        <v>3173.5249131196288</v>
      </c>
      <c r="AA156" s="12">
        <f>X156/Z156*100</f>
        <v>44.411764705882348</v>
      </c>
      <c r="AK156" s="188"/>
      <c r="AL156" s="188"/>
      <c r="AM156" s="188"/>
      <c r="AN156" s="190"/>
      <c r="AO156" s="190"/>
      <c r="AP156" s="190"/>
      <c r="AQ156" s="190"/>
      <c r="AR156" s="29" t="s">
        <v>371</v>
      </c>
      <c r="AS156" s="185"/>
      <c r="AT156" s="12">
        <f>1-V156-W156</f>
        <v>0.1225806451612903</v>
      </c>
      <c r="AU156" s="12">
        <f>(E156-0.465)*0.453592*(1-K156/100)*(AT156)/(40*2.54/100*2*10/10000)</f>
        <v>443.36009815641864</v>
      </c>
      <c r="AV156" s="12">
        <f>AU156*0.892179</f>
        <v>395.55656901309544</v>
      </c>
      <c r="AZ156" s="185"/>
      <c r="BA156" s="185"/>
      <c r="BB156" s="185"/>
    </row>
    <row r="157" spans="1:54" ht="18.75" x14ac:dyDescent="0.2">
      <c r="A157" s="27"/>
      <c r="B157" s="26"/>
      <c r="C157" s="25" t="s">
        <v>355</v>
      </c>
      <c r="D157" s="24" t="s">
        <v>371</v>
      </c>
      <c r="E157" s="23">
        <v>20.5</v>
      </c>
      <c r="G157" s="81"/>
      <c r="H157" s="80"/>
      <c r="I157" s="79" t="s">
        <v>355</v>
      </c>
      <c r="J157" s="24" t="s">
        <v>371</v>
      </c>
      <c r="K157" s="124">
        <v>5.98784556720687</v>
      </c>
      <c r="M157" s="185"/>
      <c r="O157" s="81"/>
      <c r="P157" s="80"/>
      <c r="Q157" s="79" t="s">
        <v>355</v>
      </c>
      <c r="R157" s="24" t="s">
        <v>371</v>
      </c>
      <c r="S157" s="77">
        <v>38.020247469066362</v>
      </c>
      <c r="T157" s="77">
        <v>47.694038245219346</v>
      </c>
      <c r="V157" s="12">
        <f>S157/100</f>
        <v>0.38020247469066359</v>
      </c>
      <c r="W157" s="12">
        <f>T157/100</f>
        <v>0.47694038245219345</v>
      </c>
      <c r="X157" s="12">
        <f>(E157-0.465)*0.453592*(1-K157/100)*(S157/100)/(40*2.54/100*2*10/10000)</f>
        <v>1598.5638003084894</v>
      </c>
      <c r="Y157" s="12">
        <f>(E157-0.465)*0.453592*(1-K157/100)*(T157/100)/(40*2.54/100*2*10/10000)</f>
        <v>2005.2989684343183</v>
      </c>
      <c r="Z157" s="12">
        <f>SUM(X157:Y157)</f>
        <v>3603.8627687428079</v>
      </c>
      <c r="AA157" s="12">
        <f>X157/Z157*100</f>
        <v>44.356955380577425</v>
      </c>
      <c r="AB157" s="12">
        <f>AVERAGE(X156:X158)</f>
        <v>1434.0157545308275</v>
      </c>
      <c r="AC157" s="12">
        <f>AVERAGE(Y156:Y158)</f>
        <v>1801.8244717514101</v>
      </c>
      <c r="AD157" s="12">
        <f>AVERAGE(Z156:Z158)</f>
        <v>3235.8402262822378</v>
      </c>
      <c r="AE157" s="12">
        <f>AVERAGE(AA156:AA158)</f>
        <v>44.310919313783124</v>
      </c>
      <c r="AF157" s="12">
        <v>908.8</v>
      </c>
      <c r="AG157" s="12">
        <f>(AB157/10000)/(AF157/1000)</f>
        <v>0.15779222651087452</v>
      </c>
      <c r="AH157" s="12">
        <v>745.9</v>
      </c>
      <c r="AI157" s="12">
        <f>AH157+212.1+96.9</f>
        <v>1054.9000000000001</v>
      </c>
      <c r="AJ157" s="12">
        <f>(AB157/10000)/(AI157/1000)</f>
        <v>0.13593854910710276</v>
      </c>
      <c r="AK157" s="188">
        <v>4.96</v>
      </c>
      <c r="AL157" s="188">
        <v>1.08</v>
      </c>
      <c r="AM157" s="188">
        <f>AL157*25.4</f>
        <v>27.431999999999999</v>
      </c>
      <c r="AN157" s="190">
        <v>79.599999999999994</v>
      </c>
      <c r="AO157" s="190">
        <v>27.4</v>
      </c>
      <c r="AP157" s="190">
        <v>6.1</v>
      </c>
      <c r="AQ157" s="190">
        <v>11.4</v>
      </c>
      <c r="AR157" s="24" t="s">
        <v>371</v>
      </c>
      <c r="AS157" s="185"/>
      <c r="AT157" s="12">
        <f>1-V157-W157</f>
        <v>0.14285714285714296</v>
      </c>
      <c r="AU157" s="12">
        <f>(E157-0.465)*0.453592*(1-K157/100)*(AT157)/(40*2.54/100*2*10/10000)</f>
        <v>600.64379479046852</v>
      </c>
      <c r="AV157" s="12">
        <f>AU157*0.892179</f>
        <v>535.88178019236545</v>
      </c>
      <c r="AW157" s="12">
        <f>AVERAGE(AT156:AT158)</f>
        <v>0.13191776290143478</v>
      </c>
      <c r="AX157" s="12">
        <f>AVERAGE(AU156:AU158)</f>
        <v>494.35389213555874</v>
      </c>
      <c r="AY157" s="12">
        <f>AVERAGE(AV156:AV158)</f>
        <v>441.05216113161072</v>
      </c>
      <c r="AZ157" s="185"/>
      <c r="BA157" s="185"/>
      <c r="BB157" s="185"/>
    </row>
    <row r="158" spans="1:54" ht="19.5" thickBot="1" x14ac:dyDescent="0.25">
      <c r="A158" s="21"/>
      <c r="B158" s="20"/>
      <c r="C158" s="19" t="s">
        <v>356</v>
      </c>
      <c r="D158" s="18" t="s">
        <v>371</v>
      </c>
      <c r="E158" s="17">
        <v>16.8</v>
      </c>
      <c r="G158" s="76"/>
      <c r="H158" s="75"/>
      <c r="I158" s="74" t="s">
        <v>356</v>
      </c>
      <c r="J158" s="18" t="s">
        <v>371</v>
      </c>
      <c r="K158" s="123">
        <v>7.6015295358649784</v>
      </c>
      <c r="M158" s="185"/>
      <c r="O158" s="76"/>
      <c r="P158" s="75"/>
      <c r="Q158" s="74" t="s">
        <v>356</v>
      </c>
      <c r="R158" s="18" t="s">
        <v>371</v>
      </c>
      <c r="S158" s="72">
        <v>38.408779149519887</v>
      </c>
      <c r="T158" s="72">
        <v>48.559670781893004</v>
      </c>
      <c r="V158" s="12">
        <f>S158/100</f>
        <v>0.38408779149519889</v>
      </c>
      <c r="W158" s="12">
        <f>T158/100</f>
        <v>0.48559670781893005</v>
      </c>
      <c r="X158" s="12">
        <f>(E158-0.465)*0.453592*(1-K158/100)*(S158/100)/(40*2.54/100*2*10/10000)</f>
        <v>1294.0650459867468</v>
      </c>
      <c r="Y158" s="12">
        <f>(E158-0.465)*0.453592*(1-K158/100)*(T158/100)/(40*2.54/100*2*10/10000)</f>
        <v>1636.06795099753</v>
      </c>
      <c r="Z158" s="12">
        <f>SUM(X158:Y158)</f>
        <v>2930.1329969842768</v>
      </c>
      <c r="AA158" s="12">
        <f>X158/Z158*100</f>
        <v>44.164037854889585</v>
      </c>
      <c r="AK158" s="188"/>
      <c r="AL158" s="188"/>
      <c r="AM158" s="188"/>
      <c r="AN158" s="190"/>
      <c r="AO158" s="190"/>
      <c r="AP158" s="190"/>
      <c r="AQ158" s="190"/>
      <c r="AR158" s="18" t="s">
        <v>371</v>
      </c>
      <c r="AS158" s="185"/>
      <c r="AT158" s="12">
        <f>1-V158-W158</f>
        <v>0.13031550068587106</v>
      </c>
      <c r="AU158" s="12">
        <f>(E158-0.465)*0.453592*(1-K158/100)*(AT158)/(40*2.54/100*2*10/10000)</f>
        <v>439.05778345978911</v>
      </c>
      <c r="AV158" s="12">
        <f>AU158*0.892179</f>
        <v>391.7181341893712</v>
      </c>
      <c r="AZ158" s="185"/>
      <c r="BA158" s="185"/>
      <c r="BB158" s="185"/>
    </row>
    <row r="159" spans="1:54" ht="18.75" x14ac:dyDescent="0.2">
      <c r="A159" s="32" t="s">
        <v>367</v>
      </c>
      <c r="B159" s="31">
        <v>1</v>
      </c>
      <c r="C159" s="30" t="s">
        <v>354</v>
      </c>
      <c r="D159" s="29" t="s">
        <v>366</v>
      </c>
      <c r="E159" s="28">
        <v>17.899999999999999</v>
      </c>
      <c r="F159" s="12">
        <v>1</v>
      </c>
      <c r="G159" s="86" t="s">
        <v>367</v>
      </c>
      <c r="H159" s="85">
        <v>1</v>
      </c>
      <c r="I159" s="84" t="s">
        <v>354</v>
      </c>
      <c r="J159" s="29" t="s">
        <v>366</v>
      </c>
      <c r="K159" s="125">
        <v>7.1360111527402719</v>
      </c>
      <c r="L159" s="12">
        <v>1</v>
      </c>
      <c r="M159" s="185"/>
      <c r="O159" s="86" t="s">
        <v>367</v>
      </c>
      <c r="P159" s="85">
        <v>1</v>
      </c>
      <c r="Q159" s="84" t="s">
        <v>354</v>
      </c>
      <c r="R159" s="29" t="s">
        <v>366</v>
      </c>
      <c r="S159" s="82">
        <v>38.095238095238102</v>
      </c>
      <c r="T159" s="82">
        <v>49.163449163449172</v>
      </c>
      <c r="V159" s="12">
        <f>S159/100</f>
        <v>0.38095238095238104</v>
      </c>
      <c r="W159" s="12">
        <f>T159/100</f>
        <v>0.49163449163449174</v>
      </c>
      <c r="X159" s="12">
        <f>(E159-0.465)*0.453592*(1-K159/100)*(S159/100)/(40*2.54/100*2*10/10000)</f>
        <v>1376.8342500060194</v>
      </c>
      <c r="Y159" s="12">
        <f>(E159-0.465)*0.453592*(1-K159/100)*(T159/100)/(40*2.54/100*2*10/10000)</f>
        <v>1776.860417237498</v>
      </c>
      <c r="Z159" s="12">
        <f>SUM(X159:Y159)</f>
        <v>3153.6946672435174</v>
      </c>
      <c r="AA159" s="12">
        <f>X159/Z159*100</f>
        <v>43.657817109144545</v>
      </c>
      <c r="AK159" s="188"/>
      <c r="AL159" s="188"/>
      <c r="AM159" s="188"/>
      <c r="AN159" s="190"/>
      <c r="AO159" s="190"/>
      <c r="AP159" s="190"/>
      <c r="AQ159" s="190"/>
      <c r="AR159" s="29" t="s">
        <v>366</v>
      </c>
      <c r="AS159" s="185"/>
      <c r="AT159" s="12">
        <f>1-V159-W159</f>
        <v>0.12741312741312721</v>
      </c>
      <c r="AU159" s="12">
        <f>(E159-0.465)*0.453592*(1-K159/100)*(AT159)/(40*2.54/100*2*10/10000)</f>
        <v>460.49523902228276</v>
      </c>
      <c r="AV159" s="12">
        <f>AU159*0.892179</f>
        <v>410.84418185566125</v>
      </c>
      <c r="AZ159" s="185"/>
      <c r="BA159" s="185"/>
      <c r="BB159" s="185"/>
    </row>
    <row r="160" spans="1:54" ht="18.75" x14ac:dyDescent="0.2">
      <c r="A160" s="27"/>
      <c r="B160" s="26"/>
      <c r="C160" s="25" t="s">
        <v>355</v>
      </c>
      <c r="D160" s="24" t="s">
        <v>366</v>
      </c>
      <c r="E160" s="23">
        <v>18.8</v>
      </c>
      <c r="F160" s="12">
        <v>2</v>
      </c>
      <c r="G160" s="81"/>
      <c r="H160" s="80"/>
      <c r="I160" s="79" t="s">
        <v>355</v>
      </c>
      <c r="J160" s="24" t="s">
        <v>366</v>
      </c>
      <c r="K160" s="124">
        <v>6.9914225602848479</v>
      </c>
      <c r="L160" s="12">
        <v>2</v>
      </c>
      <c r="M160" s="185"/>
      <c r="O160" s="81"/>
      <c r="P160" s="80"/>
      <c r="Q160" s="79" t="s">
        <v>355</v>
      </c>
      <c r="R160" s="24" t="s">
        <v>366</v>
      </c>
      <c r="S160" s="77">
        <v>38.813349814585905</v>
      </c>
      <c r="T160" s="77">
        <v>47.960444993819529</v>
      </c>
      <c r="V160" s="12">
        <f>S160/100</f>
        <v>0.38813349814585907</v>
      </c>
      <c r="W160" s="12">
        <f>T160/100</f>
        <v>0.47960444993819529</v>
      </c>
      <c r="X160" s="12">
        <f>(E160-0.465)*0.453592*(1-K160/100)*(S160/100)/(40*2.54/100*2*10/10000)</f>
        <v>1477.4974001889066</v>
      </c>
      <c r="Y160" s="12">
        <f>(E160-0.465)*0.453592*(1-K160/100)*(T160/100)/(40*2.54/100*2*10/10000)</f>
        <v>1825.6974244372475</v>
      </c>
      <c r="Z160" s="12">
        <f>SUM(X160:Y160)</f>
        <v>3303.1948246261541</v>
      </c>
      <c r="AA160" s="12">
        <f>X160/Z160*100</f>
        <v>44.729344729344731</v>
      </c>
      <c r="AB160" s="12">
        <f>AVERAGE(X159:X161)</f>
        <v>1407.0282072412992</v>
      </c>
      <c r="AC160" s="12">
        <f>AVERAGE(Y159:Y161)</f>
        <v>1754.5141185618829</v>
      </c>
      <c r="AD160" s="12">
        <f>AVERAGE(Z159:Z161)</f>
        <v>3161.5423258031819</v>
      </c>
      <c r="AE160" s="12">
        <f>AVERAGE(AA159:AA161)</f>
        <v>44.509409223070094</v>
      </c>
      <c r="AF160" s="12">
        <v>1017.6</v>
      </c>
      <c r="AG160" s="12">
        <f>(AB160/10000)/(AF160/1000)</f>
        <v>0.13826928137198302</v>
      </c>
      <c r="AH160" s="12">
        <v>821.5</v>
      </c>
      <c r="AI160" s="12">
        <f>AH160+212.1+96.9</f>
        <v>1130.5</v>
      </c>
      <c r="AJ160" s="12">
        <f>(AB160/10000)/(AI160/1000)</f>
        <v>0.12446069944637764</v>
      </c>
      <c r="AK160" s="188">
        <v>5.04</v>
      </c>
      <c r="AL160" s="188">
        <v>1</v>
      </c>
      <c r="AM160" s="188">
        <f>AL160*25.4</f>
        <v>25.4</v>
      </c>
      <c r="AN160" s="190">
        <v>76.3</v>
      </c>
      <c r="AO160" s="190">
        <v>25.9</v>
      </c>
      <c r="AP160" s="190">
        <v>6.5</v>
      </c>
      <c r="AQ160" s="190">
        <v>14.3</v>
      </c>
      <c r="AR160" s="24" t="s">
        <v>366</v>
      </c>
      <c r="AS160" s="185"/>
      <c r="AT160" s="12">
        <f>1-V160-W160</f>
        <v>0.13226205191594564</v>
      </c>
      <c r="AU160" s="12">
        <f>(E160-0.465)*0.453592*(1-K160/100)*(AT160)/(40*2.54/100*2*10/10000)</f>
        <v>503.47841344016894</v>
      </c>
      <c r="AV160" s="12">
        <f>AU160*0.892179</f>
        <v>449.19286742463652</v>
      </c>
      <c r="AW160" s="12">
        <f>AVERAGE(AT159:AT161)</f>
        <v>0.13250433905563688</v>
      </c>
      <c r="AX160" s="12">
        <f>AVERAGE(AU159:AU161)</f>
        <v>482.67733218187624</v>
      </c>
      <c r="AY160" s="12">
        <f>AVERAGE(AV159:AV161)</f>
        <v>430.63457954869426</v>
      </c>
      <c r="AZ160" s="185"/>
      <c r="BA160" s="185"/>
      <c r="BB160" s="185"/>
    </row>
    <row r="161" spans="1:54" ht="19.5" thickBot="1" x14ac:dyDescent="0.25">
      <c r="A161" s="21"/>
      <c r="B161" s="20"/>
      <c r="C161" s="19" t="s">
        <v>356</v>
      </c>
      <c r="D161" s="18" t="s">
        <v>366</v>
      </c>
      <c r="E161" s="17">
        <v>17.2</v>
      </c>
      <c r="F161" s="12">
        <v>3</v>
      </c>
      <c r="G161" s="76"/>
      <c r="H161" s="75"/>
      <c r="I161" s="74" t="s">
        <v>356</v>
      </c>
      <c r="J161" s="18" t="s">
        <v>366</v>
      </c>
      <c r="K161" s="123">
        <v>5.9926394000416794</v>
      </c>
      <c r="L161" s="12">
        <v>3</v>
      </c>
      <c r="M161" s="185"/>
      <c r="O161" s="76"/>
      <c r="P161" s="75"/>
      <c r="Q161" s="74" t="s">
        <v>356</v>
      </c>
      <c r="R161" s="18" t="s">
        <v>366</v>
      </c>
      <c r="S161" s="72">
        <v>38.918918918918919</v>
      </c>
      <c r="T161" s="72">
        <v>47.297297297297305</v>
      </c>
      <c r="V161" s="12">
        <f>S161/100</f>
        <v>0.38918918918918921</v>
      </c>
      <c r="W161" s="12">
        <f>T161/100</f>
        <v>0.47297297297297303</v>
      </c>
      <c r="X161" s="12">
        <f>(E161-0.465)*0.453592*(1-K161/100)*(S161/100)/(40*2.54/100*2*10/10000)</f>
        <v>1366.7529715289716</v>
      </c>
      <c r="Y161" s="12">
        <f>(E161-0.465)*0.453592*(1-K161/100)*(T161/100)/(40*2.54/100*2*10/10000)</f>
        <v>1660.984514010903</v>
      </c>
      <c r="Z161" s="12">
        <f>SUM(X161:Y161)</f>
        <v>3027.7374855398748</v>
      </c>
      <c r="AA161" s="12">
        <f>X161/Z161*100</f>
        <v>45.141065830720997</v>
      </c>
      <c r="AK161" s="188"/>
      <c r="AL161" s="188"/>
      <c r="AM161" s="188"/>
      <c r="AN161" s="190"/>
      <c r="AO161" s="190"/>
      <c r="AP161" s="190"/>
      <c r="AQ161" s="190"/>
      <c r="AR161" s="18" t="s">
        <v>366</v>
      </c>
      <c r="AS161" s="185"/>
      <c r="AT161" s="12">
        <f>1-V161-W161</f>
        <v>0.13783783783783776</v>
      </c>
      <c r="AU161" s="12">
        <f>(E161-0.465)*0.453592*(1-K161/100)*(AT161)/(40*2.54/100*2*10/10000)</f>
        <v>484.05834408317713</v>
      </c>
      <c r="AV161" s="12">
        <f>AU161*0.892179</f>
        <v>431.86668936578491</v>
      </c>
      <c r="AZ161" s="185"/>
      <c r="BA161" s="185"/>
      <c r="BB161" s="185"/>
    </row>
    <row r="162" spans="1:54" ht="18.75" x14ac:dyDescent="0.2">
      <c r="A162" s="32" t="s">
        <v>367</v>
      </c>
      <c r="B162" s="31">
        <v>2</v>
      </c>
      <c r="C162" s="30" t="s">
        <v>354</v>
      </c>
      <c r="D162" s="29" t="s">
        <v>368</v>
      </c>
      <c r="E162" s="28">
        <v>14.9</v>
      </c>
      <c r="F162" s="12">
        <v>1</v>
      </c>
      <c r="G162" s="86" t="s">
        <v>367</v>
      </c>
      <c r="H162" s="85">
        <v>2</v>
      </c>
      <c r="I162" s="84" t="s">
        <v>354</v>
      </c>
      <c r="J162" s="29" t="s">
        <v>368</v>
      </c>
      <c r="K162" s="125">
        <v>6.4107233918554556</v>
      </c>
      <c r="L162" s="12">
        <v>1</v>
      </c>
      <c r="M162" s="185"/>
      <c r="O162" s="86" t="s">
        <v>367</v>
      </c>
      <c r="P162" s="85">
        <v>2</v>
      </c>
      <c r="Q162" s="84" t="s">
        <v>354</v>
      </c>
      <c r="R162" s="29" t="s">
        <v>368</v>
      </c>
      <c r="S162" s="82">
        <v>39.6875</v>
      </c>
      <c r="T162" s="82">
        <v>47.812500000000014</v>
      </c>
      <c r="V162" s="12">
        <f>S162/100</f>
        <v>0.39687499999999998</v>
      </c>
      <c r="W162" s="12">
        <f>T162/100</f>
        <v>0.47812500000000013</v>
      </c>
      <c r="X162" s="12">
        <f>(E162-0.465)*0.453592*(1-K162/100)*(S162/100)/(40*2.54/100*2*10/10000)</f>
        <v>1196.8460863006076</v>
      </c>
      <c r="Y162" s="12">
        <f>(E162-0.465)*0.453592*(1-K162/100)*(T162/100)/(40*2.54/100*2*10/10000)</f>
        <v>1441.8696945196302</v>
      </c>
      <c r="Z162" s="12">
        <f>SUM(X162:Y162)</f>
        <v>2638.7157808202378</v>
      </c>
      <c r="AA162" s="12">
        <f>X162/Z162*100</f>
        <v>45.357142857142847</v>
      </c>
      <c r="AK162" s="188"/>
      <c r="AL162" s="188"/>
      <c r="AM162" s="188"/>
      <c r="AN162" s="190"/>
      <c r="AO162" s="190"/>
      <c r="AP162" s="190"/>
      <c r="AQ162" s="190"/>
      <c r="AR162" s="29" t="s">
        <v>368</v>
      </c>
      <c r="AS162" s="185"/>
      <c r="AT162" s="12">
        <f>1-V162-W162</f>
        <v>0.12499999999999989</v>
      </c>
      <c r="AU162" s="12">
        <f>(E162-0.465)*0.453592*(1-K162/100)*(AT162)/(40*2.54/100*2*10/10000)</f>
        <v>376.9593972600336</v>
      </c>
      <c r="AV162" s="12">
        <f>AU162*0.892179</f>
        <v>336.31525808805952</v>
      </c>
      <c r="AZ162" s="185"/>
      <c r="BA162" s="185"/>
      <c r="BB162" s="185"/>
    </row>
    <row r="163" spans="1:54" ht="18.75" x14ac:dyDescent="0.2">
      <c r="A163" s="27"/>
      <c r="B163" s="26"/>
      <c r="C163" s="25" t="s">
        <v>355</v>
      </c>
      <c r="D163" s="24" t="s">
        <v>368</v>
      </c>
      <c r="E163" s="23">
        <v>12.1</v>
      </c>
      <c r="F163" s="12">
        <v>2</v>
      </c>
      <c r="G163" s="81"/>
      <c r="H163" s="80"/>
      <c r="I163" s="79" t="s">
        <v>355</v>
      </c>
      <c r="J163" s="24" t="s">
        <v>368</v>
      </c>
      <c r="K163" s="124">
        <v>6.9027309870260165</v>
      </c>
      <c r="L163" s="12">
        <v>2</v>
      </c>
      <c r="M163" s="185"/>
      <c r="O163" s="81"/>
      <c r="P163" s="80"/>
      <c r="Q163" s="79" t="s">
        <v>355</v>
      </c>
      <c r="R163" s="24" t="s">
        <v>368</v>
      </c>
      <c r="S163" s="77">
        <v>38.684719535783366</v>
      </c>
      <c r="T163" s="77">
        <v>47.582205029013544</v>
      </c>
      <c r="V163" s="12">
        <f>S163/100</f>
        <v>0.38684719535783363</v>
      </c>
      <c r="W163" s="12">
        <f>T163/100</f>
        <v>0.47582205029013541</v>
      </c>
      <c r="X163" s="12">
        <f>(E163-0.465)*0.453592*(1-K163/100)*(S163/100)/(40*2.54/100*2*10/10000)</f>
        <v>935.37221277881963</v>
      </c>
      <c r="Y163" s="12">
        <f>(E163-0.465)*0.453592*(1-K163/100)*(T163/100)/(40*2.54/100*2*10/10000)</f>
        <v>1150.5078217179484</v>
      </c>
      <c r="Z163" s="12">
        <f>SUM(X163:Y163)</f>
        <v>2085.8800344967681</v>
      </c>
      <c r="AA163" s="12">
        <f>X163/Z163*100</f>
        <v>44.843049327354258</v>
      </c>
      <c r="AB163" s="12">
        <f>AVERAGE(X162:X164)</f>
        <v>1184.4370932330423</v>
      </c>
      <c r="AC163" s="12">
        <f>AVERAGE(Y162:Y164)</f>
        <v>1481.1793698044137</v>
      </c>
      <c r="AD163" s="12">
        <f>AVERAGE(Z162:Z164)</f>
        <v>2665.616463037456</v>
      </c>
      <c r="AE163" s="12">
        <f>AVERAGE(AA162:AA164)</f>
        <v>44.542921204356183</v>
      </c>
      <c r="AF163" s="12">
        <v>747.9</v>
      </c>
      <c r="AG163" s="12">
        <f>(AB163/10000)/(AF163/1000)</f>
        <v>0.15836837722062339</v>
      </c>
      <c r="AH163" s="12">
        <v>547.30000000000007</v>
      </c>
      <c r="AI163" s="12">
        <f>AH163+212.1+96.9</f>
        <v>856.30000000000007</v>
      </c>
      <c r="AJ163" s="12">
        <f>(AB163/10000)/(AI163/1000)</f>
        <v>0.13832034254735984</v>
      </c>
      <c r="AK163" s="188">
        <v>5.19</v>
      </c>
      <c r="AL163" s="188">
        <v>0.95</v>
      </c>
      <c r="AM163" s="188">
        <f>AL163*25.4</f>
        <v>24.13</v>
      </c>
      <c r="AN163" s="190">
        <v>74.400000000000006</v>
      </c>
      <c r="AO163" s="190">
        <v>24.1</v>
      </c>
      <c r="AP163" s="190">
        <v>6.4</v>
      </c>
      <c r="AQ163" s="190">
        <v>16.899999999999999</v>
      </c>
      <c r="AR163" s="24" t="s">
        <v>368</v>
      </c>
      <c r="AS163" s="185"/>
      <c r="AT163" s="12">
        <f>1-V163-W163</f>
        <v>0.13733075435203096</v>
      </c>
      <c r="AU163" s="12">
        <f>(E163-0.465)*0.453592*(1-K163/100)*(AT163)/(40*2.54/100*2*10/10000)</f>
        <v>332.05713553648104</v>
      </c>
      <c r="AV163" s="12">
        <f>AU163*0.892179</f>
        <v>296.25440312580213</v>
      </c>
      <c r="AW163" s="12">
        <f>AVERAGE(AT162:AT164)</f>
        <v>0.13092184565357551</v>
      </c>
      <c r="AX163" s="12">
        <f>AVERAGE(AU162:AU164)</f>
        <v>399.95152295527305</v>
      </c>
      <c r="AY163" s="12">
        <f>AVERAGE(AV162:AV164)</f>
        <v>356.82834979871251</v>
      </c>
      <c r="AZ163" s="185"/>
      <c r="BA163" s="185"/>
      <c r="BB163" s="185"/>
    </row>
    <row r="164" spans="1:54" ht="19.5" thickBot="1" x14ac:dyDescent="0.25">
      <c r="A164" s="21"/>
      <c r="B164" s="20"/>
      <c r="C164" s="19" t="s">
        <v>356</v>
      </c>
      <c r="D164" s="18" t="s">
        <v>368</v>
      </c>
      <c r="E164" s="17">
        <v>18.399999999999999</v>
      </c>
      <c r="F164" s="12">
        <v>3</v>
      </c>
      <c r="G164" s="76"/>
      <c r="H164" s="75"/>
      <c r="I164" s="74" t="s">
        <v>356</v>
      </c>
      <c r="J164" s="18" t="s">
        <v>368</v>
      </c>
      <c r="K164" s="123">
        <v>6.0056546748562063</v>
      </c>
      <c r="L164" s="12">
        <v>3</v>
      </c>
      <c r="M164" s="185"/>
      <c r="O164" s="76"/>
      <c r="P164" s="75"/>
      <c r="Q164" s="74" t="s">
        <v>356</v>
      </c>
      <c r="R164" s="18" t="s">
        <v>368</v>
      </c>
      <c r="S164" s="72">
        <v>37.763975155279503</v>
      </c>
      <c r="T164" s="72">
        <v>49.192546583850927</v>
      </c>
      <c r="V164" s="12">
        <f>S164/100</f>
        <v>0.37763975155279506</v>
      </c>
      <c r="W164" s="12">
        <f>T164/100</f>
        <v>0.49192546583850927</v>
      </c>
      <c r="X164" s="12">
        <f>(E164-0.465)*0.453592*(1-K164/100)*(S164/100)/(40*2.54/100*2*10/10000)</f>
        <v>1421.0929806197003</v>
      </c>
      <c r="Y164" s="12">
        <f>(E164-0.465)*0.453592*(1-K164/100)*(T164/100)/(40*2.54/100*2*10/10000)</f>
        <v>1851.1605931756617</v>
      </c>
      <c r="Z164" s="12">
        <f>SUM(X164:Y164)</f>
        <v>3272.2535737953622</v>
      </c>
      <c r="AA164" s="12">
        <f>X164/Z164*100</f>
        <v>43.428571428571431</v>
      </c>
      <c r="AK164" s="188"/>
      <c r="AL164" s="188"/>
      <c r="AM164" s="188"/>
      <c r="AN164" s="190"/>
      <c r="AO164" s="190"/>
      <c r="AP164" s="190"/>
      <c r="AQ164" s="190"/>
      <c r="AR164" s="18" t="s">
        <v>368</v>
      </c>
      <c r="AS164" s="185"/>
      <c r="AT164" s="12">
        <f>1-V164-W164</f>
        <v>0.13043478260869568</v>
      </c>
      <c r="AU164" s="12">
        <f>(E164-0.465)*0.453592*(1-K164/100)*(AT164)/(40*2.54/100*2*10/10000)</f>
        <v>490.83803606930439</v>
      </c>
      <c r="AV164" s="12">
        <f>AU164*0.892179</f>
        <v>437.91538818227593</v>
      </c>
      <c r="AZ164" s="185"/>
      <c r="BA164" s="185"/>
      <c r="BB164" s="185"/>
    </row>
    <row r="165" spans="1:54" ht="18.75" x14ac:dyDescent="0.2">
      <c r="A165" s="32" t="s">
        <v>367</v>
      </c>
      <c r="B165" s="31">
        <v>3</v>
      </c>
      <c r="C165" s="30" t="s">
        <v>354</v>
      </c>
      <c r="D165" s="29" t="s">
        <v>369</v>
      </c>
      <c r="E165" s="28">
        <v>21.7</v>
      </c>
      <c r="F165" s="12">
        <v>1</v>
      </c>
      <c r="G165" s="86" t="s">
        <v>367</v>
      </c>
      <c r="H165" s="85">
        <v>3</v>
      </c>
      <c r="I165" s="84" t="s">
        <v>354</v>
      </c>
      <c r="J165" s="29" t="s">
        <v>369</v>
      </c>
      <c r="K165" s="125">
        <v>5.8075455701568481</v>
      </c>
      <c r="L165" s="12">
        <v>1</v>
      </c>
      <c r="M165" s="185"/>
      <c r="O165" s="86" t="s">
        <v>367</v>
      </c>
      <c r="P165" s="85">
        <v>3</v>
      </c>
      <c r="Q165" s="84" t="s">
        <v>354</v>
      </c>
      <c r="R165" s="29" t="s">
        <v>369</v>
      </c>
      <c r="S165" s="82">
        <v>39.070749736008445</v>
      </c>
      <c r="T165" s="82">
        <v>49.208025343189014</v>
      </c>
      <c r="V165" s="12">
        <f>S165/100</f>
        <v>0.39070749736008442</v>
      </c>
      <c r="W165" s="12">
        <f>T165/100</f>
        <v>0.49208025343189016</v>
      </c>
      <c r="X165" s="12">
        <f>(E165-0.465)*0.453592*(1-K165/100)*(S165/100)/(40*2.54/100*2*10/10000)</f>
        <v>1744.4631779012502</v>
      </c>
      <c r="Y165" s="12">
        <f>(E165-0.465)*0.453592*(1-K165/100)*(T165/100)/(40*2.54/100*2*10/10000)</f>
        <v>2197.0806510864395</v>
      </c>
      <c r="Z165" s="12">
        <f>SUM(X165:Y165)</f>
        <v>3941.5438289876897</v>
      </c>
      <c r="AA165" s="12">
        <f>X165/Z165*100</f>
        <v>44.258373205741627</v>
      </c>
      <c r="AK165" s="188"/>
      <c r="AL165" s="188"/>
      <c r="AM165" s="188"/>
      <c r="AN165" s="190"/>
      <c r="AO165" s="190"/>
      <c r="AP165" s="190"/>
      <c r="AQ165" s="190"/>
      <c r="AR165" s="29" t="s">
        <v>369</v>
      </c>
      <c r="AS165" s="185"/>
      <c r="AT165" s="12">
        <f>1-V165-W165</f>
        <v>0.11721224920802548</v>
      </c>
      <c r="AU165" s="12">
        <f>(E165-0.465)*0.453592*(1-K165/100)*(AT165)/(40*2.54/100*2*10/10000)</f>
        <v>523.33895337037575</v>
      </c>
      <c r="AV165" s="12">
        <f>AU165*0.892179</f>
        <v>466.91202407902847</v>
      </c>
      <c r="AZ165" s="185"/>
      <c r="BA165" s="185"/>
      <c r="BB165" s="185"/>
    </row>
    <row r="166" spans="1:54" ht="18.75" x14ac:dyDescent="0.2">
      <c r="A166" s="27"/>
      <c r="B166" s="26"/>
      <c r="C166" s="25" t="s">
        <v>355</v>
      </c>
      <c r="D166" s="24" t="s">
        <v>369</v>
      </c>
      <c r="E166" s="23">
        <v>21.7</v>
      </c>
      <c r="F166" s="12">
        <v>2</v>
      </c>
      <c r="G166" s="81"/>
      <c r="H166" s="80"/>
      <c r="I166" s="79" t="s">
        <v>355</v>
      </c>
      <c r="J166" s="24" t="s">
        <v>369</v>
      </c>
      <c r="K166" s="124">
        <v>5.2638522427440568</v>
      </c>
      <c r="L166" s="12">
        <v>2</v>
      </c>
      <c r="M166" s="185"/>
      <c r="O166" s="81"/>
      <c r="P166" s="80"/>
      <c r="Q166" s="79" t="s">
        <v>355</v>
      </c>
      <c r="R166" s="24" t="s">
        <v>369</v>
      </c>
      <c r="S166" s="77">
        <v>39.829605963791266</v>
      </c>
      <c r="T166" s="77">
        <v>48.56230031948882</v>
      </c>
      <c r="V166" s="12">
        <f>S166/100</f>
        <v>0.39829605963791265</v>
      </c>
      <c r="W166" s="12">
        <f>T166/100</f>
        <v>0.48562300319488821</v>
      </c>
      <c r="X166" s="12">
        <f>(E166-0.465)*0.453592*(1-K166/100)*(S166/100)/(40*2.54/100*2*10/10000)</f>
        <v>1788.6101009517038</v>
      </c>
      <c r="Y166" s="12">
        <f>(E166-0.465)*0.453592*(1-K166/100)*(T166/100)/(40*2.54/100*2*10/10000)</f>
        <v>2180.7652567753394</v>
      </c>
      <c r="Z166" s="12">
        <f>SUM(X166:Y166)</f>
        <v>3969.3753577270431</v>
      </c>
      <c r="AA166" s="12">
        <f>X166/Z166*100</f>
        <v>45.060240963855421</v>
      </c>
      <c r="AB166" s="12">
        <f>AVERAGE(X165:X167)</f>
        <v>1783.8181662547784</v>
      </c>
      <c r="AC166" s="12">
        <f>AVERAGE(Y165:Y167)</f>
        <v>2222.4367817889274</v>
      </c>
      <c r="AD166" s="12">
        <f>AVERAGE(Z165:Z167)</f>
        <v>4006.254948043706</v>
      </c>
      <c r="AE166" s="12">
        <f>AVERAGE(AA165:AA167)</f>
        <v>44.528223071822872</v>
      </c>
      <c r="AF166" s="12">
        <v>1065.5999999999999</v>
      </c>
      <c r="AG166" s="12">
        <f>(AB166/10000)/(AF166/1000)</f>
        <v>0.16740035343982532</v>
      </c>
      <c r="AH166" s="12">
        <v>906.4</v>
      </c>
      <c r="AI166" s="12">
        <f>AH166+212.1+96.9</f>
        <v>1215.4000000000001</v>
      </c>
      <c r="AJ166" s="12">
        <f>(AB166/10000)/(AI166/1000)</f>
        <v>0.14676799129955392</v>
      </c>
      <c r="AK166" s="188">
        <v>5.31</v>
      </c>
      <c r="AL166" s="188">
        <v>1.03</v>
      </c>
      <c r="AM166" s="188">
        <f>AL166*25.4</f>
        <v>26.161999999999999</v>
      </c>
      <c r="AN166" s="190">
        <v>77</v>
      </c>
      <c r="AO166" s="190">
        <v>27.2</v>
      </c>
      <c r="AP166" s="190">
        <v>6.3</v>
      </c>
      <c r="AQ166" s="190">
        <v>13.5</v>
      </c>
      <c r="AR166" s="24" t="s">
        <v>369</v>
      </c>
      <c r="AS166" s="185"/>
      <c r="AT166" s="12">
        <f>1-V166-W166</f>
        <v>0.11608093716719919</v>
      </c>
      <c r="AU166" s="12">
        <f>(E166-0.465)*0.453592*(1-K166/100)*(AT166)/(40*2.54/100*2*10/10000)</f>
        <v>521.27941444849148</v>
      </c>
      <c r="AV166" s="12">
        <f>AU166*0.892179</f>
        <v>465.07454670324069</v>
      </c>
      <c r="AW166" s="12">
        <f>AVERAGE(AT165:AT167)</f>
        <v>0.11779130430469144</v>
      </c>
      <c r="AX166" s="12">
        <f>AVERAGE(AU165:AU167)</f>
        <v>535.06913225175924</v>
      </c>
      <c r="AY166" s="12">
        <f>AVERAGE(AV165:AV167)</f>
        <v>477.37744334324225</v>
      </c>
      <c r="AZ166" s="185"/>
      <c r="BA166" s="185"/>
      <c r="BB166" s="185"/>
    </row>
    <row r="167" spans="1:54" ht="19.5" thickBot="1" x14ac:dyDescent="0.25">
      <c r="A167" s="21"/>
      <c r="B167" s="20"/>
      <c r="C167" s="19" t="s">
        <v>356</v>
      </c>
      <c r="D167" s="18" t="s">
        <v>369</v>
      </c>
      <c r="E167" s="17">
        <v>22.7</v>
      </c>
      <c r="F167" s="12">
        <v>3</v>
      </c>
      <c r="G167" s="76"/>
      <c r="H167" s="75"/>
      <c r="I167" s="74" t="s">
        <v>356</v>
      </c>
      <c r="J167" s="18" t="s">
        <v>369</v>
      </c>
      <c r="K167" s="123">
        <v>5.9427080244350918</v>
      </c>
      <c r="L167" s="12">
        <v>3</v>
      </c>
      <c r="M167" s="185"/>
      <c r="O167" s="76"/>
      <c r="P167" s="75"/>
      <c r="Q167" s="74" t="s">
        <v>356</v>
      </c>
      <c r="R167" s="18" t="s">
        <v>369</v>
      </c>
      <c r="S167" s="72">
        <v>38.950554994954587</v>
      </c>
      <c r="T167" s="72">
        <v>49.041372351160447</v>
      </c>
      <c r="V167" s="12">
        <f>S167/100</f>
        <v>0.38950554994954589</v>
      </c>
      <c r="W167" s="12">
        <f>T167/100</f>
        <v>0.49041372351160445</v>
      </c>
      <c r="X167" s="12">
        <f>(E167-0.465)*0.453592*(1-K167/100)*(S167/100)/(40*2.54/100*2*10/10000)</f>
        <v>1818.3812199113811</v>
      </c>
      <c r="Y167" s="12">
        <f>(E167-0.465)*0.453592*(1-K167/100)*(T167/100)/(40*2.54/100*2*10/10000)</f>
        <v>2289.4644375050034</v>
      </c>
      <c r="Z167" s="12">
        <f>SUM(X167:Y167)</f>
        <v>4107.8456574163847</v>
      </c>
      <c r="AA167" s="12">
        <f>X167/Z167*100</f>
        <v>44.266055045871553</v>
      </c>
      <c r="AK167" s="188"/>
      <c r="AL167" s="188"/>
      <c r="AM167" s="188"/>
      <c r="AN167" s="190"/>
      <c r="AO167" s="190"/>
      <c r="AP167" s="190"/>
      <c r="AQ167" s="190"/>
      <c r="AR167" s="18" t="s">
        <v>369</v>
      </c>
      <c r="AS167" s="185"/>
      <c r="AT167" s="12">
        <f>1-V167-W167</f>
        <v>0.12008072653884966</v>
      </c>
      <c r="AU167" s="12">
        <f>(E167-0.465)*0.453592*(1-K167/100)*(AT167)/(40*2.54/100*2*10/10000)</f>
        <v>560.58902893641039</v>
      </c>
      <c r="AV167" s="12">
        <f>AU167*0.892179</f>
        <v>500.1457592474577</v>
      </c>
      <c r="AZ167" s="185"/>
      <c r="BA167" s="185"/>
      <c r="BB167" s="185"/>
    </row>
    <row r="168" spans="1:54" ht="18.75" x14ac:dyDescent="0.2">
      <c r="A168" s="32" t="s">
        <v>367</v>
      </c>
      <c r="B168" s="31">
        <v>4</v>
      </c>
      <c r="C168" s="30" t="s">
        <v>354</v>
      </c>
      <c r="D168" s="29" t="s">
        <v>370</v>
      </c>
      <c r="E168" s="28">
        <v>16.899999999999999</v>
      </c>
      <c r="F168" s="12">
        <v>1</v>
      </c>
      <c r="G168" s="86" t="s">
        <v>367</v>
      </c>
      <c r="H168" s="85">
        <v>4</v>
      </c>
      <c r="I168" s="84" t="s">
        <v>354</v>
      </c>
      <c r="J168" s="29" t="s">
        <v>370</v>
      </c>
      <c r="K168" s="125">
        <v>7.5130087675529218</v>
      </c>
      <c r="L168" s="12">
        <v>1</v>
      </c>
      <c r="M168" s="185"/>
      <c r="O168" s="86" t="s">
        <v>367</v>
      </c>
      <c r="P168" s="85">
        <v>4</v>
      </c>
      <c r="Q168" s="84" t="s">
        <v>354</v>
      </c>
      <c r="R168" s="29" t="s">
        <v>370</v>
      </c>
      <c r="S168" s="82">
        <v>38.850889192886456</v>
      </c>
      <c r="T168" s="82">
        <v>48.700410396716833</v>
      </c>
      <c r="V168" s="12">
        <f>S168/100</f>
        <v>0.38850889192886456</v>
      </c>
      <c r="W168" s="12">
        <f>T168/100</f>
        <v>0.48700410396716831</v>
      </c>
      <c r="X168" s="12">
        <f>(E168-0.465)*0.453592*(1-K168/100)*(S168/100)/(40*2.54/100*2*10/10000)</f>
        <v>1318.2355076212225</v>
      </c>
      <c r="Y168" s="12">
        <f>(E168-0.465)*0.453592*(1-K168/100)*(T168/100)/(40*2.54/100*2*10/10000)</f>
        <v>1652.4360588491384</v>
      </c>
      <c r="Z168" s="12">
        <f>SUM(X168:Y168)</f>
        <v>2970.6715664703606</v>
      </c>
      <c r="AA168" s="12">
        <f>X168/Z168*100</f>
        <v>44.375</v>
      </c>
      <c r="AK168" s="188"/>
      <c r="AL168" s="188"/>
      <c r="AM168" s="188"/>
      <c r="AN168" s="190"/>
      <c r="AO168" s="190"/>
      <c r="AP168" s="190"/>
      <c r="AQ168" s="190"/>
      <c r="AR168" s="29" t="s">
        <v>370</v>
      </c>
      <c r="AS168" s="185"/>
      <c r="AT168" s="12">
        <f>1-V168-W168</f>
        <v>0.12448700410396707</v>
      </c>
      <c r="AU168" s="12">
        <f>(E168-0.465)*0.453592*(1-K168/100)*(AT168)/(40*2.54/100*2*10/10000)</f>
        <v>422.39236335750411</v>
      </c>
      <c r="AV168" s="12">
        <f>AU168*0.892179</f>
        <v>376.84959634793466</v>
      </c>
      <c r="AZ168" s="185"/>
      <c r="BA168" s="185"/>
      <c r="BB168" s="185"/>
    </row>
    <row r="169" spans="1:54" ht="18.75" x14ac:dyDescent="0.2">
      <c r="A169" s="33"/>
      <c r="B169" s="26"/>
      <c r="C169" s="25" t="s">
        <v>355</v>
      </c>
      <c r="D169" s="24" t="s">
        <v>370</v>
      </c>
      <c r="E169" s="23">
        <v>18.899999999999999</v>
      </c>
      <c r="F169" s="12">
        <v>2</v>
      </c>
      <c r="G169" s="81"/>
      <c r="H169" s="80"/>
      <c r="I169" s="79" t="s">
        <v>355</v>
      </c>
      <c r="J169" s="24" t="s">
        <v>370</v>
      </c>
      <c r="K169" s="124">
        <v>6.3194077207826567</v>
      </c>
      <c r="L169" s="12">
        <v>2</v>
      </c>
      <c r="M169" s="185"/>
      <c r="O169" s="81"/>
      <c r="P169" s="80"/>
      <c r="Q169" s="79" t="s">
        <v>355</v>
      </c>
      <c r="R169" s="24" t="s">
        <v>370</v>
      </c>
      <c r="S169" s="77">
        <v>39.162561576354683</v>
      </c>
      <c r="T169" s="77">
        <v>47.536945812807893</v>
      </c>
      <c r="V169" s="12">
        <f>S169/100</f>
        <v>0.39162561576354682</v>
      </c>
      <c r="W169" s="12">
        <f>T169/100</f>
        <v>0.47536945812807896</v>
      </c>
      <c r="X169" s="12">
        <f>(E169-0.465)*0.453592*(1-K169/100)*(S169/100)/(40*2.54/100*2*10/10000)</f>
        <v>1509.7517552682878</v>
      </c>
      <c r="Y169" s="12">
        <f>(E169-0.465)*0.453592*(1-K169/100)*(T169/100)/(40*2.54/100*2*10/10000)</f>
        <v>1832.591753250186</v>
      </c>
      <c r="Z169" s="12">
        <f>SUM(X169:Y169)</f>
        <v>3342.3435085184738</v>
      </c>
      <c r="AA169" s="12">
        <f>X169/Z169*100</f>
        <v>45.17045454545454</v>
      </c>
      <c r="AB169" s="12">
        <f>AVERAGE(X168:X170)</f>
        <v>1301.7299093313825</v>
      </c>
      <c r="AC169" s="12">
        <f>AVERAGE(Y168:Y170)</f>
        <v>1606.5383123359086</v>
      </c>
      <c r="AD169" s="12">
        <f>AVERAGE(Z168:Z170)</f>
        <v>2908.2682216672911</v>
      </c>
      <c r="AE169" s="12">
        <f>AVERAGE(AA168:AA170)</f>
        <v>44.73649538866929</v>
      </c>
      <c r="AF169" s="12">
        <v>844.9</v>
      </c>
      <c r="AG169" s="12">
        <f>(AB169/10000)/(AF169/1000)</f>
        <v>0.15406910987470498</v>
      </c>
      <c r="AH169" s="12">
        <v>622.9</v>
      </c>
      <c r="AI169" s="12">
        <f>AH169+212.1+96.9</f>
        <v>931.9</v>
      </c>
      <c r="AJ169" s="12">
        <f>(AB169/10000)/(AI169/1000)</f>
        <v>0.13968557885302957</v>
      </c>
      <c r="AK169" s="189">
        <v>5.3301820450408073</v>
      </c>
      <c r="AL169" s="189">
        <v>1.01</v>
      </c>
      <c r="AM169" s="188">
        <f>AL169*25.4</f>
        <v>25.654</v>
      </c>
      <c r="AN169" s="34">
        <v>78.21782178217822</v>
      </c>
      <c r="AO169" s="34">
        <v>25.731481481481477</v>
      </c>
      <c r="AP169" s="34">
        <v>6.3648148148148156</v>
      </c>
      <c r="AQ169" s="34">
        <v>14.069694244604314</v>
      </c>
      <c r="AR169" s="24" t="s">
        <v>370</v>
      </c>
      <c r="AS169" s="185"/>
      <c r="AT169" s="12">
        <f>1-V169-W169</f>
        <v>0.13300492610837422</v>
      </c>
      <c r="AU169" s="12">
        <f>(E169-0.465)*0.453592*(1-K169/100)*(AT169)/(40*2.54/100*2*10/10000)</f>
        <v>512.74587914771973</v>
      </c>
      <c r="AV169" s="12">
        <f>AU169*0.892179</f>
        <v>457.46110571213347</v>
      </c>
      <c r="AW169" s="12">
        <f>AVERAGE(AT168:AT170)</f>
        <v>0.13377198576169977</v>
      </c>
      <c r="AX169" s="12">
        <f>AVERAGE(AU168:AU170)</f>
        <v>446.76025418890094</v>
      </c>
      <c r="AY169" s="12">
        <f>AVERAGE(AV168:AV170)</f>
        <v>398.5901168219994</v>
      </c>
      <c r="AZ169" s="185"/>
      <c r="BA169" s="185"/>
      <c r="BB169" s="185"/>
    </row>
    <row r="170" spans="1:54" ht="19.5" thickBot="1" x14ac:dyDescent="0.25">
      <c r="A170" s="21"/>
      <c r="B170" s="20"/>
      <c r="C170" s="19" t="s">
        <v>356</v>
      </c>
      <c r="D170" s="18" t="s">
        <v>370</v>
      </c>
      <c r="E170" s="17">
        <v>14</v>
      </c>
      <c r="F170" s="12">
        <v>3</v>
      </c>
      <c r="G170" s="76"/>
      <c r="H170" s="75"/>
      <c r="I170" s="74" t="s">
        <v>356</v>
      </c>
      <c r="J170" s="18" t="s">
        <v>370</v>
      </c>
      <c r="K170" s="123">
        <v>6.765544780376505</v>
      </c>
      <c r="L170" s="12">
        <v>3</v>
      </c>
      <c r="M170" s="185"/>
      <c r="O170" s="76"/>
      <c r="P170" s="75"/>
      <c r="Q170" s="74" t="s">
        <v>356</v>
      </c>
      <c r="R170" s="18" t="s">
        <v>370</v>
      </c>
      <c r="S170" s="72">
        <v>38.240270727580366</v>
      </c>
      <c r="T170" s="72">
        <v>47.377326565143832</v>
      </c>
      <c r="V170" s="12">
        <f>S170/100</f>
        <v>0.38240270727580367</v>
      </c>
      <c r="W170" s="12">
        <f>T170/100</f>
        <v>0.47377326565143835</v>
      </c>
      <c r="X170" s="12">
        <f>(E170-0.465)*0.453592*(1-K170/100)*(S170/100)/(40*2.54/100*2*10/10000)</f>
        <v>1077.2024651046377</v>
      </c>
      <c r="Y170" s="12">
        <f>(E170-0.465)*0.453592*(1-K170/100)*(T170/100)/(40*2.54/100*2*10/10000)</f>
        <v>1334.5871249084012</v>
      </c>
      <c r="Z170" s="12">
        <f>SUM(X170:Y170)</f>
        <v>2411.7895900130388</v>
      </c>
      <c r="AA170" s="12">
        <f>X170/Z170*100</f>
        <v>44.664031620553352</v>
      </c>
      <c r="AK170" s="189"/>
      <c r="AL170" s="189"/>
      <c r="AM170" s="188"/>
      <c r="AN170" s="34"/>
      <c r="AO170" s="34"/>
      <c r="AP170" s="34"/>
      <c r="AQ170" s="34"/>
      <c r="AR170" s="18" t="s">
        <v>370</v>
      </c>
      <c r="AS170" s="185"/>
      <c r="AT170" s="12">
        <f>1-V170-W170</f>
        <v>0.14382402707275804</v>
      </c>
      <c r="AU170" s="12">
        <f>(E170-0.465)*0.453592*(1-K170/100)*(AT170)/(40*2.54/100*2*10/10000)</f>
        <v>405.14252006147888</v>
      </c>
      <c r="AV170" s="12">
        <f>AU170*0.892179</f>
        <v>361.45964840593018</v>
      </c>
      <c r="AZ170" s="185"/>
      <c r="BA170" s="185"/>
      <c r="BB170" s="185"/>
    </row>
    <row r="171" spans="1:54" ht="18.75" x14ac:dyDescent="0.2">
      <c r="A171" s="32" t="s">
        <v>362</v>
      </c>
      <c r="B171" s="31">
        <v>1</v>
      </c>
      <c r="C171" s="30" t="s">
        <v>354</v>
      </c>
      <c r="D171" s="29" t="s">
        <v>365</v>
      </c>
      <c r="E171" s="28">
        <v>17.7</v>
      </c>
      <c r="G171" s="86" t="s">
        <v>362</v>
      </c>
      <c r="H171" s="85">
        <v>1</v>
      </c>
      <c r="I171" s="84" t="s">
        <v>354</v>
      </c>
      <c r="J171" s="29" t="s">
        <v>365</v>
      </c>
      <c r="K171" s="125">
        <v>5.8953168044077149</v>
      </c>
      <c r="M171" s="185"/>
      <c r="O171" s="86" t="s">
        <v>362</v>
      </c>
      <c r="P171" s="85">
        <v>1</v>
      </c>
      <c r="Q171" s="84" t="s">
        <v>354</v>
      </c>
      <c r="R171" s="29" t="s">
        <v>365</v>
      </c>
      <c r="S171" s="82">
        <v>38.28125</v>
      </c>
      <c r="T171" s="82">
        <v>48.958333333333343</v>
      </c>
      <c r="V171" s="12">
        <f>S171/100</f>
        <v>0.3828125</v>
      </c>
      <c r="W171" s="12">
        <f>T171/100</f>
        <v>0.48958333333333343</v>
      </c>
      <c r="X171" s="12">
        <f>(E171-0.465)*0.453592*(1-K171/100)*(S171/100)/(40*2.54/100*2*10/10000)</f>
        <v>1385.9587919456058</v>
      </c>
      <c r="Y171" s="12">
        <f>(E171-0.465)*0.453592*(1-K171/100)*(T171/100)/(40*2.54/100*2*10/10000)</f>
        <v>1772.5187271141085</v>
      </c>
      <c r="Z171" s="12">
        <f>SUM(X171:Y171)</f>
        <v>3158.4775190597143</v>
      </c>
      <c r="AA171" s="12">
        <f>X171/Z171*100</f>
        <v>43.880597014925364</v>
      </c>
      <c r="AK171" s="189"/>
      <c r="AL171" s="189"/>
      <c r="AM171" s="188"/>
      <c r="AN171" s="34"/>
      <c r="AO171" s="34"/>
      <c r="AP171" s="34"/>
      <c r="AQ171" s="34"/>
      <c r="AR171" s="29" t="s">
        <v>365</v>
      </c>
      <c r="AS171" s="185"/>
      <c r="AT171" s="12">
        <f>1-V171-W171</f>
        <v>0.12760416666666657</v>
      </c>
      <c r="AU171" s="12">
        <f>(E171-0.465)*0.453592*(1-K171/100)*(AT171)/(40*2.54/100*2*10/10000)</f>
        <v>461.98626398186826</v>
      </c>
      <c r="AV171" s="12">
        <f>AU171*0.892179</f>
        <v>412.17444301307927</v>
      </c>
      <c r="AZ171" s="185"/>
      <c r="BA171" s="185"/>
      <c r="BB171" s="185"/>
    </row>
    <row r="172" spans="1:54" ht="18.75" x14ac:dyDescent="0.2">
      <c r="A172" s="33"/>
      <c r="B172" s="26"/>
      <c r="C172" s="25" t="s">
        <v>355</v>
      </c>
      <c r="D172" s="24" t="s">
        <v>365</v>
      </c>
      <c r="E172" s="23">
        <v>17.899999999999999</v>
      </c>
      <c r="G172" s="81"/>
      <c r="H172" s="80"/>
      <c r="I172" s="79" t="s">
        <v>355</v>
      </c>
      <c r="J172" s="24" t="s">
        <v>365</v>
      </c>
      <c r="K172" s="124">
        <v>6.0680927990358668</v>
      </c>
      <c r="M172" s="185"/>
      <c r="O172" s="81"/>
      <c r="P172" s="80"/>
      <c r="Q172" s="79" t="s">
        <v>355</v>
      </c>
      <c r="R172" s="24" t="s">
        <v>365</v>
      </c>
      <c r="S172" s="77">
        <v>38.169934640522882</v>
      </c>
      <c r="T172" s="77">
        <v>47.843137254901968</v>
      </c>
      <c r="V172" s="12">
        <f>S172/100</f>
        <v>0.38169934640522885</v>
      </c>
      <c r="W172" s="12">
        <f>T172/100</f>
        <v>0.47843137254901968</v>
      </c>
      <c r="X172" s="12">
        <f>(E172-0.465)*0.453592*(1-K172/100)*(S172/100)/(40*2.54/100*2*10/10000)</f>
        <v>1395.3983049057031</v>
      </c>
      <c r="Y172" s="12">
        <f>(E172-0.465)*0.453592*(1-K172/100)*(T172/100)/(40*2.54/100*2*10/10000)</f>
        <v>1749.0266424502991</v>
      </c>
      <c r="Z172" s="12">
        <f>SUM(X172:Y172)</f>
        <v>3144.4249473560021</v>
      </c>
      <c r="AA172" s="12">
        <f>X172/Z172*100</f>
        <v>44.376899696048632</v>
      </c>
      <c r="AB172" s="12">
        <f>AVERAGE(X171:X173)</f>
        <v>1364.2534414299464</v>
      </c>
      <c r="AC172" s="12">
        <f>AVERAGE(Y171:Y173)</f>
        <v>1734.9926271275542</v>
      </c>
      <c r="AD172" s="12">
        <f>AVERAGE(Z171:Z173)</f>
        <v>3099.2460685575011</v>
      </c>
      <c r="AE172" s="12">
        <f>AVERAGE(AA171:AA173)</f>
        <v>44.015438862250129</v>
      </c>
      <c r="AF172" s="12">
        <v>950.1</v>
      </c>
      <c r="AG172" s="12">
        <f>(AB172/10000)/(AF172/1000)</f>
        <v>0.14359051062308667</v>
      </c>
      <c r="AH172" s="12">
        <v>764.6</v>
      </c>
      <c r="AI172" s="12">
        <f>AH172+212.1+96.9</f>
        <v>1073.6000000000001</v>
      </c>
      <c r="AJ172" s="12">
        <f>(AB172/10000)/(AI172/1000)</f>
        <v>0.12707278701843763</v>
      </c>
      <c r="AK172" s="188">
        <v>4.54</v>
      </c>
      <c r="AL172" s="188">
        <v>1.02</v>
      </c>
      <c r="AM172" s="188">
        <f>AL172*25.4</f>
        <v>25.907999999999998</v>
      </c>
      <c r="AN172" s="190">
        <v>76.7</v>
      </c>
      <c r="AO172" s="190">
        <v>27.4</v>
      </c>
      <c r="AP172" s="190">
        <v>6.4</v>
      </c>
      <c r="AQ172" s="190">
        <v>13.9</v>
      </c>
      <c r="AR172" s="24" t="s">
        <v>365</v>
      </c>
      <c r="AS172" s="185"/>
      <c r="AT172" s="12">
        <f>1-V172-W172</f>
        <v>0.13986928104575147</v>
      </c>
      <c r="AU172" s="12">
        <f>(E172-0.465)*0.453592*(1-K172/100)*(AT172)/(40*2.54/100*2*10/10000)</f>
        <v>511.32746104421238</v>
      </c>
      <c r="AV172" s="12">
        <f>AU172*0.892179</f>
        <v>456.19562286696441</v>
      </c>
      <c r="AW172" s="12">
        <f>AVERAGE(AT171:AT173)</f>
        <v>0.13703015632967125</v>
      </c>
      <c r="AX172" s="12">
        <f>AVERAGE(AU171:AU173)</f>
        <v>491.85108631290308</v>
      </c>
      <c r="AY172" s="12">
        <f>AVERAGE(AV171:AV173)</f>
        <v>438.81921033555955</v>
      </c>
      <c r="AZ172" s="185"/>
      <c r="BA172" s="185"/>
      <c r="BB172" s="185"/>
    </row>
    <row r="173" spans="1:54" ht="19.5" thickBot="1" x14ac:dyDescent="0.25">
      <c r="A173" s="21"/>
      <c r="B173" s="20"/>
      <c r="C173" s="19" t="s">
        <v>356</v>
      </c>
      <c r="D173" s="18" t="s">
        <v>365</v>
      </c>
      <c r="E173" s="17">
        <v>17.2</v>
      </c>
      <c r="G173" s="76"/>
      <c r="H173" s="75"/>
      <c r="I173" s="74" t="s">
        <v>356</v>
      </c>
      <c r="J173" s="18" t="s">
        <v>365</v>
      </c>
      <c r="K173" s="123">
        <v>6.3866943866943817</v>
      </c>
      <c r="M173" s="185"/>
      <c r="O173" s="76"/>
      <c r="P173" s="75"/>
      <c r="Q173" s="74" t="s">
        <v>356</v>
      </c>
      <c r="R173" s="18" t="s">
        <v>365</v>
      </c>
      <c r="S173" s="72">
        <v>37.5</v>
      </c>
      <c r="T173" s="72">
        <v>48.138297872340431</v>
      </c>
      <c r="V173" s="12">
        <f>S173/100</f>
        <v>0.375</v>
      </c>
      <c r="W173" s="12">
        <f>T173/100</f>
        <v>0.4813829787234043</v>
      </c>
      <c r="X173" s="12">
        <f>(E173-0.465)*0.453592*(1-K173/100)*(S173/100)/(40*2.54/100*2*10/10000)</f>
        <v>1311.4032274385304</v>
      </c>
      <c r="Y173" s="12">
        <f>(E173-0.465)*0.453592*(1-K173/100)*(T173/100)/(40*2.54/100*2*10/10000)</f>
        <v>1683.4325118182553</v>
      </c>
      <c r="Z173" s="12">
        <f>SUM(X173:Y173)</f>
        <v>2994.8357392567859</v>
      </c>
      <c r="AA173" s="12">
        <f>X173/Z173*100</f>
        <v>43.788819875776397</v>
      </c>
      <c r="AK173" s="188"/>
      <c r="AL173" s="188"/>
      <c r="AM173" s="188"/>
      <c r="AN173" s="190"/>
      <c r="AO173" s="190"/>
      <c r="AP173" s="190"/>
      <c r="AQ173" s="190"/>
      <c r="AR173" s="18" t="s">
        <v>365</v>
      </c>
      <c r="AS173" s="185"/>
      <c r="AT173" s="12">
        <f>1-V173-W173</f>
        <v>0.1436170212765957</v>
      </c>
      <c r="AU173" s="12">
        <f>(E173-0.465)*0.453592*(1-K173/100)*(AT173)/(40*2.54/100*2*10/10000)</f>
        <v>502.23953391262847</v>
      </c>
      <c r="AV173" s="12">
        <f>AU173*0.892179</f>
        <v>448.08756512663501</v>
      </c>
      <c r="AZ173" s="185"/>
      <c r="BA173" s="185"/>
      <c r="BB173" s="185"/>
    </row>
    <row r="174" spans="1:54" ht="18.75" x14ac:dyDescent="0.2">
      <c r="A174" s="32" t="s">
        <v>362</v>
      </c>
      <c r="B174" s="31">
        <v>2</v>
      </c>
      <c r="C174" s="30" t="s">
        <v>354</v>
      </c>
      <c r="D174" s="29" t="s">
        <v>364</v>
      </c>
      <c r="E174" s="28">
        <v>19.399999999999999</v>
      </c>
      <c r="G174" s="86" t="s">
        <v>362</v>
      </c>
      <c r="H174" s="85">
        <v>2</v>
      </c>
      <c r="I174" s="84" t="s">
        <v>354</v>
      </c>
      <c r="J174" s="29" t="s">
        <v>364</v>
      </c>
      <c r="K174" s="125">
        <v>6.5882667379393371</v>
      </c>
      <c r="M174" s="185"/>
      <c r="O174" s="86" t="s">
        <v>362</v>
      </c>
      <c r="P174" s="85">
        <v>2</v>
      </c>
      <c r="Q174" s="84" t="s">
        <v>354</v>
      </c>
      <c r="R174" s="29" t="s">
        <v>364</v>
      </c>
      <c r="S174" s="82">
        <v>37.396449704142007</v>
      </c>
      <c r="T174" s="82">
        <v>48.284023668639058</v>
      </c>
      <c r="V174" s="12">
        <f>S174/100</f>
        <v>0.3739644970414201</v>
      </c>
      <c r="W174" s="12">
        <f>T174/100</f>
        <v>0.48284023668639059</v>
      </c>
      <c r="X174" s="12">
        <f>(E174-0.465)*0.453592*(1-K174/100)*(S174/100)/(40*2.54/100*2*10/10000)</f>
        <v>1476.5181719945567</v>
      </c>
      <c r="Y174" s="12">
        <f>(E174-0.465)*0.453592*(1-K174/100)*(T174/100)/(40*2.54/100*2*10/10000)</f>
        <v>1906.3905511828459</v>
      </c>
      <c r="Z174" s="12">
        <f>SUM(X174:Y174)</f>
        <v>3382.9087231774029</v>
      </c>
      <c r="AA174" s="12">
        <f>X174/Z174*100</f>
        <v>43.646408839778992</v>
      </c>
      <c r="AK174" s="188"/>
      <c r="AL174" s="188"/>
      <c r="AM174" s="188"/>
      <c r="AN174" s="190"/>
      <c r="AO174" s="190"/>
      <c r="AP174" s="190"/>
      <c r="AQ174" s="190"/>
      <c r="AR174" s="29" t="s">
        <v>364</v>
      </c>
      <c r="AS174" s="185"/>
      <c r="AT174" s="12">
        <f>1-V174-W174</f>
        <v>0.14319526627218931</v>
      </c>
      <c r="AU174" s="12">
        <f>(E174-0.465)*0.453592*(1-K174/100)*(AT174)/(40*2.54/100*2*10/10000)</f>
        <v>565.37562914981436</v>
      </c>
      <c r="AV174" s="12">
        <f>AU174*0.892179</f>
        <v>504.41626343925225</v>
      </c>
      <c r="AZ174" s="185"/>
      <c r="BA174" s="185"/>
      <c r="BB174" s="185"/>
    </row>
    <row r="175" spans="1:54" ht="18.75" x14ac:dyDescent="0.2">
      <c r="A175" s="27"/>
      <c r="B175" s="26"/>
      <c r="C175" s="25" t="s">
        <v>355</v>
      </c>
      <c r="D175" s="24" t="s">
        <v>364</v>
      </c>
      <c r="E175" s="23">
        <v>20.9</v>
      </c>
      <c r="G175" s="81"/>
      <c r="H175" s="80"/>
      <c r="I175" s="79" t="s">
        <v>355</v>
      </c>
      <c r="J175" s="24" t="s">
        <v>364</v>
      </c>
      <c r="K175" s="124">
        <v>6.2407680945347144</v>
      </c>
      <c r="M175" s="185"/>
      <c r="O175" s="81"/>
      <c r="P175" s="80"/>
      <c r="Q175" s="79" t="s">
        <v>355</v>
      </c>
      <c r="R175" s="24" t="s">
        <v>364</v>
      </c>
      <c r="S175" s="77">
        <v>38.401775804661483</v>
      </c>
      <c r="T175" s="77">
        <v>48.168701442841289</v>
      </c>
      <c r="V175" s="12">
        <f>S175/100</f>
        <v>0.38401775804661481</v>
      </c>
      <c r="W175" s="12">
        <f>T175/100</f>
        <v>0.48168701442841289</v>
      </c>
      <c r="X175" s="12">
        <f>(E175-0.465)*0.453592*(1-K175/100)*(S175/100)/(40*2.54/100*2*10/10000)</f>
        <v>1642.4103509151767</v>
      </c>
      <c r="Y175" s="12">
        <f>(E175-0.465)*0.453592*(1-K175/100)*(T175/100)/(40*2.54/100*2*10/10000)</f>
        <v>2060.1332147317539</v>
      </c>
      <c r="Z175" s="12">
        <f>SUM(X175:Y175)</f>
        <v>3702.5435656469308</v>
      </c>
      <c r="AA175" s="12">
        <f>X175/Z175*100</f>
        <v>44.358974358974351</v>
      </c>
      <c r="AB175" s="12">
        <f>AVERAGE(X174:X176)</f>
        <v>1593.4390372245032</v>
      </c>
      <c r="AC175" s="12">
        <f>AVERAGE(Y174:Y176)</f>
        <v>2039.5923883316489</v>
      </c>
      <c r="AD175" s="12">
        <f>AVERAGE(Z174:Z176)</f>
        <v>3633.031425556152</v>
      </c>
      <c r="AE175" s="12">
        <f>AVERAGE(AA174:AA176)</f>
        <v>43.856579878132301</v>
      </c>
      <c r="AF175" s="12">
        <v>1047.7</v>
      </c>
      <c r="AG175" s="12">
        <f>(AB175/10000)/(AF175/1000)</f>
        <v>0.15208924665691545</v>
      </c>
      <c r="AH175" s="12">
        <v>897.1</v>
      </c>
      <c r="AI175" s="12">
        <f>AH175+212.1+96.9</f>
        <v>1206.1000000000001</v>
      </c>
      <c r="AJ175" s="12">
        <f>(AB175/10000)/(AI175/1000)</f>
        <v>0.132115001842675</v>
      </c>
      <c r="AK175" s="189">
        <v>4.5237569800977724</v>
      </c>
      <c r="AL175" s="189">
        <v>1.06</v>
      </c>
      <c r="AM175" s="188">
        <f>AL175*25.4</f>
        <v>26.923999999999999</v>
      </c>
      <c r="AN175" s="34">
        <v>78.301886792452819</v>
      </c>
      <c r="AO175" s="34">
        <v>27.476388888888881</v>
      </c>
      <c r="AP175" s="34">
        <v>6.2763888888888895</v>
      </c>
      <c r="AQ175" s="34">
        <v>12.57374100719424</v>
      </c>
      <c r="AR175" s="24" t="s">
        <v>364</v>
      </c>
      <c r="AS175" s="185"/>
      <c r="AT175" s="12">
        <f>1-V175-W175</f>
        <v>0.13429522752497225</v>
      </c>
      <c r="AU175" s="12">
        <f>(E175-0.465)*0.453592*(1-K175/100)*(AT175)/(40*2.54/100*2*10/10000)</f>
        <v>574.3689377477931</v>
      </c>
      <c r="AV175" s="12">
        <f>AU175*0.892179</f>
        <v>512.43990451088837</v>
      </c>
      <c r="AW175" s="12">
        <f>AVERAGE(AT174:AT176)</f>
        <v>0.13622442983202873</v>
      </c>
      <c r="AX175" s="12">
        <f>AVERAGE(AU174:AU176)</f>
        <v>571.85558274350217</v>
      </c>
      <c r="AY175" s="12">
        <f>AVERAGE(AV174:AV176)</f>
        <v>510.19754195651507</v>
      </c>
      <c r="AZ175" s="185"/>
      <c r="BA175" s="185"/>
      <c r="BB175" s="185"/>
    </row>
    <row r="176" spans="1:54" ht="19.5" thickBot="1" x14ac:dyDescent="0.25">
      <c r="A176" s="21"/>
      <c r="B176" s="20"/>
      <c r="C176" s="19" t="s">
        <v>356</v>
      </c>
      <c r="D176" s="18" t="s">
        <v>364</v>
      </c>
      <c r="E176" s="17">
        <v>21.5</v>
      </c>
      <c r="G176" s="76"/>
      <c r="H176" s="75"/>
      <c r="I176" s="74" t="s">
        <v>356</v>
      </c>
      <c r="J176" s="18" t="s">
        <v>364</v>
      </c>
      <c r="K176" s="123">
        <v>6.5181476846057631</v>
      </c>
      <c r="M176" s="185"/>
      <c r="O176" s="76"/>
      <c r="P176" s="75"/>
      <c r="Q176" s="74" t="s">
        <v>356</v>
      </c>
      <c r="R176" s="18" t="s">
        <v>364</v>
      </c>
      <c r="S176" s="72">
        <v>37.8494623655914</v>
      </c>
      <c r="T176" s="72">
        <v>49.032258064516135</v>
      </c>
      <c r="V176" s="12">
        <f>S176/100</f>
        <v>0.37849462365591402</v>
      </c>
      <c r="W176" s="12">
        <f>T176/100</f>
        <v>0.49032258064516138</v>
      </c>
      <c r="X176" s="12">
        <f>(E176-0.465)*0.453592*(1-K176/100)*(S176/100)/(40*2.54/100*2*10/10000)</f>
        <v>1661.3885887637762</v>
      </c>
      <c r="Y176" s="12">
        <f>(E176-0.465)*0.453592*(1-K176/100)*(T176/100)/(40*2.54/100*2*10/10000)</f>
        <v>2152.2533990803468</v>
      </c>
      <c r="Z176" s="12">
        <f>SUM(X176:Y176)</f>
        <v>3813.6419878441229</v>
      </c>
      <c r="AA176" s="12">
        <f>X176/Z176*100</f>
        <v>43.56435643564356</v>
      </c>
      <c r="AK176" s="189"/>
      <c r="AL176" s="189"/>
      <c r="AM176" s="188"/>
      <c r="AN176" s="34"/>
      <c r="AO176" s="34"/>
      <c r="AP176" s="34"/>
      <c r="AQ176" s="34"/>
      <c r="AR176" s="18" t="s">
        <v>364</v>
      </c>
      <c r="AS176" s="185"/>
      <c r="AT176" s="12">
        <f>1-V176-W176</f>
        <v>0.1311827956989246</v>
      </c>
      <c r="AU176" s="12">
        <f>(E176-0.465)*0.453592*(1-K176/100)*(AT176)/(40*2.54/100*2*10/10000)</f>
        <v>575.82218133289905</v>
      </c>
      <c r="AV176" s="12">
        <f>AU176*0.892179</f>
        <v>513.73645791940453</v>
      </c>
      <c r="AZ176" s="185"/>
      <c r="BA176" s="185"/>
      <c r="BB176" s="185"/>
    </row>
    <row r="177" spans="1:54" ht="18.75" x14ac:dyDescent="0.2">
      <c r="A177" s="32" t="s">
        <v>362</v>
      </c>
      <c r="B177" s="31">
        <v>3</v>
      </c>
      <c r="C177" s="30" t="s">
        <v>354</v>
      </c>
      <c r="D177" s="29" t="s">
        <v>363</v>
      </c>
      <c r="E177" s="28">
        <v>13.2</v>
      </c>
      <c r="G177" s="86" t="s">
        <v>362</v>
      </c>
      <c r="H177" s="85">
        <v>3</v>
      </c>
      <c r="I177" s="84" t="s">
        <v>354</v>
      </c>
      <c r="J177" s="29" t="s">
        <v>363</v>
      </c>
      <c r="K177" s="125">
        <v>6.7503453246051173</v>
      </c>
      <c r="M177" s="185"/>
      <c r="O177" s="86" t="s">
        <v>362</v>
      </c>
      <c r="P177" s="85">
        <v>3</v>
      </c>
      <c r="Q177" s="84" t="s">
        <v>354</v>
      </c>
      <c r="R177" s="29" t="s">
        <v>363</v>
      </c>
      <c r="S177" s="82">
        <v>39.42652329749103</v>
      </c>
      <c r="T177" s="82">
        <v>48.02867383512546</v>
      </c>
      <c r="V177" s="12">
        <f>S177/100</f>
        <v>0.39426523297491028</v>
      </c>
      <c r="W177" s="12">
        <f>T177/100</f>
        <v>0.48028673835125457</v>
      </c>
      <c r="X177" s="12">
        <f>(E177-0.465)*0.453592*(1-K177/100)*(S177/100)/(40*2.54/100*2*10/10000)</f>
        <v>1045.1445159118862</v>
      </c>
      <c r="Y177" s="12">
        <f>(E177-0.465)*0.453592*(1-K177/100)*(T177/100)/(40*2.54/100*2*10/10000)</f>
        <v>1273.1760466562982</v>
      </c>
      <c r="Z177" s="12">
        <f>SUM(X177:Y177)</f>
        <v>2318.3205625681844</v>
      </c>
      <c r="AA177" s="12">
        <f>X177/Z177*100</f>
        <v>45.081967213114744</v>
      </c>
      <c r="AK177" s="189"/>
      <c r="AL177" s="189"/>
      <c r="AM177" s="188"/>
      <c r="AN177" s="34"/>
      <c r="AO177" s="34"/>
      <c r="AP177" s="34"/>
      <c r="AQ177" s="34"/>
      <c r="AR177" s="29" t="s">
        <v>363</v>
      </c>
      <c r="AS177" s="185"/>
      <c r="AT177" s="12">
        <f>1-V177-W177</f>
        <v>0.12544802867383509</v>
      </c>
      <c r="AU177" s="12">
        <f>(E177-0.465)*0.453592*(1-K177/100)*(AT177)/(40*2.54/100*2*10/10000)</f>
        <v>332.54598233560012</v>
      </c>
      <c r="AV177" s="12">
        <f>AU177*0.892179</f>
        <v>296.69054197419337</v>
      </c>
      <c r="AZ177" s="185"/>
      <c r="BA177" s="185"/>
      <c r="BB177" s="185"/>
    </row>
    <row r="178" spans="1:54" ht="18.75" x14ac:dyDescent="0.2">
      <c r="A178" s="27"/>
      <c r="B178" s="26"/>
      <c r="C178" s="25" t="s">
        <v>355</v>
      </c>
      <c r="D178" s="24" t="s">
        <v>363</v>
      </c>
      <c r="E178" s="23">
        <v>14.6</v>
      </c>
      <c r="G178" s="81"/>
      <c r="H178" s="80"/>
      <c r="I178" s="79" t="s">
        <v>355</v>
      </c>
      <c r="J178" s="24" t="s">
        <v>363</v>
      </c>
      <c r="K178" s="124">
        <v>5.4044936239120291</v>
      </c>
      <c r="M178" s="185"/>
      <c r="O178" s="81"/>
      <c r="P178" s="80"/>
      <c r="Q178" s="79" t="s">
        <v>355</v>
      </c>
      <c r="R178" s="24" t="s">
        <v>363</v>
      </c>
      <c r="S178" s="77">
        <v>39.228295819935695</v>
      </c>
      <c r="T178" s="77">
        <v>47.588424437299039</v>
      </c>
      <c r="V178" s="12">
        <f>S178/100</f>
        <v>0.39228295819935693</v>
      </c>
      <c r="W178" s="12">
        <f>T178/100</f>
        <v>0.47588424437299037</v>
      </c>
      <c r="X178" s="12">
        <f>(E178-0.465)*0.453592*(1-K178/100)*(S178/100)/(40*2.54/100*2*10/10000)</f>
        <v>1170.8666700261078</v>
      </c>
      <c r="Y178" s="12">
        <f>(E178-0.465)*0.453592*(1-K178/100)*(T178/100)/(40*2.54/100*2*10/10000)</f>
        <v>1420.3956324906883</v>
      </c>
      <c r="Z178" s="12">
        <f>SUM(X178:Y178)</f>
        <v>2591.2623025167959</v>
      </c>
      <c r="AA178" s="12">
        <f>X178/Z178*100</f>
        <v>45.18518518518519</v>
      </c>
      <c r="AB178" s="12">
        <f>AVERAGE(X177:X179)</f>
        <v>1125.3219923960933</v>
      </c>
      <c r="AC178" s="12">
        <f>AVERAGE(Y177:Y179)</f>
        <v>1366.2400553695716</v>
      </c>
      <c r="AD178" s="12">
        <f>AVERAGE(Z177:Z179)</f>
        <v>2491.5620477656644</v>
      </c>
      <c r="AE178" s="12">
        <f>AVERAGE(AA177:AA179)</f>
        <v>45.162580211198019</v>
      </c>
      <c r="AF178" s="12">
        <v>805.4</v>
      </c>
      <c r="AG178" s="12">
        <f>(AB178/10000)/(AF178/1000)</f>
        <v>0.13972212470773446</v>
      </c>
      <c r="AH178" s="12">
        <v>613.4</v>
      </c>
      <c r="AI178" s="12">
        <f>AH178+212.1+96.9</f>
        <v>922.4</v>
      </c>
      <c r="AJ178" s="12">
        <f>(AB178/10000)/(AI178/1000)</f>
        <v>0.12199934869862243</v>
      </c>
      <c r="AK178" s="188">
        <v>4.91</v>
      </c>
      <c r="AL178" s="188">
        <v>1</v>
      </c>
      <c r="AM178" s="188">
        <f>AL178*25.4</f>
        <v>25.4</v>
      </c>
      <c r="AN178" s="190">
        <v>77</v>
      </c>
      <c r="AO178" s="190">
        <v>25.2</v>
      </c>
      <c r="AP178" s="190">
        <v>6.4</v>
      </c>
      <c r="AQ178" s="190">
        <v>14.3</v>
      </c>
      <c r="AR178" s="24" t="s">
        <v>363</v>
      </c>
      <c r="AS178" s="185"/>
      <c r="AT178" s="12">
        <f>1-V178-W178</f>
        <v>0.13183279742765264</v>
      </c>
      <c r="AU178" s="12">
        <f>(E178-0.465)*0.453592*(1-K178/100)*(AT178)/(40*2.54/100*2*10/10000)</f>
        <v>393.4879792710687</v>
      </c>
      <c r="AV178" s="12">
        <f>AU178*0.892179</f>
        <v>351.06171185808284</v>
      </c>
      <c r="AW178" s="12">
        <f>AVERAGE(AT177:AT179)</f>
        <v>0.12519841691227326</v>
      </c>
      <c r="AX178" s="12">
        <f>AVERAGE(AU177:AU179)</f>
        <v>356.74939609283365</v>
      </c>
      <c r="AY178" s="12">
        <f>AVERAGE(AV177:AV179)</f>
        <v>318.28431945670826</v>
      </c>
      <c r="AZ178" s="185"/>
      <c r="BA178" s="185"/>
      <c r="BB178" s="185"/>
    </row>
    <row r="179" spans="1:54" ht="19.5" thickBot="1" x14ac:dyDescent="0.25">
      <c r="A179" s="21"/>
      <c r="B179" s="20"/>
      <c r="C179" s="19" t="s">
        <v>356</v>
      </c>
      <c r="D179" s="18" t="s">
        <v>363</v>
      </c>
      <c r="E179" s="17">
        <v>14.3</v>
      </c>
      <c r="G179" s="76"/>
      <c r="H179" s="75"/>
      <c r="I179" s="74" t="s">
        <v>356</v>
      </c>
      <c r="J179" s="18" t="s">
        <v>363</v>
      </c>
      <c r="K179" s="123">
        <v>5.7957982506335455</v>
      </c>
      <c r="M179" s="185"/>
      <c r="O179" s="76"/>
      <c r="P179" s="75"/>
      <c r="Q179" s="74" t="s">
        <v>356</v>
      </c>
      <c r="R179" s="18" t="s">
        <v>363</v>
      </c>
      <c r="S179" s="72">
        <v>39.870340356564022</v>
      </c>
      <c r="T179" s="72">
        <v>48.298217179902764</v>
      </c>
      <c r="V179" s="12">
        <f>S179/100</f>
        <v>0.39870340356564021</v>
      </c>
      <c r="W179" s="12">
        <f>T179/100</f>
        <v>0.48298217179902764</v>
      </c>
      <c r="X179" s="12">
        <f>(E179-0.465)*0.453592*(1-K179/100)*(S179/100)/(40*2.54/100*2*10/10000)</f>
        <v>1159.9547912502856</v>
      </c>
      <c r="Y179" s="12">
        <f>(E179-0.465)*0.453592*(1-K179/100)*(T179/100)/(40*2.54/100*2*10/10000)</f>
        <v>1405.1484869617282</v>
      </c>
      <c r="Z179" s="12">
        <f>SUM(X179:Y179)</f>
        <v>2565.1032782120137</v>
      </c>
      <c r="AA179" s="12">
        <f>X179/Z179*100</f>
        <v>45.220588235294116</v>
      </c>
      <c r="AK179" s="188"/>
      <c r="AL179" s="188"/>
      <c r="AM179" s="188"/>
      <c r="AN179" s="190"/>
      <c r="AO179" s="190"/>
      <c r="AP179" s="190"/>
      <c r="AQ179" s="190"/>
      <c r="AR179" s="18" t="s">
        <v>363</v>
      </c>
      <c r="AS179" s="185"/>
      <c r="AT179" s="12">
        <f>1-V179-W179</f>
        <v>0.11831442463533209</v>
      </c>
      <c r="AU179" s="12">
        <f>(E179-0.465)*0.453592*(1-K179/100)*(AT179)/(40*2.54/100*2*10/10000)</f>
        <v>344.21422667183225</v>
      </c>
      <c r="AV179" s="12">
        <f>AU179*0.892179</f>
        <v>307.10070453784863</v>
      </c>
      <c r="AZ179" s="185"/>
      <c r="BA179" s="185"/>
      <c r="BB179" s="185"/>
    </row>
    <row r="180" spans="1:54" ht="18.75" x14ac:dyDescent="0.2">
      <c r="A180" s="32" t="s">
        <v>362</v>
      </c>
      <c r="B180" s="31">
        <v>4</v>
      </c>
      <c r="C180" s="30" t="s">
        <v>354</v>
      </c>
      <c r="D180" s="29" t="s">
        <v>361</v>
      </c>
      <c r="E180" s="28">
        <v>19.399999999999999</v>
      </c>
      <c r="G180" s="86" t="s">
        <v>362</v>
      </c>
      <c r="H180" s="85">
        <v>4</v>
      </c>
      <c r="I180" s="84" t="s">
        <v>354</v>
      </c>
      <c r="J180" s="29" t="s">
        <v>361</v>
      </c>
      <c r="K180" s="125">
        <v>5.8253617856266855</v>
      </c>
      <c r="M180" s="185"/>
      <c r="O180" s="86" t="s">
        <v>362</v>
      </c>
      <c r="P180" s="85">
        <v>4</v>
      </c>
      <c r="Q180" s="84" t="s">
        <v>354</v>
      </c>
      <c r="R180" s="29" t="s">
        <v>361</v>
      </c>
      <c r="S180" s="82">
        <v>38.625592417061611</v>
      </c>
      <c r="T180" s="82">
        <v>49.763033175355453</v>
      </c>
      <c r="V180" s="12">
        <f>S180/100</f>
        <v>0.38625592417061611</v>
      </c>
      <c r="W180" s="12">
        <f>T180/100</f>
        <v>0.49763033175355453</v>
      </c>
      <c r="X180" s="12">
        <f>(E180-0.465)*0.453592*(1-K180/100)*(S180/100)/(40*2.54/100*2*10/10000)</f>
        <v>1537.5034751423862</v>
      </c>
      <c r="Y180" s="12">
        <f>(E180-0.465)*0.453592*(1-K180/100)*(T180/100)/(40*2.54/100*2*10/10000)</f>
        <v>1980.8326980362031</v>
      </c>
      <c r="Z180" s="12">
        <f>SUM(X180:Y180)</f>
        <v>3518.336173178589</v>
      </c>
      <c r="AA180" s="12">
        <f>X180/Z180*100</f>
        <v>43.699731903485258</v>
      </c>
      <c r="AK180" s="188"/>
      <c r="AL180" s="188"/>
      <c r="AM180" s="188"/>
      <c r="AN180" s="190"/>
      <c r="AO180" s="190"/>
      <c r="AP180" s="190"/>
      <c r="AQ180" s="190"/>
      <c r="AR180" s="29" t="s">
        <v>361</v>
      </c>
      <c r="AS180" s="185"/>
      <c r="AT180" s="12">
        <f>1-V180-W180</f>
        <v>0.11611374407582942</v>
      </c>
      <c r="AU180" s="12">
        <f>(E180-0.465)*0.453592*(1-K180/100)*(AT180)/(40*2.54/100*2*10/10000)</f>
        <v>462.1942962084475</v>
      </c>
      <c r="AV180" s="12">
        <f>AU180*0.892179</f>
        <v>412.3600449969565</v>
      </c>
      <c r="AZ180" s="185"/>
      <c r="BA180" s="185"/>
      <c r="BB180" s="185"/>
    </row>
    <row r="181" spans="1:54" ht="18.75" x14ac:dyDescent="0.2">
      <c r="A181" s="27"/>
      <c r="B181" s="26"/>
      <c r="C181" s="25" t="s">
        <v>355</v>
      </c>
      <c r="D181" s="24" t="s">
        <v>361</v>
      </c>
      <c r="E181" s="23">
        <v>20.2</v>
      </c>
      <c r="G181" s="81"/>
      <c r="H181" s="80"/>
      <c r="I181" s="79" t="s">
        <v>355</v>
      </c>
      <c r="J181" s="24" t="s">
        <v>361</v>
      </c>
      <c r="K181" s="124">
        <v>5.0534298517752392</v>
      </c>
      <c r="M181" s="185"/>
      <c r="O181" s="81"/>
      <c r="P181" s="80"/>
      <c r="Q181" s="79" t="s">
        <v>355</v>
      </c>
      <c r="R181" s="24" t="s">
        <v>361</v>
      </c>
      <c r="S181" s="77">
        <v>39.322033898305087</v>
      </c>
      <c r="T181" s="77">
        <v>48.587570621468934</v>
      </c>
      <c r="V181" s="12">
        <f>S181/100</f>
        <v>0.39322033898305087</v>
      </c>
      <c r="W181" s="12">
        <f>T181/100</f>
        <v>0.48587570621468934</v>
      </c>
      <c r="X181" s="12">
        <f>(E181-0.465)*0.453592*(1-K181/100)*(S181/100)/(40*2.54/100*2*10/10000)</f>
        <v>1644.7279303590676</v>
      </c>
      <c r="Y181" s="12">
        <f>(E181-0.465)*0.453592*(1-K181/100)*(T181/100)/(40*2.54/100*2*10/10000)</f>
        <v>2032.2787645241353</v>
      </c>
      <c r="Z181" s="12">
        <f>SUM(X181:Y181)</f>
        <v>3677.0066948832027</v>
      </c>
      <c r="AA181" s="12">
        <f>X181/Z181*100</f>
        <v>44.730077120822628</v>
      </c>
      <c r="AB181" s="12">
        <f>AVERAGE(X180:X182)</f>
        <v>1511.1359714738237</v>
      </c>
      <c r="AC181" s="12">
        <f>AVERAGE(Y180:Y182)</f>
        <v>1903.0236475740051</v>
      </c>
      <c r="AD181" s="12">
        <f>AVERAGE(Z180:Z182)</f>
        <v>3414.1596190478285</v>
      </c>
      <c r="AE181" s="12">
        <f>AVERAGE(AA180:AA182)</f>
        <v>44.257438889855941</v>
      </c>
      <c r="AF181" s="12">
        <v>977.8</v>
      </c>
      <c r="AG181" s="12">
        <f>(AB181/10000)/(AF181/1000)</f>
        <v>0.15454448470789769</v>
      </c>
      <c r="AH181" s="12">
        <v>830.7</v>
      </c>
      <c r="AI181" s="12">
        <f>AH181+212.1+96.9</f>
        <v>1139.7</v>
      </c>
      <c r="AJ181" s="12">
        <f>(AB181/10000)/(AI181/1000)</f>
        <v>0.13259067925540263</v>
      </c>
      <c r="AK181" s="188">
        <v>5.18</v>
      </c>
      <c r="AL181" s="188">
        <v>1.03</v>
      </c>
      <c r="AM181" s="188">
        <f>AL181*25.4</f>
        <v>26.161999999999999</v>
      </c>
      <c r="AN181" s="190">
        <v>77.400000000000006</v>
      </c>
      <c r="AO181" s="190">
        <v>27.2</v>
      </c>
      <c r="AP181" s="190">
        <v>6.3</v>
      </c>
      <c r="AQ181" s="190">
        <v>13.8</v>
      </c>
      <c r="AR181" s="24" t="s">
        <v>361</v>
      </c>
      <c r="AS181" s="185"/>
      <c r="AT181" s="12">
        <f>1-V181-W181</f>
        <v>0.12090395480225979</v>
      </c>
      <c r="AU181" s="12">
        <f>(E181-0.465)*0.453592*(1-K181/100)*(AT181)/(40*2.54/100*2*10/10000)</f>
        <v>505.7065762885635</v>
      </c>
      <c r="AV181" s="12">
        <f>AU181*0.892179</f>
        <v>451.1807875265543</v>
      </c>
      <c r="AW181" s="12">
        <f>AVERAGE(AT180:AT182)</f>
        <v>0.11893411855828633</v>
      </c>
      <c r="AX181" s="12">
        <f>AVERAGE(AU180:AU182)</f>
        <v>460.85742795174093</v>
      </c>
      <c r="AY181" s="12">
        <f>AVERAGE(AV180:AV182)</f>
        <v>411.16731921255627</v>
      </c>
      <c r="AZ181" s="185"/>
      <c r="BA181" s="185"/>
      <c r="BB181" s="185"/>
    </row>
    <row r="182" spans="1:54" ht="19.5" thickBot="1" x14ac:dyDescent="0.25">
      <c r="A182" s="21"/>
      <c r="B182" s="20"/>
      <c r="C182" s="19" t="s">
        <v>356</v>
      </c>
      <c r="D182" s="18" t="s">
        <v>361</v>
      </c>
      <c r="E182" s="17">
        <v>16.899999999999999</v>
      </c>
      <c r="G182" s="76"/>
      <c r="H182" s="75"/>
      <c r="I182" s="74" t="s">
        <v>356</v>
      </c>
      <c r="J182" s="18" t="s">
        <v>361</v>
      </c>
      <c r="K182" s="123">
        <v>5.6392224507397515</v>
      </c>
      <c r="M182" s="185"/>
      <c r="O182" s="76"/>
      <c r="P182" s="75"/>
      <c r="Q182" s="74" t="s">
        <v>356</v>
      </c>
      <c r="R182" s="18" t="s">
        <v>361</v>
      </c>
      <c r="S182" s="72">
        <v>39.030955585464334</v>
      </c>
      <c r="T182" s="72">
        <v>48.990578734858694</v>
      </c>
      <c r="V182" s="12">
        <f>S182/100</f>
        <v>0.39030955585464333</v>
      </c>
      <c r="W182" s="12">
        <f>T182/100</f>
        <v>0.48990578734858692</v>
      </c>
      <c r="X182" s="12">
        <f>(E182-0.465)*0.453592*(1-K182/100)*(S182/100)/(40*2.54/100*2*10/10000)</f>
        <v>1351.1765089200169</v>
      </c>
      <c r="Y182" s="12">
        <f>(E182-0.465)*0.453592*(1-K182/100)*(T182/100)/(40*2.54/100*2*10/10000)</f>
        <v>1695.9594801616768</v>
      </c>
      <c r="Z182" s="12">
        <f>SUM(X182:Y182)</f>
        <v>3047.1359890816939</v>
      </c>
      <c r="AA182" s="12">
        <f>X182/Z182*100</f>
        <v>44.342507645259928</v>
      </c>
      <c r="AK182" s="188"/>
      <c r="AL182" s="188"/>
      <c r="AM182" s="188"/>
      <c r="AN182" s="190"/>
      <c r="AO182" s="190"/>
      <c r="AP182" s="190"/>
      <c r="AQ182" s="190"/>
      <c r="AR182" s="18" t="s">
        <v>361</v>
      </c>
      <c r="AS182" s="185"/>
      <c r="AT182" s="12">
        <f>1-V182-W182</f>
        <v>0.11978465679676975</v>
      </c>
      <c r="AU182" s="12">
        <f>(E182-0.465)*0.453592*(1-K182/100)*(AT182)/(40*2.54/100*2*10/10000)</f>
        <v>414.67141135821169</v>
      </c>
      <c r="AV182" s="12">
        <f>AU182*0.892179</f>
        <v>369.96112511415799</v>
      </c>
      <c r="AZ182" s="185"/>
      <c r="BA182" s="185"/>
      <c r="BB182" s="185"/>
    </row>
    <row r="183" spans="1:54" ht="18.75" x14ac:dyDescent="0.2">
      <c r="A183" s="32" t="s">
        <v>357</v>
      </c>
      <c r="B183" s="31">
        <v>1</v>
      </c>
      <c r="C183" s="30" t="s">
        <v>354</v>
      </c>
      <c r="D183" s="29" t="s">
        <v>353</v>
      </c>
      <c r="E183" s="28">
        <v>22</v>
      </c>
      <c r="F183" s="12">
        <v>1</v>
      </c>
      <c r="G183" s="86" t="s">
        <v>357</v>
      </c>
      <c r="H183" s="85">
        <v>1</v>
      </c>
      <c r="I183" s="84" t="s">
        <v>354</v>
      </c>
      <c r="J183" s="29" t="s">
        <v>353</v>
      </c>
      <c r="K183" s="125">
        <v>6.4384620791452836</v>
      </c>
      <c r="L183" s="12">
        <v>1</v>
      </c>
      <c r="M183" s="185"/>
      <c r="O183" s="86" t="s">
        <v>357</v>
      </c>
      <c r="P183" s="85">
        <v>1</v>
      </c>
      <c r="Q183" s="84" t="s">
        <v>354</v>
      </c>
      <c r="R183" s="29" t="s">
        <v>353</v>
      </c>
      <c r="S183" s="82">
        <v>38.341968911917093</v>
      </c>
      <c r="T183" s="82">
        <v>49.948186528497409</v>
      </c>
      <c r="V183" s="12">
        <f>S183/100</f>
        <v>0.3834196891191709</v>
      </c>
      <c r="W183" s="12">
        <f>T183/100</f>
        <v>0.49948186528497407</v>
      </c>
      <c r="X183" s="12">
        <f>(E183-0.465)*0.453592*(1-K183/100)*(S183/100)/(40*2.54/100*2*10/10000)</f>
        <v>1724.4806334249929</v>
      </c>
      <c r="Y183" s="12">
        <f>(E183-0.465)*0.453592*(1-K183/100)*(T183/100)/(40*2.54/100*2*10/10000)</f>
        <v>2246.4855819212075</v>
      </c>
      <c r="Z183" s="12">
        <f>SUM(X183:Y183)</f>
        <v>3970.9662153462004</v>
      </c>
      <c r="AA183" s="12">
        <f>X183/Z183*100</f>
        <v>43.427230046948353</v>
      </c>
      <c r="AK183" s="188"/>
      <c r="AL183" s="188"/>
      <c r="AM183" s="188"/>
      <c r="AN183" s="190"/>
      <c r="AO183" s="190"/>
      <c r="AP183" s="190"/>
      <c r="AQ183" s="190"/>
      <c r="AR183" s="29" t="s">
        <v>353</v>
      </c>
      <c r="AS183" s="185"/>
      <c r="AT183" s="12">
        <f>1-V183-W183</f>
        <v>0.11709844559585503</v>
      </c>
      <c r="AU183" s="12">
        <f>(E183-0.465)*0.453592*(1-K183/100)*(AT183)/(40*2.54/100*2*10/10000)</f>
        <v>526.66570696493091</v>
      </c>
      <c r="AV183" s="12">
        <f>AU183*0.892179</f>
        <v>469.88008377426513</v>
      </c>
      <c r="AZ183" s="185"/>
      <c r="BA183" s="185"/>
      <c r="BB183" s="185"/>
    </row>
    <row r="184" spans="1:54" ht="18.75" x14ac:dyDescent="0.2">
      <c r="A184" s="27"/>
      <c r="B184" s="26"/>
      <c r="C184" s="25" t="s">
        <v>355</v>
      </c>
      <c r="D184" s="24" t="s">
        <v>353</v>
      </c>
      <c r="E184" s="23">
        <v>15.8</v>
      </c>
      <c r="F184" s="12">
        <v>2</v>
      </c>
      <c r="G184" s="81"/>
      <c r="H184" s="80"/>
      <c r="I184" s="79" t="s">
        <v>355</v>
      </c>
      <c r="J184" s="24" t="s">
        <v>353</v>
      </c>
      <c r="K184" s="192">
        <v>6.221749534698227</v>
      </c>
      <c r="L184" s="12">
        <v>2</v>
      </c>
      <c r="M184" s="185"/>
      <c r="O184" s="81"/>
      <c r="P184" s="80"/>
      <c r="Q184" s="79" t="s">
        <v>355</v>
      </c>
      <c r="R184" s="24" t="s">
        <v>353</v>
      </c>
      <c r="S184" s="77">
        <v>38.095238095238102</v>
      </c>
      <c r="T184" s="77">
        <v>48.80952380952381</v>
      </c>
      <c r="V184" s="12">
        <f>S184/100</f>
        <v>0.38095238095238104</v>
      </c>
      <c r="W184" s="12">
        <f>T184/100</f>
        <v>0.48809523809523808</v>
      </c>
      <c r="X184" s="12">
        <f>(E184-0.465)*0.453592*(1-K184/100)*(S184/100)/(40*2.54/100*2*10/10000)</f>
        <v>1222.9206585636516</v>
      </c>
      <c r="Y184" s="12">
        <f>(E184-0.465)*0.453592*(1-K184/100)*(T184/100)/(40*2.54/100*2*10/10000)</f>
        <v>1566.867093784678</v>
      </c>
      <c r="Z184" s="12">
        <f>SUM(X184:Y184)</f>
        <v>2789.7877523483294</v>
      </c>
      <c r="AA184" s="12">
        <f>X184/Z184*100</f>
        <v>43.835616438356176</v>
      </c>
      <c r="AB184" s="12">
        <f>AVERAGE(X183:X185)</f>
        <v>1502.9925264775495</v>
      </c>
      <c r="AC184" s="12">
        <f>AVERAGE(Y183:Y185)</f>
        <v>1952.5326658169215</v>
      </c>
      <c r="AD184" s="12">
        <f>AVERAGE(Z183:Z185)</f>
        <v>3455.5251922944713</v>
      </c>
      <c r="AE184" s="12">
        <f>AVERAGE(AA183:AA185)</f>
        <v>43.523311033159246</v>
      </c>
      <c r="AF184" s="12">
        <v>989.3</v>
      </c>
      <c r="AG184" s="12">
        <f>(AB184/10000)/(AF184/1000)</f>
        <v>0.15192484852699378</v>
      </c>
      <c r="AH184" s="12">
        <v>840.30000000000007</v>
      </c>
      <c r="AI184" s="12">
        <f>AH184+212.1+96.9</f>
        <v>1149.3000000000002</v>
      </c>
      <c r="AJ184" s="12">
        <f>(AB184/10000)/(AI184/1000)</f>
        <v>0.13077460423540846</v>
      </c>
      <c r="AK184" s="189">
        <v>4.4307064983943221</v>
      </c>
      <c r="AL184" s="189">
        <v>1</v>
      </c>
      <c r="AM184" s="188">
        <f>AL184*25.4</f>
        <v>25.4</v>
      </c>
      <c r="AN184" s="34">
        <v>79</v>
      </c>
      <c r="AO184" s="34">
        <v>25.731481481481477</v>
      </c>
      <c r="AP184" s="34">
        <v>6.3648148148148156</v>
      </c>
      <c r="AQ184" s="34">
        <v>14.368884892086328</v>
      </c>
      <c r="AR184" s="24" t="s">
        <v>353</v>
      </c>
      <c r="AS184" s="185"/>
      <c r="AT184" s="12">
        <f>1-V184-W184</f>
        <v>0.13095238095238088</v>
      </c>
      <c r="AU184" s="12">
        <f>(E184-0.465)*0.453592*(1-K184/100)*(AT184)/(40*2.54/100*2*10/10000)</f>
        <v>420.37897638125486</v>
      </c>
      <c r="AV184" s="12">
        <f>AU184*0.892179</f>
        <v>375.05329476885163</v>
      </c>
      <c r="AW184" s="12">
        <f>AVERAGE(AT183:AT185)</f>
        <v>0.12639322496495736</v>
      </c>
      <c r="AX184" s="12">
        <f>AVERAGE(AU183:AU185)</f>
        <v>497.07678642454721</v>
      </c>
      <c r="AY184" s="12">
        <f>AVERAGE(AV183:AV185)</f>
        <v>443.48147023546613</v>
      </c>
      <c r="AZ184" s="185"/>
      <c r="BA184" s="185"/>
      <c r="BB184" s="185"/>
    </row>
    <row r="185" spans="1:54" ht="19.5" thickBot="1" x14ac:dyDescent="0.25">
      <c r="A185" s="21"/>
      <c r="B185" s="20"/>
      <c r="C185" s="19" t="s">
        <v>356</v>
      </c>
      <c r="D185" s="18" t="s">
        <v>353</v>
      </c>
      <c r="E185" s="17">
        <v>20.2</v>
      </c>
      <c r="F185" s="12">
        <v>3</v>
      </c>
      <c r="G185" s="76"/>
      <c r="H185" s="75"/>
      <c r="I185" s="74" t="s">
        <v>356</v>
      </c>
      <c r="J185" s="18" t="s">
        <v>353</v>
      </c>
      <c r="K185" s="191">
        <v>5.7958477508650512</v>
      </c>
      <c r="L185" s="12">
        <v>3</v>
      </c>
      <c r="M185" s="185"/>
      <c r="O185" s="76"/>
      <c r="P185" s="75"/>
      <c r="Q185" s="74" t="s">
        <v>356</v>
      </c>
      <c r="R185" s="18" t="s">
        <v>353</v>
      </c>
      <c r="S185" s="72">
        <v>37.628278221208667</v>
      </c>
      <c r="T185" s="72">
        <v>49.258836944127715</v>
      </c>
      <c r="V185" s="12">
        <f>S185/100</f>
        <v>0.37628278221208666</v>
      </c>
      <c r="W185" s="12">
        <f>T185/100</f>
        <v>0.49258836944127715</v>
      </c>
      <c r="X185" s="12">
        <f>(E185-0.465)*0.453592*(1-K185/100)*(S185/100)/(40*2.54/100*2*10/10000)</f>
        <v>1561.5762874440047</v>
      </c>
      <c r="Y185" s="12">
        <f>(E185-0.465)*0.453592*(1-K185/100)*(T185/100)/(40*2.54/100*2*10/10000)</f>
        <v>2044.2453217448794</v>
      </c>
      <c r="Z185" s="12">
        <f>SUM(X185:Y185)</f>
        <v>3605.8216091888844</v>
      </c>
      <c r="AA185" s="12">
        <f>X185/Z185*100</f>
        <v>43.307086614173215</v>
      </c>
      <c r="AK185" s="189"/>
      <c r="AL185" s="189"/>
      <c r="AM185" s="188"/>
      <c r="AN185" s="34"/>
      <c r="AO185" s="34"/>
      <c r="AP185" s="34"/>
      <c r="AQ185" s="34"/>
      <c r="AR185" s="18" t="s">
        <v>353</v>
      </c>
      <c r="AS185" s="185"/>
      <c r="AT185" s="12">
        <f>1-V185-W185</f>
        <v>0.13112884834663618</v>
      </c>
      <c r="AU185" s="12">
        <f>(E185-0.465)*0.453592*(1-K185/100)*(AT185)/(40*2.54/100*2*10/10000)</f>
        <v>544.18567592745592</v>
      </c>
      <c r="AV185" s="12">
        <f>AU185*0.892179</f>
        <v>485.5110321632817</v>
      </c>
      <c r="AZ185" s="185"/>
      <c r="BA185" s="185"/>
      <c r="BB185" s="185"/>
    </row>
    <row r="186" spans="1:54" ht="18.75" x14ac:dyDescent="0.2">
      <c r="A186" s="32" t="s">
        <v>357</v>
      </c>
      <c r="B186" s="31">
        <v>2</v>
      </c>
      <c r="C186" s="30" t="s">
        <v>354</v>
      </c>
      <c r="D186" s="29" t="s">
        <v>358</v>
      </c>
      <c r="E186" s="28">
        <v>18.100000000000001</v>
      </c>
      <c r="F186" s="12">
        <v>1</v>
      </c>
      <c r="G186" s="86" t="s">
        <v>357</v>
      </c>
      <c r="H186" s="85">
        <v>2</v>
      </c>
      <c r="I186" s="84" t="s">
        <v>354</v>
      </c>
      <c r="J186" s="29" t="s">
        <v>358</v>
      </c>
      <c r="K186" s="125">
        <v>5.5232902690529935</v>
      </c>
      <c r="L186" s="12">
        <v>1</v>
      </c>
      <c r="M186" s="185"/>
      <c r="O186" s="86" t="s">
        <v>357</v>
      </c>
      <c r="P186" s="85">
        <v>2</v>
      </c>
      <c r="Q186" s="84" t="s">
        <v>354</v>
      </c>
      <c r="R186" s="29" t="s">
        <v>358</v>
      </c>
      <c r="S186" s="82">
        <v>38.335435056746533</v>
      </c>
      <c r="T186" s="82">
        <v>49.432534678436319</v>
      </c>
      <c r="V186" s="12">
        <f>S186/100</f>
        <v>0.38335435056746531</v>
      </c>
      <c r="W186" s="12">
        <f>T186/100</f>
        <v>0.49432534678436318</v>
      </c>
      <c r="X186" s="12">
        <f>(E186-0.465)*0.453592*(1-K186/100)*(S186/100)/(40*2.54/100*2*10/10000)</f>
        <v>1425.7464634921234</v>
      </c>
      <c r="Y186" s="12">
        <f>(E186-0.465)*0.453592*(1-K186/100)*(T186/100)/(40*2.54/100*2*10/10000)</f>
        <v>1838.462545029317</v>
      </c>
      <c r="Z186" s="12">
        <f>SUM(X186:Y186)</f>
        <v>3264.2090085214404</v>
      </c>
      <c r="AA186" s="12">
        <f>X186/Z186*100</f>
        <v>43.678160919540232</v>
      </c>
      <c r="AK186" s="189"/>
      <c r="AL186" s="189"/>
      <c r="AM186" s="188"/>
      <c r="AN186" s="34"/>
      <c r="AO186" s="34"/>
      <c r="AP186" s="34"/>
      <c r="AQ186" s="34"/>
      <c r="AR186" s="29" t="s">
        <v>358</v>
      </c>
      <c r="AS186" s="185"/>
      <c r="AT186" s="12">
        <f>1-V186-W186</f>
        <v>0.12232030264817156</v>
      </c>
      <c r="AU186" s="12">
        <f>(E186-0.465)*0.453592*(1-K186/100)*(AT186)/(40*2.54/100*2*10/10000)</f>
        <v>454.92568078531593</v>
      </c>
      <c r="AV186" s="12">
        <f>AU186*0.892179</f>
        <v>405.87513895736242</v>
      </c>
      <c r="AZ186" s="185"/>
      <c r="BA186" s="185"/>
      <c r="BB186" s="185"/>
    </row>
    <row r="187" spans="1:54" ht="18.75" x14ac:dyDescent="0.2">
      <c r="A187" s="27"/>
      <c r="B187" s="26"/>
      <c r="C187" s="25" t="s">
        <v>355</v>
      </c>
      <c r="D187" s="24" t="s">
        <v>358</v>
      </c>
      <c r="E187" s="23">
        <v>18.3</v>
      </c>
      <c r="F187" s="12">
        <v>2</v>
      </c>
      <c r="G187" s="81"/>
      <c r="H187" s="80"/>
      <c r="I187" s="79" t="s">
        <v>355</v>
      </c>
      <c r="J187" s="24" t="s">
        <v>358</v>
      </c>
      <c r="K187" s="124">
        <v>6.5294392835661172</v>
      </c>
      <c r="L187" s="12">
        <v>2</v>
      </c>
      <c r="M187" s="185"/>
      <c r="O187" s="81"/>
      <c r="P187" s="80"/>
      <c r="Q187" s="79" t="s">
        <v>355</v>
      </c>
      <c r="R187" s="24" t="s">
        <v>358</v>
      </c>
      <c r="S187" s="77">
        <v>37.611181702668361</v>
      </c>
      <c r="T187" s="77">
        <v>49.047013977128344</v>
      </c>
      <c r="V187" s="12">
        <f>S187/100</f>
        <v>0.37611181702668361</v>
      </c>
      <c r="W187" s="12">
        <f>T187/100</f>
        <v>0.49047013977128345</v>
      </c>
      <c r="X187" s="12">
        <f>(E187-0.465)*0.453592*(1-K187/100)*(S187/100)/(40*2.54/100*2*10/10000)</f>
        <v>1399.6086665765542</v>
      </c>
      <c r="Y187" s="12">
        <f>(E187-0.465)*0.453592*(1-K187/100)*(T187/100)/(40*2.54/100*2*10/10000)</f>
        <v>1825.1653557383445</v>
      </c>
      <c r="Z187" s="12">
        <f>SUM(X187:Y187)</f>
        <v>3224.7740223148985</v>
      </c>
      <c r="AA187" s="12">
        <f>X187/Z187*100</f>
        <v>43.401759530791786</v>
      </c>
      <c r="AB187" s="12">
        <f>AVERAGE(X186:X188)</f>
        <v>1465.3266145169521</v>
      </c>
      <c r="AC187" s="12">
        <f>AVERAGE(Y186:Y188)</f>
        <v>1922.3810473461454</v>
      </c>
      <c r="AD187" s="12">
        <f>AVERAGE(Z186:Z188)</f>
        <v>3387.7076618630977</v>
      </c>
      <c r="AE187" s="12">
        <f>AVERAGE(AA186:AA188)</f>
        <v>43.276004017795152</v>
      </c>
      <c r="AF187" s="12">
        <v>951</v>
      </c>
      <c r="AG187" s="12">
        <f>(AB187/10000)/(AF187/1000)</f>
        <v>0.15408271446024735</v>
      </c>
      <c r="AH187" s="12">
        <v>774.2</v>
      </c>
      <c r="AI187" s="12">
        <f>AH187+212.1+96.9</f>
        <v>1083.2</v>
      </c>
      <c r="AJ187" s="12">
        <f>(AB187/10000)/(AI187/1000)</f>
        <v>0.13527756780991065</v>
      </c>
      <c r="AK187" s="188">
        <v>4.5</v>
      </c>
      <c r="AL187" s="188">
        <v>1.05</v>
      </c>
      <c r="AM187" s="188">
        <f>AL187*25.4</f>
        <v>26.669999999999998</v>
      </c>
      <c r="AN187" s="190">
        <v>77.5</v>
      </c>
      <c r="AO187" s="190">
        <v>27.9</v>
      </c>
      <c r="AP187" s="190">
        <v>6.3</v>
      </c>
      <c r="AQ187" s="190">
        <v>13.3</v>
      </c>
      <c r="AR187" s="24" t="s">
        <v>358</v>
      </c>
      <c r="AS187" s="185"/>
      <c r="AT187" s="12">
        <f>1-V187-W187</f>
        <v>0.13341804320203293</v>
      </c>
      <c r="AU187" s="12">
        <f>(E187-0.465)*0.453592*(1-K187/100)*(AT187)/(40*2.54/100*2*10/10000)</f>
        <v>496.48280402208809</v>
      </c>
      <c r="AV187" s="12">
        <f>AU187*0.892179</f>
        <v>442.95153160962258</v>
      </c>
      <c r="AW187" s="12">
        <f>AVERAGE(AT186:AT188)</f>
        <v>0.12616873433102052</v>
      </c>
      <c r="AX187" s="12">
        <f>AVERAGE(AU186:AU188)</f>
        <v>488.53369978008658</v>
      </c>
      <c r="AY187" s="12">
        <f>AVERAGE(AV186:AV188)</f>
        <v>435.85950773609801</v>
      </c>
      <c r="AZ187" s="185"/>
      <c r="BA187" s="185"/>
      <c r="BB187" s="185"/>
    </row>
    <row r="188" spans="1:54" ht="19.5" thickBot="1" x14ac:dyDescent="0.25">
      <c r="A188" s="21"/>
      <c r="B188" s="20"/>
      <c r="C188" s="19" t="s">
        <v>356</v>
      </c>
      <c r="D188" s="18" t="s">
        <v>358</v>
      </c>
      <c r="E188" s="17">
        <v>20.6</v>
      </c>
      <c r="F188" s="12">
        <v>3</v>
      </c>
      <c r="G188" s="76"/>
      <c r="H188" s="75"/>
      <c r="I188" s="74" t="s">
        <v>356</v>
      </c>
      <c r="J188" s="18" t="s">
        <v>358</v>
      </c>
      <c r="K188" s="123">
        <v>6.8146067415730318</v>
      </c>
      <c r="L188" s="12">
        <v>3</v>
      </c>
      <c r="M188" s="185"/>
      <c r="O188" s="76"/>
      <c r="P188" s="75"/>
      <c r="Q188" s="74" t="s">
        <v>356</v>
      </c>
      <c r="R188" s="18" t="s">
        <v>358</v>
      </c>
      <c r="S188" s="72">
        <v>37.5</v>
      </c>
      <c r="T188" s="72">
        <v>50.223214285714292</v>
      </c>
      <c r="V188" s="12">
        <f>S188/100</f>
        <v>0.375</v>
      </c>
      <c r="W188" s="12">
        <f>T188/100</f>
        <v>0.5022321428571429</v>
      </c>
      <c r="X188" s="12">
        <f>(E188-0.465)*0.453592*(1-K188/100)*(S188/100)/(40*2.54/100*2*10/10000)</f>
        <v>1570.6247134821785</v>
      </c>
      <c r="Y188" s="12">
        <f>(E188-0.465)*0.453592*(1-K188/100)*(T188/100)/(40*2.54/100*2*10/10000)</f>
        <v>2103.5152412707748</v>
      </c>
      <c r="Z188" s="12">
        <f>SUM(X188:Y188)</f>
        <v>3674.1399547529536</v>
      </c>
      <c r="AA188" s="12">
        <f>X188/Z188*100</f>
        <v>42.748091603053432</v>
      </c>
      <c r="AK188" s="188"/>
      <c r="AL188" s="188"/>
      <c r="AM188" s="188"/>
      <c r="AN188" s="190"/>
      <c r="AO188" s="190"/>
      <c r="AP188" s="190"/>
      <c r="AQ188" s="190"/>
      <c r="AR188" s="18" t="s">
        <v>358</v>
      </c>
      <c r="AS188" s="185"/>
      <c r="AT188" s="12">
        <f>1-V188-W188</f>
        <v>0.1227678571428571</v>
      </c>
      <c r="AU188" s="12">
        <f>(E188-0.465)*0.453592*(1-K188/100)*(AT188)/(40*2.54/100*2*10/10000)</f>
        <v>514.19261453285583</v>
      </c>
      <c r="AV188" s="12">
        <f>AU188*0.892179</f>
        <v>458.7518526413088</v>
      </c>
      <c r="AZ188" s="185"/>
      <c r="BA188" s="185"/>
      <c r="BB188" s="185"/>
    </row>
    <row r="189" spans="1:54" ht="18.75" x14ac:dyDescent="0.2">
      <c r="A189" s="32" t="s">
        <v>357</v>
      </c>
      <c r="B189" s="31">
        <v>3</v>
      </c>
      <c r="C189" s="30" t="s">
        <v>354</v>
      </c>
      <c r="D189" s="29" t="s">
        <v>359</v>
      </c>
      <c r="E189" s="28">
        <v>14.5</v>
      </c>
      <c r="F189" s="12">
        <v>1</v>
      </c>
      <c r="G189" s="86" t="s">
        <v>357</v>
      </c>
      <c r="H189" s="85">
        <v>3</v>
      </c>
      <c r="I189" s="84" t="s">
        <v>354</v>
      </c>
      <c r="J189" s="29" t="s">
        <v>359</v>
      </c>
      <c r="K189" s="125">
        <v>7.2437318037630858</v>
      </c>
      <c r="L189" s="12">
        <v>1</v>
      </c>
      <c r="M189" s="185"/>
      <c r="O189" s="86" t="s">
        <v>357</v>
      </c>
      <c r="P189" s="85">
        <v>3</v>
      </c>
      <c r="Q189" s="84" t="s">
        <v>354</v>
      </c>
      <c r="R189" s="29" t="s">
        <v>359</v>
      </c>
      <c r="S189" s="82">
        <v>38.952536824877257</v>
      </c>
      <c r="T189" s="82">
        <v>47.790507364975454</v>
      </c>
      <c r="V189" s="12">
        <f>S189/100</f>
        <v>0.38952536824877254</v>
      </c>
      <c r="W189" s="12">
        <f>T189/100</f>
        <v>0.47790507364975454</v>
      </c>
      <c r="X189" s="12">
        <f>(E189-0.465)*0.453592*(1-K189/100)*(S189/100)/(40*2.54/100*2*10/10000)</f>
        <v>1131.9653004920185</v>
      </c>
      <c r="Y189" s="12">
        <f>(E189-0.465)*0.453592*(1-K189/100)*(T189/100)/(40*2.54/100*2*10/10000)</f>
        <v>1388.7977636288631</v>
      </c>
      <c r="Z189" s="12">
        <f>SUM(X189:Y189)</f>
        <v>2520.7630641208816</v>
      </c>
      <c r="AA189" s="12">
        <f>X189/Z189*100</f>
        <v>44.905660377358494</v>
      </c>
      <c r="AK189" s="188"/>
      <c r="AL189" s="188"/>
      <c r="AM189" s="188"/>
      <c r="AN189" s="190"/>
      <c r="AO189" s="190"/>
      <c r="AP189" s="190"/>
      <c r="AQ189" s="190"/>
      <c r="AR189" s="29" t="s">
        <v>359</v>
      </c>
      <c r="AS189" s="185"/>
      <c r="AT189" s="12">
        <f>1-V189-W189</f>
        <v>0.13256955810147297</v>
      </c>
      <c r="AU189" s="12">
        <f>(E189-0.465)*0.453592*(1-K189/100)*(AT189)/(40*2.54/100*2*10/10000)</f>
        <v>385.24869470526676</v>
      </c>
      <c r="AV189" s="12">
        <f>AU189*0.892179</f>
        <v>343.71079519345022</v>
      </c>
      <c r="AZ189" s="185"/>
      <c r="BA189" s="185"/>
      <c r="BB189" s="185"/>
    </row>
    <row r="190" spans="1:54" ht="18.75" x14ac:dyDescent="0.2">
      <c r="A190" s="27"/>
      <c r="B190" s="26"/>
      <c r="C190" s="25" t="s">
        <v>355</v>
      </c>
      <c r="D190" s="24" t="s">
        <v>359</v>
      </c>
      <c r="E190" s="23">
        <v>18</v>
      </c>
      <c r="F190" s="12">
        <v>2</v>
      </c>
      <c r="G190" s="81"/>
      <c r="H190" s="80"/>
      <c r="I190" s="79" t="s">
        <v>355</v>
      </c>
      <c r="J190" s="24" t="s">
        <v>359</v>
      </c>
      <c r="K190" s="124">
        <v>6.2106873689579007</v>
      </c>
      <c r="L190" s="12">
        <v>2</v>
      </c>
      <c r="M190" s="185"/>
      <c r="O190" s="81"/>
      <c r="P190" s="80"/>
      <c r="Q190" s="79" t="s">
        <v>355</v>
      </c>
      <c r="R190" s="24" t="s">
        <v>359</v>
      </c>
      <c r="S190" s="77">
        <v>39.225806451612904</v>
      </c>
      <c r="T190" s="77">
        <v>48.000000000000007</v>
      </c>
      <c r="V190" s="12">
        <f>S190/100</f>
        <v>0.39225806451612905</v>
      </c>
      <c r="W190" s="12">
        <f>T190/100</f>
        <v>0.48000000000000009</v>
      </c>
      <c r="X190" s="12">
        <f>(E190-0.465)*0.453592*(1-K190/100)*(S190/100)/(40*2.54/100*2*10/10000)</f>
        <v>1440.0338038636087</v>
      </c>
      <c r="Y190" s="12">
        <f>(E190-0.465)*0.453592*(1-K190/100)*(T190/100)/(40*2.54/100*2*10/10000)</f>
        <v>1762.1466284120479</v>
      </c>
      <c r="Z190" s="12">
        <f>SUM(X190:Y190)</f>
        <v>3202.1804322756566</v>
      </c>
      <c r="AA190" s="12">
        <f>X190/Z190*100</f>
        <v>44.970414201183431</v>
      </c>
      <c r="AB190" s="12">
        <f>AVERAGE(X189:X191)</f>
        <v>1399.2664806575813</v>
      </c>
      <c r="AC190" s="12">
        <f>AVERAGE(Y189:Y191)</f>
        <v>1739.4787169534557</v>
      </c>
      <c r="AD190" s="12">
        <f>AVERAGE(Z189:Z191)</f>
        <v>3138.7451976110365</v>
      </c>
      <c r="AE190" s="12">
        <f>AVERAGE(AA189:AA191)</f>
        <v>44.632143604212871</v>
      </c>
      <c r="AF190" s="12">
        <v>864.2</v>
      </c>
      <c r="AG190" s="12">
        <f>(AB190/10000)/(AF190/1000)</f>
        <v>0.16191465871992378</v>
      </c>
      <c r="AH190" s="12">
        <v>698.5</v>
      </c>
      <c r="AI190" s="12">
        <f>AH190+212.1+96.9</f>
        <v>1007.5</v>
      </c>
      <c r="AJ190" s="12">
        <f>(AB190/10000)/(AI190/1000)</f>
        <v>0.13888501048710483</v>
      </c>
      <c r="AK190" s="189">
        <v>5.1208277935731967</v>
      </c>
      <c r="AL190" s="189">
        <v>1</v>
      </c>
      <c r="AM190" s="188">
        <f>AL190*25.4</f>
        <v>25.4</v>
      </c>
      <c r="AN190" s="34">
        <v>78</v>
      </c>
      <c r="AO190" s="34">
        <v>25.295254629629628</v>
      </c>
      <c r="AP190" s="34">
        <v>6.3869212962962969</v>
      </c>
      <c r="AQ190" s="34">
        <v>14.368884892086328</v>
      </c>
      <c r="AR190" s="24" t="s">
        <v>359</v>
      </c>
      <c r="AS190" s="185"/>
      <c r="AT190" s="12">
        <f>1-V190-W190</f>
        <v>0.12774193548387081</v>
      </c>
      <c r="AU190" s="12">
        <f>(E190-0.465)*0.453592*(1-K190/100)*(AT190)/(40*2.54/100*2*10/10000)</f>
        <v>468.95837691610882</v>
      </c>
      <c r="AV190" s="12">
        <f>AU190*0.892179</f>
        <v>418.39481575863709</v>
      </c>
      <c r="AW190" s="12">
        <f>AVERAGE(AT189:AT191)</f>
        <v>0.12671077408425233</v>
      </c>
      <c r="AX190" s="12">
        <f>AVERAGE(AU189:AU191)</f>
        <v>452.32782553567182</v>
      </c>
      <c r="AY190" s="12">
        <f>AVERAGE(AV189:AV191)</f>
        <v>403.55738705859022</v>
      </c>
      <c r="AZ190" s="185"/>
      <c r="BA190" s="185"/>
      <c r="BB190" s="185"/>
    </row>
    <row r="191" spans="1:54" ht="19.5" thickBot="1" x14ac:dyDescent="0.25">
      <c r="A191" s="21"/>
      <c r="B191" s="20"/>
      <c r="C191" s="19" t="s">
        <v>356</v>
      </c>
      <c r="D191" s="18" t="s">
        <v>359</v>
      </c>
      <c r="E191" s="17">
        <v>20.3</v>
      </c>
      <c r="F191" s="12">
        <v>3</v>
      </c>
      <c r="G191" s="76"/>
      <c r="H191" s="75"/>
      <c r="I191" s="74" t="s">
        <v>356</v>
      </c>
      <c r="J191" s="18" t="s">
        <v>359</v>
      </c>
      <c r="K191" s="123">
        <v>5.2304797742238796</v>
      </c>
      <c r="L191" s="12">
        <v>3</v>
      </c>
      <c r="M191" s="185"/>
      <c r="O191" s="76"/>
      <c r="P191" s="75"/>
      <c r="Q191" s="74" t="s">
        <v>356</v>
      </c>
      <c r="R191" s="18" t="s">
        <v>359</v>
      </c>
      <c r="S191" s="72">
        <v>38.745800671892496</v>
      </c>
      <c r="T191" s="72">
        <v>49.272116461366188</v>
      </c>
      <c r="V191" s="12">
        <f>S191/100</f>
        <v>0.38745800671892494</v>
      </c>
      <c r="W191" s="12">
        <f>T191/100</f>
        <v>0.49272116461366189</v>
      </c>
      <c r="X191" s="12">
        <f>(E191-0.465)*0.453592*(1-K191/100)*(S191/100)/(40*2.54/100*2*10/10000)</f>
        <v>1625.8003376171168</v>
      </c>
      <c r="Y191" s="12">
        <f>(E191-0.465)*0.453592*(1-K191/100)*(T191/100)/(40*2.54/100*2*10/10000)</f>
        <v>2067.4917588194553</v>
      </c>
      <c r="Z191" s="12">
        <f>SUM(X191:Y191)</f>
        <v>3693.2920964365721</v>
      </c>
      <c r="AA191" s="12">
        <f>X191/Z191*100</f>
        <v>44.020356234096688</v>
      </c>
      <c r="AK191" s="189"/>
      <c r="AL191" s="189"/>
      <c r="AM191" s="188"/>
      <c r="AN191" s="34"/>
      <c r="AO191" s="34"/>
      <c r="AP191" s="34"/>
      <c r="AQ191" s="34"/>
      <c r="AR191" s="18" t="s">
        <v>359</v>
      </c>
      <c r="AS191" s="185"/>
      <c r="AT191" s="12">
        <f>1-V191-W191</f>
        <v>0.11982082866741317</v>
      </c>
      <c r="AU191" s="12">
        <f>(E191-0.465)*0.453592*(1-K191/100)*(AT191)/(40*2.54/100*2*10/10000)</f>
        <v>502.77640498564</v>
      </c>
      <c r="AV191" s="12">
        <f>AU191*0.892179</f>
        <v>448.56655022368335</v>
      </c>
      <c r="AZ191" s="185"/>
      <c r="BA191" s="185"/>
      <c r="BB191" s="185"/>
    </row>
    <row r="192" spans="1:54" ht="18.75" x14ac:dyDescent="0.2">
      <c r="A192" s="32" t="s">
        <v>357</v>
      </c>
      <c r="B192" s="31">
        <v>4</v>
      </c>
      <c r="C192" s="30" t="s">
        <v>354</v>
      </c>
      <c r="D192" s="29" t="s">
        <v>360</v>
      </c>
      <c r="E192" s="28">
        <v>13.9</v>
      </c>
      <c r="F192" s="12">
        <v>1</v>
      </c>
      <c r="G192" s="86" t="s">
        <v>357</v>
      </c>
      <c r="H192" s="85">
        <v>4</v>
      </c>
      <c r="I192" s="84" t="s">
        <v>354</v>
      </c>
      <c r="J192" s="29" t="s">
        <v>360</v>
      </c>
      <c r="K192" s="125">
        <v>5.5971131075442777</v>
      </c>
      <c r="L192" s="12">
        <v>1</v>
      </c>
      <c r="M192" s="185"/>
      <c r="O192" s="86" t="s">
        <v>357</v>
      </c>
      <c r="P192" s="85">
        <v>4</v>
      </c>
      <c r="Q192" s="84" t="s">
        <v>354</v>
      </c>
      <c r="R192" s="29" t="s">
        <v>360</v>
      </c>
      <c r="S192" s="82">
        <v>39.108061749571185</v>
      </c>
      <c r="T192" s="82">
        <v>49.742710120068615</v>
      </c>
      <c r="V192" s="12">
        <f>S192/100</f>
        <v>0.39108061749571182</v>
      </c>
      <c r="W192" s="12">
        <f>T192/100</f>
        <v>0.49742710120068617</v>
      </c>
      <c r="X192" s="12">
        <f>(E192-0.465)*0.453592*(1-K192/100)*(S192/100)/(40*2.54/100*2*10/10000)</f>
        <v>1107.2123496106085</v>
      </c>
      <c r="Y192" s="12">
        <f>(E192-0.465)*0.453592*(1-K192/100)*(T192/100)/(40*2.54/100*2*10/10000)</f>
        <v>1408.2964095924408</v>
      </c>
      <c r="Z192" s="12">
        <f>SUM(X192:Y192)</f>
        <v>2515.5087592030495</v>
      </c>
      <c r="AA192" s="12">
        <f>X192/Z192*100</f>
        <v>44.015444015444011</v>
      </c>
      <c r="AK192" s="189"/>
      <c r="AL192" s="189"/>
      <c r="AM192" s="188"/>
      <c r="AN192" s="34"/>
      <c r="AO192" s="34"/>
      <c r="AP192" s="34"/>
      <c r="AQ192" s="34"/>
      <c r="AR192" s="29" t="s">
        <v>360</v>
      </c>
      <c r="AS192" s="185"/>
      <c r="AT192" s="12">
        <f>1-V192-W192</f>
        <v>0.11149228130360206</v>
      </c>
      <c r="AU192" s="12">
        <f>(E192-0.465)*0.453592*(1-K192/100)*(AT192)/(40*2.54/100*2*10/10000)</f>
        <v>315.65264352934014</v>
      </c>
      <c r="AV192" s="12">
        <f>AU192*0.892179</f>
        <v>281.61865985136319</v>
      </c>
      <c r="AZ192" s="185"/>
      <c r="BA192" s="185"/>
      <c r="BB192" s="185"/>
    </row>
    <row r="193" spans="1:54" ht="18.75" x14ac:dyDescent="0.2">
      <c r="A193" s="33"/>
      <c r="B193" s="26"/>
      <c r="C193" s="25" t="s">
        <v>355</v>
      </c>
      <c r="D193" s="24" t="s">
        <v>360</v>
      </c>
      <c r="E193" s="23">
        <v>14.6</v>
      </c>
      <c r="F193" s="12">
        <v>2</v>
      </c>
      <c r="G193" s="81"/>
      <c r="H193" s="80"/>
      <c r="I193" s="79" t="s">
        <v>355</v>
      </c>
      <c r="J193" s="24" t="s">
        <v>360</v>
      </c>
      <c r="K193" s="124">
        <v>5.3585179145717321</v>
      </c>
      <c r="L193" s="12">
        <v>2</v>
      </c>
      <c r="M193" s="185"/>
      <c r="O193" s="81"/>
      <c r="P193" s="80"/>
      <c r="Q193" s="79" t="s">
        <v>355</v>
      </c>
      <c r="R193" s="24" t="s">
        <v>360</v>
      </c>
      <c r="S193" s="77">
        <v>39.285714285714285</v>
      </c>
      <c r="T193" s="77">
        <v>49.350649350649348</v>
      </c>
      <c r="V193" s="12">
        <f>S193/100</f>
        <v>0.39285714285714285</v>
      </c>
      <c r="W193" s="12">
        <f>T193/100</f>
        <v>0.4935064935064935</v>
      </c>
      <c r="X193" s="12">
        <f>(E193-0.465)*0.453592*(1-K193/100)*(S193/100)/(40*2.54/100*2*10/10000)</f>
        <v>1173.1503703790106</v>
      </c>
      <c r="Y193" s="12">
        <f>(E193-0.465)*0.453592*(1-K193/100)*(T193/100)/(40*2.54/100*2*10/10000)</f>
        <v>1473.7095561785918</v>
      </c>
      <c r="Z193" s="12">
        <f>SUM(X193:Y193)</f>
        <v>2646.8599265576022</v>
      </c>
      <c r="AA193" s="12">
        <f>X193/Z193*100</f>
        <v>44.322344322344328</v>
      </c>
      <c r="AB193" s="12">
        <f>AVERAGE(X192:X194)</f>
        <v>1157.5979083958375</v>
      </c>
      <c r="AC193" s="12">
        <f>AVERAGE(Y192:Y194)</f>
        <v>1468.5559352487062</v>
      </c>
      <c r="AD193" s="12">
        <f>AVERAGE(Z192:Z194)</f>
        <v>2626.1538436445439</v>
      </c>
      <c r="AE193" s="12">
        <f>AVERAGE(AA192:AA194)</f>
        <v>44.080075787392865</v>
      </c>
      <c r="AF193" s="12">
        <v>867.1</v>
      </c>
      <c r="AG193" s="12">
        <f>(AB193/10000)/(AF193/1000)</f>
        <v>0.13350223831113339</v>
      </c>
      <c r="AH193" s="12">
        <v>679.5</v>
      </c>
      <c r="AI193" s="12">
        <f>AH193+212.1+96.9</f>
        <v>988.5</v>
      </c>
      <c r="AJ193" s="12">
        <f>(AB193/10000)/(AI193/1000)</f>
        <v>0.11710651577094967</v>
      </c>
      <c r="AK193" s="189">
        <v>5.2293929104706578</v>
      </c>
      <c r="AL193" s="189">
        <v>1.01</v>
      </c>
      <c r="AM193" s="188">
        <f>AL193*25.4</f>
        <v>25.654</v>
      </c>
      <c r="AN193" s="34">
        <v>78.21782178217822</v>
      </c>
      <c r="AO193" s="34">
        <v>25.731481481481477</v>
      </c>
      <c r="AP193" s="34">
        <v>6.3648148148148156</v>
      </c>
      <c r="AQ193" s="34">
        <v>14.069694244604314</v>
      </c>
      <c r="AR193" s="24" t="s">
        <v>360</v>
      </c>
      <c r="AS193" s="185"/>
      <c r="AT193" s="12">
        <f>1-V193-W193</f>
        <v>0.1136363636363637</v>
      </c>
      <c r="AU193" s="12">
        <f>(E193-0.465)*0.453592*(1-K193/100)*(AT193)/(40*2.54/100*2*10/10000)</f>
        <v>339.34101622533387</v>
      </c>
      <c r="AV193" s="12">
        <f>AU193*0.892179</f>
        <v>302.75292851490218</v>
      </c>
      <c r="AW193" s="12">
        <f>AVERAGE(AT192:AT194)</f>
        <v>0.11492018226015215</v>
      </c>
      <c r="AX193" s="12">
        <f>AVERAGE(AU192:AU194)</f>
        <v>341.35981569261031</v>
      </c>
      <c r="AY193" s="12">
        <f>AVERAGE(AV192:AV194)</f>
        <v>304.55405900481736</v>
      </c>
      <c r="AZ193" s="185"/>
      <c r="BA193" s="185"/>
      <c r="BB193" s="185"/>
    </row>
    <row r="194" spans="1:54" ht="19.5" thickBot="1" x14ac:dyDescent="0.25">
      <c r="A194" s="21"/>
      <c r="B194" s="20"/>
      <c r="C194" s="19" t="s">
        <v>356</v>
      </c>
      <c r="D194" s="18" t="s">
        <v>360</v>
      </c>
      <c r="E194" s="17">
        <v>15.2</v>
      </c>
      <c r="F194" s="12">
        <v>3</v>
      </c>
      <c r="G194" s="76"/>
      <c r="H194" s="75"/>
      <c r="I194" s="74" t="s">
        <v>356</v>
      </c>
      <c r="J194" s="18" t="s">
        <v>360</v>
      </c>
      <c r="K194" s="123">
        <v>6.2030985233599445</v>
      </c>
      <c r="L194" s="12">
        <v>3</v>
      </c>
      <c r="M194" s="185"/>
      <c r="N194" s="187"/>
      <c r="O194" s="186"/>
      <c r="P194" s="18"/>
      <c r="Q194" s="18"/>
      <c r="R194" s="18" t="s">
        <v>360</v>
      </c>
      <c r="S194" s="72">
        <v>38.650306748466264</v>
      </c>
      <c r="T194" s="72">
        <v>49.386503067484675</v>
      </c>
      <c r="V194" s="12">
        <f>S194/100</f>
        <v>0.38650306748466262</v>
      </c>
      <c r="W194" s="12">
        <f>T194/100</f>
        <v>0.49386503067484677</v>
      </c>
      <c r="X194" s="12">
        <f>(E194-0.465)*0.453592*(1-K194/100)*(S194/100)/(40*2.54/100*2*10/10000)</f>
        <v>1192.4310051978932</v>
      </c>
      <c r="Y194" s="12">
        <f>(E194-0.465)*0.453592*(1-K194/100)*(T194/100)/(40*2.54/100*2*10/10000)</f>
        <v>1523.661839975086</v>
      </c>
      <c r="Z194" s="12">
        <f>SUM(X194:Y194)</f>
        <v>2716.0928451729792</v>
      </c>
      <c r="AA194" s="12">
        <f>X194/Z194*100</f>
        <v>43.90243902439024</v>
      </c>
      <c r="AR194" s="18" t="s">
        <v>360</v>
      </c>
      <c r="AS194" s="185"/>
      <c r="AT194" s="12">
        <f>1-V194-W194</f>
        <v>0.11963190184049066</v>
      </c>
      <c r="AU194" s="12">
        <f>(E194-0.465)*0.453592*(1-K194/100)*(AT194)/(40*2.54/100*2*10/10000)</f>
        <v>369.08578732315692</v>
      </c>
      <c r="AV194" s="12">
        <f>AU194*0.892179</f>
        <v>329.29058864818683</v>
      </c>
      <c r="AZ194" s="185"/>
      <c r="BA194" s="185"/>
      <c r="BB194" s="185"/>
    </row>
    <row r="195" spans="1:54" x14ac:dyDescent="0.2">
      <c r="H195" s="184"/>
      <c r="I195" s="183"/>
      <c r="J195" s="182"/>
      <c r="K195" s="181"/>
      <c r="M195" s="181"/>
    </row>
    <row r="196" spans="1:54" x14ac:dyDescent="0.2">
      <c r="V196" s="12">
        <f>AVERAGE(V3:V194)*100</f>
        <v>39.144687387733697</v>
      </c>
      <c r="W196" s="12">
        <f>AVERAGE(W3:W194)*100</f>
        <v>48.075700714228262</v>
      </c>
      <c r="X196" s="12">
        <f>AVERAGE(X3:X194)</f>
        <v>1449.7579465817853</v>
      </c>
      <c r="Y196" s="12">
        <f>AVERAGE(Y3:Y194)</f>
        <v>1783.4882195271018</v>
      </c>
      <c r="Z196" s="12">
        <f>AVERAGE(Z3:Z194)</f>
        <v>3233.2461661088851</v>
      </c>
      <c r="AA196" s="12">
        <f>AVERAGE(AA3:AA194)</f>
        <v>44.881438797771899</v>
      </c>
      <c r="AB196" s="12">
        <f>AVERAGE(AB3:AB194)</f>
        <v>1449.7579465817844</v>
      </c>
      <c r="AC196" s="12">
        <f>AVERAGE(AC3:AC194)</f>
        <v>1783.4882195271016</v>
      </c>
      <c r="AD196" s="12">
        <f>AVERAGE(AD3:AD194)</f>
        <v>3233.2461661088864</v>
      </c>
      <c r="AE196" s="12">
        <f>AVERAGE(AE3:AE194)</f>
        <v>44.881438797771899</v>
      </c>
      <c r="AT196" s="12">
        <f>AVERAGE(AT3:AT194)</f>
        <v>0.12779611898038024</v>
      </c>
    </row>
    <row r="197" spans="1:54" x14ac:dyDescent="0.2">
      <c r="X197" s="12">
        <f>MAX(X3:X194)</f>
        <v>2184.7393846825794</v>
      </c>
      <c r="Y197" s="12">
        <f>MAX(Y3:Y194)</f>
        <v>2617.9204695765397</v>
      </c>
      <c r="Z197" s="12">
        <f>MAX(Z3:Z194)</f>
        <v>4802.6598542591191</v>
      </c>
      <c r="AA197" s="12">
        <f>MAX(AA3:AA194)</f>
        <v>47.031963470319624</v>
      </c>
      <c r="AB197" s="12">
        <f>MAX(AB3:AB194)</f>
        <v>1994.2767836355522</v>
      </c>
      <c r="AC197" s="12">
        <f>MAX(AC3:AC194)</f>
        <v>2417.8880476440695</v>
      </c>
      <c r="AD197" s="12">
        <f>MAX(AD3:AD194)</f>
        <v>4412.1648312796215</v>
      </c>
      <c r="AE197" s="12">
        <f>MAX(AE3:AE194)</f>
        <v>46.641977016459634</v>
      </c>
    </row>
    <row r="198" spans="1:54" x14ac:dyDescent="0.2">
      <c r="X198" s="12">
        <f>MIN(X3:X194)</f>
        <v>652.05454339779521</v>
      </c>
      <c r="Y198" s="12">
        <f>MIN(Y3:Y194)</f>
        <v>765.45533355393343</v>
      </c>
      <c r="Z198" s="12">
        <f>MIN(Z3:Z194)</f>
        <v>1417.5098769517285</v>
      </c>
      <c r="AA198" s="12">
        <f>MIN(AA3:AA194)</f>
        <v>42.748091603053432</v>
      </c>
      <c r="AB198" s="12">
        <f>MIN(AB3:AB194)</f>
        <v>886.5297374290418</v>
      </c>
      <c r="AC198" s="12">
        <f>MIN(AC3:AC194)</f>
        <v>1035.8050820593144</v>
      </c>
      <c r="AD198" s="12">
        <f>MIN(AD3:AD194)</f>
        <v>1922.3348194883558</v>
      </c>
      <c r="AE198" s="12">
        <f>MIN(AE3:AE194)</f>
        <v>43.276004017795152</v>
      </c>
    </row>
    <row r="199" spans="1:54" x14ac:dyDescent="0.2">
      <c r="V199" s="12">
        <f>100-V196-W196</f>
        <v>12.779611898038041</v>
      </c>
      <c r="X199" s="12">
        <f>X197/0.453592*0.404686</f>
        <v>1949.1821783224887</v>
      </c>
      <c r="Y199" s="12">
        <f>Y197/0.453592*0.404686</f>
        <v>2335.6579550588449</v>
      </c>
      <c r="Z199" s="12">
        <f>Z197/0.453592*0.404686</f>
        <v>4284.8401333813335</v>
      </c>
    </row>
    <row r="200" spans="1:54" x14ac:dyDescent="0.2">
      <c r="X200" s="12">
        <f>X199/480</f>
        <v>4.0607962048385184</v>
      </c>
    </row>
  </sheetData>
  <mergeCells count="3">
    <mergeCell ref="A2:B2"/>
    <mergeCell ref="O2:P2"/>
    <mergeCell ref="G2:H2"/>
  </mergeCells>
  <pageMargins left="0.7" right="0.7" top="0.75" bottom="0.75" header="0.3" footer="0.3"/>
  <pageSetup paperSize="256"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4AD8FE-31EE-41C6-8276-E516B01785D8}">
  <sheetPr>
    <outlinePr summaryBelow="0"/>
  </sheetPr>
  <dimension ref="A1:AH71"/>
  <sheetViews>
    <sheetView showGridLines="0" topLeftCell="A27" workbookViewId="0">
      <selection activeCell="AC12" sqref="AC12:AC64"/>
    </sheetView>
  </sheetViews>
  <sheetFormatPr defaultRowHeight="15" x14ac:dyDescent="0.25"/>
  <cols>
    <col min="1" max="1" width="1.42578125" customWidth="1"/>
    <col min="2" max="2" width="4.7109375" customWidth="1"/>
    <col min="3" max="3" width="6.85546875" customWidth="1"/>
    <col min="4" max="4" width="5.140625" customWidth="1"/>
    <col min="5" max="5" width="0.140625" customWidth="1"/>
    <col min="6" max="6" width="4.42578125" customWidth="1"/>
    <col min="7" max="7" width="1.140625" customWidth="1"/>
    <col min="8" max="8" width="0.5703125" customWidth="1"/>
    <col min="9" max="9" width="2.28515625" customWidth="1"/>
    <col min="10" max="10" width="4.85546875" customWidth="1"/>
    <col min="11" max="11" width="7" customWidth="1"/>
    <col min="12" max="12" width="3.5703125" customWidth="1"/>
    <col min="13" max="13" width="1.85546875" customWidth="1"/>
    <col min="14" max="14" width="1.5703125" customWidth="1"/>
    <col min="15" max="15" width="7" customWidth="1"/>
    <col min="16" max="16" width="3" customWidth="1"/>
    <col min="17" max="17" width="4.140625" customWidth="1"/>
    <col min="18" max="18" width="7" customWidth="1"/>
    <col min="19" max="19" width="2.5703125" customWidth="1"/>
    <col min="20" max="20" width="4.42578125" customWidth="1"/>
    <col min="21" max="21" width="5.140625" customWidth="1"/>
    <col min="22" max="22" width="1.85546875" customWidth="1"/>
    <col min="23" max="23" width="0.42578125" customWidth="1"/>
    <col min="24" max="24" width="6.7109375" customWidth="1"/>
    <col min="25" max="25" width="1.28515625" customWidth="1"/>
    <col min="26" max="26" width="0.5703125" customWidth="1"/>
    <col min="27" max="27" width="4.5703125" customWidth="1"/>
    <col min="28" max="28" width="0.5703125" customWidth="1"/>
    <col min="29" max="29" width="6.85546875" customWidth="1"/>
    <col min="30" max="30" width="0.140625" customWidth="1"/>
    <col min="31" max="31" width="0.85546875" customWidth="1"/>
    <col min="32" max="32" width="7.7109375" customWidth="1"/>
    <col min="33" max="33" width="0.28515625" customWidth="1"/>
    <col min="34" max="34" width="0.42578125" customWidth="1"/>
  </cols>
  <sheetData>
    <row r="1" spans="1:34" ht="16.5" customHeight="1" x14ac:dyDescent="0.25">
      <c r="A1" s="168" t="s">
        <v>543</v>
      </c>
      <c r="B1" s="168"/>
      <c r="C1" s="168"/>
      <c r="D1" s="168"/>
      <c r="E1" s="168"/>
      <c r="F1" s="168"/>
      <c r="H1" s="178" t="s">
        <v>542</v>
      </c>
      <c r="I1" s="178"/>
      <c r="J1" s="178"/>
      <c r="K1" s="178"/>
      <c r="L1" s="178"/>
      <c r="M1" s="178"/>
      <c r="N1" s="178"/>
      <c r="O1" s="178"/>
      <c r="P1" s="178"/>
      <c r="Q1" s="178"/>
      <c r="R1" s="178"/>
      <c r="S1" s="178"/>
      <c r="T1" s="178"/>
      <c r="U1" s="178"/>
      <c r="V1" s="178"/>
      <c r="W1" s="178"/>
      <c r="X1" s="178"/>
      <c r="Y1" s="178"/>
      <c r="AB1" s="176" t="s">
        <v>541</v>
      </c>
      <c r="AC1" s="176"/>
      <c r="AD1" s="176"/>
      <c r="AE1" s="176"/>
      <c r="AF1" s="176"/>
    </row>
    <row r="2" spans="1:34" ht="1.5" customHeight="1" x14ac:dyDescent="0.25">
      <c r="H2" s="178"/>
      <c r="I2" s="178"/>
      <c r="J2" s="178"/>
      <c r="K2" s="178"/>
      <c r="L2" s="178"/>
      <c r="M2" s="178"/>
      <c r="N2" s="178"/>
      <c r="O2" s="178"/>
      <c r="P2" s="178"/>
      <c r="Q2" s="178"/>
      <c r="R2" s="178"/>
      <c r="S2" s="178"/>
      <c r="T2" s="178"/>
      <c r="U2" s="178"/>
      <c r="V2" s="178"/>
      <c r="W2" s="178"/>
      <c r="X2" s="178"/>
      <c r="Y2" s="178"/>
    </row>
    <row r="3" spans="1:34" ht="18" customHeight="1" x14ac:dyDescent="0.25">
      <c r="H3" s="179" t="s">
        <v>540</v>
      </c>
      <c r="I3" s="179"/>
      <c r="J3" s="179"/>
      <c r="K3" s="179"/>
      <c r="L3" s="179"/>
      <c r="M3" s="179"/>
      <c r="N3" s="179"/>
      <c r="O3" s="179"/>
      <c r="P3" s="179"/>
      <c r="Q3" s="179"/>
      <c r="R3" s="179"/>
      <c r="S3" s="179"/>
      <c r="T3" s="179"/>
      <c r="U3" s="179"/>
      <c r="V3" s="179"/>
      <c r="W3" s="179"/>
      <c r="X3" s="179"/>
      <c r="Y3" s="179"/>
    </row>
    <row r="4" spans="1:34" ht="1.5" customHeight="1" x14ac:dyDescent="0.25"/>
    <row r="5" spans="1:34" ht="16.5" customHeight="1" x14ac:dyDescent="0.25">
      <c r="B5" s="168" t="s">
        <v>539</v>
      </c>
      <c r="C5" s="168"/>
      <c r="D5" s="180">
        <v>40159</v>
      </c>
      <c r="E5" s="180"/>
      <c r="F5" s="180"/>
      <c r="G5" s="180"/>
      <c r="H5" s="180"/>
      <c r="I5" s="180"/>
      <c r="N5" s="176" t="s">
        <v>538</v>
      </c>
      <c r="O5" s="176"/>
      <c r="P5" s="176"/>
      <c r="Q5" s="168" t="s">
        <v>537</v>
      </c>
      <c r="R5" s="168"/>
      <c r="S5" s="168"/>
      <c r="T5" s="168"/>
      <c r="U5" s="168"/>
      <c r="X5" s="176" t="s">
        <v>536</v>
      </c>
      <c r="Y5" s="176"/>
      <c r="Z5" s="176"/>
      <c r="AA5" s="168" t="s">
        <v>535</v>
      </c>
      <c r="AB5" s="168"/>
      <c r="AC5" s="168"/>
      <c r="AD5" s="168"/>
      <c r="AE5" s="168"/>
      <c r="AF5" s="168"/>
      <c r="AG5" s="168"/>
      <c r="AH5" s="168"/>
    </row>
    <row r="6" spans="1:34" ht="16.5" customHeight="1" x14ac:dyDescent="0.25">
      <c r="B6" s="168" t="s">
        <v>534</v>
      </c>
      <c r="C6" s="168"/>
      <c r="D6" s="168" t="s">
        <v>533</v>
      </c>
      <c r="E6" s="168"/>
      <c r="F6" s="168"/>
      <c r="G6" s="168"/>
      <c r="H6" s="168"/>
      <c r="I6" s="168"/>
      <c r="J6" s="168"/>
      <c r="K6" s="168"/>
      <c r="L6" s="168"/>
      <c r="N6" s="176" t="s">
        <v>532</v>
      </c>
      <c r="O6" s="176"/>
      <c r="P6" s="176"/>
      <c r="Q6" s="168" t="s">
        <v>531</v>
      </c>
      <c r="R6" s="168"/>
      <c r="S6" s="168"/>
      <c r="T6" s="168"/>
      <c r="U6" s="168"/>
      <c r="X6" s="176" t="s">
        <v>530</v>
      </c>
      <c r="Y6" s="176"/>
      <c r="Z6" s="176"/>
      <c r="AA6" s="168" t="s">
        <v>529</v>
      </c>
      <c r="AB6" s="168"/>
      <c r="AC6" s="168"/>
      <c r="AD6" s="168"/>
      <c r="AE6" s="168"/>
      <c r="AF6" s="168"/>
      <c r="AG6" s="168"/>
      <c r="AH6" s="168"/>
    </row>
    <row r="7" spans="1:34" ht="16.5" customHeight="1" x14ac:dyDescent="0.25">
      <c r="B7" s="168" t="s">
        <v>528</v>
      </c>
      <c r="C7" s="168"/>
      <c r="D7" s="168" t="s">
        <v>527</v>
      </c>
      <c r="E7" s="168"/>
      <c r="F7" s="168"/>
      <c r="G7" s="168"/>
      <c r="H7" s="168"/>
      <c r="I7" s="168"/>
      <c r="J7" s="168"/>
      <c r="K7" s="168"/>
      <c r="L7" s="168"/>
      <c r="N7" s="176" t="s">
        <v>526</v>
      </c>
      <c r="O7" s="176"/>
      <c r="P7" s="176"/>
      <c r="Q7" s="168" t="s">
        <v>525</v>
      </c>
      <c r="R7" s="168"/>
      <c r="S7" s="168"/>
      <c r="T7" s="168"/>
      <c r="U7" s="168"/>
    </row>
    <row r="8" spans="1:34" ht="16.5" customHeight="1" x14ac:dyDescent="0.25">
      <c r="B8" s="168" t="s">
        <v>524</v>
      </c>
      <c r="C8" s="168"/>
      <c r="D8" s="177">
        <v>43448.523229166662</v>
      </c>
      <c r="E8" s="177"/>
      <c r="F8" s="177"/>
      <c r="G8" s="177"/>
      <c r="H8" s="177"/>
      <c r="I8" s="177"/>
      <c r="N8" s="176" t="s">
        <v>523</v>
      </c>
      <c r="O8" s="176"/>
      <c r="P8" s="176"/>
      <c r="Q8" s="177">
        <v>43454.510833333334</v>
      </c>
      <c r="R8" s="177"/>
      <c r="S8" s="177"/>
    </row>
    <row r="9" spans="1:34" ht="4.5" customHeight="1" x14ac:dyDescent="0.25"/>
    <row r="10" spans="1:34" ht="18" customHeight="1" x14ac:dyDescent="0.25">
      <c r="A10" s="173" t="s">
        <v>522</v>
      </c>
      <c r="B10" s="173"/>
      <c r="C10" s="173"/>
      <c r="D10" s="173"/>
      <c r="E10" s="173"/>
      <c r="F10" s="173"/>
      <c r="G10" s="173"/>
      <c r="H10" s="173"/>
      <c r="I10" s="173"/>
      <c r="J10" s="173"/>
      <c r="K10" s="173"/>
      <c r="L10" s="173"/>
      <c r="M10" s="173"/>
      <c r="N10" s="173"/>
      <c r="O10" s="173"/>
      <c r="P10" s="174" t="s">
        <v>521</v>
      </c>
      <c r="Q10" s="174"/>
      <c r="R10" s="174"/>
      <c r="S10" s="174"/>
      <c r="T10" s="174"/>
      <c r="U10" s="174"/>
      <c r="V10" s="174"/>
      <c r="W10" s="174"/>
      <c r="X10" s="174"/>
      <c r="Y10" s="174"/>
      <c r="Z10" s="174"/>
      <c r="AA10" s="174"/>
      <c r="AB10" s="174"/>
      <c r="AC10" s="174"/>
      <c r="AD10" s="174"/>
    </row>
    <row r="11" spans="1:34" ht="31.5" customHeight="1" x14ac:dyDescent="0.25">
      <c r="A11" s="175" t="s">
        <v>520</v>
      </c>
      <c r="B11" s="175"/>
      <c r="C11" s="172" t="s">
        <v>519</v>
      </c>
      <c r="D11" s="172"/>
      <c r="E11" s="172"/>
      <c r="F11" s="172"/>
      <c r="G11" s="172"/>
      <c r="H11" s="172"/>
      <c r="I11" s="172" t="s">
        <v>518</v>
      </c>
      <c r="J11" s="172"/>
      <c r="K11" s="146" t="s">
        <v>517</v>
      </c>
      <c r="L11" s="172" t="s">
        <v>516</v>
      </c>
      <c r="M11" s="172"/>
      <c r="N11" s="172"/>
      <c r="O11" s="146" t="s">
        <v>515</v>
      </c>
      <c r="P11" s="172" t="s">
        <v>514</v>
      </c>
      <c r="Q11" s="172"/>
      <c r="R11" s="146" t="s">
        <v>513</v>
      </c>
      <c r="S11" s="172" t="s">
        <v>512</v>
      </c>
      <c r="T11" s="172"/>
      <c r="U11" s="172" t="s">
        <v>511</v>
      </c>
      <c r="V11" s="172"/>
      <c r="W11" s="172" t="s">
        <v>510</v>
      </c>
      <c r="X11" s="172"/>
      <c r="Y11" s="172" t="s">
        <v>509</v>
      </c>
      <c r="Z11" s="172"/>
      <c r="AA11" s="172"/>
      <c r="AB11" s="172"/>
      <c r="AC11" s="172" t="s">
        <v>508</v>
      </c>
      <c r="AD11" s="172"/>
    </row>
    <row r="12" spans="1:34" ht="13.5" customHeight="1" x14ac:dyDescent="0.25">
      <c r="A12" s="169">
        <v>1</v>
      </c>
      <c r="B12" s="169"/>
      <c r="C12" s="171" t="s">
        <v>507</v>
      </c>
      <c r="D12" s="171"/>
      <c r="E12" s="171"/>
      <c r="F12" s="171"/>
      <c r="G12" s="171"/>
      <c r="H12" s="171"/>
      <c r="I12" s="169">
        <v>4.8600000000000003</v>
      </c>
      <c r="J12" s="169"/>
      <c r="K12" s="145">
        <v>1</v>
      </c>
      <c r="L12" s="169">
        <v>77.400000000000006</v>
      </c>
      <c r="M12" s="169"/>
      <c r="N12" s="169"/>
      <c r="O12" s="145">
        <v>26</v>
      </c>
      <c r="P12" s="169">
        <v>6.5</v>
      </c>
      <c r="Q12" s="169"/>
      <c r="R12" s="145"/>
      <c r="S12" s="169"/>
      <c r="T12" s="169"/>
      <c r="U12" s="167"/>
      <c r="V12" s="167"/>
      <c r="W12" s="169"/>
      <c r="X12" s="169"/>
      <c r="Y12" s="169"/>
      <c r="Z12" s="169"/>
      <c r="AA12" s="169"/>
      <c r="AB12" s="169"/>
      <c r="AC12" s="145">
        <v>14</v>
      </c>
    </row>
    <row r="13" spans="1:34" ht="12.75" customHeight="1" x14ac:dyDescent="0.25">
      <c r="A13" s="169">
        <v>2</v>
      </c>
      <c r="B13" s="169"/>
      <c r="C13" s="171" t="s">
        <v>506</v>
      </c>
      <c r="D13" s="171"/>
      <c r="E13" s="171"/>
      <c r="F13" s="171"/>
      <c r="G13" s="171"/>
      <c r="H13" s="171"/>
      <c r="I13" s="169">
        <v>4.96</v>
      </c>
      <c r="J13" s="169"/>
      <c r="K13" s="145">
        <v>1.08</v>
      </c>
      <c r="L13" s="169">
        <v>79.599999999999994</v>
      </c>
      <c r="M13" s="169"/>
      <c r="N13" s="169"/>
      <c r="O13" s="145">
        <v>27.4</v>
      </c>
      <c r="P13" s="169">
        <v>6.1</v>
      </c>
      <c r="Q13" s="169"/>
      <c r="R13" s="145"/>
      <c r="S13" s="169"/>
      <c r="T13" s="169"/>
      <c r="U13" s="167"/>
      <c r="V13" s="167"/>
      <c r="W13" s="169"/>
      <c r="X13" s="169"/>
      <c r="Y13" s="169"/>
      <c r="Z13" s="169"/>
      <c r="AA13" s="169"/>
      <c r="AB13" s="169"/>
      <c r="AC13" s="145">
        <v>11.4</v>
      </c>
    </row>
    <row r="14" spans="1:34" ht="12.75" customHeight="1" x14ac:dyDescent="0.25">
      <c r="A14" s="169">
        <v>3</v>
      </c>
      <c r="B14" s="169"/>
      <c r="C14" s="171" t="s">
        <v>505</v>
      </c>
      <c r="D14" s="171"/>
      <c r="E14" s="171"/>
      <c r="F14" s="171"/>
      <c r="G14" s="171"/>
      <c r="H14" s="171"/>
      <c r="I14" s="169">
        <v>5.17</v>
      </c>
      <c r="J14" s="169"/>
      <c r="K14" s="145">
        <v>1.02</v>
      </c>
      <c r="L14" s="169">
        <v>77.2</v>
      </c>
      <c r="M14" s="169"/>
      <c r="N14" s="169"/>
      <c r="O14" s="145">
        <v>24.7</v>
      </c>
      <c r="P14" s="169">
        <v>6.5</v>
      </c>
      <c r="Q14" s="169"/>
      <c r="R14" s="145"/>
      <c r="S14" s="169"/>
      <c r="T14" s="169"/>
      <c r="U14" s="167"/>
      <c r="V14" s="167"/>
      <c r="W14" s="169"/>
      <c r="X14" s="169"/>
      <c r="Y14" s="169"/>
      <c r="Z14" s="169"/>
      <c r="AA14" s="169"/>
      <c r="AB14" s="169"/>
      <c r="AC14" s="145">
        <v>13.4</v>
      </c>
    </row>
    <row r="15" spans="1:34" ht="12.75" customHeight="1" x14ac:dyDescent="0.25">
      <c r="A15" s="169">
        <v>4</v>
      </c>
      <c r="B15" s="169"/>
      <c r="C15" s="171" t="s">
        <v>504</v>
      </c>
      <c r="D15" s="171"/>
      <c r="E15" s="171"/>
      <c r="F15" s="171"/>
      <c r="G15" s="171"/>
      <c r="H15" s="171"/>
      <c r="I15" s="169">
        <v>4.78</v>
      </c>
      <c r="J15" s="169"/>
      <c r="K15" s="145">
        <v>1.08</v>
      </c>
      <c r="L15" s="169">
        <v>79.599999999999994</v>
      </c>
      <c r="M15" s="169"/>
      <c r="N15" s="169"/>
      <c r="O15" s="145">
        <v>28.5</v>
      </c>
      <c r="P15" s="169">
        <v>6.1</v>
      </c>
      <c r="Q15" s="169"/>
      <c r="R15" s="145"/>
      <c r="S15" s="169"/>
      <c r="T15" s="169"/>
      <c r="U15" s="167"/>
      <c r="V15" s="167"/>
      <c r="W15" s="169"/>
      <c r="X15" s="169"/>
      <c r="Y15" s="169"/>
      <c r="Z15" s="169"/>
      <c r="AA15" s="169"/>
      <c r="AB15" s="169"/>
      <c r="AC15" s="145">
        <v>11</v>
      </c>
    </row>
    <row r="16" spans="1:34" ht="13.5" customHeight="1" x14ac:dyDescent="0.25">
      <c r="A16" s="169">
        <v>5</v>
      </c>
      <c r="B16" s="169"/>
      <c r="C16" s="171" t="s">
        <v>503</v>
      </c>
      <c r="D16" s="171"/>
      <c r="E16" s="171"/>
      <c r="F16" s="171"/>
      <c r="G16" s="171"/>
      <c r="H16" s="171"/>
      <c r="I16" s="169">
        <v>4.99</v>
      </c>
      <c r="J16" s="169"/>
      <c r="K16" s="145">
        <v>1.04</v>
      </c>
      <c r="L16" s="169">
        <v>76.7</v>
      </c>
      <c r="M16" s="169"/>
      <c r="N16" s="169"/>
      <c r="O16" s="145">
        <v>26.8</v>
      </c>
      <c r="P16" s="169">
        <v>6.3</v>
      </c>
      <c r="Q16" s="169"/>
      <c r="R16" s="145"/>
      <c r="S16" s="169"/>
      <c r="T16" s="169"/>
      <c r="U16" s="167"/>
      <c r="V16" s="167"/>
      <c r="W16" s="169"/>
      <c r="X16" s="169"/>
      <c r="Y16" s="169"/>
      <c r="Z16" s="169"/>
      <c r="AA16" s="169"/>
      <c r="AB16" s="169"/>
      <c r="AC16" s="145">
        <v>13.8</v>
      </c>
    </row>
    <row r="17" spans="1:29" ht="12.75" customHeight="1" x14ac:dyDescent="0.25">
      <c r="A17" s="169">
        <v>6</v>
      </c>
      <c r="B17" s="169"/>
      <c r="C17" s="171" t="s">
        <v>502</v>
      </c>
      <c r="D17" s="171"/>
      <c r="E17" s="171"/>
      <c r="F17" s="171"/>
      <c r="G17" s="171"/>
      <c r="H17" s="171"/>
      <c r="I17" s="169">
        <v>4.54</v>
      </c>
      <c r="J17" s="169"/>
      <c r="K17" s="145">
        <v>1.02</v>
      </c>
      <c r="L17" s="169">
        <v>76.7</v>
      </c>
      <c r="M17" s="169"/>
      <c r="N17" s="169"/>
      <c r="O17" s="145">
        <v>27.4</v>
      </c>
      <c r="P17" s="169">
        <v>6.4</v>
      </c>
      <c r="Q17" s="169"/>
      <c r="R17" s="145"/>
      <c r="S17" s="169"/>
      <c r="T17" s="169"/>
      <c r="U17" s="167"/>
      <c r="V17" s="167"/>
      <c r="W17" s="169"/>
      <c r="X17" s="169"/>
      <c r="Y17" s="169"/>
      <c r="Z17" s="169"/>
      <c r="AA17" s="169"/>
      <c r="AB17" s="169"/>
      <c r="AC17" s="145">
        <v>13.9</v>
      </c>
    </row>
    <row r="18" spans="1:29" ht="12.75" customHeight="1" x14ac:dyDescent="0.25">
      <c r="A18" s="169">
        <v>7</v>
      </c>
      <c r="B18" s="169"/>
      <c r="C18" s="171" t="s">
        <v>501</v>
      </c>
      <c r="D18" s="171"/>
      <c r="E18" s="171"/>
      <c r="F18" s="171"/>
      <c r="G18" s="171"/>
      <c r="H18" s="171"/>
      <c r="I18" s="169">
        <v>5.04</v>
      </c>
      <c r="J18" s="169"/>
      <c r="K18" s="145">
        <v>1</v>
      </c>
      <c r="L18" s="169">
        <v>76.3</v>
      </c>
      <c r="M18" s="169"/>
      <c r="N18" s="169"/>
      <c r="O18" s="145">
        <v>25.9</v>
      </c>
      <c r="P18" s="169">
        <v>6.5</v>
      </c>
      <c r="Q18" s="169"/>
      <c r="R18" s="145"/>
      <c r="S18" s="169"/>
      <c r="T18" s="169"/>
      <c r="U18" s="167"/>
      <c r="V18" s="167"/>
      <c r="W18" s="169"/>
      <c r="X18" s="169"/>
      <c r="Y18" s="169"/>
      <c r="Z18" s="169"/>
      <c r="AA18" s="169"/>
      <c r="AB18" s="169"/>
      <c r="AC18" s="145">
        <v>14.3</v>
      </c>
    </row>
    <row r="19" spans="1:29" ht="13.5" customHeight="1" x14ac:dyDescent="0.25">
      <c r="A19" s="169">
        <v>8</v>
      </c>
      <c r="B19" s="169"/>
      <c r="C19" s="171" t="s">
        <v>500</v>
      </c>
      <c r="D19" s="171"/>
      <c r="E19" s="171"/>
      <c r="F19" s="171"/>
      <c r="G19" s="171"/>
      <c r="H19" s="171"/>
      <c r="I19" s="169">
        <v>5.31</v>
      </c>
      <c r="J19" s="169"/>
      <c r="K19" s="145">
        <v>1.03</v>
      </c>
      <c r="L19" s="169">
        <v>77</v>
      </c>
      <c r="M19" s="169"/>
      <c r="N19" s="169"/>
      <c r="O19" s="145">
        <v>27.2</v>
      </c>
      <c r="P19" s="169">
        <v>6.3</v>
      </c>
      <c r="Q19" s="169"/>
      <c r="R19" s="145"/>
      <c r="S19" s="169"/>
      <c r="T19" s="169"/>
      <c r="U19" s="167"/>
      <c r="V19" s="167"/>
      <c r="W19" s="169"/>
      <c r="X19" s="169"/>
      <c r="Y19" s="169"/>
      <c r="Z19" s="169"/>
      <c r="AA19" s="169"/>
      <c r="AB19" s="169"/>
      <c r="AC19" s="145">
        <v>13.5</v>
      </c>
    </row>
    <row r="20" spans="1:29" ht="12.75" customHeight="1" x14ac:dyDescent="0.25">
      <c r="A20" s="169">
        <v>9</v>
      </c>
      <c r="B20" s="169"/>
      <c r="C20" s="171" t="s">
        <v>499</v>
      </c>
      <c r="D20" s="171"/>
      <c r="E20" s="171"/>
      <c r="F20" s="171"/>
      <c r="G20" s="171"/>
      <c r="H20" s="171"/>
      <c r="I20" s="169">
        <v>5.19</v>
      </c>
      <c r="J20" s="169"/>
      <c r="K20" s="145">
        <v>0.95</v>
      </c>
      <c r="L20" s="169">
        <v>74.400000000000006</v>
      </c>
      <c r="M20" s="169"/>
      <c r="N20" s="169"/>
      <c r="O20" s="145">
        <v>24.1</v>
      </c>
      <c r="P20" s="169">
        <v>6.4</v>
      </c>
      <c r="Q20" s="169"/>
      <c r="R20" s="145"/>
      <c r="S20" s="169"/>
      <c r="T20" s="169"/>
      <c r="U20" s="167"/>
      <c r="V20" s="167"/>
      <c r="W20" s="169"/>
      <c r="X20" s="169"/>
      <c r="Y20" s="169"/>
      <c r="Z20" s="169"/>
      <c r="AA20" s="169"/>
      <c r="AB20" s="169"/>
      <c r="AC20" s="145">
        <v>16.899999999999999</v>
      </c>
    </row>
    <row r="21" spans="1:29" ht="12.75" customHeight="1" x14ac:dyDescent="0.25">
      <c r="A21" s="169">
        <v>10</v>
      </c>
      <c r="B21" s="169"/>
      <c r="C21" s="171" t="s">
        <v>498</v>
      </c>
      <c r="D21" s="171"/>
      <c r="E21" s="171"/>
      <c r="F21" s="171"/>
      <c r="G21" s="171"/>
      <c r="H21" s="171"/>
      <c r="I21" s="169">
        <v>4.5</v>
      </c>
      <c r="J21" s="169"/>
      <c r="K21" s="145">
        <v>1.05</v>
      </c>
      <c r="L21" s="169">
        <v>77.5</v>
      </c>
      <c r="M21" s="169"/>
      <c r="N21" s="169"/>
      <c r="O21" s="145">
        <v>27.9</v>
      </c>
      <c r="P21" s="169">
        <v>6.3</v>
      </c>
      <c r="Q21" s="169"/>
      <c r="R21" s="145"/>
      <c r="S21" s="169"/>
      <c r="T21" s="169"/>
      <c r="U21" s="167"/>
      <c r="V21" s="167"/>
      <c r="W21" s="169"/>
      <c r="X21" s="169"/>
      <c r="Y21" s="169"/>
      <c r="Z21" s="169"/>
      <c r="AA21" s="169"/>
      <c r="AB21" s="169"/>
      <c r="AC21" s="145">
        <v>13.3</v>
      </c>
    </row>
    <row r="22" spans="1:29" ht="12.75" customHeight="1" x14ac:dyDescent="0.25">
      <c r="A22" s="169">
        <v>11</v>
      </c>
      <c r="B22" s="169"/>
      <c r="C22" s="171" t="s">
        <v>497</v>
      </c>
      <c r="D22" s="171"/>
      <c r="E22" s="171"/>
      <c r="F22" s="171"/>
      <c r="G22" s="171"/>
      <c r="H22" s="171"/>
      <c r="I22" s="169">
        <v>4.91</v>
      </c>
      <c r="J22" s="169"/>
      <c r="K22" s="145">
        <v>1</v>
      </c>
      <c r="L22" s="169">
        <v>77</v>
      </c>
      <c r="M22" s="169"/>
      <c r="N22" s="169"/>
      <c r="O22" s="145">
        <v>25.2</v>
      </c>
      <c r="P22" s="169">
        <v>6.4</v>
      </c>
      <c r="Q22" s="169"/>
      <c r="R22" s="145"/>
      <c r="S22" s="169"/>
      <c r="T22" s="169"/>
      <c r="U22" s="167"/>
      <c r="V22" s="167"/>
      <c r="W22" s="169"/>
      <c r="X22" s="169"/>
      <c r="Y22" s="169"/>
      <c r="Z22" s="169"/>
      <c r="AA22" s="169"/>
      <c r="AB22" s="169"/>
      <c r="AC22" s="145">
        <v>14.3</v>
      </c>
    </row>
    <row r="23" spans="1:29" ht="13.5" customHeight="1" x14ac:dyDescent="0.25">
      <c r="A23" s="169">
        <v>12</v>
      </c>
      <c r="B23" s="169"/>
      <c r="C23" s="171" t="s">
        <v>496</v>
      </c>
      <c r="D23" s="171"/>
      <c r="E23" s="171"/>
      <c r="F23" s="171"/>
      <c r="G23" s="171"/>
      <c r="H23" s="171"/>
      <c r="I23" s="169">
        <v>5.18</v>
      </c>
      <c r="J23" s="169"/>
      <c r="K23" s="145">
        <v>1.03</v>
      </c>
      <c r="L23" s="169">
        <v>77.400000000000006</v>
      </c>
      <c r="M23" s="169"/>
      <c r="N23" s="169"/>
      <c r="O23" s="145">
        <v>27.2</v>
      </c>
      <c r="P23" s="169">
        <v>6.3</v>
      </c>
      <c r="Q23" s="169"/>
      <c r="R23" s="145"/>
      <c r="S23" s="169"/>
      <c r="T23" s="169"/>
      <c r="U23" s="167"/>
      <c r="V23" s="167"/>
      <c r="W23" s="169"/>
      <c r="X23" s="169"/>
      <c r="Y23" s="169"/>
      <c r="Z23" s="169"/>
      <c r="AA23" s="169"/>
      <c r="AB23" s="169"/>
      <c r="AC23" s="145">
        <v>13.8</v>
      </c>
    </row>
    <row r="24" spans="1:29" ht="12.75" customHeight="1" x14ac:dyDescent="0.25">
      <c r="A24" s="169">
        <v>13</v>
      </c>
      <c r="B24" s="169"/>
      <c r="C24" s="171" t="s">
        <v>495</v>
      </c>
      <c r="D24" s="171"/>
      <c r="E24" s="171"/>
      <c r="F24" s="171"/>
      <c r="G24" s="171"/>
      <c r="H24" s="171"/>
      <c r="I24" s="169">
        <v>4.47</v>
      </c>
      <c r="J24" s="169"/>
      <c r="K24" s="145">
        <v>1.07</v>
      </c>
      <c r="L24" s="169">
        <v>77.3</v>
      </c>
      <c r="M24" s="169"/>
      <c r="N24" s="169"/>
      <c r="O24" s="145">
        <v>28.7</v>
      </c>
      <c r="P24" s="169">
        <v>6.4</v>
      </c>
      <c r="Q24" s="169"/>
      <c r="R24" s="145"/>
      <c r="S24" s="169"/>
      <c r="T24" s="169"/>
      <c r="U24" s="167"/>
      <c r="V24" s="167"/>
      <c r="W24" s="169"/>
      <c r="X24" s="169"/>
      <c r="Y24" s="169"/>
      <c r="Z24" s="169"/>
      <c r="AA24" s="169"/>
      <c r="AB24" s="169"/>
      <c r="AC24" s="145">
        <v>12.2</v>
      </c>
    </row>
    <row r="25" spans="1:29" ht="12.75" customHeight="1" x14ac:dyDescent="0.25">
      <c r="A25" s="169">
        <v>14</v>
      </c>
      <c r="B25" s="169"/>
      <c r="C25" s="171" t="s">
        <v>494</v>
      </c>
      <c r="D25" s="171"/>
      <c r="E25" s="171"/>
      <c r="F25" s="171"/>
      <c r="G25" s="171"/>
      <c r="H25" s="171"/>
      <c r="I25" s="169">
        <v>5.23</v>
      </c>
      <c r="J25" s="169"/>
      <c r="K25" s="145">
        <v>0.98</v>
      </c>
      <c r="L25" s="169">
        <v>76.5</v>
      </c>
      <c r="M25" s="169"/>
      <c r="N25" s="169"/>
      <c r="O25" s="145">
        <v>25.9</v>
      </c>
      <c r="P25" s="169">
        <v>6.3</v>
      </c>
      <c r="Q25" s="169"/>
      <c r="R25" s="145"/>
      <c r="S25" s="169"/>
      <c r="T25" s="169"/>
      <c r="U25" s="167"/>
      <c r="V25" s="167"/>
      <c r="W25" s="169"/>
      <c r="X25" s="169"/>
      <c r="Y25" s="169"/>
      <c r="Z25" s="169"/>
      <c r="AA25" s="169"/>
      <c r="AB25" s="169"/>
      <c r="AC25" s="145">
        <v>14.8</v>
      </c>
    </row>
    <row r="26" spans="1:29" ht="12.75" customHeight="1" x14ac:dyDescent="0.25">
      <c r="A26" s="169">
        <v>15</v>
      </c>
      <c r="B26" s="169"/>
      <c r="C26" s="171" t="s">
        <v>493</v>
      </c>
      <c r="D26" s="171"/>
      <c r="E26" s="171"/>
      <c r="F26" s="171"/>
      <c r="G26" s="171"/>
      <c r="H26" s="171"/>
      <c r="I26" s="169">
        <v>4.47</v>
      </c>
      <c r="J26" s="169"/>
      <c r="K26" s="145">
        <v>1.08</v>
      </c>
      <c r="L26" s="169">
        <v>79.3</v>
      </c>
      <c r="M26" s="169"/>
      <c r="N26" s="169"/>
      <c r="O26" s="145">
        <v>29</v>
      </c>
      <c r="P26" s="169">
        <v>6.3</v>
      </c>
      <c r="Q26" s="169"/>
      <c r="R26" s="145"/>
      <c r="S26" s="169"/>
      <c r="T26" s="169"/>
      <c r="U26" s="167"/>
      <c r="V26" s="167"/>
      <c r="W26" s="169"/>
      <c r="X26" s="169"/>
      <c r="Y26" s="169"/>
      <c r="Z26" s="169"/>
      <c r="AA26" s="169"/>
      <c r="AB26" s="169"/>
      <c r="AC26" s="145">
        <v>11.6</v>
      </c>
    </row>
    <row r="27" spans="1:29" ht="13.5" customHeight="1" x14ac:dyDescent="0.25">
      <c r="A27" s="169">
        <v>16</v>
      </c>
      <c r="B27" s="169"/>
      <c r="C27" s="171" t="s">
        <v>492</v>
      </c>
      <c r="D27" s="171"/>
      <c r="E27" s="171"/>
      <c r="F27" s="171"/>
      <c r="G27" s="171"/>
      <c r="H27" s="171"/>
      <c r="I27" s="169">
        <v>4.78</v>
      </c>
      <c r="J27" s="169"/>
      <c r="K27" s="145">
        <v>1.03</v>
      </c>
      <c r="L27" s="169">
        <v>77.5</v>
      </c>
      <c r="M27" s="169"/>
      <c r="N27" s="169"/>
      <c r="O27" s="145">
        <v>26.3</v>
      </c>
      <c r="P27" s="169">
        <v>6.4</v>
      </c>
      <c r="Q27" s="169"/>
      <c r="R27" s="145"/>
      <c r="S27" s="169"/>
      <c r="T27" s="169"/>
      <c r="U27" s="167"/>
      <c r="V27" s="167"/>
      <c r="W27" s="169"/>
      <c r="X27" s="169"/>
      <c r="Y27" s="169"/>
      <c r="Z27" s="169"/>
      <c r="AA27" s="169"/>
      <c r="AB27" s="169"/>
      <c r="AC27" s="145">
        <v>13.5</v>
      </c>
    </row>
    <row r="28" spans="1:29" ht="12.75" customHeight="1" x14ac:dyDescent="0.25">
      <c r="A28" s="169">
        <v>17</v>
      </c>
      <c r="B28" s="169"/>
      <c r="C28" s="171" t="s">
        <v>491</v>
      </c>
      <c r="D28" s="171"/>
      <c r="E28" s="171"/>
      <c r="F28" s="171"/>
      <c r="G28" s="171"/>
      <c r="H28" s="171"/>
      <c r="I28" s="169">
        <v>4.54</v>
      </c>
      <c r="J28" s="169"/>
      <c r="K28" s="145">
        <v>1.07</v>
      </c>
      <c r="L28" s="169">
        <v>77.5</v>
      </c>
      <c r="M28" s="169"/>
      <c r="N28" s="169"/>
      <c r="O28" s="145">
        <v>29.8</v>
      </c>
      <c r="P28" s="169">
        <v>6.2</v>
      </c>
      <c r="Q28" s="169"/>
      <c r="R28" s="145"/>
      <c r="S28" s="169"/>
      <c r="T28" s="169"/>
      <c r="U28" s="167"/>
      <c r="V28" s="167"/>
      <c r="W28" s="169"/>
      <c r="X28" s="169"/>
      <c r="Y28" s="169"/>
      <c r="Z28" s="169"/>
      <c r="AA28" s="169"/>
      <c r="AB28" s="169"/>
      <c r="AC28" s="145">
        <v>12.2</v>
      </c>
    </row>
    <row r="29" spans="1:29" ht="12.75" customHeight="1" x14ac:dyDescent="0.25">
      <c r="A29" s="169">
        <v>18</v>
      </c>
      <c r="B29" s="169"/>
      <c r="C29" s="171" t="s">
        <v>490</v>
      </c>
      <c r="D29" s="171"/>
      <c r="E29" s="171"/>
      <c r="F29" s="171"/>
      <c r="G29" s="171"/>
      <c r="H29" s="171"/>
      <c r="I29" s="169">
        <v>4.8499999999999996</v>
      </c>
      <c r="J29" s="169"/>
      <c r="K29" s="145">
        <v>1.06</v>
      </c>
      <c r="L29" s="169">
        <v>77.8</v>
      </c>
      <c r="M29" s="169"/>
      <c r="N29" s="169"/>
      <c r="O29" s="145">
        <v>28.3</v>
      </c>
      <c r="P29" s="169">
        <v>6.2</v>
      </c>
      <c r="Q29" s="169"/>
      <c r="R29" s="145"/>
      <c r="S29" s="169"/>
      <c r="T29" s="169"/>
      <c r="U29" s="167"/>
      <c r="V29" s="167"/>
      <c r="W29" s="169"/>
      <c r="X29" s="169"/>
      <c r="Y29" s="169"/>
      <c r="Z29" s="169"/>
      <c r="AA29" s="169"/>
      <c r="AB29" s="169"/>
      <c r="AC29" s="145">
        <v>12.3</v>
      </c>
    </row>
    <row r="30" spans="1:29" ht="13.5" customHeight="1" x14ac:dyDescent="0.25">
      <c r="A30" s="169">
        <v>19</v>
      </c>
      <c r="B30" s="169"/>
      <c r="C30" s="171" t="s">
        <v>489</v>
      </c>
      <c r="D30" s="171"/>
      <c r="E30" s="171"/>
      <c r="F30" s="171"/>
      <c r="G30" s="171"/>
      <c r="H30" s="171"/>
      <c r="I30" s="169">
        <v>5.19</v>
      </c>
      <c r="J30" s="169"/>
      <c r="K30" s="145">
        <v>0.99</v>
      </c>
      <c r="L30" s="169">
        <v>77.5</v>
      </c>
      <c r="M30" s="169"/>
      <c r="N30" s="169"/>
      <c r="O30" s="145">
        <v>24.5</v>
      </c>
      <c r="P30" s="169">
        <v>6.1</v>
      </c>
      <c r="Q30" s="169"/>
      <c r="R30" s="145"/>
      <c r="S30" s="169"/>
      <c r="T30" s="169"/>
      <c r="U30" s="167"/>
      <c r="V30" s="167"/>
      <c r="W30" s="169"/>
      <c r="X30" s="169"/>
      <c r="Y30" s="169"/>
      <c r="Z30" s="169"/>
      <c r="AA30" s="169"/>
      <c r="AB30" s="169"/>
      <c r="AC30" s="145">
        <v>13.1</v>
      </c>
    </row>
    <row r="31" spans="1:29" ht="12.75" customHeight="1" x14ac:dyDescent="0.25">
      <c r="A31" s="169">
        <v>20</v>
      </c>
      <c r="B31" s="169"/>
      <c r="C31" s="171" t="s">
        <v>488</v>
      </c>
      <c r="D31" s="171"/>
      <c r="E31" s="171"/>
      <c r="F31" s="171"/>
      <c r="G31" s="171"/>
      <c r="H31" s="171"/>
      <c r="I31" s="169">
        <v>5.25</v>
      </c>
      <c r="J31" s="169"/>
      <c r="K31" s="145">
        <v>1</v>
      </c>
      <c r="L31" s="169">
        <v>77.900000000000006</v>
      </c>
      <c r="M31" s="169"/>
      <c r="N31" s="169"/>
      <c r="O31" s="145">
        <v>25.4</v>
      </c>
      <c r="P31" s="169">
        <v>6.2</v>
      </c>
      <c r="Q31" s="169"/>
      <c r="R31" s="145"/>
      <c r="S31" s="169"/>
      <c r="T31" s="169"/>
      <c r="U31" s="167"/>
      <c r="V31" s="167"/>
      <c r="W31" s="169"/>
      <c r="X31" s="169"/>
      <c r="Y31" s="169"/>
      <c r="Z31" s="169"/>
      <c r="AA31" s="169"/>
      <c r="AB31" s="169"/>
      <c r="AC31" s="145">
        <v>13.6</v>
      </c>
    </row>
    <row r="32" spans="1:29" ht="12.75" customHeight="1" x14ac:dyDescent="0.25">
      <c r="A32" s="169">
        <v>21</v>
      </c>
      <c r="B32" s="169"/>
      <c r="C32" s="171" t="s">
        <v>487</v>
      </c>
      <c r="D32" s="171"/>
      <c r="E32" s="171"/>
      <c r="F32" s="171"/>
      <c r="G32" s="171"/>
      <c r="H32" s="171"/>
      <c r="I32" s="169">
        <v>5.07</v>
      </c>
      <c r="J32" s="169"/>
      <c r="K32" s="145">
        <v>1.01</v>
      </c>
      <c r="L32" s="169">
        <v>76.900000000000006</v>
      </c>
      <c r="M32" s="169"/>
      <c r="N32" s="169"/>
      <c r="O32" s="145">
        <v>27.3</v>
      </c>
      <c r="P32" s="169">
        <v>6.2</v>
      </c>
      <c r="Q32" s="169"/>
      <c r="R32" s="145"/>
      <c r="S32" s="169"/>
      <c r="T32" s="169"/>
      <c r="U32" s="167"/>
      <c r="V32" s="167"/>
      <c r="W32" s="169"/>
      <c r="X32" s="169"/>
      <c r="Y32" s="169"/>
      <c r="Z32" s="169"/>
      <c r="AA32" s="169"/>
      <c r="AB32" s="169"/>
      <c r="AC32" s="145">
        <v>14.3</v>
      </c>
    </row>
    <row r="33" spans="1:29" ht="12.75" customHeight="1" x14ac:dyDescent="0.25">
      <c r="A33" s="169">
        <v>22</v>
      </c>
      <c r="B33" s="169"/>
      <c r="C33" s="171" t="s">
        <v>486</v>
      </c>
      <c r="D33" s="171"/>
      <c r="E33" s="171"/>
      <c r="F33" s="171"/>
      <c r="G33" s="171"/>
      <c r="H33" s="171"/>
      <c r="I33" s="169">
        <v>5.16</v>
      </c>
      <c r="J33" s="169"/>
      <c r="K33" s="145">
        <v>0.97</v>
      </c>
      <c r="L33" s="169">
        <v>75</v>
      </c>
      <c r="M33" s="169"/>
      <c r="N33" s="169"/>
      <c r="O33" s="145">
        <v>24.2</v>
      </c>
      <c r="P33" s="169">
        <v>6.7</v>
      </c>
      <c r="Q33" s="169"/>
      <c r="R33" s="145"/>
      <c r="S33" s="169"/>
      <c r="T33" s="169"/>
      <c r="U33" s="167"/>
      <c r="V33" s="167"/>
      <c r="W33" s="169"/>
      <c r="X33" s="169"/>
      <c r="Y33" s="169"/>
      <c r="Z33" s="169"/>
      <c r="AA33" s="169"/>
      <c r="AB33" s="169"/>
      <c r="AC33" s="145">
        <v>16.100000000000001</v>
      </c>
    </row>
    <row r="34" spans="1:29" ht="13.5" customHeight="1" x14ac:dyDescent="0.25">
      <c r="A34" s="169">
        <v>23</v>
      </c>
      <c r="B34" s="169"/>
      <c r="C34" s="171" t="s">
        <v>485</v>
      </c>
      <c r="D34" s="171"/>
      <c r="E34" s="171"/>
      <c r="F34" s="171"/>
      <c r="G34" s="171"/>
      <c r="H34" s="171"/>
      <c r="I34" s="169">
        <v>4.91</v>
      </c>
      <c r="J34" s="169"/>
      <c r="K34" s="145">
        <v>1.02</v>
      </c>
      <c r="L34" s="169">
        <v>77.7</v>
      </c>
      <c r="M34" s="169"/>
      <c r="N34" s="169"/>
      <c r="O34" s="145">
        <v>27.8</v>
      </c>
      <c r="P34" s="169">
        <v>6.4</v>
      </c>
      <c r="Q34" s="169"/>
      <c r="R34" s="145"/>
      <c r="S34" s="169"/>
      <c r="T34" s="169"/>
      <c r="U34" s="167"/>
      <c r="V34" s="167"/>
      <c r="W34" s="169"/>
      <c r="X34" s="169"/>
      <c r="Y34" s="169"/>
      <c r="Z34" s="169"/>
      <c r="AA34" s="169"/>
      <c r="AB34" s="169"/>
      <c r="AC34" s="145">
        <v>13.9</v>
      </c>
    </row>
    <row r="35" spans="1:29" ht="12.75" customHeight="1" x14ac:dyDescent="0.25">
      <c r="A35" s="169">
        <v>24</v>
      </c>
      <c r="B35" s="169"/>
      <c r="C35" s="171" t="s">
        <v>484</v>
      </c>
      <c r="D35" s="171"/>
      <c r="E35" s="171"/>
      <c r="F35" s="171"/>
      <c r="G35" s="171"/>
      <c r="H35" s="171"/>
      <c r="I35" s="169">
        <v>4.96</v>
      </c>
      <c r="J35" s="169"/>
      <c r="K35" s="145">
        <v>0.97</v>
      </c>
      <c r="L35" s="169">
        <v>77.099999999999994</v>
      </c>
      <c r="M35" s="169"/>
      <c r="N35" s="169"/>
      <c r="O35" s="145">
        <v>25.7</v>
      </c>
      <c r="P35" s="169">
        <v>6.4</v>
      </c>
      <c r="Q35" s="169"/>
      <c r="R35" s="145"/>
      <c r="S35" s="169"/>
      <c r="T35" s="169"/>
      <c r="U35" s="167"/>
      <c r="V35" s="167"/>
      <c r="W35" s="169"/>
      <c r="X35" s="169"/>
      <c r="Y35" s="169"/>
      <c r="Z35" s="169"/>
      <c r="AA35" s="169"/>
      <c r="AB35" s="169"/>
      <c r="AC35" s="145">
        <v>14.1</v>
      </c>
    </row>
    <row r="36" spans="1:29" ht="12.75" customHeight="1" x14ac:dyDescent="0.25">
      <c r="A36" s="169">
        <v>25</v>
      </c>
      <c r="B36" s="169"/>
      <c r="C36" s="171" t="s">
        <v>483</v>
      </c>
      <c r="D36" s="171"/>
      <c r="E36" s="171"/>
      <c r="F36" s="171"/>
      <c r="G36" s="171"/>
      <c r="H36" s="171"/>
      <c r="I36" s="169">
        <v>4.45</v>
      </c>
      <c r="J36" s="169"/>
      <c r="K36" s="145">
        <v>1.06</v>
      </c>
      <c r="L36" s="169">
        <v>78.400000000000006</v>
      </c>
      <c r="M36" s="169"/>
      <c r="N36" s="169"/>
      <c r="O36" s="145">
        <v>29.1</v>
      </c>
      <c r="P36" s="169">
        <v>6.3</v>
      </c>
      <c r="Q36" s="169"/>
      <c r="R36" s="145"/>
      <c r="S36" s="169"/>
      <c r="T36" s="169"/>
      <c r="U36" s="167"/>
      <c r="V36" s="167"/>
      <c r="W36" s="169"/>
      <c r="X36" s="169"/>
      <c r="Y36" s="169"/>
      <c r="Z36" s="169"/>
      <c r="AA36" s="169"/>
      <c r="AB36" s="169"/>
      <c r="AC36" s="145">
        <v>12.4</v>
      </c>
    </row>
    <row r="37" spans="1:29" ht="13.5" customHeight="1" x14ac:dyDescent="0.25">
      <c r="A37" s="169">
        <v>26</v>
      </c>
      <c r="B37" s="169"/>
      <c r="C37" s="171" t="s">
        <v>482</v>
      </c>
      <c r="D37" s="171"/>
      <c r="E37" s="171"/>
      <c r="F37" s="171"/>
      <c r="G37" s="171"/>
      <c r="H37" s="171"/>
      <c r="I37" s="169">
        <v>5.19</v>
      </c>
      <c r="J37" s="169"/>
      <c r="K37" s="145">
        <v>0.98</v>
      </c>
      <c r="L37" s="169">
        <v>76</v>
      </c>
      <c r="M37" s="169"/>
      <c r="N37" s="169"/>
      <c r="O37" s="145">
        <v>24.3</v>
      </c>
      <c r="P37" s="169">
        <v>6.6</v>
      </c>
      <c r="Q37" s="169"/>
      <c r="R37" s="145"/>
      <c r="S37" s="169"/>
      <c r="T37" s="169"/>
      <c r="U37" s="167"/>
      <c r="V37" s="167"/>
      <c r="W37" s="169"/>
      <c r="X37" s="169"/>
      <c r="Y37" s="169"/>
      <c r="Z37" s="169"/>
      <c r="AA37" s="169"/>
      <c r="AB37" s="169"/>
      <c r="AC37" s="145">
        <v>15.6</v>
      </c>
    </row>
    <row r="38" spans="1:29" ht="12.75" customHeight="1" x14ac:dyDescent="0.25">
      <c r="A38" s="169">
        <v>27</v>
      </c>
      <c r="B38" s="169"/>
      <c r="C38" s="171" t="s">
        <v>481</v>
      </c>
      <c r="D38" s="171"/>
      <c r="E38" s="171"/>
      <c r="F38" s="171"/>
      <c r="G38" s="171"/>
      <c r="H38" s="171"/>
      <c r="I38" s="169">
        <v>5.18</v>
      </c>
      <c r="J38" s="169"/>
      <c r="K38" s="145">
        <v>1.01</v>
      </c>
      <c r="L38" s="169">
        <v>77</v>
      </c>
      <c r="M38" s="169"/>
      <c r="N38" s="169"/>
      <c r="O38" s="145">
        <v>26.2</v>
      </c>
      <c r="P38" s="169">
        <v>6.5</v>
      </c>
      <c r="Q38" s="169"/>
      <c r="R38" s="145"/>
      <c r="S38" s="169"/>
      <c r="T38" s="169"/>
      <c r="U38" s="167"/>
      <c r="V38" s="167"/>
      <c r="W38" s="169"/>
      <c r="X38" s="169"/>
      <c r="Y38" s="169"/>
      <c r="Z38" s="169"/>
      <c r="AA38" s="169"/>
      <c r="AB38" s="169"/>
      <c r="AC38" s="145">
        <v>13.9</v>
      </c>
    </row>
    <row r="39" spans="1:29" ht="12.75" customHeight="1" x14ac:dyDescent="0.25">
      <c r="A39" s="169">
        <v>28</v>
      </c>
      <c r="B39" s="169"/>
      <c r="C39" s="171" t="s">
        <v>480</v>
      </c>
      <c r="D39" s="171"/>
      <c r="E39" s="171"/>
      <c r="F39" s="171"/>
      <c r="G39" s="171"/>
      <c r="H39" s="171"/>
      <c r="I39" s="169">
        <v>4.91</v>
      </c>
      <c r="J39" s="169"/>
      <c r="K39" s="145">
        <v>0.99</v>
      </c>
      <c r="L39" s="169">
        <v>76.900000000000006</v>
      </c>
      <c r="M39" s="169"/>
      <c r="N39" s="169"/>
      <c r="O39" s="145">
        <v>26.9</v>
      </c>
      <c r="P39" s="169">
        <v>6.2</v>
      </c>
      <c r="Q39" s="169"/>
      <c r="R39" s="145"/>
      <c r="S39" s="169"/>
      <c r="T39" s="169"/>
      <c r="U39" s="167"/>
      <c r="V39" s="167"/>
      <c r="W39" s="169"/>
      <c r="X39" s="169"/>
      <c r="Y39" s="169"/>
      <c r="Z39" s="169"/>
      <c r="AA39" s="169"/>
      <c r="AB39" s="169"/>
      <c r="AC39" s="145">
        <v>14.9</v>
      </c>
    </row>
    <row r="40" spans="1:29" ht="12.75" customHeight="1" x14ac:dyDescent="0.25">
      <c r="A40" s="169">
        <v>29</v>
      </c>
      <c r="B40" s="169"/>
      <c r="C40" s="171" t="s">
        <v>479</v>
      </c>
      <c r="D40" s="171"/>
      <c r="E40" s="171"/>
      <c r="F40" s="171"/>
      <c r="G40" s="171"/>
      <c r="H40" s="171"/>
      <c r="I40" s="169">
        <v>4.99</v>
      </c>
      <c r="J40" s="169"/>
      <c r="K40" s="145">
        <v>1</v>
      </c>
      <c r="L40" s="169">
        <v>76.5</v>
      </c>
      <c r="M40" s="169"/>
      <c r="N40" s="169"/>
      <c r="O40" s="145">
        <v>26.1</v>
      </c>
      <c r="P40" s="169">
        <v>6.3</v>
      </c>
      <c r="Q40" s="169"/>
      <c r="R40" s="145"/>
      <c r="S40" s="169"/>
      <c r="T40" s="169"/>
      <c r="U40" s="167"/>
      <c r="V40" s="167"/>
      <c r="W40" s="169"/>
      <c r="X40" s="169"/>
      <c r="Y40" s="169"/>
      <c r="Z40" s="169"/>
      <c r="AA40" s="169"/>
      <c r="AB40" s="169"/>
      <c r="AC40" s="145">
        <v>14.7</v>
      </c>
    </row>
    <row r="41" spans="1:29" ht="13.5" customHeight="1" x14ac:dyDescent="0.25">
      <c r="A41" s="169">
        <v>30</v>
      </c>
      <c r="B41" s="169"/>
      <c r="C41" s="171" t="s">
        <v>478</v>
      </c>
      <c r="D41" s="171"/>
      <c r="E41" s="171"/>
      <c r="F41" s="171"/>
      <c r="G41" s="171"/>
      <c r="H41" s="171"/>
      <c r="I41" s="169">
        <v>5.22</v>
      </c>
      <c r="J41" s="169"/>
      <c r="K41" s="145">
        <v>1</v>
      </c>
      <c r="L41" s="169">
        <v>76.2</v>
      </c>
      <c r="M41" s="169"/>
      <c r="N41" s="169"/>
      <c r="O41" s="145">
        <v>25.2</v>
      </c>
      <c r="P41" s="169">
        <v>6.7</v>
      </c>
      <c r="Q41" s="169"/>
      <c r="R41" s="145"/>
      <c r="S41" s="169"/>
      <c r="T41" s="169"/>
      <c r="U41" s="167"/>
      <c r="V41" s="167"/>
      <c r="W41" s="169"/>
      <c r="X41" s="169"/>
      <c r="Y41" s="169"/>
      <c r="Z41" s="169"/>
      <c r="AA41" s="169"/>
      <c r="AB41" s="169"/>
      <c r="AC41" s="145">
        <v>15.1</v>
      </c>
    </row>
    <row r="42" spans="1:29" ht="12.75" customHeight="1" x14ac:dyDescent="0.25">
      <c r="A42" s="169">
        <v>31</v>
      </c>
      <c r="B42" s="169"/>
      <c r="C42" s="171" t="s">
        <v>477</v>
      </c>
      <c r="D42" s="171"/>
      <c r="E42" s="171"/>
      <c r="F42" s="171"/>
      <c r="G42" s="171"/>
      <c r="H42" s="171"/>
      <c r="I42" s="169">
        <v>4.84</v>
      </c>
      <c r="J42" s="169"/>
      <c r="K42" s="145">
        <v>1.0900000000000001</v>
      </c>
      <c r="L42" s="169">
        <v>78.7</v>
      </c>
      <c r="M42" s="169"/>
      <c r="N42" s="169"/>
      <c r="O42" s="145">
        <v>29.3</v>
      </c>
      <c r="P42" s="169">
        <v>6.3</v>
      </c>
      <c r="Q42" s="169"/>
      <c r="R42" s="145"/>
      <c r="S42" s="169"/>
      <c r="T42" s="169"/>
      <c r="U42" s="167"/>
      <c r="V42" s="167"/>
      <c r="W42" s="169"/>
      <c r="X42" s="169"/>
      <c r="Y42" s="169"/>
      <c r="Z42" s="169"/>
      <c r="AA42" s="169"/>
      <c r="AB42" s="169"/>
      <c r="AC42" s="145">
        <v>11.5</v>
      </c>
    </row>
    <row r="43" spans="1:29" ht="12.75" customHeight="1" x14ac:dyDescent="0.25">
      <c r="A43" s="169">
        <v>32</v>
      </c>
      <c r="B43" s="169"/>
      <c r="C43" s="171" t="s">
        <v>476</v>
      </c>
      <c r="D43" s="171"/>
      <c r="E43" s="171"/>
      <c r="F43" s="171"/>
      <c r="G43" s="171"/>
      <c r="H43" s="171"/>
      <c r="I43" s="169">
        <v>5.18</v>
      </c>
      <c r="J43" s="169"/>
      <c r="K43" s="145">
        <v>0.97</v>
      </c>
      <c r="L43" s="169">
        <v>77.7</v>
      </c>
      <c r="M43" s="169"/>
      <c r="N43" s="169"/>
      <c r="O43" s="145">
        <v>24.9</v>
      </c>
      <c r="P43" s="169">
        <v>6.4</v>
      </c>
      <c r="Q43" s="169"/>
      <c r="R43" s="145"/>
      <c r="S43" s="169"/>
      <c r="T43" s="169"/>
      <c r="U43" s="167"/>
      <c r="V43" s="167"/>
      <c r="W43" s="169"/>
      <c r="X43" s="169"/>
      <c r="Y43" s="169"/>
      <c r="Z43" s="169"/>
      <c r="AA43" s="169"/>
      <c r="AB43" s="169"/>
      <c r="AC43" s="145">
        <v>14.3</v>
      </c>
    </row>
    <row r="44" spans="1:29" ht="13.5" customHeight="1" x14ac:dyDescent="0.25">
      <c r="A44" s="169">
        <v>33</v>
      </c>
      <c r="B44" s="169"/>
      <c r="C44" s="171" t="s">
        <v>475</v>
      </c>
      <c r="D44" s="171"/>
      <c r="E44" s="171"/>
      <c r="F44" s="171"/>
      <c r="G44" s="171"/>
      <c r="H44" s="171"/>
      <c r="I44" s="169">
        <v>4.9800000000000004</v>
      </c>
      <c r="J44" s="169"/>
      <c r="K44" s="145">
        <v>1</v>
      </c>
      <c r="L44" s="169">
        <v>78.599999999999994</v>
      </c>
      <c r="M44" s="169"/>
      <c r="N44" s="169"/>
      <c r="O44" s="145">
        <v>26.6</v>
      </c>
      <c r="P44" s="169">
        <v>6.1</v>
      </c>
      <c r="Q44" s="169"/>
      <c r="R44" s="145"/>
      <c r="S44" s="169"/>
      <c r="T44" s="169"/>
      <c r="U44" s="167"/>
      <c r="V44" s="167"/>
      <c r="W44" s="169"/>
      <c r="X44" s="169"/>
      <c r="Y44" s="169"/>
      <c r="Z44" s="169"/>
      <c r="AA44" s="169"/>
      <c r="AB44" s="169"/>
      <c r="AC44" s="145">
        <v>12.8</v>
      </c>
    </row>
    <row r="45" spans="1:29" ht="12.75" customHeight="1" x14ac:dyDescent="0.25">
      <c r="A45" s="169">
        <v>34</v>
      </c>
      <c r="B45" s="169"/>
      <c r="C45" s="171" t="s">
        <v>474</v>
      </c>
      <c r="D45" s="171"/>
      <c r="E45" s="171"/>
      <c r="F45" s="171"/>
      <c r="G45" s="171"/>
      <c r="H45" s="171"/>
      <c r="I45" s="169">
        <v>4.79</v>
      </c>
      <c r="J45" s="169"/>
      <c r="K45" s="145">
        <v>1.08</v>
      </c>
      <c r="L45" s="169">
        <v>79.099999999999994</v>
      </c>
      <c r="M45" s="169"/>
      <c r="N45" s="169"/>
      <c r="O45" s="145">
        <v>29.6</v>
      </c>
      <c r="P45" s="169">
        <v>6.3</v>
      </c>
      <c r="Q45" s="169"/>
      <c r="R45" s="145"/>
      <c r="S45" s="169"/>
      <c r="T45" s="169"/>
      <c r="U45" s="167"/>
      <c r="V45" s="167"/>
      <c r="W45" s="169"/>
      <c r="X45" s="169"/>
      <c r="Y45" s="169"/>
      <c r="Z45" s="169"/>
      <c r="AA45" s="169"/>
      <c r="AB45" s="169"/>
      <c r="AC45" s="145">
        <v>10.9</v>
      </c>
    </row>
    <row r="46" spans="1:29" ht="12.75" customHeight="1" x14ac:dyDescent="0.25">
      <c r="A46" s="169">
        <v>35</v>
      </c>
      <c r="B46" s="169"/>
      <c r="C46" s="171" t="s">
        <v>473</v>
      </c>
      <c r="D46" s="171"/>
      <c r="E46" s="171"/>
      <c r="F46" s="171"/>
      <c r="G46" s="171"/>
      <c r="H46" s="171"/>
      <c r="I46" s="169">
        <v>4.68</v>
      </c>
      <c r="J46" s="169"/>
      <c r="K46" s="145">
        <v>1.1100000000000001</v>
      </c>
      <c r="L46" s="169">
        <v>79.5</v>
      </c>
      <c r="M46" s="169"/>
      <c r="N46" s="169"/>
      <c r="O46" s="145">
        <v>29.9</v>
      </c>
      <c r="P46" s="169">
        <v>6.2</v>
      </c>
      <c r="Q46" s="169"/>
      <c r="R46" s="145"/>
      <c r="S46" s="169"/>
      <c r="T46" s="169"/>
      <c r="U46" s="167"/>
      <c r="V46" s="167"/>
      <c r="W46" s="169"/>
      <c r="X46" s="169"/>
      <c r="Y46" s="169"/>
      <c r="Z46" s="169"/>
      <c r="AA46" s="169"/>
      <c r="AB46" s="169"/>
      <c r="AC46" s="145">
        <v>10.4</v>
      </c>
    </row>
    <row r="47" spans="1:29" ht="12.75" customHeight="1" x14ac:dyDescent="0.25">
      <c r="A47" s="169">
        <v>36</v>
      </c>
      <c r="B47" s="169"/>
      <c r="C47" s="171" t="s">
        <v>472</v>
      </c>
      <c r="D47" s="171"/>
      <c r="E47" s="171"/>
      <c r="F47" s="171"/>
      <c r="G47" s="171"/>
      <c r="H47" s="171"/>
      <c r="I47" s="169">
        <v>5</v>
      </c>
      <c r="J47" s="169"/>
      <c r="K47" s="145">
        <v>1.04</v>
      </c>
      <c r="L47" s="169">
        <v>78.400000000000006</v>
      </c>
      <c r="M47" s="169"/>
      <c r="N47" s="169"/>
      <c r="O47" s="145">
        <v>27.1</v>
      </c>
      <c r="P47" s="169">
        <v>6.5</v>
      </c>
      <c r="Q47" s="169"/>
      <c r="R47" s="145"/>
      <c r="S47" s="169"/>
      <c r="T47" s="169"/>
      <c r="U47" s="167"/>
      <c r="V47" s="167"/>
      <c r="W47" s="169"/>
      <c r="X47" s="169"/>
      <c r="Y47" s="169"/>
      <c r="Z47" s="169"/>
      <c r="AA47" s="169"/>
      <c r="AB47" s="169"/>
      <c r="AC47" s="145">
        <v>12.5</v>
      </c>
    </row>
    <row r="48" spans="1:29" ht="13.5" customHeight="1" x14ac:dyDescent="0.25">
      <c r="A48" s="169">
        <v>37</v>
      </c>
      <c r="B48" s="169"/>
      <c r="C48" s="171" t="s">
        <v>471</v>
      </c>
      <c r="D48" s="171"/>
      <c r="E48" s="171"/>
      <c r="F48" s="171"/>
      <c r="G48" s="171"/>
      <c r="H48" s="171"/>
      <c r="I48" s="169">
        <v>5.22</v>
      </c>
      <c r="J48" s="169"/>
      <c r="K48" s="145">
        <v>0.96</v>
      </c>
      <c r="L48" s="169">
        <v>76.400000000000006</v>
      </c>
      <c r="M48" s="169"/>
      <c r="N48" s="169"/>
      <c r="O48" s="145">
        <v>24.2</v>
      </c>
      <c r="P48" s="169">
        <v>6.7</v>
      </c>
      <c r="Q48" s="169"/>
      <c r="R48" s="145"/>
      <c r="S48" s="169"/>
      <c r="T48" s="169"/>
      <c r="U48" s="167"/>
      <c r="V48" s="167"/>
      <c r="W48" s="169"/>
      <c r="X48" s="169"/>
      <c r="Y48" s="169"/>
      <c r="Z48" s="169"/>
      <c r="AA48" s="169"/>
      <c r="AB48" s="169"/>
      <c r="AC48" s="145">
        <v>14.7</v>
      </c>
    </row>
    <row r="49" spans="1:29" ht="12.75" customHeight="1" x14ac:dyDescent="0.25">
      <c r="A49" s="169">
        <v>38</v>
      </c>
      <c r="B49" s="169"/>
      <c r="C49" s="171" t="s">
        <v>470</v>
      </c>
      <c r="D49" s="171"/>
      <c r="E49" s="171"/>
      <c r="F49" s="171"/>
      <c r="G49" s="171"/>
      <c r="H49" s="171"/>
      <c r="I49" s="169">
        <v>5.19</v>
      </c>
      <c r="J49" s="169"/>
      <c r="K49" s="145">
        <v>1.05</v>
      </c>
      <c r="L49" s="169">
        <v>76.8</v>
      </c>
      <c r="M49" s="169"/>
      <c r="N49" s="169"/>
      <c r="O49" s="145">
        <v>26.5</v>
      </c>
      <c r="P49" s="169">
        <v>6.4</v>
      </c>
      <c r="Q49" s="169"/>
      <c r="R49" s="145"/>
      <c r="S49" s="169"/>
      <c r="T49" s="169"/>
      <c r="U49" s="167"/>
      <c r="V49" s="167"/>
      <c r="W49" s="169"/>
      <c r="X49" s="169"/>
      <c r="Y49" s="169"/>
      <c r="Z49" s="169"/>
      <c r="AA49" s="169"/>
      <c r="AB49" s="169"/>
      <c r="AC49" s="145">
        <v>11.5</v>
      </c>
    </row>
    <row r="50" spans="1:29" ht="12.75" customHeight="1" x14ac:dyDescent="0.25">
      <c r="A50" s="169">
        <v>39</v>
      </c>
      <c r="B50" s="169"/>
      <c r="C50" s="171" t="s">
        <v>469</v>
      </c>
      <c r="D50" s="171"/>
      <c r="E50" s="171"/>
      <c r="F50" s="171"/>
      <c r="G50" s="171"/>
      <c r="H50" s="171"/>
      <c r="I50" s="169">
        <v>4.9000000000000004</v>
      </c>
      <c r="J50" s="169"/>
      <c r="K50" s="145">
        <v>1.01</v>
      </c>
      <c r="L50" s="169">
        <v>76.400000000000006</v>
      </c>
      <c r="M50" s="169"/>
      <c r="N50" s="169"/>
      <c r="O50" s="145">
        <v>26.7</v>
      </c>
      <c r="P50" s="169">
        <v>6.2</v>
      </c>
      <c r="Q50" s="169"/>
      <c r="R50" s="145"/>
      <c r="S50" s="169"/>
      <c r="T50" s="169"/>
      <c r="U50" s="167"/>
      <c r="V50" s="167"/>
      <c r="W50" s="169"/>
      <c r="X50" s="169"/>
      <c r="Y50" s="169"/>
      <c r="Z50" s="169"/>
      <c r="AA50" s="169"/>
      <c r="AB50" s="169"/>
      <c r="AC50" s="145">
        <v>14.3</v>
      </c>
    </row>
    <row r="51" spans="1:29" ht="12.75" customHeight="1" x14ac:dyDescent="0.25">
      <c r="A51" s="169">
        <v>40</v>
      </c>
      <c r="B51" s="169"/>
      <c r="C51" s="171" t="s">
        <v>468</v>
      </c>
      <c r="D51" s="171"/>
      <c r="E51" s="171"/>
      <c r="F51" s="171"/>
      <c r="G51" s="171"/>
      <c r="H51" s="171"/>
      <c r="I51" s="169">
        <v>5.36</v>
      </c>
      <c r="J51" s="169"/>
      <c r="K51" s="145">
        <v>0.99</v>
      </c>
      <c r="L51" s="169">
        <v>76</v>
      </c>
      <c r="M51" s="169"/>
      <c r="N51" s="169"/>
      <c r="O51" s="145">
        <v>25.6</v>
      </c>
      <c r="P51" s="169">
        <v>6.5</v>
      </c>
      <c r="Q51" s="169"/>
      <c r="R51" s="145"/>
      <c r="S51" s="169"/>
      <c r="T51" s="169"/>
      <c r="U51" s="167"/>
      <c r="V51" s="167"/>
      <c r="W51" s="169"/>
      <c r="X51" s="169"/>
      <c r="Y51" s="169"/>
      <c r="Z51" s="169"/>
      <c r="AA51" s="169"/>
      <c r="AB51" s="169"/>
      <c r="AC51" s="145">
        <v>15</v>
      </c>
    </row>
    <row r="52" spans="1:29" ht="13.5" customHeight="1" x14ac:dyDescent="0.25">
      <c r="A52" s="169">
        <v>41</v>
      </c>
      <c r="B52" s="169"/>
      <c r="C52" s="171" t="s">
        <v>467</v>
      </c>
      <c r="D52" s="171"/>
      <c r="E52" s="171"/>
      <c r="F52" s="171"/>
      <c r="G52" s="171"/>
      <c r="H52" s="171"/>
      <c r="I52" s="169">
        <v>5.19</v>
      </c>
      <c r="J52" s="169"/>
      <c r="K52" s="145">
        <v>0.95</v>
      </c>
      <c r="L52" s="169">
        <v>76.099999999999994</v>
      </c>
      <c r="M52" s="169"/>
      <c r="N52" s="169"/>
      <c r="O52" s="145">
        <v>23.6</v>
      </c>
      <c r="P52" s="169">
        <v>6.5</v>
      </c>
      <c r="Q52" s="169"/>
      <c r="R52" s="145"/>
      <c r="S52" s="169"/>
      <c r="T52" s="169"/>
      <c r="U52" s="167"/>
      <c r="V52" s="167"/>
      <c r="W52" s="169"/>
      <c r="X52" s="169"/>
      <c r="Y52" s="169"/>
      <c r="Z52" s="169"/>
      <c r="AA52" s="169"/>
      <c r="AB52" s="169"/>
      <c r="AC52" s="145">
        <v>15.1</v>
      </c>
    </row>
    <row r="53" spans="1:29" ht="12.75" customHeight="1" x14ac:dyDescent="0.25">
      <c r="A53" s="169">
        <v>42</v>
      </c>
      <c r="B53" s="169"/>
      <c r="C53" s="171" t="s">
        <v>466</v>
      </c>
      <c r="D53" s="171"/>
      <c r="E53" s="171"/>
      <c r="F53" s="171"/>
      <c r="G53" s="171"/>
      <c r="H53" s="171"/>
      <c r="I53" s="169">
        <v>5.01</v>
      </c>
      <c r="J53" s="169"/>
      <c r="K53" s="145">
        <v>1.04</v>
      </c>
      <c r="L53" s="169">
        <v>77.400000000000006</v>
      </c>
      <c r="M53" s="169"/>
      <c r="N53" s="169"/>
      <c r="O53" s="145">
        <v>27.5</v>
      </c>
      <c r="P53" s="169">
        <v>6.5</v>
      </c>
      <c r="Q53" s="169"/>
      <c r="R53" s="145"/>
      <c r="S53" s="169"/>
      <c r="T53" s="169"/>
      <c r="U53" s="167"/>
      <c r="V53" s="167"/>
      <c r="W53" s="169"/>
      <c r="X53" s="169"/>
      <c r="Y53" s="169"/>
      <c r="Z53" s="169"/>
      <c r="AA53" s="169"/>
      <c r="AB53" s="169"/>
      <c r="AC53" s="145">
        <v>13.7</v>
      </c>
    </row>
    <row r="54" spans="1:29" ht="12.75" customHeight="1" x14ac:dyDescent="0.25">
      <c r="A54" s="169">
        <v>43</v>
      </c>
      <c r="B54" s="169"/>
      <c r="C54" s="171" t="s">
        <v>465</v>
      </c>
      <c r="D54" s="171"/>
      <c r="E54" s="171"/>
      <c r="F54" s="171"/>
      <c r="G54" s="171"/>
      <c r="H54" s="171"/>
      <c r="I54" s="169">
        <v>4.8899999999999997</v>
      </c>
      <c r="J54" s="169"/>
      <c r="K54" s="145">
        <v>1.08</v>
      </c>
      <c r="L54" s="169">
        <v>78.7</v>
      </c>
      <c r="M54" s="169"/>
      <c r="N54" s="169"/>
      <c r="O54" s="145">
        <v>28.1</v>
      </c>
      <c r="P54" s="169">
        <v>6.4</v>
      </c>
      <c r="Q54" s="169"/>
      <c r="R54" s="145"/>
      <c r="S54" s="169"/>
      <c r="T54" s="169"/>
      <c r="U54" s="167"/>
      <c r="V54" s="167"/>
      <c r="W54" s="169"/>
      <c r="X54" s="169"/>
      <c r="Y54" s="169"/>
      <c r="Z54" s="169"/>
      <c r="AA54" s="169"/>
      <c r="AB54" s="169"/>
      <c r="AC54" s="145">
        <v>11.4</v>
      </c>
    </row>
    <row r="55" spans="1:29" ht="13.5" customHeight="1" x14ac:dyDescent="0.25">
      <c r="A55" s="169">
        <v>44</v>
      </c>
      <c r="B55" s="169"/>
      <c r="C55" s="171" t="s">
        <v>464</v>
      </c>
      <c r="D55" s="171"/>
      <c r="E55" s="171"/>
      <c r="F55" s="171"/>
      <c r="G55" s="171"/>
      <c r="H55" s="171"/>
      <c r="I55" s="169">
        <v>5.04</v>
      </c>
      <c r="J55" s="169"/>
      <c r="K55" s="145">
        <v>1.02</v>
      </c>
      <c r="L55" s="169">
        <v>78.400000000000006</v>
      </c>
      <c r="M55" s="169"/>
      <c r="N55" s="169"/>
      <c r="O55" s="145">
        <v>26.5</v>
      </c>
      <c r="P55" s="169">
        <v>6.4</v>
      </c>
      <c r="Q55" s="169"/>
      <c r="R55" s="145"/>
      <c r="S55" s="169"/>
      <c r="T55" s="169"/>
      <c r="U55" s="167"/>
      <c r="V55" s="167"/>
      <c r="W55" s="169"/>
      <c r="X55" s="169"/>
      <c r="Y55" s="169"/>
      <c r="Z55" s="169"/>
      <c r="AA55" s="169"/>
      <c r="AB55" s="169"/>
      <c r="AC55" s="145">
        <v>13.2</v>
      </c>
    </row>
    <row r="56" spans="1:29" ht="12.75" customHeight="1" x14ac:dyDescent="0.25">
      <c r="A56" s="169">
        <v>45</v>
      </c>
      <c r="B56" s="169"/>
      <c r="C56" s="171" t="s">
        <v>463</v>
      </c>
      <c r="D56" s="171"/>
      <c r="E56" s="171"/>
      <c r="F56" s="171"/>
      <c r="G56" s="171"/>
      <c r="H56" s="171"/>
      <c r="I56" s="169">
        <v>4.62</v>
      </c>
      <c r="J56" s="169"/>
      <c r="K56" s="145">
        <v>1.06</v>
      </c>
      <c r="L56" s="169">
        <v>76.5</v>
      </c>
      <c r="M56" s="169"/>
      <c r="N56" s="169"/>
      <c r="O56" s="145">
        <v>27.6</v>
      </c>
      <c r="P56" s="169">
        <v>6.2</v>
      </c>
      <c r="Q56" s="169"/>
      <c r="R56" s="145"/>
      <c r="S56" s="169"/>
      <c r="T56" s="169"/>
      <c r="U56" s="167"/>
      <c r="V56" s="167"/>
      <c r="W56" s="169"/>
      <c r="X56" s="169"/>
      <c r="Y56" s="169"/>
      <c r="Z56" s="169"/>
      <c r="AA56" s="169"/>
      <c r="AB56" s="169"/>
      <c r="AC56" s="145">
        <v>13.6</v>
      </c>
    </row>
    <row r="57" spans="1:29" ht="12.75" customHeight="1" x14ac:dyDescent="0.25">
      <c r="A57" s="169">
        <v>46</v>
      </c>
      <c r="B57" s="169"/>
      <c r="C57" s="171" t="s">
        <v>462</v>
      </c>
      <c r="D57" s="171"/>
      <c r="E57" s="171"/>
      <c r="F57" s="171"/>
      <c r="G57" s="171"/>
      <c r="H57" s="171"/>
      <c r="I57" s="169">
        <v>4.53</v>
      </c>
      <c r="J57" s="169"/>
      <c r="K57" s="145">
        <v>1.05</v>
      </c>
      <c r="L57" s="169">
        <v>77.099999999999994</v>
      </c>
      <c r="M57" s="169"/>
      <c r="N57" s="169"/>
      <c r="O57" s="145">
        <v>27.6</v>
      </c>
      <c r="P57" s="169">
        <v>6.4</v>
      </c>
      <c r="Q57" s="169"/>
      <c r="R57" s="145"/>
      <c r="S57" s="169"/>
      <c r="T57" s="169"/>
      <c r="U57" s="167"/>
      <c r="V57" s="167"/>
      <c r="W57" s="169"/>
      <c r="X57" s="169"/>
      <c r="Y57" s="169"/>
      <c r="Z57" s="169"/>
      <c r="AA57" s="169"/>
      <c r="AB57" s="169"/>
      <c r="AC57" s="145">
        <v>12.8</v>
      </c>
    </row>
    <row r="58" spans="1:29" ht="12.75" customHeight="1" x14ac:dyDescent="0.25">
      <c r="A58" s="169">
        <v>47</v>
      </c>
      <c r="B58" s="169"/>
      <c r="C58" s="171" t="s">
        <v>461</v>
      </c>
      <c r="D58" s="171"/>
      <c r="E58" s="171"/>
      <c r="F58" s="171"/>
      <c r="G58" s="171"/>
      <c r="H58" s="171"/>
      <c r="I58" s="169">
        <v>5.16</v>
      </c>
      <c r="J58" s="169"/>
      <c r="K58" s="145">
        <v>1.07</v>
      </c>
      <c r="L58" s="169">
        <v>78.2</v>
      </c>
      <c r="M58" s="169"/>
      <c r="N58" s="169"/>
      <c r="O58" s="145">
        <v>27.3</v>
      </c>
      <c r="P58" s="169">
        <v>6.3</v>
      </c>
      <c r="Q58" s="169"/>
      <c r="R58" s="145"/>
      <c r="S58" s="169"/>
      <c r="T58" s="169"/>
      <c r="U58" s="167"/>
      <c r="V58" s="167"/>
      <c r="W58" s="169"/>
      <c r="X58" s="169"/>
      <c r="Y58" s="169"/>
      <c r="Z58" s="169"/>
      <c r="AA58" s="169"/>
      <c r="AB58" s="169"/>
      <c r="AC58" s="145">
        <v>12.1</v>
      </c>
    </row>
    <row r="59" spans="1:29" ht="13.5" customHeight="1" x14ac:dyDescent="0.25">
      <c r="A59" s="169">
        <v>48</v>
      </c>
      <c r="B59" s="169"/>
      <c r="C59" s="171" t="s">
        <v>460</v>
      </c>
      <c r="D59" s="171"/>
      <c r="E59" s="171"/>
      <c r="F59" s="171"/>
      <c r="G59" s="171"/>
      <c r="H59" s="171"/>
      <c r="I59" s="169">
        <v>4.33</v>
      </c>
      <c r="J59" s="169"/>
      <c r="K59" s="145">
        <v>1.02</v>
      </c>
      <c r="L59" s="169">
        <v>76.8</v>
      </c>
      <c r="M59" s="169"/>
      <c r="N59" s="169"/>
      <c r="O59" s="145">
        <v>26.3</v>
      </c>
      <c r="P59" s="169">
        <v>6.4</v>
      </c>
      <c r="Q59" s="169"/>
      <c r="R59" s="145"/>
      <c r="S59" s="169"/>
      <c r="T59" s="169"/>
      <c r="U59" s="167"/>
      <c r="V59" s="167"/>
      <c r="W59" s="169"/>
      <c r="X59" s="169"/>
      <c r="Y59" s="169"/>
      <c r="Z59" s="169"/>
      <c r="AA59" s="169"/>
      <c r="AB59" s="169"/>
      <c r="AC59" s="145">
        <v>13.5</v>
      </c>
    </row>
    <row r="60" spans="1:29" ht="12.75" customHeight="1" x14ac:dyDescent="0.25">
      <c r="A60" s="169">
        <v>49</v>
      </c>
      <c r="B60" s="169"/>
      <c r="C60" s="171" t="s">
        <v>459</v>
      </c>
      <c r="D60" s="171"/>
      <c r="E60" s="171"/>
      <c r="F60" s="171"/>
      <c r="G60" s="171"/>
      <c r="H60" s="171"/>
      <c r="I60" s="169">
        <v>5.0199999999999996</v>
      </c>
      <c r="J60" s="169"/>
      <c r="K60" s="145">
        <v>0.99</v>
      </c>
      <c r="L60" s="169">
        <v>76.2</v>
      </c>
      <c r="M60" s="169"/>
      <c r="N60" s="169"/>
      <c r="O60" s="145">
        <v>25.1</v>
      </c>
      <c r="P60" s="169">
        <v>6.5</v>
      </c>
      <c r="Q60" s="169"/>
      <c r="R60" s="145"/>
      <c r="S60" s="169"/>
      <c r="T60" s="169"/>
      <c r="U60" s="167"/>
      <c r="V60" s="167"/>
      <c r="W60" s="169"/>
      <c r="X60" s="169"/>
      <c r="Y60" s="169"/>
      <c r="Z60" s="169"/>
      <c r="AA60" s="169"/>
      <c r="AB60" s="169"/>
      <c r="AC60" s="145">
        <v>14.9</v>
      </c>
    </row>
    <row r="61" spans="1:29" ht="12.75" customHeight="1" x14ac:dyDescent="0.25">
      <c r="A61" s="169">
        <v>50</v>
      </c>
      <c r="B61" s="169"/>
      <c r="C61" s="171" t="s">
        <v>458</v>
      </c>
      <c r="D61" s="171"/>
      <c r="E61" s="171"/>
      <c r="F61" s="171"/>
      <c r="G61" s="171"/>
      <c r="H61" s="171"/>
      <c r="I61" s="169">
        <v>5.19</v>
      </c>
      <c r="J61" s="169"/>
      <c r="K61" s="145">
        <v>1.02</v>
      </c>
      <c r="L61" s="169">
        <v>78.3</v>
      </c>
      <c r="M61" s="169"/>
      <c r="N61" s="169"/>
      <c r="O61" s="145">
        <v>25.8</v>
      </c>
      <c r="P61" s="169">
        <v>6.4</v>
      </c>
      <c r="Q61" s="169"/>
      <c r="R61" s="145"/>
      <c r="S61" s="169"/>
      <c r="T61" s="169"/>
      <c r="U61" s="167"/>
      <c r="V61" s="167"/>
      <c r="W61" s="169"/>
      <c r="X61" s="169"/>
      <c r="Y61" s="169"/>
      <c r="Z61" s="169"/>
      <c r="AA61" s="169"/>
      <c r="AB61" s="169"/>
      <c r="AC61" s="145">
        <v>12.9</v>
      </c>
    </row>
    <row r="62" spans="1:29" ht="13.5" customHeight="1" x14ac:dyDescent="0.25">
      <c r="A62" s="169">
        <v>51</v>
      </c>
      <c r="B62" s="169"/>
      <c r="C62" s="171" t="s">
        <v>457</v>
      </c>
      <c r="D62" s="171"/>
      <c r="E62" s="171"/>
      <c r="F62" s="171"/>
      <c r="G62" s="171"/>
      <c r="H62" s="171"/>
      <c r="I62" s="169">
        <v>5.3</v>
      </c>
      <c r="J62" s="169"/>
      <c r="K62" s="145">
        <v>0.97</v>
      </c>
      <c r="L62" s="169">
        <v>76.099999999999994</v>
      </c>
      <c r="M62" s="169"/>
      <c r="N62" s="169"/>
      <c r="O62" s="145">
        <v>24.7</v>
      </c>
      <c r="P62" s="169">
        <v>6.5</v>
      </c>
      <c r="Q62" s="169"/>
      <c r="R62" s="145"/>
      <c r="S62" s="169"/>
      <c r="T62" s="169"/>
      <c r="U62" s="167"/>
      <c r="V62" s="167"/>
      <c r="W62" s="169"/>
      <c r="X62" s="169"/>
      <c r="Y62" s="169"/>
      <c r="Z62" s="169"/>
      <c r="AA62" s="169"/>
      <c r="AB62" s="169"/>
      <c r="AC62" s="145">
        <v>14.9</v>
      </c>
    </row>
    <row r="63" spans="1:29" ht="12.75" customHeight="1" x14ac:dyDescent="0.25">
      <c r="A63" s="169">
        <v>52</v>
      </c>
      <c r="B63" s="169"/>
      <c r="C63" s="171" t="s">
        <v>456</v>
      </c>
      <c r="D63" s="171"/>
      <c r="E63" s="171"/>
      <c r="F63" s="171"/>
      <c r="G63" s="171"/>
      <c r="H63" s="171"/>
      <c r="I63" s="169">
        <v>5.18</v>
      </c>
      <c r="J63" s="169"/>
      <c r="K63" s="145">
        <v>1.04</v>
      </c>
      <c r="L63" s="169">
        <v>78.900000000000006</v>
      </c>
      <c r="M63" s="169"/>
      <c r="N63" s="169"/>
      <c r="O63" s="145">
        <v>26.6</v>
      </c>
      <c r="P63" s="169">
        <v>6.4</v>
      </c>
      <c r="Q63" s="169"/>
      <c r="R63" s="145"/>
      <c r="S63" s="169"/>
      <c r="T63" s="169"/>
      <c r="U63" s="167"/>
      <c r="V63" s="167"/>
      <c r="W63" s="169"/>
      <c r="X63" s="169"/>
      <c r="Y63" s="169"/>
      <c r="Z63" s="169"/>
      <c r="AA63" s="169"/>
      <c r="AB63" s="169"/>
      <c r="AC63" s="145">
        <v>11.9</v>
      </c>
    </row>
    <row r="64" spans="1:29" ht="12.75" customHeight="1" x14ac:dyDescent="0.25">
      <c r="A64" s="169">
        <v>53</v>
      </c>
      <c r="B64" s="169"/>
      <c r="C64" s="171" t="s">
        <v>455</v>
      </c>
      <c r="D64" s="171"/>
      <c r="E64" s="171"/>
      <c r="F64" s="171"/>
      <c r="G64" s="171"/>
      <c r="H64" s="171"/>
      <c r="I64" s="169">
        <v>5.07</v>
      </c>
      <c r="J64" s="169"/>
      <c r="K64" s="145">
        <v>0.98</v>
      </c>
      <c r="L64" s="169">
        <v>77</v>
      </c>
      <c r="M64" s="169"/>
      <c r="N64" s="169"/>
      <c r="O64" s="145">
        <v>25.6</v>
      </c>
      <c r="P64" s="169">
        <v>6.4</v>
      </c>
      <c r="Q64" s="169"/>
      <c r="R64" s="145"/>
      <c r="S64" s="169"/>
      <c r="T64" s="169"/>
      <c r="U64" s="167"/>
      <c r="V64" s="167"/>
      <c r="W64" s="169"/>
      <c r="X64" s="169"/>
      <c r="Y64" s="169"/>
      <c r="Z64" s="169"/>
      <c r="AA64" s="169"/>
      <c r="AB64" s="169"/>
      <c r="AC64" s="145">
        <v>13.1</v>
      </c>
    </row>
    <row r="65" spans="1:33" ht="1.5" customHeight="1" x14ac:dyDescent="0.25"/>
    <row r="66" spans="1:33" ht="13.5" customHeight="1" x14ac:dyDescent="0.25">
      <c r="A66" s="169">
        <v>53</v>
      </c>
      <c r="B66" s="169"/>
      <c r="C66" s="169"/>
      <c r="D66" s="169"/>
      <c r="F66" s="169" t="s">
        <v>454</v>
      </c>
      <c r="G66" s="169"/>
      <c r="H66" s="169"/>
      <c r="I66" s="166">
        <v>4.9607547169811319</v>
      </c>
      <c r="J66" s="166"/>
      <c r="K66" s="144">
        <v>1.0222641509433963</v>
      </c>
      <c r="L66" s="166">
        <v>77.341509433962258</v>
      </c>
      <c r="M66" s="166"/>
      <c r="N66" s="166"/>
      <c r="O66" s="144">
        <v>26.635849056603771</v>
      </c>
      <c r="P66" s="166">
        <v>6.3660377358490567</v>
      </c>
      <c r="Q66" s="166"/>
      <c r="R66" s="144"/>
      <c r="S66" s="166"/>
      <c r="T66" s="166"/>
      <c r="U66" s="167" t="s">
        <v>451</v>
      </c>
      <c r="V66" s="167"/>
      <c r="W66" s="170"/>
      <c r="X66" s="170"/>
      <c r="Y66" s="166"/>
      <c r="Z66" s="166"/>
      <c r="AA66" s="166"/>
      <c r="AB66" s="166"/>
      <c r="AC66" s="144">
        <v>13.450943396226416</v>
      </c>
    </row>
    <row r="67" spans="1:33" ht="13.5" customHeight="1" x14ac:dyDescent="0.25">
      <c r="F67" s="169" t="s">
        <v>453</v>
      </c>
      <c r="G67" s="169"/>
      <c r="H67" s="169"/>
      <c r="I67" s="166">
        <v>0.26307975579663007</v>
      </c>
      <c r="J67" s="166"/>
      <c r="K67" s="144">
        <v>3.9838206894790867E-2</v>
      </c>
      <c r="L67" s="166">
        <v>1.1283810666791863</v>
      </c>
      <c r="M67" s="166"/>
      <c r="N67" s="166"/>
      <c r="O67" s="144">
        <v>1.5897622390715975</v>
      </c>
      <c r="P67" s="166">
        <v>0.14799089918278382</v>
      </c>
      <c r="Q67" s="166"/>
      <c r="R67" s="144"/>
      <c r="S67" s="166"/>
      <c r="T67" s="166"/>
      <c r="U67" s="167" t="s">
        <v>451</v>
      </c>
      <c r="V67" s="167"/>
      <c r="W67" s="166"/>
      <c r="X67" s="166"/>
      <c r="Y67" s="166"/>
      <c r="Z67" s="166"/>
      <c r="AA67" s="166"/>
      <c r="AB67" s="166"/>
      <c r="AC67" s="144">
        <v>1.396096569492878</v>
      </c>
    </row>
    <row r="68" spans="1:33" ht="13.5" customHeight="1" x14ac:dyDescent="0.25">
      <c r="F68" s="169" t="s">
        <v>452</v>
      </c>
      <c r="G68" s="169"/>
      <c r="H68" s="169"/>
      <c r="I68" s="166">
        <v>5.3032203929793829</v>
      </c>
      <c r="J68" s="166"/>
      <c r="K68" s="144">
        <v>3.8970560454483492</v>
      </c>
      <c r="L68" s="166">
        <v>1.45895919918999</v>
      </c>
      <c r="M68" s="166"/>
      <c r="N68" s="166"/>
      <c r="O68" s="144">
        <v>5.968505962371232</v>
      </c>
      <c r="P68" s="166">
        <v>2.3246940298421883</v>
      </c>
      <c r="Q68" s="166"/>
      <c r="R68" s="144"/>
      <c r="S68" s="166"/>
      <c r="T68" s="166"/>
      <c r="U68" s="167" t="s">
        <v>451</v>
      </c>
      <c r="V68" s="167"/>
      <c r="W68" s="166"/>
      <c r="X68" s="166"/>
      <c r="Y68" s="166"/>
      <c r="Z68" s="166"/>
      <c r="AA68" s="166"/>
      <c r="AB68" s="166"/>
      <c r="AC68" s="144">
        <v>10.379172139587954</v>
      </c>
    </row>
    <row r="69" spans="1:33" ht="12.75" customHeight="1" x14ac:dyDescent="0.25"/>
    <row r="70" spans="1:33" ht="9" customHeight="1" x14ac:dyDescent="0.25"/>
    <row r="71" spans="1:33" ht="59.25" customHeight="1" x14ac:dyDescent="0.25">
      <c r="A71" s="168" t="s">
        <v>450</v>
      </c>
      <c r="B71" s="168"/>
      <c r="C71" s="168"/>
      <c r="D71" s="168"/>
      <c r="E71" s="168"/>
      <c r="F71" s="168"/>
      <c r="G71" s="168"/>
      <c r="H71" s="168"/>
      <c r="I71" s="168"/>
      <c r="J71" s="168"/>
      <c r="K71" s="168"/>
      <c r="L71" s="168"/>
      <c r="M71" s="168"/>
      <c r="N71" s="168"/>
      <c r="O71" s="168"/>
      <c r="P71" s="168"/>
      <c r="Q71" s="168"/>
      <c r="R71" s="168"/>
      <c r="S71" s="168"/>
      <c r="T71" s="168"/>
      <c r="U71" s="168"/>
      <c r="V71" s="168"/>
      <c r="W71" s="168"/>
      <c r="X71" s="168"/>
      <c r="Y71" s="168"/>
      <c r="Z71" s="168"/>
      <c r="AA71" s="168"/>
      <c r="AB71" s="168"/>
      <c r="AC71" s="168"/>
      <c r="AD71" s="168"/>
      <c r="AE71" s="168"/>
      <c r="AF71" s="168"/>
      <c r="AG71" s="168"/>
    </row>
  </sheetData>
  <mergeCells count="539">
    <mergeCell ref="X6:Z6"/>
    <mergeCell ref="AA6:AH6"/>
    <mergeCell ref="A1:F1"/>
    <mergeCell ref="H1:Y2"/>
    <mergeCell ref="AB1:AF1"/>
    <mergeCell ref="H3:Y3"/>
    <mergeCell ref="B5:C5"/>
    <mergeCell ref="D5:I5"/>
    <mergeCell ref="N5:P5"/>
    <mergeCell ref="Q5:U5"/>
    <mergeCell ref="X5:Z5"/>
    <mergeCell ref="AA5:AH5"/>
    <mergeCell ref="B7:C7"/>
    <mergeCell ref="D7:L7"/>
    <mergeCell ref="N7:P7"/>
    <mergeCell ref="Q7:U7"/>
    <mergeCell ref="B8:C8"/>
    <mergeCell ref="D8:I8"/>
    <mergeCell ref="N8:P8"/>
    <mergeCell ref="Q8:S8"/>
    <mergeCell ref="B6:C6"/>
    <mergeCell ref="D6:L6"/>
    <mergeCell ref="N6:P6"/>
    <mergeCell ref="Q6:U6"/>
    <mergeCell ref="A10:O10"/>
    <mergeCell ref="P10:AD10"/>
    <mergeCell ref="A11:B11"/>
    <mergeCell ref="C11:H11"/>
    <mergeCell ref="I11:J11"/>
    <mergeCell ref="L11:N11"/>
    <mergeCell ref="P11:Q11"/>
    <mergeCell ref="S11:T11"/>
    <mergeCell ref="U11:V11"/>
    <mergeCell ref="W11:X11"/>
    <mergeCell ref="Y11:AB11"/>
    <mergeCell ref="AC11:AD11"/>
    <mergeCell ref="A12:B12"/>
    <mergeCell ref="C12:H12"/>
    <mergeCell ref="I12:J12"/>
    <mergeCell ref="L12:N12"/>
    <mergeCell ref="P12:Q12"/>
    <mergeCell ref="S12:T12"/>
    <mergeCell ref="U12:V12"/>
    <mergeCell ref="W12:X12"/>
    <mergeCell ref="Y12:AB12"/>
    <mergeCell ref="A13:B13"/>
    <mergeCell ref="C13:H13"/>
    <mergeCell ref="I13:J13"/>
    <mergeCell ref="L13:N13"/>
    <mergeCell ref="P13:Q13"/>
    <mergeCell ref="S13:T13"/>
    <mergeCell ref="U13:V13"/>
    <mergeCell ref="W13:X13"/>
    <mergeCell ref="Y13:AB13"/>
    <mergeCell ref="U14:V14"/>
    <mergeCell ref="W14:X14"/>
    <mergeCell ref="Y14:AB14"/>
    <mergeCell ref="A15:B15"/>
    <mergeCell ref="C15:H15"/>
    <mergeCell ref="I15:J15"/>
    <mergeCell ref="L15:N15"/>
    <mergeCell ref="P15:Q15"/>
    <mergeCell ref="S15:T15"/>
    <mergeCell ref="U15:V15"/>
    <mergeCell ref="A14:B14"/>
    <mergeCell ref="C14:H14"/>
    <mergeCell ref="I14:J14"/>
    <mergeCell ref="L14:N14"/>
    <mergeCell ref="P14:Q14"/>
    <mergeCell ref="S14:T14"/>
    <mergeCell ref="W15:X15"/>
    <mergeCell ref="Y15:AB15"/>
    <mergeCell ref="A16:B16"/>
    <mergeCell ref="C16:H16"/>
    <mergeCell ref="I16:J16"/>
    <mergeCell ref="L16:N16"/>
    <mergeCell ref="P16:Q16"/>
    <mergeCell ref="S16:T16"/>
    <mergeCell ref="U16:V16"/>
    <mergeCell ref="W16:X16"/>
    <mergeCell ref="Y16:AB16"/>
    <mergeCell ref="A17:B17"/>
    <mergeCell ref="C17:H17"/>
    <mergeCell ref="I17:J17"/>
    <mergeCell ref="L17:N17"/>
    <mergeCell ref="P17:Q17"/>
    <mergeCell ref="S17:T17"/>
    <mergeCell ref="U17:V17"/>
    <mergeCell ref="W17:X17"/>
    <mergeCell ref="Y17:AB17"/>
    <mergeCell ref="U18:V18"/>
    <mergeCell ref="W18:X18"/>
    <mergeCell ref="Y18:AB18"/>
    <mergeCell ref="A19:B19"/>
    <mergeCell ref="C19:H19"/>
    <mergeCell ref="I19:J19"/>
    <mergeCell ref="L19:N19"/>
    <mergeCell ref="P19:Q19"/>
    <mergeCell ref="S19:T19"/>
    <mergeCell ref="U19:V19"/>
    <mergeCell ref="A18:B18"/>
    <mergeCell ref="C18:H18"/>
    <mergeCell ref="I18:J18"/>
    <mergeCell ref="L18:N18"/>
    <mergeCell ref="P18:Q18"/>
    <mergeCell ref="S18:T18"/>
    <mergeCell ref="W19:X19"/>
    <mergeCell ref="Y19:AB19"/>
    <mergeCell ref="A20:B20"/>
    <mergeCell ref="C20:H20"/>
    <mergeCell ref="I20:J20"/>
    <mergeCell ref="L20:N20"/>
    <mergeCell ref="P20:Q20"/>
    <mergeCell ref="S20:T20"/>
    <mergeCell ref="U20:V20"/>
    <mergeCell ref="W20:X20"/>
    <mergeCell ref="Y20:AB20"/>
    <mergeCell ref="A21:B21"/>
    <mergeCell ref="C21:H21"/>
    <mergeCell ref="I21:J21"/>
    <mergeCell ref="L21:N21"/>
    <mergeCell ref="P21:Q21"/>
    <mergeCell ref="S21:T21"/>
    <mergeCell ref="U21:V21"/>
    <mergeCell ref="W21:X21"/>
    <mergeCell ref="Y21:AB21"/>
    <mergeCell ref="U22:V22"/>
    <mergeCell ref="W22:X22"/>
    <mergeCell ref="Y22:AB22"/>
    <mergeCell ref="A23:B23"/>
    <mergeCell ref="C23:H23"/>
    <mergeCell ref="I23:J23"/>
    <mergeCell ref="L23:N23"/>
    <mergeCell ref="P23:Q23"/>
    <mergeCell ref="S23:T23"/>
    <mergeCell ref="U23:V23"/>
    <mergeCell ref="A22:B22"/>
    <mergeCell ref="C22:H22"/>
    <mergeCell ref="I22:J22"/>
    <mergeCell ref="L22:N22"/>
    <mergeCell ref="P22:Q22"/>
    <mergeCell ref="S22:T22"/>
    <mergeCell ref="W23:X23"/>
    <mergeCell ref="Y23:AB23"/>
    <mergeCell ref="A24:B24"/>
    <mergeCell ref="C24:H24"/>
    <mergeCell ref="I24:J24"/>
    <mergeCell ref="L24:N24"/>
    <mergeCell ref="P24:Q24"/>
    <mergeCell ref="S24:T24"/>
    <mergeCell ref="U24:V24"/>
    <mergeCell ref="W24:X24"/>
    <mergeCell ref="Y24:AB24"/>
    <mergeCell ref="A25:B25"/>
    <mergeCell ref="C25:H25"/>
    <mergeCell ref="I25:J25"/>
    <mergeCell ref="L25:N25"/>
    <mergeCell ref="P25:Q25"/>
    <mergeCell ref="S25:T25"/>
    <mergeCell ref="U25:V25"/>
    <mergeCell ref="W25:X25"/>
    <mergeCell ref="Y25:AB25"/>
    <mergeCell ref="U26:V26"/>
    <mergeCell ref="W26:X26"/>
    <mergeCell ref="Y26:AB26"/>
    <mergeCell ref="A27:B27"/>
    <mergeCell ref="C27:H27"/>
    <mergeCell ref="I27:J27"/>
    <mergeCell ref="L27:N27"/>
    <mergeCell ref="P27:Q27"/>
    <mergeCell ref="S27:T27"/>
    <mergeCell ref="U27:V27"/>
    <mergeCell ref="A26:B26"/>
    <mergeCell ref="C26:H26"/>
    <mergeCell ref="I26:J26"/>
    <mergeCell ref="L26:N26"/>
    <mergeCell ref="P26:Q26"/>
    <mergeCell ref="S26:T26"/>
    <mergeCell ref="W27:X27"/>
    <mergeCell ref="Y27:AB27"/>
    <mergeCell ref="A28:B28"/>
    <mergeCell ref="C28:H28"/>
    <mergeCell ref="I28:J28"/>
    <mergeCell ref="L28:N28"/>
    <mergeCell ref="P28:Q28"/>
    <mergeCell ref="S28:T28"/>
    <mergeCell ref="U28:V28"/>
    <mergeCell ref="W28:X28"/>
    <mergeCell ref="Y28:AB28"/>
    <mergeCell ref="A29:B29"/>
    <mergeCell ref="C29:H29"/>
    <mergeCell ref="I29:J29"/>
    <mergeCell ref="L29:N29"/>
    <mergeCell ref="P29:Q29"/>
    <mergeCell ref="S29:T29"/>
    <mergeCell ref="U29:V29"/>
    <mergeCell ref="W29:X29"/>
    <mergeCell ref="Y29:AB29"/>
    <mergeCell ref="U30:V30"/>
    <mergeCell ref="W30:X30"/>
    <mergeCell ref="Y30:AB30"/>
    <mergeCell ref="A31:B31"/>
    <mergeCell ref="C31:H31"/>
    <mergeCell ref="I31:J31"/>
    <mergeCell ref="L31:N31"/>
    <mergeCell ref="P31:Q31"/>
    <mergeCell ref="S31:T31"/>
    <mergeCell ref="U31:V31"/>
    <mergeCell ref="A30:B30"/>
    <mergeCell ref="C30:H30"/>
    <mergeCell ref="I30:J30"/>
    <mergeCell ref="L30:N30"/>
    <mergeCell ref="P30:Q30"/>
    <mergeCell ref="S30:T30"/>
    <mergeCell ref="W31:X31"/>
    <mergeCell ref="Y31:AB31"/>
    <mergeCell ref="A32:B32"/>
    <mergeCell ref="C32:H32"/>
    <mergeCell ref="I32:J32"/>
    <mergeCell ref="L32:N32"/>
    <mergeCell ref="P32:Q32"/>
    <mergeCell ref="S32:T32"/>
    <mergeCell ref="U32:V32"/>
    <mergeCell ref="W32:X32"/>
    <mergeCell ref="Y32:AB32"/>
    <mergeCell ref="A33:B33"/>
    <mergeCell ref="C33:H33"/>
    <mergeCell ref="I33:J33"/>
    <mergeCell ref="L33:N33"/>
    <mergeCell ref="P33:Q33"/>
    <mergeCell ref="S33:T33"/>
    <mergeCell ref="U33:V33"/>
    <mergeCell ref="W33:X33"/>
    <mergeCell ref="Y33:AB33"/>
    <mergeCell ref="U34:V34"/>
    <mergeCell ref="W34:X34"/>
    <mergeCell ref="Y34:AB34"/>
    <mergeCell ref="A35:B35"/>
    <mergeCell ref="C35:H35"/>
    <mergeCell ref="I35:J35"/>
    <mergeCell ref="L35:N35"/>
    <mergeCell ref="P35:Q35"/>
    <mergeCell ref="S35:T35"/>
    <mergeCell ref="U35:V35"/>
    <mergeCell ref="A34:B34"/>
    <mergeCell ref="C34:H34"/>
    <mergeCell ref="I34:J34"/>
    <mergeCell ref="L34:N34"/>
    <mergeCell ref="P34:Q34"/>
    <mergeCell ref="S34:T34"/>
    <mergeCell ref="W35:X35"/>
    <mergeCell ref="Y35:AB35"/>
    <mergeCell ref="A36:B36"/>
    <mergeCell ref="C36:H36"/>
    <mergeCell ref="I36:J36"/>
    <mergeCell ref="L36:N36"/>
    <mergeCell ref="P36:Q36"/>
    <mergeCell ref="S36:T36"/>
    <mergeCell ref="U36:V36"/>
    <mergeCell ref="W36:X36"/>
    <mergeCell ref="Y36:AB36"/>
    <mergeCell ref="A37:B37"/>
    <mergeCell ref="C37:H37"/>
    <mergeCell ref="I37:J37"/>
    <mergeCell ref="L37:N37"/>
    <mergeCell ref="P37:Q37"/>
    <mergeCell ref="S37:T37"/>
    <mergeCell ref="U37:V37"/>
    <mergeCell ref="W37:X37"/>
    <mergeCell ref="Y37:AB37"/>
    <mergeCell ref="U38:V38"/>
    <mergeCell ref="W38:X38"/>
    <mergeCell ref="Y38:AB38"/>
    <mergeCell ref="A39:B39"/>
    <mergeCell ref="C39:H39"/>
    <mergeCell ref="I39:J39"/>
    <mergeCell ref="L39:N39"/>
    <mergeCell ref="P39:Q39"/>
    <mergeCell ref="S39:T39"/>
    <mergeCell ref="U39:V39"/>
    <mergeCell ref="A38:B38"/>
    <mergeCell ref="C38:H38"/>
    <mergeCell ref="I38:J38"/>
    <mergeCell ref="L38:N38"/>
    <mergeCell ref="P38:Q38"/>
    <mergeCell ref="S38:T38"/>
    <mergeCell ref="W39:X39"/>
    <mergeCell ref="Y39:AB39"/>
    <mergeCell ref="A40:B40"/>
    <mergeCell ref="C40:H40"/>
    <mergeCell ref="I40:J40"/>
    <mergeCell ref="L40:N40"/>
    <mergeCell ref="P40:Q40"/>
    <mergeCell ref="S40:T40"/>
    <mergeCell ref="U40:V40"/>
    <mergeCell ref="W40:X40"/>
    <mergeCell ref="Y40:AB40"/>
    <mergeCell ref="A41:B41"/>
    <mergeCell ref="C41:H41"/>
    <mergeCell ref="I41:J41"/>
    <mergeCell ref="L41:N41"/>
    <mergeCell ref="P41:Q41"/>
    <mergeCell ref="S41:T41"/>
    <mergeCell ref="U41:V41"/>
    <mergeCell ref="W41:X41"/>
    <mergeCell ref="Y41:AB41"/>
    <mergeCell ref="U42:V42"/>
    <mergeCell ref="W42:X42"/>
    <mergeCell ref="Y42:AB42"/>
    <mergeCell ref="A43:B43"/>
    <mergeCell ref="C43:H43"/>
    <mergeCell ref="I43:J43"/>
    <mergeCell ref="L43:N43"/>
    <mergeCell ref="P43:Q43"/>
    <mergeCell ref="S43:T43"/>
    <mergeCell ref="U43:V43"/>
    <mergeCell ref="A42:B42"/>
    <mergeCell ref="C42:H42"/>
    <mergeCell ref="I42:J42"/>
    <mergeCell ref="L42:N42"/>
    <mergeCell ref="P42:Q42"/>
    <mergeCell ref="S42:T42"/>
    <mergeCell ref="W43:X43"/>
    <mergeCell ref="Y43:AB43"/>
    <mergeCell ref="A44:B44"/>
    <mergeCell ref="C44:H44"/>
    <mergeCell ref="I44:J44"/>
    <mergeCell ref="L44:N44"/>
    <mergeCell ref="P44:Q44"/>
    <mergeCell ref="S44:T44"/>
    <mergeCell ref="U44:V44"/>
    <mergeCell ref="W44:X44"/>
    <mergeCell ref="Y44:AB44"/>
    <mergeCell ref="A45:B45"/>
    <mergeCell ref="C45:H45"/>
    <mergeCell ref="I45:J45"/>
    <mergeCell ref="L45:N45"/>
    <mergeCell ref="P45:Q45"/>
    <mergeCell ref="S45:T45"/>
    <mergeCell ref="U45:V45"/>
    <mergeCell ref="W45:X45"/>
    <mergeCell ref="Y45:AB45"/>
    <mergeCell ref="U46:V46"/>
    <mergeCell ref="W46:X46"/>
    <mergeCell ref="Y46:AB46"/>
    <mergeCell ref="A47:B47"/>
    <mergeCell ref="C47:H47"/>
    <mergeCell ref="I47:J47"/>
    <mergeCell ref="L47:N47"/>
    <mergeCell ref="P47:Q47"/>
    <mergeCell ref="S47:T47"/>
    <mergeCell ref="U47:V47"/>
    <mergeCell ref="A46:B46"/>
    <mergeCell ref="C46:H46"/>
    <mergeCell ref="I46:J46"/>
    <mergeCell ref="L46:N46"/>
    <mergeCell ref="P46:Q46"/>
    <mergeCell ref="S46:T46"/>
    <mergeCell ref="W47:X47"/>
    <mergeCell ref="Y47:AB47"/>
    <mergeCell ref="A48:B48"/>
    <mergeCell ref="C48:H48"/>
    <mergeCell ref="I48:J48"/>
    <mergeCell ref="L48:N48"/>
    <mergeCell ref="P48:Q48"/>
    <mergeCell ref="S48:T48"/>
    <mergeCell ref="U48:V48"/>
    <mergeCell ref="W48:X48"/>
    <mergeCell ref="Y48:AB48"/>
    <mergeCell ref="A49:B49"/>
    <mergeCell ref="C49:H49"/>
    <mergeCell ref="I49:J49"/>
    <mergeCell ref="L49:N49"/>
    <mergeCell ref="P49:Q49"/>
    <mergeCell ref="S49:T49"/>
    <mergeCell ref="U49:V49"/>
    <mergeCell ref="W49:X49"/>
    <mergeCell ref="Y49:AB49"/>
    <mergeCell ref="U50:V50"/>
    <mergeCell ref="W50:X50"/>
    <mergeCell ref="Y50:AB50"/>
    <mergeCell ref="A51:B51"/>
    <mergeCell ref="C51:H51"/>
    <mergeCell ref="I51:J51"/>
    <mergeCell ref="L51:N51"/>
    <mergeCell ref="P51:Q51"/>
    <mergeCell ref="S51:T51"/>
    <mergeCell ref="U51:V51"/>
    <mergeCell ref="A50:B50"/>
    <mergeCell ref="C50:H50"/>
    <mergeCell ref="I50:J50"/>
    <mergeCell ref="L50:N50"/>
    <mergeCell ref="P50:Q50"/>
    <mergeCell ref="S50:T50"/>
    <mergeCell ref="W51:X51"/>
    <mergeCell ref="Y51:AB51"/>
    <mergeCell ref="A52:B52"/>
    <mergeCell ref="C52:H52"/>
    <mergeCell ref="I52:J52"/>
    <mergeCell ref="L52:N52"/>
    <mergeCell ref="P52:Q52"/>
    <mergeCell ref="S52:T52"/>
    <mergeCell ref="U52:V52"/>
    <mergeCell ref="W52:X52"/>
    <mergeCell ref="Y52:AB52"/>
    <mergeCell ref="A53:B53"/>
    <mergeCell ref="C53:H53"/>
    <mergeCell ref="I53:J53"/>
    <mergeCell ref="L53:N53"/>
    <mergeCell ref="P53:Q53"/>
    <mergeCell ref="S53:T53"/>
    <mergeCell ref="U53:V53"/>
    <mergeCell ref="W53:X53"/>
    <mergeCell ref="Y53:AB53"/>
    <mergeCell ref="U54:V54"/>
    <mergeCell ref="W54:X54"/>
    <mergeCell ref="Y54:AB54"/>
    <mergeCell ref="A55:B55"/>
    <mergeCell ref="C55:H55"/>
    <mergeCell ref="I55:J55"/>
    <mergeCell ref="L55:N55"/>
    <mergeCell ref="P55:Q55"/>
    <mergeCell ref="S55:T55"/>
    <mergeCell ref="U55:V55"/>
    <mergeCell ref="A54:B54"/>
    <mergeCell ref="C54:H54"/>
    <mergeCell ref="I54:J54"/>
    <mergeCell ref="L54:N54"/>
    <mergeCell ref="P54:Q54"/>
    <mergeCell ref="S54:T54"/>
    <mergeCell ref="W55:X55"/>
    <mergeCell ref="Y55:AB55"/>
    <mergeCell ref="A56:B56"/>
    <mergeCell ref="C56:H56"/>
    <mergeCell ref="I56:J56"/>
    <mergeCell ref="L56:N56"/>
    <mergeCell ref="P56:Q56"/>
    <mergeCell ref="S56:T56"/>
    <mergeCell ref="U56:V56"/>
    <mergeCell ref="W56:X56"/>
    <mergeCell ref="Y56:AB56"/>
    <mergeCell ref="A57:B57"/>
    <mergeCell ref="C57:H57"/>
    <mergeCell ref="I57:J57"/>
    <mergeCell ref="L57:N57"/>
    <mergeCell ref="P57:Q57"/>
    <mergeCell ref="S57:T57"/>
    <mergeCell ref="U57:V57"/>
    <mergeCell ref="W57:X57"/>
    <mergeCell ref="Y57:AB57"/>
    <mergeCell ref="U58:V58"/>
    <mergeCell ref="W58:X58"/>
    <mergeCell ref="Y58:AB58"/>
    <mergeCell ref="A59:B59"/>
    <mergeCell ref="C59:H59"/>
    <mergeCell ref="I59:J59"/>
    <mergeCell ref="L59:N59"/>
    <mergeCell ref="P59:Q59"/>
    <mergeCell ref="S59:T59"/>
    <mergeCell ref="U59:V59"/>
    <mergeCell ref="A58:B58"/>
    <mergeCell ref="C58:H58"/>
    <mergeCell ref="I58:J58"/>
    <mergeCell ref="L58:N58"/>
    <mergeCell ref="P58:Q58"/>
    <mergeCell ref="S58:T58"/>
    <mergeCell ref="W59:X59"/>
    <mergeCell ref="Y59:AB59"/>
    <mergeCell ref="A60:B60"/>
    <mergeCell ref="C60:H60"/>
    <mergeCell ref="I60:J60"/>
    <mergeCell ref="L60:N60"/>
    <mergeCell ref="P60:Q60"/>
    <mergeCell ref="S60:T60"/>
    <mergeCell ref="U60:V60"/>
    <mergeCell ref="W60:X60"/>
    <mergeCell ref="Y60:AB60"/>
    <mergeCell ref="A61:B61"/>
    <mergeCell ref="C61:H61"/>
    <mergeCell ref="I61:J61"/>
    <mergeCell ref="L61:N61"/>
    <mergeCell ref="P61:Q61"/>
    <mergeCell ref="S61:T61"/>
    <mergeCell ref="U61:V61"/>
    <mergeCell ref="W61:X61"/>
    <mergeCell ref="Y61:AB61"/>
    <mergeCell ref="U62:V62"/>
    <mergeCell ref="W62:X62"/>
    <mergeCell ref="Y62:AB62"/>
    <mergeCell ref="A63:B63"/>
    <mergeCell ref="C63:H63"/>
    <mergeCell ref="I63:J63"/>
    <mergeCell ref="L63:N63"/>
    <mergeCell ref="P63:Q63"/>
    <mergeCell ref="S63:T63"/>
    <mergeCell ref="U63:V63"/>
    <mergeCell ref="A62:B62"/>
    <mergeCell ref="C62:H62"/>
    <mergeCell ref="I62:J62"/>
    <mergeCell ref="L62:N62"/>
    <mergeCell ref="P62:Q62"/>
    <mergeCell ref="S62:T62"/>
    <mergeCell ref="W63:X63"/>
    <mergeCell ref="Y63:AB63"/>
    <mergeCell ref="A64:B64"/>
    <mergeCell ref="C64:H64"/>
    <mergeCell ref="I64:J64"/>
    <mergeCell ref="L64:N64"/>
    <mergeCell ref="P64:Q64"/>
    <mergeCell ref="S64:T64"/>
    <mergeCell ref="U64:V64"/>
    <mergeCell ref="W64:X64"/>
    <mergeCell ref="Y64:AB64"/>
    <mergeCell ref="A66:D66"/>
    <mergeCell ref="F66:H66"/>
    <mergeCell ref="I66:J66"/>
    <mergeCell ref="L66:N66"/>
    <mergeCell ref="P66:Q66"/>
    <mergeCell ref="S66:T66"/>
    <mergeCell ref="U66:V66"/>
    <mergeCell ref="W66:X66"/>
    <mergeCell ref="Y66:AB66"/>
    <mergeCell ref="Y68:AB68"/>
    <mergeCell ref="I68:J68"/>
    <mergeCell ref="L68:N68"/>
    <mergeCell ref="P68:Q68"/>
    <mergeCell ref="S68:T68"/>
    <mergeCell ref="U68:V68"/>
    <mergeCell ref="W68:X68"/>
    <mergeCell ref="A71:AG71"/>
    <mergeCell ref="F67:H67"/>
    <mergeCell ref="I67:J67"/>
    <mergeCell ref="L67:N67"/>
    <mergeCell ref="P67:Q67"/>
    <mergeCell ref="S67:T67"/>
    <mergeCell ref="U67:V67"/>
    <mergeCell ref="W67:X67"/>
    <mergeCell ref="Y67:AB67"/>
    <mergeCell ref="F68:H68"/>
  </mergeCells>
  <pageMargins left="0.20000000298023199" right="0.20000000298023199" top="0.20000000298023199" bottom="0.28999999165535001" header="0.3" footer="0.3"/>
  <pageSetup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82CA7-3A20-4A15-97F9-F717E0A543BF}">
  <dimension ref="A1:I21"/>
  <sheetViews>
    <sheetView workbookViewId="0">
      <selection activeCell="C2" sqref="C2"/>
    </sheetView>
  </sheetViews>
  <sheetFormatPr defaultRowHeight="15" x14ac:dyDescent="0.25"/>
  <cols>
    <col min="2" max="2" width="17.7109375" customWidth="1"/>
  </cols>
  <sheetData>
    <row r="1" spans="1:9" x14ac:dyDescent="0.25">
      <c r="A1" s="148" t="s">
        <v>520</v>
      </c>
      <c r="B1" s="148" t="s">
        <v>519</v>
      </c>
      <c r="C1" s="148" t="s">
        <v>518</v>
      </c>
      <c r="D1" s="148" t="s">
        <v>517</v>
      </c>
      <c r="E1" s="148" t="s">
        <v>516</v>
      </c>
      <c r="F1" s="148" t="s">
        <v>515</v>
      </c>
      <c r="G1" s="148" t="s">
        <v>514</v>
      </c>
      <c r="H1" s="148" t="s">
        <v>508</v>
      </c>
      <c r="I1" s="148"/>
    </row>
    <row r="2" spans="1:9" x14ac:dyDescent="0.25">
      <c r="A2">
        <v>54</v>
      </c>
      <c r="B2" t="s">
        <v>558</v>
      </c>
      <c r="C2" s="7">
        <v>5.3301820450408073</v>
      </c>
      <c r="D2" s="7">
        <v>1.01</v>
      </c>
      <c r="E2" s="3">
        <v>78.21782178217822</v>
      </c>
      <c r="F2" s="3">
        <v>25.731481481481477</v>
      </c>
      <c r="G2" s="7">
        <v>6.3648148148148156</v>
      </c>
      <c r="H2" s="3">
        <v>14.069694244604314</v>
      </c>
    </row>
    <row r="3" spans="1:9" x14ac:dyDescent="0.25">
      <c r="A3">
        <v>55</v>
      </c>
      <c r="B3" t="s">
        <v>557</v>
      </c>
      <c r="C3" s="7">
        <v>4.6012928266072119</v>
      </c>
      <c r="D3" s="7">
        <v>1.08</v>
      </c>
      <c r="E3" s="3">
        <v>78.703703703703695</v>
      </c>
      <c r="F3" s="3">
        <v>28.348842592592586</v>
      </c>
      <c r="G3" s="7">
        <v>6.2321759259259268</v>
      </c>
      <c r="H3" s="3">
        <v>11.975359712230208</v>
      </c>
    </row>
    <row r="4" spans="1:9" x14ac:dyDescent="0.25">
      <c r="A4">
        <v>56</v>
      </c>
      <c r="B4" t="s">
        <v>556</v>
      </c>
      <c r="C4" s="7">
        <v>4.5237569800977724</v>
      </c>
      <c r="D4" s="7">
        <v>1.06</v>
      </c>
      <c r="E4" s="3">
        <v>78.301886792452819</v>
      </c>
      <c r="F4" s="3">
        <v>27.476388888888881</v>
      </c>
      <c r="G4" s="7">
        <v>6.2763888888888895</v>
      </c>
      <c r="H4" s="3">
        <v>12.57374100719424</v>
      </c>
    </row>
    <row r="5" spans="1:9" x14ac:dyDescent="0.25">
      <c r="A5">
        <v>57</v>
      </c>
      <c r="B5" t="s">
        <v>555</v>
      </c>
      <c r="C5" s="7">
        <v>5.1208277935731967</v>
      </c>
      <c r="D5" s="7">
        <v>1</v>
      </c>
      <c r="E5" s="3">
        <v>78</v>
      </c>
      <c r="F5" s="3">
        <v>25.295254629629628</v>
      </c>
      <c r="G5" s="7">
        <v>6.3869212962962969</v>
      </c>
      <c r="H5" s="3">
        <v>14.368884892086328</v>
      </c>
    </row>
    <row r="6" spans="1:9" x14ac:dyDescent="0.25">
      <c r="A6">
        <v>58</v>
      </c>
      <c r="B6" t="s">
        <v>554</v>
      </c>
      <c r="C6" s="7">
        <v>4.4307064983943221</v>
      </c>
      <c r="D6" s="7">
        <v>1</v>
      </c>
      <c r="E6" s="3">
        <v>79</v>
      </c>
      <c r="F6" s="3">
        <v>25.731481481481477</v>
      </c>
      <c r="G6" s="7">
        <v>6.3648148148148156</v>
      </c>
      <c r="H6" s="3">
        <v>14.368884892086328</v>
      </c>
    </row>
    <row r="7" spans="1:9" x14ac:dyDescent="0.25">
      <c r="A7">
        <v>59</v>
      </c>
      <c r="B7" t="s">
        <v>553</v>
      </c>
      <c r="C7" s="7">
        <v>5.2293929104706578</v>
      </c>
      <c r="D7" s="7">
        <v>1.01</v>
      </c>
      <c r="E7" s="3">
        <v>78.21782178217822</v>
      </c>
      <c r="F7" s="3">
        <v>25.731481481481477</v>
      </c>
      <c r="G7" s="7">
        <v>6.3648148148148156</v>
      </c>
      <c r="H7" s="3">
        <v>14.069694244604314</v>
      </c>
    </row>
    <row r="8" spans="1:9" x14ac:dyDescent="0.25">
      <c r="A8">
        <v>60</v>
      </c>
      <c r="B8" t="s">
        <v>552</v>
      </c>
      <c r="C8" s="7">
        <v>4.9192495244328978</v>
      </c>
      <c r="D8" s="7">
        <v>0.97</v>
      </c>
      <c r="E8" s="3">
        <v>77.319587628865989</v>
      </c>
      <c r="F8" s="3">
        <v>23.986574074074074</v>
      </c>
      <c r="G8" s="7">
        <v>6.4532407407407408</v>
      </c>
      <c r="H8" s="3">
        <v>15.266456834532374</v>
      </c>
    </row>
    <row r="9" spans="1:9" x14ac:dyDescent="0.25">
      <c r="A9">
        <v>61</v>
      </c>
      <c r="B9" t="s">
        <v>551</v>
      </c>
      <c r="C9" s="149">
        <v>5.6403254310785655</v>
      </c>
      <c r="D9" s="7">
        <v>1.01</v>
      </c>
      <c r="E9" s="3">
        <v>79.207920792079207</v>
      </c>
      <c r="F9" s="3">
        <v>26.167708333333334</v>
      </c>
      <c r="G9" s="7">
        <v>6.3427083333333343</v>
      </c>
      <c r="H9" s="3">
        <v>14.069694244604314</v>
      </c>
    </row>
    <row r="10" spans="1:9" x14ac:dyDescent="0.25">
      <c r="A10">
        <v>62</v>
      </c>
      <c r="B10" t="s">
        <v>550</v>
      </c>
      <c r="C10" s="7">
        <v>4.6478367321892442</v>
      </c>
      <c r="D10" s="7">
        <v>0.99</v>
      </c>
      <c r="E10" s="3">
        <v>78.787878787878796</v>
      </c>
      <c r="F10" s="3">
        <v>25.295254629629628</v>
      </c>
      <c r="G10" s="7">
        <v>6.3869212962962969</v>
      </c>
      <c r="H10" s="3">
        <v>14.668075539568342</v>
      </c>
    </row>
    <row r="11" spans="1:9" x14ac:dyDescent="0.25">
      <c r="A11">
        <v>63</v>
      </c>
      <c r="B11" t="s">
        <v>549</v>
      </c>
      <c r="C11" s="7">
        <v>4.3996772280062988</v>
      </c>
      <c r="D11" s="7">
        <v>1.05</v>
      </c>
      <c r="E11" s="3">
        <v>77.142857142857153</v>
      </c>
      <c r="F11" s="3">
        <v>26.603935185185183</v>
      </c>
      <c r="G11" s="7">
        <v>6.3206018518518521</v>
      </c>
      <c r="H11" s="3">
        <v>12.872931654676254</v>
      </c>
    </row>
    <row r="12" spans="1:9" x14ac:dyDescent="0.25">
      <c r="A12">
        <v>64</v>
      </c>
      <c r="B12" t="s">
        <v>548</v>
      </c>
      <c r="C12" s="7">
        <v>4.9502041358996909</v>
      </c>
      <c r="D12" s="7">
        <v>0.99</v>
      </c>
      <c r="E12" s="3">
        <v>78.787878787878796</v>
      </c>
      <c r="F12" s="3">
        <v>25.295254629629628</v>
      </c>
      <c r="G12" s="7">
        <v>6.3869212962962969</v>
      </c>
      <c r="H12" s="3">
        <v>14.668075539568342</v>
      </c>
    </row>
    <row r="14" spans="1:9" x14ac:dyDescent="0.25">
      <c r="A14" t="s">
        <v>546</v>
      </c>
      <c r="C14" s="7">
        <f t="shared" ref="C14:H14" si="0">MAX(C2:C12)</f>
        <v>5.6403254310785655</v>
      </c>
      <c r="D14" s="7">
        <f t="shared" si="0"/>
        <v>1.08</v>
      </c>
      <c r="E14" s="7">
        <f t="shared" si="0"/>
        <v>79.207920792079207</v>
      </c>
      <c r="F14" s="7">
        <f t="shared" si="0"/>
        <v>28.348842592592586</v>
      </c>
      <c r="G14" s="7">
        <f t="shared" si="0"/>
        <v>6.4532407407407408</v>
      </c>
      <c r="H14" s="7">
        <f t="shared" si="0"/>
        <v>15.266456834532374</v>
      </c>
    </row>
    <row r="15" spans="1:9" x14ac:dyDescent="0.25">
      <c r="A15" t="s">
        <v>545</v>
      </c>
      <c r="C15" s="7">
        <f t="shared" ref="C15:H15" si="1">MIN(C2:C12)</f>
        <v>4.3996772280062988</v>
      </c>
      <c r="D15" s="7">
        <f t="shared" si="1"/>
        <v>0.97</v>
      </c>
      <c r="E15" s="7">
        <f t="shared" si="1"/>
        <v>77.142857142857153</v>
      </c>
      <c r="F15" s="7">
        <f t="shared" si="1"/>
        <v>23.986574074074074</v>
      </c>
      <c r="G15" s="7">
        <f t="shared" si="1"/>
        <v>6.2321759259259268</v>
      </c>
      <c r="H15" s="7">
        <f t="shared" si="1"/>
        <v>11.975359712230208</v>
      </c>
    </row>
    <row r="17" spans="1:8" x14ac:dyDescent="0.25">
      <c r="A17" s="148" t="s">
        <v>547</v>
      </c>
    </row>
    <row r="18" spans="1:8" x14ac:dyDescent="0.25">
      <c r="A18" t="s">
        <v>546</v>
      </c>
      <c r="C18">
        <v>5.36</v>
      </c>
      <c r="D18">
        <v>1.1100000000000001</v>
      </c>
      <c r="E18">
        <v>79.599999999999994</v>
      </c>
      <c r="F18">
        <v>29.9</v>
      </c>
      <c r="G18">
        <v>6.7</v>
      </c>
      <c r="H18">
        <v>16.899999999999999</v>
      </c>
    </row>
    <row r="19" spans="1:8" x14ac:dyDescent="0.25">
      <c r="A19" t="s">
        <v>545</v>
      </c>
      <c r="C19">
        <v>4.33</v>
      </c>
      <c r="D19">
        <v>0.95</v>
      </c>
      <c r="E19">
        <v>74.400000000000006</v>
      </c>
      <c r="F19">
        <v>23.6</v>
      </c>
      <c r="G19">
        <v>6.1</v>
      </c>
      <c r="H19">
        <v>10.4</v>
      </c>
    </row>
    <row r="21" spans="1:8" x14ac:dyDescent="0.25">
      <c r="B21" s="147" t="s">
        <v>544</v>
      </c>
      <c r="C21" s="1">
        <v>4.5999999999999996</v>
      </c>
      <c r="D21" s="1">
        <v>1.17</v>
      </c>
      <c r="E21" s="1">
        <v>81.5</v>
      </c>
      <c r="F21" s="1">
        <v>31.4</v>
      </c>
    </row>
  </sheetData>
  <conditionalFormatting sqref="C19">
    <cfRule type="cellIs" dxfId="1" priority="1" operator="lessThan">
      <formula>$C$19</formula>
    </cfRule>
  </conditionalFormatting>
  <conditionalFormatting sqref="C14:H14">
    <cfRule type="cellIs" dxfId="0" priority="2" operator="greaterThan">
      <formula>C18</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0254BA-AAD9-4534-9072-88B0134BC90D}">
  <dimension ref="A1:Y7341"/>
  <sheetViews>
    <sheetView workbookViewId="0">
      <selection activeCell="F40" sqref="F40"/>
    </sheetView>
  </sheetViews>
  <sheetFormatPr defaultRowHeight="15" x14ac:dyDescent="0.25"/>
  <sheetData>
    <row r="1" spans="1:25" x14ac:dyDescent="0.25">
      <c r="A1" t="s">
        <v>593</v>
      </c>
      <c r="B1" t="s">
        <v>592</v>
      </c>
      <c r="C1" t="s">
        <v>591</v>
      </c>
      <c r="D1" t="s">
        <v>590</v>
      </c>
      <c r="E1" t="s">
        <v>589</v>
      </c>
      <c r="F1" t="s">
        <v>588</v>
      </c>
      <c r="G1" t="s">
        <v>587</v>
      </c>
      <c r="H1" t="s">
        <v>586</v>
      </c>
      <c r="I1" t="s">
        <v>585</v>
      </c>
      <c r="J1" t="s">
        <v>584</v>
      </c>
      <c r="K1" t="s">
        <v>583</v>
      </c>
      <c r="L1" t="s">
        <v>582</v>
      </c>
      <c r="M1" t="s">
        <v>581</v>
      </c>
      <c r="N1" t="s">
        <v>580</v>
      </c>
      <c r="O1" t="s">
        <v>579</v>
      </c>
      <c r="P1" t="s">
        <v>578</v>
      </c>
      <c r="Q1" t="s">
        <v>577</v>
      </c>
      <c r="R1" t="s">
        <v>576</v>
      </c>
      <c r="S1" t="s">
        <v>575</v>
      </c>
      <c r="T1" t="s">
        <v>574</v>
      </c>
      <c r="U1" t="s">
        <v>573</v>
      </c>
      <c r="V1" t="s">
        <v>572</v>
      </c>
      <c r="W1" t="s">
        <v>571</v>
      </c>
      <c r="X1" t="s">
        <v>570</v>
      </c>
      <c r="Y1" t="s">
        <v>24</v>
      </c>
    </row>
    <row r="2" spans="1:25" x14ac:dyDescent="0.25">
      <c r="A2">
        <v>-111.97594868</v>
      </c>
      <c r="B2">
        <v>33.080002210000004</v>
      </c>
      <c r="C2" t="s">
        <v>563</v>
      </c>
      <c r="D2" t="s">
        <v>569</v>
      </c>
      <c r="E2" t="s">
        <v>561</v>
      </c>
      <c r="F2">
        <v>1</v>
      </c>
      <c r="G2">
        <v>176</v>
      </c>
      <c r="H2">
        <v>13.333</v>
      </c>
      <c r="I2">
        <v>1.804</v>
      </c>
      <c r="J2">
        <v>1</v>
      </c>
      <c r="K2">
        <v>1172.047</v>
      </c>
      <c r="L2" t="s">
        <v>560</v>
      </c>
      <c r="M2" t="s">
        <v>559</v>
      </c>
      <c r="N2" s="8">
        <v>43412</v>
      </c>
      <c r="O2">
        <v>0</v>
      </c>
      <c r="P2">
        <v>0</v>
      </c>
      <c r="Q2">
        <v>203.577</v>
      </c>
      <c r="R2">
        <v>33.786000000000001</v>
      </c>
      <c r="S2">
        <v>7.0000000000000007E-2</v>
      </c>
      <c r="T2">
        <v>33</v>
      </c>
      <c r="U2">
        <v>102.383</v>
      </c>
      <c r="V2">
        <v>1</v>
      </c>
      <c r="W2">
        <v>1.23</v>
      </c>
      <c r="X2">
        <v>1.988</v>
      </c>
      <c r="Y2" s="8">
        <v>43412</v>
      </c>
    </row>
    <row r="3" spans="1:25" x14ac:dyDescent="0.25">
      <c r="A3">
        <v>-111.97594934</v>
      </c>
      <c r="B3">
        <v>33.07999822</v>
      </c>
      <c r="C3" t="s">
        <v>563</v>
      </c>
      <c r="D3" t="s">
        <v>569</v>
      </c>
      <c r="E3" t="s">
        <v>561</v>
      </c>
      <c r="F3">
        <v>2</v>
      </c>
      <c r="G3">
        <v>178</v>
      </c>
      <c r="H3">
        <v>13.333</v>
      </c>
      <c r="I3">
        <v>1.87</v>
      </c>
      <c r="J3">
        <v>1</v>
      </c>
      <c r="K3">
        <v>1172.172</v>
      </c>
      <c r="L3" t="s">
        <v>560</v>
      </c>
      <c r="M3" t="s">
        <v>559</v>
      </c>
      <c r="N3" s="8">
        <v>43412</v>
      </c>
      <c r="O3">
        <v>0</v>
      </c>
      <c r="P3">
        <v>0</v>
      </c>
      <c r="Q3">
        <v>92.7</v>
      </c>
      <c r="R3">
        <v>14.845000000000001</v>
      </c>
      <c r="S3">
        <v>3.1E-2</v>
      </c>
      <c r="T3">
        <v>33</v>
      </c>
      <c r="U3">
        <v>44.984999999999999</v>
      </c>
      <c r="V3">
        <v>1</v>
      </c>
      <c r="W3">
        <v>1.2749999999999999</v>
      </c>
      <c r="X3">
        <v>2.0609999999999999</v>
      </c>
      <c r="Y3" s="8">
        <v>43412</v>
      </c>
    </row>
    <row r="4" spans="1:25" x14ac:dyDescent="0.25">
      <c r="A4">
        <v>-111.97594749</v>
      </c>
      <c r="B4">
        <v>33.079993209999998</v>
      </c>
      <c r="C4" t="s">
        <v>563</v>
      </c>
      <c r="D4" t="s">
        <v>569</v>
      </c>
      <c r="E4" t="s">
        <v>561</v>
      </c>
      <c r="F4">
        <v>3</v>
      </c>
      <c r="G4">
        <v>183</v>
      </c>
      <c r="H4">
        <v>13.333</v>
      </c>
      <c r="I4">
        <v>1.7390000000000001</v>
      </c>
      <c r="J4">
        <v>1</v>
      </c>
      <c r="K4">
        <v>1172.2339999999999</v>
      </c>
      <c r="L4" t="s">
        <v>560</v>
      </c>
      <c r="M4" t="s">
        <v>559</v>
      </c>
      <c r="N4" s="8">
        <v>43412</v>
      </c>
      <c r="O4">
        <v>0</v>
      </c>
      <c r="P4">
        <v>0</v>
      </c>
      <c r="Q4">
        <v>630.44899999999996</v>
      </c>
      <c r="R4">
        <v>108.58</v>
      </c>
      <c r="S4">
        <v>0.22600000000000001</v>
      </c>
      <c r="T4">
        <v>33</v>
      </c>
      <c r="U4">
        <v>329.03100000000001</v>
      </c>
      <c r="V4">
        <v>1</v>
      </c>
      <c r="W4">
        <v>1.1859999999999999</v>
      </c>
      <c r="X4">
        <v>1.9159999999999999</v>
      </c>
      <c r="Y4" s="8">
        <v>43412</v>
      </c>
    </row>
    <row r="5" spans="1:25" x14ac:dyDescent="0.25">
      <c r="A5">
        <v>-111.97594850999999</v>
      </c>
      <c r="B5">
        <v>33.079988210000003</v>
      </c>
      <c r="C5" t="s">
        <v>563</v>
      </c>
      <c r="D5" t="s">
        <v>569</v>
      </c>
      <c r="E5" t="s">
        <v>561</v>
      </c>
      <c r="F5">
        <v>4</v>
      </c>
      <c r="G5">
        <v>177</v>
      </c>
      <c r="H5">
        <v>13.333</v>
      </c>
      <c r="I5">
        <v>1.411</v>
      </c>
      <c r="J5">
        <v>1</v>
      </c>
      <c r="K5">
        <v>1172.316</v>
      </c>
      <c r="L5" t="s">
        <v>560</v>
      </c>
      <c r="M5" t="s">
        <v>559</v>
      </c>
      <c r="N5" s="8">
        <v>43412</v>
      </c>
      <c r="O5">
        <v>0</v>
      </c>
      <c r="P5">
        <v>0</v>
      </c>
      <c r="Q5">
        <v>1122.261</v>
      </c>
      <c r="R5">
        <v>238.233</v>
      </c>
      <c r="S5">
        <v>0.496</v>
      </c>
      <c r="T5">
        <v>33</v>
      </c>
      <c r="U5">
        <v>721.91899999999998</v>
      </c>
      <c r="V5">
        <v>1</v>
      </c>
      <c r="W5">
        <v>0.96199999999999997</v>
      </c>
      <c r="X5">
        <v>1.5549999999999999</v>
      </c>
      <c r="Y5" s="8">
        <v>43412</v>
      </c>
    </row>
    <row r="6" spans="1:25" x14ac:dyDescent="0.25">
      <c r="A6">
        <v>-111.97594968</v>
      </c>
      <c r="B6">
        <v>33.079983210000002</v>
      </c>
      <c r="C6" t="s">
        <v>563</v>
      </c>
      <c r="D6" t="s">
        <v>569</v>
      </c>
      <c r="E6" t="s">
        <v>561</v>
      </c>
      <c r="F6">
        <v>5</v>
      </c>
      <c r="G6">
        <v>176</v>
      </c>
      <c r="H6">
        <v>13.333</v>
      </c>
      <c r="I6">
        <v>2.0009999999999999</v>
      </c>
      <c r="J6">
        <v>1</v>
      </c>
      <c r="K6">
        <v>1172.241</v>
      </c>
      <c r="L6" t="s">
        <v>560</v>
      </c>
      <c r="M6" t="s">
        <v>559</v>
      </c>
      <c r="N6" s="8">
        <v>43412</v>
      </c>
      <c r="O6">
        <v>0</v>
      </c>
      <c r="P6">
        <v>0</v>
      </c>
      <c r="Q6">
        <v>1564.06</v>
      </c>
      <c r="R6">
        <v>234.04599999999999</v>
      </c>
      <c r="S6">
        <v>0.48799999999999999</v>
      </c>
      <c r="T6">
        <v>33</v>
      </c>
      <c r="U6">
        <v>709.23</v>
      </c>
      <c r="V6">
        <v>1</v>
      </c>
      <c r="W6">
        <v>1.365</v>
      </c>
      <c r="X6">
        <v>2.2050000000000001</v>
      </c>
      <c r="Y6" s="8">
        <v>43412</v>
      </c>
    </row>
    <row r="7" spans="1:25" x14ac:dyDescent="0.25">
      <c r="A7">
        <v>-111.97594917000001</v>
      </c>
      <c r="B7">
        <v>33.079978220000001</v>
      </c>
      <c r="C7" t="s">
        <v>563</v>
      </c>
      <c r="D7" t="s">
        <v>569</v>
      </c>
      <c r="E7" t="s">
        <v>561</v>
      </c>
      <c r="F7">
        <v>6</v>
      </c>
      <c r="G7">
        <v>179</v>
      </c>
      <c r="H7">
        <v>13.333</v>
      </c>
      <c r="I7">
        <v>1.64</v>
      </c>
      <c r="J7">
        <v>1</v>
      </c>
      <c r="K7">
        <v>1172.415</v>
      </c>
      <c r="L7" t="s">
        <v>560</v>
      </c>
      <c r="M7" t="s">
        <v>559</v>
      </c>
      <c r="N7" s="8">
        <v>43412</v>
      </c>
      <c r="O7">
        <v>0</v>
      </c>
      <c r="P7">
        <v>0</v>
      </c>
      <c r="Q7">
        <v>2135.848</v>
      </c>
      <c r="R7">
        <v>389.92200000000003</v>
      </c>
      <c r="S7">
        <v>0.81200000000000006</v>
      </c>
      <c r="T7">
        <v>33</v>
      </c>
      <c r="U7">
        <v>1181.5820000000001</v>
      </c>
      <c r="V7">
        <v>1</v>
      </c>
      <c r="W7">
        <v>1.1180000000000001</v>
      </c>
      <c r="X7">
        <v>1.8080000000000001</v>
      </c>
      <c r="Y7" s="8">
        <v>43412</v>
      </c>
    </row>
    <row r="8" spans="1:25" x14ac:dyDescent="0.25">
      <c r="A8">
        <v>-111.97594696</v>
      </c>
      <c r="B8">
        <v>33.07997305</v>
      </c>
      <c r="C8" t="s">
        <v>563</v>
      </c>
      <c r="D8" t="s">
        <v>569</v>
      </c>
      <c r="E8" t="s">
        <v>561</v>
      </c>
      <c r="F8">
        <v>7</v>
      </c>
      <c r="G8">
        <v>192</v>
      </c>
      <c r="H8">
        <v>13.333</v>
      </c>
      <c r="I8">
        <v>1.772</v>
      </c>
      <c r="J8">
        <v>1</v>
      </c>
      <c r="K8">
        <v>1172.3230000000001</v>
      </c>
      <c r="L8" t="s">
        <v>560</v>
      </c>
      <c r="M8" t="s">
        <v>559</v>
      </c>
      <c r="N8" s="8">
        <v>43412</v>
      </c>
      <c r="O8">
        <v>0</v>
      </c>
      <c r="P8">
        <v>0</v>
      </c>
      <c r="Q8">
        <v>1888.318</v>
      </c>
      <c r="R8">
        <v>319.197</v>
      </c>
      <c r="S8">
        <v>0.66500000000000004</v>
      </c>
      <c r="T8">
        <v>33</v>
      </c>
      <c r="U8">
        <v>967.26300000000003</v>
      </c>
      <c r="V8">
        <v>1</v>
      </c>
      <c r="W8">
        <v>1.208</v>
      </c>
      <c r="X8">
        <v>1.952</v>
      </c>
      <c r="Y8" s="8">
        <v>43412</v>
      </c>
    </row>
    <row r="9" spans="1:25" x14ac:dyDescent="0.25">
      <c r="A9">
        <v>-111.97594882999999</v>
      </c>
      <c r="B9">
        <v>33.079969220000002</v>
      </c>
      <c r="C9" t="s">
        <v>563</v>
      </c>
      <c r="D9" t="s">
        <v>569</v>
      </c>
      <c r="E9" t="s">
        <v>561</v>
      </c>
      <c r="F9">
        <v>8</v>
      </c>
      <c r="G9">
        <v>181</v>
      </c>
      <c r="H9">
        <v>13.333</v>
      </c>
      <c r="I9">
        <v>1.837</v>
      </c>
      <c r="J9">
        <v>1</v>
      </c>
      <c r="K9">
        <v>1172.329</v>
      </c>
      <c r="L9" t="s">
        <v>560</v>
      </c>
      <c r="M9" t="s">
        <v>559</v>
      </c>
      <c r="N9" s="8">
        <v>43412</v>
      </c>
      <c r="O9">
        <v>0</v>
      </c>
      <c r="P9">
        <v>0</v>
      </c>
      <c r="Q9">
        <v>3018.951</v>
      </c>
      <c r="R9">
        <v>492.09100000000001</v>
      </c>
      <c r="S9">
        <v>1.0249999999999999</v>
      </c>
      <c r="T9">
        <v>33</v>
      </c>
      <c r="U9">
        <v>1491.184</v>
      </c>
      <c r="V9">
        <v>1</v>
      </c>
      <c r="W9">
        <v>1.2529999999999999</v>
      </c>
      <c r="X9">
        <v>2.0249999999999999</v>
      </c>
      <c r="Y9" s="8">
        <v>43412</v>
      </c>
    </row>
    <row r="10" spans="1:25" x14ac:dyDescent="0.25">
      <c r="A10">
        <v>-111.97594866</v>
      </c>
      <c r="B10">
        <v>33.079963220000003</v>
      </c>
      <c r="C10" t="s">
        <v>563</v>
      </c>
      <c r="D10" t="s">
        <v>569</v>
      </c>
      <c r="E10" t="s">
        <v>561</v>
      </c>
      <c r="F10">
        <v>9</v>
      </c>
      <c r="G10">
        <v>182</v>
      </c>
      <c r="H10">
        <v>13.333</v>
      </c>
      <c r="I10">
        <v>1.3779999999999999</v>
      </c>
      <c r="J10">
        <v>1</v>
      </c>
      <c r="K10">
        <v>1172.3589999999999</v>
      </c>
      <c r="L10" t="s">
        <v>560</v>
      </c>
      <c r="M10" t="s">
        <v>559</v>
      </c>
      <c r="N10" s="8">
        <v>43412</v>
      </c>
      <c r="O10">
        <v>0</v>
      </c>
      <c r="P10">
        <v>0</v>
      </c>
      <c r="Q10">
        <v>3489.2260000000001</v>
      </c>
      <c r="R10">
        <v>758.32799999999997</v>
      </c>
      <c r="S10">
        <v>1.58</v>
      </c>
      <c r="T10">
        <v>33</v>
      </c>
      <c r="U10">
        <v>2297.9639999999999</v>
      </c>
      <c r="V10">
        <v>1</v>
      </c>
      <c r="W10">
        <v>0.94</v>
      </c>
      <c r="X10">
        <v>1.518</v>
      </c>
      <c r="Y10" s="8">
        <v>43412</v>
      </c>
    </row>
    <row r="11" spans="1:25" x14ac:dyDescent="0.25">
      <c r="A11">
        <v>-111.97595017</v>
      </c>
      <c r="B11">
        <v>33.079958220000002</v>
      </c>
      <c r="C11" t="s">
        <v>563</v>
      </c>
      <c r="D11" t="s">
        <v>569</v>
      </c>
      <c r="E11" t="s">
        <v>561</v>
      </c>
      <c r="F11">
        <v>10</v>
      </c>
      <c r="G11">
        <v>179</v>
      </c>
      <c r="H11">
        <v>13.333</v>
      </c>
      <c r="I11">
        <v>1.804</v>
      </c>
      <c r="J11">
        <v>1</v>
      </c>
      <c r="K11">
        <v>1172.365</v>
      </c>
      <c r="L11" t="s">
        <v>560</v>
      </c>
      <c r="M11" t="s">
        <v>559</v>
      </c>
      <c r="N11" s="8">
        <v>43412</v>
      </c>
      <c r="O11">
        <v>0</v>
      </c>
      <c r="P11">
        <v>0</v>
      </c>
      <c r="Q11">
        <v>3402.8049999999998</v>
      </c>
      <c r="R11">
        <v>564.74400000000003</v>
      </c>
      <c r="S11">
        <v>1.177</v>
      </c>
      <c r="T11">
        <v>33</v>
      </c>
      <c r="U11">
        <v>1711.346</v>
      </c>
      <c r="V11">
        <v>1</v>
      </c>
      <c r="W11">
        <v>1.23</v>
      </c>
      <c r="X11">
        <v>1.988</v>
      </c>
      <c r="Y11" s="8">
        <v>43412</v>
      </c>
    </row>
    <row r="12" spans="1:25" x14ac:dyDescent="0.25">
      <c r="A12">
        <v>-111.97594914</v>
      </c>
      <c r="B12">
        <v>33.079953189999998</v>
      </c>
      <c r="C12" t="s">
        <v>563</v>
      </c>
      <c r="D12" t="s">
        <v>569</v>
      </c>
      <c r="E12" t="s">
        <v>561</v>
      </c>
      <c r="F12">
        <v>11</v>
      </c>
      <c r="G12">
        <v>185</v>
      </c>
      <c r="H12">
        <v>13.333</v>
      </c>
      <c r="I12">
        <v>2.0009999999999999</v>
      </c>
      <c r="J12">
        <v>1</v>
      </c>
      <c r="K12">
        <v>1172.3920000000001</v>
      </c>
      <c r="L12" t="s">
        <v>560</v>
      </c>
      <c r="M12" t="s">
        <v>559</v>
      </c>
      <c r="N12" s="8">
        <v>43412</v>
      </c>
      <c r="O12">
        <v>0</v>
      </c>
      <c r="P12">
        <v>0</v>
      </c>
      <c r="Q12">
        <v>3778.288</v>
      </c>
      <c r="R12">
        <v>565.38300000000004</v>
      </c>
      <c r="S12">
        <v>1.1779999999999999</v>
      </c>
      <c r="T12">
        <v>33</v>
      </c>
      <c r="U12">
        <v>1713.2809999999999</v>
      </c>
      <c r="V12">
        <v>1</v>
      </c>
      <c r="W12">
        <v>1.365</v>
      </c>
      <c r="X12">
        <v>2.2050000000000001</v>
      </c>
      <c r="Y12" s="8">
        <v>43412</v>
      </c>
    </row>
    <row r="13" spans="1:25" x14ac:dyDescent="0.25">
      <c r="A13">
        <v>-111.97594664</v>
      </c>
      <c r="B13">
        <v>33.079947730000001</v>
      </c>
      <c r="C13" t="s">
        <v>563</v>
      </c>
      <c r="D13" t="s">
        <v>569</v>
      </c>
      <c r="E13" t="s">
        <v>561</v>
      </c>
      <c r="F13">
        <v>12</v>
      </c>
      <c r="G13">
        <v>200</v>
      </c>
      <c r="H13">
        <v>13.333</v>
      </c>
      <c r="I13">
        <v>1.837</v>
      </c>
      <c r="J13">
        <v>1</v>
      </c>
      <c r="K13">
        <v>1172.454</v>
      </c>
      <c r="L13" t="s">
        <v>560</v>
      </c>
      <c r="M13" t="s">
        <v>559</v>
      </c>
      <c r="N13" s="8">
        <v>43412</v>
      </c>
      <c r="O13">
        <v>0</v>
      </c>
      <c r="P13">
        <v>0</v>
      </c>
      <c r="Q13">
        <v>3066.4850000000001</v>
      </c>
      <c r="R13">
        <v>499.839</v>
      </c>
      <c r="S13">
        <v>1.0409999999999999</v>
      </c>
      <c r="T13">
        <v>33</v>
      </c>
      <c r="U13">
        <v>1514.664</v>
      </c>
      <c r="V13">
        <v>1</v>
      </c>
      <c r="W13">
        <v>1.2529999999999999</v>
      </c>
      <c r="X13">
        <v>2.0249999999999999</v>
      </c>
      <c r="Y13" s="8">
        <v>43412</v>
      </c>
    </row>
    <row r="14" spans="1:25" x14ac:dyDescent="0.25">
      <c r="A14">
        <v>-111.9759512</v>
      </c>
      <c r="B14">
        <v>33.079943159999999</v>
      </c>
      <c r="C14" t="s">
        <v>563</v>
      </c>
      <c r="D14" t="s">
        <v>569</v>
      </c>
      <c r="E14" t="s">
        <v>561</v>
      </c>
      <c r="F14">
        <v>13</v>
      </c>
      <c r="G14">
        <v>173</v>
      </c>
      <c r="H14">
        <v>13.333</v>
      </c>
      <c r="I14">
        <v>1.903</v>
      </c>
      <c r="J14">
        <v>1</v>
      </c>
      <c r="K14">
        <v>1172.5029999999999</v>
      </c>
      <c r="L14" t="s">
        <v>560</v>
      </c>
      <c r="M14" t="s">
        <v>559</v>
      </c>
      <c r="N14" s="8">
        <v>43412</v>
      </c>
      <c r="O14">
        <v>0</v>
      </c>
      <c r="P14">
        <v>0</v>
      </c>
      <c r="Q14">
        <v>2362.1729999999998</v>
      </c>
      <c r="R14">
        <v>371.75900000000001</v>
      </c>
      <c r="S14">
        <v>0.77400000000000002</v>
      </c>
      <c r="T14">
        <v>33</v>
      </c>
      <c r="U14">
        <v>1126.5409999999999</v>
      </c>
      <c r="V14">
        <v>1</v>
      </c>
      <c r="W14">
        <v>1.2969999999999999</v>
      </c>
      <c r="X14">
        <v>2.097</v>
      </c>
      <c r="Y14" s="8">
        <v>43412</v>
      </c>
    </row>
    <row r="15" spans="1:25" x14ac:dyDescent="0.25">
      <c r="A15">
        <v>-111.97594848999999</v>
      </c>
      <c r="B15">
        <v>33.079937209999997</v>
      </c>
      <c r="C15" t="s">
        <v>563</v>
      </c>
      <c r="D15" t="s">
        <v>569</v>
      </c>
      <c r="E15" t="s">
        <v>561</v>
      </c>
      <c r="F15">
        <v>14</v>
      </c>
      <c r="G15">
        <v>183</v>
      </c>
      <c r="H15">
        <v>13.333</v>
      </c>
      <c r="I15">
        <v>1.9690000000000001</v>
      </c>
      <c r="J15">
        <v>1</v>
      </c>
      <c r="K15">
        <v>1172.431</v>
      </c>
      <c r="L15" t="s">
        <v>560</v>
      </c>
      <c r="M15" t="s">
        <v>559</v>
      </c>
      <c r="N15" s="8">
        <v>43412</v>
      </c>
      <c r="O15">
        <v>0</v>
      </c>
      <c r="P15">
        <v>0</v>
      </c>
      <c r="Q15">
        <v>2378.422</v>
      </c>
      <c r="R15">
        <v>361.839</v>
      </c>
      <c r="S15">
        <v>0.754</v>
      </c>
      <c r="T15">
        <v>33</v>
      </c>
      <c r="U15">
        <v>1096.481</v>
      </c>
      <c r="V15">
        <v>1</v>
      </c>
      <c r="W15">
        <v>1.3420000000000001</v>
      </c>
      <c r="X15">
        <v>2.169</v>
      </c>
      <c r="Y15" s="8">
        <v>43412</v>
      </c>
    </row>
    <row r="16" spans="1:25" x14ac:dyDescent="0.25">
      <c r="A16">
        <v>-111.97595068</v>
      </c>
      <c r="B16">
        <v>33.079932210000003</v>
      </c>
      <c r="C16" t="s">
        <v>563</v>
      </c>
      <c r="D16" t="s">
        <v>569</v>
      </c>
      <c r="E16" t="s">
        <v>561</v>
      </c>
      <c r="F16">
        <v>15</v>
      </c>
      <c r="G16">
        <v>176</v>
      </c>
      <c r="H16">
        <v>13.333</v>
      </c>
      <c r="I16">
        <v>1.9359999999999999</v>
      </c>
      <c r="J16">
        <v>1</v>
      </c>
      <c r="K16">
        <v>1172.4280000000001</v>
      </c>
      <c r="L16" t="s">
        <v>560</v>
      </c>
      <c r="M16" t="s">
        <v>559</v>
      </c>
      <c r="N16" s="8">
        <v>43412</v>
      </c>
      <c r="O16">
        <v>0</v>
      </c>
      <c r="P16">
        <v>0</v>
      </c>
      <c r="Q16">
        <v>3337.0390000000002</v>
      </c>
      <c r="R16">
        <v>516.28200000000004</v>
      </c>
      <c r="S16">
        <v>1.0760000000000001</v>
      </c>
      <c r="T16">
        <v>33</v>
      </c>
      <c r="U16">
        <v>1564.49</v>
      </c>
      <c r="V16">
        <v>1</v>
      </c>
      <c r="W16">
        <v>1.32</v>
      </c>
      <c r="X16">
        <v>2.133</v>
      </c>
      <c r="Y16" s="8">
        <v>43412</v>
      </c>
    </row>
    <row r="17" spans="1:25" x14ac:dyDescent="0.25">
      <c r="A17">
        <v>-111.97594949</v>
      </c>
      <c r="B17">
        <v>33.079926210000004</v>
      </c>
      <c r="C17" t="s">
        <v>563</v>
      </c>
      <c r="D17" t="s">
        <v>569</v>
      </c>
      <c r="E17" t="s">
        <v>561</v>
      </c>
      <c r="F17">
        <v>16</v>
      </c>
      <c r="G17">
        <v>183</v>
      </c>
      <c r="H17">
        <v>13.333</v>
      </c>
      <c r="I17">
        <v>2.133</v>
      </c>
      <c r="J17">
        <v>1</v>
      </c>
      <c r="K17">
        <v>1172.375</v>
      </c>
      <c r="L17" t="s">
        <v>560</v>
      </c>
      <c r="M17" t="s">
        <v>559</v>
      </c>
      <c r="N17" s="8">
        <v>43412</v>
      </c>
      <c r="O17">
        <v>0</v>
      </c>
      <c r="P17">
        <v>0</v>
      </c>
      <c r="Q17">
        <v>4922.03</v>
      </c>
      <c r="R17">
        <v>691.20699999999999</v>
      </c>
      <c r="S17">
        <v>1.44</v>
      </c>
      <c r="T17">
        <v>33</v>
      </c>
      <c r="U17">
        <v>2094.567</v>
      </c>
      <c r="V17">
        <v>1</v>
      </c>
      <c r="W17">
        <v>1.454</v>
      </c>
      <c r="X17">
        <v>2.35</v>
      </c>
      <c r="Y17" s="8">
        <v>43412</v>
      </c>
    </row>
    <row r="18" spans="1:25" x14ac:dyDescent="0.25">
      <c r="A18">
        <v>-111.97594983</v>
      </c>
      <c r="B18">
        <v>33.079921220000003</v>
      </c>
      <c r="C18" t="s">
        <v>563</v>
      </c>
      <c r="D18" t="s">
        <v>569</v>
      </c>
      <c r="E18" t="s">
        <v>561</v>
      </c>
      <c r="F18">
        <v>17</v>
      </c>
      <c r="G18">
        <v>181</v>
      </c>
      <c r="H18">
        <v>13.333</v>
      </c>
      <c r="I18">
        <v>1.903</v>
      </c>
      <c r="J18">
        <v>1</v>
      </c>
      <c r="K18">
        <v>1172.346</v>
      </c>
      <c r="L18" t="s">
        <v>560</v>
      </c>
      <c r="M18" t="s">
        <v>559</v>
      </c>
      <c r="N18" s="8">
        <v>43412</v>
      </c>
      <c r="O18">
        <v>0</v>
      </c>
      <c r="P18">
        <v>0</v>
      </c>
      <c r="Q18">
        <v>6071.8860000000004</v>
      </c>
      <c r="R18">
        <v>955.59299999999996</v>
      </c>
      <c r="S18">
        <v>1.9910000000000001</v>
      </c>
      <c r="T18">
        <v>33</v>
      </c>
      <c r="U18">
        <v>2895.7359999999999</v>
      </c>
      <c r="V18">
        <v>1</v>
      </c>
      <c r="W18">
        <v>1.2969999999999999</v>
      </c>
      <c r="X18">
        <v>2.097</v>
      </c>
      <c r="Y18" s="8">
        <v>43412</v>
      </c>
    </row>
    <row r="19" spans="1:25" x14ac:dyDescent="0.25">
      <c r="A19">
        <v>-111.97595103</v>
      </c>
      <c r="B19">
        <v>33.079916179999998</v>
      </c>
      <c r="C19" t="s">
        <v>563</v>
      </c>
      <c r="D19" t="s">
        <v>569</v>
      </c>
      <c r="E19" t="s">
        <v>561</v>
      </c>
      <c r="F19">
        <v>18</v>
      </c>
      <c r="G19">
        <v>174</v>
      </c>
      <c r="H19">
        <v>13.333</v>
      </c>
      <c r="I19">
        <v>1.9359999999999999</v>
      </c>
      <c r="J19">
        <v>1</v>
      </c>
      <c r="K19">
        <v>1172.316</v>
      </c>
      <c r="L19" t="s">
        <v>560</v>
      </c>
      <c r="M19" t="s">
        <v>559</v>
      </c>
      <c r="N19" s="8">
        <v>43412</v>
      </c>
      <c r="O19">
        <v>0</v>
      </c>
      <c r="P19">
        <v>0</v>
      </c>
      <c r="Q19">
        <v>6501.0720000000001</v>
      </c>
      <c r="R19">
        <v>1005.797</v>
      </c>
      <c r="S19">
        <v>2.0950000000000002</v>
      </c>
      <c r="T19">
        <v>33</v>
      </c>
      <c r="U19">
        <v>3047.8690000000001</v>
      </c>
      <c r="V19">
        <v>1</v>
      </c>
      <c r="W19">
        <v>1.32</v>
      </c>
      <c r="X19">
        <v>2.133</v>
      </c>
      <c r="Y19" s="8">
        <v>43412</v>
      </c>
    </row>
    <row r="20" spans="1:25" x14ac:dyDescent="0.25">
      <c r="A20">
        <v>-111.97594966</v>
      </c>
      <c r="B20">
        <v>33.07991122</v>
      </c>
      <c r="C20" t="s">
        <v>563</v>
      </c>
      <c r="D20" t="s">
        <v>569</v>
      </c>
      <c r="E20" t="s">
        <v>561</v>
      </c>
      <c r="F20">
        <v>19</v>
      </c>
      <c r="G20">
        <v>182</v>
      </c>
      <c r="H20">
        <v>13.333</v>
      </c>
      <c r="I20">
        <v>1.772</v>
      </c>
      <c r="J20">
        <v>1</v>
      </c>
      <c r="K20">
        <v>1172.346</v>
      </c>
      <c r="L20" t="s">
        <v>560</v>
      </c>
      <c r="M20" t="s">
        <v>559</v>
      </c>
      <c r="N20" s="8">
        <v>43412</v>
      </c>
      <c r="O20">
        <v>0</v>
      </c>
      <c r="P20">
        <v>0</v>
      </c>
      <c r="Q20">
        <v>8331.5</v>
      </c>
      <c r="R20">
        <v>1408.337</v>
      </c>
      <c r="S20">
        <v>2.9340000000000002</v>
      </c>
      <c r="T20">
        <v>33</v>
      </c>
      <c r="U20">
        <v>4267.6890000000003</v>
      </c>
      <c r="V20">
        <v>1</v>
      </c>
      <c r="W20">
        <v>1.208</v>
      </c>
      <c r="X20">
        <v>1.952</v>
      </c>
      <c r="Y20" s="8">
        <v>43412</v>
      </c>
    </row>
    <row r="21" spans="1:25" x14ac:dyDescent="0.25">
      <c r="A21">
        <v>-111.97594966</v>
      </c>
      <c r="B21">
        <v>33.079906219999998</v>
      </c>
      <c r="C21" t="s">
        <v>563</v>
      </c>
      <c r="D21" t="s">
        <v>569</v>
      </c>
      <c r="E21" t="s">
        <v>561</v>
      </c>
      <c r="F21">
        <v>20</v>
      </c>
      <c r="G21">
        <v>182</v>
      </c>
      <c r="H21">
        <v>13.333</v>
      </c>
      <c r="I21">
        <v>1.837</v>
      </c>
      <c r="J21">
        <v>1</v>
      </c>
      <c r="K21">
        <v>1172.385</v>
      </c>
      <c r="L21" t="s">
        <v>560</v>
      </c>
      <c r="M21" t="s">
        <v>559</v>
      </c>
      <c r="N21" s="8">
        <v>43412</v>
      </c>
      <c r="O21">
        <v>0</v>
      </c>
      <c r="P21">
        <v>0</v>
      </c>
      <c r="Q21">
        <v>8356.5059999999994</v>
      </c>
      <c r="R21">
        <v>1362.116</v>
      </c>
      <c r="S21">
        <v>2.8380000000000001</v>
      </c>
      <c r="T21">
        <v>33</v>
      </c>
      <c r="U21">
        <v>4127.6229999999996</v>
      </c>
      <c r="V21">
        <v>1</v>
      </c>
      <c r="W21">
        <v>1.2529999999999999</v>
      </c>
      <c r="X21">
        <v>2.0249999999999999</v>
      </c>
      <c r="Y21" s="8">
        <v>43412</v>
      </c>
    </row>
    <row r="22" spans="1:25" x14ac:dyDescent="0.25">
      <c r="A22">
        <v>-111.97595</v>
      </c>
      <c r="B22">
        <v>33.07990023</v>
      </c>
      <c r="C22" t="s">
        <v>563</v>
      </c>
      <c r="D22" t="s">
        <v>569</v>
      </c>
      <c r="E22" t="s">
        <v>561</v>
      </c>
      <c r="F22">
        <v>21</v>
      </c>
      <c r="G22">
        <v>180</v>
      </c>
      <c r="H22">
        <v>13.333</v>
      </c>
      <c r="I22">
        <v>2.133</v>
      </c>
      <c r="J22">
        <v>1</v>
      </c>
      <c r="K22">
        <v>1172.2929999999999</v>
      </c>
      <c r="L22" t="s">
        <v>560</v>
      </c>
      <c r="M22" t="s">
        <v>559</v>
      </c>
      <c r="N22" s="8">
        <v>43412</v>
      </c>
      <c r="O22">
        <v>0</v>
      </c>
      <c r="P22">
        <v>0</v>
      </c>
      <c r="Q22">
        <v>8862.9699999999993</v>
      </c>
      <c r="R22">
        <v>1244.6379999999999</v>
      </c>
      <c r="S22">
        <v>2.593</v>
      </c>
      <c r="T22">
        <v>33</v>
      </c>
      <c r="U22">
        <v>3771.6309999999999</v>
      </c>
      <c r="V22">
        <v>1</v>
      </c>
      <c r="W22">
        <v>1.454</v>
      </c>
      <c r="X22">
        <v>2.35</v>
      </c>
      <c r="Y22" s="8">
        <v>43412</v>
      </c>
    </row>
    <row r="23" spans="1:25" x14ac:dyDescent="0.25">
      <c r="A23">
        <v>-111.97595017</v>
      </c>
      <c r="B23">
        <v>33.079895219999997</v>
      </c>
      <c r="C23" t="s">
        <v>563</v>
      </c>
      <c r="D23" t="s">
        <v>569</v>
      </c>
      <c r="E23" t="s">
        <v>561</v>
      </c>
      <c r="F23">
        <v>22</v>
      </c>
      <c r="G23">
        <v>179</v>
      </c>
      <c r="H23">
        <v>13.333</v>
      </c>
      <c r="I23">
        <v>1.6080000000000001</v>
      </c>
      <c r="J23">
        <v>1</v>
      </c>
      <c r="K23">
        <v>1172.3130000000001</v>
      </c>
      <c r="L23" t="s">
        <v>560</v>
      </c>
      <c r="M23" t="s">
        <v>559</v>
      </c>
      <c r="N23" s="8">
        <v>43412</v>
      </c>
      <c r="O23">
        <v>0</v>
      </c>
      <c r="P23">
        <v>0</v>
      </c>
      <c r="Q23">
        <v>10218.991</v>
      </c>
      <c r="R23">
        <v>1903.6590000000001</v>
      </c>
      <c r="S23">
        <v>3.9660000000000002</v>
      </c>
      <c r="T23">
        <v>33</v>
      </c>
      <c r="U23">
        <v>5768.665</v>
      </c>
      <c r="V23">
        <v>1</v>
      </c>
      <c r="W23">
        <v>1.0960000000000001</v>
      </c>
      <c r="X23">
        <v>1.7709999999999999</v>
      </c>
      <c r="Y23" s="8">
        <v>43412</v>
      </c>
    </row>
    <row r="24" spans="1:25" x14ac:dyDescent="0.25">
      <c r="A24">
        <v>-111.97595086</v>
      </c>
      <c r="B24">
        <v>33.07989019</v>
      </c>
      <c r="C24" t="s">
        <v>563</v>
      </c>
      <c r="D24" t="s">
        <v>569</v>
      </c>
      <c r="E24" t="s">
        <v>561</v>
      </c>
      <c r="F24">
        <v>23</v>
      </c>
      <c r="G24">
        <v>175</v>
      </c>
      <c r="H24">
        <v>13.333</v>
      </c>
      <c r="I24">
        <v>2.0009999999999999</v>
      </c>
      <c r="J24">
        <v>1</v>
      </c>
      <c r="K24">
        <v>1172.3520000000001</v>
      </c>
      <c r="L24" t="s">
        <v>560</v>
      </c>
      <c r="M24" t="s">
        <v>559</v>
      </c>
      <c r="N24" s="8">
        <v>43412</v>
      </c>
      <c r="O24">
        <v>0</v>
      </c>
      <c r="P24">
        <v>0</v>
      </c>
      <c r="Q24">
        <v>8839.2849999999999</v>
      </c>
      <c r="R24">
        <v>1322.71</v>
      </c>
      <c r="S24">
        <v>2.7559999999999998</v>
      </c>
      <c r="T24">
        <v>33</v>
      </c>
      <c r="U24">
        <v>4008.212</v>
      </c>
      <c r="V24">
        <v>1</v>
      </c>
      <c r="W24">
        <v>1.365</v>
      </c>
      <c r="X24">
        <v>2.2050000000000001</v>
      </c>
      <c r="Y24" s="8">
        <v>43412</v>
      </c>
    </row>
    <row r="25" spans="1:25" x14ac:dyDescent="0.25">
      <c r="A25">
        <v>-111.97595017</v>
      </c>
      <c r="B25">
        <v>33.079885220000001</v>
      </c>
      <c r="C25" t="s">
        <v>563</v>
      </c>
      <c r="D25" t="s">
        <v>569</v>
      </c>
      <c r="E25" t="s">
        <v>561</v>
      </c>
      <c r="F25">
        <v>24</v>
      </c>
      <c r="G25">
        <v>179</v>
      </c>
      <c r="H25">
        <v>13.333</v>
      </c>
      <c r="I25">
        <v>1.903</v>
      </c>
      <c r="J25">
        <v>1</v>
      </c>
      <c r="K25">
        <v>1172.316</v>
      </c>
      <c r="L25" t="s">
        <v>560</v>
      </c>
      <c r="M25" t="s">
        <v>559</v>
      </c>
      <c r="N25" s="8">
        <v>43412</v>
      </c>
      <c r="O25">
        <v>0</v>
      </c>
      <c r="P25">
        <v>0</v>
      </c>
      <c r="Q25">
        <v>9136.6640000000007</v>
      </c>
      <c r="R25">
        <v>1437.9269999999999</v>
      </c>
      <c r="S25">
        <v>2.996</v>
      </c>
      <c r="T25">
        <v>33</v>
      </c>
      <c r="U25">
        <v>4357.3549999999996</v>
      </c>
      <c r="V25">
        <v>1</v>
      </c>
      <c r="W25">
        <v>1.2969999999999999</v>
      </c>
      <c r="X25">
        <v>2.097</v>
      </c>
      <c r="Y25" s="8">
        <v>43412</v>
      </c>
    </row>
    <row r="26" spans="1:25" x14ac:dyDescent="0.25">
      <c r="A26">
        <v>-111.97595017</v>
      </c>
      <c r="B26">
        <v>33.07988022</v>
      </c>
      <c r="C26" t="s">
        <v>563</v>
      </c>
      <c r="D26" t="s">
        <v>569</v>
      </c>
      <c r="E26" t="s">
        <v>561</v>
      </c>
      <c r="F26">
        <v>25</v>
      </c>
      <c r="G26">
        <v>179</v>
      </c>
      <c r="H26">
        <v>13.333</v>
      </c>
      <c r="I26">
        <v>1.7390000000000001</v>
      </c>
      <c r="J26">
        <v>1</v>
      </c>
      <c r="K26">
        <v>1172.3789999999999</v>
      </c>
      <c r="L26" t="s">
        <v>560</v>
      </c>
      <c r="M26" t="s">
        <v>559</v>
      </c>
      <c r="N26" s="8">
        <v>43412</v>
      </c>
      <c r="O26">
        <v>0</v>
      </c>
      <c r="P26">
        <v>0</v>
      </c>
      <c r="Q26">
        <v>9082.5750000000007</v>
      </c>
      <c r="R26">
        <v>1564.2650000000001</v>
      </c>
      <c r="S26">
        <v>3.2589999999999999</v>
      </c>
      <c r="T26">
        <v>33</v>
      </c>
      <c r="U26">
        <v>4740.1980000000003</v>
      </c>
      <c r="V26">
        <v>1</v>
      </c>
      <c r="W26">
        <v>1.1859999999999999</v>
      </c>
      <c r="X26">
        <v>1.9159999999999999</v>
      </c>
      <c r="Y26" s="8">
        <v>43412</v>
      </c>
    </row>
    <row r="27" spans="1:25" x14ac:dyDescent="0.25">
      <c r="A27">
        <v>-111.97594914</v>
      </c>
      <c r="B27">
        <v>33.079875190000003</v>
      </c>
      <c r="C27" t="s">
        <v>563</v>
      </c>
      <c r="D27" t="s">
        <v>569</v>
      </c>
      <c r="E27" t="s">
        <v>561</v>
      </c>
      <c r="F27">
        <v>26</v>
      </c>
      <c r="G27">
        <v>185</v>
      </c>
      <c r="H27">
        <v>13.333</v>
      </c>
      <c r="I27">
        <v>1.9359999999999999</v>
      </c>
      <c r="J27">
        <v>1</v>
      </c>
      <c r="K27">
        <v>1172.29</v>
      </c>
      <c r="L27" t="s">
        <v>560</v>
      </c>
      <c r="M27" t="s">
        <v>559</v>
      </c>
      <c r="N27" s="8">
        <v>43412</v>
      </c>
      <c r="O27">
        <v>0</v>
      </c>
      <c r="P27">
        <v>0</v>
      </c>
      <c r="Q27">
        <v>11048.446</v>
      </c>
      <c r="R27">
        <v>1709.3320000000001</v>
      </c>
      <c r="S27">
        <v>3.5609999999999999</v>
      </c>
      <c r="T27">
        <v>33</v>
      </c>
      <c r="U27">
        <v>5179.7939999999999</v>
      </c>
      <c r="V27">
        <v>1</v>
      </c>
      <c r="W27">
        <v>1.32</v>
      </c>
      <c r="X27">
        <v>2.133</v>
      </c>
      <c r="Y27" s="8">
        <v>43412</v>
      </c>
    </row>
    <row r="28" spans="1:25" x14ac:dyDescent="0.25">
      <c r="A28">
        <v>-111.97595068</v>
      </c>
      <c r="B28">
        <v>33.079870210000003</v>
      </c>
      <c r="C28" t="s">
        <v>563</v>
      </c>
      <c r="D28" t="s">
        <v>569</v>
      </c>
      <c r="E28" t="s">
        <v>561</v>
      </c>
      <c r="F28">
        <v>27</v>
      </c>
      <c r="G28">
        <v>176</v>
      </c>
      <c r="H28">
        <v>13.333</v>
      </c>
      <c r="I28">
        <v>1.87</v>
      </c>
      <c r="J28">
        <v>1</v>
      </c>
      <c r="K28">
        <v>1172.3230000000001</v>
      </c>
      <c r="L28" t="s">
        <v>560</v>
      </c>
      <c r="M28" t="s">
        <v>559</v>
      </c>
      <c r="N28" s="8">
        <v>43412</v>
      </c>
      <c r="O28">
        <v>0</v>
      </c>
      <c r="P28">
        <v>0</v>
      </c>
      <c r="Q28">
        <v>10101.67</v>
      </c>
      <c r="R28">
        <v>1617.691</v>
      </c>
      <c r="S28">
        <v>3.37</v>
      </c>
      <c r="T28">
        <v>33</v>
      </c>
      <c r="U28">
        <v>4902.0940000000001</v>
      </c>
      <c r="V28">
        <v>1</v>
      </c>
      <c r="W28">
        <v>1.2749999999999999</v>
      </c>
      <c r="X28">
        <v>2.0609999999999999</v>
      </c>
      <c r="Y28" s="8">
        <v>43412</v>
      </c>
    </row>
    <row r="29" spans="1:25" x14ac:dyDescent="0.25">
      <c r="A29">
        <v>-111.97594966</v>
      </c>
      <c r="B29">
        <v>33.079865220000002</v>
      </c>
      <c r="C29" t="s">
        <v>563</v>
      </c>
      <c r="D29" t="s">
        <v>569</v>
      </c>
      <c r="E29" t="s">
        <v>561</v>
      </c>
      <c r="F29">
        <v>28</v>
      </c>
      <c r="G29">
        <v>182</v>
      </c>
      <c r="H29">
        <v>13.333</v>
      </c>
      <c r="I29">
        <v>1.9690000000000001</v>
      </c>
      <c r="J29">
        <v>1</v>
      </c>
      <c r="K29">
        <v>1172.2829999999999</v>
      </c>
      <c r="L29" t="s">
        <v>560</v>
      </c>
      <c r="M29" t="s">
        <v>559</v>
      </c>
      <c r="N29" s="8">
        <v>43412</v>
      </c>
      <c r="O29">
        <v>0</v>
      </c>
      <c r="P29">
        <v>0</v>
      </c>
      <c r="Q29">
        <v>10657.761</v>
      </c>
      <c r="R29">
        <v>1621.4069999999999</v>
      </c>
      <c r="S29">
        <v>3.3780000000000001</v>
      </c>
      <c r="T29">
        <v>33</v>
      </c>
      <c r="U29">
        <v>4913.3540000000003</v>
      </c>
      <c r="V29">
        <v>1</v>
      </c>
      <c r="W29">
        <v>1.3420000000000001</v>
      </c>
      <c r="X29">
        <v>2.169</v>
      </c>
      <c r="Y29" s="8">
        <v>43412</v>
      </c>
    </row>
    <row r="30" spans="1:25" x14ac:dyDescent="0.25">
      <c r="A30">
        <v>-111.97595034</v>
      </c>
      <c r="B30">
        <v>33.07986022</v>
      </c>
      <c r="C30" t="s">
        <v>563</v>
      </c>
      <c r="D30" t="s">
        <v>569</v>
      </c>
      <c r="E30" t="s">
        <v>561</v>
      </c>
      <c r="F30">
        <v>29</v>
      </c>
      <c r="G30">
        <v>178</v>
      </c>
      <c r="H30">
        <v>13.333</v>
      </c>
      <c r="I30">
        <v>1.87</v>
      </c>
      <c r="J30">
        <v>1</v>
      </c>
      <c r="K30">
        <v>1172.277</v>
      </c>
      <c r="L30" t="s">
        <v>560</v>
      </c>
      <c r="M30" t="s">
        <v>559</v>
      </c>
      <c r="N30" s="8">
        <v>43412</v>
      </c>
      <c r="O30">
        <v>0</v>
      </c>
      <c r="P30">
        <v>0</v>
      </c>
      <c r="Q30">
        <v>8662.2569999999996</v>
      </c>
      <c r="R30">
        <v>1387.182</v>
      </c>
      <c r="S30">
        <v>2.89</v>
      </c>
      <c r="T30">
        <v>33</v>
      </c>
      <c r="U30">
        <v>4203.5820000000003</v>
      </c>
      <c r="V30">
        <v>1</v>
      </c>
      <c r="W30">
        <v>1.2749999999999999</v>
      </c>
      <c r="X30">
        <v>2.0609999999999999</v>
      </c>
      <c r="Y30" s="8">
        <v>43412</v>
      </c>
    </row>
    <row r="31" spans="1:25" x14ac:dyDescent="0.25">
      <c r="A31">
        <v>-111.97595</v>
      </c>
      <c r="B31">
        <v>33.07985523</v>
      </c>
      <c r="C31" t="s">
        <v>563</v>
      </c>
      <c r="D31" t="s">
        <v>569</v>
      </c>
      <c r="E31" t="s">
        <v>561</v>
      </c>
      <c r="F31">
        <v>30</v>
      </c>
      <c r="G31">
        <v>180</v>
      </c>
      <c r="H31">
        <v>13.333</v>
      </c>
      <c r="I31">
        <v>1.837</v>
      </c>
      <c r="J31">
        <v>1</v>
      </c>
      <c r="K31">
        <v>1172.31</v>
      </c>
      <c r="L31" t="s">
        <v>560</v>
      </c>
      <c r="M31" t="s">
        <v>559</v>
      </c>
      <c r="N31" s="8">
        <v>43412</v>
      </c>
      <c r="O31">
        <v>0</v>
      </c>
      <c r="P31">
        <v>0</v>
      </c>
      <c r="Q31">
        <v>10616.726000000001</v>
      </c>
      <c r="R31">
        <v>1730.5329999999999</v>
      </c>
      <c r="S31">
        <v>3.605</v>
      </c>
      <c r="T31">
        <v>33</v>
      </c>
      <c r="U31">
        <v>5244.0389999999998</v>
      </c>
      <c r="V31">
        <v>1</v>
      </c>
      <c r="W31">
        <v>1.2529999999999999</v>
      </c>
      <c r="X31">
        <v>2.0249999999999999</v>
      </c>
      <c r="Y31" s="8">
        <v>43412</v>
      </c>
    </row>
    <row r="32" spans="1:25" x14ac:dyDescent="0.25">
      <c r="A32">
        <v>-111.97595</v>
      </c>
      <c r="B32">
        <v>33.079850229999998</v>
      </c>
      <c r="C32" t="s">
        <v>563</v>
      </c>
      <c r="D32" t="s">
        <v>569</v>
      </c>
      <c r="E32" t="s">
        <v>561</v>
      </c>
      <c r="F32">
        <v>31</v>
      </c>
      <c r="G32">
        <v>180</v>
      </c>
      <c r="H32">
        <v>13.333</v>
      </c>
      <c r="I32">
        <v>1.772</v>
      </c>
      <c r="J32">
        <v>1</v>
      </c>
      <c r="K32">
        <v>1172.3879999999999</v>
      </c>
      <c r="L32" t="s">
        <v>560</v>
      </c>
      <c r="M32" t="s">
        <v>559</v>
      </c>
      <c r="N32" s="8">
        <v>43412</v>
      </c>
      <c r="O32">
        <v>0</v>
      </c>
      <c r="P32">
        <v>0</v>
      </c>
      <c r="Q32">
        <v>7885.79</v>
      </c>
      <c r="R32">
        <v>1332.9960000000001</v>
      </c>
      <c r="S32">
        <v>2.7770000000000001</v>
      </c>
      <c r="T32">
        <v>33</v>
      </c>
      <c r="U32">
        <v>4039.3809999999999</v>
      </c>
      <c r="V32">
        <v>1</v>
      </c>
      <c r="W32">
        <v>1.208</v>
      </c>
      <c r="X32">
        <v>1.952</v>
      </c>
      <c r="Y32" s="8">
        <v>43412</v>
      </c>
    </row>
    <row r="33" spans="1:25" x14ac:dyDescent="0.25">
      <c r="A33">
        <v>-111.97595034</v>
      </c>
      <c r="B33">
        <v>33.079845220000003</v>
      </c>
      <c r="C33" t="s">
        <v>563</v>
      </c>
      <c r="D33" t="s">
        <v>569</v>
      </c>
      <c r="E33" t="s">
        <v>561</v>
      </c>
      <c r="F33">
        <v>32</v>
      </c>
      <c r="G33">
        <v>178</v>
      </c>
      <c r="H33">
        <v>13.333</v>
      </c>
      <c r="I33">
        <v>2.1</v>
      </c>
      <c r="J33">
        <v>1</v>
      </c>
      <c r="K33">
        <v>1172.385</v>
      </c>
      <c r="L33" t="s">
        <v>560</v>
      </c>
      <c r="M33" t="s">
        <v>559</v>
      </c>
      <c r="N33" s="8">
        <v>43412</v>
      </c>
      <c r="O33">
        <v>0</v>
      </c>
      <c r="P33">
        <v>0</v>
      </c>
      <c r="Q33">
        <v>7526.8869999999997</v>
      </c>
      <c r="R33">
        <v>1073.5260000000001</v>
      </c>
      <c r="S33">
        <v>2.2370000000000001</v>
      </c>
      <c r="T33">
        <v>33</v>
      </c>
      <c r="U33">
        <v>3253.11</v>
      </c>
      <c r="V33">
        <v>1</v>
      </c>
      <c r="W33">
        <v>1.4319999999999999</v>
      </c>
      <c r="X33">
        <v>2.3140000000000001</v>
      </c>
      <c r="Y33" s="8">
        <v>43412</v>
      </c>
    </row>
    <row r="34" spans="1:25" x14ac:dyDescent="0.25">
      <c r="A34">
        <v>-111.97595051</v>
      </c>
      <c r="B34">
        <v>33.07984021</v>
      </c>
      <c r="C34" t="s">
        <v>563</v>
      </c>
      <c r="D34" t="s">
        <v>569</v>
      </c>
      <c r="E34" t="s">
        <v>561</v>
      </c>
      <c r="F34">
        <v>33</v>
      </c>
      <c r="G34">
        <v>177</v>
      </c>
      <c r="H34">
        <v>13.333</v>
      </c>
      <c r="I34">
        <v>1.837</v>
      </c>
      <c r="J34">
        <v>1</v>
      </c>
      <c r="K34">
        <v>1172.405</v>
      </c>
      <c r="L34" t="s">
        <v>560</v>
      </c>
      <c r="M34" t="s">
        <v>559</v>
      </c>
      <c r="N34" s="8">
        <v>43412</v>
      </c>
      <c r="O34">
        <v>0</v>
      </c>
      <c r="P34">
        <v>0</v>
      </c>
      <c r="Q34">
        <v>6588.87</v>
      </c>
      <c r="R34">
        <v>1073.99</v>
      </c>
      <c r="S34">
        <v>2.2370000000000001</v>
      </c>
      <c r="T34">
        <v>33</v>
      </c>
      <c r="U34">
        <v>3254.5149999999999</v>
      </c>
      <c r="V34">
        <v>1</v>
      </c>
      <c r="W34">
        <v>1.2529999999999999</v>
      </c>
      <c r="X34">
        <v>2.0249999999999999</v>
      </c>
      <c r="Y34" s="8">
        <v>43412</v>
      </c>
    </row>
    <row r="35" spans="1:25" x14ac:dyDescent="0.25">
      <c r="A35">
        <v>-111.97594914</v>
      </c>
      <c r="B35">
        <v>33.079835189999997</v>
      </c>
      <c r="C35" t="s">
        <v>563</v>
      </c>
      <c r="D35" t="s">
        <v>569</v>
      </c>
      <c r="E35" t="s">
        <v>561</v>
      </c>
      <c r="F35">
        <v>34</v>
      </c>
      <c r="G35">
        <v>185</v>
      </c>
      <c r="H35">
        <v>13.333</v>
      </c>
      <c r="I35">
        <v>1.64</v>
      </c>
      <c r="J35">
        <v>1</v>
      </c>
      <c r="K35">
        <v>1172.375</v>
      </c>
      <c r="L35" t="s">
        <v>560</v>
      </c>
      <c r="M35" t="s">
        <v>559</v>
      </c>
      <c r="N35" s="8">
        <v>43412</v>
      </c>
      <c r="O35">
        <v>0</v>
      </c>
      <c r="P35">
        <v>0</v>
      </c>
      <c r="Q35">
        <v>5457.5209999999997</v>
      </c>
      <c r="R35">
        <v>996.32899999999995</v>
      </c>
      <c r="S35">
        <v>2.0760000000000001</v>
      </c>
      <c r="T35">
        <v>33</v>
      </c>
      <c r="U35">
        <v>3019.1779999999999</v>
      </c>
      <c r="V35">
        <v>1</v>
      </c>
      <c r="W35">
        <v>1.1180000000000001</v>
      </c>
      <c r="X35">
        <v>1.8080000000000001</v>
      </c>
      <c r="Y35" s="8">
        <v>43412</v>
      </c>
    </row>
    <row r="36" spans="1:25" x14ac:dyDescent="0.25">
      <c r="A36">
        <v>-111.97595032</v>
      </c>
      <c r="B36">
        <v>33.079830209999997</v>
      </c>
      <c r="C36" t="s">
        <v>563</v>
      </c>
      <c r="D36" t="s">
        <v>569</v>
      </c>
      <c r="E36" t="s">
        <v>561</v>
      </c>
      <c r="F36">
        <v>35</v>
      </c>
      <c r="G36">
        <v>184</v>
      </c>
      <c r="H36">
        <v>13.333</v>
      </c>
      <c r="I36">
        <v>1.837</v>
      </c>
      <c r="J36">
        <v>1</v>
      </c>
      <c r="K36">
        <v>1172.402</v>
      </c>
      <c r="L36" t="s">
        <v>560</v>
      </c>
      <c r="M36" t="s">
        <v>559</v>
      </c>
      <c r="N36" s="8">
        <v>43412</v>
      </c>
      <c r="O36">
        <v>0</v>
      </c>
      <c r="P36">
        <v>0</v>
      </c>
      <c r="Q36">
        <v>6666.0370000000003</v>
      </c>
      <c r="R36">
        <v>1086.568</v>
      </c>
      <c r="S36">
        <v>2.2639999999999998</v>
      </c>
      <c r="T36">
        <v>33</v>
      </c>
      <c r="U36">
        <v>3292.6309999999999</v>
      </c>
      <c r="V36">
        <v>1</v>
      </c>
      <c r="W36">
        <v>1.2529999999999999</v>
      </c>
      <c r="X36">
        <v>2.0249999999999999</v>
      </c>
      <c r="Y36" s="8">
        <v>43412</v>
      </c>
    </row>
    <row r="37" spans="1:25" x14ac:dyDescent="0.25">
      <c r="A37">
        <v>-111.97595133999999</v>
      </c>
      <c r="B37">
        <v>33.079825219999996</v>
      </c>
      <c r="C37" t="s">
        <v>563</v>
      </c>
      <c r="D37" t="s">
        <v>569</v>
      </c>
      <c r="E37" t="s">
        <v>561</v>
      </c>
      <c r="F37">
        <v>36</v>
      </c>
      <c r="G37">
        <v>178</v>
      </c>
      <c r="H37">
        <v>13.333</v>
      </c>
      <c r="I37">
        <v>1.837</v>
      </c>
      <c r="J37">
        <v>1</v>
      </c>
      <c r="K37">
        <v>1172.4179999999999</v>
      </c>
      <c r="L37" t="s">
        <v>560</v>
      </c>
      <c r="M37" t="s">
        <v>559</v>
      </c>
      <c r="N37" s="8">
        <v>43412</v>
      </c>
      <c r="O37">
        <v>0</v>
      </c>
      <c r="P37">
        <v>0</v>
      </c>
      <c r="Q37">
        <v>6254.973</v>
      </c>
      <c r="R37">
        <v>1019.564</v>
      </c>
      <c r="S37">
        <v>2.1240000000000001</v>
      </c>
      <c r="T37">
        <v>33</v>
      </c>
      <c r="U37">
        <v>3089.5889999999999</v>
      </c>
      <c r="V37">
        <v>1</v>
      </c>
      <c r="W37">
        <v>1.2529999999999999</v>
      </c>
      <c r="X37">
        <v>2.0249999999999999</v>
      </c>
      <c r="Y37" s="8">
        <v>43412</v>
      </c>
    </row>
    <row r="38" spans="1:25" x14ac:dyDescent="0.25">
      <c r="A38">
        <v>-111.97595099999999</v>
      </c>
      <c r="B38">
        <v>33.079819229999998</v>
      </c>
      <c r="C38" t="s">
        <v>563</v>
      </c>
      <c r="D38" t="s">
        <v>569</v>
      </c>
      <c r="E38" t="s">
        <v>561</v>
      </c>
      <c r="F38">
        <v>37</v>
      </c>
      <c r="G38">
        <v>180</v>
      </c>
      <c r="H38">
        <v>13.333</v>
      </c>
      <c r="I38">
        <v>1.9690000000000001</v>
      </c>
      <c r="J38">
        <v>1</v>
      </c>
      <c r="K38">
        <v>1172.3389999999999</v>
      </c>
      <c r="L38" t="s">
        <v>560</v>
      </c>
      <c r="M38" t="s">
        <v>559</v>
      </c>
      <c r="N38" s="8">
        <v>43412</v>
      </c>
      <c r="O38">
        <v>0</v>
      </c>
      <c r="P38">
        <v>0</v>
      </c>
      <c r="Q38">
        <v>7585.3270000000002</v>
      </c>
      <c r="R38">
        <v>1153.9860000000001</v>
      </c>
      <c r="S38">
        <v>2.4039999999999999</v>
      </c>
      <c r="T38">
        <v>33</v>
      </c>
      <c r="U38">
        <v>3496.9259999999999</v>
      </c>
      <c r="V38">
        <v>1</v>
      </c>
      <c r="W38">
        <v>1.3420000000000001</v>
      </c>
      <c r="X38">
        <v>2.169</v>
      </c>
      <c r="Y38" s="8">
        <v>43412</v>
      </c>
    </row>
    <row r="39" spans="1:25" x14ac:dyDescent="0.25">
      <c r="A39">
        <v>-111.97595083</v>
      </c>
      <c r="B39">
        <v>33.079814220000003</v>
      </c>
      <c r="C39" t="s">
        <v>563</v>
      </c>
      <c r="D39" t="s">
        <v>569</v>
      </c>
      <c r="E39" t="s">
        <v>561</v>
      </c>
      <c r="F39">
        <v>38</v>
      </c>
      <c r="G39">
        <v>181</v>
      </c>
      <c r="H39">
        <v>13.333</v>
      </c>
      <c r="I39">
        <v>1.903</v>
      </c>
      <c r="J39">
        <v>1</v>
      </c>
      <c r="K39">
        <v>1172.31</v>
      </c>
      <c r="L39" t="s">
        <v>560</v>
      </c>
      <c r="M39" t="s">
        <v>559</v>
      </c>
      <c r="N39" s="8">
        <v>43412</v>
      </c>
      <c r="O39">
        <v>0</v>
      </c>
      <c r="P39">
        <v>0</v>
      </c>
      <c r="Q39">
        <v>7876.1509999999998</v>
      </c>
      <c r="R39">
        <v>1239.548</v>
      </c>
      <c r="S39">
        <v>2.5819999999999999</v>
      </c>
      <c r="T39">
        <v>33</v>
      </c>
      <c r="U39">
        <v>3756.2060000000001</v>
      </c>
      <c r="V39">
        <v>1</v>
      </c>
      <c r="W39">
        <v>1.2969999999999999</v>
      </c>
      <c r="X39">
        <v>2.097</v>
      </c>
      <c r="Y39" s="8">
        <v>43412</v>
      </c>
    </row>
    <row r="40" spans="1:25" x14ac:dyDescent="0.25">
      <c r="A40">
        <v>-111.97595049</v>
      </c>
      <c r="B40">
        <v>33.079809210000001</v>
      </c>
      <c r="C40" t="s">
        <v>563</v>
      </c>
      <c r="D40" t="s">
        <v>569</v>
      </c>
      <c r="E40" t="s">
        <v>561</v>
      </c>
      <c r="F40">
        <v>39</v>
      </c>
      <c r="G40">
        <v>183</v>
      </c>
      <c r="H40">
        <v>13.333</v>
      </c>
      <c r="I40">
        <v>1.9359999999999999</v>
      </c>
      <c r="J40">
        <v>1</v>
      </c>
      <c r="K40">
        <v>1172.32</v>
      </c>
      <c r="L40" t="s">
        <v>560</v>
      </c>
      <c r="M40" t="s">
        <v>559</v>
      </c>
      <c r="N40" s="8">
        <v>43412</v>
      </c>
      <c r="O40">
        <v>0</v>
      </c>
      <c r="P40">
        <v>0</v>
      </c>
      <c r="Q40">
        <v>9625.8870000000006</v>
      </c>
      <c r="R40">
        <v>1489.2449999999999</v>
      </c>
      <c r="S40">
        <v>3.1030000000000002</v>
      </c>
      <c r="T40">
        <v>33</v>
      </c>
      <c r="U40">
        <v>4512.8620000000001</v>
      </c>
      <c r="V40">
        <v>1</v>
      </c>
      <c r="W40">
        <v>1.32</v>
      </c>
      <c r="X40">
        <v>2.133</v>
      </c>
      <c r="Y40" s="8">
        <v>43412</v>
      </c>
    </row>
    <row r="41" spans="1:25" x14ac:dyDescent="0.25">
      <c r="A41">
        <v>-111.97595083</v>
      </c>
      <c r="B41">
        <v>33.07980422</v>
      </c>
      <c r="C41" t="s">
        <v>563</v>
      </c>
      <c r="D41" t="s">
        <v>569</v>
      </c>
      <c r="E41" t="s">
        <v>561</v>
      </c>
      <c r="F41">
        <v>40</v>
      </c>
      <c r="G41">
        <v>181</v>
      </c>
      <c r="H41">
        <v>13.333</v>
      </c>
      <c r="I41">
        <v>1.87</v>
      </c>
      <c r="J41">
        <v>1</v>
      </c>
      <c r="K41">
        <v>1172.365</v>
      </c>
      <c r="L41" t="s">
        <v>560</v>
      </c>
      <c r="M41" t="s">
        <v>559</v>
      </c>
      <c r="N41" s="8">
        <v>43412</v>
      </c>
      <c r="O41">
        <v>0</v>
      </c>
      <c r="P41">
        <v>0</v>
      </c>
      <c r="Q41">
        <v>11015.893</v>
      </c>
      <c r="R41">
        <v>1764.096</v>
      </c>
      <c r="S41">
        <v>3.6749999999999998</v>
      </c>
      <c r="T41">
        <v>33</v>
      </c>
      <c r="U41">
        <v>5345.7439999999997</v>
      </c>
      <c r="V41">
        <v>1</v>
      </c>
      <c r="W41">
        <v>1.2749999999999999</v>
      </c>
      <c r="X41">
        <v>2.0609999999999999</v>
      </c>
      <c r="Y41" s="8">
        <v>43412</v>
      </c>
    </row>
    <row r="42" spans="1:25" x14ac:dyDescent="0.25">
      <c r="A42">
        <v>-111.97595066</v>
      </c>
      <c r="B42">
        <v>33.079799219999998</v>
      </c>
      <c r="C42" t="s">
        <v>563</v>
      </c>
      <c r="D42" t="s">
        <v>569</v>
      </c>
      <c r="E42" t="s">
        <v>561</v>
      </c>
      <c r="F42">
        <v>41</v>
      </c>
      <c r="G42">
        <v>182</v>
      </c>
      <c r="H42">
        <v>13.333</v>
      </c>
      <c r="I42">
        <v>1.903</v>
      </c>
      <c r="J42">
        <v>1</v>
      </c>
      <c r="K42">
        <v>1172.3489999999999</v>
      </c>
      <c r="L42" t="s">
        <v>560</v>
      </c>
      <c r="M42" t="s">
        <v>559</v>
      </c>
      <c r="N42" s="8">
        <v>43412</v>
      </c>
      <c r="O42">
        <v>0</v>
      </c>
      <c r="P42">
        <v>0</v>
      </c>
      <c r="Q42">
        <v>9606.223</v>
      </c>
      <c r="R42">
        <v>1511.827</v>
      </c>
      <c r="S42">
        <v>3.15</v>
      </c>
      <c r="T42">
        <v>33</v>
      </c>
      <c r="U42">
        <v>4581.2920000000004</v>
      </c>
      <c r="V42">
        <v>1</v>
      </c>
      <c r="W42">
        <v>1.2969999999999999</v>
      </c>
      <c r="X42">
        <v>2.097</v>
      </c>
      <c r="Y42" s="8">
        <v>43412</v>
      </c>
    </row>
    <row r="43" spans="1:25" x14ac:dyDescent="0.25">
      <c r="A43">
        <v>-111.97595</v>
      </c>
      <c r="B43">
        <v>33.079794229999997</v>
      </c>
      <c r="C43" t="s">
        <v>563</v>
      </c>
      <c r="D43" t="s">
        <v>569</v>
      </c>
      <c r="E43" t="s">
        <v>561</v>
      </c>
      <c r="F43">
        <v>42</v>
      </c>
      <c r="G43">
        <v>180</v>
      </c>
      <c r="H43">
        <v>13.333</v>
      </c>
      <c r="I43">
        <v>1.804</v>
      </c>
      <c r="J43">
        <v>1</v>
      </c>
      <c r="K43">
        <v>1172.3389999999999</v>
      </c>
      <c r="L43" t="s">
        <v>560</v>
      </c>
      <c r="M43" t="s">
        <v>559</v>
      </c>
      <c r="N43" s="8">
        <v>43412</v>
      </c>
      <c r="O43">
        <v>0</v>
      </c>
      <c r="P43">
        <v>0</v>
      </c>
      <c r="Q43">
        <v>10465.200000000001</v>
      </c>
      <c r="R43">
        <v>1736.8489999999999</v>
      </c>
      <c r="S43">
        <v>3.6179999999999999</v>
      </c>
      <c r="T43">
        <v>33</v>
      </c>
      <c r="U43">
        <v>5263.18</v>
      </c>
      <c r="V43">
        <v>1</v>
      </c>
      <c r="W43">
        <v>1.23</v>
      </c>
      <c r="X43">
        <v>1.988</v>
      </c>
      <c r="Y43" s="8">
        <v>43412</v>
      </c>
    </row>
    <row r="44" spans="1:25" x14ac:dyDescent="0.25">
      <c r="A44">
        <v>-111.97595051</v>
      </c>
      <c r="B44">
        <v>33.079789210000001</v>
      </c>
      <c r="C44" t="s">
        <v>563</v>
      </c>
      <c r="D44" t="s">
        <v>569</v>
      </c>
      <c r="E44" t="s">
        <v>561</v>
      </c>
      <c r="F44">
        <v>43</v>
      </c>
      <c r="G44">
        <v>177</v>
      </c>
      <c r="H44">
        <v>13.333</v>
      </c>
      <c r="I44">
        <v>1.9359999999999999</v>
      </c>
      <c r="J44">
        <v>1</v>
      </c>
      <c r="K44">
        <v>1172.2739999999999</v>
      </c>
      <c r="L44" t="s">
        <v>560</v>
      </c>
      <c r="M44" t="s">
        <v>559</v>
      </c>
      <c r="N44" s="8">
        <v>43412</v>
      </c>
      <c r="O44">
        <v>0</v>
      </c>
      <c r="P44">
        <v>0</v>
      </c>
      <c r="Q44">
        <v>8824.0830000000005</v>
      </c>
      <c r="R44">
        <v>1365.1959999999999</v>
      </c>
      <c r="S44">
        <v>2.8439999999999999</v>
      </c>
      <c r="T44">
        <v>33</v>
      </c>
      <c r="U44">
        <v>4136.9560000000001</v>
      </c>
      <c r="V44">
        <v>1</v>
      </c>
      <c r="W44">
        <v>1.32</v>
      </c>
      <c r="X44">
        <v>2.133</v>
      </c>
      <c r="Y44" s="8">
        <v>43412</v>
      </c>
    </row>
    <row r="45" spans="1:25" x14ac:dyDescent="0.25">
      <c r="A45">
        <v>-111.97595066</v>
      </c>
      <c r="B45">
        <v>33.079784220000001</v>
      </c>
      <c r="C45" t="s">
        <v>563</v>
      </c>
      <c r="D45" t="s">
        <v>569</v>
      </c>
      <c r="E45" t="s">
        <v>561</v>
      </c>
      <c r="F45">
        <v>44</v>
      </c>
      <c r="G45">
        <v>182</v>
      </c>
      <c r="H45">
        <v>13.333</v>
      </c>
      <c r="I45">
        <v>1.772</v>
      </c>
      <c r="J45">
        <v>1</v>
      </c>
      <c r="K45">
        <v>1172.329</v>
      </c>
      <c r="L45" t="s">
        <v>560</v>
      </c>
      <c r="M45" t="s">
        <v>559</v>
      </c>
      <c r="N45" s="8">
        <v>43412</v>
      </c>
      <c r="O45">
        <v>0</v>
      </c>
      <c r="P45">
        <v>0</v>
      </c>
      <c r="Q45">
        <v>7629.3360000000002</v>
      </c>
      <c r="R45">
        <v>1289.645</v>
      </c>
      <c r="S45">
        <v>2.6869999999999998</v>
      </c>
      <c r="T45">
        <v>33</v>
      </c>
      <c r="U45">
        <v>3908.0160000000001</v>
      </c>
      <c r="V45">
        <v>1</v>
      </c>
      <c r="W45">
        <v>1.208</v>
      </c>
      <c r="X45">
        <v>1.952</v>
      </c>
      <c r="Y45" s="8">
        <v>43412</v>
      </c>
    </row>
    <row r="46" spans="1:25" x14ac:dyDescent="0.25">
      <c r="A46">
        <v>-111.97594949</v>
      </c>
      <c r="B46">
        <v>33.079779209999998</v>
      </c>
      <c r="C46" t="s">
        <v>563</v>
      </c>
      <c r="D46" t="s">
        <v>569</v>
      </c>
      <c r="E46" t="s">
        <v>561</v>
      </c>
      <c r="F46">
        <v>45</v>
      </c>
      <c r="G46">
        <v>183</v>
      </c>
      <c r="H46">
        <v>13.333</v>
      </c>
      <c r="I46">
        <v>1.772</v>
      </c>
      <c r="J46">
        <v>1</v>
      </c>
      <c r="K46">
        <v>1172.3430000000001</v>
      </c>
      <c r="L46" t="s">
        <v>560</v>
      </c>
      <c r="M46" t="s">
        <v>559</v>
      </c>
      <c r="N46" s="8">
        <v>43412</v>
      </c>
      <c r="O46">
        <v>0</v>
      </c>
      <c r="P46">
        <v>0</v>
      </c>
      <c r="Q46">
        <v>10508.108</v>
      </c>
      <c r="R46">
        <v>1776.2660000000001</v>
      </c>
      <c r="S46">
        <v>3.7010000000000001</v>
      </c>
      <c r="T46">
        <v>33</v>
      </c>
      <c r="U46">
        <v>5382.625</v>
      </c>
      <c r="V46">
        <v>1</v>
      </c>
      <c r="W46">
        <v>1.208</v>
      </c>
      <c r="X46">
        <v>1.952</v>
      </c>
      <c r="Y46" s="8">
        <v>43412</v>
      </c>
    </row>
    <row r="47" spans="1:25" x14ac:dyDescent="0.25">
      <c r="A47">
        <v>-111.97595017</v>
      </c>
      <c r="B47">
        <v>33.079774219999997</v>
      </c>
      <c r="C47" t="s">
        <v>563</v>
      </c>
      <c r="D47" t="s">
        <v>569</v>
      </c>
      <c r="E47" t="s">
        <v>561</v>
      </c>
      <c r="F47">
        <v>46</v>
      </c>
      <c r="G47">
        <v>179</v>
      </c>
      <c r="H47">
        <v>13.333</v>
      </c>
      <c r="I47">
        <v>1.772</v>
      </c>
      <c r="J47">
        <v>1</v>
      </c>
      <c r="K47">
        <v>1172.3879999999999</v>
      </c>
      <c r="L47" t="s">
        <v>560</v>
      </c>
      <c r="M47" t="s">
        <v>559</v>
      </c>
      <c r="N47" s="8">
        <v>43412</v>
      </c>
      <c r="O47">
        <v>0</v>
      </c>
      <c r="P47">
        <v>0</v>
      </c>
      <c r="Q47">
        <v>8927.1380000000008</v>
      </c>
      <c r="R47">
        <v>1509.0229999999999</v>
      </c>
      <c r="S47">
        <v>3.1440000000000001</v>
      </c>
      <c r="T47">
        <v>33</v>
      </c>
      <c r="U47">
        <v>4572.7960000000003</v>
      </c>
      <c r="V47">
        <v>1</v>
      </c>
      <c r="W47">
        <v>1.208</v>
      </c>
      <c r="X47">
        <v>1.952</v>
      </c>
      <c r="Y47" s="8">
        <v>43412</v>
      </c>
    </row>
    <row r="48" spans="1:25" x14ac:dyDescent="0.25">
      <c r="A48">
        <v>-111.97595099999999</v>
      </c>
      <c r="B48">
        <v>33.079769229999997</v>
      </c>
      <c r="C48" t="s">
        <v>563</v>
      </c>
      <c r="D48" t="s">
        <v>569</v>
      </c>
      <c r="E48" t="s">
        <v>561</v>
      </c>
      <c r="F48">
        <v>47</v>
      </c>
      <c r="G48">
        <v>180</v>
      </c>
      <c r="H48">
        <v>13.333</v>
      </c>
      <c r="I48">
        <v>1.673</v>
      </c>
      <c r="J48">
        <v>1</v>
      </c>
      <c r="K48">
        <v>1172.47</v>
      </c>
      <c r="L48" t="s">
        <v>560</v>
      </c>
      <c r="M48" t="s">
        <v>559</v>
      </c>
      <c r="N48" s="8">
        <v>43412</v>
      </c>
      <c r="O48">
        <v>0</v>
      </c>
      <c r="P48">
        <v>0</v>
      </c>
      <c r="Q48">
        <v>8984.1460000000006</v>
      </c>
      <c r="R48">
        <v>1607.992</v>
      </c>
      <c r="S48">
        <v>3.35</v>
      </c>
      <c r="T48">
        <v>33</v>
      </c>
      <c r="U48">
        <v>4872.7030000000004</v>
      </c>
      <c r="V48">
        <v>1</v>
      </c>
      <c r="W48">
        <v>1.141</v>
      </c>
      <c r="X48">
        <v>1.8440000000000001</v>
      </c>
      <c r="Y48" s="8">
        <v>43412</v>
      </c>
    </row>
    <row r="49" spans="1:25" x14ac:dyDescent="0.25">
      <c r="A49">
        <v>-111.97594932</v>
      </c>
      <c r="B49">
        <v>33.07976421</v>
      </c>
      <c r="C49" t="s">
        <v>563</v>
      </c>
      <c r="D49" t="s">
        <v>569</v>
      </c>
      <c r="E49" t="s">
        <v>561</v>
      </c>
      <c r="F49">
        <v>48</v>
      </c>
      <c r="G49">
        <v>184</v>
      </c>
      <c r="H49">
        <v>13.333</v>
      </c>
      <c r="I49">
        <v>1.772</v>
      </c>
      <c r="J49">
        <v>1</v>
      </c>
      <c r="K49">
        <v>1172.375</v>
      </c>
      <c r="L49" t="s">
        <v>560</v>
      </c>
      <c r="M49" t="s">
        <v>559</v>
      </c>
      <c r="N49" s="8">
        <v>43412</v>
      </c>
      <c r="O49">
        <v>0</v>
      </c>
      <c r="P49">
        <v>0</v>
      </c>
      <c r="Q49">
        <v>10792.432000000001</v>
      </c>
      <c r="R49">
        <v>1824.328</v>
      </c>
      <c r="S49">
        <v>3.8010000000000002</v>
      </c>
      <c r="T49">
        <v>33</v>
      </c>
      <c r="U49">
        <v>5528.2659999999996</v>
      </c>
      <c r="V49">
        <v>1</v>
      </c>
      <c r="W49">
        <v>1.208</v>
      </c>
      <c r="X49">
        <v>1.952</v>
      </c>
      <c r="Y49" s="8">
        <v>43412</v>
      </c>
    </row>
    <row r="50" spans="1:25" x14ac:dyDescent="0.25">
      <c r="A50">
        <v>-111.97595051</v>
      </c>
      <c r="B50">
        <v>33.079759209999999</v>
      </c>
      <c r="C50" t="s">
        <v>563</v>
      </c>
      <c r="D50" t="s">
        <v>569</v>
      </c>
      <c r="E50" t="s">
        <v>561</v>
      </c>
      <c r="F50">
        <v>49</v>
      </c>
      <c r="G50">
        <v>177</v>
      </c>
      <c r="H50">
        <v>13.333</v>
      </c>
      <c r="I50">
        <v>1.772</v>
      </c>
      <c r="J50">
        <v>1</v>
      </c>
      <c r="K50">
        <v>1172.402</v>
      </c>
      <c r="L50" t="s">
        <v>560</v>
      </c>
      <c r="M50" t="s">
        <v>559</v>
      </c>
      <c r="N50" s="8">
        <v>43412</v>
      </c>
      <c r="O50">
        <v>0</v>
      </c>
      <c r="P50">
        <v>0</v>
      </c>
      <c r="Q50">
        <v>10477.428</v>
      </c>
      <c r="R50">
        <v>1771.08</v>
      </c>
      <c r="S50">
        <v>3.69</v>
      </c>
      <c r="T50">
        <v>33</v>
      </c>
      <c r="U50">
        <v>5366.9089999999997</v>
      </c>
      <c r="V50">
        <v>1</v>
      </c>
      <c r="W50">
        <v>1.208</v>
      </c>
      <c r="X50">
        <v>1.952</v>
      </c>
      <c r="Y50" s="8">
        <v>43412</v>
      </c>
    </row>
    <row r="51" spans="1:25" x14ac:dyDescent="0.25">
      <c r="A51">
        <v>-111.97595117</v>
      </c>
      <c r="B51">
        <v>33.079754219999998</v>
      </c>
      <c r="C51" t="s">
        <v>563</v>
      </c>
      <c r="D51" t="s">
        <v>569</v>
      </c>
      <c r="E51" t="s">
        <v>561</v>
      </c>
      <c r="F51">
        <v>50</v>
      </c>
      <c r="G51">
        <v>179</v>
      </c>
      <c r="H51">
        <v>13.333</v>
      </c>
      <c r="I51">
        <v>1.837</v>
      </c>
      <c r="J51">
        <v>1</v>
      </c>
      <c r="K51">
        <v>1172.385</v>
      </c>
      <c r="L51" t="s">
        <v>560</v>
      </c>
      <c r="M51" t="s">
        <v>559</v>
      </c>
      <c r="N51" s="8">
        <v>43412</v>
      </c>
      <c r="O51">
        <v>0</v>
      </c>
      <c r="P51">
        <v>0</v>
      </c>
      <c r="Q51">
        <v>7548.5339999999997</v>
      </c>
      <c r="R51">
        <v>1230.4159999999999</v>
      </c>
      <c r="S51">
        <v>2.5630000000000002</v>
      </c>
      <c r="T51">
        <v>33</v>
      </c>
      <c r="U51">
        <v>3728.5320000000002</v>
      </c>
      <c r="V51">
        <v>1</v>
      </c>
      <c r="W51">
        <v>1.2529999999999999</v>
      </c>
      <c r="X51">
        <v>2.0249999999999999</v>
      </c>
      <c r="Y51" s="8">
        <v>43412</v>
      </c>
    </row>
    <row r="52" spans="1:25" x14ac:dyDescent="0.25">
      <c r="A52">
        <v>-111.97595013999999</v>
      </c>
      <c r="B52">
        <v>33.079749190000001</v>
      </c>
      <c r="C52" t="s">
        <v>563</v>
      </c>
      <c r="D52" t="s">
        <v>569</v>
      </c>
      <c r="E52" t="s">
        <v>561</v>
      </c>
      <c r="F52">
        <v>51</v>
      </c>
      <c r="G52">
        <v>185</v>
      </c>
      <c r="H52">
        <v>13.333</v>
      </c>
      <c r="I52">
        <v>1.772</v>
      </c>
      <c r="J52">
        <v>1</v>
      </c>
      <c r="K52">
        <v>1172.3389999999999</v>
      </c>
      <c r="L52" t="s">
        <v>560</v>
      </c>
      <c r="M52" t="s">
        <v>559</v>
      </c>
      <c r="N52" s="8">
        <v>43412</v>
      </c>
      <c r="O52">
        <v>0</v>
      </c>
      <c r="P52">
        <v>0</v>
      </c>
      <c r="Q52">
        <v>8627.9969999999994</v>
      </c>
      <c r="R52">
        <v>1458.4570000000001</v>
      </c>
      <c r="S52">
        <v>3.0379999999999998</v>
      </c>
      <c r="T52">
        <v>33</v>
      </c>
      <c r="U52">
        <v>4419.5649999999996</v>
      </c>
      <c r="V52">
        <v>1</v>
      </c>
      <c r="W52">
        <v>1.208</v>
      </c>
      <c r="X52">
        <v>1.952</v>
      </c>
      <c r="Y52" s="8">
        <v>43412</v>
      </c>
    </row>
    <row r="53" spans="1:25" x14ac:dyDescent="0.25">
      <c r="A53">
        <v>-111.97595066</v>
      </c>
      <c r="B53">
        <v>33.079743219999997</v>
      </c>
      <c r="C53" t="s">
        <v>563</v>
      </c>
      <c r="D53" t="s">
        <v>569</v>
      </c>
      <c r="E53" t="s">
        <v>561</v>
      </c>
      <c r="F53">
        <v>52</v>
      </c>
      <c r="G53">
        <v>182</v>
      </c>
      <c r="H53">
        <v>13.333</v>
      </c>
      <c r="I53">
        <v>1.9359999999999999</v>
      </c>
      <c r="J53">
        <v>1</v>
      </c>
      <c r="K53">
        <v>1172.3130000000001</v>
      </c>
      <c r="L53" t="s">
        <v>560</v>
      </c>
      <c r="M53" t="s">
        <v>559</v>
      </c>
      <c r="N53" s="8">
        <v>43412</v>
      </c>
      <c r="O53">
        <v>0</v>
      </c>
      <c r="P53">
        <v>0</v>
      </c>
      <c r="Q53">
        <v>10312.463</v>
      </c>
      <c r="R53">
        <v>1595.4659999999999</v>
      </c>
      <c r="S53">
        <v>3.3239999999999998</v>
      </c>
      <c r="T53">
        <v>33</v>
      </c>
      <c r="U53">
        <v>4834.7470000000003</v>
      </c>
      <c r="V53">
        <v>1</v>
      </c>
      <c r="W53">
        <v>1.32</v>
      </c>
      <c r="X53">
        <v>2.133</v>
      </c>
      <c r="Y53" s="8">
        <v>43412</v>
      </c>
    </row>
    <row r="54" spans="1:25" x14ac:dyDescent="0.25">
      <c r="A54">
        <v>-111.97595083</v>
      </c>
      <c r="B54">
        <v>33.079738220000003</v>
      </c>
      <c r="C54" t="s">
        <v>563</v>
      </c>
      <c r="D54" t="s">
        <v>569</v>
      </c>
      <c r="E54" t="s">
        <v>561</v>
      </c>
      <c r="F54">
        <v>53</v>
      </c>
      <c r="G54">
        <v>181</v>
      </c>
      <c r="H54">
        <v>13.333</v>
      </c>
      <c r="I54">
        <v>1.903</v>
      </c>
      <c r="J54">
        <v>1</v>
      </c>
      <c r="K54">
        <v>1172.356</v>
      </c>
      <c r="L54" t="s">
        <v>560</v>
      </c>
      <c r="M54" t="s">
        <v>559</v>
      </c>
      <c r="N54" s="8">
        <v>43412</v>
      </c>
      <c r="O54">
        <v>0</v>
      </c>
      <c r="P54">
        <v>0</v>
      </c>
      <c r="Q54">
        <v>10494.612999999999</v>
      </c>
      <c r="R54">
        <v>1651.6410000000001</v>
      </c>
      <c r="S54">
        <v>3.4409999999999998</v>
      </c>
      <c r="T54">
        <v>33</v>
      </c>
      <c r="U54">
        <v>5004.973</v>
      </c>
      <c r="V54">
        <v>1</v>
      </c>
      <c r="W54">
        <v>1.2969999999999999</v>
      </c>
      <c r="X54">
        <v>2.097</v>
      </c>
      <c r="Y54" s="8">
        <v>43412</v>
      </c>
    </row>
    <row r="55" spans="1:25" x14ac:dyDescent="0.25">
      <c r="A55">
        <v>-111.97595099999999</v>
      </c>
      <c r="B55">
        <v>33.07973423</v>
      </c>
      <c r="C55" t="s">
        <v>563</v>
      </c>
      <c r="D55" t="s">
        <v>569</v>
      </c>
      <c r="E55" t="s">
        <v>561</v>
      </c>
      <c r="F55">
        <v>54</v>
      </c>
      <c r="G55">
        <v>180</v>
      </c>
      <c r="H55">
        <v>13.333</v>
      </c>
      <c r="I55">
        <v>1.772</v>
      </c>
      <c r="J55">
        <v>1</v>
      </c>
      <c r="K55">
        <v>1172.3620000000001</v>
      </c>
      <c r="L55" t="s">
        <v>560</v>
      </c>
      <c r="M55" t="s">
        <v>559</v>
      </c>
      <c r="N55" s="8">
        <v>43412</v>
      </c>
      <c r="O55">
        <v>0</v>
      </c>
      <c r="P55">
        <v>0</v>
      </c>
      <c r="Q55">
        <v>9981.1550000000007</v>
      </c>
      <c r="R55">
        <v>1687.191</v>
      </c>
      <c r="S55">
        <v>3.5150000000000001</v>
      </c>
      <c r="T55">
        <v>33</v>
      </c>
      <c r="U55">
        <v>5112.701</v>
      </c>
      <c r="V55">
        <v>1</v>
      </c>
      <c r="W55">
        <v>1.208</v>
      </c>
      <c r="X55">
        <v>1.952</v>
      </c>
      <c r="Y55" s="8">
        <v>43412</v>
      </c>
    </row>
    <row r="56" spans="1:25" x14ac:dyDescent="0.25">
      <c r="A56">
        <v>-111.97595099999999</v>
      </c>
      <c r="B56">
        <v>33.079729229999998</v>
      </c>
      <c r="C56" t="s">
        <v>563</v>
      </c>
      <c r="D56" t="s">
        <v>569</v>
      </c>
      <c r="E56" t="s">
        <v>561</v>
      </c>
      <c r="F56">
        <v>55</v>
      </c>
      <c r="G56">
        <v>180</v>
      </c>
      <c r="H56">
        <v>13.333</v>
      </c>
      <c r="I56">
        <v>1.706</v>
      </c>
      <c r="J56">
        <v>1</v>
      </c>
      <c r="K56">
        <v>1172.356</v>
      </c>
      <c r="L56" t="s">
        <v>560</v>
      </c>
      <c r="M56" t="s">
        <v>559</v>
      </c>
      <c r="N56" s="8">
        <v>43412</v>
      </c>
      <c r="O56">
        <v>0</v>
      </c>
      <c r="P56">
        <v>0</v>
      </c>
      <c r="Q56">
        <v>10897.745999999999</v>
      </c>
      <c r="R56">
        <v>1912.981</v>
      </c>
      <c r="S56">
        <v>3.9849999999999999</v>
      </c>
      <c r="T56">
        <v>33</v>
      </c>
      <c r="U56">
        <v>5796.9110000000001</v>
      </c>
      <c r="V56">
        <v>1</v>
      </c>
      <c r="W56">
        <v>1.163</v>
      </c>
      <c r="X56">
        <v>1.88</v>
      </c>
      <c r="Y56" s="8">
        <v>43412</v>
      </c>
    </row>
    <row r="57" spans="1:25" x14ac:dyDescent="0.25">
      <c r="A57">
        <v>-111.97595049</v>
      </c>
      <c r="B57">
        <v>33.079723209999997</v>
      </c>
      <c r="C57" t="s">
        <v>563</v>
      </c>
      <c r="D57" t="s">
        <v>569</v>
      </c>
      <c r="E57" t="s">
        <v>561</v>
      </c>
      <c r="F57">
        <v>56</v>
      </c>
      <c r="G57">
        <v>183</v>
      </c>
      <c r="H57">
        <v>13.333</v>
      </c>
      <c r="I57">
        <v>1.804</v>
      </c>
      <c r="J57">
        <v>1</v>
      </c>
      <c r="K57">
        <v>1172.3689999999999</v>
      </c>
      <c r="L57" t="s">
        <v>560</v>
      </c>
      <c r="M57" t="s">
        <v>559</v>
      </c>
      <c r="N57" s="8">
        <v>43412</v>
      </c>
      <c r="O57">
        <v>0</v>
      </c>
      <c r="P57">
        <v>0</v>
      </c>
      <c r="Q57">
        <v>8895.7420000000002</v>
      </c>
      <c r="R57">
        <v>1476.375</v>
      </c>
      <c r="S57">
        <v>3.0760000000000001</v>
      </c>
      <c r="T57">
        <v>33</v>
      </c>
      <c r="U57">
        <v>4473.8649999999998</v>
      </c>
      <c r="V57">
        <v>1</v>
      </c>
      <c r="W57">
        <v>1.23</v>
      </c>
      <c r="X57">
        <v>1.988</v>
      </c>
      <c r="Y57" s="8">
        <v>43412</v>
      </c>
    </row>
    <row r="58" spans="1:25" x14ac:dyDescent="0.25">
      <c r="A58">
        <v>-111.97595151</v>
      </c>
      <c r="B58">
        <v>33.079718210000003</v>
      </c>
      <c r="C58" t="s">
        <v>563</v>
      </c>
      <c r="D58" t="s">
        <v>569</v>
      </c>
      <c r="E58" t="s">
        <v>561</v>
      </c>
      <c r="F58">
        <v>57</v>
      </c>
      <c r="G58">
        <v>177</v>
      </c>
      <c r="H58">
        <v>13.333</v>
      </c>
      <c r="I58">
        <v>1.9359999999999999</v>
      </c>
      <c r="J58">
        <v>1</v>
      </c>
      <c r="K58">
        <v>1172.3620000000001</v>
      </c>
      <c r="L58" t="s">
        <v>560</v>
      </c>
      <c r="M58" t="s">
        <v>559</v>
      </c>
      <c r="N58" s="8">
        <v>43412</v>
      </c>
      <c r="O58">
        <v>0</v>
      </c>
      <c r="P58">
        <v>0</v>
      </c>
      <c r="Q58">
        <v>10926.828</v>
      </c>
      <c r="R58">
        <v>1690.5160000000001</v>
      </c>
      <c r="S58">
        <v>3.5219999999999998</v>
      </c>
      <c r="T58">
        <v>33</v>
      </c>
      <c r="U58">
        <v>5122.777</v>
      </c>
      <c r="V58">
        <v>1</v>
      </c>
      <c r="W58">
        <v>1.32</v>
      </c>
      <c r="X58">
        <v>2.133</v>
      </c>
      <c r="Y58" s="8">
        <v>43412</v>
      </c>
    </row>
    <row r="59" spans="1:25" x14ac:dyDescent="0.25">
      <c r="A59">
        <v>-111.97595131999999</v>
      </c>
      <c r="B59">
        <v>33.079713210000001</v>
      </c>
      <c r="C59" t="s">
        <v>563</v>
      </c>
      <c r="D59" t="s">
        <v>569</v>
      </c>
      <c r="E59" t="s">
        <v>561</v>
      </c>
      <c r="F59">
        <v>58</v>
      </c>
      <c r="G59">
        <v>184</v>
      </c>
      <c r="H59">
        <v>13.333</v>
      </c>
      <c r="I59">
        <v>1.673</v>
      </c>
      <c r="J59">
        <v>1</v>
      </c>
      <c r="K59">
        <v>1172.3789999999999</v>
      </c>
      <c r="L59" t="s">
        <v>560</v>
      </c>
      <c r="M59" t="s">
        <v>559</v>
      </c>
      <c r="N59" s="8">
        <v>43412</v>
      </c>
      <c r="O59">
        <v>0</v>
      </c>
      <c r="P59">
        <v>0</v>
      </c>
      <c r="Q59">
        <v>11151.556</v>
      </c>
      <c r="R59">
        <v>1995.9169999999999</v>
      </c>
      <c r="S59">
        <v>4.1580000000000004</v>
      </c>
      <c r="T59">
        <v>33</v>
      </c>
      <c r="U59">
        <v>6048.2340000000004</v>
      </c>
      <c r="V59">
        <v>1</v>
      </c>
      <c r="W59">
        <v>1.141</v>
      </c>
      <c r="X59">
        <v>1.8440000000000001</v>
      </c>
      <c r="Y59" s="8">
        <v>43412</v>
      </c>
    </row>
    <row r="60" spans="1:25" x14ac:dyDescent="0.25">
      <c r="A60">
        <v>-111.97595268000001</v>
      </c>
      <c r="B60">
        <v>33.07970821</v>
      </c>
      <c r="C60" t="s">
        <v>563</v>
      </c>
      <c r="D60" t="s">
        <v>569</v>
      </c>
      <c r="E60" t="s">
        <v>561</v>
      </c>
      <c r="F60">
        <v>59</v>
      </c>
      <c r="G60">
        <v>176</v>
      </c>
      <c r="H60">
        <v>13.333</v>
      </c>
      <c r="I60">
        <v>1.837</v>
      </c>
      <c r="J60">
        <v>1</v>
      </c>
      <c r="K60">
        <v>1172.3789999999999</v>
      </c>
      <c r="L60" t="s">
        <v>560</v>
      </c>
      <c r="M60" t="s">
        <v>559</v>
      </c>
      <c r="N60" s="8">
        <v>43412</v>
      </c>
      <c r="O60">
        <v>0</v>
      </c>
      <c r="P60">
        <v>0</v>
      </c>
      <c r="Q60">
        <v>11158.550999999999</v>
      </c>
      <c r="R60">
        <v>1818.8510000000001</v>
      </c>
      <c r="S60">
        <v>3.7890000000000001</v>
      </c>
      <c r="T60">
        <v>33</v>
      </c>
      <c r="U60">
        <v>5511.6689999999999</v>
      </c>
      <c r="V60">
        <v>1</v>
      </c>
      <c r="W60">
        <v>1.2529999999999999</v>
      </c>
      <c r="X60">
        <v>2.0249999999999999</v>
      </c>
      <c r="Y60" s="8">
        <v>43412</v>
      </c>
    </row>
    <row r="61" spans="1:25" x14ac:dyDescent="0.25">
      <c r="A61">
        <v>-111.97595099999999</v>
      </c>
      <c r="B61">
        <v>33.07970323</v>
      </c>
      <c r="C61" t="s">
        <v>563</v>
      </c>
      <c r="D61" t="s">
        <v>569</v>
      </c>
      <c r="E61" t="s">
        <v>561</v>
      </c>
      <c r="F61">
        <v>60</v>
      </c>
      <c r="G61">
        <v>180</v>
      </c>
      <c r="H61">
        <v>13.333</v>
      </c>
      <c r="I61">
        <v>1.804</v>
      </c>
      <c r="J61">
        <v>1</v>
      </c>
      <c r="K61">
        <v>1172.3230000000001</v>
      </c>
      <c r="L61" t="s">
        <v>560</v>
      </c>
      <c r="M61" t="s">
        <v>559</v>
      </c>
      <c r="N61" s="8">
        <v>43412</v>
      </c>
      <c r="O61">
        <v>0</v>
      </c>
      <c r="P61">
        <v>0</v>
      </c>
      <c r="Q61">
        <v>10647.351000000001</v>
      </c>
      <c r="R61">
        <v>1767.08</v>
      </c>
      <c r="S61">
        <v>3.681</v>
      </c>
      <c r="T61">
        <v>33</v>
      </c>
      <c r="U61">
        <v>5354.7870000000003</v>
      </c>
      <c r="V61">
        <v>1</v>
      </c>
      <c r="W61">
        <v>1.23</v>
      </c>
      <c r="X61">
        <v>1.988</v>
      </c>
      <c r="Y61" s="8">
        <v>43412</v>
      </c>
    </row>
    <row r="62" spans="1:25" x14ac:dyDescent="0.25">
      <c r="A62">
        <v>-111.97595167999999</v>
      </c>
      <c r="B62">
        <v>33.079698209999997</v>
      </c>
      <c r="C62" t="s">
        <v>563</v>
      </c>
      <c r="D62" t="s">
        <v>569</v>
      </c>
      <c r="E62" t="s">
        <v>561</v>
      </c>
      <c r="F62">
        <v>61</v>
      </c>
      <c r="G62">
        <v>176</v>
      </c>
      <c r="H62">
        <v>13.333</v>
      </c>
      <c r="I62">
        <v>1.837</v>
      </c>
      <c r="J62">
        <v>1</v>
      </c>
      <c r="K62">
        <v>1172.28</v>
      </c>
      <c r="L62" t="s">
        <v>560</v>
      </c>
      <c r="M62" t="s">
        <v>559</v>
      </c>
      <c r="N62" s="8">
        <v>43412</v>
      </c>
      <c r="O62">
        <v>0</v>
      </c>
      <c r="P62">
        <v>0</v>
      </c>
      <c r="Q62">
        <v>11094.768</v>
      </c>
      <c r="R62">
        <v>1808.454</v>
      </c>
      <c r="S62">
        <v>3.7679999999999998</v>
      </c>
      <c r="T62">
        <v>33</v>
      </c>
      <c r="U62">
        <v>5480.1639999999998</v>
      </c>
      <c r="V62">
        <v>1</v>
      </c>
      <c r="W62">
        <v>1.2529999999999999</v>
      </c>
      <c r="X62">
        <v>2.0249999999999999</v>
      </c>
      <c r="Y62" s="8">
        <v>43412</v>
      </c>
    </row>
    <row r="63" spans="1:25" x14ac:dyDescent="0.25">
      <c r="A63">
        <v>-111.97595133999999</v>
      </c>
      <c r="B63">
        <v>33.079693220000003</v>
      </c>
      <c r="C63" t="s">
        <v>563</v>
      </c>
      <c r="D63" t="s">
        <v>569</v>
      </c>
      <c r="E63" t="s">
        <v>561</v>
      </c>
      <c r="F63">
        <v>62</v>
      </c>
      <c r="G63">
        <v>178</v>
      </c>
      <c r="H63">
        <v>13.333</v>
      </c>
      <c r="I63">
        <v>1.772</v>
      </c>
      <c r="J63">
        <v>1</v>
      </c>
      <c r="K63">
        <v>1172.316</v>
      </c>
      <c r="L63" t="s">
        <v>560</v>
      </c>
      <c r="M63" t="s">
        <v>559</v>
      </c>
      <c r="N63" s="8">
        <v>43412</v>
      </c>
      <c r="O63">
        <v>0</v>
      </c>
      <c r="P63">
        <v>0</v>
      </c>
      <c r="Q63">
        <v>10637.602000000001</v>
      </c>
      <c r="R63">
        <v>1798.1559999999999</v>
      </c>
      <c r="S63">
        <v>3.746</v>
      </c>
      <c r="T63">
        <v>33</v>
      </c>
      <c r="U63">
        <v>5448.9560000000001</v>
      </c>
      <c r="V63">
        <v>1</v>
      </c>
      <c r="W63">
        <v>1.208</v>
      </c>
      <c r="X63">
        <v>1.952</v>
      </c>
      <c r="Y63" s="8">
        <v>43412</v>
      </c>
    </row>
    <row r="64" spans="1:25" x14ac:dyDescent="0.25">
      <c r="A64">
        <v>-111.97595032</v>
      </c>
      <c r="B64">
        <v>33.07968821</v>
      </c>
      <c r="C64" t="s">
        <v>563</v>
      </c>
      <c r="D64" t="s">
        <v>569</v>
      </c>
      <c r="E64" t="s">
        <v>561</v>
      </c>
      <c r="F64">
        <v>63</v>
      </c>
      <c r="G64">
        <v>184</v>
      </c>
      <c r="H64">
        <v>13.333</v>
      </c>
      <c r="I64">
        <v>1.837</v>
      </c>
      <c r="J64">
        <v>1</v>
      </c>
      <c r="K64">
        <v>1172.3589999999999</v>
      </c>
      <c r="L64" t="s">
        <v>560</v>
      </c>
      <c r="M64" t="s">
        <v>559</v>
      </c>
      <c r="N64" s="8">
        <v>43412</v>
      </c>
      <c r="O64">
        <v>0</v>
      </c>
      <c r="P64">
        <v>0</v>
      </c>
      <c r="Q64">
        <v>11291.074000000001</v>
      </c>
      <c r="R64">
        <v>1840.452</v>
      </c>
      <c r="S64">
        <v>3.8340000000000001</v>
      </c>
      <c r="T64">
        <v>33</v>
      </c>
      <c r="U64">
        <v>5577.1270000000004</v>
      </c>
      <c r="V64">
        <v>1</v>
      </c>
      <c r="W64">
        <v>1.2529999999999999</v>
      </c>
      <c r="X64">
        <v>2.0249999999999999</v>
      </c>
      <c r="Y64" s="8">
        <v>43412</v>
      </c>
    </row>
    <row r="65" spans="1:25" x14ac:dyDescent="0.25">
      <c r="A65">
        <v>-111.97595167999999</v>
      </c>
      <c r="B65">
        <v>33.079683209999999</v>
      </c>
      <c r="C65" t="s">
        <v>563</v>
      </c>
      <c r="D65" t="s">
        <v>569</v>
      </c>
      <c r="E65" t="s">
        <v>561</v>
      </c>
      <c r="F65">
        <v>64</v>
      </c>
      <c r="G65">
        <v>176</v>
      </c>
      <c r="H65">
        <v>13.333</v>
      </c>
      <c r="I65">
        <v>1.837</v>
      </c>
      <c r="J65">
        <v>1</v>
      </c>
      <c r="K65">
        <v>1172.3689999999999</v>
      </c>
      <c r="L65" t="s">
        <v>560</v>
      </c>
      <c r="M65" t="s">
        <v>559</v>
      </c>
      <c r="N65" s="8">
        <v>43412</v>
      </c>
      <c r="O65">
        <v>0</v>
      </c>
      <c r="P65">
        <v>0</v>
      </c>
      <c r="Q65">
        <v>10644.597</v>
      </c>
      <c r="R65">
        <v>1735.076</v>
      </c>
      <c r="S65">
        <v>3.6150000000000002</v>
      </c>
      <c r="T65">
        <v>33</v>
      </c>
      <c r="U65">
        <v>5257.8059999999996</v>
      </c>
      <c r="V65">
        <v>1</v>
      </c>
      <c r="W65">
        <v>1.2529999999999999</v>
      </c>
      <c r="X65">
        <v>2.0249999999999999</v>
      </c>
      <c r="Y65" s="8">
        <v>43412</v>
      </c>
    </row>
    <row r="66" spans="1:25" x14ac:dyDescent="0.25">
      <c r="A66">
        <v>-111.97595099999999</v>
      </c>
      <c r="B66">
        <v>33.079678229999999</v>
      </c>
      <c r="C66" t="s">
        <v>563</v>
      </c>
      <c r="D66" t="s">
        <v>569</v>
      </c>
      <c r="E66" t="s">
        <v>561</v>
      </c>
      <c r="F66">
        <v>65</v>
      </c>
      <c r="G66">
        <v>180</v>
      </c>
      <c r="H66">
        <v>13.333</v>
      </c>
      <c r="I66">
        <v>2.0009999999999999</v>
      </c>
      <c r="J66">
        <v>1</v>
      </c>
      <c r="K66">
        <v>1172.316</v>
      </c>
      <c r="L66" t="s">
        <v>560</v>
      </c>
      <c r="M66" t="s">
        <v>559</v>
      </c>
      <c r="N66" s="8">
        <v>43412</v>
      </c>
      <c r="O66">
        <v>0</v>
      </c>
      <c r="P66">
        <v>0</v>
      </c>
      <c r="Q66">
        <v>9681.4079999999994</v>
      </c>
      <c r="R66">
        <v>1448.7249999999999</v>
      </c>
      <c r="S66">
        <v>3.0179999999999998</v>
      </c>
      <c r="T66">
        <v>33</v>
      </c>
      <c r="U66">
        <v>4390.076</v>
      </c>
      <c r="V66">
        <v>1</v>
      </c>
      <c r="W66">
        <v>1.365</v>
      </c>
      <c r="X66">
        <v>2.2050000000000001</v>
      </c>
      <c r="Y66" s="8">
        <v>43412</v>
      </c>
    </row>
    <row r="67" spans="1:25" x14ac:dyDescent="0.25">
      <c r="A67">
        <v>-111.97595167999999</v>
      </c>
      <c r="B67">
        <v>33.079673210000003</v>
      </c>
      <c r="C67" t="s">
        <v>563</v>
      </c>
      <c r="D67" t="s">
        <v>569</v>
      </c>
      <c r="E67" t="s">
        <v>561</v>
      </c>
      <c r="F67">
        <v>66</v>
      </c>
      <c r="G67">
        <v>176</v>
      </c>
      <c r="H67">
        <v>13.333</v>
      </c>
      <c r="I67">
        <v>1.837</v>
      </c>
      <c r="J67">
        <v>1</v>
      </c>
      <c r="K67">
        <v>1172.3489999999999</v>
      </c>
      <c r="L67" t="s">
        <v>560</v>
      </c>
      <c r="M67" t="s">
        <v>559</v>
      </c>
      <c r="N67" s="8">
        <v>43412</v>
      </c>
      <c r="O67">
        <v>0</v>
      </c>
      <c r="P67">
        <v>0</v>
      </c>
      <c r="Q67">
        <v>7958.9920000000002</v>
      </c>
      <c r="R67">
        <v>1297.3209999999999</v>
      </c>
      <c r="S67">
        <v>2.7029999999999998</v>
      </c>
      <c r="T67">
        <v>33</v>
      </c>
      <c r="U67">
        <v>3931.2750000000001</v>
      </c>
      <c r="V67">
        <v>1</v>
      </c>
      <c r="W67">
        <v>1.2529999999999999</v>
      </c>
      <c r="X67">
        <v>2.0249999999999999</v>
      </c>
      <c r="Y67" s="8">
        <v>43412</v>
      </c>
    </row>
    <row r="68" spans="1:25" x14ac:dyDescent="0.25">
      <c r="A68">
        <v>-111.97595083</v>
      </c>
      <c r="B68">
        <v>33.079668220000002</v>
      </c>
      <c r="C68" t="s">
        <v>563</v>
      </c>
      <c r="D68" t="s">
        <v>569</v>
      </c>
      <c r="E68" t="s">
        <v>561</v>
      </c>
      <c r="F68">
        <v>67</v>
      </c>
      <c r="G68">
        <v>181</v>
      </c>
      <c r="H68">
        <v>13.333</v>
      </c>
      <c r="I68">
        <v>1.837</v>
      </c>
      <c r="J68">
        <v>1</v>
      </c>
      <c r="K68">
        <v>1172.3589999999999</v>
      </c>
      <c r="L68" t="s">
        <v>560</v>
      </c>
      <c r="M68" t="s">
        <v>559</v>
      </c>
      <c r="N68" s="8">
        <v>43412</v>
      </c>
      <c r="O68">
        <v>0</v>
      </c>
      <c r="P68">
        <v>0</v>
      </c>
      <c r="Q68">
        <v>8723.8919999999998</v>
      </c>
      <c r="R68">
        <v>1422</v>
      </c>
      <c r="S68">
        <v>2.9630000000000001</v>
      </c>
      <c r="T68">
        <v>33</v>
      </c>
      <c r="U68">
        <v>4309.09</v>
      </c>
      <c r="V68">
        <v>1</v>
      </c>
      <c r="W68">
        <v>1.2529999999999999</v>
      </c>
      <c r="X68">
        <v>2.0249999999999999</v>
      </c>
      <c r="Y68" s="8">
        <v>43412</v>
      </c>
    </row>
    <row r="69" spans="1:25" x14ac:dyDescent="0.25">
      <c r="A69">
        <v>-111.97595117</v>
      </c>
      <c r="B69">
        <v>33.07966322</v>
      </c>
      <c r="C69" t="s">
        <v>563</v>
      </c>
      <c r="D69" t="s">
        <v>569</v>
      </c>
      <c r="E69" t="s">
        <v>561</v>
      </c>
      <c r="F69">
        <v>68</v>
      </c>
      <c r="G69">
        <v>179</v>
      </c>
      <c r="H69">
        <v>13.333</v>
      </c>
      <c r="I69">
        <v>1.903</v>
      </c>
      <c r="J69">
        <v>1</v>
      </c>
      <c r="K69">
        <v>1172.3979999999999</v>
      </c>
      <c r="L69" t="s">
        <v>560</v>
      </c>
      <c r="M69" t="s">
        <v>559</v>
      </c>
      <c r="N69" s="8">
        <v>43412</v>
      </c>
      <c r="O69">
        <v>0</v>
      </c>
      <c r="P69">
        <v>0</v>
      </c>
      <c r="Q69">
        <v>8079.0119999999997</v>
      </c>
      <c r="R69">
        <v>1271.4739999999999</v>
      </c>
      <c r="S69">
        <v>2.649</v>
      </c>
      <c r="T69">
        <v>33</v>
      </c>
      <c r="U69">
        <v>3852.9520000000002</v>
      </c>
      <c r="V69">
        <v>1</v>
      </c>
      <c r="W69">
        <v>1.2969999999999999</v>
      </c>
      <c r="X69">
        <v>2.097</v>
      </c>
      <c r="Y69" s="8">
        <v>43412</v>
      </c>
    </row>
    <row r="70" spans="1:25" x14ac:dyDescent="0.25">
      <c r="A70">
        <v>-111.97594997</v>
      </c>
      <c r="B70">
        <v>33.079657179999998</v>
      </c>
      <c r="C70" t="s">
        <v>563</v>
      </c>
      <c r="D70" t="s">
        <v>569</v>
      </c>
      <c r="E70" t="s">
        <v>561</v>
      </c>
      <c r="F70">
        <v>69</v>
      </c>
      <c r="G70">
        <v>186</v>
      </c>
      <c r="H70">
        <v>13.333</v>
      </c>
      <c r="I70">
        <v>2.0009999999999999</v>
      </c>
      <c r="J70">
        <v>1</v>
      </c>
      <c r="K70">
        <v>1172.3720000000001</v>
      </c>
      <c r="L70" t="s">
        <v>560</v>
      </c>
      <c r="M70" t="s">
        <v>559</v>
      </c>
      <c r="N70" s="8">
        <v>43412</v>
      </c>
      <c r="O70">
        <v>0</v>
      </c>
      <c r="P70">
        <v>0</v>
      </c>
      <c r="Q70">
        <v>8449.1509999999998</v>
      </c>
      <c r="R70">
        <v>1264.33</v>
      </c>
      <c r="S70">
        <v>2.6339999999999999</v>
      </c>
      <c r="T70">
        <v>33</v>
      </c>
      <c r="U70">
        <v>3831.3040000000001</v>
      </c>
      <c r="V70">
        <v>1</v>
      </c>
      <c r="W70">
        <v>1.365</v>
      </c>
      <c r="X70">
        <v>2.2050000000000001</v>
      </c>
      <c r="Y70" s="8">
        <v>43412</v>
      </c>
    </row>
    <row r="71" spans="1:25" x14ac:dyDescent="0.25">
      <c r="A71">
        <v>-111.97595167999999</v>
      </c>
      <c r="B71">
        <v>33.079652209999999</v>
      </c>
      <c r="C71" t="s">
        <v>563</v>
      </c>
      <c r="D71" t="s">
        <v>569</v>
      </c>
      <c r="E71" t="s">
        <v>561</v>
      </c>
      <c r="F71">
        <v>70</v>
      </c>
      <c r="G71">
        <v>176</v>
      </c>
      <c r="H71">
        <v>13.333</v>
      </c>
      <c r="I71">
        <v>1.9359999999999999</v>
      </c>
      <c r="J71">
        <v>1</v>
      </c>
      <c r="K71">
        <v>1172.346</v>
      </c>
      <c r="L71" t="s">
        <v>560</v>
      </c>
      <c r="M71" t="s">
        <v>559</v>
      </c>
      <c r="N71" s="8">
        <v>43412</v>
      </c>
      <c r="O71">
        <v>0</v>
      </c>
      <c r="P71">
        <v>0</v>
      </c>
      <c r="Q71">
        <v>9278.9359999999997</v>
      </c>
      <c r="R71">
        <v>1435.567</v>
      </c>
      <c r="S71">
        <v>2.9910000000000001</v>
      </c>
      <c r="T71">
        <v>33</v>
      </c>
      <c r="U71">
        <v>4350.2030000000004</v>
      </c>
      <c r="V71">
        <v>1</v>
      </c>
      <c r="W71">
        <v>1.32</v>
      </c>
      <c r="X71">
        <v>2.133</v>
      </c>
      <c r="Y71" s="8">
        <v>43412</v>
      </c>
    </row>
    <row r="72" spans="1:25" x14ac:dyDescent="0.25">
      <c r="A72">
        <v>-111.97595032</v>
      </c>
      <c r="B72">
        <v>33.079647209999997</v>
      </c>
      <c r="C72" t="s">
        <v>563</v>
      </c>
      <c r="D72" t="s">
        <v>569</v>
      </c>
      <c r="E72" t="s">
        <v>561</v>
      </c>
      <c r="F72">
        <v>71</v>
      </c>
      <c r="G72">
        <v>184</v>
      </c>
      <c r="H72">
        <v>13.333</v>
      </c>
      <c r="I72">
        <v>1.772</v>
      </c>
      <c r="J72">
        <v>1</v>
      </c>
      <c r="K72">
        <v>1172.3920000000001</v>
      </c>
      <c r="L72" t="s">
        <v>560</v>
      </c>
      <c r="M72" t="s">
        <v>559</v>
      </c>
      <c r="N72" s="8">
        <v>43412</v>
      </c>
      <c r="O72">
        <v>0</v>
      </c>
      <c r="P72">
        <v>0</v>
      </c>
      <c r="Q72">
        <v>10683.373</v>
      </c>
      <c r="R72">
        <v>1805.893</v>
      </c>
      <c r="S72">
        <v>3.762</v>
      </c>
      <c r="T72">
        <v>33</v>
      </c>
      <c r="U72">
        <v>5472.402</v>
      </c>
      <c r="V72">
        <v>1</v>
      </c>
      <c r="W72">
        <v>1.208</v>
      </c>
      <c r="X72">
        <v>1.952</v>
      </c>
      <c r="Y72" s="8">
        <v>43412</v>
      </c>
    </row>
    <row r="73" spans="1:25" x14ac:dyDescent="0.25">
      <c r="A73">
        <v>-111.97595099999999</v>
      </c>
      <c r="B73">
        <v>33.079642229999997</v>
      </c>
      <c r="C73" t="s">
        <v>563</v>
      </c>
      <c r="D73" t="s">
        <v>569</v>
      </c>
      <c r="E73" t="s">
        <v>561</v>
      </c>
      <c r="F73">
        <v>72</v>
      </c>
      <c r="G73">
        <v>180</v>
      </c>
      <c r="H73">
        <v>13.333</v>
      </c>
      <c r="I73">
        <v>1.837</v>
      </c>
      <c r="J73">
        <v>1</v>
      </c>
      <c r="K73">
        <v>1172.4110000000001</v>
      </c>
      <c r="L73" t="s">
        <v>560</v>
      </c>
      <c r="M73" t="s">
        <v>559</v>
      </c>
      <c r="N73" s="8">
        <v>43412</v>
      </c>
      <c r="O73">
        <v>0</v>
      </c>
      <c r="P73">
        <v>0</v>
      </c>
      <c r="Q73">
        <v>9754.7199999999993</v>
      </c>
      <c r="R73">
        <v>1590.0250000000001</v>
      </c>
      <c r="S73">
        <v>3.3130000000000002</v>
      </c>
      <c r="T73">
        <v>33</v>
      </c>
      <c r="U73">
        <v>4818.259</v>
      </c>
      <c r="V73">
        <v>1</v>
      </c>
      <c r="W73">
        <v>1.2529999999999999</v>
      </c>
      <c r="X73">
        <v>2.0249999999999999</v>
      </c>
      <c r="Y73" s="8">
        <v>43412</v>
      </c>
    </row>
    <row r="74" spans="1:25" x14ac:dyDescent="0.25">
      <c r="A74">
        <v>-111.97595083</v>
      </c>
      <c r="B74">
        <v>33.079637220000002</v>
      </c>
      <c r="C74" t="s">
        <v>563</v>
      </c>
      <c r="D74" t="s">
        <v>569</v>
      </c>
      <c r="E74" t="s">
        <v>561</v>
      </c>
      <c r="F74">
        <v>73</v>
      </c>
      <c r="G74">
        <v>181</v>
      </c>
      <c r="H74">
        <v>13.333</v>
      </c>
      <c r="I74">
        <v>1.706</v>
      </c>
      <c r="J74">
        <v>1</v>
      </c>
      <c r="K74">
        <v>1172.402</v>
      </c>
      <c r="L74" t="s">
        <v>560</v>
      </c>
      <c r="M74" t="s">
        <v>559</v>
      </c>
      <c r="N74" s="8">
        <v>43412</v>
      </c>
      <c r="O74">
        <v>0</v>
      </c>
      <c r="P74">
        <v>0</v>
      </c>
      <c r="Q74">
        <v>8958.7540000000008</v>
      </c>
      <c r="R74">
        <v>1572.6120000000001</v>
      </c>
      <c r="S74">
        <v>3.2759999999999998</v>
      </c>
      <c r="T74">
        <v>33</v>
      </c>
      <c r="U74">
        <v>4765.491</v>
      </c>
      <c r="V74">
        <v>1</v>
      </c>
      <c r="W74">
        <v>1.163</v>
      </c>
      <c r="X74">
        <v>1.88</v>
      </c>
      <c r="Y74" s="8">
        <v>43412</v>
      </c>
    </row>
    <row r="75" spans="1:25" x14ac:dyDescent="0.25">
      <c r="A75">
        <v>-111.97595099999999</v>
      </c>
      <c r="B75">
        <v>33.079632230000001</v>
      </c>
      <c r="C75" t="s">
        <v>563</v>
      </c>
      <c r="D75" t="s">
        <v>569</v>
      </c>
      <c r="E75" t="s">
        <v>561</v>
      </c>
      <c r="F75">
        <v>74</v>
      </c>
      <c r="G75">
        <v>180</v>
      </c>
      <c r="H75">
        <v>13.333</v>
      </c>
      <c r="I75">
        <v>1.9359999999999999</v>
      </c>
      <c r="J75">
        <v>1</v>
      </c>
      <c r="K75">
        <v>1172.329</v>
      </c>
      <c r="L75" t="s">
        <v>560</v>
      </c>
      <c r="M75" t="s">
        <v>559</v>
      </c>
      <c r="N75" s="8">
        <v>43412</v>
      </c>
      <c r="O75">
        <v>0</v>
      </c>
      <c r="P75">
        <v>0</v>
      </c>
      <c r="Q75">
        <v>9772.6759999999995</v>
      </c>
      <c r="R75">
        <v>1511.9549999999999</v>
      </c>
      <c r="S75">
        <v>3.15</v>
      </c>
      <c r="T75">
        <v>33</v>
      </c>
      <c r="U75">
        <v>4581.6809999999996</v>
      </c>
      <c r="V75">
        <v>1</v>
      </c>
      <c r="W75">
        <v>1.32</v>
      </c>
      <c r="X75">
        <v>2.133</v>
      </c>
      <c r="Y75" s="8">
        <v>43412</v>
      </c>
    </row>
    <row r="76" spans="1:25" x14ac:dyDescent="0.25">
      <c r="A76">
        <v>-111.97595268000001</v>
      </c>
      <c r="B76">
        <v>33.079627209999998</v>
      </c>
      <c r="C76" t="s">
        <v>563</v>
      </c>
      <c r="D76" t="s">
        <v>569</v>
      </c>
      <c r="E76" t="s">
        <v>561</v>
      </c>
      <c r="F76">
        <v>75</v>
      </c>
      <c r="G76">
        <v>176</v>
      </c>
      <c r="H76">
        <v>13.333</v>
      </c>
      <c r="I76">
        <v>1.903</v>
      </c>
      <c r="J76">
        <v>1</v>
      </c>
      <c r="K76">
        <v>1172.3689999999999</v>
      </c>
      <c r="L76" t="s">
        <v>560</v>
      </c>
      <c r="M76" t="s">
        <v>559</v>
      </c>
      <c r="N76" s="8">
        <v>43412</v>
      </c>
      <c r="O76">
        <v>0</v>
      </c>
      <c r="P76">
        <v>0</v>
      </c>
      <c r="Q76">
        <v>10075.507</v>
      </c>
      <c r="R76">
        <v>1585.682</v>
      </c>
      <c r="S76">
        <v>3.3039999999999998</v>
      </c>
      <c r="T76">
        <v>33</v>
      </c>
      <c r="U76">
        <v>4805.098</v>
      </c>
      <c r="V76">
        <v>1</v>
      </c>
      <c r="W76">
        <v>1.2969999999999999</v>
      </c>
      <c r="X76">
        <v>2.097</v>
      </c>
      <c r="Y76" s="8">
        <v>43412</v>
      </c>
    </row>
    <row r="77" spans="1:25" x14ac:dyDescent="0.25">
      <c r="A77">
        <v>-111.97595149</v>
      </c>
      <c r="B77">
        <v>33.079622209999997</v>
      </c>
      <c r="C77" t="s">
        <v>563</v>
      </c>
      <c r="D77" t="s">
        <v>569</v>
      </c>
      <c r="E77" t="s">
        <v>561</v>
      </c>
      <c r="F77">
        <v>76</v>
      </c>
      <c r="G77">
        <v>183</v>
      </c>
      <c r="H77">
        <v>13.333</v>
      </c>
      <c r="I77">
        <v>1.772</v>
      </c>
      <c r="J77">
        <v>1</v>
      </c>
      <c r="K77">
        <v>1172.3920000000001</v>
      </c>
      <c r="L77" t="s">
        <v>560</v>
      </c>
      <c r="M77" t="s">
        <v>559</v>
      </c>
      <c r="N77" s="8">
        <v>43412</v>
      </c>
      <c r="O77">
        <v>0</v>
      </c>
      <c r="P77">
        <v>0</v>
      </c>
      <c r="Q77">
        <v>10449.723</v>
      </c>
      <c r="R77">
        <v>1766.3969999999999</v>
      </c>
      <c r="S77">
        <v>3.68</v>
      </c>
      <c r="T77">
        <v>33</v>
      </c>
      <c r="U77">
        <v>5352.7179999999998</v>
      </c>
      <c r="V77">
        <v>1</v>
      </c>
      <c r="W77">
        <v>1.208</v>
      </c>
      <c r="X77">
        <v>1.952</v>
      </c>
      <c r="Y77" s="8">
        <v>43412</v>
      </c>
    </row>
    <row r="78" spans="1:25" x14ac:dyDescent="0.25">
      <c r="A78">
        <v>-111.97595200000001</v>
      </c>
      <c r="B78">
        <v>33.079617229999997</v>
      </c>
      <c r="C78" t="s">
        <v>563</v>
      </c>
      <c r="D78" t="s">
        <v>569</v>
      </c>
      <c r="E78" t="s">
        <v>561</v>
      </c>
      <c r="F78">
        <v>77</v>
      </c>
      <c r="G78">
        <v>180</v>
      </c>
      <c r="H78">
        <v>13.333</v>
      </c>
      <c r="I78">
        <v>1.772</v>
      </c>
      <c r="J78">
        <v>1</v>
      </c>
      <c r="K78">
        <v>1172.395</v>
      </c>
      <c r="L78" t="s">
        <v>560</v>
      </c>
      <c r="M78" t="s">
        <v>559</v>
      </c>
      <c r="N78" s="8">
        <v>43412</v>
      </c>
      <c r="O78">
        <v>0</v>
      </c>
      <c r="P78">
        <v>0</v>
      </c>
      <c r="Q78">
        <v>10991.548000000001</v>
      </c>
      <c r="R78">
        <v>1857.9860000000001</v>
      </c>
      <c r="S78">
        <v>3.871</v>
      </c>
      <c r="T78">
        <v>33</v>
      </c>
      <c r="U78">
        <v>5630.26</v>
      </c>
      <c r="V78">
        <v>1</v>
      </c>
      <c r="W78">
        <v>1.208</v>
      </c>
      <c r="X78">
        <v>1.952</v>
      </c>
      <c r="Y78" s="8">
        <v>43412</v>
      </c>
    </row>
    <row r="79" spans="1:25" x14ac:dyDescent="0.25">
      <c r="A79">
        <v>-111.97595183</v>
      </c>
      <c r="B79">
        <v>33.079612220000001</v>
      </c>
      <c r="C79" t="s">
        <v>563</v>
      </c>
      <c r="D79" t="s">
        <v>569</v>
      </c>
      <c r="E79" t="s">
        <v>561</v>
      </c>
      <c r="F79">
        <v>78</v>
      </c>
      <c r="G79">
        <v>181</v>
      </c>
      <c r="H79">
        <v>13.333</v>
      </c>
      <c r="I79">
        <v>1.903</v>
      </c>
      <c r="J79">
        <v>1</v>
      </c>
      <c r="K79">
        <v>1172.3720000000001</v>
      </c>
      <c r="L79" t="s">
        <v>560</v>
      </c>
      <c r="M79" t="s">
        <v>559</v>
      </c>
      <c r="N79" s="8">
        <v>43412</v>
      </c>
      <c r="O79">
        <v>0</v>
      </c>
      <c r="P79">
        <v>0</v>
      </c>
      <c r="Q79">
        <v>10474.950000000001</v>
      </c>
      <c r="R79">
        <v>1648.547</v>
      </c>
      <c r="S79">
        <v>3.4340000000000002</v>
      </c>
      <c r="T79">
        <v>33</v>
      </c>
      <c r="U79">
        <v>4995.5959999999995</v>
      </c>
      <c r="V79">
        <v>1</v>
      </c>
      <c r="W79">
        <v>1.2969999999999999</v>
      </c>
      <c r="X79">
        <v>2.097</v>
      </c>
      <c r="Y79" s="8">
        <v>43412</v>
      </c>
    </row>
    <row r="80" spans="1:25" x14ac:dyDescent="0.25">
      <c r="A80">
        <v>-111.97595200000001</v>
      </c>
      <c r="B80">
        <v>33.079607230000001</v>
      </c>
      <c r="C80" t="s">
        <v>563</v>
      </c>
      <c r="D80" t="s">
        <v>569</v>
      </c>
      <c r="E80" t="s">
        <v>561</v>
      </c>
      <c r="F80">
        <v>79</v>
      </c>
      <c r="G80">
        <v>180</v>
      </c>
      <c r="H80">
        <v>13.333</v>
      </c>
      <c r="I80">
        <v>1.804</v>
      </c>
      <c r="J80">
        <v>1</v>
      </c>
      <c r="K80">
        <v>1172.3520000000001</v>
      </c>
      <c r="L80" t="s">
        <v>560</v>
      </c>
      <c r="M80" t="s">
        <v>559</v>
      </c>
      <c r="N80" s="8">
        <v>43412</v>
      </c>
      <c r="O80">
        <v>0</v>
      </c>
      <c r="P80">
        <v>0</v>
      </c>
      <c r="Q80">
        <v>11164.334000000001</v>
      </c>
      <c r="R80">
        <v>1852.8810000000001</v>
      </c>
      <c r="S80">
        <v>3.86</v>
      </c>
      <c r="T80">
        <v>33</v>
      </c>
      <c r="U80">
        <v>5614.79</v>
      </c>
      <c r="V80">
        <v>1</v>
      </c>
      <c r="W80">
        <v>1.23</v>
      </c>
      <c r="X80">
        <v>1.988</v>
      </c>
      <c r="Y80" s="8">
        <v>43412</v>
      </c>
    </row>
    <row r="81" spans="1:25" x14ac:dyDescent="0.25">
      <c r="A81">
        <v>-111.97595217</v>
      </c>
      <c r="B81">
        <v>33.079602219999998</v>
      </c>
      <c r="C81" t="s">
        <v>563</v>
      </c>
      <c r="D81" t="s">
        <v>569</v>
      </c>
      <c r="E81" t="s">
        <v>561</v>
      </c>
      <c r="F81">
        <v>80</v>
      </c>
      <c r="G81">
        <v>179</v>
      </c>
      <c r="H81">
        <v>13.333</v>
      </c>
      <c r="I81">
        <v>1.87</v>
      </c>
      <c r="J81">
        <v>1</v>
      </c>
      <c r="K81">
        <v>1172.3520000000001</v>
      </c>
      <c r="L81" t="s">
        <v>560</v>
      </c>
      <c r="M81" t="s">
        <v>559</v>
      </c>
      <c r="N81" s="8">
        <v>43412</v>
      </c>
      <c r="O81">
        <v>0</v>
      </c>
      <c r="P81">
        <v>0</v>
      </c>
      <c r="Q81">
        <v>11377.33</v>
      </c>
      <c r="R81">
        <v>1821.9770000000001</v>
      </c>
      <c r="S81">
        <v>3.7959999999999998</v>
      </c>
      <c r="T81">
        <v>33</v>
      </c>
      <c r="U81">
        <v>5521.1409999999996</v>
      </c>
      <c r="V81">
        <v>1</v>
      </c>
      <c r="W81">
        <v>1.2749999999999999</v>
      </c>
      <c r="X81">
        <v>2.0609999999999999</v>
      </c>
      <c r="Y81" s="8">
        <v>43412</v>
      </c>
    </row>
    <row r="82" spans="1:25" x14ac:dyDescent="0.25">
      <c r="A82">
        <v>-111.97595200000001</v>
      </c>
      <c r="B82">
        <v>33.079592230000003</v>
      </c>
      <c r="C82" t="s">
        <v>563</v>
      </c>
      <c r="D82" t="s">
        <v>569</v>
      </c>
      <c r="E82" t="s">
        <v>561</v>
      </c>
      <c r="F82">
        <v>81</v>
      </c>
      <c r="G82">
        <v>180</v>
      </c>
      <c r="H82">
        <v>13.333</v>
      </c>
      <c r="I82">
        <v>1.87</v>
      </c>
      <c r="J82">
        <v>1</v>
      </c>
      <c r="K82">
        <v>1172.3389999999999</v>
      </c>
      <c r="L82" t="s">
        <v>560</v>
      </c>
      <c r="M82" t="s">
        <v>559</v>
      </c>
      <c r="N82" s="8">
        <v>43412</v>
      </c>
      <c r="O82">
        <v>0</v>
      </c>
      <c r="P82">
        <v>0</v>
      </c>
      <c r="Q82">
        <v>10304.585999999999</v>
      </c>
      <c r="R82">
        <v>1650.1859999999999</v>
      </c>
      <c r="S82">
        <v>3.4380000000000002</v>
      </c>
      <c r="T82">
        <v>33</v>
      </c>
      <c r="U82">
        <v>5000.5649999999996</v>
      </c>
      <c r="V82">
        <v>1</v>
      </c>
      <c r="W82">
        <v>1.2749999999999999</v>
      </c>
      <c r="X82">
        <v>2.0609999999999999</v>
      </c>
      <c r="Y82" s="8">
        <v>43412</v>
      </c>
    </row>
    <row r="83" spans="1:25" x14ac:dyDescent="0.25">
      <c r="A83">
        <v>-111.97595183</v>
      </c>
      <c r="B83">
        <v>33.079587220000001</v>
      </c>
      <c r="C83" t="s">
        <v>563</v>
      </c>
      <c r="D83" t="s">
        <v>569</v>
      </c>
      <c r="E83" t="s">
        <v>561</v>
      </c>
      <c r="F83">
        <v>82</v>
      </c>
      <c r="G83">
        <v>181</v>
      </c>
      <c r="H83">
        <v>13.333</v>
      </c>
      <c r="I83">
        <v>1.64</v>
      </c>
      <c r="J83">
        <v>1</v>
      </c>
      <c r="K83">
        <v>1172.3979999999999</v>
      </c>
      <c r="L83" t="s">
        <v>560</v>
      </c>
      <c r="M83" t="s">
        <v>559</v>
      </c>
      <c r="N83" s="8">
        <v>43412</v>
      </c>
      <c r="O83">
        <v>0</v>
      </c>
      <c r="P83">
        <v>0</v>
      </c>
      <c r="Q83">
        <v>11787.182000000001</v>
      </c>
      <c r="R83">
        <v>2151.8760000000002</v>
      </c>
      <c r="S83">
        <v>4.4829999999999997</v>
      </c>
      <c r="T83">
        <v>33</v>
      </c>
      <c r="U83">
        <v>6520.8370000000004</v>
      </c>
      <c r="V83">
        <v>1</v>
      </c>
      <c r="W83">
        <v>1.1180000000000001</v>
      </c>
      <c r="X83">
        <v>1.8080000000000001</v>
      </c>
      <c r="Y83" s="8">
        <v>43412</v>
      </c>
    </row>
    <row r="84" spans="1:25" x14ac:dyDescent="0.25">
      <c r="A84">
        <v>-111.97595251</v>
      </c>
      <c r="B84">
        <v>33.079582209999998</v>
      </c>
      <c r="C84" t="s">
        <v>563</v>
      </c>
      <c r="D84" t="s">
        <v>569</v>
      </c>
      <c r="E84" t="s">
        <v>561</v>
      </c>
      <c r="F84">
        <v>83</v>
      </c>
      <c r="G84">
        <v>177</v>
      </c>
      <c r="H84">
        <v>13.333</v>
      </c>
      <c r="I84">
        <v>1.772</v>
      </c>
      <c r="J84">
        <v>1</v>
      </c>
      <c r="K84">
        <v>1172.3520000000001</v>
      </c>
      <c r="L84" t="s">
        <v>560</v>
      </c>
      <c r="M84" t="s">
        <v>559</v>
      </c>
      <c r="N84" s="8">
        <v>43412</v>
      </c>
      <c r="O84">
        <v>0</v>
      </c>
      <c r="P84">
        <v>0</v>
      </c>
      <c r="Q84">
        <v>11274.715</v>
      </c>
      <c r="R84">
        <v>1905.8520000000001</v>
      </c>
      <c r="S84">
        <v>3.9710000000000001</v>
      </c>
      <c r="T84">
        <v>33</v>
      </c>
      <c r="U84">
        <v>5775.308</v>
      </c>
      <c r="V84">
        <v>1</v>
      </c>
      <c r="W84">
        <v>1.208</v>
      </c>
      <c r="X84">
        <v>1.952</v>
      </c>
      <c r="Y84" s="8">
        <v>43412</v>
      </c>
    </row>
    <row r="85" spans="1:25" x14ac:dyDescent="0.25">
      <c r="A85">
        <v>-111.97595217</v>
      </c>
      <c r="B85">
        <v>33.079577219999997</v>
      </c>
      <c r="C85" t="s">
        <v>563</v>
      </c>
      <c r="D85" t="s">
        <v>569</v>
      </c>
      <c r="E85" t="s">
        <v>561</v>
      </c>
      <c r="F85">
        <v>84</v>
      </c>
      <c r="G85">
        <v>179</v>
      </c>
      <c r="H85">
        <v>13.333</v>
      </c>
      <c r="I85">
        <v>1.837</v>
      </c>
      <c r="J85">
        <v>1</v>
      </c>
      <c r="K85">
        <v>1172.3620000000001</v>
      </c>
      <c r="L85" t="s">
        <v>560</v>
      </c>
      <c r="M85" t="s">
        <v>559</v>
      </c>
      <c r="N85" s="8">
        <v>43412</v>
      </c>
      <c r="O85">
        <v>0</v>
      </c>
      <c r="P85">
        <v>0</v>
      </c>
      <c r="Q85">
        <v>12059.61</v>
      </c>
      <c r="R85">
        <v>1965.7239999999999</v>
      </c>
      <c r="S85">
        <v>4.0949999999999998</v>
      </c>
      <c r="T85">
        <v>33</v>
      </c>
      <c r="U85">
        <v>5956.7389999999996</v>
      </c>
      <c r="V85">
        <v>1</v>
      </c>
      <c r="W85">
        <v>1.2529999999999999</v>
      </c>
      <c r="X85">
        <v>2.0249999999999999</v>
      </c>
      <c r="Y85" s="8">
        <v>43412</v>
      </c>
    </row>
    <row r="86" spans="1:25" x14ac:dyDescent="0.25">
      <c r="A86">
        <v>-111.97595183</v>
      </c>
      <c r="B86">
        <v>33.079572220000003</v>
      </c>
      <c r="C86" t="s">
        <v>563</v>
      </c>
      <c r="D86" t="s">
        <v>569</v>
      </c>
      <c r="E86" t="s">
        <v>561</v>
      </c>
      <c r="F86">
        <v>85</v>
      </c>
      <c r="G86">
        <v>181</v>
      </c>
      <c r="H86">
        <v>13.333</v>
      </c>
      <c r="I86">
        <v>1.903</v>
      </c>
      <c r="J86">
        <v>1</v>
      </c>
      <c r="K86">
        <v>1172.3720000000001</v>
      </c>
      <c r="L86" t="s">
        <v>560</v>
      </c>
      <c r="M86" t="s">
        <v>559</v>
      </c>
      <c r="N86" s="8">
        <v>43412</v>
      </c>
      <c r="O86">
        <v>0</v>
      </c>
      <c r="P86">
        <v>0</v>
      </c>
      <c r="Q86">
        <v>12111.880999999999</v>
      </c>
      <c r="R86">
        <v>1906.1669999999999</v>
      </c>
      <c r="S86">
        <v>3.9710000000000001</v>
      </c>
      <c r="T86">
        <v>33</v>
      </c>
      <c r="U86">
        <v>5776.2629999999999</v>
      </c>
      <c r="V86">
        <v>1</v>
      </c>
      <c r="W86">
        <v>1.2969999999999999</v>
      </c>
      <c r="X86">
        <v>2.097</v>
      </c>
      <c r="Y86" s="8">
        <v>43412</v>
      </c>
    </row>
    <row r="87" spans="1:25" x14ac:dyDescent="0.25">
      <c r="A87">
        <v>-111.97595166000001</v>
      </c>
      <c r="B87">
        <v>33.079566219999997</v>
      </c>
      <c r="C87" t="s">
        <v>563</v>
      </c>
      <c r="D87" t="s">
        <v>569</v>
      </c>
      <c r="E87" t="s">
        <v>561</v>
      </c>
      <c r="F87">
        <v>86</v>
      </c>
      <c r="G87">
        <v>182</v>
      </c>
      <c r="H87">
        <v>13.333</v>
      </c>
      <c r="I87">
        <v>1.804</v>
      </c>
      <c r="J87">
        <v>1</v>
      </c>
      <c r="K87">
        <v>1172.32</v>
      </c>
      <c r="L87" t="s">
        <v>560</v>
      </c>
      <c r="M87" t="s">
        <v>559</v>
      </c>
      <c r="N87" s="8">
        <v>43412</v>
      </c>
      <c r="O87">
        <v>0</v>
      </c>
      <c r="P87">
        <v>0</v>
      </c>
      <c r="Q87">
        <v>10351.183999999999</v>
      </c>
      <c r="R87">
        <v>1717.9269999999999</v>
      </c>
      <c r="S87">
        <v>3.5790000000000002</v>
      </c>
      <c r="T87">
        <v>33</v>
      </c>
      <c r="U87">
        <v>5205.8379999999997</v>
      </c>
      <c r="V87">
        <v>1</v>
      </c>
      <c r="W87">
        <v>1.23</v>
      </c>
      <c r="X87">
        <v>1.988</v>
      </c>
      <c r="Y87" s="8">
        <v>43412</v>
      </c>
    </row>
    <row r="88" spans="1:25" x14ac:dyDescent="0.25">
      <c r="A88">
        <v>-111.97595268000001</v>
      </c>
      <c r="B88">
        <v>33.079561210000001</v>
      </c>
      <c r="C88" t="s">
        <v>563</v>
      </c>
      <c r="D88" t="s">
        <v>569</v>
      </c>
      <c r="E88" t="s">
        <v>561</v>
      </c>
      <c r="F88">
        <v>87</v>
      </c>
      <c r="G88">
        <v>176</v>
      </c>
      <c r="H88">
        <v>13.333</v>
      </c>
      <c r="I88">
        <v>1.9359999999999999</v>
      </c>
      <c r="J88">
        <v>1</v>
      </c>
      <c r="K88">
        <v>1172.28</v>
      </c>
      <c r="L88" t="s">
        <v>560</v>
      </c>
      <c r="M88" t="s">
        <v>559</v>
      </c>
      <c r="N88" s="8">
        <v>43412</v>
      </c>
      <c r="O88">
        <v>0</v>
      </c>
      <c r="P88">
        <v>0</v>
      </c>
      <c r="Q88">
        <v>9886.8019999999997</v>
      </c>
      <c r="R88">
        <v>1529.6110000000001</v>
      </c>
      <c r="S88">
        <v>3.1869999999999998</v>
      </c>
      <c r="T88">
        <v>33</v>
      </c>
      <c r="U88">
        <v>4635.1859999999997</v>
      </c>
      <c r="V88">
        <v>1</v>
      </c>
      <c r="W88">
        <v>1.32</v>
      </c>
      <c r="X88">
        <v>2.133</v>
      </c>
      <c r="Y88" s="8">
        <v>43412</v>
      </c>
    </row>
    <row r="89" spans="1:25" x14ac:dyDescent="0.25">
      <c r="A89">
        <v>-111.97595183</v>
      </c>
      <c r="B89">
        <v>33.079556220000001</v>
      </c>
      <c r="C89" t="s">
        <v>563</v>
      </c>
      <c r="D89" t="s">
        <v>569</v>
      </c>
      <c r="E89" t="s">
        <v>561</v>
      </c>
      <c r="F89">
        <v>88</v>
      </c>
      <c r="G89">
        <v>181</v>
      </c>
      <c r="H89">
        <v>13.333</v>
      </c>
      <c r="I89">
        <v>1.837</v>
      </c>
      <c r="J89">
        <v>1</v>
      </c>
      <c r="K89">
        <v>1172.326</v>
      </c>
      <c r="L89" t="s">
        <v>560</v>
      </c>
      <c r="M89" t="s">
        <v>559</v>
      </c>
      <c r="N89" s="8">
        <v>43412</v>
      </c>
      <c r="O89">
        <v>0</v>
      </c>
      <c r="P89">
        <v>0</v>
      </c>
      <c r="Q89">
        <v>9997.5689999999995</v>
      </c>
      <c r="R89">
        <v>1629.61</v>
      </c>
      <c r="S89">
        <v>3.395</v>
      </c>
      <c r="T89">
        <v>33</v>
      </c>
      <c r="U89">
        <v>4938.2120000000004</v>
      </c>
      <c r="V89">
        <v>1</v>
      </c>
      <c r="W89">
        <v>1.2529999999999999</v>
      </c>
      <c r="X89">
        <v>2.0249999999999999</v>
      </c>
      <c r="Y89" s="8">
        <v>43412</v>
      </c>
    </row>
    <row r="90" spans="1:25" x14ac:dyDescent="0.25">
      <c r="A90">
        <v>-111.97595163</v>
      </c>
      <c r="B90">
        <v>33.07955115</v>
      </c>
      <c r="C90" t="s">
        <v>563</v>
      </c>
      <c r="D90" t="s">
        <v>569</v>
      </c>
      <c r="E90" t="s">
        <v>561</v>
      </c>
      <c r="F90">
        <v>89</v>
      </c>
      <c r="G90">
        <v>188</v>
      </c>
      <c r="H90">
        <v>13.333</v>
      </c>
      <c r="I90">
        <v>1.673</v>
      </c>
      <c r="J90">
        <v>1</v>
      </c>
      <c r="K90">
        <v>1172.3589999999999</v>
      </c>
      <c r="L90" t="s">
        <v>560</v>
      </c>
      <c r="M90" t="s">
        <v>559</v>
      </c>
      <c r="N90" s="8">
        <v>43412</v>
      </c>
      <c r="O90">
        <v>0</v>
      </c>
      <c r="P90">
        <v>0</v>
      </c>
      <c r="Q90">
        <v>9192.68</v>
      </c>
      <c r="R90">
        <v>1645.316</v>
      </c>
      <c r="S90">
        <v>3.4279999999999999</v>
      </c>
      <c r="T90">
        <v>33</v>
      </c>
      <c r="U90">
        <v>4985.8050000000003</v>
      </c>
      <c r="V90">
        <v>1</v>
      </c>
      <c r="W90">
        <v>1.141</v>
      </c>
      <c r="X90">
        <v>1.8440000000000001</v>
      </c>
      <c r="Y90" s="8">
        <v>43412</v>
      </c>
    </row>
    <row r="91" spans="1:25" x14ac:dyDescent="0.25">
      <c r="A91">
        <v>-111.97595183</v>
      </c>
      <c r="B91">
        <v>33.079546219999997</v>
      </c>
      <c r="C91" t="s">
        <v>563</v>
      </c>
      <c r="D91" t="s">
        <v>569</v>
      </c>
      <c r="E91" t="s">
        <v>561</v>
      </c>
      <c r="F91">
        <v>90</v>
      </c>
      <c r="G91">
        <v>181</v>
      </c>
      <c r="H91">
        <v>13.333</v>
      </c>
      <c r="I91">
        <v>1.837</v>
      </c>
      <c r="J91">
        <v>1</v>
      </c>
      <c r="K91">
        <v>1172.3230000000001</v>
      </c>
      <c r="L91" t="s">
        <v>560</v>
      </c>
      <c r="M91" t="s">
        <v>559</v>
      </c>
      <c r="N91" s="8">
        <v>43412</v>
      </c>
      <c r="O91">
        <v>0</v>
      </c>
      <c r="P91">
        <v>0</v>
      </c>
      <c r="Q91">
        <v>9980.2180000000008</v>
      </c>
      <c r="R91">
        <v>1626.7819999999999</v>
      </c>
      <c r="S91">
        <v>3.3889999999999998</v>
      </c>
      <c r="T91">
        <v>33</v>
      </c>
      <c r="U91">
        <v>4929.6419999999998</v>
      </c>
      <c r="V91">
        <v>1</v>
      </c>
      <c r="W91">
        <v>1.2529999999999999</v>
      </c>
      <c r="X91">
        <v>2.0249999999999999</v>
      </c>
      <c r="Y91" s="8">
        <v>43412</v>
      </c>
    </row>
    <row r="92" spans="1:25" x14ac:dyDescent="0.25">
      <c r="A92">
        <v>-111.97595200000001</v>
      </c>
      <c r="B92">
        <v>33.079541229999997</v>
      </c>
      <c r="C92" t="s">
        <v>563</v>
      </c>
      <c r="D92" t="s">
        <v>569</v>
      </c>
      <c r="E92" t="s">
        <v>561</v>
      </c>
      <c r="F92">
        <v>91</v>
      </c>
      <c r="G92">
        <v>180</v>
      </c>
      <c r="H92">
        <v>13.333</v>
      </c>
      <c r="I92">
        <v>1.9690000000000001</v>
      </c>
      <c r="J92">
        <v>1</v>
      </c>
      <c r="K92">
        <v>1172.346</v>
      </c>
      <c r="L92" t="s">
        <v>560</v>
      </c>
      <c r="M92" t="s">
        <v>559</v>
      </c>
      <c r="N92" s="8">
        <v>43412</v>
      </c>
      <c r="O92">
        <v>0</v>
      </c>
      <c r="P92">
        <v>0</v>
      </c>
      <c r="Q92">
        <v>9122.8389999999999</v>
      </c>
      <c r="R92">
        <v>1387.893</v>
      </c>
      <c r="S92">
        <v>2.891</v>
      </c>
      <c r="T92">
        <v>33</v>
      </c>
      <c r="U92">
        <v>4205.7370000000001</v>
      </c>
      <c r="V92">
        <v>1</v>
      </c>
      <c r="W92">
        <v>1.3420000000000001</v>
      </c>
      <c r="X92">
        <v>2.169</v>
      </c>
      <c r="Y92" s="8">
        <v>43412</v>
      </c>
    </row>
    <row r="93" spans="1:25" x14ac:dyDescent="0.25">
      <c r="A93">
        <v>-111.97595266</v>
      </c>
      <c r="B93">
        <v>33.079536220000001</v>
      </c>
      <c r="C93" t="s">
        <v>563</v>
      </c>
      <c r="D93" t="s">
        <v>569</v>
      </c>
      <c r="E93" t="s">
        <v>561</v>
      </c>
      <c r="F93">
        <v>92</v>
      </c>
      <c r="G93">
        <v>182</v>
      </c>
      <c r="H93">
        <v>13.333</v>
      </c>
      <c r="I93">
        <v>1.673</v>
      </c>
      <c r="J93">
        <v>1</v>
      </c>
      <c r="K93">
        <v>1172.3920000000001</v>
      </c>
      <c r="L93" t="s">
        <v>560</v>
      </c>
      <c r="M93" t="s">
        <v>559</v>
      </c>
      <c r="N93" s="8">
        <v>43412</v>
      </c>
      <c r="O93">
        <v>0</v>
      </c>
      <c r="P93">
        <v>0</v>
      </c>
      <c r="Q93">
        <v>7404.4989999999998</v>
      </c>
      <c r="R93">
        <v>1325.2650000000001</v>
      </c>
      <c r="S93">
        <v>2.7610000000000001</v>
      </c>
      <c r="T93">
        <v>33</v>
      </c>
      <c r="U93">
        <v>4015.9549999999999</v>
      </c>
      <c r="V93">
        <v>1</v>
      </c>
      <c r="W93">
        <v>1.141</v>
      </c>
      <c r="X93">
        <v>1.8440000000000001</v>
      </c>
      <c r="Y93" s="8">
        <v>43412</v>
      </c>
    </row>
    <row r="94" spans="1:25" x14ac:dyDescent="0.25">
      <c r="A94">
        <v>-111.97595266</v>
      </c>
      <c r="B94">
        <v>33.07953122</v>
      </c>
      <c r="C94" t="s">
        <v>563</v>
      </c>
      <c r="D94" t="s">
        <v>569</v>
      </c>
      <c r="E94" t="s">
        <v>561</v>
      </c>
      <c r="F94">
        <v>93</v>
      </c>
      <c r="G94">
        <v>182</v>
      </c>
      <c r="H94">
        <v>13.333</v>
      </c>
      <c r="I94">
        <v>1.772</v>
      </c>
      <c r="J94">
        <v>1</v>
      </c>
      <c r="K94">
        <v>1172.395</v>
      </c>
      <c r="L94" t="s">
        <v>560</v>
      </c>
      <c r="M94" t="s">
        <v>559</v>
      </c>
      <c r="N94" s="8">
        <v>43412</v>
      </c>
      <c r="O94">
        <v>0</v>
      </c>
      <c r="P94">
        <v>0</v>
      </c>
      <c r="Q94">
        <v>9599.8889999999992</v>
      </c>
      <c r="R94">
        <v>1622.7429999999999</v>
      </c>
      <c r="S94">
        <v>3.3809999999999998</v>
      </c>
      <c r="T94">
        <v>33</v>
      </c>
      <c r="U94">
        <v>4917.4030000000002</v>
      </c>
      <c r="V94">
        <v>1</v>
      </c>
      <c r="W94">
        <v>1.208</v>
      </c>
      <c r="X94">
        <v>1.952</v>
      </c>
      <c r="Y94" s="8">
        <v>43412</v>
      </c>
    </row>
    <row r="95" spans="1:25" x14ac:dyDescent="0.25">
      <c r="A95">
        <v>-111.97595217</v>
      </c>
      <c r="B95">
        <v>33.079526219999998</v>
      </c>
      <c r="C95" t="s">
        <v>563</v>
      </c>
      <c r="D95" t="s">
        <v>569</v>
      </c>
      <c r="E95" t="s">
        <v>561</v>
      </c>
      <c r="F95">
        <v>94</v>
      </c>
      <c r="G95">
        <v>179</v>
      </c>
      <c r="H95">
        <v>13.333</v>
      </c>
      <c r="I95">
        <v>1.804</v>
      </c>
      <c r="J95">
        <v>1</v>
      </c>
      <c r="K95">
        <v>1172.4179999999999</v>
      </c>
      <c r="L95" t="s">
        <v>560</v>
      </c>
      <c r="M95" t="s">
        <v>559</v>
      </c>
      <c r="N95" s="8">
        <v>43412</v>
      </c>
      <c r="O95">
        <v>0</v>
      </c>
      <c r="P95">
        <v>0</v>
      </c>
      <c r="Q95">
        <v>10569.357</v>
      </c>
      <c r="R95">
        <v>1754.136</v>
      </c>
      <c r="S95">
        <v>3.6539999999999999</v>
      </c>
      <c r="T95">
        <v>33</v>
      </c>
      <c r="U95">
        <v>5315.5619999999999</v>
      </c>
      <c r="V95">
        <v>1</v>
      </c>
      <c r="W95">
        <v>1.23</v>
      </c>
      <c r="X95">
        <v>1.988</v>
      </c>
      <c r="Y95" s="8">
        <v>43412</v>
      </c>
    </row>
    <row r="96" spans="1:25" x14ac:dyDescent="0.25">
      <c r="A96">
        <v>-111.97595268000001</v>
      </c>
      <c r="B96">
        <v>33.079521210000003</v>
      </c>
      <c r="C96" t="s">
        <v>563</v>
      </c>
      <c r="D96" t="s">
        <v>569</v>
      </c>
      <c r="E96" t="s">
        <v>561</v>
      </c>
      <c r="F96">
        <v>95</v>
      </c>
      <c r="G96">
        <v>176</v>
      </c>
      <c r="H96">
        <v>13.333</v>
      </c>
      <c r="I96">
        <v>1.837</v>
      </c>
      <c r="J96">
        <v>1</v>
      </c>
      <c r="K96">
        <v>1172.441</v>
      </c>
      <c r="L96" t="s">
        <v>560</v>
      </c>
      <c r="M96" t="s">
        <v>559</v>
      </c>
      <c r="N96" s="8">
        <v>43412</v>
      </c>
      <c r="O96">
        <v>0</v>
      </c>
      <c r="P96">
        <v>0</v>
      </c>
      <c r="Q96">
        <v>8358.93</v>
      </c>
      <c r="R96">
        <v>1362.511</v>
      </c>
      <c r="S96">
        <v>2.839</v>
      </c>
      <c r="T96">
        <v>33</v>
      </c>
      <c r="U96">
        <v>4128.82</v>
      </c>
      <c r="V96">
        <v>1</v>
      </c>
      <c r="W96">
        <v>1.2529999999999999</v>
      </c>
      <c r="X96">
        <v>2.0249999999999999</v>
      </c>
      <c r="Y96" s="8">
        <v>43412</v>
      </c>
    </row>
    <row r="97" spans="1:25" x14ac:dyDescent="0.25">
      <c r="A97">
        <v>-111.97595249</v>
      </c>
      <c r="B97">
        <v>33.079516210000001</v>
      </c>
      <c r="C97" t="s">
        <v>563</v>
      </c>
      <c r="D97" t="s">
        <v>569</v>
      </c>
      <c r="E97" t="s">
        <v>561</v>
      </c>
      <c r="F97">
        <v>96</v>
      </c>
      <c r="G97">
        <v>183</v>
      </c>
      <c r="H97">
        <v>13.333</v>
      </c>
      <c r="I97">
        <v>1.903</v>
      </c>
      <c r="J97">
        <v>1</v>
      </c>
      <c r="K97">
        <v>1172.329</v>
      </c>
      <c r="L97" t="s">
        <v>560</v>
      </c>
      <c r="M97" t="s">
        <v>559</v>
      </c>
      <c r="N97" s="8">
        <v>43412</v>
      </c>
      <c r="O97">
        <v>0</v>
      </c>
      <c r="P97">
        <v>0</v>
      </c>
      <c r="Q97">
        <v>10143.861999999999</v>
      </c>
      <c r="R97">
        <v>1596.44</v>
      </c>
      <c r="S97">
        <v>3.3260000000000001</v>
      </c>
      <c r="T97">
        <v>33</v>
      </c>
      <c r="U97">
        <v>4837.6970000000001</v>
      </c>
      <c r="V97">
        <v>1</v>
      </c>
      <c r="W97">
        <v>1.2969999999999999</v>
      </c>
      <c r="X97">
        <v>2.097</v>
      </c>
      <c r="Y97" s="8">
        <v>43412</v>
      </c>
    </row>
    <row r="98" spans="1:25" x14ac:dyDescent="0.25">
      <c r="A98">
        <v>-111.97595334</v>
      </c>
      <c r="B98">
        <v>33.079511220000001</v>
      </c>
      <c r="C98" t="s">
        <v>563</v>
      </c>
      <c r="D98" t="s">
        <v>569</v>
      </c>
      <c r="E98" t="s">
        <v>561</v>
      </c>
      <c r="F98">
        <v>97</v>
      </c>
      <c r="G98">
        <v>178</v>
      </c>
      <c r="H98">
        <v>13.333</v>
      </c>
      <c r="I98">
        <v>1.903</v>
      </c>
      <c r="J98">
        <v>1</v>
      </c>
      <c r="K98">
        <v>1172.375</v>
      </c>
      <c r="L98" t="s">
        <v>560</v>
      </c>
      <c r="M98" t="s">
        <v>559</v>
      </c>
      <c r="N98" s="8">
        <v>43412</v>
      </c>
      <c r="O98">
        <v>0</v>
      </c>
      <c r="P98">
        <v>0</v>
      </c>
      <c r="Q98">
        <v>10379.936</v>
      </c>
      <c r="R98">
        <v>1633.5930000000001</v>
      </c>
      <c r="S98">
        <v>3.403</v>
      </c>
      <c r="T98">
        <v>33</v>
      </c>
      <c r="U98">
        <v>4950.2830000000004</v>
      </c>
      <c r="V98">
        <v>1</v>
      </c>
      <c r="W98">
        <v>1.2969999999999999</v>
      </c>
      <c r="X98">
        <v>2.097</v>
      </c>
      <c r="Y98" s="8">
        <v>43412</v>
      </c>
    </row>
    <row r="99" spans="1:25" x14ac:dyDescent="0.25">
      <c r="A99">
        <v>-111.975953</v>
      </c>
      <c r="B99">
        <v>33.07950623</v>
      </c>
      <c r="C99" t="s">
        <v>563</v>
      </c>
      <c r="D99" t="s">
        <v>569</v>
      </c>
      <c r="E99" t="s">
        <v>561</v>
      </c>
      <c r="F99">
        <v>98</v>
      </c>
      <c r="G99">
        <v>180</v>
      </c>
      <c r="H99">
        <v>13.333</v>
      </c>
      <c r="I99">
        <v>1.7390000000000001</v>
      </c>
      <c r="J99">
        <v>1</v>
      </c>
      <c r="K99">
        <v>1172.329</v>
      </c>
      <c r="L99" t="s">
        <v>560</v>
      </c>
      <c r="M99" t="s">
        <v>559</v>
      </c>
      <c r="N99" s="8">
        <v>43412</v>
      </c>
      <c r="O99">
        <v>0</v>
      </c>
      <c r="P99">
        <v>0</v>
      </c>
      <c r="Q99">
        <v>9262.9629999999997</v>
      </c>
      <c r="R99">
        <v>1595.3330000000001</v>
      </c>
      <c r="S99">
        <v>3.3239999999999998</v>
      </c>
      <c r="T99">
        <v>33</v>
      </c>
      <c r="U99">
        <v>4834.3419999999996</v>
      </c>
      <c r="V99">
        <v>1</v>
      </c>
      <c r="W99">
        <v>1.1859999999999999</v>
      </c>
      <c r="X99">
        <v>1.9159999999999999</v>
      </c>
      <c r="Y99" s="8">
        <v>43412</v>
      </c>
    </row>
    <row r="100" spans="1:25" x14ac:dyDescent="0.25">
      <c r="A100">
        <v>-111.97595317</v>
      </c>
      <c r="B100">
        <v>33.079501219999997</v>
      </c>
      <c r="C100" t="s">
        <v>563</v>
      </c>
      <c r="D100" t="s">
        <v>569</v>
      </c>
      <c r="E100" t="s">
        <v>561</v>
      </c>
      <c r="F100">
        <v>99</v>
      </c>
      <c r="G100">
        <v>179</v>
      </c>
      <c r="H100">
        <v>13.333</v>
      </c>
      <c r="I100">
        <v>1.9359999999999999</v>
      </c>
      <c r="J100">
        <v>1</v>
      </c>
      <c r="K100">
        <v>1172.346</v>
      </c>
      <c r="L100" t="s">
        <v>560</v>
      </c>
      <c r="M100" t="s">
        <v>559</v>
      </c>
      <c r="N100" s="8">
        <v>43412</v>
      </c>
      <c r="O100">
        <v>0</v>
      </c>
      <c r="P100">
        <v>0</v>
      </c>
      <c r="Q100">
        <v>9996.1919999999991</v>
      </c>
      <c r="R100">
        <v>1546.5350000000001</v>
      </c>
      <c r="S100">
        <v>3.222</v>
      </c>
      <c r="T100">
        <v>33</v>
      </c>
      <c r="U100">
        <v>4686.4709999999995</v>
      </c>
      <c r="V100">
        <v>1</v>
      </c>
      <c r="W100">
        <v>1.32</v>
      </c>
      <c r="X100">
        <v>2.133</v>
      </c>
      <c r="Y100" s="8">
        <v>43412</v>
      </c>
    </row>
    <row r="101" spans="1:25" x14ac:dyDescent="0.25">
      <c r="A101">
        <v>-111.97595317</v>
      </c>
      <c r="B101">
        <v>33.079496220000003</v>
      </c>
      <c r="C101" t="s">
        <v>563</v>
      </c>
      <c r="D101" t="s">
        <v>569</v>
      </c>
      <c r="E101" t="s">
        <v>561</v>
      </c>
      <c r="F101">
        <v>100</v>
      </c>
      <c r="G101">
        <v>179</v>
      </c>
      <c r="H101">
        <v>13.333</v>
      </c>
      <c r="I101">
        <v>1.804</v>
      </c>
      <c r="J101">
        <v>1</v>
      </c>
      <c r="K101">
        <v>1172.3130000000001</v>
      </c>
      <c r="L101" t="s">
        <v>560</v>
      </c>
      <c r="M101" t="s">
        <v>559</v>
      </c>
      <c r="N101" s="8">
        <v>43412</v>
      </c>
      <c r="O101">
        <v>0</v>
      </c>
      <c r="P101">
        <v>0</v>
      </c>
      <c r="Q101">
        <v>10210.454</v>
      </c>
      <c r="R101">
        <v>1694.5709999999999</v>
      </c>
      <c r="S101">
        <v>3.53</v>
      </c>
      <c r="T101">
        <v>33</v>
      </c>
      <c r="U101">
        <v>5135.0619999999999</v>
      </c>
      <c r="V101">
        <v>1</v>
      </c>
      <c r="W101">
        <v>1.23</v>
      </c>
      <c r="X101">
        <v>1.988</v>
      </c>
      <c r="Y101" s="8">
        <v>43412</v>
      </c>
    </row>
    <row r="102" spans="1:25" x14ac:dyDescent="0.25">
      <c r="A102">
        <v>-111.97595351</v>
      </c>
      <c r="B102">
        <v>33.07949121</v>
      </c>
      <c r="C102" t="s">
        <v>563</v>
      </c>
      <c r="D102" t="s">
        <v>569</v>
      </c>
      <c r="E102" t="s">
        <v>561</v>
      </c>
      <c r="F102">
        <v>101</v>
      </c>
      <c r="G102">
        <v>177</v>
      </c>
      <c r="H102">
        <v>13.333</v>
      </c>
      <c r="I102">
        <v>1.837</v>
      </c>
      <c r="J102">
        <v>1</v>
      </c>
      <c r="K102">
        <v>1172.329</v>
      </c>
      <c r="L102" t="s">
        <v>560</v>
      </c>
      <c r="M102" t="s">
        <v>559</v>
      </c>
      <c r="N102" s="8">
        <v>43412</v>
      </c>
      <c r="O102">
        <v>0</v>
      </c>
      <c r="P102">
        <v>0</v>
      </c>
      <c r="Q102">
        <v>9171.4189999999999</v>
      </c>
      <c r="R102">
        <v>1494.9469999999999</v>
      </c>
      <c r="S102">
        <v>3.1139999999999999</v>
      </c>
      <c r="T102">
        <v>33</v>
      </c>
      <c r="U102">
        <v>4530.1419999999998</v>
      </c>
      <c r="V102">
        <v>1</v>
      </c>
      <c r="W102">
        <v>1.2529999999999999</v>
      </c>
      <c r="X102">
        <v>2.0249999999999999</v>
      </c>
      <c r="Y102" s="8">
        <v>43412</v>
      </c>
    </row>
    <row r="103" spans="1:25" x14ac:dyDescent="0.25">
      <c r="A103">
        <v>-111.97595283</v>
      </c>
      <c r="B103">
        <v>33.07948622</v>
      </c>
      <c r="C103" t="s">
        <v>563</v>
      </c>
      <c r="D103" t="s">
        <v>569</v>
      </c>
      <c r="E103" t="s">
        <v>561</v>
      </c>
      <c r="F103">
        <v>102</v>
      </c>
      <c r="G103">
        <v>181</v>
      </c>
      <c r="H103">
        <v>13.333</v>
      </c>
      <c r="I103">
        <v>1.7390000000000001</v>
      </c>
      <c r="J103">
        <v>1</v>
      </c>
      <c r="K103">
        <v>1172.365</v>
      </c>
      <c r="L103" t="s">
        <v>560</v>
      </c>
      <c r="M103" t="s">
        <v>559</v>
      </c>
      <c r="N103" s="8">
        <v>43412</v>
      </c>
      <c r="O103">
        <v>0</v>
      </c>
      <c r="P103">
        <v>0</v>
      </c>
      <c r="Q103">
        <v>11400.849</v>
      </c>
      <c r="R103">
        <v>1963.5350000000001</v>
      </c>
      <c r="S103">
        <v>4.0910000000000002</v>
      </c>
      <c r="T103">
        <v>33</v>
      </c>
      <c r="U103">
        <v>5950.1059999999998</v>
      </c>
      <c r="V103">
        <v>1</v>
      </c>
      <c r="W103">
        <v>1.1859999999999999</v>
      </c>
      <c r="X103">
        <v>1.9159999999999999</v>
      </c>
      <c r="Y103" s="8">
        <v>43412</v>
      </c>
    </row>
    <row r="104" spans="1:25" x14ac:dyDescent="0.25">
      <c r="A104">
        <v>-111.975953</v>
      </c>
      <c r="B104">
        <v>33.079481229999999</v>
      </c>
      <c r="C104" t="s">
        <v>563</v>
      </c>
      <c r="D104" t="s">
        <v>569</v>
      </c>
      <c r="E104" t="s">
        <v>561</v>
      </c>
      <c r="F104">
        <v>103</v>
      </c>
      <c r="G104">
        <v>180</v>
      </c>
      <c r="H104">
        <v>13.333</v>
      </c>
      <c r="I104">
        <v>1.673</v>
      </c>
      <c r="J104">
        <v>1</v>
      </c>
      <c r="K104">
        <v>1172.4480000000001</v>
      </c>
      <c r="L104" t="s">
        <v>560</v>
      </c>
      <c r="M104" t="s">
        <v>559</v>
      </c>
      <c r="N104" s="8">
        <v>43412</v>
      </c>
      <c r="O104">
        <v>0</v>
      </c>
      <c r="P104">
        <v>0</v>
      </c>
      <c r="Q104">
        <v>9080.8670000000002</v>
      </c>
      <c r="R104">
        <v>1625.3030000000001</v>
      </c>
      <c r="S104">
        <v>3.3860000000000001</v>
      </c>
      <c r="T104">
        <v>33</v>
      </c>
      <c r="U104">
        <v>4925.1620000000003</v>
      </c>
      <c r="V104">
        <v>1</v>
      </c>
      <c r="W104">
        <v>1.141</v>
      </c>
      <c r="X104">
        <v>1.8440000000000001</v>
      </c>
      <c r="Y104" s="8">
        <v>43412</v>
      </c>
    </row>
    <row r="105" spans="1:25" x14ac:dyDescent="0.25">
      <c r="A105">
        <v>-111.97595437</v>
      </c>
      <c r="B105">
        <v>33.079476149999998</v>
      </c>
      <c r="C105" t="s">
        <v>563</v>
      </c>
      <c r="D105" t="s">
        <v>569</v>
      </c>
      <c r="E105" t="s">
        <v>561</v>
      </c>
      <c r="F105">
        <v>104</v>
      </c>
      <c r="G105">
        <v>172</v>
      </c>
      <c r="H105">
        <v>13.333</v>
      </c>
      <c r="I105">
        <v>1.7390000000000001</v>
      </c>
      <c r="J105">
        <v>1</v>
      </c>
      <c r="K105">
        <v>1172.402</v>
      </c>
      <c r="L105" t="s">
        <v>560</v>
      </c>
      <c r="M105" t="s">
        <v>559</v>
      </c>
      <c r="N105" s="8">
        <v>43412</v>
      </c>
      <c r="O105">
        <v>0</v>
      </c>
      <c r="P105">
        <v>0</v>
      </c>
      <c r="Q105">
        <v>8587.5130000000008</v>
      </c>
      <c r="R105">
        <v>1479.002</v>
      </c>
      <c r="S105">
        <v>3.081</v>
      </c>
      <c r="T105">
        <v>33</v>
      </c>
      <c r="U105">
        <v>4481.8249999999998</v>
      </c>
      <c r="V105">
        <v>1</v>
      </c>
      <c r="W105">
        <v>1.1859999999999999</v>
      </c>
      <c r="X105">
        <v>1.9159999999999999</v>
      </c>
      <c r="Y105" s="8">
        <v>43412</v>
      </c>
    </row>
    <row r="106" spans="1:25" x14ac:dyDescent="0.25">
      <c r="A106">
        <v>-111.97595232</v>
      </c>
      <c r="B106">
        <v>33.079471210000001</v>
      </c>
      <c r="C106" t="s">
        <v>563</v>
      </c>
      <c r="D106" t="s">
        <v>569</v>
      </c>
      <c r="E106" t="s">
        <v>561</v>
      </c>
      <c r="F106">
        <v>105</v>
      </c>
      <c r="G106">
        <v>184</v>
      </c>
      <c r="H106">
        <v>13.333</v>
      </c>
      <c r="I106">
        <v>2.0670000000000002</v>
      </c>
      <c r="J106">
        <v>1</v>
      </c>
      <c r="K106">
        <v>1172.3520000000001</v>
      </c>
      <c r="L106" t="s">
        <v>560</v>
      </c>
      <c r="M106" t="s">
        <v>559</v>
      </c>
      <c r="N106" s="8">
        <v>43412</v>
      </c>
      <c r="O106">
        <v>0</v>
      </c>
      <c r="P106">
        <v>0</v>
      </c>
      <c r="Q106">
        <v>8917.3889999999992</v>
      </c>
      <c r="R106">
        <v>1292.0360000000001</v>
      </c>
      <c r="S106">
        <v>2.6920000000000002</v>
      </c>
      <c r="T106">
        <v>33</v>
      </c>
      <c r="U106">
        <v>3915.259</v>
      </c>
      <c r="V106">
        <v>1</v>
      </c>
      <c r="W106">
        <v>1.409</v>
      </c>
      <c r="X106">
        <v>2.278</v>
      </c>
      <c r="Y106" s="8">
        <v>43412</v>
      </c>
    </row>
    <row r="107" spans="1:25" x14ac:dyDescent="0.25">
      <c r="A107">
        <v>-111.97595266</v>
      </c>
      <c r="B107">
        <v>33.07946622</v>
      </c>
      <c r="C107" t="s">
        <v>563</v>
      </c>
      <c r="D107" t="s">
        <v>569</v>
      </c>
      <c r="E107" t="s">
        <v>561</v>
      </c>
      <c r="F107">
        <v>106</v>
      </c>
      <c r="G107">
        <v>182</v>
      </c>
      <c r="H107">
        <v>13.333</v>
      </c>
      <c r="I107">
        <v>1.9690000000000001</v>
      </c>
      <c r="J107">
        <v>1</v>
      </c>
      <c r="K107">
        <v>1172.336</v>
      </c>
      <c r="L107" t="s">
        <v>560</v>
      </c>
      <c r="M107" t="s">
        <v>559</v>
      </c>
      <c r="N107" s="8">
        <v>43412</v>
      </c>
      <c r="O107">
        <v>0</v>
      </c>
      <c r="P107">
        <v>0</v>
      </c>
      <c r="Q107">
        <v>10578.334999999999</v>
      </c>
      <c r="R107">
        <v>1609.3240000000001</v>
      </c>
      <c r="S107">
        <v>3.3530000000000002</v>
      </c>
      <c r="T107">
        <v>33</v>
      </c>
      <c r="U107">
        <v>4876.7380000000003</v>
      </c>
      <c r="V107">
        <v>1</v>
      </c>
      <c r="W107">
        <v>1.3420000000000001</v>
      </c>
      <c r="X107">
        <v>2.169</v>
      </c>
      <c r="Y107" s="8">
        <v>43412</v>
      </c>
    </row>
    <row r="108" spans="1:25" x14ac:dyDescent="0.25">
      <c r="A108">
        <v>-111.97595317</v>
      </c>
      <c r="B108">
        <v>33.079461219999999</v>
      </c>
      <c r="C108" t="s">
        <v>563</v>
      </c>
      <c r="D108" t="s">
        <v>569</v>
      </c>
      <c r="E108" t="s">
        <v>561</v>
      </c>
      <c r="F108">
        <v>107</v>
      </c>
      <c r="G108">
        <v>179</v>
      </c>
      <c r="H108">
        <v>13.333</v>
      </c>
      <c r="I108">
        <v>1.706</v>
      </c>
      <c r="J108">
        <v>1</v>
      </c>
      <c r="K108">
        <v>1172.316</v>
      </c>
      <c r="L108" t="s">
        <v>560</v>
      </c>
      <c r="M108" t="s">
        <v>559</v>
      </c>
      <c r="N108" s="8">
        <v>43412</v>
      </c>
      <c r="O108">
        <v>0</v>
      </c>
      <c r="P108">
        <v>0</v>
      </c>
      <c r="Q108">
        <v>9804.7330000000002</v>
      </c>
      <c r="R108">
        <v>1721.114</v>
      </c>
      <c r="S108">
        <v>3.5859999999999999</v>
      </c>
      <c r="T108">
        <v>33</v>
      </c>
      <c r="U108">
        <v>5215.4970000000003</v>
      </c>
      <c r="V108">
        <v>1</v>
      </c>
      <c r="W108">
        <v>1.163</v>
      </c>
      <c r="X108">
        <v>1.88</v>
      </c>
      <c r="Y108" s="8">
        <v>43412</v>
      </c>
    </row>
    <row r="109" spans="1:25" x14ac:dyDescent="0.25">
      <c r="A109">
        <v>-111.97595266</v>
      </c>
      <c r="B109">
        <v>33.07945522</v>
      </c>
      <c r="C109" t="s">
        <v>563</v>
      </c>
      <c r="D109" t="s">
        <v>569</v>
      </c>
      <c r="E109" t="s">
        <v>561</v>
      </c>
      <c r="F109">
        <v>108</v>
      </c>
      <c r="G109">
        <v>182</v>
      </c>
      <c r="H109">
        <v>13.333</v>
      </c>
      <c r="I109">
        <v>1.804</v>
      </c>
      <c r="J109">
        <v>1</v>
      </c>
      <c r="K109">
        <v>1172.28</v>
      </c>
      <c r="L109" t="s">
        <v>560</v>
      </c>
      <c r="M109" t="s">
        <v>559</v>
      </c>
      <c r="N109" s="8">
        <v>43412</v>
      </c>
      <c r="O109">
        <v>0</v>
      </c>
      <c r="P109">
        <v>0</v>
      </c>
      <c r="Q109">
        <v>9613.9339999999993</v>
      </c>
      <c r="R109">
        <v>1595.57</v>
      </c>
      <c r="S109">
        <v>3.3239999999999998</v>
      </c>
      <c r="T109">
        <v>33</v>
      </c>
      <c r="U109">
        <v>4835.0590000000002</v>
      </c>
      <c r="V109">
        <v>1</v>
      </c>
      <c r="W109">
        <v>1.23</v>
      </c>
      <c r="X109">
        <v>1.988</v>
      </c>
      <c r="Y109" s="8">
        <v>43412</v>
      </c>
    </row>
    <row r="110" spans="1:25" x14ac:dyDescent="0.25">
      <c r="A110">
        <v>-111.9759542</v>
      </c>
      <c r="B110">
        <v>33.079451159999998</v>
      </c>
      <c r="C110" t="s">
        <v>563</v>
      </c>
      <c r="D110" t="s">
        <v>569</v>
      </c>
      <c r="E110" t="s">
        <v>561</v>
      </c>
      <c r="F110">
        <v>109</v>
      </c>
      <c r="G110">
        <v>173</v>
      </c>
      <c r="H110">
        <v>13.333</v>
      </c>
      <c r="I110">
        <v>1.804</v>
      </c>
      <c r="J110">
        <v>1</v>
      </c>
      <c r="K110">
        <v>1172.2639999999999</v>
      </c>
      <c r="L110" t="s">
        <v>560</v>
      </c>
      <c r="M110" t="s">
        <v>559</v>
      </c>
      <c r="N110" s="8">
        <v>43412</v>
      </c>
      <c r="O110">
        <v>0</v>
      </c>
      <c r="P110">
        <v>0</v>
      </c>
      <c r="Q110">
        <v>10349.091</v>
      </c>
      <c r="R110">
        <v>1717.579</v>
      </c>
      <c r="S110">
        <v>3.5779999999999998</v>
      </c>
      <c r="T110">
        <v>33</v>
      </c>
      <c r="U110">
        <v>5204.7860000000001</v>
      </c>
      <c r="V110">
        <v>1</v>
      </c>
      <c r="W110">
        <v>1.23</v>
      </c>
      <c r="X110">
        <v>1.988</v>
      </c>
      <c r="Y110" s="8">
        <v>43412</v>
      </c>
    </row>
    <row r="111" spans="1:25" x14ac:dyDescent="0.25">
      <c r="A111">
        <v>-111.97595268000001</v>
      </c>
      <c r="B111">
        <v>33.07944621</v>
      </c>
      <c r="C111" t="s">
        <v>563</v>
      </c>
      <c r="D111" t="s">
        <v>569</v>
      </c>
      <c r="E111" t="s">
        <v>561</v>
      </c>
      <c r="F111">
        <v>110</v>
      </c>
      <c r="G111">
        <v>176</v>
      </c>
      <c r="H111">
        <v>13.333</v>
      </c>
      <c r="I111">
        <v>1.64</v>
      </c>
      <c r="J111">
        <v>1</v>
      </c>
      <c r="K111">
        <v>1172.316</v>
      </c>
      <c r="L111" t="s">
        <v>560</v>
      </c>
      <c r="M111" t="s">
        <v>559</v>
      </c>
      <c r="N111" s="8">
        <v>43412</v>
      </c>
      <c r="O111">
        <v>0</v>
      </c>
      <c r="P111">
        <v>0</v>
      </c>
      <c r="Q111">
        <v>9470.7810000000009</v>
      </c>
      <c r="R111">
        <v>1728.992</v>
      </c>
      <c r="S111">
        <v>3.6019999999999999</v>
      </c>
      <c r="T111">
        <v>33</v>
      </c>
      <c r="U111">
        <v>5239.3710000000001</v>
      </c>
      <c r="V111">
        <v>1</v>
      </c>
      <c r="W111">
        <v>1.1180000000000001</v>
      </c>
      <c r="X111">
        <v>1.8080000000000001</v>
      </c>
      <c r="Y111" s="8">
        <v>43412</v>
      </c>
    </row>
    <row r="112" spans="1:25" x14ac:dyDescent="0.25">
      <c r="A112">
        <v>-111.97595234000001</v>
      </c>
      <c r="B112">
        <v>33.07944122</v>
      </c>
      <c r="C112" t="s">
        <v>563</v>
      </c>
      <c r="D112" t="s">
        <v>569</v>
      </c>
      <c r="E112" t="s">
        <v>561</v>
      </c>
      <c r="F112">
        <v>111</v>
      </c>
      <c r="G112">
        <v>178</v>
      </c>
      <c r="H112">
        <v>13.333</v>
      </c>
      <c r="I112">
        <v>1.837</v>
      </c>
      <c r="J112">
        <v>1</v>
      </c>
      <c r="K112">
        <v>1172.3620000000001</v>
      </c>
      <c r="L112" t="s">
        <v>560</v>
      </c>
      <c r="M112" t="s">
        <v>559</v>
      </c>
      <c r="N112" s="8">
        <v>43412</v>
      </c>
      <c r="O112">
        <v>0</v>
      </c>
      <c r="P112">
        <v>0</v>
      </c>
      <c r="Q112">
        <v>8903.5640000000003</v>
      </c>
      <c r="R112">
        <v>1451.2860000000001</v>
      </c>
      <c r="S112">
        <v>3.024</v>
      </c>
      <c r="T112">
        <v>33</v>
      </c>
      <c r="U112">
        <v>4397.8379999999997</v>
      </c>
      <c r="V112">
        <v>1</v>
      </c>
      <c r="W112">
        <v>1.2529999999999999</v>
      </c>
      <c r="X112">
        <v>2.0249999999999999</v>
      </c>
      <c r="Y112" s="8">
        <v>43412</v>
      </c>
    </row>
    <row r="113" spans="1:25" x14ac:dyDescent="0.25">
      <c r="A113">
        <v>-111.9759518</v>
      </c>
      <c r="B113">
        <v>33.07943616</v>
      </c>
      <c r="C113" t="s">
        <v>563</v>
      </c>
      <c r="D113" t="s">
        <v>569</v>
      </c>
      <c r="E113" t="s">
        <v>561</v>
      </c>
      <c r="F113">
        <v>112</v>
      </c>
      <c r="G113">
        <v>187</v>
      </c>
      <c r="H113">
        <v>13.333</v>
      </c>
      <c r="I113">
        <v>1.7390000000000001</v>
      </c>
      <c r="J113">
        <v>1</v>
      </c>
      <c r="K113">
        <v>1172.365</v>
      </c>
      <c r="L113" t="s">
        <v>560</v>
      </c>
      <c r="M113" t="s">
        <v>559</v>
      </c>
      <c r="N113" s="8">
        <v>43412</v>
      </c>
      <c r="O113">
        <v>0</v>
      </c>
      <c r="P113">
        <v>0</v>
      </c>
      <c r="Q113">
        <v>8737.4969999999994</v>
      </c>
      <c r="R113">
        <v>1504.8340000000001</v>
      </c>
      <c r="S113">
        <v>3.1349999999999998</v>
      </c>
      <c r="T113">
        <v>33</v>
      </c>
      <c r="U113">
        <v>4560.1009999999997</v>
      </c>
      <c r="V113">
        <v>1</v>
      </c>
      <c r="W113">
        <v>1.1859999999999999</v>
      </c>
      <c r="X113">
        <v>1.9159999999999999</v>
      </c>
      <c r="Y113" s="8">
        <v>43412</v>
      </c>
    </row>
    <row r="114" spans="1:25" x14ac:dyDescent="0.25">
      <c r="A114">
        <v>-111.97595283</v>
      </c>
      <c r="B114">
        <v>33.079431219999996</v>
      </c>
      <c r="C114" t="s">
        <v>563</v>
      </c>
      <c r="D114" t="s">
        <v>569</v>
      </c>
      <c r="E114" t="s">
        <v>561</v>
      </c>
      <c r="F114">
        <v>113</v>
      </c>
      <c r="G114">
        <v>181</v>
      </c>
      <c r="H114">
        <v>13.333</v>
      </c>
      <c r="I114">
        <v>1.87</v>
      </c>
      <c r="J114">
        <v>1</v>
      </c>
      <c r="K114">
        <v>1172.375</v>
      </c>
      <c r="L114" t="s">
        <v>560</v>
      </c>
      <c r="M114" t="s">
        <v>559</v>
      </c>
      <c r="N114" s="8">
        <v>43412</v>
      </c>
      <c r="O114">
        <v>0</v>
      </c>
      <c r="P114">
        <v>0</v>
      </c>
      <c r="Q114">
        <v>8291.0159999999996</v>
      </c>
      <c r="R114">
        <v>1327.731</v>
      </c>
      <c r="S114">
        <v>2.766</v>
      </c>
      <c r="T114">
        <v>33</v>
      </c>
      <c r="U114">
        <v>4023.4279999999999</v>
      </c>
      <c r="V114">
        <v>1</v>
      </c>
      <c r="W114">
        <v>1.2749999999999999</v>
      </c>
      <c r="X114">
        <v>2.0609999999999999</v>
      </c>
      <c r="Y114" s="8">
        <v>43412</v>
      </c>
    </row>
    <row r="115" spans="1:25" x14ac:dyDescent="0.25">
      <c r="A115">
        <v>-111.97595334</v>
      </c>
      <c r="B115">
        <v>33.079426220000002</v>
      </c>
      <c r="C115" t="s">
        <v>563</v>
      </c>
      <c r="D115" t="s">
        <v>569</v>
      </c>
      <c r="E115" t="s">
        <v>561</v>
      </c>
      <c r="F115">
        <v>114</v>
      </c>
      <c r="G115">
        <v>178</v>
      </c>
      <c r="H115">
        <v>13.333</v>
      </c>
      <c r="I115">
        <v>1.673</v>
      </c>
      <c r="J115">
        <v>1</v>
      </c>
      <c r="K115">
        <v>1172.3820000000001</v>
      </c>
      <c r="L115" t="s">
        <v>560</v>
      </c>
      <c r="M115" t="s">
        <v>559</v>
      </c>
      <c r="N115" s="8">
        <v>43412</v>
      </c>
      <c r="O115">
        <v>0</v>
      </c>
      <c r="P115">
        <v>0</v>
      </c>
      <c r="Q115">
        <v>10761.037</v>
      </c>
      <c r="R115">
        <v>1926.0219999999999</v>
      </c>
      <c r="S115">
        <v>4.0129999999999999</v>
      </c>
      <c r="T115">
        <v>33</v>
      </c>
      <c r="U115">
        <v>5836.43</v>
      </c>
      <c r="V115">
        <v>1</v>
      </c>
      <c r="W115">
        <v>1.141</v>
      </c>
      <c r="X115">
        <v>1.8440000000000001</v>
      </c>
      <c r="Y115" s="8">
        <v>43412</v>
      </c>
    </row>
    <row r="116" spans="1:25" x14ac:dyDescent="0.25">
      <c r="A116">
        <v>-111.97595214</v>
      </c>
      <c r="B116">
        <v>33.079421189999998</v>
      </c>
      <c r="C116" t="s">
        <v>563</v>
      </c>
      <c r="D116" t="s">
        <v>569</v>
      </c>
      <c r="E116" t="s">
        <v>561</v>
      </c>
      <c r="F116">
        <v>115</v>
      </c>
      <c r="G116">
        <v>185</v>
      </c>
      <c r="H116">
        <v>13.333</v>
      </c>
      <c r="I116">
        <v>2.198</v>
      </c>
      <c r="J116">
        <v>1</v>
      </c>
      <c r="K116">
        <v>1172.3030000000001</v>
      </c>
      <c r="L116" t="s">
        <v>560</v>
      </c>
      <c r="M116" t="s">
        <v>559</v>
      </c>
      <c r="N116" s="8">
        <v>43412</v>
      </c>
      <c r="O116">
        <v>0</v>
      </c>
      <c r="P116">
        <v>0</v>
      </c>
      <c r="Q116">
        <v>9229.143</v>
      </c>
      <c r="R116">
        <v>1257.3720000000001</v>
      </c>
      <c r="S116">
        <v>2.62</v>
      </c>
      <c r="T116">
        <v>33</v>
      </c>
      <c r="U116">
        <v>3810.2190000000001</v>
      </c>
      <c r="V116">
        <v>1</v>
      </c>
      <c r="W116">
        <v>1.4990000000000001</v>
      </c>
      <c r="X116">
        <v>2.4220000000000002</v>
      </c>
      <c r="Y116" s="8">
        <v>43412</v>
      </c>
    </row>
    <row r="117" spans="1:25" x14ac:dyDescent="0.25">
      <c r="A117">
        <v>-111.97595283</v>
      </c>
      <c r="B117">
        <v>33.079416219999999</v>
      </c>
      <c r="C117" t="s">
        <v>563</v>
      </c>
      <c r="D117" t="s">
        <v>569</v>
      </c>
      <c r="E117" t="s">
        <v>561</v>
      </c>
      <c r="F117">
        <v>116</v>
      </c>
      <c r="G117">
        <v>181</v>
      </c>
      <c r="H117">
        <v>13.333</v>
      </c>
      <c r="I117">
        <v>1.804</v>
      </c>
      <c r="J117">
        <v>1</v>
      </c>
      <c r="K117">
        <v>1172.356</v>
      </c>
      <c r="L117" t="s">
        <v>560</v>
      </c>
      <c r="M117" t="s">
        <v>559</v>
      </c>
      <c r="N117" s="8">
        <v>43412</v>
      </c>
      <c r="O117">
        <v>0</v>
      </c>
      <c r="P117">
        <v>0</v>
      </c>
      <c r="Q117">
        <v>10799.593000000001</v>
      </c>
      <c r="R117">
        <v>1792.347</v>
      </c>
      <c r="S117">
        <v>3.734</v>
      </c>
      <c r="T117">
        <v>33</v>
      </c>
      <c r="U117">
        <v>5431.3530000000001</v>
      </c>
      <c r="V117">
        <v>1</v>
      </c>
      <c r="W117">
        <v>1.23</v>
      </c>
      <c r="X117">
        <v>1.988</v>
      </c>
      <c r="Y117" s="8">
        <v>43412</v>
      </c>
    </row>
    <row r="118" spans="1:25" x14ac:dyDescent="0.25">
      <c r="A118">
        <v>-111.975953</v>
      </c>
      <c r="B118">
        <v>33.079411229999998</v>
      </c>
      <c r="C118" t="s">
        <v>563</v>
      </c>
      <c r="D118" t="s">
        <v>569</v>
      </c>
      <c r="E118" t="s">
        <v>561</v>
      </c>
      <c r="F118">
        <v>117</v>
      </c>
      <c r="G118">
        <v>180</v>
      </c>
      <c r="H118">
        <v>13.333</v>
      </c>
      <c r="I118">
        <v>1.7390000000000001</v>
      </c>
      <c r="J118">
        <v>1</v>
      </c>
      <c r="K118">
        <v>1172.3430000000001</v>
      </c>
      <c r="L118" t="s">
        <v>560</v>
      </c>
      <c r="M118" t="s">
        <v>559</v>
      </c>
      <c r="N118" s="8">
        <v>43412</v>
      </c>
      <c r="O118">
        <v>0</v>
      </c>
      <c r="P118">
        <v>0</v>
      </c>
      <c r="Q118">
        <v>10013.762000000001</v>
      </c>
      <c r="R118">
        <v>1724.6410000000001</v>
      </c>
      <c r="S118">
        <v>3.593</v>
      </c>
      <c r="T118">
        <v>33</v>
      </c>
      <c r="U118">
        <v>5226.1850000000004</v>
      </c>
      <c r="V118">
        <v>1</v>
      </c>
      <c r="W118">
        <v>1.1859999999999999</v>
      </c>
      <c r="X118">
        <v>1.9159999999999999</v>
      </c>
      <c r="Y118" s="8">
        <v>43412</v>
      </c>
    </row>
    <row r="119" spans="1:25" x14ac:dyDescent="0.25">
      <c r="A119">
        <v>-111.97595366</v>
      </c>
      <c r="B119">
        <v>33.079406220000003</v>
      </c>
      <c r="C119" t="s">
        <v>563</v>
      </c>
      <c r="D119" t="s">
        <v>569</v>
      </c>
      <c r="E119" t="s">
        <v>561</v>
      </c>
      <c r="F119">
        <v>118</v>
      </c>
      <c r="G119">
        <v>182</v>
      </c>
      <c r="H119">
        <v>13.333</v>
      </c>
      <c r="I119">
        <v>1.706</v>
      </c>
      <c r="J119">
        <v>1</v>
      </c>
      <c r="K119">
        <v>1172.3389999999999</v>
      </c>
      <c r="L119" t="s">
        <v>560</v>
      </c>
      <c r="M119" t="s">
        <v>559</v>
      </c>
      <c r="N119" s="8">
        <v>43412</v>
      </c>
      <c r="O119">
        <v>0</v>
      </c>
      <c r="P119">
        <v>0</v>
      </c>
      <c r="Q119">
        <v>11804.588</v>
      </c>
      <c r="R119">
        <v>2072.1669999999999</v>
      </c>
      <c r="S119">
        <v>4.3170000000000002</v>
      </c>
      <c r="T119">
        <v>33</v>
      </c>
      <c r="U119">
        <v>6279.2939999999999</v>
      </c>
      <c r="V119">
        <v>1</v>
      </c>
      <c r="W119">
        <v>1.163</v>
      </c>
      <c r="X119">
        <v>1.88</v>
      </c>
      <c r="Y119" s="8">
        <v>43412</v>
      </c>
    </row>
    <row r="120" spans="1:25" x14ac:dyDescent="0.25">
      <c r="A120">
        <v>-111.9759542</v>
      </c>
      <c r="B120">
        <v>33.079401160000003</v>
      </c>
      <c r="C120" t="s">
        <v>563</v>
      </c>
      <c r="D120" t="s">
        <v>569</v>
      </c>
      <c r="E120" t="s">
        <v>561</v>
      </c>
      <c r="F120">
        <v>119</v>
      </c>
      <c r="G120">
        <v>173</v>
      </c>
      <c r="H120">
        <v>13.333</v>
      </c>
      <c r="I120">
        <v>1.9359999999999999</v>
      </c>
      <c r="J120">
        <v>1</v>
      </c>
      <c r="K120">
        <v>1172.3720000000001</v>
      </c>
      <c r="L120" t="s">
        <v>560</v>
      </c>
      <c r="M120" t="s">
        <v>559</v>
      </c>
      <c r="N120" s="8">
        <v>43412</v>
      </c>
      <c r="O120">
        <v>0</v>
      </c>
      <c r="P120">
        <v>0</v>
      </c>
      <c r="Q120">
        <v>9756.482</v>
      </c>
      <c r="R120">
        <v>1509.4490000000001</v>
      </c>
      <c r="S120">
        <v>3.145</v>
      </c>
      <c r="T120">
        <v>33</v>
      </c>
      <c r="U120">
        <v>4574.0889999999999</v>
      </c>
      <c r="V120">
        <v>1</v>
      </c>
      <c r="W120">
        <v>1.32</v>
      </c>
      <c r="X120">
        <v>2.133</v>
      </c>
      <c r="Y120" s="8">
        <v>43412</v>
      </c>
    </row>
    <row r="121" spans="1:25" x14ac:dyDescent="0.25">
      <c r="A121">
        <v>-111.97595368</v>
      </c>
      <c r="B121">
        <v>33.079396209999999</v>
      </c>
      <c r="C121" t="s">
        <v>563</v>
      </c>
      <c r="D121" t="s">
        <v>569</v>
      </c>
      <c r="E121" t="s">
        <v>561</v>
      </c>
      <c r="F121">
        <v>120</v>
      </c>
      <c r="G121">
        <v>176</v>
      </c>
      <c r="H121">
        <v>13.333</v>
      </c>
      <c r="I121">
        <v>1.7390000000000001</v>
      </c>
      <c r="J121">
        <v>1</v>
      </c>
      <c r="K121">
        <v>1172.3389999999999</v>
      </c>
      <c r="L121" t="s">
        <v>560</v>
      </c>
      <c r="M121" t="s">
        <v>559</v>
      </c>
      <c r="N121" s="8">
        <v>43412</v>
      </c>
      <c r="O121">
        <v>0</v>
      </c>
      <c r="P121">
        <v>0</v>
      </c>
      <c r="Q121">
        <v>9984.7900000000009</v>
      </c>
      <c r="R121">
        <v>1719.6510000000001</v>
      </c>
      <c r="S121">
        <v>3.5830000000000002</v>
      </c>
      <c r="T121">
        <v>33</v>
      </c>
      <c r="U121">
        <v>5211.0640000000003</v>
      </c>
      <c r="V121">
        <v>1</v>
      </c>
      <c r="W121">
        <v>1.1859999999999999</v>
      </c>
      <c r="X121">
        <v>1.9159999999999999</v>
      </c>
      <c r="Y121" s="8">
        <v>43412</v>
      </c>
    </row>
    <row r="122" spans="1:25" x14ac:dyDescent="0.25">
      <c r="A122">
        <v>-111.97595197</v>
      </c>
      <c r="B122">
        <v>33.079391180000002</v>
      </c>
      <c r="C122" t="s">
        <v>563</v>
      </c>
      <c r="D122" t="s">
        <v>569</v>
      </c>
      <c r="E122" t="s">
        <v>561</v>
      </c>
      <c r="F122">
        <v>121</v>
      </c>
      <c r="G122">
        <v>186</v>
      </c>
      <c r="H122">
        <v>13.333</v>
      </c>
      <c r="I122">
        <v>1.673</v>
      </c>
      <c r="J122">
        <v>1</v>
      </c>
      <c r="K122">
        <v>1172.4110000000001</v>
      </c>
      <c r="L122" t="s">
        <v>560</v>
      </c>
      <c r="M122" t="s">
        <v>559</v>
      </c>
      <c r="N122" s="8">
        <v>43412</v>
      </c>
      <c r="O122">
        <v>0</v>
      </c>
      <c r="P122">
        <v>0</v>
      </c>
      <c r="Q122">
        <v>9799.5</v>
      </c>
      <c r="R122">
        <v>1753.925</v>
      </c>
      <c r="S122">
        <v>3.6539999999999999</v>
      </c>
      <c r="T122">
        <v>33</v>
      </c>
      <c r="U122">
        <v>5314.924</v>
      </c>
      <c r="V122">
        <v>1</v>
      </c>
      <c r="W122">
        <v>1.141</v>
      </c>
      <c r="X122">
        <v>1.8440000000000001</v>
      </c>
      <c r="Y122" s="8">
        <v>43412</v>
      </c>
    </row>
    <row r="123" spans="1:25" x14ac:dyDescent="0.25">
      <c r="A123">
        <v>-111.97595366</v>
      </c>
      <c r="B123">
        <v>33.079386220000004</v>
      </c>
      <c r="C123" t="s">
        <v>563</v>
      </c>
      <c r="D123" t="s">
        <v>569</v>
      </c>
      <c r="E123" t="s">
        <v>561</v>
      </c>
      <c r="F123">
        <v>122</v>
      </c>
      <c r="G123">
        <v>182</v>
      </c>
      <c r="H123">
        <v>13.333</v>
      </c>
      <c r="I123">
        <v>1.6080000000000001</v>
      </c>
      <c r="J123">
        <v>1</v>
      </c>
      <c r="K123">
        <v>1172.4079999999999</v>
      </c>
      <c r="L123" t="s">
        <v>560</v>
      </c>
      <c r="M123" t="s">
        <v>559</v>
      </c>
      <c r="N123" s="8">
        <v>43412</v>
      </c>
      <c r="O123">
        <v>0</v>
      </c>
      <c r="P123">
        <v>0</v>
      </c>
      <c r="Q123">
        <v>9999.8269999999993</v>
      </c>
      <c r="R123">
        <v>1862.8320000000001</v>
      </c>
      <c r="S123">
        <v>3.8809999999999998</v>
      </c>
      <c r="T123">
        <v>33</v>
      </c>
      <c r="U123">
        <v>5644.9449999999997</v>
      </c>
      <c r="V123">
        <v>1</v>
      </c>
      <c r="W123">
        <v>1.0960000000000001</v>
      </c>
      <c r="X123">
        <v>1.7709999999999999</v>
      </c>
      <c r="Y123" s="8">
        <v>43412</v>
      </c>
    </row>
    <row r="124" spans="1:25" x14ac:dyDescent="0.25">
      <c r="A124">
        <v>-111.97595366</v>
      </c>
      <c r="B124">
        <v>33.079381220000002</v>
      </c>
      <c r="C124" t="s">
        <v>563</v>
      </c>
      <c r="D124" t="s">
        <v>569</v>
      </c>
      <c r="E124" t="s">
        <v>561</v>
      </c>
      <c r="F124">
        <v>123</v>
      </c>
      <c r="G124">
        <v>182</v>
      </c>
      <c r="H124">
        <v>13.333</v>
      </c>
      <c r="I124">
        <v>1.87</v>
      </c>
      <c r="J124">
        <v>1</v>
      </c>
      <c r="K124">
        <v>1172.375</v>
      </c>
      <c r="L124" t="s">
        <v>560</v>
      </c>
      <c r="M124" t="s">
        <v>559</v>
      </c>
      <c r="N124" s="8">
        <v>43412</v>
      </c>
      <c r="O124">
        <v>0</v>
      </c>
      <c r="P124">
        <v>0</v>
      </c>
      <c r="Q124">
        <v>9796.8009999999995</v>
      </c>
      <c r="R124">
        <v>1568.8689999999999</v>
      </c>
      <c r="S124">
        <v>3.2679999999999998</v>
      </c>
      <c r="T124">
        <v>33</v>
      </c>
      <c r="U124">
        <v>4754.1490000000003</v>
      </c>
      <c r="V124">
        <v>1</v>
      </c>
      <c r="W124">
        <v>1.2749999999999999</v>
      </c>
      <c r="X124">
        <v>2.0609999999999999</v>
      </c>
      <c r="Y124" s="8">
        <v>43412</v>
      </c>
    </row>
    <row r="125" spans="1:25" x14ac:dyDescent="0.25">
      <c r="A125">
        <v>-111.97595382999999</v>
      </c>
      <c r="B125">
        <v>33.07937622</v>
      </c>
      <c r="C125" t="s">
        <v>563</v>
      </c>
      <c r="D125" t="s">
        <v>569</v>
      </c>
      <c r="E125" t="s">
        <v>561</v>
      </c>
      <c r="F125">
        <v>124</v>
      </c>
      <c r="G125">
        <v>181</v>
      </c>
      <c r="H125">
        <v>13.333</v>
      </c>
      <c r="I125">
        <v>1.903</v>
      </c>
      <c r="J125">
        <v>1</v>
      </c>
      <c r="K125">
        <v>1172.3230000000001</v>
      </c>
      <c r="L125" t="s">
        <v>560</v>
      </c>
      <c r="M125" t="s">
        <v>559</v>
      </c>
      <c r="N125" s="8">
        <v>43412</v>
      </c>
      <c r="O125">
        <v>0</v>
      </c>
      <c r="P125">
        <v>0</v>
      </c>
      <c r="Q125">
        <v>11272.512000000001</v>
      </c>
      <c r="R125">
        <v>1774.067</v>
      </c>
      <c r="S125">
        <v>3.6960000000000002</v>
      </c>
      <c r="T125">
        <v>33</v>
      </c>
      <c r="U125">
        <v>5375.96</v>
      </c>
      <c r="V125">
        <v>1</v>
      </c>
      <c r="W125">
        <v>1.2969999999999999</v>
      </c>
      <c r="X125">
        <v>2.097</v>
      </c>
      <c r="Y125" s="8">
        <v>43412</v>
      </c>
    </row>
    <row r="126" spans="1:25" x14ac:dyDescent="0.25">
      <c r="A126">
        <v>-111.97595334</v>
      </c>
      <c r="B126">
        <v>33.079371219999999</v>
      </c>
      <c r="C126" t="s">
        <v>563</v>
      </c>
      <c r="D126" t="s">
        <v>569</v>
      </c>
      <c r="E126" t="s">
        <v>561</v>
      </c>
      <c r="F126">
        <v>125</v>
      </c>
      <c r="G126">
        <v>178</v>
      </c>
      <c r="H126">
        <v>13.333</v>
      </c>
      <c r="I126">
        <v>1.903</v>
      </c>
      <c r="J126">
        <v>1</v>
      </c>
      <c r="K126">
        <v>1172.385</v>
      </c>
      <c r="L126" t="s">
        <v>560</v>
      </c>
      <c r="M126" t="s">
        <v>559</v>
      </c>
      <c r="N126" s="8">
        <v>43412</v>
      </c>
      <c r="O126">
        <v>0</v>
      </c>
      <c r="P126">
        <v>0</v>
      </c>
      <c r="Q126">
        <v>9934.3919999999998</v>
      </c>
      <c r="R126">
        <v>1563.4739999999999</v>
      </c>
      <c r="S126">
        <v>3.2570000000000001</v>
      </c>
      <c r="T126">
        <v>33</v>
      </c>
      <c r="U126">
        <v>4737.799</v>
      </c>
      <c r="V126">
        <v>1</v>
      </c>
      <c r="W126">
        <v>1.2969999999999999</v>
      </c>
      <c r="X126">
        <v>2.097</v>
      </c>
      <c r="Y126" s="8">
        <v>43412</v>
      </c>
    </row>
    <row r="127" spans="1:25" x14ac:dyDescent="0.25">
      <c r="A127">
        <v>-111.97595334</v>
      </c>
      <c r="B127">
        <v>33.079366219999997</v>
      </c>
      <c r="C127" t="s">
        <v>563</v>
      </c>
      <c r="D127" t="s">
        <v>569</v>
      </c>
      <c r="E127" t="s">
        <v>561</v>
      </c>
      <c r="F127">
        <v>126</v>
      </c>
      <c r="G127">
        <v>178</v>
      </c>
      <c r="H127">
        <v>13.333</v>
      </c>
      <c r="I127">
        <v>1.837</v>
      </c>
      <c r="J127">
        <v>1</v>
      </c>
      <c r="K127">
        <v>1172.365</v>
      </c>
      <c r="L127" t="s">
        <v>560</v>
      </c>
      <c r="M127" t="s">
        <v>559</v>
      </c>
      <c r="N127" s="8">
        <v>43412</v>
      </c>
      <c r="O127">
        <v>0</v>
      </c>
      <c r="P127">
        <v>0</v>
      </c>
      <c r="Q127">
        <v>9818.1170000000002</v>
      </c>
      <c r="R127">
        <v>1600.3589999999999</v>
      </c>
      <c r="S127">
        <v>3.3340000000000001</v>
      </c>
      <c r="T127">
        <v>33</v>
      </c>
      <c r="U127">
        <v>4849.5730000000003</v>
      </c>
      <c r="V127">
        <v>1</v>
      </c>
      <c r="W127">
        <v>1.2529999999999999</v>
      </c>
      <c r="X127">
        <v>2.0249999999999999</v>
      </c>
      <c r="Y127" s="8">
        <v>43412</v>
      </c>
    </row>
    <row r="128" spans="1:25" x14ac:dyDescent="0.25">
      <c r="A128">
        <v>-111.97595317</v>
      </c>
      <c r="B128">
        <v>33.079361220000003</v>
      </c>
      <c r="C128" t="s">
        <v>563</v>
      </c>
      <c r="D128" t="s">
        <v>569</v>
      </c>
      <c r="E128" t="s">
        <v>561</v>
      </c>
      <c r="F128">
        <v>127</v>
      </c>
      <c r="G128">
        <v>179</v>
      </c>
      <c r="H128">
        <v>13.333</v>
      </c>
      <c r="I128">
        <v>1.804</v>
      </c>
      <c r="J128">
        <v>1</v>
      </c>
      <c r="K128">
        <v>1172.356</v>
      </c>
      <c r="L128" t="s">
        <v>560</v>
      </c>
      <c r="M128" t="s">
        <v>559</v>
      </c>
      <c r="N128" s="8">
        <v>43412</v>
      </c>
      <c r="O128">
        <v>0</v>
      </c>
      <c r="P128">
        <v>0</v>
      </c>
      <c r="Q128">
        <v>10420.695</v>
      </c>
      <c r="R128">
        <v>1729.463</v>
      </c>
      <c r="S128">
        <v>3.6030000000000002</v>
      </c>
      <c r="T128">
        <v>33</v>
      </c>
      <c r="U128">
        <v>5240.7969999999996</v>
      </c>
      <c r="V128">
        <v>1</v>
      </c>
      <c r="W128">
        <v>1.23</v>
      </c>
      <c r="X128">
        <v>1.988</v>
      </c>
      <c r="Y128" s="8">
        <v>43412</v>
      </c>
    </row>
    <row r="129" spans="1:25" x14ac:dyDescent="0.25">
      <c r="A129">
        <v>-111.97595366</v>
      </c>
      <c r="B129">
        <v>33.079356220000001</v>
      </c>
      <c r="C129" t="s">
        <v>563</v>
      </c>
      <c r="D129" t="s">
        <v>569</v>
      </c>
      <c r="E129" t="s">
        <v>561</v>
      </c>
      <c r="F129">
        <v>128</v>
      </c>
      <c r="G129">
        <v>182</v>
      </c>
      <c r="H129">
        <v>13.333</v>
      </c>
      <c r="I129">
        <v>1.804</v>
      </c>
      <c r="J129">
        <v>1</v>
      </c>
      <c r="K129">
        <v>1172.402</v>
      </c>
      <c r="L129" t="s">
        <v>560</v>
      </c>
      <c r="M129" t="s">
        <v>559</v>
      </c>
      <c r="N129" s="8">
        <v>43412</v>
      </c>
      <c r="O129">
        <v>0</v>
      </c>
      <c r="P129">
        <v>0</v>
      </c>
      <c r="Q129">
        <v>9608.0409999999993</v>
      </c>
      <c r="R129">
        <v>1594.5909999999999</v>
      </c>
      <c r="S129">
        <v>3.3220000000000001</v>
      </c>
      <c r="T129">
        <v>33</v>
      </c>
      <c r="U129">
        <v>4832.0950000000003</v>
      </c>
      <c r="V129">
        <v>1</v>
      </c>
      <c r="W129">
        <v>1.23</v>
      </c>
      <c r="X129">
        <v>1.988</v>
      </c>
      <c r="Y129" s="8">
        <v>43412</v>
      </c>
    </row>
    <row r="130" spans="1:25" x14ac:dyDescent="0.25">
      <c r="A130">
        <v>-111.97595416999999</v>
      </c>
      <c r="B130">
        <v>33.07935122</v>
      </c>
      <c r="C130" t="s">
        <v>563</v>
      </c>
      <c r="D130" t="s">
        <v>569</v>
      </c>
      <c r="E130" t="s">
        <v>561</v>
      </c>
      <c r="F130">
        <v>129</v>
      </c>
      <c r="G130">
        <v>179</v>
      </c>
      <c r="H130">
        <v>13.333</v>
      </c>
      <c r="I130">
        <v>1.9690000000000001</v>
      </c>
      <c r="J130">
        <v>1</v>
      </c>
      <c r="K130">
        <v>1172.385</v>
      </c>
      <c r="L130" t="s">
        <v>560</v>
      </c>
      <c r="M130" t="s">
        <v>559</v>
      </c>
      <c r="N130" s="8">
        <v>43412</v>
      </c>
      <c r="O130">
        <v>0</v>
      </c>
      <c r="P130">
        <v>0</v>
      </c>
      <c r="Q130">
        <v>9351.9169999999995</v>
      </c>
      <c r="R130">
        <v>1422.7439999999999</v>
      </c>
      <c r="S130">
        <v>2.964</v>
      </c>
      <c r="T130">
        <v>33</v>
      </c>
      <c r="U130">
        <v>4311.3450000000003</v>
      </c>
      <c r="V130">
        <v>1</v>
      </c>
      <c r="W130">
        <v>1.3420000000000001</v>
      </c>
      <c r="X130">
        <v>2.169</v>
      </c>
      <c r="Y130" s="8">
        <v>43412</v>
      </c>
    </row>
    <row r="131" spans="1:25" x14ac:dyDescent="0.25">
      <c r="A131">
        <v>-111.97595348999999</v>
      </c>
      <c r="B131">
        <v>33.079346209999997</v>
      </c>
      <c r="C131" t="s">
        <v>563</v>
      </c>
      <c r="D131" t="s">
        <v>569</v>
      </c>
      <c r="E131" t="s">
        <v>561</v>
      </c>
      <c r="F131">
        <v>130</v>
      </c>
      <c r="G131">
        <v>183</v>
      </c>
      <c r="H131">
        <v>13.333</v>
      </c>
      <c r="I131">
        <v>1.804</v>
      </c>
      <c r="J131">
        <v>1</v>
      </c>
      <c r="K131">
        <v>1172.385</v>
      </c>
      <c r="L131" t="s">
        <v>560</v>
      </c>
      <c r="M131" t="s">
        <v>559</v>
      </c>
      <c r="N131" s="8">
        <v>43412</v>
      </c>
      <c r="O131">
        <v>0</v>
      </c>
      <c r="P131">
        <v>0</v>
      </c>
      <c r="Q131">
        <v>11535.245000000001</v>
      </c>
      <c r="R131">
        <v>1914.4390000000001</v>
      </c>
      <c r="S131">
        <v>3.988</v>
      </c>
      <c r="T131">
        <v>33</v>
      </c>
      <c r="U131">
        <v>5801.3289999999997</v>
      </c>
      <c r="V131">
        <v>1</v>
      </c>
      <c r="W131">
        <v>1.23</v>
      </c>
      <c r="X131">
        <v>1.988</v>
      </c>
      <c r="Y131" s="8">
        <v>43412</v>
      </c>
    </row>
    <row r="132" spans="1:25" x14ac:dyDescent="0.25">
      <c r="A132">
        <v>-111.97595450999999</v>
      </c>
      <c r="B132">
        <v>33.079341210000003</v>
      </c>
      <c r="C132" t="s">
        <v>563</v>
      </c>
      <c r="D132" t="s">
        <v>569</v>
      </c>
      <c r="E132" t="s">
        <v>561</v>
      </c>
      <c r="F132">
        <v>131</v>
      </c>
      <c r="G132">
        <v>177</v>
      </c>
      <c r="H132">
        <v>13.333</v>
      </c>
      <c r="I132">
        <v>1.804</v>
      </c>
      <c r="J132">
        <v>1</v>
      </c>
      <c r="K132">
        <v>1172.385</v>
      </c>
      <c r="L132" t="s">
        <v>560</v>
      </c>
      <c r="M132" t="s">
        <v>559</v>
      </c>
      <c r="N132" s="8">
        <v>43412</v>
      </c>
      <c r="O132">
        <v>0</v>
      </c>
      <c r="P132">
        <v>0</v>
      </c>
      <c r="Q132">
        <v>10760.925999999999</v>
      </c>
      <c r="R132">
        <v>1785.9290000000001</v>
      </c>
      <c r="S132">
        <v>3.7210000000000001</v>
      </c>
      <c r="T132">
        <v>33</v>
      </c>
      <c r="U132">
        <v>5411.9070000000002</v>
      </c>
      <c r="V132">
        <v>1</v>
      </c>
      <c r="W132">
        <v>1.23</v>
      </c>
      <c r="X132">
        <v>1.988</v>
      </c>
      <c r="Y132" s="8">
        <v>43412</v>
      </c>
    </row>
    <row r="133" spans="1:25" x14ac:dyDescent="0.25">
      <c r="A133">
        <v>-111.97595348999999</v>
      </c>
      <c r="B133">
        <v>33.079336210000001</v>
      </c>
      <c r="C133" t="s">
        <v>563</v>
      </c>
      <c r="D133" t="s">
        <v>569</v>
      </c>
      <c r="E133" t="s">
        <v>561</v>
      </c>
      <c r="F133">
        <v>132</v>
      </c>
      <c r="G133">
        <v>183</v>
      </c>
      <c r="H133">
        <v>13.333</v>
      </c>
      <c r="I133">
        <v>1.9359999999999999</v>
      </c>
      <c r="J133">
        <v>1</v>
      </c>
      <c r="K133">
        <v>1172.4179999999999</v>
      </c>
      <c r="L133" t="s">
        <v>560</v>
      </c>
      <c r="M133" t="s">
        <v>559</v>
      </c>
      <c r="N133" s="8">
        <v>43412</v>
      </c>
      <c r="O133">
        <v>0</v>
      </c>
      <c r="P133">
        <v>0</v>
      </c>
      <c r="Q133">
        <v>10200.594999999999</v>
      </c>
      <c r="R133">
        <v>1578.1590000000001</v>
      </c>
      <c r="S133">
        <v>3.2879999999999998</v>
      </c>
      <c r="T133">
        <v>33</v>
      </c>
      <c r="U133">
        <v>4782.3</v>
      </c>
      <c r="V133">
        <v>1</v>
      </c>
      <c r="W133">
        <v>1.32</v>
      </c>
      <c r="X133">
        <v>2.133</v>
      </c>
      <c r="Y133" s="8">
        <v>43412</v>
      </c>
    </row>
    <row r="134" spans="1:25" x14ac:dyDescent="0.25">
      <c r="A134">
        <v>-111.97595348999999</v>
      </c>
      <c r="B134">
        <v>33.079331209999999</v>
      </c>
      <c r="C134" t="s">
        <v>563</v>
      </c>
      <c r="D134" t="s">
        <v>569</v>
      </c>
      <c r="E134" t="s">
        <v>561</v>
      </c>
      <c r="F134">
        <v>133</v>
      </c>
      <c r="G134">
        <v>183</v>
      </c>
      <c r="H134">
        <v>13.333</v>
      </c>
      <c r="I134">
        <v>1.772</v>
      </c>
      <c r="J134">
        <v>1</v>
      </c>
      <c r="K134">
        <v>1172.3820000000001</v>
      </c>
      <c r="L134" t="s">
        <v>560</v>
      </c>
      <c r="M134" t="s">
        <v>559</v>
      </c>
      <c r="N134" s="8">
        <v>43412</v>
      </c>
      <c r="O134">
        <v>0</v>
      </c>
      <c r="P134">
        <v>0</v>
      </c>
      <c r="Q134">
        <v>9408.0990000000002</v>
      </c>
      <c r="R134">
        <v>1590.3230000000001</v>
      </c>
      <c r="S134">
        <v>3.3130000000000002</v>
      </c>
      <c r="T134">
        <v>33</v>
      </c>
      <c r="U134">
        <v>4819.1610000000001</v>
      </c>
      <c r="V134">
        <v>1</v>
      </c>
      <c r="W134">
        <v>1.208</v>
      </c>
      <c r="X134">
        <v>1.952</v>
      </c>
      <c r="Y134" s="8">
        <v>43412</v>
      </c>
    </row>
    <row r="135" spans="1:25" x14ac:dyDescent="0.25">
      <c r="A135">
        <v>-111.97595314</v>
      </c>
      <c r="B135">
        <v>33.079326190000003</v>
      </c>
      <c r="C135" t="s">
        <v>563</v>
      </c>
      <c r="D135" t="s">
        <v>569</v>
      </c>
      <c r="E135" t="s">
        <v>561</v>
      </c>
      <c r="F135">
        <v>134</v>
      </c>
      <c r="G135">
        <v>185</v>
      </c>
      <c r="H135">
        <v>13.333</v>
      </c>
      <c r="I135">
        <v>1.772</v>
      </c>
      <c r="J135">
        <v>1</v>
      </c>
      <c r="K135">
        <v>1172.402</v>
      </c>
      <c r="L135" t="s">
        <v>560</v>
      </c>
      <c r="M135" t="s">
        <v>559</v>
      </c>
      <c r="N135" s="8">
        <v>43412</v>
      </c>
      <c r="O135">
        <v>0</v>
      </c>
      <c r="P135">
        <v>0</v>
      </c>
      <c r="Q135">
        <v>9420.9330000000009</v>
      </c>
      <c r="R135">
        <v>1592.4929999999999</v>
      </c>
      <c r="S135">
        <v>3.3180000000000001</v>
      </c>
      <c r="T135">
        <v>33</v>
      </c>
      <c r="U135">
        <v>4825.7349999999997</v>
      </c>
      <c r="V135">
        <v>1</v>
      </c>
      <c r="W135">
        <v>1.208</v>
      </c>
      <c r="X135">
        <v>1.952</v>
      </c>
      <c r="Y135" s="8">
        <v>43412</v>
      </c>
    </row>
    <row r="136" spans="1:25" x14ac:dyDescent="0.25">
      <c r="A136">
        <v>-111.97595450999999</v>
      </c>
      <c r="B136">
        <v>33.079321210000003</v>
      </c>
      <c r="C136" t="s">
        <v>563</v>
      </c>
      <c r="D136" t="s">
        <v>569</v>
      </c>
      <c r="E136" t="s">
        <v>561</v>
      </c>
      <c r="F136">
        <v>135</v>
      </c>
      <c r="G136">
        <v>177</v>
      </c>
      <c r="H136">
        <v>13.333</v>
      </c>
      <c r="I136">
        <v>1.804</v>
      </c>
      <c r="J136">
        <v>1</v>
      </c>
      <c r="K136">
        <v>1172.375</v>
      </c>
      <c r="L136" t="s">
        <v>560</v>
      </c>
      <c r="M136" t="s">
        <v>559</v>
      </c>
      <c r="N136" s="8">
        <v>43412</v>
      </c>
      <c r="O136">
        <v>0</v>
      </c>
      <c r="P136">
        <v>0</v>
      </c>
      <c r="Q136">
        <v>10262.450000000001</v>
      </c>
      <c r="R136">
        <v>1703.2</v>
      </c>
      <c r="S136">
        <v>3.548</v>
      </c>
      <c r="T136">
        <v>33</v>
      </c>
      <c r="U136">
        <v>5161.2120000000004</v>
      </c>
      <c r="V136">
        <v>1</v>
      </c>
      <c r="W136">
        <v>1.23</v>
      </c>
      <c r="X136">
        <v>1.988</v>
      </c>
      <c r="Y136" s="8">
        <v>43412</v>
      </c>
    </row>
    <row r="137" spans="1:25" x14ac:dyDescent="0.25">
      <c r="A137">
        <v>-111.97595434</v>
      </c>
      <c r="B137">
        <v>33.079316220000003</v>
      </c>
      <c r="C137" t="s">
        <v>563</v>
      </c>
      <c r="D137" t="s">
        <v>569</v>
      </c>
      <c r="E137" t="s">
        <v>561</v>
      </c>
      <c r="F137">
        <v>136</v>
      </c>
      <c r="G137">
        <v>178</v>
      </c>
      <c r="H137">
        <v>13.333</v>
      </c>
      <c r="I137">
        <v>1.903</v>
      </c>
      <c r="J137">
        <v>1</v>
      </c>
      <c r="K137">
        <v>1172.395</v>
      </c>
      <c r="L137" t="s">
        <v>560</v>
      </c>
      <c r="M137" t="s">
        <v>559</v>
      </c>
      <c r="N137" s="8">
        <v>43412</v>
      </c>
      <c r="O137">
        <v>0</v>
      </c>
      <c r="P137">
        <v>0</v>
      </c>
      <c r="Q137">
        <v>10946.492</v>
      </c>
      <c r="R137">
        <v>1722.758</v>
      </c>
      <c r="S137">
        <v>3.589</v>
      </c>
      <c r="T137">
        <v>33</v>
      </c>
      <c r="U137">
        <v>5220.4780000000001</v>
      </c>
      <c r="V137">
        <v>1</v>
      </c>
      <c r="W137">
        <v>1.2969999999999999</v>
      </c>
      <c r="X137">
        <v>2.097</v>
      </c>
      <c r="Y137" s="8">
        <v>43412</v>
      </c>
    </row>
    <row r="138" spans="1:25" x14ac:dyDescent="0.25">
      <c r="A138">
        <v>-111.97595517000001</v>
      </c>
      <c r="B138">
        <v>33.079311220000001</v>
      </c>
      <c r="C138" t="s">
        <v>563</v>
      </c>
      <c r="D138" t="s">
        <v>569</v>
      </c>
      <c r="E138" t="s">
        <v>561</v>
      </c>
      <c r="F138">
        <v>137</v>
      </c>
      <c r="G138">
        <v>179</v>
      </c>
      <c r="H138">
        <v>13.333</v>
      </c>
      <c r="I138">
        <v>1.837</v>
      </c>
      <c r="J138">
        <v>1</v>
      </c>
      <c r="K138">
        <v>1172.425</v>
      </c>
      <c r="L138" t="s">
        <v>560</v>
      </c>
      <c r="M138" t="s">
        <v>559</v>
      </c>
      <c r="N138" s="8">
        <v>43412</v>
      </c>
      <c r="O138">
        <v>0</v>
      </c>
      <c r="P138">
        <v>0</v>
      </c>
      <c r="Q138">
        <v>12447.375</v>
      </c>
      <c r="R138">
        <v>2028.93</v>
      </c>
      <c r="S138">
        <v>4.2270000000000003</v>
      </c>
      <c r="T138">
        <v>33</v>
      </c>
      <c r="U138">
        <v>6148.2719999999999</v>
      </c>
      <c r="V138">
        <v>1</v>
      </c>
      <c r="W138">
        <v>1.2529999999999999</v>
      </c>
      <c r="X138">
        <v>2.0249999999999999</v>
      </c>
      <c r="Y138" s="8">
        <v>43412</v>
      </c>
    </row>
    <row r="139" spans="1:25" x14ac:dyDescent="0.25">
      <c r="A139">
        <v>-111.97595348999999</v>
      </c>
      <c r="B139">
        <v>33.079306209999999</v>
      </c>
      <c r="C139" t="s">
        <v>563</v>
      </c>
      <c r="D139" t="s">
        <v>569</v>
      </c>
      <c r="E139" t="s">
        <v>561</v>
      </c>
      <c r="F139">
        <v>138</v>
      </c>
      <c r="G139">
        <v>183</v>
      </c>
      <c r="H139">
        <v>13.333</v>
      </c>
      <c r="I139">
        <v>1.7390000000000001</v>
      </c>
      <c r="J139">
        <v>1</v>
      </c>
      <c r="K139">
        <v>1172.431</v>
      </c>
      <c r="L139" t="s">
        <v>560</v>
      </c>
      <c r="M139" t="s">
        <v>559</v>
      </c>
      <c r="N139" s="8">
        <v>43412</v>
      </c>
      <c r="O139">
        <v>0</v>
      </c>
      <c r="P139">
        <v>0</v>
      </c>
      <c r="Q139">
        <v>10274.457</v>
      </c>
      <c r="R139">
        <v>1769.54</v>
      </c>
      <c r="S139">
        <v>3.6869999999999998</v>
      </c>
      <c r="T139">
        <v>33</v>
      </c>
      <c r="U139">
        <v>5362.241</v>
      </c>
      <c r="V139">
        <v>1</v>
      </c>
      <c r="W139">
        <v>1.1859999999999999</v>
      </c>
      <c r="X139">
        <v>1.9159999999999999</v>
      </c>
      <c r="Y139" s="8">
        <v>43412</v>
      </c>
    </row>
    <row r="140" spans="1:25" x14ac:dyDescent="0.25">
      <c r="A140">
        <v>-111.97595466</v>
      </c>
      <c r="B140">
        <v>33.079301219999998</v>
      </c>
      <c r="C140" t="s">
        <v>563</v>
      </c>
      <c r="D140" t="s">
        <v>569</v>
      </c>
      <c r="E140" t="s">
        <v>561</v>
      </c>
      <c r="F140">
        <v>139</v>
      </c>
      <c r="G140">
        <v>182</v>
      </c>
      <c r="H140">
        <v>13.333</v>
      </c>
      <c r="I140">
        <v>1.9690000000000001</v>
      </c>
      <c r="J140">
        <v>1</v>
      </c>
      <c r="K140">
        <v>1172.421</v>
      </c>
      <c r="L140" t="s">
        <v>560</v>
      </c>
      <c r="M140" t="s">
        <v>559</v>
      </c>
      <c r="N140" s="8">
        <v>43412</v>
      </c>
      <c r="O140">
        <v>0</v>
      </c>
      <c r="P140">
        <v>0</v>
      </c>
      <c r="Q140">
        <v>11066.402</v>
      </c>
      <c r="R140">
        <v>1683.575</v>
      </c>
      <c r="S140">
        <v>3.5070000000000001</v>
      </c>
      <c r="T140">
        <v>33</v>
      </c>
      <c r="U140">
        <v>5101.7420000000002</v>
      </c>
      <c r="V140">
        <v>1</v>
      </c>
      <c r="W140">
        <v>1.3420000000000001</v>
      </c>
      <c r="X140">
        <v>2.169</v>
      </c>
      <c r="Y140" s="8">
        <v>43412</v>
      </c>
    </row>
    <row r="141" spans="1:25" x14ac:dyDescent="0.25">
      <c r="A141">
        <v>-111.975955</v>
      </c>
      <c r="B141">
        <v>33.079296229999997</v>
      </c>
      <c r="C141" t="s">
        <v>563</v>
      </c>
      <c r="D141" t="s">
        <v>569</v>
      </c>
      <c r="E141" t="s">
        <v>561</v>
      </c>
      <c r="F141">
        <v>140</v>
      </c>
      <c r="G141">
        <v>180</v>
      </c>
      <c r="H141">
        <v>13.333</v>
      </c>
      <c r="I141">
        <v>1.804</v>
      </c>
      <c r="J141">
        <v>1</v>
      </c>
      <c r="K141">
        <v>1172.402</v>
      </c>
      <c r="L141" t="s">
        <v>560</v>
      </c>
      <c r="M141" t="s">
        <v>559</v>
      </c>
      <c r="N141" s="8">
        <v>43412</v>
      </c>
      <c r="O141">
        <v>0</v>
      </c>
      <c r="P141">
        <v>0</v>
      </c>
      <c r="Q141">
        <v>8494.5930000000008</v>
      </c>
      <c r="R141">
        <v>1409.799</v>
      </c>
      <c r="S141">
        <v>2.9369999999999998</v>
      </c>
      <c r="T141">
        <v>33</v>
      </c>
      <c r="U141">
        <v>4272.1180000000004</v>
      </c>
      <c r="V141">
        <v>1</v>
      </c>
      <c r="W141">
        <v>1.23</v>
      </c>
      <c r="X141">
        <v>1.988</v>
      </c>
      <c r="Y141" s="8">
        <v>43412</v>
      </c>
    </row>
    <row r="142" spans="1:25" x14ac:dyDescent="0.25">
      <c r="A142">
        <v>-111.97595466</v>
      </c>
      <c r="B142">
        <v>33.079291220000002</v>
      </c>
      <c r="C142" t="s">
        <v>563</v>
      </c>
      <c r="D142" t="s">
        <v>569</v>
      </c>
      <c r="E142" t="s">
        <v>561</v>
      </c>
      <c r="F142">
        <v>141</v>
      </c>
      <c r="G142">
        <v>182</v>
      </c>
      <c r="H142">
        <v>13.333</v>
      </c>
      <c r="I142">
        <v>1.837</v>
      </c>
      <c r="J142">
        <v>1</v>
      </c>
      <c r="K142">
        <v>1172.415</v>
      </c>
      <c r="L142" t="s">
        <v>560</v>
      </c>
      <c r="M142" t="s">
        <v>559</v>
      </c>
      <c r="N142" s="8">
        <v>43412</v>
      </c>
      <c r="O142">
        <v>0</v>
      </c>
      <c r="P142">
        <v>0</v>
      </c>
      <c r="Q142">
        <v>9278.1650000000009</v>
      </c>
      <c r="R142">
        <v>1512.347</v>
      </c>
      <c r="S142">
        <v>3.1509999999999998</v>
      </c>
      <c r="T142">
        <v>33</v>
      </c>
      <c r="U142">
        <v>4582.8689999999997</v>
      </c>
      <c r="V142">
        <v>1</v>
      </c>
      <c r="W142">
        <v>1.2529999999999999</v>
      </c>
      <c r="X142">
        <v>2.0249999999999999</v>
      </c>
      <c r="Y142" s="8">
        <v>43412</v>
      </c>
    </row>
    <row r="143" spans="1:25" x14ac:dyDescent="0.25">
      <c r="A143">
        <v>-111.97595603000001</v>
      </c>
      <c r="B143">
        <v>33.079285179999999</v>
      </c>
      <c r="C143" t="s">
        <v>563</v>
      </c>
      <c r="D143" t="s">
        <v>569</v>
      </c>
      <c r="E143" t="s">
        <v>561</v>
      </c>
      <c r="F143">
        <v>142</v>
      </c>
      <c r="G143">
        <v>174</v>
      </c>
      <c r="H143">
        <v>13.333</v>
      </c>
      <c r="I143">
        <v>1.804</v>
      </c>
      <c r="J143">
        <v>1</v>
      </c>
      <c r="K143">
        <v>1172.365</v>
      </c>
      <c r="L143" t="s">
        <v>560</v>
      </c>
      <c r="M143" t="s">
        <v>559</v>
      </c>
      <c r="N143" s="8">
        <v>43412</v>
      </c>
      <c r="O143">
        <v>0</v>
      </c>
      <c r="P143">
        <v>0</v>
      </c>
      <c r="Q143">
        <v>8753.69</v>
      </c>
      <c r="R143">
        <v>1452.8</v>
      </c>
      <c r="S143">
        <v>3.0270000000000001</v>
      </c>
      <c r="T143">
        <v>33</v>
      </c>
      <c r="U143">
        <v>4402.424</v>
      </c>
      <c r="V143">
        <v>1</v>
      </c>
      <c r="W143">
        <v>1.23</v>
      </c>
      <c r="X143">
        <v>1.988</v>
      </c>
      <c r="Y143" s="8">
        <v>43412</v>
      </c>
    </row>
    <row r="144" spans="1:25" x14ac:dyDescent="0.25">
      <c r="A144">
        <v>-111.975955</v>
      </c>
      <c r="B144">
        <v>33.079280230000002</v>
      </c>
      <c r="C144" t="s">
        <v>563</v>
      </c>
      <c r="D144" t="s">
        <v>569</v>
      </c>
      <c r="E144" t="s">
        <v>561</v>
      </c>
      <c r="F144">
        <v>143</v>
      </c>
      <c r="G144">
        <v>180</v>
      </c>
      <c r="H144">
        <v>13.333</v>
      </c>
      <c r="I144">
        <v>2.0009999999999999</v>
      </c>
      <c r="J144">
        <v>1</v>
      </c>
      <c r="K144">
        <v>1172.3720000000001</v>
      </c>
      <c r="L144" t="s">
        <v>560</v>
      </c>
      <c r="M144" t="s">
        <v>559</v>
      </c>
      <c r="N144" s="8">
        <v>43412</v>
      </c>
      <c r="O144">
        <v>0</v>
      </c>
      <c r="P144">
        <v>0</v>
      </c>
      <c r="Q144">
        <v>8419.0779999999995</v>
      </c>
      <c r="R144">
        <v>1259.83</v>
      </c>
      <c r="S144">
        <v>2.625</v>
      </c>
      <c r="T144">
        <v>33</v>
      </c>
      <c r="U144">
        <v>3817.6669999999999</v>
      </c>
      <c r="V144">
        <v>1</v>
      </c>
      <c r="W144">
        <v>1.365</v>
      </c>
      <c r="X144">
        <v>2.2050000000000001</v>
      </c>
      <c r="Y144" s="8">
        <v>43412</v>
      </c>
    </row>
    <row r="145" spans="1:25" x14ac:dyDescent="0.25">
      <c r="A145">
        <v>-111.97595434</v>
      </c>
      <c r="B145">
        <v>33.07927522</v>
      </c>
      <c r="C145" t="s">
        <v>563</v>
      </c>
      <c r="D145" t="s">
        <v>569</v>
      </c>
      <c r="E145" t="s">
        <v>561</v>
      </c>
      <c r="F145">
        <v>144</v>
      </c>
      <c r="G145">
        <v>178</v>
      </c>
      <c r="H145">
        <v>13.333</v>
      </c>
      <c r="I145">
        <v>1.837</v>
      </c>
      <c r="J145">
        <v>1</v>
      </c>
      <c r="K145">
        <v>1172.395</v>
      </c>
      <c r="L145" t="s">
        <v>560</v>
      </c>
      <c r="M145" t="s">
        <v>559</v>
      </c>
      <c r="N145" s="8">
        <v>43412</v>
      </c>
      <c r="O145">
        <v>0</v>
      </c>
      <c r="P145">
        <v>0</v>
      </c>
      <c r="Q145">
        <v>9404.6839999999993</v>
      </c>
      <c r="R145">
        <v>1532.9690000000001</v>
      </c>
      <c r="S145">
        <v>3.194</v>
      </c>
      <c r="T145">
        <v>33</v>
      </c>
      <c r="U145">
        <v>4645.3620000000001</v>
      </c>
      <c r="V145">
        <v>1</v>
      </c>
      <c r="W145">
        <v>1.2529999999999999</v>
      </c>
      <c r="X145">
        <v>2.0249999999999999</v>
      </c>
      <c r="Y145" s="8">
        <v>43412</v>
      </c>
    </row>
    <row r="146" spans="1:25" x14ac:dyDescent="0.25">
      <c r="A146">
        <v>-111.97595603000001</v>
      </c>
      <c r="B146">
        <v>33.079270180000002</v>
      </c>
      <c r="C146" t="s">
        <v>563</v>
      </c>
      <c r="D146" t="s">
        <v>569</v>
      </c>
      <c r="E146" t="s">
        <v>561</v>
      </c>
      <c r="F146">
        <v>145</v>
      </c>
      <c r="G146">
        <v>174</v>
      </c>
      <c r="H146">
        <v>13.333</v>
      </c>
      <c r="I146">
        <v>1.87</v>
      </c>
      <c r="J146">
        <v>1</v>
      </c>
      <c r="K146">
        <v>1172.3979999999999</v>
      </c>
      <c r="L146" t="s">
        <v>560</v>
      </c>
      <c r="M146" t="s">
        <v>559</v>
      </c>
      <c r="N146" s="8">
        <v>43412</v>
      </c>
      <c r="O146">
        <v>0</v>
      </c>
      <c r="P146">
        <v>0</v>
      </c>
      <c r="Q146">
        <v>8845.6749999999993</v>
      </c>
      <c r="R146">
        <v>1416.5550000000001</v>
      </c>
      <c r="S146">
        <v>2.9510000000000001</v>
      </c>
      <c r="T146">
        <v>33</v>
      </c>
      <c r="U146">
        <v>4292.59</v>
      </c>
      <c r="V146">
        <v>1</v>
      </c>
      <c r="W146">
        <v>1.2749999999999999</v>
      </c>
      <c r="X146">
        <v>2.0609999999999999</v>
      </c>
      <c r="Y146" s="8">
        <v>43412</v>
      </c>
    </row>
    <row r="147" spans="1:25" x14ac:dyDescent="0.25">
      <c r="A147">
        <v>-111.97595449000001</v>
      </c>
      <c r="B147">
        <v>33.079265210000003</v>
      </c>
      <c r="C147" t="s">
        <v>563</v>
      </c>
      <c r="D147" t="s">
        <v>569</v>
      </c>
      <c r="E147" t="s">
        <v>561</v>
      </c>
      <c r="F147">
        <v>146</v>
      </c>
      <c r="G147">
        <v>183</v>
      </c>
      <c r="H147">
        <v>13.333</v>
      </c>
      <c r="I147">
        <v>1.772</v>
      </c>
      <c r="J147">
        <v>1</v>
      </c>
      <c r="K147">
        <v>1172.415</v>
      </c>
      <c r="L147" t="s">
        <v>560</v>
      </c>
      <c r="M147" t="s">
        <v>559</v>
      </c>
      <c r="N147" s="8">
        <v>43412</v>
      </c>
      <c r="O147">
        <v>0</v>
      </c>
      <c r="P147">
        <v>0</v>
      </c>
      <c r="Q147">
        <v>8509.4089999999997</v>
      </c>
      <c r="R147">
        <v>1438.4110000000001</v>
      </c>
      <c r="S147">
        <v>2.9969999999999999</v>
      </c>
      <c r="T147">
        <v>33</v>
      </c>
      <c r="U147">
        <v>4358.8209999999999</v>
      </c>
      <c r="V147">
        <v>1</v>
      </c>
      <c r="W147">
        <v>1.208</v>
      </c>
      <c r="X147">
        <v>1.952</v>
      </c>
      <c r="Y147" s="8">
        <v>43412</v>
      </c>
    </row>
    <row r="148" spans="1:25" x14ac:dyDescent="0.25">
      <c r="A148">
        <v>-111.97595434</v>
      </c>
      <c r="B148">
        <v>33.079260220000002</v>
      </c>
      <c r="C148" t="s">
        <v>563</v>
      </c>
      <c r="D148" t="s">
        <v>569</v>
      </c>
      <c r="E148" t="s">
        <v>561</v>
      </c>
      <c r="F148">
        <v>147</v>
      </c>
      <c r="G148">
        <v>178</v>
      </c>
      <c r="H148">
        <v>13.333</v>
      </c>
      <c r="I148">
        <v>1.837</v>
      </c>
      <c r="J148">
        <v>1</v>
      </c>
      <c r="K148">
        <v>1172.4079999999999</v>
      </c>
      <c r="L148" t="s">
        <v>560</v>
      </c>
      <c r="M148" t="s">
        <v>559</v>
      </c>
      <c r="N148" s="8">
        <v>43412</v>
      </c>
      <c r="O148">
        <v>0</v>
      </c>
      <c r="P148">
        <v>0</v>
      </c>
      <c r="Q148">
        <v>8558.1550000000007</v>
      </c>
      <c r="R148">
        <v>1394.9849999999999</v>
      </c>
      <c r="S148">
        <v>2.9060000000000001</v>
      </c>
      <c r="T148">
        <v>33</v>
      </c>
      <c r="U148">
        <v>4227.2259999999997</v>
      </c>
      <c r="V148">
        <v>1</v>
      </c>
      <c r="W148">
        <v>1.2529999999999999</v>
      </c>
      <c r="X148">
        <v>2.0249999999999999</v>
      </c>
      <c r="Y148" s="8">
        <v>43412</v>
      </c>
    </row>
    <row r="149" spans="1:25" x14ac:dyDescent="0.25">
      <c r="A149">
        <v>-111.97595416999999</v>
      </c>
      <c r="B149">
        <v>33.07925522</v>
      </c>
      <c r="C149" t="s">
        <v>563</v>
      </c>
      <c r="D149" t="s">
        <v>569</v>
      </c>
      <c r="E149" t="s">
        <v>561</v>
      </c>
      <c r="F149">
        <v>148</v>
      </c>
      <c r="G149">
        <v>179</v>
      </c>
      <c r="H149">
        <v>13.333</v>
      </c>
      <c r="I149">
        <v>1.903</v>
      </c>
      <c r="J149">
        <v>1</v>
      </c>
      <c r="K149">
        <v>1172.421</v>
      </c>
      <c r="L149" t="s">
        <v>560</v>
      </c>
      <c r="M149" t="s">
        <v>559</v>
      </c>
      <c r="N149" s="8">
        <v>43412</v>
      </c>
      <c r="O149">
        <v>0</v>
      </c>
      <c r="P149">
        <v>0</v>
      </c>
      <c r="Q149">
        <v>10686.678</v>
      </c>
      <c r="R149">
        <v>1681.8679999999999</v>
      </c>
      <c r="S149">
        <v>3.504</v>
      </c>
      <c r="T149">
        <v>33</v>
      </c>
      <c r="U149">
        <v>5096.5709999999999</v>
      </c>
      <c r="V149">
        <v>1</v>
      </c>
      <c r="W149">
        <v>1.2969999999999999</v>
      </c>
      <c r="X149">
        <v>2.097</v>
      </c>
      <c r="Y149" s="8">
        <v>43412</v>
      </c>
    </row>
    <row r="150" spans="1:25" x14ac:dyDescent="0.25">
      <c r="A150">
        <v>-111.97595416999999</v>
      </c>
      <c r="B150">
        <v>33.079250219999999</v>
      </c>
      <c r="C150" t="s">
        <v>563</v>
      </c>
      <c r="D150" t="s">
        <v>569</v>
      </c>
      <c r="E150" t="s">
        <v>561</v>
      </c>
      <c r="F150">
        <v>149</v>
      </c>
      <c r="G150">
        <v>179</v>
      </c>
      <c r="H150">
        <v>13.333</v>
      </c>
      <c r="I150">
        <v>1.804</v>
      </c>
      <c r="J150">
        <v>1</v>
      </c>
      <c r="K150">
        <v>1172.47</v>
      </c>
      <c r="L150" t="s">
        <v>560</v>
      </c>
      <c r="M150" t="s">
        <v>559</v>
      </c>
      <c r="N150" s="8">
        <v>43412</v>
      </c>
      <c r="O150">
        <v>0</v>
      </c>
      <c r="P150">
        <v>0</v>
      </c>
      <c r="Q150">
        <v>9690.2759999999998</v>
      </c>
      <c r="R150">
        <v>1608.24</v>
      </c>
      <c r="S150">
        <v>3.351</v>
      </c>
      <c r="T150">
        <v>33</v>
      </c>
      <c r="U150">
        <v>4873.4530000000004</v>
      </c>
      <c r="V150">
        <v>1</v>
      </c>
      <c r="W150">
        <v>1.23</v>
      </c>
      <c r="X150">
        <v>1.988</v>
      </c>
      <c r="Y150" s="8">
        <v>43412</v>
      </c>
    </row>
    <row r="151" spans="1:25" x14ac:dyDescent="0.25">
      <c r="A151">
        <v>-111.97595366</v>
      </c>
      <c r="B151">
        <v>33.079245219999997</v>
      </c>
      <c r="C151" t="s">
        <v>563</v>
      </c>
      <c r="D151" t="s">
        <v>569</v>
      </c>
      <c r="E151" t="s">
        <v>561</v>
      </c>
      <c r="F151">
        <v>150</v>
      </c>
      <c r="G151">
        <v>182</v>
      </c>
      <c r="H151">
        <v>13.333</v>
      </c>
      <c r="I151">
        <v>1.772</v>
      </c>
      <c r="J151">
        <v>1</v>
      </c>
      <c r="K151">
        <v>1172.4380000000001</v>
      </c>
      <c r="L151" t="s">
        <v>560</v>
      </c>
      <c r="M151" t="s">
        <v>559</v>
      </c>
      <c r="N151" s="8">
        <v>43412</v>
      </c>
      <c r="O151">
        <v>0</v>
      </c>
      <c r="P151">
        <v>0</v>
      </c>
      <c r="Q151">
        <v>10067.521000000001</v>
      </c>
      <c r="R151">
        <v>1701.79</v>
      </c>
      <c r="S151">
        <v>3.5449999999999999</v>
      </c>
      <c r="T151">
        <v>33</v>
      </c>
      <c r="U151">
        <v>5156.9399999999996</v>
      </c>
      <c r="V151">
        <v>1</v>
      </c>
      <c r="W151">
        <v>1.208</v>
      </c>
      <c r="X151">
        <v>1.952</v>
      </c>
      <c r="Y151" s="8">
        <v>43412</v>
      </c>
    </row>
    <row r="152" spans="1:25" x14ac:dyDescent="0.25">
      <c r="A152">
        <v>-111.97595346</v>
      </c>
      <c r="B152">
        <v>33.079239119999997</v>
      </c>
      <c r="C152" t="s">
        <v>563</v>
      </c>
      <c r="D152" t="s">
        <v>569</v>
      </c>
      <c r="E152" t="s">
        <v>561</v>
      </c>
      <c r="F152">
        <v>151</v>
      </c>
      <c r="G152">
        <v>189</v>
      </c>
      <c r="H152">
        <v>13.333</v>
      </c>
      <c r="I152">
        <v>1.87</v>
      </c>
      <c r="J152">
        <v>1</v>
      </c>
      <c r="K152">
        <v>1172.3489999999999</v>
      </c>
      <c r="L152" t="s">
        <v>560</v>
      </c>
      <c r="M152" t="s">
        <v>559</v>
      </c>
      <c r="N152" s="8">
        <v>43412</v>
      </c>
      <c r="O152">
        <v>0</v>
      </c>
      <c r="P152">
        <v>0</v>
      </c>
      <c r="Q152">
        <v>7157.0780000000004</v>
      </c>
      <c r="R152">
        <v>1146.1410000000001</v>
      </c>
      <c r="S152">
        <v>2.3879999999999999</v>
      </c>
      <c r="T152">
        <v>33</v>
      </c>
      <c r="U152">
        <v>3473.1559999999999</v>
      </c>
      <c r="V152">
        <v>1</v>
      </c>
      <c r="W152">
        <v>1.2749999999999999</v>
      </c>
      <c r="X152">
        <v>2.0609999999999999</v>
      </c>
      <c r="Y152" s="8">
        <v>43412</v>
      </c>
    </row>
    <row r="153" spans="1:25" x14ac:dyDescent="0.25">
      <c r="A153">
        <v>-111.97595466</v>
      </c>
      <c r="B153">
        <v>33.079235220000001</v>
      </c>
      <c r="C153" t="s">
        <v>563</v>
      </c>
      <c r="D153" t="s">
        <v>569</v>
      </c>
      <c r="E153" t="s">
        <v>561</v>
      </c>
      <c r="F153">
        <v>152</v>
      </c>
      <c r="G153">
        <v>182</v>
      </c>
      <c r="H153">
        <v>13.333</v>
      </c>
      <c r="I153">
        <v>2.0670000000000002</v>
      </c>
      <c r="J153">
        <v>1</v>
      </c>
      <c r="K153">
        <v>1172.405</v>
      </c>
      <c r="L153" t="s">
        <v>560</v>
      </c>
      <c r="M153" t="s">
        <v>559</v>
      </c>
      <c r="N153" s="8">
        <v>43412</v>
      </c>
      <c r="O153">
        <v>0</v>
      </c>
      <c r="P153">
        <v>0</v>
      </c>
      <c r="Q153">
        <v>7991.3239999999996</v>
      </c>
      <c r="R153">
        <v>1157.8579999999999</v>
      </c>
      <c r="S153">
        <v>2.4119999999999999</v>
      </c>
      <c r="T153">
        <v>33</v>
      </c>
      <c r="U153">
        <v>3508.6619999999998</v>
      </c>
      <c r="V153">
        <v>1</v>
      </c>
      <c r="W153">
        <v>1.409</v>
      </c>
      <c r="X153">
        <v>2.278</v>
      </c>
      <c r="Y153" s="8">
        <v>43412</v>
      </c>
    </row>
    <row r="154" spans="1:25" x14ac:dyDescent="0.25">
      <c r="A154">
        <v>-111.97595466</v>
      </c>
      <c r="B154">
        <v>33.079229220000002</v>
      </c>
      <c r="C154" t="s">
        <v>563</v>
      </c>
      <c r="D154" t="s">
        <v>569</v>
      </c>
      <c r="E154" t="s">
        <v>561</v>
      </c>
      <c r="F154">
        <v>153</v>
      </c>
      <c r="G154">
        <v>182</v>
      </c>
      <c r="H154">
        <v>13.333</v>
      </c>
      <c r="I154">
        <v>1.804</v>
      </c>
      <c r="J154">
        <v>1</v>
      </c>
      <c r="K154">
        <v>1172.4179999999999</v>
      </c>
      <c r="L154" t="s">
        <v>560</v>
      </c>
      <c r="M154" t="s">
        <v>559</v>
      </c>
      <c r="N154" s="8">
        <v>43412</v>
      </c>
      <c r="O154">
        <v>0</v>
      </c>
      <c r="P154">
        <v>0</v>
      </c>
      <c r="Q154">
        <v>7628.5649999999996</v>
      </c>
      <c r="R154">
        <v>1266.069</v>
      </c>
      <c r="S154">
        <v>2.6379999999999999</v>
      </c>
      <c r="T154">
        <v>33</v>
      </c>
      <c r="U154">
        <v>3836.5729999999999</v>
      </c>
      <c r="V154">
        <v>1</v>
      </c>
      <c r="W154">
        <v>1.23</v>
      </c>
      <c r="X154">
        <v>1.988</v>
      </c>
      <c r="Y154" s="8">
        <v>43412</v>
      </c>
    </row>
    <row r="155" spans="1:25" x14ac:dyDescent="0.25">
      <c r="A155">
        <v>-111.97595449000001</v>
      </c>
      <c r="B155">
        <v>33.07922421</v>
      </c>
      <c r="C155" t="s">
        <v>563</v>
      </c>
      <c r="D155" t="s">
        <v>569</v>
      </c>
      <c r="E155" t="s">
        <v>561</v>
      </c>
      <c r="F155">
        <v>154</v>
      </c>
      <c r="G155">
        <v>183</v>
      </c>
      <c r="H155">
        <v>13.333</v>
      </c>
      <c r="I155">
        <v>1.7390000000000001</v>
      </c>
      <c r="J155">
        <v>1</v>
      </c>
      <c r="K155">
        <v>1172.3879999999999</v>
      </c>
      <c r="L155" t="s">
        <v>560</v>
      </c>
      <c r="M155" t="s">
        <v>559</v>
      </c>
      <c r="N155" s="8">
        <v>43412</v>
      </c>
      <c r="O155">
        <v>0</v>
      </c>
      <c r="P155">
        <v>0</v>
      </c>
      <c r="Q155">
        <v>6841.1930000000002</v>
      </c>
      <c r="R155">
        <v>1178.239</v>
      </c>
      <c r="S155">
        <v>2.4550000000000001</v>
      </c>
      <c r="T155">
        <v>33</v>
      </c>
      <c r="U155">
        <v>3570.42</v>
      </c>
      <c r="V155">
        <v>1</v>
      </c>
      <c r="W155">
        <v>1.1859999999999999</v>
      </c>
      <c r="X155">
        <v>1.9159999999999999</v>
      </c>
      <c r="Y155" s="8">
        <v>43412</v>
      </c>
    </row>
    <row r="156" spans="1:25" x14ac:dyDescent="0.25">
      <c r="A156">
        <v>-111.975955</v>
      </c>
      <c r="B156">
        <v>33.07921923</v>
      </c>
      <c r="C156" t="s">
        <v>563</v>
      </c>
      <c r="D156" t="s">
        <v>569</v>
      </c>
      <c r="E156" t="s">
        <v>561</v>
      </c>
      <c r="F156">
        <v>155</v>
      </c>
      <c r="G156">
        <v>180</v>
      </c>
      <c r="H156">
        <v>13.333</v>
      </c>
      <c r="I156">
        <v>1.9359999999999999</v>
      </c>
      <c r="J156">
        <v>1</v>
      </c>
      <c r="K156">
        <v>1172.405</v>
      </c>
      <c r="L156" t="s">
        <v>560</v>
      </c>
      <c r="M156" t="s">
        <v>559</v>
      </c>
      <c r="N156" s="8">
        <v>43412</v>
      </c>
      <c r="O156">
        <v>0</v>
      </c>
      <c r="P156">
        <v>0</v>
      </c>
      <c r="Q156">
        <v>6931.1940000000004</v>
      </c>
      <c r="R156">
        <v>1072.3420000000001</v>
      </c>
      <c r="S156">
        <v>2.234</v>
      </c>
      <c r="T156">
        <v>33</v>
      </c>
      <c r="U156">
        <v>3249.5210000000002</v>
      </c>
      <c r="V156">
        <v>1</v>
      </c>
      <c r="W156">
        <v>1.32</v>
      </c>
      <c r="X156">
        <v>2.133</v>
      </c>
      <c r="Y156" s="8">
        <v>43412</v>
      </c>
    </row>
    <row r="157" spans="1:25" x14ac:dyDescent="0.25">
      <c r="A157">
        <v>-111.97595551000001</v>
      </c>
      <c r="B157">
        <v>33.079214210000004</v>
      </c>
      <c r="C157" t="s">
        <v>563</v>
      </c>
      <c r="D157" t="s">
        <v>569</v>
      </c>
      <c r="E157" t="s">
        <v>561</v>
      </c>
      <c r="F157">
        <v>156</v>
      </c>
      <c r="G157">
        <v>177</v>
      </c>
      <c r="H157">
        <v>13.333</v>
      </c>
      <c r="I157">
        <v>1.87</v>
      </c>
      <c r="J157">
        <v>1</v>
      </c>
      <c r="K157">
        <v>1172.3879999999999</v>
      </c>
      <c r="L157" t="s">
        <v>560</v>
      </c>
      <c r="M157" t="s">
        <v>559</v>
      </c>
      <c r="N157" s="8">
        <v>43412</v>
      </c>
      <c r="O157">
        <v>0</v>
      </c>
      <c r="P157">
        <v>0</v>
      </c>
      <c r="Q157">
        <v>7870.4229999999998</v>
      </c>
      <c r="R157">
        <v>1260.377</v>
      </c>
      <c r="S157">
        <v>2.6259999999999999</v>
      </c>
      <c r="T157">
        <v>33</v>
      </c>
      <c r="U157">
        <v>3819.3240000000001</v>
      </c>
      <c r="V157">
        <v>1</v>
      </c>
      <c r="W157">
        <v>1.2749999999999999</v>
      </c>
      <c r="X157">
        <v>2.0609999999999999</v>
      </c>
      <c r="Y157" s="8">
        <v>43412</v>
      </c>
    </row>
    <row r="158" spans="1:25" x14ac:dyDescent="0.25">
      <c r="A158">
        <v>-111.97595517000001</v>
      </c>
      <c r="B158">
        <v>33.079209220000003</v>
      </c>
      <c r="C158" t="s">
        <v>563</v>
      </c>
      <c r="D158" t="s">
        <v>569</v>
      </c>
      <c r="E158" t="s">
        <v>561</v>
      </c>
      <c r="F158">
        <v>157</v>
      </c>
      <c r="G158">
        <v>179</v>
      </c>
      <c r="H158">
        <v>13.333</v>
      </c>
      <c r="I158">
        <v>1.9690000000000001</v>
      </c>
      <c r="J158">
        <v>1</v>
      </c>
      <c r="K158">
        <v>1172.4670000000001</v>
      </c>
      <c r="L158" t="s">
        <v>560</v>
      </c>
      <c r="M158" t="s">
        <v>559</v>
      </c>
      <c r="N158" s="8">
        <v>43412</v>
      </c>
      <c r="O158">
        <v>0</v>
      </c>
      <c r="P158">
        <v>0</v>
      </c>
      <c r="Q158">
        <v>8241.5540000000001</v>
      </c>
      <c r="R158">
        <v>1253.82</v>
      </c>
      <c r="S158">
        <v>2.6120000000000001</v>
      </c>
      <c r="T158">
        <v>33</v>
      </c>
      <c r="U158">
        <v>3799.4540000000002</v>
      </c>
      <c r="V158">
        <v>1</v>
      </c>
      <c r="W158">
        <v>1.3420000000000001</v>
      </c>
      <c r="X158">
        <v>2.169</v>
      </c>
      <c r="Y158" s="8">
        <v>43412</v>
      </c>
    </row>
    <row r="159" spans="1:25" x14ac:dyDescent="0.25">
      <c r="A159">
        <v>-111.975955</v>
      </c>
      <c r="B159">
        <v>33.079204230000002</v>
      </c>
      <c r="C159" t="s">
        <v>563</v>
      </c>
      <c r="D159" t="s">
        <v>569</v>
      </c>
      <c r="E159" t="s">
        <v>561</v>
      </c>
      <c r="F159">
        <v>158</v>
      </c>
      <c r="G159">
        <v>180</v>
      </c>
      <c r="H159">
        <v>13.333</v>
      </c>
      <c r="I159">
        <v>1.706</v>
      </c>
      <c r="J159">
        <v>1</v>
      </c>
      <c r="K159">
        <v>1172.461</v>
      </c>
      <c r="L159" t="s">
        <v>560</v>
      </c>
      <c r="M159" t="s">
        <v>559</v>
      </c>
      <c r="N159" s="8">
        <v>43412</v>
      </c>
      <c r="O159">
        <v>0</v>
      </c>
      <c r="P159">
        <v>0</v>
      </c>
      <c r="Q159">
        <v>7243.4989999999998</v>
      </c>
      <c r="R159">
        <v>1271.518</v>
      </c>
      <c r="S159">
        <v>2.649</v>
      </c>
      <c r="T159">
        <v>33</v>
      </c>
      <c r="U159">
        <v>3853.0830000000001</v>
      </c>
      <c r="V159">
        <v>1</v>
      </c>
      <c r="W159">
        <v>1.163</v>
      </c>
      <c r="X159">
        <v>1.88</v>
      </c>
      <c r="Y159" s="8">
        <v>43412</v>
      </c>
    </row>
    <row r="160" spans="1:25" x14ac:dyDescent="0.25">
      <c r="A160">
        <v>-111.97595586</v>
      </c>
      <c r="B160">
        <v>33.079199189999997</v>
      </c>
      <c r="C160" t="s">
        <v>563</v>
      </c>
      <c r="D160" t="s">
        <v>569</v>
      </c>
      <c r="E160" t="s">
        <v>561</v>
      </c>
      <c r="F160">
        <v>159</v>
      </c>
      <c r="G160">
        <v>175</v>
      </c>
      <c r="H160">
        <v>13.333</v>
      </c>
      <c r="I160">
        <v>2.0339999999999998</v>
      </c>
      <c r="J160">
        <v>1</v>
      </c>
      <c r="K160">
        <v>1172.5029999999999</v>
      </c>
      <c r="L160" t="s">
        <v>560</v>
      </c>
      <c r="M160" t="s">
        <v>559</v>
      </c>
      <c r="N160" s="8">
        <v>43412</v>
      </c>
      <c r="O160">
        <v>0</v>
      </c>
      <c r="P160">
        <v>0</v>
      </c>
      <c r="Q160">
        <v>7844.6450000000004</v>
      </c>
      <c r="R160">
        <v>1154.9390000000001</v>
      </c>
      <c r="S160">
        <v>2.4060000000000001</v>
      </c>
      <c r="T160">
        <v>33</v>
      </c>
      <c r="U160">
        <v>3499.8139999999999</v>
      </c>
      <c r="V160">
        <v>1</v>
      </c>
      <c r="W160">
        <v>1.387</v>
      </c>
      <c r="X160">
        <v>2.2410000000000001</v>
      </c>
      <c r="Y160" s="8">
        <v>43412</v>
      </c>
    </row>
    <row r="161" spans="1:25" x14ac:dyDescent="0.25">
      <c r="A161">
        <v>-111.97595517000001</v>
      </c>
      <c r="B161">
        <v>33.079193220000001</v>
      </c>
      <c r="C161" t="s">
        <v>563</v>
      </c>
      <c r="D161" t="s">
        <v>569</v>
      </c>
      <c r="E161" t="s">
        <v>561</v>
      </c>
      <c r="F161">
        <v>160</v>
      </c>
      <c r="G161">
        <v>179</v>
      </c>
      <c r="H161">
        <v>13.333</v>
      </c>
      <c r="I161">
        <v>1.837</v>
      </c>
      <c r="J161">
        <v>1</v>
      </c>
      <c r="K161">
        <v>1172.431</v>
      </c>
      <c r="L161" t="s">
        <v>560</v>
      </c>
      <c r="M161" t="s">
        <v>559</v>
      </c>
      <c r="N161" s="8">
        <v>43412</v>
      </c>
      <c r="O161">
        <v>0</v>
      </c>
      <c r="P161">
        <v>0</v>
      </c>
      <c r="Q161">
        <v>7788.9040000000005</v>
      </c>
      <c r="R161">
        <v>1269.596</v>
      </c>
      <c r="S161">
        <v>2.645</v>
      </c>
      <c r="T161">
        <v>33</v>
      </c>
      <c r="U161">
        <v>3847.261</v>
      </c>
      <c r="V161">
        <v>1</v>
      </c>
      <c r="W161">
        <v>1.2529999999999999</v>
      </c>
      <c r="X161">
        <v>2.0249999999999999</v>
      </c>
      <c r="Y161" s="8">
        <v>43412</v>
      </c>
    </row>
    <row r="162" spans="1:25" x14ac:dyDescent="0.25">
      <c r="A162">
        <v>-111.975955</v>
      </c>
      <c r="B162">
        <v>33.07918823</v>
      </c>
      <c r="C162" t="s">
        <v>563</v>
      </c>
      <c r="D162" t="s">
        <v>569</v>
      </c>
      <c r="E162" t="s">
        <v>561</v>
      </c>
      <c r="F162">
        <v>161</v>
      </c>
      <c r="G162">
        <v>180</v>
      </c>
      <c r="H162">
        <v>13.333</v>
      </c>
      <c r="I162">
        <v>1.9359999999999999</v>
      </c>
      <c r="J162">
        <v>1</v>
      </c>
      <c r="K162">
        <v>1172.4480000000001</v>
      </c>
      <c r="L162" t="s">
        <v>560</v>
      </c>
      <c r="M162" t="s">
        <v>559</v>
      </c>
      <c r="N162" s="8">
        <v>43412</v>
      </c>
      <c r="O162">
        <v>0</v>
      </c>
      <c r="P162">
        <v>0</v>
      </c>
      <c r="Q162">
        <v>8822.4860000000008</v>
      </c>
      <c r="R162">
        <v>1364.9480000000001</v>
      </c>
      <c r="S162">
        <v>2.8439999999999999</v>
      </c>
      <c r="T162">
        <v>33</v>
      </c>
      <c r="U162">
        <v>4136.2070000000003</v>
      </c>
      <c r="V162">
        <v>1</v>
      </c>
      <c r="W162">
        <v>1.32</v>
      </c>
      <c r="X162">
        <v>2.133</v>
      </c>
      <c r="Y162" s="8">
        <v>43412</v>
      </c>
    </row>
    <row r="163" spans="1:25" x14ac:dyDescent="0.25">
      <c r="A163">
        <v>-111.97595517000001</v>
      </c>
      <c r="B163">
        <v>33.07918222</v>
      </c>
      <c r="C163" t="s">
        <v>563</v>
      </c>
      <c r="D163" t="s">
        <v>569</v>
      </c>
      <c r="E163" t="s">
        <v>561</v>
      </c>
      <c r="F163">
        <v>162</v>
      </c>
      <c r="G163">
        <v>179</v>
      </c>
      <c r="H163">
        <v>13.333</v>
      </c>
      <c r="I163">
        <v>1.9690000000000001</v>
      </c>
      <c r="J163">
        <v>1</v>
      </c>
      <c r="K163">
        <v>1172.434</v>
      </c>
      <c r="L163" t="s">
        <v>560</v>
      </c>
      <c r="M163" t="s">
        <v>559</v>
      </c>
      <c r="N163" s="8">
        <v>43412</v>
      </c>
      <c r="O163">
        <v>0</v>
      </c>
      <c r="P163">
        <v>0</v>
      </c>
      <c r="Q163">
        <v>9736.7080000000005</v>
      </c>
      <c r="R163">
        <v>1481.2840000000001</v>
      </c>
      <c r="S163">
        <v>3.0859999999999999</v>
      </c>
      <c r="T163">
        <v>33</v>
      </c>
      <c r="U163">
        <v>4488.7380000000003</v>
      </c>
      <c r="V163">
        <v>1</v>
      </c>
      <c r="W163">
        <v>1.3420000000000001</v>
      </c>
      <c r="X163">
        <v>2.169</v>
      </c>
      <c r="Y163" s="8">
        <v>43412</v>
      </c>
    </row>
    <row r="164" spans="1:25" x14ac:dyDescent="0.25">
      <c r="A164">
        <v>-111.975955</v>
      </c>
      <c r="B164">
        <v>33.079177229999999</v>
      </c>
      <c r="C164" t="s">
        <v>563</v>
      </c>
      <c r="D164" t="s">
        <v>569</v>
      </c>
      <c r="E164" t="s">
        <v>561</v>
      </c>
      <c r="F164">
        <v>163</v>
      </c>
      <c r="G164">
        <v>180</v>
      </c>
      <c r="H164">
        <v>13.333</v>
      </c>
      <c r="I164">
        <v>2.0670000000000002</v>
      </c>
      <c r="J164">
        <v>1</v>
      </c>
      <c r="K164">
        <v>1172.415</v>
      </c>
      <c r="L164" t="s">
        <v>560</v>
      </c>
      <c r="M164" t="s">
        <v>559</v>
      </c>
      <c r="N164" s="8">
        <v>43412</v>
      </c>
      <c r="O164">
        <v>0</v>
      </c>
      <c r="P164">
        <v>0</v>
      </c>
      <c r="Q164">
        <v>10184.566000000001</v>
      </c>
      <c r="R164">
        <v>1475.636</v>
      </c>
      <c r="S164">
        <v>3.0739999999999998</v>
      </c>
      <c r="T164">
        <v>33</v>
      </c>
      <c r="U164">
        <v>4471.6239999999998</v>
      </c>
      <c r="V164">
        <v>1</v>
      </c>
      <c r="W164">
        <v>1.409</v>
      </c>
      <c r="X164">
        <v>2.278</v>
      </c>
      <c r="Y164" s="8">
        <v>43412</v>
      </c>
    </row>
    <row r="165" spans="1:25" x14ac:dyDescent="0.25">
      <c r="A165">
        <v>-111.97595466</v>
      </c>
      <c r="B165">
        <v>33.079171219999999</v>
      </c>
      <c r="C165" t="s">
        <v>563</v>
      </c>
      <c r="D165" t="s">
        <v>569</v>
      </c>
      <c r="E165" t="s">
        <v>561</v>
      </c>
      <c r="F165">
        <v>164</v>
      </c>
      <c r="G165">
        <v>182</v>
      </c>
      <c r="H165">
        <v>13.333</v>
      </c>
      <c r="I165">
        <v>1.903</v>
      </c>
      <c r="J165">
        <v>1</v>
      </c>
      <c r="K165">
        <v>1172.421</v>
      </c>
      <c r="L165" t="s">
        <v>560</v>
      </c>
      <c r="M165" t="s">
        <v>559</v>
      </c>
      <c r="N165" s="8">
        <v>43412</v>
      </c>
      <c r="O165">
        <v>0</v>
      </c>
      <c r="P165">
        <v>0</v>
      </c>
      <c r="Q165">
        <v>10598.495000000001</v>
      </c>
      <c r="R165">
        <v>1667.99</v>
      </c>
      <c r="S165">
        <v>3.4750000000000001</v>
      </c>
      <c r="T165">
        <v>33</v>
      </c>
      <c r="U165">
        <v>5054.5150000000003</v>
      </c>
      <c r="V165">
        <v>1</v>
      </c>
      <c r="W165">
        <v>1.2969999999999999</v>
      </c>
      <c r="X165">
        <v>2.097</v>
      </c>
      <c r="Y165" s="8">
        <v>43412</v>
      </c>
    </row>
    <row r="166" spans="1:25" x14ac:dyDescent="0.25">
      <c r="A166">
        <v>-111.97595551000001</v>
      </c>
      <c r="B166">
        <v>33.079166209999997</v>
      </c>
      <c r="C166" t="s">
        <v>563</v>
      </c>
      <c r="D166" t="s">
        <v>569</v>
      </c>
      <c r="E166" t="s">
        <v>561</v>
      </c>
      <c r="F166">
        <v>165</v>
      </c>
      <c r="G166">
        <v>177</v>
      </c>
      <c r="H166">
        <v>13.333</v>
      </c>
      <c r="I166">
        <v>2.0339999999999998</v>
      </c>
      <c r="J166">
        <v>1</v>
      </c>
      <c r="K166">
        <v>1172.444</v>
      </c>
      <c r="L166" t="s">
        <v>560</v>
      </c>
      <c r="M166" t="s">
        <v>559</v>
      </c>
      <c r="N166" s="8">
        <v>43412</v>
      </c>
      <c r="O166">
        <v>0</v>
      </c>
      <c r="P166">
        <v>0</v>
      </c>
      <c r="Q166">
        <v>9596.6939999999995</v>
      </c>
      <c r="R166">
        <v>1412.886</v>
      </c>
      <c r="S166">
        <v>2.944</v>
      </c>
      <c r="T166">
        <v>33</v>
      </c>
      <c r="U166">
        <v>4281.4740000000002</v>
      </c>
      <c r="V166">
        <v>1</v>
      </c>
      <c r="W166">
        <v>1.387</v>
      </c>
      <c r="X166">
        <v>2.2410000000000001</v>
      </c>
      <c r="Y166" s="8">
        <v>43412</v>
      </c>
    </row>
    <row r="167" spans="1:25" x14ac:dyDescent="0.25">
      <c r="A167">
        <v>-111.97595483000001</v>
      </c>
      <c r="B167">
        <v>33.079160219999999</v>
      </c>
      <c r="C167" t="s">
        <v>563</v>
      </c>
      <c r="D167" t="s">
        <v>569</v>
      </c>
      <c r="E167" t="s">
        <v>561</v>
      </c>
      <c r="F167">
        <v>166</v>
      </c>
      <c r="G167">
        <v>181</v>
      </c>
      <c r="H167">
        <v>13.333</v>
      </c>
      <c r="I167">
        <v>1.9359999999999999</v>
      </c>
      <c r="J167">
        <v>1</v>
      </c>
      <c r="K167">
        <v>1172.454</v>
      </c>
      <c r="L167" t="s">
        <v>560</v>
      </c>
      <c r="M167" t="s">
        <v>559</v>
      </c>
      <c r="N167" s="8">
        <v>43412</v>
      </c>
      <c r="O167">
        <v>0</v>
      </c>
      <c r="P167">
        <v>0</v>
      </c>
      <c r="Q167">
        <v>8369.23</v>
      </c>
      <c r="R167">
        <v>1294.8240000000001</v>
      </c>
      <c r="S167">
        <v>2.698</v>
      </c>
      <c r="T167">
        <v>33</v>
      </c>
      <c r="U167">
        <v>3923.7089999999998</v>
      </c>
      <c r="V167">
        <v>1</v>
      </c>
      <c r="W167">
        <v>1.32</v>
      </c>
      <c r="X167">
        <v>2.133</v>
      </c>
      <c r="Y167" s="8">
        <v>43412</v>
      </c>
    </row>
    <row r="168" spans="1:25" x14ac:dyDescent="0.25">
      <c r="A168">
        <v>-111.97595651</v>
      </c>
      <c r="B168">
        <v>33.079155210000003</v>
      </c>
      <c r="C168" t="s">
        <v>563</v>
      </c>
      <c r="D168" t="s">
        <v>569</v>
      </c>
      <c r="E168" t="s">
        <v>561</v>
      </c>
      <c r="F168">
        <v>167</v>
      </c>
      <c r="G168">
        <v>177</v>
      </c>
      <c r="H168">
        <v>13.333</v>
      </c>
      <c r="I168">
        <v>2.0339999999999998</v>
      </c>
      <c r="J168">
        <v>1</v>
      </c>
      <c r="K168">
        <v>1172.415</v>
      </c>
      <c r="L168" t="s">
        <v>560</v>
      </c>
      <c r="M168" t="s">
        <v>559</v>
      </c>
      <c r="N168" s="8">
        <v>43412</v>
      </c>
      <c r="O168">
        <v>0</v>
      </c>
      <c r="P168">
        <v>0</v>
      </c>
      <c r="Q168">
        <v>8177.165</v>
      </c>
      <c r="R168">
        <v>1203.894</v>
      </c>
      <c r="S168">
        <v>2.508</v>
      </c>
      <c r="T168">
        <v>33</v>
      </c>
      <c r="U168">
        <v>3648.1640000000002</v>
      </c>
      <c r="V168">
        <v>1</v>
      </c>
      <c r="W168">
        <v>1.387</v>
      </c>
      <c r="X168">
        <v>2.2410000000000001</v>
      </c>
      <c r="Y168" s="8">
        <v>43412</v>
      </c>
    </row>
    <row r="169" spans="1:25" x14ac:dyDescent="0.25">
      <c r="A169">
        <v>-111.97595566</v>
      </c>
      <c r="B169">
        <v>33.079149219999998</v>
      </c>
      <c r="C169" t="s">
        <v>563</v>
      </c>
      <c r="D169" t="s">
        <v>569</v>
      </c>
      <c r="E169" t="s">
        <v>561</v>
      </c>
      <c r="F169">
        <v>168</v>
      </c>
      <c r="G169">
        <v>182</v>
      </c>
      <c r="H169">
        <v>13.333</v>
      </c>
      <c r="I169">
        <v>2.0009999999999999</v>
      </c>
      <c r="J169">
        <v>1</v>
      </c>
      <c r="K169">
        <v>1172.402</v>
      </c>
      <c r="L169" t="s">
        <v>560</v>
      </c>
      <c r="M169" t="s">
        <v>559</v>
      </c>
      <c r="N169" s="8">
        <v>43412</v>
      </c>
      <c r="O169">
        <v>0</v>
      </c>
      <c r="P169">
        <v>0</v>
      </c>
      <c r="Q169">
        <v>8501.643</v>
      </c>
      <c r="R169">
        <v>1272.1849999999999</v>
      </c>
      <c r="S169">
        <v>2.65</v>
      </c>
      <c r="T169">
        <v>33</v>
      </c>
      <c r="U169">
        <v>3855.1060000000002</v>
      </c>
      <c r="V169">
        <v>1</v>
      </c>
      <c r="W169">
        <v>1.365</v>
      </c>
      <c r="X169">
        <v>2.2050000000000001</v>
      </c>
      <c r="Y169" s="8">
        <v>43412</v>
      </c>
    </row>
    <row r="170" spans="1:25" x14ac:dyDescent="0.25">
      <c r="A170">
        <v>-111.97595534</v>
      </c>
      <c r="B170">
        <v>33.079144220000003</v>
      </c>
      <c r="C170" t="s">
        <v>563</v>
      </c>
      <c r="D170" t="s">
        <v>569</v>
      </c>
      <c r="E170" t="s">
        <v>561</v>
      </c>
      <c r="F170">
        <v>169</v>
      </c>
      <c r="G170">
        <v>178</v>
      </c>
      <c r="H170">
        <v>13.333</v>
      </c>
      <c r="I170">
        <v>1.9690000000000001</v>
      </c>
      <c r="J170">
        <v>1</v>
      </c>
      <c r="K170">
        <v>1172.3879999999999</v>
      </c>
      <c r="L170" t="s">
        <v>560</v>
      </c>
      <c r="M170" t="s">
        <v>559</v>
      </c>
      <c r="N170" s="8">
        <v>43412</v>
      </c>
      <c r="O170">
        <v>0</v>
      </c>
      <c r="P170">
        <v>0</v>
      </c>
      <c r="Q170">
        <v>8834.5480000000007</v>
      </c>
      <c r="R170">
        <v>1344.0340000000001</v>
      </c>
      <c r="S170">
        <v>2.8</v>
      </c>
      <c r="T170">
        <v>33</v>
      </c>
      <c r="U170">
        <v>4072.8310000000001</v>
      </c>
      <c r="V170">
        <v>1</v>
      </c>
      <c r="W170">
        <v>1.3420000000000001</v>
      </c>
      <c r="X170">
        <v>2.169</v>
      </c>
      <c r="Y170" s="8">
        <v>43412</v>
      </c>
    </row>
    <row r="171" spans="1:25" x14ac:dyDescent="0.25">
      <c r="A171">
        <v>-111.97595551000001</v>
      </c>
      <c r="B171">
        <v>33.079139210000001</v>
      </c>
      <c r="C171" t="s">
        <v>563</v>
      </c>
      <c r="D171" t="s">
        <v>569</v>
      </c>
      <c r="E171" t="s">
        <v>561</v>
      </c>
      <c r="F171">
        <v>170</v>
      </c>
      <c r="G171">
        <v>177</v>
      </c>
      <c r="H171">
        <v>13.333</v>
      </c>
      <c r="I171">
        <v>2.0670000000000002</v>
      </c>
      <c r="J171">
        <v>1</v>
      </c>
      <c r="K171">
        <v>1172.405</v>
      </c>
      <c r="L171" t="s">
        <v>560</v>
      </c>
      <c r="M171" t="s">
        <v>559</v>
      </c>
      <c r="N171" s="8">
        <v>43412</v>
      </c>
      <c r="O171">
        <v>0</v>
      </c>
      <c r="P171">
        <v>0</v>
      </c>
      <c r="Q171">
        <v>7476.9290000000001</v>
      </c>
      <c r="R171">
        <v>1083.328</v>
      </c>
      <c r="S171">
        <v>2.2570000000000001</v>
      </c>
      <c r="T171">
        <v>33</v>
      </c>
      <c r="U171">
        <v>3282.8119999999999</v>
      </c>
      <c r="V171">
        <v>1</v>
      </c>
      <c r="W171">
        <v>1.409</v>
      </c>
      <c r="X171">
        <v>2.278</v>
      </c>
      <c r="Y171" s="8">
        <v>43412</v>
      </c>
    </row>
    <row r="172" spans="1:25" x14ac:dyDescent="0.25">
      <c r="A172">
        <v>-111.97595532</v>
      </c>
      <c r="B172">
        <v>33.079133210000002</v>
      </c>
      <c r="C172" t="s">
        <v>563</v>
      </c>
      <c r="D172" t="s">
        <v>569</v>
      </c>
      <c r="E172" t="s">
        <v>561</v>
      </c>
      <c r="F172">
        <v>171</v>
      </c>
      <c r="G172">
        <v>184</v>
      </c>
      <c r="H172">
        <v>13.333</v>
      </c>
      <c r="I172">
        <v>2.0670000000000002</v>
      </c>
      <c r="J172">
        <v>1</v>
      </c>
      <c r="K172">
        <v>1172.375</v>
      </c>
      <c r="L172" t="s">
        <v>560</v>
      </c>
      <c r="M172" t="s">
        <v>559</v>
      </c>
      <c r="N172" s="8">
        <v>43412</v>
      </c>
      <c r="O172">
        <v>0</v>
      </c>
      <c r="P172">
        <v>0</v>
      </c>
      <c r="Q172">
        <v>7728.8109999999997</v>
      </c>
      <c r="R172">
        <v>1119.8230000000001</v>
      </c>
      <c r="S172">
        <v>2.3330000000000002</v>
      </c>
      <c r="T172">
        <v>33</v>
      </c>
      <c r="U172">
        <v>3393.4029999999998</v>
      </c>
      <c r="V172">
        <v>1</v>
      </c>
      <c r="W172">
        <v>1.409</v>
      </c>
      <c r="X172">
        <v>2.278</v>
      </c>
      <c r="Y172" s="8">
        <v>43412</v>
      </c>
    </row>
    <row r="173" spans="1:25" x14ac:dyDescent="0.25">
      <c r="A173">
        <v>-111.97595497</v>
      </c>
      <c r="B173">
        <v>33.079128179999998</v>
      </c>
      <c r="C173" t="s">
        <v>563</v>
      </c>
      <c r="D173" t="s">
        <v>569</v>
      </c>
      <c r="E173" t="s">
        <v>561</v>
      </c>
      <c r="F173">
        <v>172</v>
      </c>
      <c r="G173">
        <v>186</v>
      </c>
      <c r="H173">
        <v>13.333</v>
      </c>
      <c r="I173">
        <v>1.903</v>
      </c>
      <c r="J173">
        <v>1</v>
      </c>
      <c r="K173">
        <v>1172.4280000000001</v>
      </c>
      <c r="L173" t="s">
        <v>560</v>
      </c>
      <c r="M173" t="s">
        <v>559</v>
      </c>
      <c r="N173" s="8">
        <v>43412</v>
      </c>
      <c r="O173">
        <v>0</v>
      </c>
      <c r="P173">
        <v>0</v>
      </c>
      <c r="Q173">
        <v>6785.6170000000002</v>
      </c>
      <c r="R173">
        <v>1067.92</v>
      </c>
      <c r="S173">
        <v>2.2250000000000001</v>
      </c>
      <c r="T173">
        <v>33</v>
      </c>
      <c r="U173">
        <v>3236.12</v>
      </c>
      <c r="V173">
        <v>1</v>
      </c>
      <c r="W173">
        <v>1.2969999999999999</v>
      </c>
      <c r="X173">
        <v>2.097</v>
      </c>
      <c r="Y173" s="8">
        <v>43412</v>
      </c>
    </row>
    <row r="174" spans="1:25" x14ac:dyDescent="0.25">
      <c r="A174">
        <v>-111.97595651</v>
      </c>
      <c r="B174">
        <v>33.079122210000001</v>
      </c>
      <c r="C174" t="s">
        <v>563</v>
      </c>
      <c r="D174" t="s">
        <v>569</v>
      </c>
      <c r="E174" t="s">
        <v>561</v>
      </c>
      <c r="F174">
        <v>173</v>
      </c>
      <c r="G174">
        <v>177</v>
      </c>
      <c r="H174">
        <v>13.333</v>
      </c>
      <c r="I174">
        <v>2.0009999999999999</v>
      </c>
      <c r="J174">
        <v>1</v>
      </c>
      <c r="K174">
        <v>1172.421</v>
      </c>
      <c r="L174" t="s">
        <v>560</v>
      </c>
      <c r="M174" t="s">
        <v>559</v>
      </c>
      <c r="N174" s="8">
        <v>43412</v>
      </c>
      <c r="O174">
        <v>0</v>
      </c>
      <c r="P174">
        <v>0</v>
      </c>
      <c r="Q174">
        <v>7094.0659999999998</v>
      </c>
      <c r="R174">
        <v>1061.5550000000001</v>
      </c>
      <c r="S174">
        <v>2.2120000000000002</v>
      </c>
      <c r="T174">
        <v>33</v>
      </c>
      <c r="U174">
        <v>3216.835</v>
      </c>
      <c r="V174">
        <v>1</v>
      </c>
      <c r="W174">
        <v>1.365</v>
      </c>
      <c r="X174">
        <v>2.2050000000000001</v>
      </c>
      <c r="Y174" s="8">
        <v>43412</v>
      </c>
    </row>
    <row r="175" spans="1:25" x14ac:dyDescent="0.25">
      <c r="A175">
        <v>-111.97595634</v>
      </c>
      <c r="B175">
        <v>33.079117220000001</v>
      </c>
      <c r="C175" t="s">
        <v>563</v>
      </c>
      <c r="D175" t="s">
        <v>569</v>
      </c>
      <c r="E175" t="s">
        <v>561</v>
      </c>
      <c r="F175">
        <v>174</v>
      </c>
      <c r="G175">
        <v>178</v>
      </c>
      <c r="H175">
        <v>13.333</v>
      </c>
      <c r="I175">
        <v>2.0009999999999999</v>
      </c>
      <c r="J175">
        <v>1</v>
      </c>
      <c r="K175">
        <v>1172.461</v>
      </c>
      <c r="L175" t="s">
        <v>560</v>
      </c>
      <c r="M175" t="s">
        <v>559</v>
      </c>
      <c r="N175" s="8">
        <v>43412</v>
      </c>
      <c r="O175">
        <v>0</v>
      </c>
      <c r="P175">
        <v>0</v>
      </c>
      <c r="Q175">
        <v>7709.3130000000001</v>
      </c>
      <c r="R175">
        <v>1153.6210000000001</v>
      </c>
      <c r="S175">
        <v>2.403</v>
      </c>
      <c r="T175">
        <v>33</v>
      </c>
      <c r="U175">
        <v>3495.8209999999999</v>
      </c>
      <c r="V175">
        <v>1</v>
      </c>
      <c r="W175">
        <v>1.365</v>
      </c>
      <c r="X175">
        <v>2.2050000000000001</v>
      </c>
      <c r="Y175" s="8">
        <v>43412</v>
      </c>
    </row>
    <row r="176" spans="1:25" x14ac:dyDescent="0.25">
      <c r="A176">
        <v>-111.97595583</v>
      </c>
      <c r="B176">
        <v>33.079111220000001</v>
      </c>
      <c r="C176" t="s">
        <v>563</v>
      </c>
      <c r="D176" t="s">
        <v>569</v>
      </c>
      <c r="E176" t="s">
        <v>561</v>
      </c>
      <c r="F176">
        <v>175</v>
      </c>
      <c r="G176">
        <v>181</v>
      </c>
      <c r="H176">
        <v>13.333</v>
      </c>
      <c r="I176">
        <v>2.0009999999999999</v>
      </c>
      <c r="J176">
        <v>1</v>
      </c>
      <c r="K176">
        <v>1172.4770000000001</v>
      </c>
      <c r="L176" t="s">
        <v>560</v>
      </c>
      <c r="M176" t="s">
        <v>559</v>
      </c>
      <c r="N176" s="8">
        <v>43412</v>
      </c>
      <c r="O176">
        <v>0</v>
      </c>
      <c r="P176">
        <v>0</v>
      </c>
      <c r="Q176">
        <v>8442.2659999999996</v>
      </c>
      <c r="R176">
        <v>1263.3</v>
      </c>
      <c r="S176">
        <v>2.6320000000000001</v>
      </c>
      <c r="T176">
        <v>33</v>
      </c>
      <c r="U176">
        <v>3828.1819999999998</v>
      </c>
      <c r="V176">
        <v>1</v>
      </c>
      <c r="W176">
        <v>1.365</v>
      </c>
      <c r="X176">
        <v>2.2050000000000001</v>
      </c>
      <c r="Y176" s="8">
        <v>43412</v>
      </c>
    </row>
    <row r="177" spans="1:25" x14ac:dyDescent="0.25">
      <c r="A177">
        <v>-111.9759548</v>
      </c>
      <c r="B177">
        <v>33.079106160000002</v>
      </c>
      <c r="C177" t="s">
        <v>563</v>
      </c>
      <c r="D177" t="s">
        <v>569</v>
      </c>
      <c r="E177" t="s">
        <v>561</v>
      </c>
      <c r="F177">
        <v>176</v>
      </c>
      <c r="G177">
        <v>187</v>
      </c>
      <c r="H177">
        <v>13.333</v>
      </c>
      <c r="I177">
        <v>2.133</v>
      </c>
      <c r="J177">
        <v>1</v>
      </c>
      <c r="K177">
        <v>1172.47</v>
      </c>
      <c r="L177" t="s">
        <v>560</v>
      </c>
      <c r="M177" t="s">
        <v>559</v>
      </c>
      <c r="N177" s="8">
        <v>43412</v>
      </c>
      <c r="O177">
        <v>0</v>
      </c>
      <c r="P177">
        <v>0</v>
      </c>
      <c r="Q177">
        <v>7219.87</v>
      </c>
      <c r="R177">
        <v>1013.896</v>
      </c>
      <c r="S177">
        <v>2.1120000000000001</v>
      </c>
      <c r="T177">
        <v>33</v>
      </c>
      <c r="U177">
        <v>3072.4110000000001</v>
      </c>
      <c r="V177">
        <v>1</v>
      </c>
      <c r="W177">
        <v>1.454</v>
      </c>
      <c r="X177">
        <v>2.35</v>
      </c>
      <c r="Y177" s="8">
        <v>43412</v>
      </c>
    </row>
    <row r="178" spans="1:25" x14ac:dyDescent="0.25">
      <c r="A178">
        <v>-111.97595717</v>
      </c>
      <c r="B178">
        <v>33.079100220000001</v>
      </c>
      <c r="C178" t="s">
        <v>563</v>
      </c>
      <c r="D178" t="s">
        <v>569</v>
      </c>
      <c r="E178" t="s">
        <v>561</v>
      </c>
      <c r="F178">
        <v>177</v>
      </c>
      <c r="G178">
        <v>179</v>
      </c>
      <c r="H178">
        <v>13.333</v>
      </c>
      <c r="I178">
        <v>1.87</v>
      </c>
      <c r="J178">
        <v>1</v>
      </c>
      <c r="K178">
        <v>1172.4570000000001</v>
      </c>
      <c r="L178" t="s">
        <v>560</v>
      </c>
      <c r="M178" t="s">
        <v>559</v>
      </c>
      <c r="N178" s="8">
        <v>43412</v>
      </c>
      <c r="O178">
        <v>0</v>
      </c>
      <c r="P178">
        <v>0</v>
      </c>
      <c r="Q178">
        <v>7486.8990000000003</v>
      </c>
      <c r="R178">
        <v>1198.9590000000001</v>
      </c>
      <c r="S178">
        <v>2.4980000000000002</v>
      </c>
      <c r="T178">
        <v>33</v>
      </c>
      <c r="U178">
        <v>3633.2089999999998</v>
      </c>
      <c r="V178">
        <v>1</v>
      </c>
      <c r="W178">
        <v>1.2749999999999999</v>
      </c>
      <c r="X178">
        <v>2.0609999999999999</v>
      </c>
      <c r="Y178" s="8">
        <v>43412</v>
      </c>
    </row>
    <row r="179" spans="1:25" x14ac:dyDescent="0.25">
      <c r="A179">
        <v>-111.97595613999999</v>
      </c>
      <c r="B179">
        <v>33.079095189999997</v>
      </c>
      <c r="C179" t="s">
        <v>563</v>
      </c>
      <c r="D179" t="s">
        <v>569</v>
      </c>
      <c r="E179" t="s">
        <v>561</v>
      </c>
      <c r="F179">
        <v>178</v>
      </c>
      <c r="G179">
        <v>185</v>
      </c>
      <c r="H179">
        <v>13.333</v>
      </c>
      <c r="I179">
        <v>2.0009999999999999</v>
      </c>
      <c r="J179">
        <v>1</v>
      </c>
      <c r="K179">
        <v>1172.402</v>
      </c>
      <c r="L179" t="s">
        <v>560</v>
      </c>
      <c r="M179" t="s">
        <v>559</v>
      </c>
      <c r="N179" s="8">
        <v>43412</v>
      </c>
      <c r="O179">
        <v>0</v>
      </c>
      <c r="P179">
        <v>0</v>
      </c>
      <c r="Q179">
        <v>6860.03</v>
      </c>
      <c r="R179">
        <v>1026.5340000000001</v>
      </c>
      <c r="S179">
        <v>2.1389999999999998</v>
      </c>
      <c r="T179">
        <v>33</v>
      </c>
      <c r="U179">
        <v>3110.71</v>
      </c>
      <c r="V179">
        <v>1</v>
      </c>
      <c r="W179">
        <v>1.365</v>
      </c>
      <c r="X179">
        <v>2.2050000000000001</v>
      </c>
      <c r="Y179" s="8">
        <v>43412</v>
      </c>
    </row>
    <row r="180" spans="1:25" x14ac:dyDescent="0.25">
      <c r="A180">
        <v>-111.97595785999999</v>
      </c>
      <c r="B180">
        <v>33.079089189999998</v>
      </c>
      <c r="C180" t="s">
        <v>563</v>
      </c>
      <c r="D180" t="s">
        <v>569</v>
      </c>
      <c r="E180" t="s">
        <v>561</v>
      </c>
      <c r="F180">
        <v>179</v>
      </c>
      <c r="G180">
        <v>175</v>
      </c>
      <c r="H180">
        <v>13.333</v>
      </c>
      <c r="I180">
        <v>2.165</v>
      </c>
      <c r="J180">
        <v>1</v>
      </c>
      <c r="K180">
        <v>1172.3820000000001</v>
      </c>
      <c r="L180" t="s">
        <v>560</v>
      </c>
      <c r="M180" t="s">
        <v>559</v>
      </c>
      <c r="N180" s="8">
        <v>43412</v>
      </c>
      <c r="O180">
        <v>0</v>
      </c>
      <c r="P180">
        <v>0</v>
      </c>
      <c r="Q180">
        <v>5602.9880000000003</v>
      </c>
      <c r="R180">
        <v>774.91300000000001</v>
      </c>
      <c r="S180">
        <v>1.6140000000000001</v>
      </c>
      <c r="T180">
        <v>33</v>
      </c>
      <c r="U180">
        <v>2348.221</v>
      </c>
      <c r="V180">
        <v>1</v>
      </c>
      <c r="W180">
        <v>1.476</v>
      </c>
      <c r="X180">
        <v>2.3860000000000001</v>
      </c>
      <c r="Y180" s="8">
        <v>43412</v>
      </c>
    </row>
    <row r="181" spans="1:25" x14ac:dyDescent="0.25">
      <c r="A181">
        <v>-111.97595699999999</v>
      </c>
      <c r="B181">
        <v>33.079083230000002</v>
      </c>
      <c r="C181" t="s">
        <v>563</v>
      </c>
      <c r="D181" t="s">
        <v>569</v>
      </c>
      <c r="E181" t="s">
        <v>561</v>
      </c>
      <c r="F181">
        <v>180</v>
      </c>
      <c r="G181">
        <v>180</v>
      </c>
      <c r="H181">
        <v>13.333</v>
      </c>
      <c r="I181">
        <v>2.0670000000000002</v>
      </c>
      <c r="J181">
        <v>1</v>
      </c>
      <c r="K181">
        <v>1172.4110000000001</v>
      </c>
      <c r="L181" t="s">
        <v>560</v>
      </c>
      <c r="M181" t="s">
        <v>559</v>
      </c>
      <c r="N181" s="8">
        <v>43412</v>
      </c>
      <c r="O181">
        <v>0</v>
      </c>
      <c r="P181">
        <v>0</v>
      </c>
      <c r="Q181">
        <v>6256.5150000000003</v>
      </c>
      <c r="R181">
        <v>906.50300000000004</v>
      </c>
      <c r="S181">
        <v>1.889</v>
      </c>
      <c r="T181">
        <v>33</v>
      </c>
      <c r="U181">
        <v>2746.9789999999998</v>
      </c>
      <c r="V181">
        <v>1</v>
      </c>
      <c r="W181">
        <v>1.409</v>
      </c>
      <c r="X181">
        <v>2.278</v>
      </c>
      <c r="Y181" s="8">
        <v>43412</v>
      </c>
    </row>
    <row r="182" spans="1:25" x14ac:dyDescent="0.25">
      <c r="A182">
        <v>-111.97595699999999</v>
      </c>
      <c r="B182">
        <v>33.07907823</v>
      </c>
      <c r="C182" t="s">
        <v>563</v>
      </c>
      <c r="D182" t="s">
        <v>569</v>
      </c>
      <c r="E182" t="s">
        <v>561</v>
      </c>
      <c r="F182">
        <v>181</v>
      </c>
      <c r="G182">
        <v>180</v>
      </c>
      <c r="H182">
        <v>13.333</v>
      </c>
      <c r="I182">
        <v>2.0009999999999999</v>
      </c>
      <c r="J182">
        <v>1</v>
      </c>
      <c r="K182">
        <v>1172.4570000000001</v>
      </c>
      <c r="L182" t="s">
        <v>560</v>
      </c>
      <c r="M182" t="s">
        <v>559</v>
      </c>
      <c r="N182" s="8">
        <v>43412</v>
      </c>
      <c r="O182">
        <v>0</v>
      </c>
      <c r="P182">
        <v>0</v>
      </c>
      <c r="Q182">
        <v>6654.1949999999997</v>
      </c>
      <c r="R182">
        <v>995.73299999999995</v>
      </c>
      <c r="S182">
        <v>2.0739999999999998</v>
      </c>
      <c r="T182">
        <v>33</v>
      </c>
      <c r="U182">
        <v>3017.373</v>
      </c>
      <c r="V182">
        <v>1</v>
      </c>
      <c r="W182">
        <v>1.365</v>
      </c>
      <c r="X182">
        <v>2.2050000000000001</v>
      </c>
      <c r="Y182" s="8">
        <v>43412</v>
      </c>
    </row>
    <row r="183" spans="1:25" x14ac:dyDescent="0.25">
      <c r="A183">
        <v>-111.97595668</v>
      </c>
      <c r="B183">
        <v>33.079073209999997</v>
      </c>
      <c r="C183" t="s">
        <v>563</v>
      </c>
      <c r="D183" t="s">
        <v>569</v>
      </c>
      <c r="E183" t="s">
        <v>561</v>
      </c>
      <c r="F183">
        <v>182</v>
      </c>
      <c r="G183">
        <v>176</v>
      </c>
      <c r="H183">
        <v>13.333</v>
      </c>
      <c r="I183">
        <v>1.9690000000000001</v>
      </c>
      <c r="J183">
        <v>1</v>
      </c>
      <c r="K183">
        <v>1172.4929999999999</v>
      </c>
      <c r="L183" t="s">
        <v>560</v>
      </c>
      <c r="M183" t="s">
        <v>559</v>
      </c>
      <c r="N183" s="8">
        <v>43412</v>
      </c>
      <c r="O183">
        <v>0</v>
      </c>
      <c r="P183">
        <v>0</v>
      </c>
      <c r="Q183">
        <v>7461.7269999999999</v>
      </c>
      <c r="R183">
        <v>1135.182</v>
      </c>
      <c r="S183">
        <v>2.3650000000000002</v>
      </c>
      <c r="T183">
        <v>33</v>
      </c>
      <c r="U183">
        <v>3439.9450000000002</v>
      </c>
      <c r="V183">
        <v>1</v>
      </c>
      <c r="W183">
        <v>1.3420000000000001</v>
      </c>
      <c r="X183">
        <v>2.169</v>
      </c>
      <c r="Y183" s="8">
        <v>43412</v>
      </c>
    </row>
    <row r="184" spans="1:25" x14ac:dyDescent="0.25">
      <c r="A184">
        <v>-111.97595754</v>
      </c>
      <c r="B184">
        <v>33.079067119999998</v>
      </c>
      <c r="C184" t="s">
        <v>563</v>
      </c>
      <c r="D184" t="s">
        <v>569</v>
      </c>
      <c r="E184" t="s">
        <v>561</v>
      </c>
      <c r="F184">
        <v>183</v>
      </c>
      <c r="G184">
        <v>171</v>
      </c>
      <c r="H184">
        <v>13.333</v>
      </c>
      <c r="I184">
        <v>1.706</v>
      </c>
      <c r="J184">
        <v>1</v>
      </c>
      <c r="K184">
        <v>1172.4480000000001</v>
      </c>
      <c r="L184" t="s">
        <v>560</v>
      </c>
      <c r="M184" t="s">
        <v>559</v>
      </c>
      <c r="N184" s="8">
        <v>43412</v>
      </c>
      <c r="O184">
        <v>0</v>
      </c>
      <c r="P184">
        <v>0</v>
      </c>
      <c r="Q184">
        <v>7353.66</v>
      </c>
      <c r="R184">
        <v>1290.855</v>
      </c>
      <c r="S184">
        <v>2.6890000000000001</v>
      </c>
      <c r="T184">
        <v>33</v>
      </c>
      <c r="U184">
        <v>3911.6819999999998</v>
      </c>
      <c r="V184">
        <v>1</v>
      </c>
      <c r="W184">
        <v>1.163</v>
      </c>
      <c r="X184">
        <v>1.88</v>
      </c>
      <c r="Y184" s="8">
        <v>43412</v>
      </c>
    </row>
    <row r="185" spans="1:25" x14ac:dyDescent="0.25">
      <c r="A185">
        <v>-111.97595514</v>
      </c>
      <c r="B185">
        <v>33.079061189999997</v>
      </c>
      <c r="C185" t="s">
        <v>563</v>
      </c>
      <c r="D185" t="s">
        <v>569</v>
      </c>
      <c r="E185" t="s">
        <v>561</v>
      </c>
      <c r="F185">
        <v>184</v>
      </c>
      <c r="G185">
        <v>185</v>
      </c>
      <c r="H185">
        <v>13.333</v>
      </c>
      <c r="I185">
        <v>2.0670000000000002</v>
      </c>
      <c r="J185">
        <v>1</v>
      </c>
      <c r="K185">
        <v>1172.4870000000001</v>
      </c>
      <c r="L185" t="s">
        <v>560</v>
      </c>
      <c r="M185" t="s">
        <v>559</v>
      </c>
      <c r="N185" s="8">
        <v>43412</v>
      </c>
      <c r="O185">
        <v>0</v>
      </c>
      <c r="P185">
        <v>0</v>
      </c>
      <c r="Q185">
        <v>9421.3189999999995</v>
      </c>
      <c r="R185">
        <v>1365.05</v>
      </c>
      <c r="S185">
        <v>2.8439999999999999</v>
      </c>
      <c r="T185">
        <v>33</v>
      </c>
      <c r="U185">
        <v>4136.5140000000001</v>
      </c>
      <c r="V185">
        <v>1</v>
      </c>
      <c r="W185">
        <v>1.409</v>
      </c>
      <c r="X185">
        <v>2.278</v>
      </c>
      <c r="Y185" s="8">
        <v>43412</v>
      </c>
    </row>
    <row r="186" spans="1:25" x14ac:dyDescent="0.25">
      <c r="A186">
        <v>-111.97595686</v>
      </c>
      <c r="B186">
        <v>33.079055189999998</v>
      </c>
      <c r="C186" t="s">
        <v>563</v>
      </c>
      <c r="D186" t="s">
        <v>569</v>
      </c>
      <c r="E186" t="s">
        <v>561</v>
      </c>
      <c r="F186">
        <v>185</v>
      </c>
      <c r="G186">
        <v>175</v>
      </c>
      <c r="H186">
        <v>13.333</v>
      </c>
      <c r="I186">
        <v>2.3620000000000001</v>
      </c>
      <c r="J186">
        <v>1</v>
      </c>
      <c r="K186">
        <v>1172.47</v>
      </c>
      <c r="L186" t="s">
        <v>560</v>
      </c>
      <c r="M186" t="s">
        <v>559</v>
      </c>
      <c r="N186" s="8">
        <v>43412</v>
      </c>
      <c r="O186">
        <v>0</v>
      </c>
      <c r="P186">
        <v>0</v>
      </c>
      <c r="Q186">
        <v>9807.8169999999991</v>
      </c>
      <c r="R186">
        <v>1243.4179999999999</v>
      </c>
      <c r="S186">
        <v>2.59</v>
      </c>
      <c r="T186">
        <v>33</v>
      </c>
      <c r="U186">
        <v>3767.933</v>
      </c>
      <c r="V186">
        <v>1</v>
      </c>
      <c r="W186">
        <v>1.611</v>
      </c>
      <c r="X186">
        <v>2.6030000000000002</v>
      </c>
      <c r="Y186" s="8">
        <v>43412</v>
      </c>
    </row>
    <row r="187" spans="1:25" x14ac:dyDescent="0.25">
      <c r="A187">
        <v>-111.97595549</v>
      </c>
      <c r="B187">
        <v>33.079049210000001</v>
      </c>
      <c r="C187" t="s">
        <v>563</v>
      </c>
      <c r="D187" t="s">
        <v>569</v>
      </c>
      <c r="E187" t="s">
        <v>561</v>
      </c>
      <c r="F187">
        <v>186</v>
      </c>
      <c r="G187">
        <v>183</v>
      </c>
      <c r="H187">
        <v>13.333</v>
      </c>
      <c r="I187">
        <v>2.4279999999999999</v>
      </c>
      <c r="J187">
        <v>1</v>
      </c>
      <c r="K187">
        <v>1172.3820000000001</v>
      </c>
      <c r="L187" t="s">
        <v>560</v>
      </c>
      <c r="M187" t="s">
        <v>559</v>
      </c>
      <c r="N187" s="8">
        <v>43412</v>
      </c>
      <c r="O187">
        <v>0</v>
      </c>
      <c r="P187">
        <v>0</v>
      </c>
      <c r="Q187">
        <v>9181.7189999999991</v>
      </c>
      <c r="R187">
        <v>1132.5820000000001</v>
      </c>
      <c r="S187">
        <v>2.36</v>
      </c>
      <c r="T187">
        <v>33</v>
      </c>
      <c r="U187">
        <v>3432.0659999999998</v>
      </c>
      <c r="V187">
        <v>1</v>
      </c>
      <c r="W187">
        <v>1.655</v>
      </c>
      <c r="X187">
        <v>2.6749999999999998</v>
      </c>
      <c r="Y187" s="8">
        <v>43412</v>
      </c>
    </row>
    <row r="188" spans="1:25" x14ac:dyDescent="0.25">
      <c r="A188">
        <v>-111.97595583</v>
      </c>
      <c r="B188">
        <v>33.079043220000003</v>
      </c>
      <c r="C188" t="s">
        <v>563</v>
      </c>
      <c r="D188" t="s">
        <v>569</v>
      </c>
      <c r="E188" t="s">
        <v>561</v>
      </c>
      <c r="F188">
        <v>187</v>
      </c>
      <c r="G188">
        <v>181</v>
      </c>
      <c r="H188">
        <v>13.333</v>
      </c>
      <c r="I188">
        <v>2.165</v>
      </c>
      <c r="J188">
        <v>1</v>
      </c>
      <c r="K188">
        <v>1172.405</v>
      </c>
      <c r="L188" t="s">
        <v>560</v>
      </c>
      <c r="M188" t="s">
        <v>559</v>
      </c>
      <c r="N188" s="8">
        <v>43412</v>
      </c>
      <c r="O188">
        <v>0</v>
      </c>
      <c r="P188">
        <v>0</v>
      </c>
      <c r="Q188">
        <v>9609.1980000000003</v>
      </c>
      <c r="R188">
        <v>1328.9860000000001</v>
      </c>
      <c r="S188">
        <v>2.7690000000000001</v>
      </c>
      <c r="T188">
        <v>33</v>
      </c>
      <c r="U188">
        <v>4027.2310000000002</v>
      </c>
      <c r="V188">
        <v>1</v>
      </c>
      <c r="W188">
        <v>1.476</v>
      </c>
      <c r="X188">
        <v>2.3860000000000001</v>
      </c>
      <c r="Y188" s="8">
        <v>43412</v>
      </c>
    </row>
    <row r="189" spans="1:25" x14ac:dyDescent="0.25">
      <c r="A189">
        <v>-111.97595683</v>
      </c>
      <c r="B189">
        <v>33.079037219999996</v>
      </c>
      <c r="C189" t="s">
        <v>563</v>
      </c>
      <c r="D189" t="s">
        <v>569</v>
      </c>
      <c r="E189" t="s">
        <v>561</v>
      </c>
      <c r="F189">
        <v>188</v>
      </c>
      <c r="G189">
        <v>181</v>
      </c>
      <c r="H189">
        <v>13.333</v>
      </c>
      <c r="I189">
        <v>2.0670000000000002</v>
      </c>
      <c r="J189">
        <v>1</v>
      </c>
      <c r="K189">
        <v>1172.4079999999999</v>
      </c>
      <c r="L189" t="s">
        <v>560</v>
      </c>
      <c r="M189" t="s">
        <v>559</v>
      </c>
      <c r="N189" s="8">
        <v>43412</v>
      </c>
      <c r="O189">
        <v>0</v>
      </c>
      <c r="P189">
        <v>0</v>
      </c>
      <c r="Q189">
        <v>9311.9290000000001</v>
      </c>
      <c r="R189">
        <v>1349.2</v>
      </c>
      <c r="S189">
        <v>2.8109999999999999</v>
      </c>
      <c r="T189">
        <v>33</v>
      </c>
      <c r="U189">
        <v>4088.4850000000001</v>
      </c>
      <c r="V189">
        <v>1</v>
      </c>
      <c r="W189">
        <v>1.409</v>
      </c>
      <c r="X189">
        <v>2.278</v>
      </c>
      <c r="Y189" s="8">
        <v>43412</v>
      </c>
    </row>
    <row r="190" spans="1:25" x14ac:dyDescent="0.25">
      <c r="A190">
        <v>-111.97595549</v>
      </c>
      <c r="B190">
        <v>33.079030209999999</v>
      </c>
      <c r="C190" t="s">
        <v>563</v>
      </c>
      <c r="D190" t="s">
        <v>569</v>
      </c>
      <c r="E190" t="s">
        <v>561</v>
      </c>
      <c r="F190">
        <v>189</v>
      </c>
      <c r="G190">
        <v>183</v>
      </c>
      <c r="H190">
        <v>13.333</v>
      </c>
      <c r="I190">
        <v>2.2639999999999998</v>
      </c>
      <c r="J190">
        <v>1</v>
      </c>
      <c r="K190">
        <v>1172.3389999999999</v>
      </c>
      <c r="L190" t="s">
        <v>560</v>
      </c>
      <c r="M190" t="s">
        <v>559</v>
      </c>
      <c r="N190" s="8">
        <v>43412</v>
      </c>
      <c r="O190">
        <v>0</v>
      </c>
      <c r="P190">
        <v>0</v>
      </c>
      <c r="Q190">
        <v>9340.02</v>
      </c>
      <c r="R190">
        <v>1235.595</v>
      </c>
      <c r="S190">
        <v>2.5739999999999998</v>
      </c>
      <c r="T190">
        <v>33</v>
      </c>
      <c r="U190">
        <v>3744.2260000000001</v>
      </c>
      <c r="V190">
        <v>1</v>
      </c>
      <c r="W190">
        <v>1.5429999999999999</v>
      </c>
      <c r="X190">
        <v>2.4950000000000001</v>
      </c>
      <c r="Y190" s="8">
        <v>43412</v>
      </c>
    </row>
    <row r="191" spans="1:25" x14ac:dyDescent="0.25">
      <c r="A191">
        <v>-111.97595668</v>
      </c>
      <c r="B191">
        <v>33.07902421</v>
      </c>
      <c r="C191" t="s">
        <v>563</v>
      </c>
      <c r="D191" t="s">
        <v>569</v>
      </c>
      <c r="E191" t="s">
        <v>561</v>
      </c>
      <c r="F191">
        <v>190</v>
      </c>
      <c r="G191">
        <v>176</v>
      </c>
      <c r="H191">
        <v>13.333</v>
      </c>
      <c r="I191">
        <v>2.2309999999999999</v>
      </c>
      <c r="J191">
        <v>1</v>
      </c>
      <c r="K191">
        <v>1172.346</v>
      </c>
      <c r="L191" t="s">
        <v>560</v>
      </c>
      <c r="M191" t="s">
        <v>559</v>
      </c>
      <c r="N191" s="8">
        <v>43412</v>
      </c>
      <c r="O191">
        <v>0</v>
      </c>
      <c r="P191">
        <v>0</v>
      </c>
      <c r="Q191">
        <v>9471.8819999999996</v>
      </c>
      <c r="R191">
        <v>1271.4659999999999</v>
      </c>
      <c r="S191">
        <v>2.649</v>
      </c>
      <c r="T191">
        <v>33</v>
      </c>
      <c r="U191">
        <v>3852.9259999999999</v>
      </c>
      <c r="V191">
        <v>1</v>
      </c>
      <c r="W191">
        <v>1.5209999999999999</v>
      </c>
      <c r="X191">
        <v>2.4580000000000002</v>
      </c>
      <c r="Y191" s="8">
        <v>43412</v>
      </c>
    </row>
    <row r="192" spans="1:25" x14ac:dyDescent="0.25">
      <c r="A192">
        <v>-111.97595566</v>
      </c>
      <c r="B192">
        <v>33.079019219999999</v>
      </c>
      <c r="C192" t="s">
        <v>563</v>
      </c>
      <c r="D192" t="s">
        <v>569</v>
      </c>
      <c r="E192" t="s">
        <v>561</v>
      </c>
      <c r="F192">
        <v>191</v>
      </c>
      <c r="G192">
        <v>182</v>
      </c>
      <c r="H192">
        <v>13.333</v>
      </c>
      <c r="I192">
        <v>2.1</v>
      </c>
      <c r="J192">
        <v>1</v>
      </c>
      <c r="K192">
        <v>1172.4179999999999</v>
      </c>
      <c r="L192" t="s">
        <v>560</v>
      </c>
      <c r="M192" t="s">
        <v>559</v>
      </c>
      <c r="N192" s="8">
        <v>43412</v>
      </c>
      <c r="O192">
        <v>0</v>
      </c>
      <c r="P192">
        <v>0</v>
      </c>
      <c r="Q192">
        <v>10742.86</v>
      </c>
      <c r="R192">
        <v>1532.2059999999999</v>
      </c>
      <c r="S192">
        <v>3.1920000000000002</v>
      </c>
      <c r="T192">
        <v>33</v>
      </c>
      <c r="U192">
        <v>4643.049</v>
      </c>
      <c r="V192">
        <v>1</v>
      </c>
      <c r="W192">
        <v>1.4319999999999999</v>
      </c>
      <c r="X192">
        <v>2.3140000000000001</v>
      </c>
      <c r="Y192" s="8">
        <v>43412</v>
      </c>
    </row>
    <row r="193" spans="1:25" x14ac:dyDescent="0.25">
      <c r="A193">
        <v>-111.975956</v>
      </c>
      <c r="B193">
        <v>33.079013230000001</v>
      </c>
      <c r="C193" t="s">
        <v>563</v>
      </c>
      <c r="D193" t="s">
        <v>569</v>
      </c>
      <c r="E193" t="s">
        <v>561</v>
      </c>
      <c r="F193">
        <v>192</v>
      </c>
      <c r="G193">
        <v>180</v>
      </c>
      <c r="H193">
        <v>13.333</v>
      </c>
      <c r="I193">
        <v>2.0009999999999999</v>
      </c>
      <c r="J193">
        <v>1</v>
      </c>
      <c r="K193">
        <v>1172.421</v>
      </c>
      <c r="L193" t="s">
        <v>560</v>
      </c>
      <c r="M193" t="s">
        <v>559</v>
      </c>
      <c r="N193" s="8">
        <v>43412</v>
      </c>
      <c r="O193">
        <v>0</v>
      </c>
      <c r="P193">
        <v>0</v>
      </c>
      <c r="Q193">
        <v>11590.766</v>
      </c>
      <c r="R193">
        <v>1734.441</v>
      </c>
      <c r="S193">
        <v>3.613</v>
      </c>
      <c r="T193">
        <v>33</v>
      </c>
      <c r="U193">
        <v>5255.8819999999996</v>
      </c>
      <c r="V193">
        <v>1</v>
      </c>
      <c r="W193">
        <v>1.365</v>
      </c>
      <c r="X193">
        <v>2.2050000000000001</v>
      </c>
      <c r="Y193" s="8">
        <v>43412</v>
      </c>
    </row>
    <row r="194" spans="1:25" x14ac:dyDescent="0.25">
      <c r="A194">
        <v>-111.97595597</v>
      </c>
      <c r="B194">
        <v>33.07900618</v>
      </c>
      <c r="C194" t="s">
        <v>563</v>
      </c>
      <c r="D194" t="s">
        <v>569</v>
      </c>
      <c r="E194" t="s">
        <v>561</v>
      </c>
      <c r="F194">
        <v>193</v>
      </c>
      <c r="G194">
        <v>186</v>
      </c>
      <c r="H194">
        <v>13.333</v>
      </c>
      <c r="I194">
        <v>2.3620000000000001</v>
      </c>
      <c r="J194">
        <v>1</v>
      </c>
      <c r="K194">
        <v>1172.32</v>
      </c>
      <c r="L194" t="s">
        <v>560</v>
      </c>
      <c r="M194" t="s">
        <v>559</v>
      </c>
      <c r="N194" s="8">
        <v>43412</v>
      </c>
      <c r="O194">
        <v>0</v>
      </c>
      <c r="P194">
        <v>0</v>
      </c>
      <c r="Q194">
        <v>10548.922</v>
      </c>
      <c r="R194">
        <v>1337.374</v>
      </c>
      <c r="S194">
        <v>2.786</v>
      </c>
      <c r="T194">
        <v>33</v>
      </c>
      <c r="U194">
        <v>4052.6480000000001</v>
      </c>
      <c r="V194">
        <v>1</v>
      </c>
      <c r="W194">
        <v>1.611</v>
      </c>
      <c r="X194">
        <v>2.6030000000000002</v>
      </c>
      <c r="Y194" s="8">
        <v>43412</v>
      </c>
    </row>
    <row r="195" spans="1:25" x14ac:dyDescent="0.25">
      <c r="A195">
        <v>-111.97595583</v>
      </c>
      <c r="B195">
        <v>33.079001220000002</v>
      </c>
      <c r="C195" t="s">
        <v>563</v>
      </c>
      <c r="D195" t="s">
        <v>569</v>
      </c>
      <c r="E195" t="s">
        <v>561</v>
      </c>
      <c r="F195">
        <v>194</v>
      </c>
      <c r="G195">
        <v>181</v>
      </c>
      <c r="H195">
        <v>13.333</v>
      </c>
      <c r="I195">
        <v>1.9690000000000001</v>
      </c>
      <c r="J195">
        <v>1</v>
      </c>
      <c r="K195">
        <v>1172.4839999999999</v>
      </c>
      <c r="L195" t="s">
        <v>560</v>
      </c>
      <c r="M195" t="s">
        <v>559</v>
      </c>
      <c r="N195" s="8">
        <v>43412</v>
      </c>
      <c r="O195">
        <v>0</v>
      </c>
      <c r="P195">
        <v>0</v>
      </c>
      <c r="Q195">
        <v>9737.59</v>
      </c>
      <c r="R195">
        <v>1481.4179999999999</v>
      </c>
      <c r="S195">
        <v>3.0859999999999999</v>
      </c>
      <c r="T195">
        <v>33</v>
      </c>
      <c r="U195">
        <v>4489.1440000000002</v>
      </c>
      <c r="V195">
        <v>1</v>
      </c>
      <c r="W195">
        <v>1.3420000000000001</v>
      </c>
      <c r="X195">
        <v>2.169</v>
      </c>
      <c r="Y195" s="8">
        <v>43412</v>
      </c>
    </row>
    <row r="196" spans="1:25" x14ac:dyDescent="0.25">
      <c r="A196">
        <v>-111.97595651</v>
      </c>
      <c r="B196">
        <v>33.078994209999998</v>
      </c>
      <c r="C196" t="s">
        <v>563</v>
      </c>
      <c r="D196" t="s">
        <v>569</v>
      </c>
      <c r="E196" t="s">
        <v>561</v>
      </c>
      <c r="F196">
        <v>195</v>
      </c>
      <c r="G196">
        <v>177</v>
      </c>
      <c r="H196">
        <v>13.333</v>
      </c>
      <c r="I196">
        <v>1.9690000000000001</v>
      </c>
      <c r="J196">
        <v>1</v>
      </c>
      <c r="K196">
        <v>1172.3979999999999</v>
      </c>
      <c r="L196" t="s">
        <v>560</v>
      </c>
      <c r="M196" t="s">
        <v>559</v>
      </c>
      <c r="N196" s="8">
        <v>43412</v>
      </c>
      <c r="O196">
        <v>0</v>
      </c>
      <c r="P196">
        <v>0</v>
      </c>
      <c r="Q196">
        <v>7300.1769999999997</v>
      </c>
      <c r="R196">
        <v>1110.604</v>
      </c>
      <c r="S196">
        <v>2.3140000000000001</v>
      </c>
      <c r="T196">
        <v>33</v>
      </c>
      <c r="U196">
        <v>3365.4679999999998</v>
      </c>
      <c r="V196">
        <v>1</v>
      </c>
      <c r="W196">
        <v>1.3420000000000001</v>
      </c>
      <c r="X196">
        <v>2.169</v>
      </c>
      <c r="Y196" s="8">
        <v>43412</v>
      </c>
    </row>
    <row r="197" spans="1:25" x14ac:dyDescent="0.25">
      <c r="A197">
        <v>-111.97595566</v>
      </c>
      <c r="B197">
        <v>33.078989219999997</v>
      </c>
      <c r="C197" t="s">
        <v>563</v>
      </c>
      <c r="D197" t="s">
        <v>569</v>
      </c>
      <c r="E197" t="s">
        <v>561</v>
      </c>
      <c r="F197">
        <v>196</v>
      </c>
      <c r="G197">
        <v>182</v>
      </c>
      <c r="H197">
        <v>13.333</v>
      </c>
      <c r="I197">
        <v>2.0339999999999998</v>
      </c>
      <c r="J197">
        <v>1</v>
      </c>
      <c r="K197">
        <v>1172.4770000000001</v>
      </c>
      <c r="L197" t="s">
        <v>560</v>
      </c>
      <c r="M197" t="s">
        <v>559</v>
      </c>
      <c r="N197" s="8">
        <v>43412</v>
      </c>
      <c r="O197">
        <v>0</v>
      </c>
      <c r="P197">
        <v>0</v>
      </c>
      <c r="Q197">
        <v>9954.0550000000003</v>
      </c>
      <c r="R197">
        <v>1465.499</v>
      </c>
      <c r="S197">
        <v>3.0529999999999999</v>
      </c>
      <c r="T197">
        <v>33</v>
      </c>
      <c r="U197">
        <v>4440.9070000000002</v>
      </c>
      <c r="V197">
        <v>1</v>
      </c>
      <c r="W197">
        <v>1.387</v>
      </c>
      <c r="X197">
        <v>2.2410000000000001</v>
      </c>
      <c r="Y197" s="8">
        <v>43412</v>
      </c>
    </row>
    <row r="198" spans="1:25" x14ac:dyDescent="0.25">
      <c r="A198">
        <v>-111.975956</v>
      </c>
      <c r="B198">
        <v>33.078982230000001</v>
      </c>
      <c r="C198" t="s">
        <v>563</v>
      </c>
      <c r="D198" t="s">
        <v>569</v>
      </c>
      <c r="E198" t="s">
        <v>561</v>
      </c>
      <c r="F198">
        <v>197</v>
      </c>
      <c r="G198">
        <v>180</v>
      </c>
      <c r="H198">
        <v>13.333</v>
      </c>
      <c r="I198">
        <v>2.133</v>
      </c>
      <c r="J198">
        <v>1</v>
      </c>
      <c r="K198">
        <v>1172.3879999999999</v>
      </c>
      <c r="L198" t="s">
        <v>560</v>
      </c>
      <c r="M198" t="s">
        <v>559</v>
      </c>
      <c r="N198" s="8">
        <v>43412</v>
      </c>
      <c r="O198">
        <v>0</v>
      </c>
      <c r="P198">
        <v>0</v>
      </c>
      <c r="Q198">
        <v>8646.1190000000006</v>
      </c>
      <c r="R198">
        <v>1214.1859999999999</v>
      </c>
      <c r="S198">
        <v>2.5299999999999998</v>
      </c>
      <c r="T198">
        <v>33</v>
      </c>
      <c r="U198">
        <v>3679.3510000000001</v>
      </c>
      <c r="V198">
        <v>1</v>
      </c>
      <c r="W198">
        <v>1.454</v>
      </c>
      <c r="X198">
        <v>2.35</v>
      </c>
      <c r="Y198" s="8">
        <v>43412</v>
      </c>
    </row>
    <row r="199" spans="1:25" x14ac:dyDescent="0.25">
      <c r="A199">
        <v>-111.97595617</v>
      </c>
      <c r="B199">
        <v>33.078976220000001</v>
      </c>
      <c r="C199" t="s">
        <v>563</v>
      </c>
      <c r="D199" t="s">
        <v>569</v>
      </c>
      <c r="E199" t="s">
        <v>561</v>
      </c>
      <c r="F199">
        <v>198</v>
      </c>
      <c r="G199">
        <v>179</v>
      </c>
      <c r="H199">
        <v>13.333</v>
      </c>
      <c r="I199">
        <v>2.4279999999999999</v>
      </c>
      <c r="J199">
        <v>1</v>
      </c>
      <c r="K199">
        <v>1172.441</v>
      </c>
      <c r="L199" t="s">
        <v>560</v>
      </c>
      <c r="M199" t="s">
        <v>559</v>
      </c>
      <c r="N199" s="8">
        <v>43412</v>
      </c>
      <c r="O199">
        <v>0</v>
      </c>
      <c r="P199">
        <v>0</v>
      </c>
      <c r="Q199">
        <v>10857.262000000001</v>
      </c>
      <c r="R199">
        <v>1339.2629999999999</v>
      </c>
      <c r="S199">
        <v>2.79</v>
      </c>
      <c r="T199">
        <v>33</v>
      </c>
      <c r="U199">
        <v>4058.373</v>
      </c>
      <c r="V199">
        <v>1</v>
      </c>
      <c r="W199">
        <v>1.655</v>
      </c>
      <c r="X199">
        <v>2.6749999999999998</v>
      </c>
      <c r="Y199" s="8">
        <v>43412</v>
      </c>
    </row>
    <row r="200" spans="1:25" x14ac:dyDescent="0.25">
      <c r="A200">
        <v>-111.97595651</v>
      </c>
      <c r="B200">
        <v>33.078970210000001</v>
      </c>
      <c r="C200" t="s">
        <v>563</v>
      </c>
      <c r="D200" t="s">
        <v>569</v>
      </c>
      <c r="E200" t="s">
        <v>561</v>
      </c>
      <c r="F200">
        <v>199</v>
      </c>
      <c r="G200">
        <v>177</v>
      </c>
      <c r="H200">
        <v>13.333</v>
      </c>
      <c r="I200">
        <v>2.2970000000000002</v>
      </c>
      <c r="J200">
        <v>1</v>
      </c>
      <c r="K200">
        <v>1172.4280000000001</v>
      </c>
      <c r="L200" t="s">
        <v>560</v>
      </c>
      <c r="M200" t="s">
        <v>559</v>
      </c>
      <c r="N200" s="8">
        <v>43412</v>
      </c>
      <c r="O200">
        <v>0</v>
      </c>
      <c r="P200">
        <v>0</v>
      </c>
      <c r="Q200">
        <v>10013.597</v>
      </c>
      <c r="R200">
        <v>1305.778</v>
      </c>
      <c r="S200">
        <v>2.72</v>
      </c>
      <c r="T200">
        <v>33</v>
      </c>
      <c r="U200">
        <v>3956.9029999999998</v>
      </c>
      <c r="V200">
        <v>1</v>
      </c>
      <c r="W200">
        <v>1.5660000000000001</v>
      </c>
      <c r="X200">
        <v>2.5310000000000001</v>
      </c>
      <c r="Y200" s="8">
        <v>43412</v>
      </c>
    </row>
    <row r="201" spans="1:25" x14ac:dyDescent="0.25">
      <c r="A201">
        <v>-111.97595631999999</v>
      </c>
      <c r="B201">
        <v>33.078964210000002</v>
      </c>
      <c r="C201" t="s">
        <v>563</v>
      </c>
      <c r="D201" t="s">
        <v>569</v>
      </c>
      <c r="E201" t="s">
        <v>561</v>
      </c>
      <c r="F201">
        <v>200</v>
      </c>
      <c r="G201">
        <v>184</v>
      </c>
      <c r="H201">
        <v>13.333</v>
      </c>
      <c r="I201">
        <v>2.3290000000000002</v>
      </c>
      <c r="J201">
        <v>1</v>
      </c>
      <c r="K201">
        <v>1172.3979999999999</v>
      </c>
      <c r="L201" t="s">
        <v>560</v>
      </c>
      <c r="M201" t="s">
        <v>559</v>
      </c>
      <c r="N201" s="8">
        <v>43412</v>
      </c>
      <c r="O201">
        <v>0</v>
      </c>
      <c r="P201">
        <v>0</v>
      </c>
      <c r="Q201">
        <v>9825.8279999999995</v>
      </c>
      <c r="R201">
        <v>1263.2470000000001</v>
      </c>
      <c r="S201">
        <v>2.6320000000000001</v>
      </c>
      <c r="T201">
        <v>33</v>
      </c>
      <c r="U201">
        <v>3828.02</v>
      </c>
      <c r="V201">
        <v>1</v>
      </c>
      <c r="W201">
        <v>1.5880000000000001</v>
      </c>
      <c r="X201">
        <v>2.5670000000000002</v>
      </c>
      <c r="Y201" s="8">
        <v>43412</v>
      </c>
    </row>
    <row r="202" spans="1:25" x14ac:dyDescent="0.25">
      <c r="A202">
        <v>-111.97595631999999</v>
      </c>
      <c r="B202">
        <v>33.078958210000003</v>
      </c>
      <c r="C202" t="s">
        <v>563</v>
      </c>
      <c r="D202" t="s">
        <v>569</v>
      </c>
      <c r="E202" t="s">
        <v>561</v>
      </c>
      <c r="F202">
        <v>201</v>
      </c>
      <c r="G202">
        <v>184</v>
      </c>
      <c r="H202">
        <v>13.333</v>
      </c>
      <c r="I202">
        <v>2.165</v>
      </c>
      <c r="J202">
        <v>1</v>
      </c>
      <c r="K202">
        <v>1172.375</v>
      </c>
      <c r="L202" t="s">
        <v>560</v>
      </c>
      <c r="M202" t="s">
        <v>559</v>
      </c>
      <c r="N202" s="8">
        <v>43412</v>
      </c>
      <c r="O202">
        <v>0</v>
      </c>
      <c r="P202">
        <v>0</v>
      </c>
      <c r="Q202">
        <v>9154.0139999999992</v>
      </c>
      <c r="R202">
        <v>1266.0329999999999</v>
      </c>
      <c r="S202">
        <v>2.6379999999999999</v>
      </c>
      <c r="T202">
        <v>33</v>
      </c>
      <c r="U202">
        <v>3836.4630000000002</v>
      </c>
      <c r="V202">
        <v>1</v>
      </c>
      <c r="W202">
        <v>1.476</v>
      </c>
      <c r="X202">
        <v>2.3860000000000001</v>
      </c>
      <c r="Y202" s="8">
        <v>43412</v>
      </c>
    </row>
    <row r="203" spans="1:25" x14ac:dyDescent="0.25">
      <c r="A203">
        <v>-111.97595699999999</v>
      </c>
      <c r="B203">
        <v>33.078952229999999</v>
      </c>
      <c r="C203" t="s">
        <v>563</v>
      </c>
      <c r="D203" t="s">
        <v>569</v>
      </c>
      <c r="E203" t="s">
        <v>561</v>
      </c>
      <c r="F203">
        <v>202</v>
      </c>
      <c r="G203">
        <v>180</v>
      </c>
      <c r="H203">
        <v>13.333</v>
      </c>
      <c r="I203">
        <v>2.1</v>
      </c>
      <c r="J203">
        <v>1</v>
      </c>
      <c r="K203">
        <v>1172.395</v>
      </c>
      <c r="L203" t="s">
        <v>560</v>
      </c>
      <c r="M203" t="s">
        <v>559</v>
      </c>
      <c r="N203" s="8">
        <v>43412</v>
      </c>
      <c r="O203">
        <v>0</v>
      </c>
      <c r="P203">
        <v>0</v>
      </c>
      <c r="Q203">
        <v>8104.3490000000002</v>
      </c>
      <c r="R203">
        <v>1155.8869999999999</v>
      </c>
      <c r="S203">
        <v>2.4079999999999999</v>
      </c>
      <c r="T203">
        <v>33</v>
      </c>
      <c r="U203">
        <v>3502.6880000000001</v>
      </c>
      <c r="V203">
        <v>1</v>
      </c>
      <c r="W203">
        <v>1.4319999999999999</v>
      </c>
      <c r="X203">
        <v>2.3140000000000001</v>
      </c>
      <c r="Y203" s="8">
        <v>43412</v>
      </c>
    </row>
    <row r="204" spans="1:25" x14ac:dyDescent="0.25">
      <c r="A204">
        <v>-111.97595683</v>
      </c>
      <c r="B204">
        <v>33.078946219999999</v>
      </c>
      <c r="C204" t="s">
        <v>563</v>
      </c>
      <c r="D204" t="s">
        <v>569</v>
      </c>
      <c r="E204" t="s">
        <v>561</v>
      </c>
      <c r="F204">
        <v>203</v>
      </c>
      <c r="G204">
        <v>181</v>
      </c>
      <c r="H204">
        <v>13.333</v>
      </c>
      <c r="I204">
        <v>2.2970000000000002</v>
      </c>
      <c r="J204">
        <v>1</v>
      </c>
      <c r="K204">
        <v>1172.415</v>
      </c>
      <c r="L204" t="s">
        <v>560</v>
      </c>
      <c r="M204" t="s">
        <v>559</v>
      </c>
      <c r="N204" s="8">
        <v>43412</v>
      </c>
      <c r="O204">
        <v>0</v>
      </c>
      <c r="P204">
        <v>0</v>
      </c>
      <c r="Q204">
        <v>8276.31</v>
      </c>
      <c r="R204">
        <v>1079.2349999999999</v>
      </c>
      <c r="S204">
        <v>2.2480000000000002</v>
      </c>
      <c r="T204">
        <v>33</v>
      </c>
      <c r="U204">
        <v>3270.4090000000001</v>
      </c>
      <c r="V204">
        <v>1</v>
      </c>
      <c r="W204">
        <v>1.5660000000000001</v>
      </c>
      <c r="X204">
        <v>2.5310000000000001</v>
      </c>
      <c r="Y204" s="8">
        <v>43412</v>
      </c>
    </row>
    <row r="205" spans="1:25" x14ac:dyDescent="0.25">
      <c r="A205">
        <v>-111.97595665999999</v>
      </c>
      <c r="B205">
        <v>33.078939220000002</v>
      </c>
      <c r="C205" t="s">
        <v>563</v>
      </c>
      <c r="D205" t="s">
        <v>569</v>
      </c>
      <c r="E205" t="s">
        <v>561</v>
      </c>
      <c r="F205">
        <v>204</v>
      </c>
      <c r="G205">
        <v>182</v>
      </c>
      <c r="H205">
        <v>13.333</v>
      </c>
      <c r="I205">
        <v>2.165</v>
      </c>
      <c r="J205">
        <v>1</v>
      </c>
      <c r="K205">
        <v>1172.4110000000001</v>
      </c>
      <c r="L205" t="s">
        <v>560</v>
      </c>
      <c r="M205" t="s">
        <v>559</v>
      </c>
      <c r="N205" s="8">
        <v>43412</v>
      </c>
      <c r="O205">
        <v>0</v>
      </c>
      <c r="P205">
        <v>0</v>
      </c>
      <c r="Q205">
        <v>7409.5659999999998</v>
      </c>
      <c r="R205">
        <v>1024.769</v>
      </c>
      <c r="S205">
        <v>2.1349999999999998</v>
      </c>
      <c r="T205">
        <v>33</v>
      </c>
      <c r="U205">
        <v>3105.3620000000001</v>
      </c>
      <c r="V205">
        <v>1</v>
      </c>
      <c r="W205">
        <v>1.476</v>
      </c>
      <c r="X205">
        <v>2.3860000000000001</v>
      </c>
      <c r="Y205" s="8">
        <v>43412</v>
      </c>
    </row>
    <row r="206" spans="1:25" x14ac:dyDescent="0.25">
      <c r="A206">
        <v>-111.97595699999999</v>
      </c>
      <c r="B206">
        <v>33.078933229999997</v>
      </c>
      <c r="C206" t="s">
        <v>563</v>
      </c>
      <c r="D206" t="s">
        <v>569</v>
      </c>
      <c r="E206" t="s">
        <v>561</v>
      </c>
      <c r="F206">
        <v>205</v>
      </c>
      <c r="G206">
        <v>180</v>
      </c>
      <c r="H206">
        <v>13.333</v>
      </c>
      <c r="I206">
        <v>2.2639999999999998</v>
      </c>
      <c r="J206">
        <v>1</v>
      </c>
      <c r="K206">
        <v>1172.4110000000001</v>
      </c>
      <c r="L206" t="s">
        <v>560</v>
      </c>
      <c r="M206" t="s">
        <v>559</v>
      </c>
      <c r="N206" s="8">
        <v>43412</v>
      </c>
      <c r="O206">
        <v>0</v>
      </c>
      <c r="P206">
        <v>0</v>
      </c>
      <c r="Q206">
        <v>7947.26</v>
      </c>
      <c r="R206">
        <v>1051.346</v>
      </c>
      <c r="S206">
        <v>2.19</v>
      </c>
      <c r="T206">
        <v>33</v>
      </c>
      <c r="U206">
        <v>3185.8960000000002</v>
      </c>
      <c r="V206">
        <v>1</v>
      </c>
      <c r="W206">
        <v>1.5429999999999999</v>
      </c>
      <c r="X206">
        <v>2.4950000000000001</v>
      </c>
      <c r="Y206" s="8">
        <v>43412</v>
      </c>
    </row>
    <row r="207" spans="1:25" x14ac:dyDescent="0.25">
      <c r="A207">
        <v>-111.97595717</v>
      </c>
      <c r="B207">
        <v>33.078928220000002</v>
      </c>
      <c r="C207" t="s">
        <v>563</v>
      </c>
      <c r="D207" t="s">
        <v>569</v>
      </c>
      <c r="E207" t="s">
        <v>561</v>
      </c>
      <c r="F207">
        <v>206</v>
      </c>
      <c r="G207">
        <v>179</v>
      </c>
      <c r="H207">
        <v>13.333</v>
      </c>
      <c r="I207">
        <v>2.2309999999999999</v>
      </c>
      <c r="J207">
        <v>1</v>
      </c>
      <c r="K207">
        <v>1172.4670000000001</v>
      </c>
      <c r="L207" t="s">
        <v>560</v>
      </c>
      <c r="M207" t="s">
        <v>559</v>
      </c>
      <c r="N207" s="8">
        <v>43412</v>
      </c>
      <c r="O207">
        <v>0</v>
      </c>
      <c r="P207">
        <v>0</v>
      </c>
      <c r="Q207">
        <v>8143.6210000000001</v>
      </c>
      <c r="R207">
        <v>1093.1659999999999</v>
      </c>
      <c r="S207">
        <v>2.2770000000000001</v>
      </c>
      <c r="T207">
        <v>33</v>
      </c>
      <c r="U207">
        <v>3312.623</v>
      </c>
      <c r="V207">
        <v>1</v>
      </c>
      <c r="W207">
        <v>1.5209999999999999</v>
      </c>
      <c r="X207">
        <v>2.4580000000000002</v>
      </c>
      <c r="Y207" s="8">
        <v>43412</v>
      </c>
    </row>
    <row r="208" spans="1:25" x14ac:dyDescent="0.25">
      <c r="A208">
        <v>-111.97595717</v>
      </c>
      <c r="B208">
        <v>33.078921219999998</v>
      </c>
      <c r="C208" t="s">
        <v>563</v>
      </c>
      <c r="D208" t="s">
        <v>569</v>
      </c>
      <c r="E208" t="s">
        <v>561</v>
      </c>
      <c r="F208">
        <v>207</v>
      </c>
      <c r="G208">
        <v>179</v>
      </c>
      <c r="H208">
        <v>13.333</v>
      </c>
      <c r="I208">
        <v>2.133</v>
      </c>
      <c r="J208">
        <v>1</v>
      </c>
      <c r="K208">
        <v>1172.5429999999999</v>
      </c>
      <c r="L208" t="s">
        <v>560</v>
      </c>
      <c r="M208" t="s">
        <v>559</v>
      </c>
      <c r="N208" s="8">
        <v>43412</v>
      </c>
      <c r="O208">
        <v>0</v>
      </c>
      <c r="P208">
        <v>0</v>
      </c>
      <c r="Q208">
        <v>8601.2829999999994</v>
      </c>
      <c r="R208">
        <v>1207.8889999999999</v>
      </c>
      <c r="S208">
        <v>2.516</v>
      </c>
      <c r="T208">
        <v>33</v>
      </c>
      <c r="U208">
        <v>3660.2710000000002</v>
      </c>
      <c r="V208">
        <v>1</v>
      </c>
      <c r="W208">
        <v>1.454</v>
      </c>
      <c r="X208">
        <v>2.35</v>
      </c>
      <c r="Y208" s="8">
        <v>43412</v>
      </c>
    </row>
    <row r="209" spans="1:25" x14ac:dyDescent="0.25">
      <c r="A209">
        <v>-111.97595717</v>
      </c>
      <c r="B209">
        <v>33.078915219999999</v>
      </c>
      <c r="C209" t="s">
        <v>563</v>
      </c>
      <c r="D209" t="s">
        <v>569</v>
      </c>
      <c r="E209" t="s">
        <v>561</v>
      </c>
      <c r="F209">
        <v>208</v>
      </c>
      <c r="G209">
        <v>179</v>
      </c>
      <c r="H209">
        <v>13.333</v>
      </c>
      <c r="I209">
        <v>2.2309999999999999</v>
      </c>
      <c r="J209">
        <v>1</v>
      </c>
      <c r="K209">
        <v>1172.4639999999999</v>
      </c>
      <c r="L209" t="s">
        <v>560</v>
      </c>
      <c r="M209" t="s">
        <v>559</v>
      </c>
      <c r="N209" s="8">
        <v>43412</v>
      </c>
      <c r="O209">
        <v>0</v>
      </c>
      <c r="P209">
        <v>0</v>
      </c>
      <c r="Q209">
        <v>9635.6910000000007</v>
      </c>
      <c r="R209">
        <v>1293.4549999999999</v>
      </c>
      <c r="S209">
        <v>2.6949999999999998</v>
      </c>
      <c r="T209">
        <v>33</v>
      </c>
      <c r="U209">
        <v>3919.56</v>
      </c>
      <c r="V209">
        <v>1</v>
      </c>
      <c r="W209">
        <v>1.5209999999999999</v>
      </c>
      <c r="X209">
        <v>2.4580000000000002</v>
      </c>
      <c r="Y209" s="8">
        <v>43412</v>
      </c>
    </row>
    <row r="210" spans="1:25" x14ac:dyDescent="0.25">
      <c r="A210">
        <v>-111.97595665999999</v>
      </c>
      <c r="B210">
        <v>33.07890922</v>
      </c>
      <c r="C210" t="s">
        <v>563</v>
      </c>
      <c r="D210" t="s">
        <v>569</v>
      </c>
      <c r="E210" t="s">
        <v>561</v>
      </c>
      <c r="F210">
        <v>209</v>
      </c>
      <c r="G210">
        <v>182</v>
      </c>
      <c r="H210">
        <v>13.333</v>
      </c>
      <c r="I210">
        <v>2.2970000000000002</v>
      </c>
      <c r="J210">
        <v>1</v>
      </c>
      <c r="K210">
        <v>1172.444</v>
      </c>
      <c r="L210" t="s">
        <v>560</v>
      </c>
      <c r="M210" t="s">
        <v>559</v>
      </c>
      <c r="N210" s="8">
        <v>43412</v>
      </c>
      <c r="O210">
        <v>0</v>
      </c>
      <c r="P210">
        <v>0</v>
      </c>
      <c r="Q210">
        <v>9086.7610000000004</v>
      </c>
      <c r="R210">
        <v>1184.9179999999999</v>
      </c>
      <c r="S210">
        <v>2.4689999999999999</v>
      </c>
      <c r="T210">
        <v>33</v>
      </c>
      <c r="U210">
        <v>3590.6610000000001</v>
      </c>
      <c r="V210">
        <v>1</v>
      </c>
      <c r="W210">
        <v>1.5660000000000001</v>
      </c>
      <c r="X210">
        <v>2.5310000000000001</v>
      </c>
      <c r="Y210" s="8">
        <v>43412</v>
      </c>
    </row>
    <row r="211" spans="1:25" x14ac:dyDescent="0.25">
      <c r="A211">
        <v>-111.97595733999999</v>
      </c>
      <c r="B211">
        <v>33.078903220000001</v>
      </c>
      <c r="C211" t="s">
        <v>563</v>
      </c>
      <c r="D211" t="s">
        <v>569</v>
      </c>
      <c r="E211" t="s">
        <v>561</v>
      </c>
      <c r="F211">
        <v>210</v>
      </c>
      <c r="G211">
        <v>178</v>
      </c>
      <c r="H211">
        <v>13.333</v>
      </c>
      <c r="I211">
        <v>2.198</v>
      </c>
      <c r="J211">
        <v>1</v>
      </c>
      <c r="K211">
        <v>1172.405</v>
      </c>
      <c r="L211" t="s">
        <v>560</v>
      </c>
      <c r="M211" t="s">
        <v>559</v>
      </c>
      <c r="N211" s="8">
        <v>43412</v>
      </c>
      <c r="O211">
        <v>0</v>
      </c>
      <c r="P211">
        <v>0</v>
      </c>
      <c r="Q211">
        <v>11740.915000000001</v>
      </c>
      <c r="R211">
        <v>1599.5740000000001</v>
      </c>
      <c r="S211">
        <v>3.3319999999999999</v>
      </c>
      <c r="T211">
        <v>33</v>
      </c>
      <c r="U211">
        <v>4847.1949999999997</v>
      </c>
      <c r="V211">
        <v>1</v>
      </c>
      <c r="W211">
        <v>1.4990000000000001</v>
      </c>
      <c r="X211">
        <v>2.4220000000000002</v>
      </c>
      <c r="Y211" s="8">
        <v>43412</v>
      </c>
    </row>
    <row r="212" spans="1:25" x14ac:dyDescent="0.25">
      <c r="A212">
        <v>-111.97595549</v>
      </c>
      <c r="B212">
        <v>33.078897210000001</v>
      </c>
      <c r="C212" t="s">
        <v>563</v>
      </c>
      <c r="D212" t="s">
        <v>569</v>
      </c>
      <c r="E212" t="s">
        <v>561</v>
      </c>
      <c r="F212">
        <v>211</v>
      </c>
      <c r="G212">
        <v>183</v>
      </c>
      <c r="H212">
        <v>13.333</v>
      </c>
      <c r="I212">
        <v>2.198</v>
      </c>
      <c r="J212">
        <v>1</v>
      </c>
      <c r="K212">
        <v>1172.4079999999999</v>
      </c>
      <c r="L212" t="s">
        <v>560</v>
      </c>
      <c r="M212" t="s">
        <v>559</v>
      </c>
      <c r="N212" s="8">
        <v>43412</v>
      </c>
      <c r="O212">
        <v>0</v>
      </c>
      <c r="P212">
        <v>0</v>
      </c>
      <c r="Q212">
        <v>11512.166999999999</v>
      </c>
      <c r="R212">
        <v>1568.41</v>
      </c>
      <c r="S212">
        <v>3.2679999999999998</v>
      </c>
      <c r="T212">
        <v>33</v>
      </c>
      <c r="U212">
        <v>4752.7569999999996</v>
      </c>
      <c r="V212">
        <v>1</v>
      </c>
      <c r="W212">
        <v>1.4990000000000001</v>
      </c>
      <c r="X212">
        <v>2.4220000000000002</v>
      </c>
      <c r="Y212" s="8">
        <v>43412</v>
      </c>
    </row>
    <row r="213" spans="1:25" x14ac:dyDescent="0.25">
      <c r="A213">
        <v>-111.975956</v>
      </c>
      <c r="B213">
        <v>33.078891230000004</v>
      </c>
      <c r="C213" t="s">
        <v>563</v>
      </c>
      <c r="D213" t="s">
        <v>569</v>
      </c>
      <c r="E213" t="s">
        <v>561</v>
      </c>
      <c r="F213">
        <v>212</v>
      </c>
      <c r="G213">
        <v>180</v>
      </c>
      <c r="H213">
        <v>13.333</v>
      </c>
      <c r="I213">
        <v>2.1</v>
      </c>
      <c r="J213">
        <v>1</v>
      </c>
      <c r="K213">
        <v>1172.4110000000001</v>
      </c>
      <c r="L213" t="s">
        <v>560</v>
      </c>
      <c r="M213" t="s">
        <v>559</v>
      </c>
      <c r="N213" s="8">
        <v>43412</v>
      </c>
      <c r="O213">
        <v>0</v>
      </c>
      <c r="P213">
        <v>0</v>
      </c>
      <c r="Q213">
        <v>11772.09</v>
      </c>
      <c r="R213">
        <v>1679.001</v>
      </c>
      <c r="S213">
        <v>3.4980000000000002</v>
      </c>
      <c r="T213">
        <v>33</v>
      </c>
      <c r="U213">
        <v>5087.8810000000003</v>
      </c>
      <c r="V213">
        <v>1</v>
      </c>
      <c r="W213">
        <v>1.4319999999999999</v>
      </c>
      <c r="X213">
        <v>2.3140000000000001</v>
      </c>
      <c r="Y213" s="8">
        <v>43412</v>
      </c>
    </row>
    <row r="214" spans="1:25" x14ac:dyDescent="0.25">
      <c r="A214">
        <v>-111.97595837</v>
      </c>
      <c r="B214">
        <v>33.078885149999998</v>
      </c>
      <c r="C214" t="s">
        <v>563</v>
      </c>
      <c r="D214" t="s">
        <v>569</v>
      </c>
      <c r="E214" t="s">
        <v>561</v>
      </c>
      <c r="F214">
        <v>213</v>
      </c>
      <c r="G214">
        <v>172</v>
      </c>
      <c r="H214">
        <v>13.333</v>
      </c>
      <c r="I214">
        <v>2.1</v>
      </c>
      <c r="J214">
        <v>1</v>
      </c>
      <c r="K214">
        <v>1172.3920000000001</v>
      </c>
      <c r="L214" t="s">
        <v>560</v>
      </c>
      <c r="M214" t="s">
        <v>559</v>
      </c>
      <c r="N214" s="8">
        <v>43412</v>
      </c>
      <c r="O214">
        <v>0</v>
      </c>
      <c r="P214">
        <v>0</v>
      </c>
      <c r="Q214">
        <v>11890.293</v>
      </c>
      <c r="R214">
        <v>1695.8589999999999</v>
      </c>
      <c r="S214">
        <v>3.5329999999999999</v>
      </c>
      <c r="T214">
        <v>33</v>
      </c>
      <c r="U214">
        <v>5138.9679999999998</v>
      </c>
      <c r="V214">
        <v>1</v>
      </c>
      <c r="W214">
        <v>1.4319999999999999</v>
      </c>
      <c r="X214">
        <v>2.3140000000000001</v>
      </c>
      <c r="Y214" s="8">
        <v>43412</v>
      </c>
    </row>
    <row r="215" spans="1:25" x14ac:dyDescent="0.25">
      <c r="A215">
        <v>-111.97595514</v>
      </c>
      <c r="B215">
        <v>33.078879190000002</v>
      </c>
      <c r="C215" t="s">
        <v>563</v>
      </c>
      <c r="D215" t="s">
        <v>569</v>
      </c>
      <c r="E215" t="s">
        <v>561</v>
      </c>
      <c r="F215">
        <v>214</v>
      </c>
      <c r="G215">
        <v>185</v>
      </c>
      <c r="H215">
        <v>13.333</v>
      </c>
      <c r="I215">
        <v>2.0670000000000002</v>
      </c>
      <c r="J215">
        <v>1</v>
      </c>
      <c r="K215">
        <v>1172.5260000000001</v>
      </c>
      <c r="L215" t="s">
        <v>560</v>
      </c>
      <c r="M215" t="s">
        <v>559</v>
      </c>
      <c r="N215" s="8">
        <v>43412</v>
      </c>
      <c r="O215">
        <v>0</v>
      </c>
      <c r="P215">
        <v>0</v>
      </c>
      <c r="Q215">
        <v>11363.34</v>
      </c>
      <c r="R215">
        <v>1646.4280000000001</v>
      </c>
      <c r="S215">
        <v>3.43</v>
      </c>
      <c r="T215">
        <v>33</v>
      </c>
      <c r="U215">
        <v>4989.1750000000002</v>
      </c>
      <c r="V215">
        <v>1</v>
      </c>
      <c r="W215">
        <v>1.409</v>
      </c>
      <c r="X215">
        <v>2.278</v>
      </c>
      <c r="Y215" s="8">
        <v>43412</v>
      </c>
    </row>
    <row r="216" spans="1:25" x14ac:dyDescent="0.25">
      <c r="A216">
        <v>-111.97595767999999</v>
      </c>
      <c r="B216">
        <v>33.078873209999998</v>
      </c>
      <c r="C216" t="s">
        <v>563</v>
      </c>
      <c r="D216" t="s">
        <v>569</v>
      </c>
      <c r="E216" t="s">
        <v>561</v>
      </c>
      <c r="F216">
        <v>215</v>
      </c>
      <c r="G216">
        <v>176</v>
      </c>
      <c r="H216">
        <v>13.333</v>
      </c>
      <c r="I216">
        <v>2.2309999999999999</v>
      </c>
      <c r="J216">
        <v>1</v>
      </c>
      <c r="K216">
        <v>1172.4110000000001</v>
      </c>
      <c r="L216" t="s">
        <v>560</v>
      </c>
      <c r="M216" t="s">
        <v>559</v>
      </c>
      <c r="N216" s="8">
        <v>43412</v>
      </c>
      <c r="O216">
        <v>0</v>
      </c>
      <c r="P216">
        <v>0</v>
      </c>
      <c r="Q216">
        <v>9680.4709999999995</v>
      </c>
      <c r="R216">
        <v>1299.4659999999999</v>
      </c>
      <c r="S216">
        <v>2.7069999999999999</v>
      </c>
      <c r="T216">
        <v>33</v>
      </c>
      <c r="U216">
        <v>3937.7750000000001</v>
      </c>
      <c r="V216">
        <v>1</v>
      </c>
      <c r="W216">
        <v>1.5209999999999999</v>
      </c>
      <c r="X216">
        <v>2.4580000000000002</v>
      </c>
      <c r="Y216" s="8">
        <v>43412</v>
      </c>
    </row>
    <row r="217" spans="1:25" x14ac:dyDescent="0.25">
      <c r="A217">
        <v>-111.97595631999999</v>
      </c>
      <c r="B217">
        <v>33.078867209999999</v>
      </c>
      <c r="C217" t="s">
        <v>563</v>
      </c>
      <c r="D217" t="s">
        <v>569</v>
      </c>
      <c r="E217" t="s">
        <v>561</v>
      </c>
      <c r="F217">
        <v>216</v>
      </c>
      <c r="G217">
        <v>184</v>
      </c>
      <c r="H217">
        <v>13.333</v>
      </c>
      <c r="I217">
        <v>2.2970000000000002</v>
      </c>
      <c r="J217">
        <v>1</v>
      </c>
      <c r="K217">
        <v>1172.4110000000001</v>
      </c>
      <c r="L217" t="s">
        <v>560</v>
      </c>
      <c r="M217" t="s">
        <v>559</v>
      </c>
      <c r="N217" s="8">
        <v>43412</v>
      </c>
      <c r="O217">
        <v>0</v>
      </c>
      <c r="P217">
        <v>0</v>
      </c>
      <c r="Q217">
        <v>10147.883</v>
      </c>
      <c r="R217">
        <v>1323.289</v>
      </c>
      <c r="S217">
        <v>2.7570000000000001</v>
      </c>
      <c r="T217">
        <v>33</v>
      </c>
      <c r="U217">
        <v>4009.9659999999999</v>
      </c>
      <c r="V217">
        <v>1</v>
      </c>
      <c r="W217">
        <v>1.5660000000000001</v>
      </c>
      <c r="X217">
        <v>2.5310000000000001</v>
      </c>
      <c r="Y217" s="8">
        <v>43412</v>
      </c>
    </row>
    <row r="218" spans="1:25" x14ac:dyDescent="0.25">
      <c r="A218">
        <v>-111.97595665999999</v>
      </c>
      <c r="B218">
        <v>33.07886122</v>
      </c>
      <c r="C218" t="s">
        <v>563</v>
      </c>
      <c r="D218" t="s">
        <v>569</v>
      </c>
      <c r="E218" t="s">
        <v>561</v>
      </c>
      <c r="F218">
        <v>217</v>
      </c>
      <c r="G218">
        <v>182</v>
      </c>
      <c r="H218">
        <v>13.333</v>
      </c>
      <c r="I218">
        <v>2.165</v>
      </c>
      <c r="J218">
        <v>1</v>
      </c>
      <c r="K218">
        <v>1172.444</v>
      </c>
      <c r="L218" t="s">
        <v>560</v>
      </c>
      <c r="M218" t="s">
        <v>559</v>
      </c>
      <c r="N218" s="8">
        <v>43412</v>
      </c>
      <c r="O218">
        <v>0</v>
      </c>
      <c r="P218">
        <v>0</v>
      </c>
      <c r="Q218">
        <v>9912.3040000000001</v>
      </c>
      <c r="R218">
        <v>1370.9069999999999</v>
      </c>
      <c r="S218">
        <v>2.8559999999999999</v>
      </c>
      <c r="T218">
        <v>33</v>
      </c>
      <c r="U218">
        <v>4154.2629999999999</v>
      </c>
      <c r="V218">
        <v>1</v>
      </c>
      <c r="W218">
        <v>1.476</v>
      </c>
      <c r="X218">
        <v>2.3860000000000001</v>
      </c>
      <c r="Y218" s="8">
        <v>43412</v>
      </c>
    </row>
    <row r="219" spans="1:25" x14ac:dyDescent="0.25">
      <c r="A219">
        <v>-111.97595817</v>
      </c>
      <c r="B219">
        <v>33.078855220000001</v>
      </c>
      <c r="C219" t="s">
        <v>563</v>
      </c>
      <c r="D219" t="s">
        <v>569</v>
      </c>
      <c r="E219" t="s">
        <v>561</v>
      </c>
      <c r="F219">
        <v>218</v>
      </c>
      <c r="G219">
        <v>179</v>
      </c>
      <c r="H219">
        <v>13.333</v>
      </c>
      <c r="I219">
        <v>2.2309999999999999</v>
      </c>
      <c r="J219">
        <v>1</v>
      </c>
      <c r="K219">
        <v>1172.4079999999999</v>
      </c>
      <c r="L219" t="s">
        <v>560</v>
      </c>
      <c r="M219" t="s">
        <v>559</v>
      </c>
      <c r="N219" s="8">
        <v>43412</v>
      </c>
      <c r="O219">
        <v>0</v>
      </c>
      <c r="P219">
        <v>0</v>
      </c>
      <c r="Q219">
        <v>10528.432000000001</v>
      </c>
      <c r="R219">
        <v>1413.2929999999999</v>
      </c>
      <c r="S219">
        <v>2.944</v>
      </c>
      <c r="T219">
        <v>33</v>
      </c>
      <c r="U219">
        <v>4282.7049999999999</v>
      </c>
      <c r="V219">
        <v>1</v>
      </c>
      <c r="W219">
        <v>1.5209999999999999</v>
      </c>
      <c r="X219">
        <v>2.4580000000000002</v>
      </c>
      <c r="Y219" s="8">
        <v>43412</v>
      </c>
    </row>
    <row r="220" spans="1:25" x14ac:dyDescent="0.25">
      <c r="A220">
        <v>-111.97595683</v>
      </c>
      <c r="B220">
        <v>33.078849220000002</v>
      </c>
      <c r="C220" t="s">
        <v>563</v>
      </c>
      <c r="D220" t="s">
        <v>569</v>
      </c>
      <c r="E220" t="s">
        <v>561</v>
      </c>
      <c r="F220">
        <v>219</v>
      </c>
      <c r="G220">
        <v>181</v>
      </c>
      <c r="H220">
        <v>13.333</v>
      </c>
      <c r="I220">
        <v>2.1</v>
      </c>
      <c r="J220">
        <v>1</v>
      </c>
      <c r="K220">
        <v>1172.4870000000001</v>
      </c>
      <c r="L220" t="s">
        <v>560</v>
      </c>
      <c r="M220" t="s">
        <v>559</v>
      </c>
      <c r="N220" s="8">
        <v>43412</v>
      </c>
      <c r="O220">
        <v>0</v>
      </c>
      <c r="P220">
        <v>0</v>
      </c>
      <c r="Q220">
        <v>13290.048000000001</v>
      </c>
      <c r="R220">
        <v>1895.5</v>
      </c>
      <c r="S220">
        <v>3.9489999999999998</v>
      </c>
      <c r="T220">
        <v>33</v>
      </c>
      <c r="U220">
        <v>5743.94</v>
      </c>
      <c r="V220">
        <v>1</v>
      </c>
      <c r="W220">
        <v>1.4319999999999999</v>
      </c>
      <c r="X220">
        <v>2.3140000000000001</v>
      </c>
      <c r="Y220" s="8">
        <v>43412</v>
      </c>
    </row>
    <row r="221" spans="1:25" x14ac:dyDescent="0.25">
      <c r="A221">
        <v>-111.97595954000001</v>
      </c>
      <c r="B221">
        <v>33.078842950000002</v>
      </c>
      <c r="C221" t="s">
        <v>563</v>
      </c>
      <c r="D221" t="s">
        <v>569</v>
      </c>
      <c r="E221" t="s">
        <v>561</v>
      </c>
      <c r="F221">
        <v>220</v>
      </c>
      <c r="G221">
        <v>165</v>
      </c>
      <c r="H221">
        <v>13.333</v>
      </c>
      <c r="I221">
        <v>2.0339999999999998</v>
      </c>
      <c r="J221">
        <v>1</v>
      </c>
      <c r="K221">
        <v>1172.425</v>
      </c>
      <c r="L221" t="s">
        <v>560</v>
      </c>
      <c r="M221" t="s">
        <v>559</v>
      </c>
      <c r="N221" s="8">
        <v>43412</v>
      </c>
      <c r="O221">
        <v>0</v>
      </c>
      <c r="P221">
        <v>0</v>
      </c>
      <c r="Q221">
        <v>11625.357</v>
      </c>
      <c r="R221">
        <v>1711.559</v>
      </c>
      <c r="S221">
        <v>3.5659999999999998</v>
      </c>
      <c r="T221">
        <v>33</v>
      </c>
      <c r="U221">
        <v>5186.5420000000004</v>
      </c>
      <c r="V221">
        <v>1</v>
      </c>
      <c r="W221">
        <v>1.387</v>
      </c>
      <c r="X221">
        <v>2.2410000000000001</v>
      </c>
      <c r="Y221" s="8">
        <v>43412</v>
      </c>
    </row>
    <row r="222" spans="1:25" x14ac:dyDescent="0.25">
      <c r="A222">
        <v>-111.97595579999999</v>
      </c>
      <c r="B222">
        <v>33.078837159999999</v>
      </c>
      <c r="C222" t="s">
        <v>563</v>
      </c>
      <c r="D222" t="s">
        <v>569</v>
      </c>
      <c r="E222" t="s">
        <v>561</v>
      </c>
      <c r="F222">
        <v>221</v>
      </c>
      <c r="G222">
        <v>187</v>
      </c>
      <c r="H222">
        <v>13.333</v>
      </c>
      <c r="I222">
        <v>2.198</v>
      </c>
      <c r="J222">
        <v>1</v>
      </c>
      <c r="K222">
        <v>1172.451</v>
      </c>
      <c r="L222" t="s">
        <v>560</v>
      </c>
      <c r="M222" t="s">
        <v>559</v>
      </c>
      <c r="N222" s="8">
        <v>43412</v>
      </c>
      <c r="O222">
        <v>0</v>
      </c>
      <c r="P222">
        <v>0</v>
      </c>
      <c r="Q222">
        <v>11066.621999999999</v>
      </c>
      <c r="R222">
        <v>1507.7090000000001</v>
      </c>
      <c r="S222">
        <v>3.141</v>
      </c>
      <c r="T222">
        <v>33</v>
      </c>
      <c r="U222">
        <v>4568.8149999999996</v>
      </c>
      <c r="V222">
        <v>1</v>
      </c>
      <c r="W222">
        <v>1.4990000000000001</v>
      </c>
      <c r="X222">
        <v>2.4220000000000002</v>
      </c>
      <c r="Y222" s="8">
        <v>43412</v>
      </c>
    </row>
    <row r="223" spans="1:25" x14ac:dyDescent="0.25">
      <c r="A223">
        <v>-111.97595579999999</v>
      </c>
      <c r="B223">
        <v>33.07883116</v>
      </c>
      <c r="C223" t="s">
        <v>563</v>
      </c>
      <c r="D223" t="s">
        <v>569</v>
      </c>
      <c r="E223" t="s">
        <v>561</v>
      </c>
      <c r="F223">
        <v>222</v>
      </c>
      <c r="G223">
        <v>187</v>
      </c>
      <c r="H223">
        <v>13.333</v>
      </c>
      <c r="I223">
        <v>2.133</v>
      </c>
      <c r="J223">
        <v>1</v>
      </c>
      <c r="K223">
        <v>1172.5429999999999</v>
      </c>
      <c r="L223" t="s">
        <v>560</v>
      </c>
      <c r="M223" t="s">
        <v>559</v>
      </c>
      <c r="N223" s="8">
        <v>43412</v>
      </c>
      <c r="O223">
        <v>0</v>
      </c>
      <c r="P223">
        <v>0</v>
      </c>
      <c r="Q223">
        <v>10237.168</v>
      </c>
      <c r="R223">
        <v>1437.6189999999999</v>
      </c>
      <c r="S223">
        <v>2.9950000000000001</v>
      </c>
      <c r="T223">
        <v>33</v>
      </c>
      <c r="U223">
        <v>4356.4210000000003</v>
      </c>
      <c r="V223">
        <v>1</v>
      </c>
      <c r="W223">
        <v>1.454</v>
      </c>
      <c r="X223">
        <v>2.35</v>
      </c>
      <c r="Y223" s="8">
        <v>43412</v>
      </c>
    </row>
    <row r="224" spans="1:25" x14ac:dyDescent="0.25">
      <c r="A224">
        <v>-111.97595903</v>
      </c>
      <c r="B224">
        <v>33.078825180000003</v>
      </c>
      <c r="C224" t="s">
        <v>563</v>
      </c>
      <c r="D224" t="s">
        <v>569</v>
      </c>
      <c r="E224" t="s">
        <v>561</v>
      </c>
      <c r="F224">
        <v>223</v>
      </c>
      <c r="G224">
        <v>174</v>
      </c>
      <c r="H224">
        <v>13.333</v>
      </c>
      <c r="I224">
        <v>2.1</v>
      </c>
      <c r="J224">
        <v>1</v>
      </c>
      <c r="K224">
        <v>1172.47</v>
      </c>
      <c r="L224" t="s">
        <v>560</v>
      </c>
      <c r="M224" t="s">
        <v>559</v>
      </c>
      <c r="N224" s="8">
        <v>43412</v>
      </c>
      <c r="O224">
        <v>0</v>
      </c>
      <c r="P224">
        <v>0</v>
      </c>
      <c r="Q224">
        <v>12031.849</v>
      </c>
      <c r="R224">
        <v>1716.049</v>
      </c>
      <c r="S224">
        <v>3.5750000000000002</v>
      </c>
      <c r="T224">
        <v>33</v>
      </c>
      <c r="U224">
        <v>5200.1480000000001</v>
      </c>
      <c r="V224">
        <v>1</v>
      </c>
      <c r="W224">
        <v>1.4319999999999999</v>
      </c>
      <c r="X224">
        <v>2.3140000000000001</v>
      </c>
      <c r="Y224" s="8">
        <v>43412</v>
      </c>
    </row>
    <row r="225" spans="1:25" x14ac:dyDescent="0.25">
      <c r="A225">
        <v>-111.97595766000001</v>
      </c>
      <c r="B225">
        <v>33.07881922</v>
      </c>
      <c r="C225" t="s">
        <v>563</v>
      </c>
      <c r="D225" t="s">
        <v>569</v>
      </c>
      <c r="E225" t="s">
        <v>561</v>
      </c>
      <c r="F225">
        <v>224</v>
      </c>
      <c r="G225">
        <v>182</v>
      </c>
      <c r="H225">
        <v>13.333</v>
      </c>
      <c r="I225">
        <v>2.2639999999999998</v>
      </c>
      <c r="J225">
        <v>1</v>
      </c>
      <c r="K225">
        <v>1172.4739999999999</v>
      </c>
      <c r="L225" t="s">
        <v>560</v>
      </c>
      <c r="M225" t="s">
        <v>559</v>
      </c>
      <c r="N225" s="8">
        <v>43412</v>
      </c>
      <c r="O225">
        <v>0</v>
      </c>
      <c r="P225">
        <v>0</v>
      </c>
      <c r="Q225">
        <v>11252.076999999999</v>
      </c>
      <c r="R225">
        <v>1488.5409999999999</v>
      </c>
      <c r="S225">
        <v>3.101</v>
      </c>
      <c r="T225">
        <v>33</v>
      </c>
      <c r="U225">
        <v>4510.7309999999998</v>
      </c>
      <c r="V225">
        <v>1</v>
      </c>
      <c r="W225">
        <v>1.5429999999999999</v>
      </c>
      <c r="X225">
        <v>2.4950000000000001</v>
      </c>
      <c r="Y225" s="8">
        <v>43412</v>
      </c>
    </row>
    <row r="226" spans="1:25" x14ac:dyDescent="0.25">
      <c r="A226">
        <v>-111.97595851</v>
      </c>
      <c r="B226">
        <v>33.07881321</v>
      </c>
      <c r="C226" t="s">
        <v>563</v>
      </c>
      <c r="D226" t="s">
        <v>569</v>
      </c>
      <c r="E226" t="s">
        <v>561</v>
      </c>
      <c r="F226">
        <v>225</v>
      </c>
      <c r="G226">
        <v>177</v>
      </c>
      <c r="H226">
        <v>13.333</v>
      </c>
      <c r="I226">
        <v>2.133</v>
      </c>
      <c r="J226">
        <v>1</v>
      </c>
      <c r="K226">
        <v>1172.425</v>
      </c>
      <c r="L226" t="s">
        <v>560</v>
      </c>
      <c r="M226" t="s">
        <v>559</v>
      </c>
      <c r="N226" s="8">
        <v>43412</v>
      </c>
      <c r="O226">
        <v>0</v>
      </c>
      <c r="P226">
        <v>0</v>
      </c>
      <c r="Q226">
        <v>12310.61</v>
      </c>
      <c r="R226">
        <v>1728.7950000000001</v>
      </c>
      <c r="S226">
        <v>3.6019999999999999</v>
      </c>
      <c r="T226">
        <v>33</v>
      </c>
      <c r="U226">
        <v>5238.7730000000001</v>
      </c>
      <c r="V226">
        <v>1</v>
      </c>
      <c r="W226">
        <v>1.454</v>
      </c>
      <c r="X226">
        <v>2.35</v>
      </c>
      <c r="Y226" s="8">
        <v>43412</v>
      </c>
    </row>
    <row r="227" spans="1:25" x14ac:dyDescent="0.25">
      <c r="A227">
        <v>-111.97595766000001</v>
      </c>
      <c r="B227">
        <v>33.078807220000002</v>
      </c>
      <c r="C227" t="s">
        <v>563</v>
      </c>
      <c r="D227" t="s">
        <v>569</v>
      </c>
      <c r="E227" t="s">
        <v>561</v>
      </c>
      <c r="F227">
        <v>226</v>
      </c>
      <c r="G227">
        <v>182</v>
      </c>
      <c r="H227">
        <v>13.333</v>
      </c>
      <c r="I227">
        <v>2.3620000000000001</v>
      </c>
      <c r="J227">
        <v>1</v>
      </c>
      <c r="K227">
        <v>1172.405</v>
      </c>
      <c r="L227" t="s">
        <v>560</v>
      </c>
      <c r="M227" t="s">
        <v>559</v>
      </c>
      <c r="N227" s="8">
        <v>43412</v>
      </c>
      <c r="O227">
        <v>0</v>
      </c>
      <c r="P227">
        <v>0</v>
      </c>
      <c r="Q227">
        <v>11701.312</v>
      </c>
      <c r="R227">
        <v>1483.472</v>
      </c>
      <c r="S227">
        <v>3.0910000000000002</v>
      </c>
      <c r="T227">
        <v>33</v>
      </c>
      <c r="U227">
        <v>4495.37</v>
      </c>
      <c r="V227">
        <v>1</v>
      </c>
      <c r="W227">
        <v>1.611</v>
      </c>
      <c r="X227">
        <v>2.6030000000000002</v>
      </c>
      <c r="Y227" s="8">
        <v>43412</v>
      </c>
    </row>
    <row r="228" spans="1:25" x14ac:dyDescent="0.25">
      <c r="A228">
        <v>-111.97595817</v>
      </c>
      <c r="B228">
        <v>33.078801220000003</v>
      </c>
      <c r="C228" t="s">
        <v>563</v>
      </c>
      <c r="D228" t="s">
        <v>569</v>
      </c>
      <c r="E228" t="s">
        <v>561</v>
      </c>
      <c r="F228">
        <v>227</v>
      </c>
      <c r="G228">
        <v>179</v>
      </c>
      <c r="H228">
        <v>13.333</v>
      </c>
      <c r="I228">
        <v>2.198</v>
      </c>
      <c r="J228">
        <v>1</v>
      </c>
      <c r="K228">
        <v>1172.4670000000001</v>
      </c>
      <c r="L228" t="s">
        <v>560</v>
      </c>
      <c r="M228" t="s">
        <v>559</v>
      </c>
      <c r="N228" s="8">
        <v>43412</v>
      </c>
      <c r="O228">
        <v>0</v>
      </c>
      <c r="P228">
        <v>0</v>
      </c>
      <c r="Q228">
        <v>12246.001</v>
      </c>
      <c r="R228">
        <v>1668.3869999999999</v>
      </c>
      <c r="S228">
        <v>3.476</v>
      </c>
      <c r="T228">
        <v>33</v>
      </c>
      <c r="U228">
        <v>5055.7179999999998</v>
      </c>
      <c r="V228">
        <v>1</v>
      </c>
      <c r="W228">
        <v>1.4990000000000001</v>
      </c>
      <c r="X228">
        <v>2.4220000000000002</v>
      </c>
      <c r="Y228" s="8">
        <v>43412</v>
      </c>
    </row>
    <row r="229" spans="1:25" x14ac:dyDescent="0.25">
      <c r="A229">
        <v>-111.97595699999999</v>
      </c>
      <c r="B229">
        <v>33.078795229999997</v>
      </c>
      <c r="C229" t="s">
        <v>563</v>
      </c>
      <c r="D229" t="s">
        <v>569</v>
      </c>
      <c r="E229" t="s">
        <v>561</v>
      </c>
      <c r="F229">
        <v>228</v>
      </c>
      <c r="G229">
        <v>180</v>
      </c>
      <c r="H229">
        <v>13.333</v>
      </c>
      <c r="I229">
        <v>2.198</v>
      </c>
      <c r="J229">
        <v>1</v>
      </c>
      <c r="K229">
        <v>1172.3820000000001</v>
      </c>
      <c r="L229" t="s">
        <v>560</v>
      </c>
      <c r="M229" t="s">
        <v>559</v>
      </c>
      <c r="N229" s="8">
        <v>43412</v>
      </c>
      <c r="O229">
        <v>0</v>
      </c>
      <c r="P229">
        <v>0</v>
      </c>
      <c r="Q229">
        <v>11982.222</v>
      </c>
      <c r="R229">
        <v>1632.45</v>
      </c>
      <c r="S229">
        <v>3.4009999999999998</v>
      </c>
      <c r="T229">
        <v>33</v>
      </c>
      <c r="U229">
        <v>4946.817</v>
      </c>
      <c r="V229">
        <v>1</v>
      </c>
      <c r="W229">
        <v>1.4990000000000001</v>
      </c>
      <c r="X229">
        <v>2.4220000000000002</v>
      </c>
      <c r="Y229" s="8">
        <v>43412</v>
      </c>
    </row>
    <row r="230" spans="1:25" x14ac:dyDescent="0.25">
      <c r="A230">
        <v>-111.97595699999999</v>
      </c>
      <c r="B230">
        <v>33.078789229999998</v>
      </c>
      <c r="C230" t="s">
        <v>563</v>
      </c>
      <c r="D230" t="s">
        <v>569</v>
      </c>
      <c r="E230" t="s">
        <v>561</v>
      </c>
      <c r="F230">
        <v>229</v>
      </c>
      <c r="G230">
        <v>180</v>
      </c>
      <c r="H230">
        <v>13.333</v>
      </c>
      <c r="I230">
        <v>2.1</v>
      </c>
      <c r="J230">
        <v>1</v>
      </c>
      <c r="K230">
        <v>1172.3879999999999</v>
      </c>
      <c r="L230" t="s">
        <v>560</v>
      </c>
      <c r="M230" t="s">
        <v>559</v>
      </c>
      <c r="N230" s="8">
        <v>43412</v>
      </c>
      <c r="O230">
        <v>0</v>
      </c>
      <c r="P230">
        <v>0</v>
      </c>
      <c r="Q230">
        <v>11414.454</v>
      </c>
      <c r="R230">
        <v>1627.9929999999999</v>
      </c>
      <c r="S230">
        <v>3.3919999999999999</v>
      </c>
      <c r="T230">
        <v>33</v>
      </c>
      <c r="U230">
        <v>4933.3109999999997</v>
      </c>
      <c r="V230">
        <v>1</v>
      </c>
      <c r="W230">
        <v>1.4319999999999999</v>
      </c>
      <c r="X230">
        <v>2.3140000000000001</v>
      </c>
      <c r="Y230" s="8">
        <v>43412</v>
      </c>
    </row>
    <row r="231" spans="1:25" x14ac:dyDescent="0.25">
      <c r="A231">
        <v>-111.97595785999999</v>
      </c>
      <c r="B231">
        <v>33.078783190000003</v>
      </c>
      <c r="C231" t="s">
        <v>563</v>
      </c>
      <c r="D231" t="s">
        <v>569</v>
      </c>
      <c r="E231" t="s">
        <v>561</v>
      </c>
      <c r="F231">
        <v>230</v>
      </c>
      <c r="G231">
        <v>175</v>
      </c>
      <c r="H231">
        <v>13.333</v>
      </c>
      <c r="I231">
        <v>2.165</v>
      </c>
      <c r="J231">
        <v>1</v>
      </c>
      <c r="K231">
        <v>1172.3720000000001</v>
      </c>
      <c r="L231" t="s">
        <v>560</v>
      </c>
      <c r="M231" t="s">
        <v>559</v>
      </c>
      <c r="N231" s="8">
        <v>43412</v>
      </c>
      <c r="O231">
        <v>0</v>
      </c>
      <c r="P231">
        <v>0</v>
      </c>
      <c r="Q231">
        <v>11423.817999999999</v>
      </c>
      <c r="R231">
        <v>1579.9549999999999</v>
      </c>
      <c r="S231">
        <v>3.2919999999999998</v>
      </c>
      <c r="T231">
        <v>33</v>
      </c>
      <c r="U231">
        <v>4787.741</v>
      </c>
      <c r="V231">
        <v>1</v>
      </c>
      <c r="W231">
        <v>1.476</v>
      </c>
      <c r="X231">
        <v>2.3860000000000001</v>
      </c>
      <c r="Y231" s="8">
        <v>43412</v>
      </c>
    </row>
    <row r="232" spans="1:25" x14ac:dyDescent="0.25">
      <c r="A232">
        <v>-111.97595699999999</v>
      </c>
      <c r="B232">
        <v>33.07877723</v>
      </c>
      <c r="C232" t="s">
        <v>563</v>
      </c>
      <c r="D232" t="s">
        <v>569</v>
      </c>
      <c r="E232" t="s">
        <v>561</v>
      </c>
      <c r="F232">
        <v>231</v>
      </c>
      <c r="G232">
        <v>180</v>
      </c>
      <c r="H232">
        <v>13.333</v>
      </c>
      <c r="I232">
        <v>2.3290000000000002</v>
      </c>
      <c r="J232">
        <v>1</v>
      </c>
      <c r="K232">
        <v>1172.4110000000001</v>
      </c>
      <c r="L232" t="s">
        <v>560</v>
      </c>
      <c r="M232" t="s">
        <v>559</v>
      </c>
      <c r="N232" s="8">
        <v>43412</v>
      </c>
      <c r="O232">
        <v>0</v>
      </c>
      <c r="P232">
        <v>0</v>
      </c>
      <c r="Q232">
        <v>10904.025</v>
      </c>
      <c r="R232">
        <v>1401.864</v>
      </c>
      <c r="S232">
        <v>2.9209999999999998</v>
      </c>
      <c r="T232">
        <v>33</v>
      </c>
      <c r="U232">
        <v>4248.0720000000001</v>
      </c>
      <c r="V232">
        <v>1</v>
      </c>
      <c r="W232">
        <v>1.5880000000000001</v>
      </c>
      <c r="X232">
        <v>2.5670000000000002</v>
      </c>
      <c r="Y232" s="8">
        <v>43412</v>
      </c>
    </row>
    <row r="233" spans="1:25" x14ac:dyDescent="0.25">
      <c r="A233">
        <v>-111.97595717</v>
      </c>
      <c r="B233">
        <v>33.07877122</v>
      </c>
      <c r="C233" t="s">
        <v>563</v>
      </c>
      <c r="D233" t="s">
        <v>569</v>
      </c>
      <c r="E233" t="s">
        <v>561</v>
      </c>
      <c r="F233">
        <v>232</v>
      </c>
      <c r="G233">
        <v>179</v>
      </c>
      <c r="H233">
        <v>13.333</v>
      </c>
      <c r="I233">
        <v>2.2639999999999998</v>
      </c>
      <c r="J233">
        <v>1</v>
      </c>
      <c r="K233">
        <v>1172.4670000000001</v>
      </c>
      <c r="L233" t="s">
        <v>560</v>
      </c>
      <c r="M233" t="s">
        <v>559</v>
      </c>
      <c r="N233" s="8">
        <v>43412</v>
      </c>
      <c r="O233">
        <v>0</v>
      </c>
      <c r="P233">
        <v>0</v>
      </c>
      <c r="Q233">
        <v>9584.9619999999995</v>
      </c>
      <c r="R233">
        <v>1267.998</v>
      </c>
      <c r="S233">
        <v>2.6419999999999999</v>
      </c>
      <c r="T233">
        <v>33</v>
      </c>
      <c r="U233">
        <v>3842.4180000000001</v>
      </c>
      <c r="V233">
        <v>1</v>
      </c>
      <c r="W233">
        <v>1.5429999999999999</v>
      </c>
      <c r="X233">
        <v>2.4950000000000001</v>
      </c>
      <c r="Y233" s="8">
        <v>43412</v>
      </c>
    </row>
    <row r="234" spans="1:25" x14ac:dyDescent="0.25">
      <c r="A234">
        <v>-111.97595749</v>
      </c>
      <c r="B234">
        <v>33.07876521</v>
      </c>
      <c r="C234" t="s">
        <v>563</v>
      </c>
      <c r="D234" t="s">
        <v>569</v>
      </c>
      <c r="E234" t="s">
        <v>561</v>
      </c>
      <c r="F234">
        <v>233</v>
      </c>
      <c r="G234">
        <v>183</v>
      </c>
      <c r="H234">
        <v>13.333</v>
      </c>
      <c r="I234">
        <v>2.165</v>
      </c>
      <c r="J234">
        <v>1</v>
      </c>
      <c r="K234">
        <v>1172.47</v>
      </c>
      <c r="L234" t="s">
        <v>560</v>
      </c>
      <c r="M234" t="s">
        <v>559</v>
      </c>
      <c r="N234" s="8">
        <v>43412</v>
      </c>
      <c r="O234">
        <v>0</v>
      </c>
      <c r="P234">
        <v>0</v>
      </c>
      <c r="Q234">
        <v>10625.209000000001</v>
      </c>
      <c r="R234">
        <v>1469.5039999999999</v>
      </c>
      <c r="S234">
        <v>3.0609999999999999</v>
      </c>
      <c r="T234">
        <v>33</v>
      </c>
      <c r="U234">
        <v>4453.0429999999997</v>
      </c>
      <c r="V234">
        <v>1</v>
      </c>
      <c r="W234">
        <v>1.476</v>
      </c>
      <c r="X234">
        <v>2.3860000000000001</v>
      </c>
      <c r="Y234" s="8">
        <v>43412</v>
      </c>
    </row>
    <row r="235" spans="1:25" x14ac:dyDescent="0.25">
      <c r="A235">
        <v>-111.97595783</v>
      </c>
      <c r="B235">
        <v>33.078759220000002</v>
      </c>
      <c r="C235" t="s">
        <v>563</v>
      </c>
      <c r="D235" t="s">
        <v>569</v>
      </c>
      <c r="E235" t="s">
        <v>561</v>
      </c>
      <c r="F235">
        <v>234</v>
      </c>
      <c r="G235">
        <v>181</v>
      </c>
      <c r="H235">
        <v>13.333</v>
      </c>
      <c r="I235">
        <v>2.165</v>
      </c>
      <c r="J235">
        <v>1</v>
      </c>
      <c r="K235">
        <v>1172.5</v>
      </c>
      <c r="L235" t="s">
        <v>560</v>
      </c>
      <c r="M235" t="s">
        <v>559</v>
      </c>
      <c r="N235" s="8">
        <v>43412</v>
      </c>
      <c r="O235">
        <v>0</v>
      </c>
      <c r="P235">
        <v>0</v>
      </c>
      <c r="Q235">
        <v>10938.504999999999</v>
      </c>
      <c r="R235">
        <v>1512.8340000000001</v>
      </c>
      <c r="S235">
        <v>3.1520000000000001</v>
      </c>
      <c r="T235">
        <v>33</v>
      </c>
      <c r="U235">
        <v>4584.3459999999995</v>
      </c>
      <c r="V235">
        <v>1</v>
      </c>
      <c r="W235">
        <v>1.476</v>
      </c>
      <c r="X235">
        <v>2.3860000000000001</v>
      </c>
      <c r="Y235" s="8">
        <v>43412</v>
      </c>
    </row>
    <row r="236" spans="1:25" x14ac:dyDescent="0.25">
      <c r="A236">
        <v>-111.97595800000001</v>
      </c>
      <c r="B236">
        <v>33.078753229999997</v>
      </c>
      <c r="C236" t="s">
        <v>563</v>
      </c>
      <c r="D236" t="s">
        <v>569</v>
      </c>
      <c r="E236" t="s">
        <v>561</v>
      </c>
      <c r="F236">
        <v>235</v>
      </c>
      <c r="G236">
        <v>180</v>
      </c>
      <c r="H236">
        <v>13.333</v>
      </c>
      <c r="I236">
        <v>2.165</v>
      </c>
      <c r="J236">
        <v>1</v>
      </c>
      <c r="K236">
        <v>1172.461</v>
      </c>
      <c r="L236" t="s">
        <v>560</v>
      </c>
      <c r="M236" t="s">
        <v>559</v>
      </c>
      <c r="N236" s="8">
        <v>43412</v>
      </c>
      <c r="O236">
        <v>0</v>
      </c>
      <c r="P236">
        <v>0</v>
      </c>
      <c r="Q236">
        <v>11469.92</v>
      </c>
      <c r="R236">
        <v>1586.3309999999999</v>
      </c>
      <c r="S236">
        <v>3.3050000000000002</v>
      </c>
      <c r="T236">
        <v>33</v>
      </c>
      <c r="U236">
        <v>4807.0630000000001</v>
      </c>
      <c r="V236">
        <v>1</v>
      </c>
      <c r="W236">
        <v>1.476</v>
      </c>
      <c r="X236">
        <v>2.3860000000000001</v>
      </c>
      <c r="Y236" s="8">
        <v>43412</v>
      </c>
    </row>
    <row r="237" spans="1:25" x14ac:dyDescent="0.25">
      <c r="A237">
        <v>-111.97595834000001</v>
      </c>
      <c r="B237">
        <v>33.078747219999997</v>
      </c>
      <c r="C237" t="s">
        <v>563</v>
      </c>
      <c r="D237" t="s">
        <v>569</v>
      </c>
      <c r="E237" t="s">
        <v>561</v>
      </c>
      <c r="F237">
        <v>236</v>
      </c>
      <c r="G237">
        <v>178</v>
      </c>
      <c r="H237">
        <v>13.333</v>
      </c>
      <c r="I237">
        <v>2.2309999999999999</v>
      </c>
      <c r="J237">
        <v>1</v>
      </c>
      <c r="K237">
        <v>1172.461</v>
      </c>
      <c r="L237" t="s">
        <v>560</v>
      </c>
      <c r="M237" t="s">
        <v>559</v>
      </c>
      <c r="N237" s="8">
        <v>43412</v>
      </c>
      <c r="O237">
        <v>0</v>
      </c>
      <c r="P237">
        <v>0</v>
      </c>
      <c r="Q237">
        <v>11211.759</v>
      </c>
      <c r="R237">
        <v>1505.019</v>
      </c>
      <c r="S237">
        <v>3.1349999999999998</v>
      </c>
      <c r="T237">
        <v>33</v>
      </c>
      <c r="U237">
        <v>4560.665</v>
      </c>
      <c r="V237">
        <v>1</v>
      </c>
      <c r="W237">
        <v>1.5209999999999999</v>
      </c>
      <c r="X237">
        <v>2.4580000000000002</v>
      </c>
      <c r="Y237" s="8">
        <v>43412</v>
      </c>
    </row>
    <row r="238" spans="1:25" x14ac:dyDescent="0.25">
      <c r="A238">
        <v>-111.97595749</v>
      </c>
      <c r="B238">
        <v>33.078741209999997</v>
      </c>
      <c r="C238" t="s">
        <v>563</v>
      </c>
      <c r="D238" t="s">
        <v>569</v>
      </c>
      <c r="E238" t="s">
        <v>561</v>
      </c>
      <c r="F238">
        <v>237</v>
      </c>
      <c r="G238">
        <v>183</v>
      </c>
      <c r="H238">
        <v>13.333</v>
      </c>
      <c r="I238">
        <v>2.165</v>
      </c>
      <c r="J238">
        <v>1</v>
      </c>
      <c r="K238">
        <v>1172.4570000000001</v>
      </c>
      <c r="L238" t="s">
        <v>560</v>
      </c>
      <c r="M238" t="s">
        <v>559</v>
      </c>
      <c r="N238" s="8">
        <v>43412</v>
      </c>
      <c r="O238">
        <v>0</v>
      </c>
      <c r="P238">
        <v>0</v>
      </c>
      <c r="Q238">
        <v>12584.745000000001</v>
      </c>
      <c r="R238">
        <v>1740.5150000000001</v>
      </c>
      <c r="S238">
        <v>3.6259999999999999</v>
      </c>
      <c r="T238">
        <v>33</v>
      </c>
      <c r="U238">
        <v>5274.2879999999996</v>
      </c>
      <c r="V238">
        <v>1</v>
      </c>
      <c r="W238">
        <v>1.476</v>
      </c>
      <c r="X238">
        <v>2.3860000000000001</v>
      </c>
      <c r="Y238" s="8">
        <v>43412</v>
      </c>
    </row>
    <row r="239" spans="1:25" x14ac:dyDescent="0.25">
      <c r="A239">
        <v>-111.97595800000001</v>
      </c>
      <c r="B239">
        <v>33.078735229999999</v>
      </c>
      <c r="C239" t="s">
        <v>563</v>
      </c>
      <c r="D239" t="s">
        <v>569</v>
      </c>
      <c r="E239" t="s">
        <v>561</v>
      </c>
      <c r="F239">
        <v>238</v>
      </c>
      <c r="G239">
        <v>180</v>
      </c>
      <c r="H239">
        <v>13.333</v>
      </c>
      <c r="I239">
        <v>2.133</v>
      </c>
      <c r="J239">
        <v>1</v>
      </c>
      <c r="K239">
        <v>1172.5</v>
      </c>
      <c r="L239" t="s">
        <v>560</v>
      </c>
      <c r="M239" t="s">
        <v>559</v>
      </c>
      <c r="N239" s="8">
        <v>43412</v>
      </c>
      <c r="O239">
        <v>0</v>
      </c>
      <c r="P239">
        <v>0</v>
      </c>
      <c r="Q239">
        <v>13718.463</v>
      </c>
      <c r="R239">
        <v>1926.502</v>
      </c>
      <c r="S239">
        <v>4.0140000000000002</v>
      </c>
      <c r="T239">
        <v>33</v>
      </c>
      <c r="U239">
        <v>5837.8829999999998</v>
      </c>
      <c r="V239">
        <v>1</v>
      </c>
      <c r="W239">
        <v>1.454</v>
      </c>
      <c r="X239">
        <v>2.35</v>
      </c>
      <c r="Y239" s="8">
        <v>43412</v>
      </c>
    </row>
    <row r="240" spans="1:25" x14ac:dyDescent="0.25">
      <c r="A240">
        <v>-111.97595800000001</v>
      </c>
      <c r="B240">
        <v>33.07872923</v>
      </c>
      <c r="C240" t="s">
        <v>563</v>
      </c>
      <c r="D240" t="s">
        <v>569</v>
      </c>
      <c r="E240" t="s">
        <v>561</v>
      </c>
      <c r="F240">
        <v>239</v>
      </c>
      <c r="G240">
        <v>180</v>
      </c>
      <c r="H240">
        <v>13.333</v>
      </c>
      <c r="I240">
        <v>2.198</v>
      </c>
      <c r="J240">
        <v>1</v>
      </c>
      <c r="K240">
        <v>1172.385</v>
      </c>
      <c r="L240" t="s">
        <v>560</v>
      </c>
      <c r="M240" t="s">
        <v>559</v>
      </c>
      <c r="N240" s="8">
        <v>43412</v>
      </c>
      <c r="O240">
        <v>0</v>
      </c>
      <c r="P240">
        <v>0</v>
      </c>
      <c r="Q240">
        <v>11424.424000000001</v>
      </c>
      <c r="R240">
        <v>1556.4559999999999</v>
      </c>
      <c r="S240">
        <v>3.2429999999999999</v>
      </c>
      <c r="T240">
        <v>33</v>
      </c>
      <c r="U240">
        <v>4716.5320000000002</v>
      </c>
      <c r="V240">
        <v>1</v>
      </c>
      <c r="W240">
        <v>1.4990000000000001</v>
      </c>
      <c r="X240">
        <v>2.4220000000000002</v>
      </c>
      <c r="Y240" s="8">
        <v>43412</v>
      </c>
    </row>
    <row r="241" spans="1:25" x14ac:dyDescent="0.25">
      <c r="A241">
        <v>-111.97595732000001</v>
      </c>
      <c r="B241">
        <v>33.07872321</v>
      </c>
      <c r="C241" t="s">
        <v>563</v>
      </c>
      <c r="D241" t="s">
        <v>569</v>
      </c>
      <c r="E241" t="s">
        <v>561</v>
      </c>
      <c r="F241">
        <v>240</v>
      </c>
      <c r="G241">
        <v>184</v>
      </c>
      <c r="H241">
        <v>13.333</v>
      </c>
      <c r="I241">
        <v>2.133</v>
      </c>
      <c r="J241">
        <v>1</v>
      </c>
      <c r="K241">
        <v>1172.431</v>
      </c>
      <c r="L241" t="s">
        <v>560</v>
      </c>
      <c r="M241" t="s">
        <v>559</v>
      </c>
      <c r="N241" s="8">
        <v>43412</v>
      </c>
      <c r="O241">
        <v>0</v>
      </c>
      <c r="P241">
        <v>0</v>
      </c>
      <c r="Q241">
        <v>11326.271000000001</v>
      </c>
      <c r="R241">
        <v>1590.5630000000001</v>
      </c>
      <c r="S241">
        <v>3.3140000000000001</v>
      </c>
      <c r="T241">
        <v>33</v>
      </c>
      <c r="U241">
        <v>4819.8879999999999</v>
      </c>
      <c r="V241">
        <v>1</v>
      </c>
      <c r="W241">
        <v>1.454</v>
      </c>
      <c r="X241">
        <v>2.35</v>
      </c>
      <c r="Y241" s="8">
        <v>43412</v>
      </c>
    </row>
    <row r="242" spans="1:25" x14ac:dyDescent="0.25">
      <c r="A242">
        <v>-111.97595851</v>
      </c>
      <c r="B242">
        <v>33.078717210000001</v>
      </c>
      <c r="C242" t="s">
        <v>563</v>
      </c>
      <c r="D242" t="s">
        <v>569</v>
      </c>
      <c r="E242" t="s">
        <v>561</v>
      </c>
      <c r="F242">
        <v>241</v>
      </c>
      <c r="G242">
        <v>177</v>
      </c>
      <c r="H242">
        <v>13.333</v>
      </c>
      <c r="I242">
        <v>2.1</v>
      </c>
      <c r="J242">
        <v>1</v>
      </c>
      <c r="K242">
        <v>1172.425</v>
      </c>
      <c r="L242" t="s">
        <v>560</v>
      </c>
      <c r="M242" t="s">
        <v>559</v>
      </c>
      <c r="N242" s="8">
        <v>43412</v>
      </c>
      <c r="O242">
        <v>0</v>
      </c>
      <c r="P242">
        <v>0</v>
      </c>
      <c r="Q242">
        <v>12824.289000000001</v>
      </c>
      <c r="R242">
        <v>1829.0709999999999</v>
      </c>
      <c r="S242">
        <v>3.8109999999999999</v>
      </c>
      <c r="T242">
        <v>33</v>
      </c>
      <c r="U242">
        <v>5542.64</v>
      </c>
      <c r="V242">
        <v>1</v>
      </c>
      <c r="W242">
        <v>1.4319999999999999</v>
      </c>
      <c r="X242">
        <v>2.3140000000000001</v>
      </c>
      <c r="Y242" s="8">
        <v>43412</v>
      </c>
    </row>
    <row r="243" spans="1:25" x14ac:dyDescent="0.25">
      <c r="A243">
        <v>-111.97595834000001</v>
      </c>
      <c r="B243">
        <v>33.078711220000002</v>
      </c>
      <c r="C243" t="s">
        <v>563</v>
      </c>
      <c r="D243" t="s">
        <v>569</v>
      </c>
      <c r="E243" t="s">
        <v>561</v>
      </c>
      <c r="F243">
        <v>242</v>
      </c>
      <c r="G243">
        <v>178</v>
      </c>
      <c r="H243">
        <v>13.333</v>
      </c>
      <c r="I243">
        <v>2.2639999999999998</v>
      </c>
      <c r="J243">
        <v>1</v>
      </c>
      <c r="K243">
        <v>1172.49</v>
      </c>
      <c r="L243" t="s">
        <v>560</v>
      </c>
      <c r="M243" t="s">
        <v>559</v>
      </c>
      <c r="N243" s="8">
        <v>43412</v>
      </c>
      <c r="O243">
        <v>0</v>
      </c>
      <c r="P243">
        <v>0</v>
      </c>
      <c r="Q243">
        <v>11642.486000000001</v>
      </c>
      <c r="R243">
        <v>1540.1890000000001</v>
      </c>
      <c r="S243">
        <v>3.2090000000000001</v>
      </c>
      <c r="T243">
        <v>33</v>
      </c>
      <c r="U243">
        <v>4667.2380000000003</v>
      </c>
      <c r="V243">
        <v>1</v>
      </c>
      <c r="W243">
        <v>1.5429999999999999</v>
      </c>
      <c r="X243">
        <v>2.4950000000000001</v>
      </c>
      <c r="Y243" s="8">
        <v>43412</v>
      </c>
    </row>
    <row r="244" spans="1:25" x14ac:dyDescent="0.25">
      <c r="A244">
        <v>-111.97595783</v>
      </c>
      <c r="B244">
        <v>33.078705220000003</v>
      </c>
      <c r="C244" t="s">
        <v>563</v>
      </c>
      <c r="D244" t="s">
        <v>569</v>
      </c>
      <c r="E244" t="s">
        <v>561</v>
      </c>
      <c r="F244">
        <v>243</v>
      </c>
      <c r="G244">
        <v>181</v>
      </c>
      <c r="H244">
        <v>13.333</v>
      </c>
      <c r="I244">
        <v>1.9690000000000001</v>
      </c>
      <c r="J244">
        <v>1</v>
      </c>
      <c r="K244">
        <v>1172.434</v>
      </c>
      <c r="L244" t="s">
        <v>560</v>
      </c>
      <c r="M244" t="s">
        <v>559</v>
      </c>
      <c r="N244" s="8">
        <v>43412</v>
      </c>
      <c r="O244">
        <v>0</v>
      </c>
      <c r="P244">
        <v>0</v>
      </c>
      <c r="Q244">
        <v>12233.553</v>
      </c>
      <c r="R244">
        <v>1861.1379999999999</v>
      </c>
      <c r="S244">
        <v>3.8769999999999998</v>
      </c>
      <c r="T244">
        <v>33</v>
      </c>
      <c r="U244">
        <v>5639.8130000000001</v>
      </c>
      <c r="V244">
        <v>1</v>
      </c>
      <c r="W244">
        <v>1.3420000000000001</v>
      </c>
      <c r="X244">
        <v>2.169</v>
      </c>
      <c r="Y244" s="8">
        <v>43412</v>
      </c>
    </row>
    <row r="245" spans="1:25" x14ac:dyDescent="0.25">
      <c r="A245">
        <v>-111.97595732000001</v>
      </c>
      <c r="B245">
        <v>33.078699210000003</v>
      </c>
      <c r="C245" t="s">
        <v>563</v>
      </c>
      <c r="D245" t="s">
        <v>569</v>
      </c>
      <c r="E245" t="s">
        <v>561</v>
      </c>
      <c r="F245">
        <v>244</v>
      </c>
      <c r="G245">
        <v>184</v>
      </c>
      <c r="H245">
        <v>13.333</v>
      </c>
      <c r="I245">
        <v>2.198</v>
      </c>
      <c r="J245">
        <v>1</v>
      </c>
      <c r="K245">
        <v>1172.5029999999999</v>
      </c>
      <c r="L245" t="s">
        <v>560</v>
      </c>
      <c r="M245" t="s">
        <v>559</v>
      </c>
      <c r="N245" s="8">
        <v>43412</v>
      </c>
      <c r="O245">
        <v>0</v>
      </c>
      <c r="P245">
        <v>0</v>
      </c>
      <c r="Q245">
        <v>12472.106</v>
      </c>
      <c r="R245">
        <v>1699.191</v>
      </c>
      <c r="S245">
        <v>3.54</v>
      </c>
      <c r="T245">
        <v>33</v>
      </c>
      <c r="U245">
        <v>5149.0640000000003</v>
      </c>
      <c r="V245">
        <v>1</v>
      </c>
      <c r="W245">
        <v>1.4990000000000001</v>
      </c>
      <c r="X245">
        <v>2.4220000000000002</v>
      </c>
      <c r="Y245" s="8">
        <v>43412</v>
      </c>
    </row>
    <row r="246" spans="1:25" x14ac:dyDescent="0.25">
      <c r="A246">
        <v>-111.97595832</v>
      </c>
      <c r="B246">
        <v>33.078693209999997</v>
      </c>
      <c r="C246" t="s">
        <v>563</v>
      </c>
      <c r="D246" t="s">
        <v>569</v>
      </c>
      <c r="E246" t="s">
        <v>561</v>
      </c>
      <c r="F246">
        <v>245</v>
      </c>
      <c r="G246">
        <v>184</v>
      </c>
      <c r="H246">
        <v>13.333</v>
      </c>
      <c r="I246">
        <v>2.0670000000000002</v>
      </c>
      <c r="J246">
        <v>1</v>
      </c>
      <c r="K246">
        <v>1172.4970000000001</v>
      </c>
      <c r="L246" t="s">
        <v>560</v>
      </c>
      <c r="M246" t="s">
        <v>559</v>
      </c>
      <c r="N246" s="8">
        <v>43412</v>
      </c>
      <c r="O246">
        <v>0</v>
      </c>
      <c r="P246">
        <v>0</v>
      </c>
      <c r="Q246">
        <v>11764.544</v>
      </c>
      <c r="R246">
        <v>1704.558</v>
      </c>
      <c r="S246">
        <v>3.5510000000000002</v>
      </c>
      <c r="T246">
        <v>33</v>
      </c>
      <c r="U246">
        <v>5165.3280000000004</v>
      </c>
      <c r="V246">
        <v>1</v>
      </c>
      <c r="W246">
        <v>1.409</v>
      </c>
      <c r="X246">
        <v>2.278</v>
      </c>
      <c r="Y246" s="8">
        <v>43412</v>
      </c>
    </row>
    <row r="247" spans="1:25" x14ac:dyDescent="0.25">
      <c r="A247">
        <v>-111.97595800000001</v>
      </c>
      <c r="B247">
        <v>33.07868723</v>
      </c>
      <c r="C247" t="s">
        <v>563</v>
      </c>
      <c r="D247" t="s">
        <v>569</v>
      </c>
      <c r="E247" t="s">
        <v>561</v>
      </c>
      <c r="F247">
        <v>246</v>
      </c>
      <c r="G247">
        <v>180</v>
      </c>
      <c r="H247">
        <v>13.333</v>
      </c>
      <c r="I247">
        <v>2.2970000000000002</v>
      </c>
      <c r="J247">
        <v>1</v>
      </c>
      <c r="K247">
        <v>1172.4480000000001</v>
      </c>
      <c r="L247" t="s">
        <v>560</v>
      </c>
      <c r="M247" t="s">
        <v>559</v>
      </c>
      <c r="N247" s="8">
        <v>43412</v>
      </c>
      <c r="O247">
        <v>0</v>
      </c>
      <c r="P247">
        <v>0</v>
      </c>
      <c r="Q247">
        <v>12438.507</v>
      </c>
      <c r="R247">
        <v>1621.9870000000001</v>
      </c>
      <c r="S247">
        <v>3.379</v>
      </c>
      <c r="T247">
        <v>33</v>
      </c>
      <c r="U247">
        <v>4915.1130000000003</v>
      </c>
      <c r="V247">
        <v>1</v>
      </c>
      <c r="W247">
        <v>1.5660000000000001</v>
      </c>
      <c r="X247">
        <v>2.5310000000000001</v>
      </c>
      <c r="Y247" s="8">
        <v>43412</v>
      </c>
    </row>
    <row r="248" spans="1:25" x14ac:dyDescent="0.25">
      <c r="A248">
        <v>-111.97595834000001</v>
      </c>
      <c r="B248">
        <v>33.07868122</v>
      </c>
      <c r="C248" t="s">
        <v>563</v>
      </c>
      <c r="D248" t="s">
        <v>569</v>
      </c>
      <c r="E248" t="s">
        <v>561</v>
      </c>
      <c r="F248">
        <v>247</v>
      </c>
      <c r="G248">
        <v>178</v>
      </c>
      <c r="H248">
        <v>13.333</v>
      </c>
      <c r="I248">
        <v>2.3290000000000002</v>
      </c>
      <c r="J248">
        <v>1</v>
      </c>
      <c r="K248">
        <v>1172.4380000000001</v>
      </c>
      <c r="L248" t="s">
        <v>560</v>
      </c>
      <c r="M248" t="s">
        <v>559</v>
      </c>
      <c r="N248" s="8">
        <v>43412</v>
      </c>
      <c r="O248">
        <v>0</v>
      </c>
      <c r="P248">
        <v>0</v>
      </c>
      <c r="Q248">
        <v>11644.414000000001</v>
      </c>
      <c r="R248">
        <v>1497.0509999999999</v>
      </c>
      <c r="S248">
        <v>3.1190000000000002</v>
      </c>
      <c r="T248">
        <v>33</v>
      </c>
      <c r="U248">
        <v>4536.518</v>
      </c>
      <c r="V248">
        <v>1</v>
      </c>
      <c r="W248">
        <v>1.5880000000000001</v>
      </c>
      <c r="X248">
        <v>2.5670000000000002</v>
      </c>
      <c r="Y248" s="8">
        <v>43412</v>
      </c>
    </row>
    <row r="249" spans="1:25" x14ac:dyDescent="0.25">
      <c r="A249">
        <v>-111.97595849</v>
      </c>
      <c r="B249">
        <v>33.07867521</v>
      </c>
      <c r="C249" t="s">
        <v>563</v>
      </c>
      <c r="D249" t="s">
        <v>569</v>
      </c>
      <c r="E249" t="s">
        <v>561</v>
      </c>
      <c r="F249">
        <v>248</v>
      </c>
      <c r="G249">
        <v>183</v>
      </c>
      <c r="H249">
        <v>13.333</v>
      </c>
      <c r="I249">
        <v>2.0009999999999999</v>
      </c>
      <c r="J249">
        <v>1</v>
      </c>
      <c r="K249">
        <v>1172.451</v>
      </c>
      <c r="L249" t="s">
        <v>560</v>
      </c>
      <c r="M249" t="s">
        <v>559</v>
      </c>
      <c r="N249" s="8">
        <v>43412</v>
      </c>
      <c r="O249">
        <v>0</v>
      </c>
      <c r="P249">
        <v>0</v>
      </c>
      <c r="Q249">
        <v>12633.986999999999</v>
      </c>
      <c r="R249">
        <v>1890.549</v>
      </c>
      <c r="S249">
        <v>3.9390000000000001</v>
      </c>
      <c r="T249">
        <v>33</v>
      </c>
      <c r="U249">
        <v>5728.9350000000004</v>
      </c>
      <c r="V249">
        <v>1</v>
      </c>
      <c r="W249">
        <v>1.365</v>
      </c>
      <c r="X249">
        <v>2.2050000000000001</v>
      </c>
      <c r="Y249" s="8">
        <v>43412</v>
      </c>
    </row>
    <row r="250" spans="1:25" x14ac:dyDescent="0.25">
      <c r="A250">
        <v>-111.97595834000001</v>
      </c>
      <c r="B250">
        <v>33.078669220000002</v>
      </c>
      <c r="C250" t="s">
        <v>563</v>
      </c>
      <c r="D250" t="s">
        <v>569</v>
      </c>
      <c r="E250" t="s">
        <v>561</v>
      </c>
      <c r="F250">
        <v>249</v>
      </c>
      <c r="G250">
        <v>178</v>
      </c>
      <c r="H250">
        <v>13.333</v>
      </c>
      <c r="I250">
        <v>2.198</v>
      </c>
      <c r="J250">
        <v>1</v>
      </c>
      <c r="K250">
        <v>1172.4639999999999</v>
      </c>
      <c r="L250" t="s">
        <v>560</v>
      </c>
      <c r="M250" t="s">
        <v>559</v>
      </c>
      <c r="N250" s="8">
        <v>43412</v>
      </c>
      <c r="O250">
        <v>0</v>
      </c>
      <c r="P250">
        <v>0</v>
      </c>
      <c r="Q250">
        <v>12475.630999999999</v>
      </c>
      <c r="R250">
        <v>1699.672</v>
      </c>
      <c r="S250">
        <v>3.5409999999999999</v>
      </c>
      <c r="T250">
        <v>33</v>
      </c>
      <c r="U250">
        <v>5150.5200000000004</v>
      </c>
      <c r="V250">
        <v>1</v>
      </c>
      <c r="W250">
        <v>1.4990000000000001</v>
      </c>
      <c r="X250">
        <v>2.4220000000000002</v>
      </c>
      <c r="Y250" s="8">
        <v>43412</v>
      </c>
    </row>
    <row r="251" spans="1:25" x14ac:dyDescent="0.25">
      <c r="A251">
        <v>-111.97595937</v>
      </c>
      <c r="B251">
        <v>33.078663149999997</v>
      </c>
      <c r="C251" t="s">
        <v>563</v>
      </c>
      <c r="D251" t="s">
        <v>569</v>
      </c>
      <c r="E251" t="s">
        <v>561</v>
      </c>
      <c r="F251">
        <v>250</v>
      </c>
      <c r="G251">
        <v>172</v>
      </c>
      <c r="H251">
        <v>13.333</v>
      </c>
      <c r="I251">
        <v>2.165</v>
      </c>
      <c r="J251">
        <v>1</v>
      </c>
      <c r="K251">
        <v>1172.5260000000001</v>
      </c>
      <c r="L251" t="s">
        <v>560</v>
      </c>
      <c r="M251" t="s">
        <v>559</v>
      </c>
      <c r="N251" s="8">
        <v>43412</v>
      </c>
      <c r="O251">
        <v>0</v>
      </c>
      <c r="P251">
        <v>0</v>
      </c>
      <c r="Q251">
        <v>13758.286</v>
      </c>
      <c r="R251">
        <v>1902.82</v>
      </c>
      <c r="S251">
        <v>3.964</v>
      </c>
      <c r="T251">
        <v>33</v>
      </c>
      <c r="U251">
        <v>5766.1210000000001</v>
      </c>
      <c r="V251">
        <v>1</v>
      </c>
      <c r="W251">
        <v>1.476</v>
      </c>
      <c r="X251">
        <v>2.3860000000000001</v>
      </c>
      <c r="Y251" s="8">
        <v>43412</v>
      </c>
    </row>
    <row r="252" spans="1:25" x14ac:dyDescent="0.25">
      <c r="A252">
        <v>-111.97595834000001</v>
      </c>
      <c r="B252">
        <v>33.078657219999997</v>
      </c>
      <c r="C252" t="s">
        <v>563</v>
      </c>
      <c r="D252" t="s">
        <v>569</v>
      </c>
      <c r="E252" t="s">
        <v>561</v>
      </c>
      <c r="F252">
        <v>251</v>
      </c>
      <c r="G252">
        <v>178</v>
      </c>
      <c r="H252">
        <v>13.333</v>
      </c>
      <c r="I252">
        <v>2.165</v>
      </c>
      <c r="J252">
        <v>1</v>
      </c>
      <c r="K252">
        <v>1172.5329999999999</v>
      </c>
      <c r="L252" t="s">
        <v>560</v>
      </c>
      <c r="M252" t="s">
        <v>559</v>
      </c>
      <c r="N252" s="8">
        <v>43412</v>
      </c>
      <c r="O252">
        <v>0</v>
      </c>
      <c r="P252">
        <v>0</v>
      </c>
      <c r="Q252">
        <v>10519.674999999999</v>
      </c>
      <c r="R252">
        <v>1454.9079999999999</v>
      </c>
      <c r="S252">
        <v>3.0310000000000001</v>
      </c>
      <c r="T252">
        <v>33</v>
      </c>
      <c r="U252">
        <v>4408.8130000000001</v>
      </c>
      <c r="V252">
        <v>1</v>
      </c>
      <c r="W252">
        <v>1.476</v>
      </c>
      <c r="X252">
        <v>2.3860000000000001</v>
      </c>
      <c r="Y252" s="8">
        <v>43412</v>
      </c>
    </row>
    <row r="253" spans="1:25" x14ac:dyDescent="0.25">
      <c r="A253">
        <v>-111.97595934</v>
      </c>
      <c r="B253">
        <v>33.078651219999998</v>
      </c>
      <c r="C253" t="s">
        <v>563</v>
      </c>
      <c r="D253" t="s">
        <v>569</v>
      </c>
      <c r="E253" t="s">
        <v>561</v>
      </c>
      <c r="F253">
        <v>252</v>
      </c>
      <c r="G253">
        <v>178</v>
      </c>
      <c r="H253">
        <v>13.333</v>
      </c>
      <c r="I253">
        <v>2.165</v>
      </c>
      <c r="J253">
        <v>1</v>
      </c>
      <c r="K253">
        <v>1172.49</v>
      </c>
      <c r="L253" t="s">
        <v>560</v>
      </c>
      <c r="M253" t="s">
        <v>559</v>
      </c>
      <c r="N253" s="8">
        <v>43412</v>
      </c>
      <c r="O253">
        <v>0</v>
      </c>
      <c r="P253">
        <v>0</v>
      </c>
      <c r="Q253">
        <v>11802.054</v>
      </c>
      <c r="R253">
        <v>1632.2660000000001</v>
      </c>
      <c r="S253">
        <v>3.4009999999999998</v>
      </c>
      <c r="T253">
        <v>33</v>
      </c>
      <c r="U253">
        <v>4946.2610000000004</v>
      </c>
      <c r="V253">
        <v>1</v>
      </c>
      <c r="W253">
        <v>1.476</v>
      </c>
      <c r="X253">
        <v>2.3860000000000001</v>
      </c>
      <c r="Y253" s="8">
        <v>43412</v>
      </c>
    </row>
    <row r="254" spans="1:25" x14ac:dyDescent="0.25">
      <c r="A254">
        <v>-111.97595866</v>
      </c>
      <c r="B254">
        <v>33.078645219999999</v>
      </c>
      <c r="C254" t="s">
        <v>563</v>
      </c>
      <c r="D254" t="s">
        <v>569</v>
      </c>
      <c r="E254" t="s">
        <v>561</v>
      </c>
      <c r="F254">
        <v>253</v>
      </c>
      <c r="G254">
        <v>182</v>
      </c>
      <c r="H254">
        <v>13.333</v>
      </c>
      <c r="I254">
        <v>2.165</v>
      </c>
      <c r="J254">
        <v>1</v>
      </c>
      <c r="K254">
        <v>1172.5029999999999</v>
      </c>
      <c r="L254" t="s">
        <v>560</v>
      </c>
      <c r="M254" t="s">
        <v>559</v>
      </c>
      <c r="N254" s="8">
        <v>43412</v>
      </c>
      <c r="O254">
        <v>0</v>
      </c>
      <c r="P254">
        <v>0</v>
      </c>
      <c r="Q254">
        <v>11950.550999999999</v>
      </c>
      <c r="R254">
        <v>1652.8040000000001</v>
      </c>
      <c r="S254">
        <v>3.4430000000000001</v>
      </c>
      <c r="T254">
        <v>33</v>
      </c>
      <c r="U254">
        <v>5008.4960000000001</v>
      </c>
      <c r="V254">
        <v>1</v>
      </c>
      <c r="W254">
        <v>1.476</v>
      </c>
      <c r="X254">
        <v>2.3860000000000001</v>
      </c>
      <c r="Y254" s="8">
        <v>43412</v>
      </c>
    </row>
    <row r="255" spans="1:25" x14ac:dyDescent="0.25">
      <c r="A255">
        <v>-111.975959</v>
      </c>
      <c r="B255">
        <v>33.078638230000003</v>
      </c>
      <c r="C255" t="s">
        <v>563</v>
      </c>
      <c r="D255" t="s">
        <v>569</v>
      </c>
      <c r="E255" t="s">
        <v>561</v>
      </c>
      <c r="F255">
        <v>254</v>
      </c>
      <c r="G255">
        <v>180</v>
      </c>
      <c r="H255">
        <v>13.333</v>
      </c>
      <c r="I255">
        <v>2.3620000000000001</v>
      </c>
      <c r="J255">
        <v>1</v>
      </c>
      <c r="K255">
        <v>1172.4839999999999</v>
      </c>
      <c r="L255" t="s">
        <v>560</v>
      </c>
      <c r="M255" t="s">
        <v>559</v>
      </c>
      <c r="N255" s="8">
        <v>43412</v>
      </c>
      <c r="O255">
        <v>0</v>
      </c>
      <c r="P255">
        <v>0</v>
      </c>
      <c r="Q255">
        <v>11478.291999999999</v>
      </c>
      <c r="R255">
        <v>1455.1980000000001</v>
      </c>
      <c r="S255">
        <v>3.032</v>
      </c>
      <c r="T255">
        <v>33</v>
      </c>
      <c r="U255">
        <v>4409.6909999999998</v>
      </c>
      <c r="V255">
        <v>1</v>
      </c>
      <c r="W255">
        <v>1.611</v>
      </c>
      <c r="X255">
        <v>2.6030000000000002</v>
      </c>
      <c r="Y255" s="8">
        <v>43412</v>
      </c>
    </row>
    <row r="256" spans="1:25" x14ac:dyDescent="0.25">
      <c r="A256">
        <v>-111.97595832</v>
      </c>
      <c r="B256">
        <v>33.078632210000002</v>
      </c>
      <c r="C256" t="s">
        <v>563</v>
      </c>
      <c r="D256" t="s">
        <v>569</v>
      </c>
      <c r="E256" t="s">
        <v>561</v>
      </c>
      <c r="F256">
        <v>255</v>
      </c>
      <c r="G256">
        <v>184</v>
      </c>
      <c r="H256">
        <v>13.333</v>
      </c>
      <c r="I256">
        <v>2.133</v>
      </c>
      <c r="J256">
        <v>1</v>
      </c>
      <c r="K256">
        <v>1172.434</v>
      </c>
      <c r="L256" t="s">
        <v>560</v>
      </c>
      <c r="M256" t="s">
        <v>559</v>
      </c>
      <c r="N256" s="8">
        <v>43412</v>
      </c>
      <c r="O256">
        <v>0</v>
      </c>
      <c r="P256">
        <v>0</v>
      </c>
      <c r="Q256">
        <v>13275.617</v>
      </c>
      <c r="R256">
        <v>1864.3119999999999</v>
      </c>
      <c r="S256">
        <v>3.8839999999999999</v>
      </c>
      <c r="T256">
        <v>33</v>
      </c>
      <c r="U256">
        <v>5649.4309999999996</v>
      </c>
      <c r="V256">
        <v>1</v>
      </c>
      <c r="W256">
        <v>1.454</v>
      </c>
      <c r="X256">
        <v>2.35</v>
      </c>
      <c r="Y256" s="8">
        <v>43412</v>
      </c>
    </row>
    <row r="257" spans="1:25" x14ac:dyDescent="0.25">
      <c r="A257">
        <v>-111.97596</v>
      </c>
      <c r="B257">
        <v>33.078626229999998</v>
      </c>
      <c r="C257" t="s">
        <v>563</v>
      </c>
      <c r="D257" t="s">
        <v>569</v>
      </c>
      <c r="E257" t="s">
        <v>561</v>
      </c>
      <c r="F257">
        <v>256</v>
      </c>
      <c r="G257">
        <v>180</v>
      </c>
      <c r="H257">
        <v>13.333</v>
      </c>
      <c r="I257">
        <v>2.2639999999999998</v>
      </c>
      <c r="J257">
        <v>1</v>
      </c>
      <c r="K257">
        <v>1172.441</v>
      </c>
      <c r="L257" t="s">
        <v>560</v>
      </c>
      <c r="M257" t="s">
        <v>559</v>
      </c>
      <c r="N257" s="8">
        <v>43412</v>
      </c>
      <c r="O257">
        <v>0</v>
      </c>
      <c r="P257">
        <v>0</v>
      </c>
      <c r="Q257">
        <v>13679.962</v>
      </c>
      <c r="R257">
        <v>1809.7270000000001</v>
      </c>
      <c r="S257">
        <v>3.77</v>
      </c>
      <c r="T257">
        <v>33</v>
      </c>
      <c r="U257">
        <v>5484.0209999999997</v>
      </c>
      <c r="V257">
        <v>1</v>
      </c>
      <c r="W257">
        <v>1.5429999999999999</v>
      </c>
      <c r="X257">
        <v>2.4950000000000001</v>
      </c>
      <c r="Y257" s="8">
        <v>43412</v>
      </c>
    </row>
    <row r="258" spans="1:25" x14ac:dyDescent="0.25">
      <c r="A258">
        <v>-111.97595914</v>
      </c>
      <c r="B258">
        <v>33.078620190000002</v>
      </c>
      <c r="C258" t="s">
        <v>563</v>
      </c>
      <c r="D258" t="s">
        <v>569</v>
      </c>
      <c r="E258" t="s">
        <v>561</v>
      </c>
      <c r="F258">
        <v>257</v>
      </c>
      <c r="G258">
        <v>185</v>
      </c>
      <c r="H258">
        <v>13.333</v>
      </c>
      <c r="I258">
        <v>2.198</v>
      </c>
      <c r="J258">
        <v>1</v>
      </c>
      <c r="K258">
        <v>1172.4670000000001</v>
      </c>
      <c r="L258" t="s">
        <v>560</v>
      </c>
      <c r="M258" t="s">
        <v>559</v>
      </c>
      <c r="N258" s="8">
        <v>43412</v>
      </c>
      <c r="O258">
        <v>0</v>
      </c>
      <c r="P258">
        <v>0</v>
      </c>
      <c r="Q258">
        <v>11518.941000000001</v>
      </c>
      <c r="R258">
        <v>1569.3330000000001</v>
      </c>
      <c r="S258">
        <v>3.2690000000000001</v>
      </c>
      <c r="T258">
        <v>33</v>
      </c>
      <c r="U258">
        <v>4755.5540000000001</v>
      </c>
      <c r="V258">
        <v>1</v>
      </c>
      <c r="W258">
        <v>1.4990000000000001</v>
      </c>
      <c r="X258">
        <v>2.4220000000000002</v>
      </c>
      <c r="Y258" s="8">
        <v>43412</v>
      </c>
    </row>
    <row r="259" spans="1:25" x14ac:dyDescent="0.25">
      <c r="A259">
        <v>-111.97595982999999</v>
      </c>
      <c r="B259">
        <v>33.078614219999999</v>
      </c>
      <c r="C259" t="s">
        <v>563</v>
      </c>
      <c r="D259" t="s">
        <v>569</v>
      </c>
      <c r="E259" t="s">
        <v>561</v>
      </c>
      <c r="F259">
        <v>258</v>
      </c>
      <c r="G259">
        <v>181</v>
      </c>
      <c r="H259">
        <v>13.333</v>
      </c>
      <c r="I259">
        <v>2.0339999999999998</v>
      </c>
      <c r="J259">
        <v>1</v>
      </c>
      <c r="K259">
        <v>1172.4380000000001</v>
      </c>
      <c r="L259" t="s">
        <v>560</v>
      </c>
      <c r="M259" t="s">
        <v>559</v>
      </c>
      <c r="N259" s="8">
        <v>43412</v>
      </c>
      <c r="O259">
        <v>0</v>
      </c>
      <c r="P259">
        <v>0</v>
      </c>
      <c r="Q259">
        <v>12440.49</v>
      </c>
      <c r="R259">
        <v>1831.568</v>
      </c>
      <c r="S259">
        <v>3.8159999999999998</v>
      </c>
      <c r="T259">
        <v>33</v>
      </c>
      <c r="U259">
        <v>5550.2060000000001</v>
      </c>
      <c r="V259">
        <v>1</v>
      </c>
      <c r="W259">
        <v>1.387</v>
      </c>
      <c r="X259">
        <v>2.2410000000000001</v>
      </c>
      <c r="Y259" s="8">
        <v>43412</v>
      </c>
    </row>
    <row r="260" spans="1:25" x14ac:dyDescent="0.25">
      <c r="A260">
        <v>-111.97596054</v>
      </c>
      <c r="B260">
        <v>33.078608119999998</v>
      </c>
      <c r="C260" t="s">
        <v>563</v>
      </c>
      <c r="D260" t="s">
        <v>569</v>
      </c>
      <c r="E260" t="s">
        <v>561</v>
      </c>
      <c r="F260">
        <v>259</v>
      </c>
      <c r="G260">
        <v>171</v>
      </c>
      <c r="H260">
        <v>13.333</v>
      </c>
      <c r="I260">
        <v>2.2639999999999998</v>
      </c>
      <c r="J260">
        <v>1</v>
      </c>
      <c r="K260">
        <v>1172.402</v>
      </c>
      <c r="L260" t="s">
        <v>560</v>
      </c>
      <c r="M260" t="s">
        <v>559</v>
      </c>
      <c r="N260" s="8">
        <v>43412</v>
      </c>
      <c r="O260">
        <v>0</v>
      </c>
      <c r="P260">
        <v>0</v>
      </c>
      <c r="Q260">
        <v>13432.540999999999</v>
      </c>
      <c r="R260">
        <v>1776.9960000000001</v>
      </c>
      <c r="S260">
        <v>3.702</v>
      </c>
      <c r="T260">
        <v>33</v>
      </c>
      <c r="U260">
        <v>5384.835</v>
      </c>
      <c r="V260">
        <v>1</v>
      </c>
      <c r="W260">
        <v>1.5429999999999999</v>
      </c>
      <c r="X260">
        <v>2.4950000000000001</v>
      </c>
      <c r="Y260" s="8">
        <v>43412</v>
      </c>
    </row>
    <row r="261" spans="1:25" x14ac:dyDescent="0.25">
      <c r="A261">
        <v>-111.97596016999999</v>
      </c>
      <c r="B261">
        <v>33.078602220000001</v>
      </c>
      <c r="C261" t="s">
        <v>563</v>
      </c>
      <c r="D261" t="s">
        <v>569</v>
      </c>
      <c r="E261" t="s">
        <v>561</v>
      </c>
      <c r="F261">
        <v>260</v>
      </c>
      <c r="G261">
        <v>179</v>
      </c>
      <c r="H261">
        <v>13.333</v>
      </c>
      <c r="I261">
        <v>2.1</v>
      </c>
      <c r="J261">
        <v>1</v>
      </c>
      <c r="K261">
        <v>1172.425</v>
      </c>
      <c r="L261" t="s">
        <v>560</v>
      </c>
      <c r="M261" t="s">
        <v>559</v>
      </c>
      <c r="N261" s="8">
        <v>43412</v>
      </c>
      <c r="O261">
        <v>0</v>
      </c>
      <c r="P261">
        <v>0</v>
      </c>
      <c r="Q261">
        <v>11499.884</v>
      </c>
      <c r="R261">
        <v>1640.1769999999999</v>
      </c>
      <c r="S261">
        <v>3.4169999999999998</v>
      </c>
      <c r="T261">
        <v>33</v>
      </c>
      <c r="U261">
        <v>4970.2340000000004</v>
      </c>
      <c r="V261">
        <v>1</v>
      </c>
      <c r="W261">
        <v>1.4319999999999999</v>
      </c>
      <c r="X261">
        <v>2.3140000000000001</v>
      </c>
      <c r="Y261" s="8">
        <v>43412</v>
      </c>
    </row>
    <row r="262" spans="1:25" x14ac:dyDescent="0.25">
      <c r="A262">
        <v>-111.97595883</v>
      </c>
      <c r="B262">
        <v>33.078596220000001</v>
      </c>
      <c r="C262" t="s">
        <v>563</v>
      </c>
      <c r="D262" t="s">
        <v>569</v>
      </c>
      <c r="E262" t="s">
        <v>561</v>
      </c>
      <c r="F262">
        <v>261</v>
      </c>
      <c r="G262">
        <v>181</v>
      </c>
      <c r="H262">
        <v>13.333</v>
      </c>
      <c r="I262">
        <v>2.2309999999999999</v>
      </c>
      <c r="J262">
        <v>1</v>
      </c>
      <c r="K262">
        <v>1172.4280000000001</v>
      </c>
      <c r="L262" t="s">
        <v>560</v>
      </c>
      <c r="M262" t="s">
        <v>559</v>
      </c>
      <c r="N262" s="8">
        <v>43412</v>
      </c>
      <c r="O262">
        <v>0</v>
      </c>
      <c r="P262">
        <v>0</v>
      </c>
      <c r="Q262">
        <v>11883.298000000001</v>
      </c>
      <c r="R262">
        <v>1595.164</v>
      </c>
      <c r="S262">
        <v>3.323</v>
      </c>
      <c r="T262">
        <v>33</v>
      </c>
      <c r="U262">
        <v>4833.83</v>
      </c>
      <c r="V262">
        <v>1</v>
      </c>
      <c r="W262">
        <v>1.5209999999999999</v>
      </c>
      <c r="X262">
        <v>2.4580000000000002</v>
      </c>
      <c r="Y262" s="8">
        <v>43412</v>
      </c>
    </row>
    <row r="263" spans="1:25" x14ac:dyDescent="0.25">
      <c r="A263">
        <v>-111.975959</v>
      </c>
      <c r="B263">
        <v>33.078590230000003</v>
      </c>
      <c r="C263" t="s">
        <v>563</v>
      </c>
      <c r="D263" t="s">
        <v>569</v>
      </c>
      <c r="E263" t="s">
        <v>561</v>
      </c>
      <c r="F263">
        <v>262</v>
      </c>
      <c r="G263">
        <v>180</v>
      </c>
      <c r="H263">
        <v>13.333</v>
      </c>
      <c r="I263">
        <v>2.133</v>
      </c>
      <c r="J263">
        <v>1</v>
      </c>
      <c r="K263">
        <v>1172.415</v>
      </c>
      <c r="L263" t="s">
        <v>560</v>
      </c>
      <c r="M263" t="s">
        <v>559</v>
      </c>
      <c r="N263" s="8">
        <v>43412</v>
      </c>
      <c r="O263">
        <v>0</v>
      </c>
      <c r="P263">
        <v>0</v>
      </c>
      <c r="Q263">
        <v>12089.573</v>
      </c>
      <c r="R263">
        <v>1697.7550000000001</v>
      </c>
      <c r="S263">
        <v>3.5369999999999999</v>
      </c>
      <c r="T263">
        <v>33</v>
      </c>
      <c r="U263">
        <v>5144.7110000000002</v>
      </c>
      <c r="V263">
        <v>1</v>
      </c>
      <c r="W263">
        <v>1.454</v>
      </c>
      <c r="X263">
        <v>2.35</v>
      </c>
      <c r="Y263" s="8">
        <v>43412</v>
      </c>
    </row>
    <row r="264" spans="1:25" x14ac:dyDescent="0.25">
      <c r="A264">
        <v>-111.97595934</v>
      </c>
      <c r="B264">
        <v>33.078584220000003</v>
      </c>
      <c r="C264" t="s">
        <v>563</v>
      </c>
      <c r="D264" t="s">
        <v>569</v>
      </c>
      <c r="E264" t="s">
        <v>561</v>
      </c>
      <c r="F264">
        <v>263</v>
      </c>
      <c r="G264">
        <v>178</v>
      </c>
      <c r="H264">
        <v>13.333</v>
      </c>
      <c r="I264">
        <v>2.1</v>
      </c>
      <c r="J264">
        <v>1</v>
      </c>
      <c r="K264">
        <v>1172.421</v>
      </c>
      <c r="L264" t="s">
        <v>560</v>
      </c>
      <c r="M264" t="s">
        <v>559</v>
      </c>
      <c r="N264" s="8">
        <v>43412</v>
      </c>
      <c r="O264">
        <v>0</v>
      </c>
      <c r="P264">
        <v>0</v>
      </c>
      <c r="Q264">
        <v>12278.333000000001</v>
      </c>
      <c r="R264">
        <v>1751.204</v>
      </c>
      <c r="S264">
        <v>3.6480000000000001</v>
      </c>
      <c r="T264">
        <v>33</v>
      </c>
      <c r="U264">
        <v>5306.6790000000001</v>
      </c>
      <c r="V264">
        <v>1</v>
      </c>
      <c r="W264">
        <v>1.4319999999999999</v>
      </c>
      <c r="X264">
        <v>2.3140000000000001</v>
      </c>
      <c r="Y264" s="8">
        <v>43412</v>
      </c>
    </row>
    <row r="265" spans="1:25" x14ac:dyDescent="0.25">
      <c r="A265">
        <v>-111.97595986</v>
      </c>
      <c r="B265">
        <v>33.078578190000002</v>
      </c>
      <c r="C265" t="s">
        <v>563</v>
      </c>
      <c r="D265" t="s">
        <v>569</v>
      </c>
      <c r="E265" t="s">
        <v>561</v>
      </c>
      <c r="F265">
        <v>264</v>
      </c>
      <c r="G265">
        <v>175</v>
      </c>
      <c r="H265">
        <v>13.333</v>
      </c>
      <c r="I265">
        <v>2.198</v>
      </c>
      <c r="J265">
        <v>1</v>
      </c>
      <c r="K265">
        <v>1172.441</v>
      </c>
      <c r="L265" t="s">
        <v>560</v>
      </c>
      <c r="M265" t="s">
        <v>559</v>
      </c>
      <c r="N265" s="8">
        <v>43412</v>
      </c>
      <c r="O265">
        <v>0</v>
      </c>
      <c r="P265">
        <v>0</v>
      </c>
      <c r="Q265">
        <v>12086.379000000001</v>
      </c>
      <c r="R265">
        <v>1646.64</v>
      </c>
      <c r="S265">
        <v>3.431</v>
      </c>
      <c r="T265">
        <v>33</v>
      </c>
      <c r="U265">
        <v>4989.8180000000002</v>
      </c>
      <c r="V265">
        <v>1</v>
      </c>
      <c r="W265">
        <v>1.4990000000000001</v>
      </c>
      <c r="X265">
        <v>2.4220000000000002</v>
      </c>
      <c r="Y265" s="8">
        <v>43412</v>
      </c>
    </row>
    <row r="266" spans="1:25" x14ac:dyDescent="0.25">
      <c r="A266">
        <v>-111.97595832</v>
      </c>
      <c r="B266">
        <v>33.078572209999997</v>
      </c>
      <c r="C266" t="s">
        <v>563</v>
      </c>
      <c r="D266" t="s">
        <v>569</v>
      </c>
      <c r="E266" t="s">
        <v>561</v>
      </c>
      <c r="F266">
        <v>265</v>
      </c>
      <c r="G266">
        <v>184</v>
      </c>
      <c r="H266">
        <v>13.333</v>
      </c>
      <c r="I266">
        <v>2.165</v>
      </c>
      <c r="J266">
        <v>1</v>
      </c>
      <c r="K266">
        <v>1172.5029999999999</v>
      </c>
      <c r="L266" t="s">
        <v>560</v>
      </c>
      <c r="M266" t="s">
        <v>559</v>
      </c>
      <c r="N266" s="8">
        <v>43412</v>
      </c>
      <c r="O266">
        <v>0</v>
      </c>
      <c r="P266">
        <v>0</v>
      </c>
      <c r="Q266">
        <v>12323.609</v>
      </c>
      <c r="R266">
        <v>1704.3989999999999</v>
      </c>
      <c r="S266">
        <v>3.5510000000000002</v>
      </c>
      <c r="T266">
        <v>33</v>
      </c>
      <c r="U266">
        <v>5164.8450000000003</v>
      </c>
      <c r="V266">
        <v>1</v>
      </c>
      <c r="W266">
        <v>1.476</v>
      </c>
      <c r="X266">
        <v>2.3860000000000001</v>
      </c>
      <c r="Y266" s="8">
        <v>43412</v>
      </c>
    </row>
    <row r="267" spans="1:25" x14ac:dyDescent="0.25">
      <c r="A267">
        <v>-111.97595968</v>
      </c>
      <c r="B267">
        <v>33.078566209999998</v>
      </c>
      <c r="C267" t="s">
        <v>563</v>
      </c>
      <c r="D267" t="s">
        <v>569</v>
      </c>
      <c r="E267" t="s">
        <v>561</v>
      </c>
      <c r="F267">
        <v>266</v>
      </c>
      <c r="G267">
        <v>176</v>
      </c>
      <c r="H267">
        <v>13.333</v>
      </c>
      <c r="I267">
        <v>2.198</v>
      </c>
      <c r="J267">
        <v>1</v>
      </c>
      <c r="K267">
        <v>1172.5029999999999</v>
      </c>
      <c r="L267" t="s">
        <v>560</v>
      </c>
      <c r="M267" t="s">
        <v>559</v>
      </c>
      <c r="N267" s="8">
        <v>43412</v>
      </c>
      <c r="O267">
        <v>0</v>
      </c>
      <c r="P267">
        <v>0</v>
      </c>
      <c r="Q267">
        <v>12068.147000000001</v>
      </c>
      <c r="R267">
        <v>1644.1559999999999</v>
      </c>
      <c r="S267">
        <v>3.4249999999999998</v>
      </c>
      <c r="T267">
        <v>33</v>
      </c>
      <c r="U267">
        <v>4982.2910000000002</v>
      </c>
      <c r="V267">
        <v>1</v>
      </c>
      <c r="W267">
        <v>1.4990000000000001</v>
      </c>
      <c r="X267">
        <v>2.4220000000000002</v>
      </c>
      <c r="Y267" s="8">
        <v>43412</v>
      </c>
    </row>
    <row r="268" spans="1:25" x14ac:dyDescent="0.25">
      <c r="A268">
        <v>-111.97595951</v>
      </c>
      <c r="B268">
        <v>33.078561209999997</v>
      </c>
      <c r="C268" t="s">
        <v>563</v>
      </c>
      <c r="D268" t="s">
        <v>569</v>
      </c>
      <c r="E268" t="s">
        <v>561</v>
      </c>
      <c r="F268">
        <v>267</v>
      </c>
      <c r="G268">
        <v>177</v>
      </c>
      <c r="H268">
        <v>13.333</v>
      </c>
      <c r="I268">
        <v>2.198</v>
      </c>
      <c r="J268">
        <v>1</v>
      </c>
      <c r="K268">
        <v>1172.5029999999999</v>
      </c>
      <c r="L268" t="s">
        <v>560</v>
      </c>
      <c r="M268" t="s">
        <v>559</v>
      </c>
      <c r="N268" s="8">
        <v>43412</v>
      </c>
      <c r="O268">
        <v>0</v>
      </c>
      <c r="P268">
        <v>0</v>
      </c>
      <c r="Q268">
        <v>11227.512000000001</v>
      </c>
      <c r="R268">
        <v>1529.6289999999999</v>
      </c>
      <c r="S268">
        <v>3.1869999999999998</v>
      </c>
      <c r="T268">
        <v>33</v>
      </c>
      <c r="U268">
        <v>4635.2380000000003</v>
      </c>
      <c r="V268">
        <v>1</v>
      </c>
      <c r="W268">
        <v>1.4990000000000001</v>
      </c>
      <c r="X268">
        <v>2.4220000000000002</v>
      </c>
      <c r="Y268" s="8">
        <v>43412</v>
      </c>
    </row>
    <row r="269" spans="1:25" x14ac:dyDescent="0.25">
      <c r="A269">
        <v>-111.97595917</v>
      </c>
      <c r="B269">
        <v>33.078555219999998</v>
      </c>
      <c r="C269" t="s">
        <v>563</v>
      </c>
      <c r="D269" t="s">
        <v>569</v>
      </c>
      <c r="E269" t="s">
        <v>561</v>
      </c>
      <c r="F269">
        <v>268</v>
      </c>
      <c r="G269">
        <v>179</v>
      </c>
      <c r="H269">
        <v>13.333</v>
      </c>
      <c r="I269">
        <v>2.198</v>
      </c>
      <c r="J269">
        <v>1</v>
      </c>
      <c r="K269">
        <v>1172.441</v>
      </c>
      <c r="L269" t="s">
        <v>560</v>
      </c>
      <c r="M269" t="s">
        <v>559</v>
      </c>
      <c r="N269" s="8">
        <v>43412</v>
      </c>
      <c r="O269">
        <v>0</v>
      </c>
      <c r="P269">
        <v>0</v>
      </c>
      <c r="Q269">
        <v>10595.741</v>
      </c>
      <c r="R269">
        <v>1443.557</v>
      </c>
      <c r="S269">
        <v>3.0070000000000001</v>
      </c>
      <c r="T269">
        <v>33</v>
      </c>
      <c r="U269">
        <v>4374.4139999999998</v>
      </c>
      <c r="V269">
        <v>1</v>
      </c>
      <c r="W269">
        <v>1.4990000000000001</v>
      </c>
      <c r="X269">
        <v>2.4220000000000002</v>
      </c>
      <c r="Y269" s="8">
        <v>43412</v>
      </c>
    </row>
    <row r="270" spans="1:25" x14ac:dyDescent="0.25">
      <c r="A270">
        <v>-111.97595896999999</v>
      </c>
      <c r="B270">
        <v>33.078548179999999</v>
      </c>
      <c r="C270" t="s">
        <v>563</v>
      </c>
      <c r="D270" t="s">
        <v>569</v>
      </c>
      <c r="E270" t="s">
        <v>561</v>
      </c>
      <c r="F270">
        <v>269</v>
      </c>
      <c r="G270">
        <v>186</v>
      </c>
      <c r="H270">
        <v>13.333</v>
      </c>
      <c r="I270">
        <v>2.2970000000000002</v>
      </c>
      <c r="J270">
        <v>1</v>
      </c>
      <c r="K270">
        <v>1172.405</v>
      </c>
      <c r="L270" t="s">
        <v>560</v>
      </c>
      <c r="M270" t="s">
        <v>559</v>
      </c>
      <c r="N270" s="8">
        <v>43412</v>
      </c>
      <c r="O270">
        <v>0</v>
      </c>
      <c r="P270">
        <v>0</v>
      </c>
      <c r="Q270">
        <v>11937.552</v>
      </c>
      <c r="R270">
        <v>1556.663</v>
      </c>
      <c r="S270">
        <v>3.2429999999999999</v>
      </c>
      <c r="T270">
        <v>33</v>
      </c>
      <c r="U270">
        <v>4717.1589999999997</v>
      </c>
      <c r="V270">
        <v>1</v>
      </c>
      <c r="W270">
        <v>1.5660000000000001</v>
      </c>
      <c r="X270">
        <v>2.5310000000000001</v>
      </c>
      <c r="Y270" s="8">
        <v>43412</v>
      </c>
    </row>
    <row r="271" spans="1:25" x14ac:dyDescent="0.25">
      <c r="A271">
        <v>-111.97595966</v>
      </c>
      <c r="B271">
        <v>33.078542220000003</v>
      </c>
      <c r="C271" t="s">
        <v>563</v>
      </c>
      <c r="D271" t="s">
        <v>569</v>
      </c>
      <c r="E271" t="s">
        <v>561</v>
      </c>
      <c r="F271">
        <v>270</v>
      </c>
      <c r="G271">
        <v>182</v>
      </c>
      <c r="H271">
        <v>13.333</v>
      </c>
      <c r="I271">
        <v>2.2639999999999998</v>
      </c>
      <c r="J271">
        <v>1</v>
      </c>
      <c r="K271">
        <v>1172.405</v>
      </c>
      <c r="L271" t="s">
        <v>560</v>
      </c>
      <c r="M271" t="s">
        <v>559</v>
      </c>
      <c r="N271" s="8">
        <v>43412</v>
      </c>
      <c r="O271">
        <v>0</v>
      </c>
      <c r="P271">
        <v>0</v>
      </c>
      <c r="Q271">
        <v>10753.215</v>
      </c>
      <c r="R271">
        <v>1422.547</v>
      </c>
      <c r="S271">
        <v>2.964</v>
      </c>
      <c r="T271">
        <v>33</v>
      </c>
      <c r="U271">
        <v>4310.7470000000003</v>
      </c>
      <c r="V271">
        <v>1</v>
      </c>
      <c r="W271">
        <v>1.5429999999999999</v>
      </c>
      <c r="X271">
        <v>2.4950000000000001</v>
      </c>
      <c r="Y271" s="8">
        <v>43412</v>
      </c>
    </row>
    <row r="272" spans="1:25" x14ac:dyDescent="0.25">
      <c r="A272">
        <v>-111.97595982999999</v>
      </c>
      <c r="B272">
        <v>33.078536219999997</v>
      </c>
      <c r="C272" t="s">
        <v>563</v>
      </c>
      <c r="D272" t="s">
        <v>569</v>
      </c>
      <c r="E272" t="s">
        <v>561</v>
      </c>
      <c r="F272">
        <v>271</v>
      </c>
      <c r="G272">
        <v>181</v>
      </c>
      <c r="H272">
        <v>13.333</v>
      </c>
      <c r="I272">
        <v>2.2639999999999998</v>
      </c>
      <c r="J272">
        <v>1</v>
      </c>
      <c r="K272">
        <v>1172.3979999999999</v>
      </c>
      <c r="L272" t="s">
        <v>560</v>
      </c>
      <c r="M272" t="s">
        <v>559</v>
      </c>
      <c r="N272" s="8">
        <v>43412</v>
      </c>
      <c r="O272">
        <v>0</v>
      </c>
      <c r="P272">
        <v>0</v>
      </c>
      <c r="Q272">
        <v>9506.2520000000004</v>
      </c>
      <c r="R272">
        <v>1257.586</v>
      </c>
      <c r="S272">
        <v>2.62</v>
      </c>
      <c r="T272">
        <v>33</v>
      </c>
      <c r="U272">
        <v>3810.8649999999998</v>
      </c>
      <c r="V272">
        <v>1</v>
      </c>
      <c r="W272">
        <v>1.5429999999999999</v>
      </c>
      <c r="X272">
        <v>2.4950000000000001</v>
      </c>
      <c r="Y272" s="8">
        <v>43412</v>
      </c>
    </row>
    <row r="273" spans="1:25" x14ac:dyDescent="0.25">
      <c r="A273">
        <v>-111.97595948999999</v>
      </c>
      <c r="B273">
        <v>33.078530209999997</v>
      </c>
      <c r="C273" t="s">
        <v>563</v>
      </c>
      <c r="D273" t="s">
        <v>569</v>
      </c>
      <c r="E273" t="s">
        <v>561</v>
      </c>
      <c r="F273">
        <v>272</v>
      </c>
      <c r="G273">
        <v>183</v>
      </c>
      <c r="H273">
        <v>13.333</v>
      </c>
      <c r="I273">
        <v>2.2639999999999998</v>
      </c>
      <c r="J273">
        <v>1</v>
      </c>
      <c r="K273">
        <v>1172.441</v>
      </c>
      <c r="L273" t="s">
        <v>560</v>
      </c>
      <c r="M273" t="s">
        <v>559</v>
      </c>
      <c r="N273" s="8">
        <v>43412</v>
      </c>
      <c r="O273">
        <v>0</v>
      </c>
      <c r="P273">
        <v>0</v>
      </c>
      <c r="Q273">
        <v>10281.287</v>
      </c>
      <c r="R273">
        <v>1360.115</v>
      </c>
      <c r="S273">
        <v>2.8340000000000001</v>
      </c>
      <c r="T273">
        <v>33</v>
      </c>
      <c r="U273">
        <v>4121.5609999999997</v>
      </c>
      <c r="V273">
        <v>1</v>
      </c>
      <c r="W273">
        <v>1.5429999999999999</v>
      </c>
      <c r="X273">
        <v>2.4950000000000001</v>
      </c>
      <c r="Y273" s="8">
        <v>43412</v>
      </c>
    </row>
    <row r="274" spans="1:25" x14ac:dyDescent="0.25">
      <c r="A274">
        <v>-111.97595982999999</v>
      </c>
      <c r="B274">
        <v>33.078525220000003</v>
      </c>
      <c r="C274" t="s">
        <v>563</v>
      </c>
      <c r="D274" t="s">
        <v>569</v>
      </c>
      <c r="E274" t="s">
        <v>561</v>
      </c>
      <c r="F274">
        <v>273</v>
      </c>
      <c r="G274">
        <v>181</v>
      </c>
      <c r="H274">
        <v>13.333</v>
      </c>
      <c r="I274">
        <v>2.133</v>
      </c>
      <c r="J274">
        <v>1</v>
      </c>
      <c r="K274">
        <v>1172.4670000000001</v>
      </c>
      <c r="L274" t="s">
        <v>560</v>
      </c>
      <c r="M274" t="s">
        <v>559</v>
      </c>
      <c r="N274" s="8">
        <v>43412</v>
      </c>
      <c r="O274">
        <v>0</v>
      </c>
      <c r="P274">
        <v>0</v>
      </c>
      <c r="Q274">
        <v>10572.496999999999</v>
      </c>
      <c r="R274">
        <v>1484.71</v>
      </c>
      <c r="S274">
        <v>3.093</v>
      </c>
      <c r="T274">
        <v>33</v>
      </c>
      <c r="U274">
        <v>4499.12</v>
      </c>
      <c r="V274">
        <v>1</v>
      </c>
      <c r="W274">
        <v>1.454</v>
      </c>
      <c r="X274">
        <v>2.35</v>
      </c>
      <c r="Y274" s="8">
        <v>43412</v>
      </c>
    </row>
    <row r="275" spans="1:25" x14ac:dyDescent="0.25">
      <c r="A275">
        <v>-111.97596016999999</v>
      </c>
      <c r="B275">
        <v>33.078519219999997</v>
      </c>
      <c r="C275" t="s">
        <v>563</v>
      </c>
      <c r="D275" t="s">
        <v>569</v>
      </c>
      <c r="E275" t="s">
        <v>561</v>
      </c>
      <c r="F275">
        <v>274</v>
      </c>
      <c r="G275">
        <v>179</v>
      </c>
      <c r="H275">
        <v>13.333</v>
      </c>
      <c r="I275">
        <v>2.165</v>
      </c>
      <c r="J275">
        <v>1</v>
      </c>
      <c r="K275">
        <v>1172.49</v>
      </c>
      <c r="L275" t="s">
        <v>560</v>
      </c>
      <c r="M275" t="s">
        <v>559</v>
      </c>
      <c r="N275" s="8">
        <v>43412</v>
      </c>
      <c r="O275">
        <v>0</v>
      </c>
      <c r="P275">
        <v>0</v>
      </c>
      <c r="Q275">
        <v>9334.3469999999998</v>
      </c>
      <c r="R275">
        <v>1290.973</v>
      </c>
      <c r="S275">
        <v>2.69</v>
      </c>
      <c r="T275">
        <v>33</v>
      </c>
      <c r="U275">
        <v>3912.04</v>
      </c>
      <c r="V275">
        <v>1</v>
      </c>
      <c r="W275">
        <v>1.476</v>
      </c>
      <c r="X275">
        <v>2.3860000000000001</v>
      </c>
      <c r="Y275" s="8">
        <v>43412</v>
      </c>
    </row>
    <row r="276" spans="1:25" x14ac:dyDescent="0.25">
      <c r="A276">
        <v>-111.97596086</v>
      </c>
      <c r="B276">
        <v>33.078513190000002</v>
      </c>
      <c r="C276" t="s">
        <v>563</v>
      </c>
      <c r="D276" t="s">
        <v>569</v>
      </c>
      <c r="E276" t="s">
        <v>561</v>
      </c>
      <c r="F276">
        <v>275</v>
      </c>
      <c r="G276">
        <v>175</v>
      </c>
      <c r="H276">
        <v>13.333</v>
      </c>
      <c r="I276">
        <v>2.0339999999999998</v>
      </c>
      <c r="J276">
        <v>1</v>
      </c>
      <c r="K276">
        <v>1172.4929999999999</v>
      </c>
      <c r="L276" t="s">
        <v>560</v>
      </c>
      <c r="M276" t="s">
        <v>559</v>
      </c>
      <c r="N276" s="8">
        <v>43412</v>
      </c>
      <c r="O276">
        <v>0</v>
      </c>
      <c r="P276">
        <v>0</v>
      </c>
      <c r="Q276">
        <v>9426</v>
      </c>
      <c r="R276">
        <v>1387.7560000000001</v>
      </c>
      <c r="S276">
        <v>2.891</v>
      </c>
      <c r="T276">
        <v>33</v>
      </c>
      <c r="U276">
        <v>4205.3209999999999</v>
      </c>
      <c r="V276">
        <v>1</v>
      </c>
      <c r="W276">
        <v>1.387</v>
      </c>
      <c r="X276">
        <v>2.2410000000000001</v>
      </c>
      <c r="Y276" s="8">
        <v>43412</v>
      </c>
    </row>
    <row r="277" spans="1:25" x14ac:dyDescent="0.25">
      <c r="A277">
        <v>-111.97596034</v>
      </c>
      <c r="B277">
        <v>33.078507219999999</v>
      </c>
      <c r="C277" t="s">
        <v>563</v>
      </c>
      <c r="D277" t="s">
        <v>569</v>
      </c>
      <c r="E277" t="s">
        <v>561</v>
      </c>
      <c r="F277">
        <v>276</v>
      </c>
      <c r="G277">
        <v>178</v>
      </c>
      <c r="H277">
        <v>13.333</v>
      </c>
      <c r="I277">
        <v>2.2309999999999999</v>
      </c>
      <c r="J277">
        <v>1</v>
      </c>
      <c r="K277">
        <v>1172.5329999999999</v>
      </c>
      <c r="L277" t="s">
        <v>560</v>
      </c>
      <c r="M277" t="s">
        <v>559</v>
      </c>
      <c r="N277" s="8">
        <v>43412</v>
      </c>
      <c r="O277">
        <v>0</v>
      </c>
      <c r="P277">
        <v>0</v>
      </c>
      <c r="Q277">
        <v>9136.5540000000001</v>
      </c>
      <c r="R277">
        <v>1226.453</v>
      </c>
      <c r="S277">
        <v>2.5550000000000002</v>
      </c>
      <c r="T277">
        <v>33</v>
      </c>
      <c r="U277">
        <v>3716.5230000000001</v>
      </c>
      <c r="V277">
        <v>1</v>
      </c>
      <c r="W277">
        <v>1.5209999999999999</v>
      </c>
      <c r="X277">
        <v>2.4580000000000002</v>
      </c>
      <c r="Y277" s="8">
        <v>43412</v>
      </c>
    </row>
    <row r="278" spans="1:25" x14ac:dyDescent="0.25">
      <c r="A278">
        <v>-111.97595896</v>
      </c>
      <c r="B278">
        <v>33.078500050000002</v>
      </c>
      <c r="C278" t="s">
        <v>563</v>
      </c>
      <c r="D278" t="s">
        <v>569</v>
      </c>
      <c r="E278" t="s">
        <v>561</v>
      </c>
      <c r="F278">
        <v>277</v>
      </c>
      <c r="G278">
        <v>192</v>
      </c>
      <c r="H278">
        <v>13.333</v>
      </c>
      <c r="I278">
        <v>2.133</v>
      </c>
      <c r="J278">
        <v>1</v>
      </c>
      <c r="K278">
        <v>1172.4929999999999</v>
      </c>
      <c r="L278" t="s">
        <v>560</v>
      </c>
      <c r="M278" t="s">
        <v>559</v>
      </c>
      <c r="N278" s="8">
        <v>43412</v>
      </c>
      <c r="O278">
        <v>0</v>
      </c>
      <c r="P278">
        <v>0</v>
      </c>
      <c r="Q278">
        <v>8855.9750000000004</v>
      </c>
      <c r="R278">
        <v>1243.6559999999999</v>
      </c>
      <c r="S278">
        <v>2.5910000000000002</v>
      </c>
      <c r="T278">
        <v>33</v>
      </c>
      <c r="U278">
        <v>3768.6550000000002</v>
      </c>
      <c r="V278">
        <v>1</v>
      </c>
      <c r="W278">
        <v>1.454</v>
      </c>
      <c r="X278">
        <v>2.35</v>
      </c>
      <c r="Y278" s="8">
        <v>43412</v>
      </c>
    </row>
    <row r="279" spans="1:25" x14ac:dyDescent="0.25">
      <c r="A279">
        <v>-111.9759598</v>
      </c>
      <c r="B279">
        <v>33.078494159999998</v>
      </c>
      <c r="C279" t="s">
        <v>563</v>
      </c>
      <c r="D279" t="s">
        <v>569</v>
      </c>
      <c r="E279" t="s">
        <v>561</v>
      </c>
      <c r="F279">
        <v>278</v>
      </c>
      <c r="G279">
        <v>187</v>
      </c>
      <c r="H279">
        <v>13.333</v>
      </c>
      <c r="I279">
        <v>2.133</v>
      </c>
      <c r="J279">
        <v>1</v>
      </c>
      <c r="K279">
        <v>1172.4739999999999</v>
      </c>
      <c r="L279" t="s">
        <v>560</v>
      </c>
      <c r="M279" t="s">
        <v>559</v>
      </c>
      <c r="N279" s="8">
        <v>43412</v>
      </c>
      <c r="O279">
        <v>0</v>
      </c>
      <c r="P279">
        <v>0</v>
      </c>
      <c r="Q279">
        <v>8887.6460000000006</v>
      </c>
      <c r="R279">
        <v>1248.104</v>
      </c>
      <c r="S279">
        <v>2.6</v>
      </c>
      <c r="T279">
        <v>33</v>
      </c>
      <c r="U279">
        <v>3782.1320000000001</v>
      </c>
      <c r="V279">
        <v>1</v>
      </c>
      <c r="W279">
        <v>1.454</v>
      </c>
      <c r="X279">
        <v>2.35</v>
      </c>
      <c r="Y279" s="8">
        <v>43412</v>
      </c>
    </row>
    <row r="280" spans="1:25" x14ac:dyDescent="0.25">
      <c r="A280">
        <v>-111.97596151</v>
      </c>
      <c r="B280">
        <v>33.078488210000003</v>
      </c>
      <c r="C280" t="s">
        <v>563</v>
      </c>
      <c r="D280" t="s">
        <v>569</v>
      </c>
      <c r="E280" t="s">
        <v>561</v>
      </c>
      <c r="F280">
        <v>279</v>
      </c>
      <c r="G280">
        <v>177</v>
      </c>
      <c r="H280">
        <v>13.333</v>
      </c>
      <c r="I280">
        <v>2.165</v>
      </c>
      <c r="J280">
        <v>1</v>
      </c>
      <c r="K280">
        <v>1172.49</v>
      </c>
      <c r="L280" t="s">
        <v>560</v>
      </c>
      <c r="M280" t="s">
        <v>559</v>
      </c>
      <c r="N280" s="8">
        <v>43412</v>
      </c>
      <c r="O280">
        <v>0</v>
      </c>
      <c r="P280">
        <v>0</v>
      </c>
      <c r="Q280">
        <v>7772.16</v>
      </c>
      <c r="R280">
        <v>1074.9169999999999</v>
      </c>
      <c r="S280">
        <v>2.2389999999999999</v>
      </c>
      <c r="T280">
        <v>33</v>
      </c>
      <c r="U280">
        <v>3257.3249999999998</v>
      </c>
      <c r="V280">
        <v>1</v>
      </c>
      <c r="W280">
        <v>1.476</v>
      </c>
      <c r="X280">
        <v>2.3860000000000001</v>
      </c>
      <c r="Y280" s="8">
        <v>43412</v>
      </c>
    </row>
    <row r="281" spans="1:25" x14ac:dyDescent="0.25">
      <c r="A281">
        <v>-111.97596014</v>
      </c>
      <c r="B281">
        <v>33.078482190000003</v>
      </c>
      <c r="C281" t="s">
        <v>563</v>
      </c>
      <c r="D281" t="s">
        <v>569</v>
      </c>
      <c r="E281" t="s">
        <v>561</v>
      </c>
      <c r="F281">
        <v>280</v>
      </c>
      <c r="G281">
        <v>185</v>
      </c>
      <c r="H281">
        <v>13.333</v>
      </c>
      <c r="I281">
        <v>2.2970000000000002</v>
      </c>
      <c r="J281">
        <v>1</v>
      </c>
      <c r="K281">
        <v>1172.539</v>
      </c>
      <c r="L281" t="s">
        <v>560</v>
      </c>
      <c r="M281" t="s">
        <v>559</v>
      </c>
      <c r="N281" s="8">
        <v>43412</v>
      </c>
      <c r="O281">
        <v>0</v>
      </c>
      <c r="P281">
        <v>0</v>
      </c>
      <c r="Q281">
        <v>6655.902</v>
      </c>
      <c r="R281">
        <v>867.93299999999999</v>
      </c>
      <c r="S281">
        <v>1.8080000000000001</v>
      </c>
      <c r="T281">
        <v>33</v>
      </c>
      <c r="U281">
        <v>2630.1</v>
      </c>
      <c r="V281">
        <v>1</v>
      </c>
      <c r="W281">
        <v>1.5660000000000001</v>
      </c>
      <c r="X281">
        <v>2.5310000000000001</v>
      </c>
      <c r="Y281" s="8">
        <v>43412</v>
      </c>
    </row>
    <row r="282" spans="1:25" x14ac:dyDescent="0.25">
      <c r="A282">
        <v>-111.97596117000001</v>
      </c>
      <c r="B282">
        <v>33.078476219999999</v>
      </c>
      <c r="C282" t="s">
        <v>563</v>
      </c>
      <c r="D282" t="s">
        <v>569</v>
      </c>
      <c r="E282" t="s">
        <v>561</v>
      </c>
      <c r="F282">
        <v>281</v>
      </c>
      <c r="G282">
        <v>179</v>
      </c>
      <c r="H282">
        <v>13.333</v>
      </c>
      <c r="I282">
        <v>2.198</v>
      </c>
      <c r="J282">
        <v>1</v>
      </c>
      <c r="K282">
        <v>1172.546</v>
      </c>
      <c r="L282" t="s">
        <v>560</v>
      </c>
      <c r="M282" t="s">
        <v>559</v>
      </c>
      <c r="N282" s="8">
        <v>43412</v>
      </c>
      <c r="O282">
        <v>0</v>
      </c>
      <c r="P282">
        <v>0</v>
      </c>
      <c r="Q282">
        <v>5863.3519999999999</v>
      </c>
      <c r="R282">
        <v>798.81899999999996</v>
      </c>
      <c r="S282">
        <v>1.6639999999999999</v>
      </c>
      <c r="T282">
        <v>33</v>
      </c>
      <c r="U282">
        <v>2420.6640000000002</v>
      </c>
      <c r="V282">
        <v>1</v>
      </c>
      <c r="W282">
        <v>1.4990000000000001</v>
      </c>
      <c r="X282">
        <v>2.4220000000000002</v>
      </c>
      <c r="Y282" s="8">
        <v>43412</v>
      </c>
    </row>
    <row r="283" spans="1:25" x14ac:dyDescent="0.25">
      <c r="A283">
        <v>-111.97596083000001</v>
      </c>
      <c r="B283">
        <v>33.07847022</v>
      </c>
      <c r="C283" t="s">
        <v>563</v>
      </c>
      <c r="D283" t="s">
        <v>569</v>
      </c>
      <c r="E283" t="s">
        <v>561</v>
      </c>
      <c r="F283">
        <v>282</v>
      </c>
      <c r="G283">
        <v>181</v>
      </c>
      <c r="H283">
        <v>13.333</v>
      </c>
      <c r="I283">
        <v>2.2309999999999999</v>
      </c>
      <c r="J283">
        <v>1</v>
      </c>
      <c r="K283">
        <v>1172.5070000000001</v>
      </c>
      <c r="L283" t="s">
        <v>560</v>
      </c>
      <c r="M283" t="s">
        <v>559</v>
      </c>
      <c r="N283" s="8">
        <v>43412</v>
      </c>
      <c r="O283">
        <v>0</v>
      </c>
      <c r="P283">
        <v>0</v>
      </c>
      <c r="Q283">
        <v>6925.1350000000002</v>
      </c>
      <c r="R283">
        <v>929.601</v>
      </c>
      <c r="S283">
        <v>1.9370000000000001</v>
      </c>
      <c r="T283">
        <v>33</v>
      </c>
      <c r="U283">
        <v>2816.973</v>
      </c>
      <c r="V283">
        <v>1</v>
      </c>
      <c r="W283">
        <v>1.5209999999999999</v>
      </c>
      <c r="X283">
        <v>2.4580000000000002</v>
      </c>
      <c r="Y283" s="8">
        <v>43412</v>
      </c>
    </row>
    <row r="284" spans="1:25" x14ac:dyDescent="0.25">
      <c r="A284">
        <v>-111.97596117000001</v>
      </c>
      <c r="B284">
        <v>33.078464220000001</v>
      </c>
      <c r="C284" t="s">
        <v>563</v>
      </c>
      <c r="D284" t="s">
        <v>569</v>
      </c>
      <c r="E284" t="s">
        <v>561</v>
      </c>
      <c r="F284">
        <v>283</v>
      </c>
      <c r="G284">
        <v>179</v>
      </c>
      <c r="H284">
        <v>13.333</v>
      </c>
      <c r="I284">
        <v>2.2309999999999999</v>
      </c>
      <c r="J284">
        <v>1</v>
      </c>
      <c r="K284">
        <v>1172.5360000000001</v>
      </c>
      <c r="L284" t="s">
        <v>560</v>
      </c>
      <c r="M284" t="s">
        <v>559</v>
      </c>
      <c r="N284" s="8">
        <v>43412</v>
      </c>
      <c r="O284">
        <v>0</v>
      </c>
      <c r="P284">
        <v>0</v>
      </c>
      <c r="Q284">
        <v>5906.3149999999996</v>
      </c>
      <c r="R284">
        <v>792.83900000000006</v>
      </c>
      <c r="S284">
        <v>1.6519999999999999</v>
      </c>
      <c r="T284">
        <v>33</v>
      </c>
      <c r="U284">
        <v>2402.5419999999999</v>
      </c>
      <c r="V284">
        <v>1</v>
      </c>
      <c r="W284">
        <v>1.5209999999999999</v>
      </c>
      <c r="X284">
        <v>2.4580000000000002</v>
      </c>
      <c r="Y284" s="8">
        <v>43412</v>
      </c>
    </row>
    <row r="285" spans="1:25" x14ac:dyDescent="0.25">
      <c r="A285">
        <v>-111.97596183</v>
      </c>
      <c r="B285">
        <v>33.078458220000002</v>
      </c>
      <c r="C285" t="s">
        <v>563</v>
      </c>
      <c r="D285" t="s">
        <v>569</v>
      </c>
      <c r="E285" t="s">
        <v>561</v>
      </c>
      <c r="F285">
        <v>284</v>
      </c>
      <c r="G285">
        <v>181</v>
      </c>
      <c r="H285">
        <v>13.333</v>
      </c>
      <c r="I285">
        <v>2.2639999999999998</v>
      </c>
      <c r="J285">
        <v>1</v>
      </c>
      <c r="K285">
        <v>1172.53</v>
      </c>
      <c r="L285" t="s">
        <v>560</v>
      </c>
      <c r="M285" t="s">
        <v>559</v>
      </c>
      <c r="N285" s="8">
        <v>43412</v>
      </c>
      <c r="O285">
        <v>0</v>
      </c>
      <c r="P285">
        <v>0</v>
      </c>
      <c r="Q285">
        <v>6202.6469999999999</v>
      </c>
      <c r="R285">
        <v>820.55</v>
      </c>
      <c r="S285">
        <v>1.7090000000000001</v>
      </c>
      <c r="T285">
        <v>33</v>
      </c>
      <c r="U285">
        <v>2486.5160000000001</v>
      </c>
      <c r="V285">
        <v>1</v>
      </c>
      <c r="W285">
        <v>1.5429999999999999</v>
      </c>
      <c r="X285">
        <v>2.4950000000000001</v>
      </c>
      <c r="Y285" s="8">
        <v>43412</v>
      </c>
    </row>
    <row r="286" spans="1:25" x14ac:dyDescent="0.25">
      <c r="A286">
        <v>-111.97596183</v>
      </c>
      <c r="B286">
        <v>33.078451219999998</v>
      </c>
      <c r="C286" t="s">
        <v>563</v>
      </c>
      <c r="D286" t="s">
        <v>569</v>
      </c>
      <c r="E286" t="s">
        <v>561</v>
      </c>
      <c r="F286">
        <v>285</v>
      </c>
      <c r="G286">
        <v>181</v>
      </c>
      <c r="H286">
        <v>13.333</v>
      </c>
      <c r="I286">
        <v>2.2309999999999999</v>
      </c>
      <c r="J286">
        <v>1</v>
      </c>
      <c r="K286">
        <v>1172.4480000000001</v>
      </c>
      <c r="L286" t="s">
        <v>560</v>
      </c>
      <c r="M286" t="s">
        <v>559</v>
      </c>
      <c r="N286" s="8">
        <v>43412</v>
      </c>
      <c r="O286">
        <v>0</v>
      </c>
      <c r="P286">
        <v>0</v>
      </c>
      <c r="Q286">
        <v>5280.4369999999999</v>
      </c>
      <c r="R286">
        <v>708.82399999999996</v>
      </c>
      <c r="S286">
        <v>1.4770000000000001</v>
      </c>
      <c r="T286">
        <v>33</v>
      </c>
      <c r="U286">
        <v>2147.951</v>
      </c>
      <c r="V286">
        <v>1</v>
      </c>
      <c r="W286">
        <v>1.5209999999999999</v>
      </c>
      <c r="X286">
        <v>2.4580000000000002</v>
      </c>
      <c r="Y286" s="8">
        <v>43412</v>
      </c>
    </row>
    <row r="287" spans="1:25" x14ac:dyDescent="0.25">
      <c r="A287">
        <v>-111.97596217</v>
      </c>
      <c r="B287">
        <v>33.078445219999999</v>
      </c>
      <c r="C287" t="s">
        <v>563</v>
      </c>
      <c r="D287" t="s">
        <v>569</v>
      </c>
      <c r="E287" t="s">
        <v>561</v>
      </c>
      <c r="F287">
        <v>286</v>
      </c>
      <c r="G287">
        <v>179</v>
      </c>
      <c r="H287">
        <v>13.333</v>
      </c>
      <c r="I287">
        <v>2.2970000000000002</v>
      </c>
      <c r="J287">
        <v>1</v>
      </c>
      <c r="K287">
        <v>1172.5070000000001</v>
      </c>
      <c r="L287" t="s">
        <v>560</v>
      </c>
      <c r="M287" t="s">
        <v>559</v>
      </c>
      <c r="N287" s="8">
        <v>43412</v>
      </c>
      <c r="O287">
        <v>0</v>
      </c>
      <c r="P287">
        <v>0</v>
      </c>
      <c r="Q287">
        <v>4768.6859999999997</v>
      </c>
      <c r="R287">
        <v>621.83900000000006</v>
      </c>
      <c r="S287">
        <v>1.2949999999999999</v>
      </c>
      <c r="T287">
        <v>33</v>
      </c>
      <c r="U287">
        <v>1884.3610000000001</v>
      </c>
      <c r="V287">
        <v>1</v>
      </c>
      <c r="W287">
        <v>1.5660000000000001</v>
      </c>
      <c r="X287">
        <v>2.5310000000000001</v>
      </c>
      <c r="Y287" s="8">
        <v>43412</v>
      </c>
    </row>
    <row r="288" spans="1:25" x14ac:dyDescent="0.25">
      <c r="A288">
        <v>-111.97596166</v>
      </c>
      <c r="B288">
        <v>33.078438220000002</v>
      </c>
      <c r="C288" t="s">
        <v>563</v>
      </c>
      <c r="D288" t="s">
        <v>569</v>
      </c>
      <c r="E288" t="s">
        <v>561</v>
      </c>
      <c r="F288">
        <v>287</v>
      </c>
      <c r="G288">
        <v>182</v>
      </c>
      <c r="H288">
        <v>13.333</v>
      </c>
      <c r="I288">
        <v>2.2970000000000002</v>
      </c>
      <c r="J288">
        <v>1</v>
      </c>
      <c r="K288">
        <v>1172.4770000000001</v>
      </c>
      <c r="L288" t="s">
        <v>560</v>
      </c>
      <c r="M288" t="s">
        <v>559</v>
      </c>
      <c r="N288" s="8">
        <v>43412</v>
      </c>
      <c r="O288">
        <v>0</v>
      </c>
      <c r="P288">
        <v>0</v>
      </c>
      <c r="Q288">
        <v>3976.4110000000001</v>
      </c>
      <c r="R288">
        <v>518.52599999999995</v>
      </c>
      <c r="S288">
        <v>1.08</v>
      </c>
      <c r="T288">
        <v>33</v>
      </c>
      <c r="U288">
        <v>1571.2909999999999</v>
      </c>
      <c r="V288">
        <v>1</v>
      </c>
      <c r="W288">
        <v>1.5660000000000001</v>
      </c>
      <c r="X288">
        <v>2.5310000000000001</v>
      </c>
      <c r="Y288" s="8">
        <v>43412</v>
      </c>
    </row>
    <row r="289" spans="1:25" x14ac:dyDescent="0.25">
      <c r="A289">
        <v>-111.97596166</v>
      </c>
      <c r="B289">
        <v>33.078432220000003</v>
      </c>
      <c r="C289" t="s">
        <v>563</v>
      </c>
      <c r="D289" t="s">
        <v>569</v>
      </c>
      <c r="E289" t="s">
        <v>561</v>
      </c>
      <c r="F289">
        <v>288</v>
      </c>
      <c r="G289">
        <v>182</v>
      </c>
      <c r="H289">
        <v>13.333</v>
      </c>
      <c r="I289">
        <v>2.4279999999999999</v>
      </c>
      <c r="J289">
        <v>1</v>
      </c>
      <c r="K289">
        <v>1172.48</v>
      </c>
      <c r="L289" t="s">
        <v>560</v>
      </c>
      <c r="M289" t="s">
        <v>559</v>
      </c>
      <c r="N289" s="8">
        <v>43412</v>
      </c>
      <c r="O289">
        <v>0</v>
      </c>
      <c r="P289">
        <v>0</v>
      </c>
      <c r="Q289">
        <v>2067.0529999999999</v>
      </c>
      <c r="R289">
        <v>254.97499999999999</v>
      </c>
      <c r="S289">
        <v>0.53100000000000003</v>
      </c>
      <c r="T289">
        <v>33</v>
      </c>
      <c r="U289">
        <v>772.65099999999995</v>
      </c>
      <c r="V289">
        <v>1</v>
      </c>
      <c r="W289">
        <v>1.655</v>
      </c>
      <c r="X289">
        <v>2.6749999999999998</v>
      </c>
      <c r="Y289" s="8">
        <v>43412</v>
      </c>
    </row>
    <row r="290" spans="1:25" x14ac:dyDescent="0.25">
      <c r="A290">
        <v>-111.97596217</v>
      </c>
      <c r="B290">
        <v>33.07842522</v>
      </c>
      <c r="C290" t="s">
        <v>563</v>
      </c>
      <c r="D290" t="s">
        <v>569</v>
      </c>
      <c r="E290" t="s">
        <v>561</v>
      </c>
      <c r="F290">
        <v>289</v>
      </c>
      <c r="G290">
        <v>179</v>
      </c>
      <c r="H290">
        <v>13.333</v>
      </c>
      <c r="I290">
        <v>2.3620000000000001</v>
      </c>
      <c r="J290">
        <v>1</v>
      </c>
      <c r="K290">
        <v>1172.5519999999999</v>
      </c>
      <c r="L290" t="s">
        <v>560</v>
      </c>
      <c r="M290" t="s">
        <v>559</v>
      </c>
      <c r="N290" s="8">
        <v>43412</v>
      </c>
      <c r="O290">
        <v>0</v>
      </c>
      <c r="P290">
        <v>0</v>
      </c>
      <c r="Q290">
        <v>1476.9780000000001</v>
      </c>
      <c r="R290">
        <v>187.249</v>
      </c>
      <c r="S290">
        <v>0.39</v>
      </c>
      <c r="T290">
        <v>33</v>
      </c>
      <c r="U290">
        <v>567.41999999999996</v>
      </c>
      <c r="V290">
        <v>1</v>
      </c>
      <c r="W290">
        <v>1.611</v>
      </c>
      <c r="X290">
        <v>2.6030000000000002</v>
      </c>
      <c r="Y290" s="8">
        <v>43412</v>
      </c>
    </row>
    <row r="291" spans="1:25" x14ac:dyDescent="0.25">
      <c r="A291">
        <v>-111.97596217</v>
      </c>
      <c r="B291">
        <v>33.078419220000001</v>
      </c>
      <c r="C291" t="s">
        <v>563</v>
      </c>
      <c r="D291" t="s">
        <v>569</v>
      </c>
      <c r="E291" t="s">
        <v>561</v>
      </c>
      <c r="F291">
        <v>290</v>
      </c>
      <c r="G291">
        <v>179</v>
      </c>
      <c r="H291">
        <v>13.333</v>
      </c>
      <c r="I291">
        <v>2.3290000000000002</v>
      </c>
      <c r="J291">
        <v>1</v>
      </c>
      <c r="K291">
        <v>1172.49</v>
      </c>
      <c r="L291" t="s">
        <v>560</v>
      </c>
      <c r="M291" t="s">
        <v>559</v>
      </c>
      <c r="N291" s="8">
        <v>43412</v>
      </c>
      <c r="O291">
        <v>0</v>
      </c>
      <c r="P291">
        <v>0</v>
      </c>
      <c r="Q291">
        <v>3628.0839999999998</v>
      </c>
      <c r="R291">
        <v>466.44</v>
      </c>
      <c r="S291">
        <v>0.97199999999999998</v>
      </c>
      <c r="T291">
        <v>33</v>
      </c>
      <c r="U291">
        <v>1413.4559999999999</v>
      </c>
      <c r="V291">
        <v>1</v>
      </c>
      <c r="W291">
        <v>1.5880000000000001</v>
      </c>
      <c r="X291">
        <v>2.5670000000000002</v>
      </c>
      <c r="Y291" s="8">
        <v>43412</v>
      </c>
    </row>
    <row r="292" spans="1:25" x14ac:dyDescent="0.25">
      <c r="A292">
        <v>-111.97596149</v>
      </c>
      <c r="B292">
        <v>33.078412210000003</v>
      </c>
      <c r="C292" t="s">
        <v>563</v>
      </c>
      <c r="D292" t="s">
        <v>569</v>
      </c>
      <c r="E292" t="s">
        <v>561</v>
      </c>
      <c r="F292">
        <v>291</v>
      </c>
      <c r="G292">
        <v>183</v>
      </c>
      <c r="H292">
        <v>13.333</v>
      </c>
      <c r="I292">
        <v>2.5920000000000001</v>
      </c>
      <c r="J292">
        <v>1</v>
      </c>
      <c r="K292">
        <v>1172.51</v>
      </c>
      <c r="L292" t="s">
        <v>560</v>
      </c>
      <c r="M292" t="s">
        <v>559</v>
      </c>
      <c r="N292" s="8">
        <v>43412</v>
      </c>
      <c r="O292">
        <v>0</v>
      </c>
      <c r="P292">
        <v>0</v>
      </c>
      <c r="Q292">
        <v>2941.3429999999998</v>
      </c>
      <c r="R292">
        <v>339.85700000000003</v>
      </c>
      <c r="S292">
        <v>0.70799999999999996</v>
      </c>
      <c r="T292">
        <v>33</v>
      </c>
      <c r="U292">
        <v>1029.8689999999999</v>
      </c>
      <c r="V292">
        <v>1</v>
      </c>
      <c r="W292">
        <v>1.7669999999999999</v>
      </c>
      <c r="X292">
        <v>2.8559999999999999</v>
      </c>
      <c r="Y292" s="8">
        <v>43412</v>
      </c>
    </row>
    <row r="293" spans="1:25" x14ac:dyDescent="0.25">
      <c r="A293">
        <v>-111.97596132</v>
      </c>
      <c r="B293">
        <v>33.07840521</v>
      </c>
      <c r="C293" t="s">
        <v>563</v>
      </c>
      <c r="D293" t="s">
        <v>569</v>
      </c>
      <c r="E293" t="s">
        <v>561</v>
      </c>
      <c r="F293">
        <v>292</v>
      </c>
      <c r="G293">
        <v>184</v>
      </c>
      <c r="H293">
        <v>13.333</v>
      </c>
      <c r="I293">
        <v>2.625</v>
      </c>
      <c r="J293">
        <v>1</v>
      </c>
      <c r="K293">
        <v>1172.4970000000001</v>
      </c>
      <c r="L293" t="s">
        <v>560</v>
      </c>
      <c r="M293" t="s">
        <v>559</v>
      </c>
      <c r="N293" s="8">
        <v>43412</v>
      </c>
      <c r="O293">
        <v>0</v>
      </c>
      <c r="P293">
        <v>0</v>
      </c>
      <c r="Q293">
        <v>2482.0830000000001</v>
      </c>
      <c r="R293">
        <v>283.20699999999999</v>
      </c>
      <c r="S293">
        <v>0.59</v>
      </c>
      <c r="T293">
        <v>33</v>
      </c>
      <c r="U293">
        <v>858.202</v>
      </c>
      <c r="V293">
        <v>1</v>
      </c>
      <c r="W293">
        <v>1.79</v>
      </c>
      <c r="X293">
        <v>2.8919999999999999</v>
      </c>
      <c r="Y293" s="8">
        <v>43412</v>
      </c>
    </row>
    <row r="294" spans="1:25" x14ac:dyDescent="0.25">
      <c r="A294">
        <v>-111.975962</v>
      </c>
      <c r="B294">
        <v>33.078399230000002</v>
      </c>
      <c r="C294" t="s">
        <v>563</v>
      </c>
      <c r="D294" t="s">
        <v>569</v>
      </c>
      <c r="E294" t="s">
        <v>561</v>
      </c>
      <c r="F294">
        <v>293</v>
      </c>
      <c r="G294">
        <v>180</v>
      </c>
      <c r="H294">
        <v>13.333</v>
      </c>
      <c r="I294">
        <v>2.3620000000000001</v>
      </c>
      <c r="J294">
        <v>1</v>
      </c>
      <c r="K294">
        <v>1172.47</v>
      </c>
      <c r="L294" t="s">
        <v>560</v>
      </c>
      <c r="M294" t="s">
        <v>559</v>
      </c>
      <c r="N294" s="8">
        <v>43412</v>
      </c>
      <c r="O294">
        <v>0</v>
      </c>
      <c r="P294">
        <v>0</v>
      </c>
      <c r="Q294">
        <v>1951.88</v>
      </c>
      <c r="R294">
        <v>247.45599999999999</v>
      </c>
      <c r="S294">
        <v>0.51600000000000001</v>
      </c>
      <c r="T294">
        <v>33</v>
      </c>
      <c r="U294">
        <v>749.86699999999996</v>
      </c>
      <c r="V294">
        <v>1</v>
      </c>
      <c r="W294">
        <v>1.611</v>
      </c>
      <c r="X294">
        <v>2.6030000000000002</v>
      </c>
      <c r="Y294" s="8">
        <v>43412</v>
      </c>
    </row>
    <row r="295" spans="1:25" x14ac:dyDescent="0.25">
      <c r="A295">
        <v>-111.97596145999999</v>
      </c>
      <c r="B295">
        <v>33.078392119999997</v>
      </c>
      <c r="C295" t="s">
        <v>563</v>
      </c>
      <c r="D295" t="s">
        <v>569</v>
      </c>
      <c r="E295" t="s">
        <v>561</v>
      </c>
      <c r="F295">
        <v>294</v>
      </c>
      <c r="G295">
        <v>189</v>
      </c>
      <c r="H295">
        <v>13.333</v>
      </c>
      <c r="I295">
        <v>2.4929999999999999</v>
      </c>
      <c r="J295">
        <v>1</v>
      </c>
      <c r="K295">
        <v>1172.4280000000001</v>
      </c>
      <c r="L295" t="s">
        <v>560</v>
      </c>
      <c r="M295" t="s">
        <v>559</v>
      </c>
      <c r="N295" s="8">
        <v>43412</v>
      </c>
      <c r="O295">
        <v>0</v>
      </c>
      <c r="P295">
        <v>0</v>
      </c>
      <c r="Q295">
        <v>2035.768</v>
      </c>
      <c r="R295">
        <v>244.50700000000001</v>
      </c>
      <c r="S295">
        <v>0.50900000000000001</v>
      </c>
      <c r="T295">
        <v>33</v>
      </c>
      <c r="U295">
        <v>740.93100000000004</v>
      </c>
      <c r="V295">
        <v>1</v>
      </c>
      <c r="W295">
        <v>1.7</v>
      </c>
      <c r="X295">
        <v>2.7480000000000002</v>
      </c>
      <c r="Y295" s="8">
        <v>43412</v>
      </c>
    </row>
    <row r="296" spans="1:25" x14ac:dyDescent="0.25">
      <c r="A296">
        <v>-111.97596249</v>
      </c>
      <c r="B296">
        <v>33.07838521</v>
      </c>
      <c r="C296" t="s">
        <v>563</v>
      </c>
      <c r="D296" t="s">
        <v>569</v>
      </c>
      <c r="E296" t="s">
        <v>561</v>
      </c>
      <c r="F296">
        <v>295</v>
      </c>
      <c r="G296">
        <v>183</v>
      </c>
      <c r="H296">
        <v>13.333</v>
      </c>
      <c r="I296">
        <v>2.2309999999999999</v>
      </c>
      <c r="J296">
        <v>1</v>
      </c>
      <c r="K296">
        <v>1172.3820000000001</v>
      </c>
      <c r="L296" t="s">
        <v>560</v>
      </c>
      <c r="M296" t="s">
        <v>559</v>
      </c>
      <c r="N296" s="8">
        <v>43412</v>
      </c>
      <c r="O296">
        <v>0</v>
      </c>
      <c r="P296">
        <v>0</v>
      </c>
      <c r="Q296">
        <v>2503.509</v>
      </c>
      <c r="R296">
        <v>336.06099999999998</v>
      </c>
      <c r="S296">
        <v>0.7</v>
      </c>
      <c r="T296">
        <v>33</v>
      </c>
      <c r="U296">
        <v>1018.365</v>
      </c>
      <c r="V296">
        <v>1</v>
      </c>
      <c r="W296">
        <v>1.5209999999999999</v>
      </c>
      <c r="X296">
        <v>2.4580000000000002</v>
      </c>
      <c r="Y296" s="8">
        <v>43412</v>
      </c>
    </row>
    <row r="297" spans="1:25" x14ac:dyDescent="0.25">
      <c r="A297">
        <v>-111.97596351</v>
      </c>
      <c r="B297">
        <v>33.078378209999997</v>
      </c>
      <c r="C297" t="s">
        <v>563</v>
      </c>
      <c r="D297" t="s">
        <v>569</v>
      </c>
      <c r="E297" t="s">
        <v>561</v>
      </c>
      <c r="F297">
        <v>296</v>
      </c>
      <c r="G297">
        <v>177</v>
      </c>
      <c r="H297">
        <v>13.333</v>
      </c>
      <c r="I297">
        <v>2.887</v>
      </c>
      <c r="J297">
        <v>1</v>
      </c>
      <c r="K297">
        <v>1172.3789999999999</v>
      </c>
      <c r="L297" t="s">
        <v>560</v>
      </c>
      <c r="M297" t="s">
        <v>559</v>
      </c>
      <c r="N297" s="8">
        <v>43412</v>
      </c>
      <c r="O297">
        <v>0</v>
      </c>
      <c r="P297">
        <v>0</v>
      </c>
      <c r="Q297">
        <v>2968.6619999999998</v>
      </c>
      <c r="R297">
        <v>307.93200000000002</v>
      </c>
      <c r="S297">
        <v>0.64200000000000002</v>
      </c>
      <c r="T297">
        <v>33</v>
      </c>
      <c r="U297">
        <v>933.12900000000002</v>
      </c>
      <c r="V297">
        <v>1</v>
      </c>
      <c r="W297">
        <v>1.9690000000000001</v>
      </c>
      <c r="X297">
        <v>3.181</v>
      </c>
      <c r="Y297" s="8">
        <v>43412</v>
      </c>
    </row>
    <row r="298" spans="1:25" x14ac:dyDescent="0.25">
      <c r="A298">
        <v>-111.97610166</v>
      </c>
      <c r="B298">
        <v>33.079986220000002</v>
      </c>
      <c r="C298" t="s">
        <v>563</v>
      </c>
      <c r="D298" t="s">
        <v>568</v>
      </c>
      <c r="E298" t="s">
        <v>561</v>
      </c>
      <c r="F298">
        <v>1</v>
      </c>
      <c r="G298">
        <v>182</v>
      </c>
      <c r="H298">
        <v>13.333</v>
      </c>
      <c r="I298">
        <v>2.0670000000000002</v>
      </c>
      <c r="J298">
        <v>1</v>
      </c>
      <c r="K298">
        <v>1172.3330000000001</v>
      </c>
      <c r="L298" t="s">
        <v>560</v>
      </c>
      <c r="M298" t="s">
        <v>559</v>
      </c>
      <c r="N298" s="8">
        <v>43412</v>
      </c>
      <c r="O298">
        <v>0</v>
      </c>
      <c r="P298">
        <v>0</v>
      </c>
      <c r="Q298">
        <v>306.08100000000002</v>
      </c>
      <c r="R298">
        <v>44.347999999999999</v>
      </c>
      <c r="S298">
        <v>9.1999999999999998E-2</v>
      </c>
      <c r="T298">
        <v>33</v>
      </c>
      <c r="U298">
        <v>134.38800000000001</v>
      </c>
      <c r="V298">
        <v>1</v>
      </c>
      <c r="W298">
        <v>1.409</v>
      </c>
      <c r="X298">
        <v>2.278</v>
      </c>
      <c r="Y298" s="8">
        <v>43412</v>
      </c>
    </row>
    <row r="299" spans="1:25" x14ac:dyDescent="0.25">
      <c r="A299">
        <v>-111.9761032</v>
      </c>
      <c r="B299">
        <v>33.079980159999998</v>
      </c>
      <c r="C299" t="s">
        <v>563</v>
      </c>
      <c r="D299" t="s">
        <v>568</v>
      </c>
      <c r="E299" t="s">
        <v>561</v>
      </c>
      <c r="F299">
        <v>2</v>
      </c>
      <c r="G299">
        <v>173</v>
      </c>
      <c r="H299">
        <v>13.333</v>
      </c>
      <c r="I299">
        <v>2.133</v>
      </c>
      <c r="J299">
        <v>1</v>
      </c>
      <c r="K299">
        <v>1172.2670000000001</v>
      </c>
      <c r="L299" t="s">
        <v>560</v>
      </c>
      <c r="M299" t="s">
        <v>559</v>
      </c>
      <c r="N299" s="8">
        <v>43412</v>
      </c>
      <c r="O299">
        <v>0</v>
      </c>
      <c r="P299">
        <v>0</v>
      </c>
      <c r="Q299">
        <v>557.13699999999994</v>
      </c>
      <c r="R299">
        <v>78.239000000000004</v>
      </c>
      <c r="S299">
        <v>0.16300000000000001</v>
      </c>
      <c r="T299">
        <v>33</v>
      </c>
      <c r="U299">
        <v>237.089</v>
      </c>
      <c r="V299">
        <v>1</v>
      </c>
      <c r="W299">
        <v>1.454</v>
      </c>
      <c r="X299">
        <v>2.35</v>
      </c>
      <c r="Y299" s="8">
        <v>43412</v>
      </c>
    </row>
    <row r="300" spans="1:25" x14ac:dyDescent="0.25">
      <c r="A300">
        <v>-111.97610149</v>
      </c>
      <c r="B300">
        <v>33.079975210000001</v>
      </c>
      <c r="C300" t="s">
        <v>563</v>
      </c>
      <c r="D300" t="s">
        <v>568</v>
      </c>
      <c r="E300" t="s">
        <v>561</v>
      </c>
      <c r="F300">
        <v>3</v>
      </c>
      <c r="G300">
        <v>183</v>
      </c>
      <c r="H300">
        <v>13.333</v>
      </c>
      <c r="I300">
        <v>1.837</v>
      </c>
      <c r="J300">
        <v>1</v>
      </c>
      <c r="K300">
        <v>1172.385</v>
      </c>
      <c r="L300" t="s">
        <v>560</v>
      </c>
      <c r="M300" t="s">
        <v>559</v>
      </c>
      <c r="N300" s="8">
        <v>43412</v>
      </c>
      <c r="O300">
        <v>0</v>
      </c>
      <c r="P300">
        <v>0</v>
      </c>
      <c r="Q300">
        <v>1558.9369999999999</v>
      </c>
      <c r="R300">
        <v>254.108</v>
      </c>
      <c r="S300">
        <v>0.52900000000000003</v>
      </c>
      <c r="T300">
        <v>33</v>
      </c>
      <c r="U300">
        <v>770.024</v>
      </c>
      <c r="V300">
        <v>1</v>
      </c>
      <c r="W300">
        <v>1.2529999999999999</v>
      </c>
      <c r="X300">
        <v>2.0249999999999999</v>
      </c>
      <c r="Y300" s="8">
        <v>43412</v>
      </c>
    </row>
    <row r="301" spans="1:25" x14ac:dyDescent="0.25">
      <c r="A301">
        <v>-111.97610183</v>
      </c>
      <c r="B301">
        <v>33.079969220000002</v>
      </c>
      <c r="C301" t="s">
        <v>563</v>
      </c>
      <c r="D301" t="s">
        <v>568</v>
      </c>
      <c r="E301" t="s">
        <v>561</v>
      </c>
      <c r="F301">
        <v>4</v>
      </c>
      <c r="G301">
        <v>181</v>
      </c>
      <c r="H301">
        <v>13.333</v>
      </c>
      <c r="I301">
        <v>1.9690000000000001</v>
      </c>
      <c r="J301">
        <v>1</v>
      </c>
      <c r="K301">
        <v>1172.3879999999999</v>
      </c>
      <c r="L301" t="s">
        <v>560</v>
      </c>
      <c r="M301" t="s">
        <v>559</v>
      </c>
      <c r="N301" s="8">
        <v>43412</v>
      </c>
      <c r="O301">
        <v>0</v>
      </c>
      <c r="P301">
        <v>0</v>
      </c>
      <c r="Q301">
        <v>2762.7170000000001</v>
      </c>
      <c r="R301">
        <v>420.303</v>
      </c>
      <c r="S301">
        <v>0.876</v>
      </c>
      <c r="T301">
        <v>33</v>
      </c>
      <c r="U301">
        <v>1273.645</v>
      </c>
      <c r="V301">
        <v>1</v>
      </c>
      <c r="W301">
        <v>1.3420000000000001</v>
      </c>
      <c r="X301">
        <v>2.169</v>
      </c>
      <c r="Y301" s="8">
        <v>43412</v>
      </c>
    </row>
    <row r="302" spans="1:25" x14ac:dyDescent="0.25">
      <c r="A302">
        <v>-111.97610387</v>
      </c>
      <c r="B302">
        <v>33.079962070000001</v>
      </c>
      <c r="C302" t="s">
        <v>563</v>
      </c>
      <c r="D302" t="s">
        <v>568</v>
      </c>
      <c r="E302" t="s">
        <v>561</v>
      </c>
      <c r="F302">
        <v>5</v>
      </c>
      <c r="G302">
        <v>169</v>
      </c>
      <c r="H302">
        <v>13.333</v>
      </c>
      <c r="I302">
        <v>1.837</v>
      </c>
      <c r="J302">
        <v>1</v>
      </c>
      <c r="K302">
        <v>1172.3879999999999</v>
      </c>
      <c r="L302" t="s">
        <v>560</v>
      </c>
      <c r="M302" t="s">
        <v>559</v>
      </c>
      <c r="N302" s="8">
        <v>43412</v>
      </c>
      <c r="O302">
        <v>0</v>
      </c>
      <c r="P302">
        <v>0</v>
      </c>
      <c r="Q302">
        <v>4853.0690000000004</v>
      </c>
      <c r="R302">
        <v>791.053</v>
      </c>
      <c r="S302">
        <v>1.6479999999999999</v>
      </c>
      <c r="T302">
        <v>33</v>
      </c>
      <c r="U302">
        <v>2397.1309999999999</v>
      </c>
      <c r="V302">
        <v>1</v>
      </c>
      <c r="W302">
        <v>1.2529999999999999</v>
      </c>
      <c r="X302">
        <v>2.0249999999999999</v>
      </c>
      <c r="Y302" s="8">
        <v>43412</v>
      </c>
    </row>
    <row r="303" spans="1:25" x14ac:dyDescent="0.25">
      <c r="A303">
        <v>-111.97610149</v>
      </c>
      <c r="B303">
        <v>33.079956209999999</v>
      </c>
      <c r="C303" t="s">
        <v>563</v>
      </c>
      <c r="D303" t="s">
        <v>568</v>
      </c>
      <c r="E303" t="s">
        <v>561</v>
      </c>
      <c r="F303">
        <v>6</v>
      </c>
      <c r="G303">
        <v>183</v>
      </c>
      <c r="H303">
        <v>13.333</v>
      </c>
      <c r="I303">
        <v>2.198</v>
      </c>
      <c r="J303">
        <v>1</v>
      </c>
      <c r="K303">
        <v>1172.421</v>
      </c>
      <c r="L303" t="s">
        <v>560</v>
      </c>
      <c r="M303" t="s">
        <v>559</v>
      </c>
      <c r="N303" s="8">
        <v>43412</v>
      </c>
      <c r="O303">
        <v>0</v>
      </c>
      <c r="P303">
        <v>0</v>
      </c>
      <c r="Q303">
        <v>6000.6670000000004</v>
      </c>
      <c r="R303">
        <v>817.52700000000004</v>
      </c>
      <c r="S303">
        <v>1.7030000000000001</v>
      </c>
      <c r="T303">
        <v>33</v>
      </c>
      <c r="U303">
        <v>2477.3539999999998</v>
      </c>
      <c r="V303">
        <v>1</v>
      </c>
      <c r="W303">
        <v>1.4990000000000001</v>
      </c>
      <c r="X303">
        <v>2.4220000000000002</v>
      </c>
      <c r="Y303" s="8">
        <v>43412</v>
      </c>
    </row>
    <row r="304" spans="1:25" x14ac:dyDescent="0.25">
      <c r="A304">
        <v>-111.97610149</v>
      </c>
      <c r="B304">
        <v>33.07995021</v>
      </c>
      <c r="C304" t="s">
        <v>563</v>
      </c>
      <c r="D304" t="s">
        <v>568</v>
      </c>
      <c r="E304" t="s">
        <v>561</v>
      </c>
      <c r="F304">
        <v>7</v>
      </c>
      <c r="G304">
        <v>183</v>
      </c>
      <c r="H304">
        <v>13.333</v>
      </c>
      <c r="I304">
        <v>2.395</v>
      </c>
      <c r="J304">
        <v>1</v>
      </c>
      <c r="K304">
        <v>1172.4739999999999</v>
      </c>
      <c r="L304" t="s">
        <v>560</v>
      </c>
      <c r="M304" t="s">
        <v>559</v>
      </c>
      <c r="N304" s="8">
        <v>43412</v>
      </c>
      <c r="O304">
        <v>0</v>
      </c>
      <c r="P304">
        <v>0</v>
      </c>
      <c r="Q304">
        <v>6872.2579999999998</v>
      </c>
      <c r="R304">
        <v>859.31799999999998</v>
      </c>
      <c r="S304">
        <v>1.79</v>
      </c>
      <c r="T304">
        <v>33</v>
      </c>
      <c r="U304">
        <v>2603.9940000000001</v>
      </c>
      <c r="V304">
        <v>1</v>
      </c>
      <c r="W304">
        <v>1.633</v>
      </c>
      <c r="X304">
        <v>2.6389999999999998</v>
      </c>
      <c r="Y304" s="8">
        <v>43412</v>
      </c>
    </row>
    <row r="305" spans="1:25" x14ac:dyDescent="0.25">
      <c r="A305">
        <v>-111.97610471</v>
      </c>
      <c r="B305">
        <v>33.079943909999997</v>
      </c>
      <c r="C305" t="s">
        <v>563</v>
      </c>
      <c r="D305" t="s">
        <v>568</v>
      </c>
      <c r="E305" t="s">
        <v>561</v>
      </c>
      <c r="F305">
        <v>8</v>
      </c>
      <c r="G305">
        <v>164</v>
      </c>
      <c r="H305">
        <v>13.333</v>
      </c>
      <c r="I305">
        <v>1.9690000000000001</v>
      </c>
      <c r="J305">
        <v>1</v>
      </c>
      <c r="K305">
        <v>1172.405</v>
      </c>
      <c r="L305" t="s">
        <v>560</v>
      </c>
      <c r="M305" t="s">
        <v>559</v>
      </c>
      <c r="N305" s="8">
        <v>43412</v>
      </c>
      <c r="O305">
        <v>0</v>
      </c>
      <c r="P305">
        <v>0</v>
      </c>
      <c r="Q305">
        <v>7332.1779999999999</v>
      </c>
      <c r="R305">
        <v>1115.473</v>
      </c>
      <c r="S305">
        <v>2.3239999999999998</v>
      </c>
      <c r="T305">
        <v>33</v>
      </c>
      <c r="U305">
        <v>3380.221</v>
      </c>
      <c r="V305">
        <v>1</v>
      </c>
      <c r="W305">
        <v>1.3420000000000001</v>
      </c>
      <c r="X305">
        <v>2.169</v>
      </c>
      <c r="Y305" s="8">
        <v>43412</v>
      </c>
    </row>
    <row r="306" spans="1:25" x14ac:dyDescent="0.25">
      <c r="A306">
        <v>-111.97610132</v>
      </c>
      <c r="B306">
        <v>33.079937209999997</v>
      </c>
      <c r="C306" t="s">
        <v>563</v>
      </c>
      <c r="D306" t="s">
        <v>568</v>
      </c>
      <c r="E306" t="s">
        <v>561</v>
      </c>
      <c r="F306">
        <v>9</v>
      </c>
      <c r="G306">
        <v>184</v>
      </c>
      <c r="H306">
        <v>13.333</v>
      </c>
      <c r="I306">
        <v>2.2970000000000002</v>
      </c>
      <c r="J306">
        <v>1</v>
      </c>
      <c r="K306">
        <v>1172.402</v>
      </c>
      <c r="L306" t="s">
        <v>560</v>
      </c>
      <c r="M306" t="s">
        <v>559</v>
      </c>
      <c r="N306" s="8">
        <v>43412</v>
      </c>
      <c r="O306">
        <v>0</v>
      </c>
      <c r="P306">
        <v>0</v>
      </c>
      <c r="Q306">
        <v>7047.1930000000002</v>
      </c>
      <c r="R306">
        <v>918.95699999999999</v>
      </c>
      <c r="S306">
        <v>1.9139999999999999</v>
      </c>
      <c r="T306">
        <v>33</v>
      </c>
      <c r="U306">
        <v>2784.7190000000001</v>
      </c>
      <c r="V306">
        <v>1</v>
      </c>
      <c r="W306">
        <v>1.5660000000000001</v>
      </c>
      <c r="X306">
        <v>2.5310000000000001</v>
      </c>
      <c r="Y306" s="8">
        <v>43412</v>
      </c>
    </row>
    <row r="307" spans="1:25" x14ac:dyDescent="0.25">
      <c r="A307">
        <v>-111.97610183</v>
      </c>
      <c r="B307">
        <v>33.079931219999999</v>
      </c>
      <c r="C307" t="s">
        <v>563</v>
      </c>
      <c r="D307" t="s">
        <v>568</v>
      </c>
      <c r="E307" t="s">
        <v>561</v>
      </c>
      <c r="F307">
        <v>10</v>
      </c>
      <c r="G307">
        <v>181</v>
      </c>
      <c r="H307">
        <v>13.333</v>
      </c>
      <c r="I307">
        <v>2.2970000000000002</v>
      </c>
      <c r="J307">
        <v>1</v>
      </c>
      <c r="K307">
        <v>1172.4280000000001</v>
      </c>
      <c r="L307" t="s">
        <v>560</v>
      </c>
      <c r="M307" t="s">
        <v>559</v>
      </c>
      <c r="N307" s="8">
        <v>43412</v>
      </c>
      <c r="O307">
        <v>0</v>
      </c>
      <c r="P307">
        <v>0</v>
      </c>
      <c r="Q307">
        <v>7808.2920000000004</v>
      </c>
      <c r="R307">
        <v>1018.205</v>
      </c>
      <c r="S307">
        <v>2.121</v>
      </c>
      <c r="T307">
        <v>33</v>
      </c>
      <c r="U307">
        <v>3085.47</v>
      </c>
      <c r="V307">
        <v>1</v>
      </c>
      <c r="W307">
        <v>1.5660000000000001</v>
      </c>
      <c r="X307">
        <v>2.5310000000000001</v>
      </c>
      <c r="Y307" s="8">
        <v>43412</v>
      </c>
    </row>
    <row r="308" spans="1:25" x14ac:dyDescent="0.25">
      <c r="A308">
        <v>-111.97610234</v>
      </c>
      <c r="B308">
        <v>33.07992522</v>
      </c>
      <c r="C308" t="s">
        <v>563</v>
      </c>
      <c r="D308" t="s">
        <v>568</v>
      </c>
      <c r="E308" t="s">
        <v>561</v>
      </c>
      <c r="F308">
        <v>11</v>
      </c>
      <c r="G308">
        <v>178</v>
      </c>
      <c r="H308">
        <v>13.333</v>
      </c>
      <c r="I308">
        <v>2.2309999999999999</v>
      </c>
      <c r="J308">
        <v>1</v>
      </c>
      <c r="K308">
        <v>1172.4110000000001</v>
      </c>
      <c r="L308" t="s">
        <v>560</v>
      </c>
      <c r="M308" t="s">
        <v>559</v>
      </c>
      <c r="N308" s="8">
        <v>43412</v>
      </c>
      <c r="O308">
        <v>0</v>
      </c>
      <c r="P308">
        <v>0</v>
      </c>
      <c r="Q308">
        <v>10124.694</v>
      </c>
      <c r="R308">
        <v>1359.096</v>
      </c>
      <c r="S308">
        <v>2.831</v>
      </c>
      <c r="T308">
        <v>33</v>
      </c>
      <c r="U308">
        <v>4118.4740000000002</v>
      </c>
      <c r="V308">
        <v>1</v>
      </c>
      <c r="W308">
        <v>1.5209999999999999</v>
      </c>
      <c r="X308">
        <v>2.4580000000000002</v>
      </c>
      <c r="Y308" s="8">
        <v>43412</v>
      </c>
    </row>
    <row r="309" spans="1:25" x14ac:dyDescent="0.25">
      <c r="A309">
        <v>-111.97610203000001</v>
      </c>
      <c r="B309">
        <v>33.079919179999997</v>
      </c>
      <c r="C309" t="s">
        <v>563</v>
      </c>
      <c r="D309" t="s">
        <v>568</v>
      </c>
      <c r="E309" t="s">
        <v>561</v>
      </c>
      <c r="F309">
        <v>12</v>
      </c>
      <c r="G309">
        <v>174</v>
      </c>
      <c r="H309">
        <v>13.333</v>
      </c>
      <c r="I309">
        <v>2.395</v>
      </c>
      <c r="J309">
        <v>1</v>
      </c>
      <c r="K309">
        <v>1172.3330000000001</v>
      </c>
      <c r="L309" t="s">
        <v>560</v>
      </c>
      <c r="M309" t="s">
        <v>559</v>
      </c>
      <c r="N309" s="8">
        <v>43412</v>
      </c>
      <c r="O309">
        <v>0</v>
      </c>
      <c r="P309">
        <v>0</v>
      </c>
      <c r="Q309">
        <v>9480.31</v>
      </c>
      <c r="R309">
        <v>1185.433</v>
      </c>
      <c r="S309">
        <v>2.4700000000000002</v>
      </c>
      <c r="T309">
        <v>33</v>
      </c>
      <c r="U309">
        <v>3592.221</v>
      </c>
      <c r="V309">
        <v>1</v>
      </c>
      <c r="W309">
        <v>1.633</v>
      </c>
      <c r="X309">
        <v>2.6389999999999998</v>
      </c>
      <c r="Y309" s="8">
        <v>43412</v>
      </c>
    </row>
    <row r="310" spans="1:25" x14ac:dyDescent="0.25">
      <c r="A310">
        <v>-111.97610217</v>
      </c>
      <c r="B310">
        <v>33.079913220000002</v>
      </c>
      <c r="C310" t="s">
        <v>563</v>
      </c>
      <c r="D310" t="s">
        <v>568</v>
      </c>
      <c r="E310" t="s">
        <v>561</v>
      </c>
      <c r="F310">
        <v>13</v>
      </c>
      <c r="G310">
        <v>179</v>
      </c>
      <c r="H310">
        <v>13.333</v>
      </c>
      <c r="I310">
        <v>2.3290000000000002</v>
      </c>
      <c r="J310">
        <v>1</v>
      </c>
      <c r="K310">
        <v>1172.356</v>
      </c>
      <c r="L310" t="s">
        <v>560</v>
      </c>
      <c r="M310" t="s">
        <v>559</v>
      </c>
      <c r="N310" s="8">
        <v>43412</v>
      </c>
      <c r="O310">
        <v>0</v>
      </c>
      <c r="P310">
        <v>0</v>
      </c>
      <c r="Q310">
        <v>10681.115</v>
      </c>
      <c r="R310">
        <v>1373.2059999999999</v>
      </c>
      <c r="S310">
        <v>2.8610000000000002</v>
      </c>
      <c r="T310">
        <v>33</v>
      </c>
      <c r="U310">
        <v>4161.2290000000003</v>
      </c>
      <c r="V310">
        <v>1</v>
      </c>
      <c r="W310">
        <v>1.5880000000000001</v>
      </c>
      <c r="X310">
        <v>2.5670000000000002</v>
      </c>
      <c r="Y310" s="8">
        <v>43412</v>
      </c>
    </row>
    <row r="311" spans="1:25" x14ac:dyDescent="0.25">
      <c r="A311">
        <v>-111.97610149</v>
      </c>
      <c r="B311">
        <v>33.079907210000002</v>
      </c>
      <c r="C311" t="s">
        <v>563</v>
      </c>
      <c r="D311" t="s">
        <v>568</v>
      </c>
      <c r="E311" t="s">
        <v>561</v>
      </c>
      <c r="F311">
        <v>14</v>
      </c>
      <c r="G311">
        <v>183</v>
      </c>
      <c r="H311">
        <v>13.333</v>
      </c>
      <c r="I311">
        <v>2.0670000000000002</v>
      </c>
      <c r="J311">
        <v>1</v>
      </c>
      <c r="K311">
        <v>1172.395</v>
      </c>
      <c r="L311" t="s">
        <v>560</v>
      </c>
      <c r="M311" t="s">
        <v>559</v>
      </c>
      <c r="N311" s="8">
        <v>43412</v>
      </c>
      <c r="O311">
        <v>0</v>
      </c>
      <c r="P311">
        <v>0</v>
      </c>
      <c r="Q311">
        <v>10016.736999999999</v>
      </c>
      <c r="R311">
        <v>1451.319</v>
      </c>
      <c r="S311">
        <v>3.024</v>
      </c>
      <c r="T311">
        <v>33</v>
      </c>
      <c r="U311">
        <v>4397.9369999999999</v>
      </c>
      <c r="V311">
        <v>1</v>
      </c>
      <c r="W311">
        <v>1.409</v>
      </c>
      <c r="X311">
        <v>2.278</v>
      </c>
      <c r="Y311" s="8">
        <v>43412</v>
      </c>
    </row>
    <row r="312" spans="1:25" x14ac:dyDescent="0.25">
      <c r="A312">
        <v>-111.97610013000001</v>
      </c>
      <c r="B312">
        <v>33.079901069999998</v>
      </c>
      <c r="C312" t="s">
        <v>563</v>
      </c>
      <c r="D312" t="s">
        <v>568</v>
      </c>
      <c r="E312" t="s">
        <v>561</v>
      </c>
      <c r="F312">
        <v>15</v>
      </c>
      <c r="G312">
        <v>191</v>
      </c>
      <c r="H312">
        <v>13.333</v>
      </c>
      <c r="I312">
        <v>1.9690000000000001</v>
      </c>
      <c r="J312">
        <v>1</v>
      </c>
      <c r="K312">
        <v>1172.2829999999999</v>
      </c>
      <c r="L312" t="s">
        <v>560</v>
      </c>
      <c r="M312" t="s">
        <v>559</v>
      </c>
      <c r="N312" s="8">
        <v>43412</v>
      </c>
      <c r="O312">
        <v>0</v>
      </c>
      <c r="P312">
        <v>0</v>
      </c>
      <c r="Q312">
        <v>11008.017</v>
      </c>
      <c r="R312">
        <v>1674.693</v>
      </c>
      <c r="S312">
        <v>3.4889999999999999</v>
      </c>
      <c r="T312">
        <v>33</v>
      </c>
      <c r="U312">
        <v>5074.826</v>
      </c>
      <c r="V312">
        <v>1</v>
      </c>
      <c r="W312">
        <v>1.3420000000000001</v>
      </c>
      <c r="X312">
        <v>2.169</v>
      </c>
      <c r="Y312" s="8">
        <v>43412</v>
      </c>
    </row>
    <row r="313" spans="1:25" x14ac:dyDescent="0.25">
      <c r="A313">
        <v>-111.97610132</v>
      </c>
      <c r="B313">
        <v>33.079895209999997</v>
      </c>
      <c r="C313" t="s">
        <v>563</v>
      </c>
      <c r="D313" t="s">
        <v>568</v>
      </c>
      <c r="E313" t="s">
        <v>561</v>
      </c>
      <c r="F313">
        <v>16</v>
      </c>
      <c r="G313">
        <v>184</v>
      </c>
      <c r="H313">
        <v>13.333</v>
      </c>
      <c r="I313">
        <v>2.198</v>
      </c>
      <c r="J313">
        <v>1</v>
      </c>
      <c r="K313">
        <v>1172.336</v>
      </c>
      <c r="L313" t="s">
        <v>560</v>
      </c>
      <c r="M313" t="s">
        <v>559</v>
      </c>
      <c r="N313" s="8">
        <v>43412</v>
      </c>
      <c r="O313">
        <v>0</v>
      </c>
      <c r="P313">
        <v>0</v>
      </c>
      <c r="Q313">
        <v>12214.22</v>
      </c>
      <c r="R313">
        <v>1664.057</v>
      </c>
      <c r="S313">
        <v>3.4670000000000001</v>
      </c>
      <c r="T313">
        <v>33</v>
      </c>
      <c r="U313">
        <v>5042.5969999999998</v>
      </c>
      <c r="V313">
        <v>1</v>
      </c>
      <c r="W313">
        <v>1.4990000000000001</v>
      </c>
      <c r="X313">
        <v>2.4220000000000002</v>
      </c>
      <c r="Y313" s="8">
        <v>43412</v>
      </c>
    </row>
    <row r="314" spans="1:25" x14ac:dyDescent="0.25">
      <c r="A314">
        <v>-111.976102</v>
      </c>
      <c r="B314">
        <v>33.079889229999999</v>
      </c>
      <c r="C314" t="s">
        <v>563</v>
      </c>
      <c r="D314" t="s">
        <v>568</v>
      </c>
      <c r="E314" t="s">
        <v>561</v>
      </c>
      <c r="F314">
        <v>17</v>
      </c>
      <c r="G314">
        <v>180</v>
      </c>
      <c r="H314">
        <v>13.333</v>
      </c>
      <c r="I314">
        <v>2.1</v>
      </c>
      <c r="J314">
        <v>1</v>
      </c>
      <c r="K314">
        <v>1172.3430000000001</v>
      </c>
      <c r="L314" t="s">
        <v>560</v>
      </c>
      <c r="M314" t="s">
        <v>559</v>
      </c>
      <c r="N314" s="8">
        <v>43412</v>
      </c>
      <c r="O314">
        <v>0</v>
      </c>
      <c r="P314">
        <v>0</v>
      </c>
      <c r="Q314">
        <v>11165.216</v>
      </c>
      <c r="R314">
        <v>1592.4449999999999</v>
      </c>
      <c r="S314">
        <v>3.3180000000000001</v>
      </c>
      <c r="T314">
        <v>33</v>
      </c>
      <c r="U314">
        <v>4825.5910000000003</v>
      </c>
      <c r="V314">
        <v>1</v>
      </c>
      <c r="W314">
        <v>1.4319999999999999</v>
      </c>
      <c r="X314">
        <v>2.3140000000000001</v>
      </c>
      <c r="Y314" s="8">
        <v>43412</v>
      </c>
    </row>
    <row r="315" spans="1:25" x14ac:dyDescent="0.25">
      <c r="A315">
        <v>-111.97610132</v>
      </c>
      <c r="B315">
        <v>33.079882210000001</v>
      </c>
      <c r="C315" t="s">
        <v>563</v>
      </c>
      <c r="D315" t="s">
        <v>568</v>
      </c>
      <c r="E315" t="s">
        <v>561</v>
      </c>
      <c r="F315">
        <v>18</v>
      </c>
      <c r="G315">
        <v>184</v>
      </c>
      <c r="H315">
        <v>13.333</v>
      </c>
      <c r="I315">
        <v>2.395</v>
      </c>
      <c r="J315">
        <v>1</v>
      </c>
      <c r="K315">
        <v>1172.365</v>
      </c>
      <c r="L315" t="s">
        <v>560</v>
      </c>
      <c r="M315" t="s">
        <v>559</v>
      </c>
      <c r="N315" s="8">
        <v>43412</v>
      </c>
      <c r="O315">
        <v>0</v>
      </c>
      <c r="P315">
        <v>0</v>
      </c>
      <c r="Q315">
        <v>11574.572</v>
      </c>
      <c r="R315">
        <v>1447.3030000000001</v>
      </c>
      <c r="S315">
        <v>3.0150000000000001</v>
      </c>
      <c r="T315">
        <v>33</v>
      </c>
      <c r="U315">
        <v>4385.7659999999996</v>
      </c>
      <c r="V315">
        <v>1</v>
      </c>
      <c r="W315">
        <v>1.633</v>
      </c>
      <c r="X315">
        <v>2.6389999999999998</v>
      </c>
      <c r="Y315" s="8">
        <v>43412</v>
      </c>
    </row>
    <row r="316" spans="1:25" x14ac:dyDescent="0.25">
      <c r="A316">
        <v>-111.97610134</v>
      </c>
      <c r="B316">
        <v>33.079876220000003</v>
      </c>
      <c r="C316" t="s">
        <v>563</v>
      </c>
      <c r="D316" t="s">
        <v>568</v>
      </c>
      <c r="E316" t="s">
        <v>561</v>
      </c>
      <c r="F316">
        <v>19</v>
      </c>
      <c r="G316">
        <v>178</v>
      </c>
      <c r="H316">
        <v>13.333</v>
      </c>
      <c r="I316">
        <v>2.2970000000000002</v>
      </c>
      <c r="J316">
        <v>1</v>
      </c>
      <c r="K316">
        <v>1172.385</v>
      </c>
      <c r="L316" t="s">
        <v>560</v>
      </c>
      <c r="M316" t="s">
        <v>559</v>
      </c>
      <c r="N316" s="8">
        <v>43412</v>
      </c>
      <c r="O316">
        <v>0</v>
      </c>
      <c r="P316">
        <v>0</v>
      </c>
      <c r="Q316">
        <v>12598.514999999999</v>
      </c>
      <c r="R316">
        <v>1642.8530000000001</v>
      </c>
      <c r="S316">
        <v>3.423</v>
      </c>
      <c r="T316">
        <v>33</v>
      </c>
      <c r="U316">
        <v>4978.3410000000003</v>
      </c>
      <c r="V316">
        <v>1</v>
      </c>
      <c r="W316">
        <v>1.5660000000000001</v>
      </c>
      <c r="X316">
        <v>2.5310000000000001</v>
      </c>
      <c r="Y316" s="8">
        <v>43412</v>
      </c>
    </row>
    <row r="317" spans="1:25" x14ac:dyDescent="0.25">
      <c r="A317">
        <v>-111.97610303</v>
      </c>
      <c r="B317">
        <v>33.07987018</v>
      </c>
      <c r="C317" t="s">
        <v>563</v>
      </c>
      <c r="D317" t="s">
        <v>568</v>
      </c>
      <c r="E317" t="s">
        <v>561</v>
      </c>
      <c r="F317">
        <v>20</v>
      </c>
      <c r="G317">
        <v>174</v>
      </c>
      <c r="H317">
        <v>13.333</v>
      </c>
      <c r="I317">
        <v>2.2309999999999999</v>
      </c>
      <c r="J317">
        <v>1</v>
      </c>
      <c r="K317">
        <v>1172.3620000000001</v>
      </c>
      <c r="L317" t="s">
        <v>560</v>
      </c>
      <c r="M317" t="s">
        <v>559</v>
      </c>
      <c r="N317" s="8">
        <v>43412</v>
      </c>
      <c r="O317">
        <v>0</v>
      </c>
      <c r="P317">
        <v>0</v>
      </c>
      <c r="Q317">
        <v>15622.864</v>
      </c>
      <c r="R317">
        <v>2097.1480000000001</v>
      </c>
      <c r="S317">
        <v>4.3689999999999998</v>
      </c>
      <c r="T317">
        <v>33</v>
      </c>
      <c r="U317">
        <v>6354.9930000000004</v>
      </c>
      <c r="V317">
        <v>1</v>
      </c>
      <c r="W317">
        <v>1.5209999999999999</v>
      </c>
      <c r="X317">
        <v>2.4580000000000002</v>
      </c>
      <c r="Y317" s="8">
        <v>43412</v>
      </c>
    </row>
    <row r="318" spans="1:25" x14ac:dyDescent="0.25">
      <c r="A318">
        <v>-111.97610149</v>
      </c>
      <c r="B318">
        <v>33.079864209999997</v>
      </c>
      <c r="C318" t="s">
        <v>563</v>
      </c>
      <c r="D318" t="s">
        <v>568</v>
      </c>
      <c r="E318" t="s">
        <v>561</v>
      </c>
      <c r="F318">
        <v>21</v>
      </c>
      <c r="G318">
        <v>183</v>
      </c>
      <c r="H318">
        <v>13.333</v>
      </c>
      <c r="I318">
        <v>2.2639999999999998</v>
      </c>
      <c r="J318">
        <v>1</v>
      </c>
      <c r="K318">
        <v>1172.3820000000001</v>
      </c>
      <c r="L318" t="s">
        <v>560</v>
      </c>
      <c r="M318" t="s">
        <v>559</v>
      </c>
      <c r="N318" s="8">
        <v>43412</v>
      </c>
      <c r="O318">
        <v>0</v>
      </c>
      <c r="P318">
        <v>0</v>
      </c>
      <c r="Q318">
        <v>13211.834000000001</v>
      </c>
      <c r="R318">
        <v>1747.798</v>
      </c>
      <c r="S318">
        <v>3.641</v>
      </c>
      <c r="T318">
        <v>33</v>
      </c>
      <c r="U318">
        <v>5296.3580000000002</v>
      </c>
      <c r="V318">
        <v>1</v>
      </c>
      <c r="W318">
        <v>1.5429999999999999</v>
      </c>
      <c r="X318">
        <v>2.4950000000000001</v>
      </c>
      <c r="Y318" s="8">
        <v>43412</v>
      </c>
    </row>
    <row r="319" spans="1:25" x14ac:dyDescent="0.25">
      <c r="A319">
        <v>-111.97610134</v>
      </c>
      <c r="B319">
        <v>33.079857220000001</v>
      </c>
      <c r="C319" t="s">
        <v>563</v>
      </c>
      <c r="D319" t="s">
        <v>568</v>
      </c>
      <c r="E319" t="s">
        <v>561</v>
      </c>
      <c r="F319">
        <v>22</v>
      </c>
      <c r="G319">
        <v>178</v>
      </c>
      <c r="H319">
        <v>13.333</v>
      </c>
      <c r="I319">
        <v>2.2639999999999998</v>
      </c>
      <c r="J319">
        <v>1</v>
      </c>
      <c r="K319">
        <v>1172.3430000000001</v>
      </c>
      <c r="L319" t="s">
        <v>560</v>
      </c>
      <c r="M319" t="s">
        <v>559</v>
      </c>
      <c r="N319" s="8">
        <v>43412</v>
      </c>
      <c r="O319">
        <v>0</v>
      </c>
      <c r="P319">
        <v>0</v>
      </c>
      <c r="Q319">
        <v>12639.109</v>
      </c>
      <c r="R319">
        <v>1672.0319999999999</v>
      </c>
      <c r="S319">
        <v>3.4830000000000001</v>
      </c>
      <c r="T319">
        <v>33</v>
      </c>
      <c r="U319">
        <v>5066.7640000000001</v>
      </c>
      <c r="V319">
        <v>1</v>
      </c>
      <c r="W319">
        <v>1.5429999999999999</v>
      </c>
      <c r="X319">
        <v>2.4950000000000001</v>
      </c>
      <c r="Y319" s="8">
        <v>43412</v>
      </c>
    </row>
    <row r="320" spans="1:25" x14ac:dyDescent="0.25">
      <c r="A320">
        <v>-111.97610134</v>
      </c>
      <c r="B320">
        <v>33.079851220000002</v>
      </c>
      <c r="C320" t="s">
        <v>563</v>
      </c>
      <c r="D320" t="s">
        <v>568</v>
      </c>
      <c r="E320" t="s">
        <v>561</v>
      </c>
      <c r="F320">
        <v>23</v>
      </c>
      <c r="G320">
        <v>178</v>
      </c>
      <c r="H320">
        <v>13.333</v>
      </c>
      <c r="I320">
        <v>2.395</v>
      </c>
      <c r="J320">
        <v>1</v>
      </c>
      <c r="K320">
        <v>1172.395</v>
      </c>
      <c r="L320" t="s">
        <v>560</v>
      </c>
      <c r="M320" t="s">
        <v>559</v>
      </c>
      <c r="N320" s="8">
        <v>43412</v>
      </c>
      <c r="O320">
        <v>0</v>
      </c>
      <c r="P320">
        <v>0</v>
      </c>
      <c r="Q320">
        <v>13105.089</v>
      </c>
      <c r="R320">
        <v>1638.681</v>
      </c>
      <c r="S320">
        <v>3.4140000000000001</v>
      </c>
      <c r="T320">
        <v>33</v>
      </c>
      <c r="U320">
        <v>4965.6989999999996</v>
      </c>
      <c r="V320">
        <v>1</v>
      </c>
      <c r="W320">
        <v>1.633</v>
      </c>
      <c r="X320">
        <v>2.6389999999999998</v>
      </c>
      <c r="Y320" s="8">
        <v>43412</v>
      </c>
    </row>
    <row r="321" spans="1:25" x14ac:dyDescent="0.25">
      <c r="A321">
        <v>-111.97610134</v>
      </c>
      <c r="B321">
        <v>33.079845220000003</v>
      </c>
      <c r="C321" t="s">
        <v>563</v>
      </c>
      <c r="D321" t="s">
        <v>568</v>
      </c>
      <c r="E321" t="s">
        <v>561</v>
      </c>
      <c r="F321">
        <v>24</v>
      </c>
      <c r="G321">
        <v>178</v>
      </c>
      <c r="H321">
        <v>13.333</v>
      </c>
      <c r="I321">
        <v>2.1</v>
      </c>
      <c r="J321">
        <v>1</v>
      </c>
      <c r="K321">
        <v>1172.3879999999999</v>
      </c>
      <c r="L321" t="s">
        <v>560</v>
      </c>
      <c r="M321" t="s">
        <v>559</v>
      </c>
      <c r="N321" s="8">
        <v>43412</v>
      </c>
      <c r="O321">
        <v>0</v>
      </c>
      <c r="P321">
        <v>0</v>
      </c>
      <c r="Q321">
        <v>14304.186</v>
      </c>
      <c r="R321">
        <v>2040.1420000000001</v>
      </c>
      <c r="S321">
        <v>4.25</v>
      </c>
      <c r="T321">
        <v>33</v>
      </c>
      <c r="U321">
        <v>6182.2489999999998</v>
      </c>
      <c r="V321">
        <v>1</v>
      </c>
      <c r="W321">
        <v>1.4319999999999999</v>
      </c>
      <c r="X321">
        <v>2.3140000000000001</v>
      </c>
      <c r="Y321" s="8">
        <v>43412</v>
      </c>
    </row>
    <row r="322" spans="1:25" x14ac:dyDescent="0.25">
      <c r="A322">
        <v>-111.97610066</v>
      </c>
      <c r="B322">
        <v>33.079839219999997</v>
      </c>
      <c r="C322" t="s">
        <v>563</v>
      </c>
      <c r="D322" t="s">
        <v>568</v>
      </c>
      <c r="E322" t="s">
        <v>561</v>
      </c>
      <c r="F322">
        <v>25</v>
      </c>
      <c r="G322">
        <v>182</v>
      </c>
      <c r="H322">
        <v>13.333</v>
      </c>
      <c r="I322">
        <v>2.2309999999999999</v>
      </c>
      <c r="J322">
        <v>1</v>
      </c>
      <c r="K322">
        <v>1172.3820000000001</v>
      </c>
      <c r="L322" t="s">
        <v>560</v>
      </c>
      <c r="M322" t="s">
        <v>559</v>
      </c>
      <c r="N322" s="8">
        <v>43412</v>
      </c>
      <c r="O322">
        <v>0</v>
      </c>
      <c r="P322">
        <v>0</v>
      </c>
      <c r="Q322">
        <v>12712.585999999999</v>
      </c>
      <c r="R322">
        <v>1706.4839999999999</v>
      </c>
      <c r="S322">
        <v>3.5550000000000002</v>
      </c>
      <c r="T322">
        <v>33</v>
      </c>
      <c r="U322">
        <v>5171.1639999999998</v>
      </c>
      <c r="V322">
        <v>1</v>
      </c>
      <c r="W322">
        <v>1.5209999999999999</v>
      </c>
      <c r="X322">
        <v>2.4580000000000002</v>
      </c>
      <c r="Y322" s="8">
        <v>43412</v>
      </c>
    </row>
    <row r="323" spans="1:25" x14ac:dyDescent="0.25">
      <c r="A323">
        <v>-111.97610166</v>
      </c>
      <c r="B323">
        <v>33.079833219999998</v>
      </c>
      <c r="C323" t="s">
        <v>563</v>
      </c>
      <c r="D323" t="s">
        <v>568</v>
      </c>
      <c r="E323" t="s">
        <v>561</v>
      </c>
      <c r="F323">
        <v>26</v>
      </c>
      <c r="G323">
        <v>182</v>
      </c>
      <c r="H323">
        <v>13.333</v>
      </c>
      <c r="I323">
        <v>2.2309999999999999</v>
      </c>
      <c r="J323">
        <v>1</v>
      </c>
      <c r="K323">
        <v>1172.3879999999999</v>
      </c>
      <c r="L323" t="s">
        <v>560</v>
      </c>
      <c r="M323" t="s">
        <v>559</v>
      </c>
      <c r="N323" s="8">
        <v>43412</v>
      </c>
      <c r="O323">
        <v>0</v>
      </c>
      <c r="P323">
        <v>0</v>
      </c>
      <c r="Q323">
        <v>12453.709000000001</v>
      </c>
      <c r="R323">
        <v>1671.7339999999999</v>
      </c>
      <c r="S323">
        <v>3.4830000000000001</v>
      </c>
      <c r="T323">
        <v>33</v>
      </c>
      <c r="U323">
        <v>5065.8590000000004</v>
      </c>
      <c r="V323">
        <v>1</v>
      </c>
      <c r="W323">
        <v>1.5209999999999999</v>
      </c>
      <c r="X323">
        <v>2.4580000000000002</v>
      </c>
      <c r="Y323" s="8">
        <v>43412</v>
      </c>
    </row>
    <row r="324" spans="1:25" x14ac:dyDescent="0.25">
      <c r="A324">
        <v>-111.976101</v>
      </c>
      <c r="B324">
        <v>33.079826230000002</v>
      </c>
      <c r="C324" t="s">
        <v>563</v>
      </c>
      <c r="D324" t="s">
        <v>568</v>
      </c>
      <c r="E324" t="s">
        <v>561</v>
      </c>
      <c r="F324">
        <v>27</v>
      </c>
      <c r="G324">
        <v>180</v>
      </c>
      <c r="H324">
        <v>13.333</v>
      </c>
      <c r="I324">
        <v>2.2970000000000002</v>
      </c>
      <c r="J324">
        <v>1</v>
      </c>
      <c r="K324">
        <v>1172.3230000000001</v>
      </c>
      <c r="L324" t="s">
        <v>560</v>
      </c>
      <c r="M324" t="s">
        <v>559</v>
      </c>
      <c r="N324" s="8">
        <v>43412</v>
      </c>
      <c r="O324">
        <v>0</v>
      </c>
      <c r="P324">
        <v>0</v>
      </c>
      <c r="Q324">
        <v>13554.654</v>
      </c>
      <c r="R324">
        <v>1767.5340000000001</v>
      </c>
      <c r="S324">
        <v>3.6819999999999999</v>
      </c>
      <c r="T324">
        <v>33</v>
      </c>
      <c r="U324">
        <v>5356.1620000000003</v>
      </c>
      <c r="V324">
        <v>1</v>
      </c>
      <c r="W324">
        <v>1.5660000000000001</v>
      </c>
      <c r="X324">
        <v>2.5310000000000001</v>
      </c>
      <c r="Y324" s="8">
        <v>43412</v>
      </c>
    </row>
    <row r="325" spans="1:25" x14ac:dyDescent="0.25">
      <c r="A325">
        <v>-111.97610268</v>
      </c>
      <c r="B325">
        <v>33.079820210000001</v>
      </c>
      <c r="C325" t="s">
        <v>563</v>
      </c>
      <c r="D325" t="s">
        <v>568</v>
      </c>
      <c r="E325" t="s">
        <v>561</v>
      </c>
      <c r="F325">
        <v>28</v>
      </c>
      <c r="G325">
        <v>176</v>
      </c>
      <c r="H325">
        <v>13.333</v>
      </c>
      <c r="I325">
        <v>2.2639999999999998</v>
      </c>
      <c r="J325">
        <v>1</v>
      </c>
      <c r="K325">
        <v>1172.336</v>
      </c>
      <c r="L325" t="s">
        <v>560</v>
      </c>
      <c r="M325" t="s">
        <v>559</v>
      </c>
      <c r="N325" s="8">
        <v>43412</v>
      </c>
      <c r="O325">
        <v>0</v>
      </c>
      <c r="P325">
        <v>0</v>
      </c>
      <c r="Q325">
        <v>13322.656000000001</v>
      </c>
      <c r="R325">
        <v>1762.4590000000001</v>
      </c>
      <c r="S325">
        <v>3.6720000000000002</v>
      </c>
      <c r="T325">
        <v>33</v>
      </c>
      <c r="U325">
        <v>5340.7839999999997</v>
      </c>
      <c r="V325">
        <v>1</v>
      </c>
      <c r="W325">
        <v>1.5429999999999999</v>
      </c>
      <c r="X325">
        <v>2.4950000000000001</v>
      </c>
      <c r="Y325" s="8">
        <v>43412</v>
      </c>
    </row>
    <row r="326" spans="1:25" x14ac:dyDescent="0.25">
      <c r="A326">
        <v>-111.97610032</v>
      </c>
      <c r="B326">
        <v>33.079814210000002</v>
      </c>
      <c r="C326" t="s">
        <v>563</v>
      </c>
      <c r="D326" t="s">
        <v>568</v>
      </c>
      <c r="E326" t="s">
        <v>561</v>
      </c>
      <c r="F326">
        <v>29</v>
      </c>
      <c r="G326">
        <v>184</v>
      </c>
      <c r="H326">
        <v>13.333</v>
      </c>
      <c r="I326">
        <v>2.3290000000000002</v>
      </c>
      <c r="J326">
        <v>1</v>
      </c>
      <c r="K326">
        <v>1172.3330000000001</v>
      </c>
      <c r="L326" t="s">
        <v>560</v>
      </c>
      <c r="M326" t="s">
        <v>559</v>
      </c>
      <c r="N326" s="8">
        <v>43412</v>
      </c>
      <c r="O326">
        <v>0</v>
      </c>
      <c r="P326">
        <v>0</v>
      </c>
      <c r="Q326">
        <v>13541.214</v>
      </c>
      <c r="R326">
        <v>1740.9110000000001</v>
      </c>
      <c r="S326">
        <v>3.6269999999999998</v>
      </c>
      <c r="T326">
        <v>33</v>
      </c>
      <c r="U326">
        <v>5275.4870000000001</v>
      </c>
      <c r="V326">
        <v>1</v>
      </c>
      <c r="W326">
        <v>1.5880000000000001</v>
      </c>
      <c r="X326">
        <v>2.5670000000000002</v>
      </c>
      <c r="Y326" s="8">
        <v>43412</v>
      </c>
    </row>
    <row r="327" spans="1:25" x14ac:dyDescent="0.25">
      <c r="A327">
        <v>-111.97610286</v>
      </c>
      <c r="B327">
        <v>33.079808190000001</v>
      </c>
      <c r="C327" t="s">
        <v>563</v>
      </c>
      <c r="D327" t="s">
        <v>568</v>
      </c>
      <c r="E327" t="s">
        <v>561</v>
      </c>
      <c r="F327">
        <v>30</v>
      </c>
      <c r="G327">
        <v>175</v>
      </c>
      <c r="H327">
        <v>13.333</v>
      </c>
      <c r="I327">
        <v>2.2309999999999999</v>
      </c>
      <c r="J327">
        <v>1</v>
      </c>
      <c r="K327">
        <v>1172.395</v>
      </c>
      <c r="L327" t="s">
        <v>560</v>
      </c>
      <c r="M327" t="s">
        <v>559</v>
      </c>
      <c r="N327" s="8">
        <v>43412</v>
      </c>
      <c r="O327">
        <v>0</v>
      </c>
      <c r="P327">
        <v>0</v>
      </c>
      <c r="Q327">
        <v>11708.418</v>
      </c>
      <c r="R327">
        <v>1571.6890000000001</v>
      </c>
      <c r="S327">
        <v>3.274</v>
      </c>
      <c r="T327">
        <v>33</v>
      </c>
      <c r="U327">
        <v>4762.6930000000002</v>
      </c>
      <c r="V327">
        <v>1</v>
      </c>
      <c r="W327">
        <v>1.5209999999999999</v>
      </c>
      <c r="X327">
        <v>2.4580000000000002</v>
      </c>
      <c r="Y327" s="8">
        <v>43412</v>
      </c>
    </row>
    <row r="328" spans="1:25" x14ac:dyDescent="0.25">
      <c r="A328">
        <v>-111.97610303</v>
      </c>
      <c r="B328">
        <v>33.079801179999997</v>
      </c>
      <c r="C328" t="s">
        <v>563</v>
      </c>
      <c r="D328" t="s">
        <v>568</v>
      </c>
      <c r="E328" t="s">
        <v>561</v>
      </c>
      <c r="F328">
        <v>31</v>
      </c>
      <c r="G328">
        <v>174</v>
      </c>
      <c r="H328">
        <v>13.333</v>
      </c>
      <c r="I328">
        <v>2.2309999999999999</v>
      </c>
      <c r="J328">
        <v>1</v>
      </c>
      <c r="K328">
        <v>1172.336</v>
      </c>
      <c r="L328" t="s">
        <v>560</v>
      </c>
      <c r="M328" t="s">
        <v>559</v>
      </c>
      <c r="N328" s="8">
        <v>43412</v>
      </c>
      <c r="O328">
        <v>0</v>
      </c>
      <c r="P328">
        <v>0</v>
      </c>
      <c r="Q328">
        <v>10816.778</v>
      </c>
      <c r="R328">
        <v>1451.999</v>
      </c>
      <c r="S328">
        <v>3.0249999999999999</v>
      </c>
      <c r="T328">
        <v>33</v>
      </c>
      <c r="U328">
        <v>4399.9960000000001</v>
      </c>
      <c r="V328">
        <v>1</v>
      </c>
      <c r="W328">
        <v>1.5209999999999999</v>
      </c>
      <c r="X328">
        <v>2.4580000000000002</v>
      </c>
      <c r="Y328" s="8">
        <v>43412</v>
      </c>
    </row>
    <row r="329" spans="1:25" x14ac:dyDescent="0.25">
      <c r="A329">
        <v>-111.97610183</v>
      </c>
      <c r="B329">
        <v>33.079795220000001</v>
      </c>
      <c r="C329" t="s">
        <v>563</v>
      </c>
      <c r="D329" t="s">
        <v>568</v>
      </c>
      <c r="E329" t="s">
        <v>561</v>
      </c>
      <c r="F329">
        <v>32</v>
      </c>
      <c r="G329">
        <v>181</v>
      </c>
      <c r="H329">
        <v>13.333</v>
      </c>
      <c r="I329">
        <v>2.395</v>
      </c>
      <c r="J329">
        <v>1</v>
      </c>
      <c r="K329">
        <v>1172.365</v>
      </c>
      <c r="L329" t="s">
        <v>560</v>
      </c>
      <c r="M329" t="s">
        <v>559</v>
      </c>
      <c r="N329" s="8">
        <v>43412</v>
      </c>
      <c r="O329">
        <v>0</v>
      </c>
      <c r="P329">
        <v>0</v>
      </c>
      <c r="Q329">
        <v>11637.089</v>
      </c>
      <c r="R329">
        <v>1455.12</v>
      </c>
      <c r="S329">
        <v>3.032</v>
      </c>
      <c r="T329">
        <v>33</v>
      </c>
      <c r="U329">
        <v>4409.4539999999997</v>
      </c>
      <c r="V329">
        <v>1</v>
      </c>
      <c r="W329">
        <v>1.633</v>
      </c>
      <c r="X329">
        <v>2.6389999999999998</v>
      </c>
      <c r="Y329" s="8">
        <v>43412</v>
      </c>
    </row>
    <row r="330" spans="1:25" x14ac:dyDescent="0.25">
      <c r="A330">
        <v>-111.97610183</v>
      </c>
      <c r="B330">
        <v>33.079788219999998</v>
      </c>
      <c r="C330" t="s">
        <v>563</v>
      </c>
      <c r="D330" t="s">
        <v>568</v>
      </c>
      <c r="E330" t="s">
        <v>561</v>
      </c>
      <c r="F330">
        <v>33</v>
      </c>
      <c r="G330">
        <v>181</v>
      </c>
      <c r="H330">
        <v>13.333</v>
      </c>
      <c r="I330">
        <v>2.2309999999999999</v>
      </c>
      <c r="J330">
        <v>1</v>
      </c>
      <c r="K330">
        <v>1172.3979999999999</v>
      </c>
      <c r="L330" t="s">
        <v>560</v>
      </c>
      <c r="M330" t="s">
        <v>559</v>
      </c>
      <c r="N330" s="8">
        <v>43412</v>
      </c>
      <c r="O330">
        <v>0</v>
      </c>
      <c r="P330">
        <v>0</v>
      </c>
      <c r="Q330">
        <v>13102.169</v>
      </c>
      <c r="R330">
        <v>1758.78</v>
      </c>
      <c r="S330">
        <v>3.6640000000000001</v>
      </c>
      <c r="T330">
        <v>33</v>
      </c>
      <c r="U330">
        <v>5329.6369999999997</v>
      </c>
      <c r="V330">
        <v>1</v>
      </c>
      <c r="W330">
        <v>1.5209999999999999</v>
      </c>
      <c r="X330">
        <v>2.4580000000000002</v>
      </c>
      <c r="Y330" s="8">
        <v>43412</v>
      </c>
    </row>
    <row r="331" spans="1:25" x14ac:dyDescent="0.25">
      <c r="A331">
        <v>-111.97610183</v>
      </c>
      <c r="B331">
        <v>33.079782219999998</v>
      </c>
      <c r="C331" t="s">
        <v>563</v>
      </c>
      <c r="D331" t="s">
        <v>568</v>
      </c>
      <c r="E331" t="s">
        <v>561</v>
      </c>
      <c r="F331">
        <v>34</v>
      </c>
      <c r="G331">
        <v>181</v>
      </c>
      <c r="H331">
        <v>13.333</v>
      </c>
      <c r="I331">
        <v>2.2309999999999999</v>
      </c>
      <c r="J331">
        <v>1</v>
      </c>
      <c r="K331">
        <v>1172.365</v>
      </c>
      <c r="L331" t="s">
        <v>560</v>
      </c>
      <c r="M331" t="s">
        <v>559</v>
      </c>
      <c r="N331" s="8">
        <v>43412</v>
      </c>
      <c r="O331">
        <v>0</v>
      </c>
      <c r="P331">
        <v>0</v>
      </c>
      <c r="Q331">
        <v>13850.27</v>
      </c>
      <c r="R331">
        <v>1859.202</v>
      </c>
      <c r="S331">
        <v>3.8730000000000002</v>
      </c>
      <c r="T331">
        <v>33</v>
      </c>
      <c r="U331">
        <v>5633.9459999999999</v>
      </c>
      <c r="V331">
        <v>1</v>
      </c>
      <c r="W331">
        <v>1.5209999999999999</v>
      </c>
      <c r="X331">
        <v>2.4580000000000002</v>
      </c>
      <c r="Y331" s="8">
        <v>43412</v>
      </c>
    </row>
    <row r="332" spans="1:25" x14ac:dyDescent="0.25">
      <c r="A332">
        <v>-111.976102</v>
      </c>
      <c r="B332">
        <v>33.079775230000003</v>
      </c>
      <c r="C332" t="s">
        <v>563</v>
      </c>
      <c r="D332" t="s">
        <v>568</v>
      </c>
      <c r="E332" t="s">
        <v>561</v>
      </c>
      <c r="F332">
        <v>35</v>
      </c>
      <c r="G332">
        <v>180</v>
      </c>
      <c r="H332">
        <v>13.333</v>
      </c>
      <c r="I332">
        <v>2.3290000000000002</v>
      </c>
      <c r="J332">
        <v>1</v>
      </c>
      <c r="K332">
        <v>1172.3489999999999</v>
      </c>
      <c r="L332" t="s">
        <v>560</v>
      </c>
      <c r="M332" t="s">
        <v>559</v>
      </c>
      <c r="N332" s="8">
        <v>43412</v>
      </c>
      <c r="O332">
        <v>0</v>
      </c>
      <c r="P332">
        <v>0</v>
      </c>
      <c r="Q332">
        <v>13065.596</v>
      </c>
      <c r="R332">
        <v>1679.7639999999999</v>
      </c>
      <c r="S332">
        <v>3.5</v>
      </c>
      <c r="T332">
        <v>33</v>
      </c>
      <c r="U332">
        <v>5090.1930000000002</v>
      </c>
      <c r="V332">
        <v>1</v>
      </c>
      <c r="W332">
        <v>1.5880000000000001</v>
      </c>
      <c r="X332">
        <v>2.5670000000000002</v>
      </c>
      <c r="Y332" s="8">
        <v>43412</v>
      </c>
    </row>
    <row r="333" spans="1:25" x14ac:dyDescent="0.25">
      <c r="A333">
        <v>-111.97610213999999</v>
      </c>
      <c r="B333">
        <v>33.079770189999998</v>
      </c>
      <c r="C333" t="s">
        <v>563</v>
      </c>
      <c r="D333" t="s">
        <v>568</v>
      </c>
      <c r="E333" t="s">
        <v>561</v>
      </c>
      <c r="F333">
        <v>36</v>
      </c>
      <c r="G333">
        <v>185</v>
      </c>
      <c r="H333">
        <v>13.333</v>
      </c>
      <c r="I333">
        <v>2.3290000000000002</v>
      </c>
      <c r="J333">
        <v>1</v>
      </c>
      <c r="K333">
        <v>1172.431</v>
      </c>
      <c r="L333" t="s">
        <v>560</v>
      </c>
      <c r="M333" t="s">
        <v>559</v>
      </c>
      <c r="N333" s="8">
        <v>43412</v>
      </c>
      <c r="O333">
        <v>0</v>
      </c>
      <c r="P333">
        <v>0</v>
      </c>
      <c r="Q333">
        <v>12773.23</v>
      </c>
      <c r="R333">
        <v>1642.1759999999999</v>
      </c>
      <c r="S333">
        <v>3.4209999999999998</v>
      </c>
      <c r="T333">
        <v>33</v>
      </c>
      <c r="U333">
        <v>4976.29</v>
      </c>
      <c r="V333">
        <v>1</v>
      </c>
      <c r="W333">
        <v>1.5880000000000001</v>
      </c>
      <c r="X333">
        <v>2.5670000000000002</v>
      </c>
      <c r="Y333" s="8">
        <v>43412</v>
      </c>
    </row>
    <row r="334" spans="1:25" x14ac:dyDescent="0.25">
      <c r="A334">
        <v>-111.97610166</v>
      </c>
      <c r="B334">
        <v>33.079763219999997</v>
      </c>
      <c r="C334" t="s">
        <v>563</v>
      </c>
      <c r="D334" t="s">
        <v>568</v>
      </c>
      <c r="E334" t="s">
        <v>561</v>
      </c>
      <c r="F334">
        <v>37</v>
      </c>
      <c r="G334">
        <v>182</v>
      </c>
      <c r="H334">
        <v>13.333</v>
      </c>
      <c r="I334">
        <v>2.2309999999999999</v>
      </c>
      <c r="J334">
        <v>1</v>
      </c>
      <c r="K334">
        <v>1172.365</v>
      </c>
      <c r="L334" t="s">
        <v>560</v>
      </c>
      <c r="M334" t="s">
        <v>559</v>
      </c>
      <c r="N334" s="8">
        <v>43412</v>
      </c>
      <c r="O334">
        <v>0</v>
      </c>
      <c r="P334">
        <v>0</v>
      </c>
      <c r="Q334">
        <v>13782.300999999999</v>
      </c>
      <c r="R334">
        <v>1850.078</v>
      </c>
      <c r="S334">
        <v>3.8540000000000001</v>
      </c>
      <c r="T334">
        <v>33</v>
      </c>
      <c r="U334">
        <v>5606.2979999999998</v>
      </c>
      <c r="V334">
        <v>1</v>
      </c>
      <c r="W334">
        <v>1.5209999999999999</v>
      </c>
      <c r="X334">
        <v>2.4580000000000002</v>
      </c>
      <c r="Y334" s="8">
        <v>43412</v>
      </c>
    </row>
    <row r="335" spans="1:25" x14ac:dyDescent="0.25">
      <c r="A335">
        <v>-111.97610217</v>
      </c>
      <c r="B335">
        <v>33.079757219999998</v>
      </c>
      <c r="C335" t="s">
        <v>563</v>
      </c>
      <c r="D335" t="s">
        <v>568</v>
      </c>
      <c r="E335" t="s">
        <v>561</v>
      </c>
      <c r="F335">
        <v>38</v>
      </c>
      <c r="G335">
        <v>179</v>
      </c>
      <c r="H335">
        <v>13.333</v>
      </c>
      <c r="I335">
        <v>2.198</v>
      </c>
      <c r="J335">
        <v>1</v>
      </c>
      <c r="K335">
        <v>1172.326</v>
      </c>
      <c r="L335" t="s">
        <v>560</v>
      </c>
      <c r="M335" t="s">
        <v>559</v>
      </c>
      <c r="N335" s="8">
        <v>43412</v>
      </c>
      <c r="O335">
        <v>0</v>
      </c>
      <c r="P335">
        <v>0</v>
      </c>
      <c r="Q335">
        <v>13732.066999999999</v>
      </c>
      <c r="R335">
        <v>1870.848</v>
      </c>
      <c r="S335">
        <v>3.8980000000000001</v>
      </c>
      <c r="T335">
        <v>33</v>
      </c>
      <c r="U335">
        <v>5669.2349999999997</v>
      </c>
      <c r="V335">
        <v>1</v>
      </c>
      <c r="W335">
        <v>1.4990000000000001</v>
      </c>
      <c r="X335">
        <v>2.4220000000000002</v>
      </c>
      <c r="Y335" s="8">
        <v>43412</v>
      </c>
    </row>
    <row r="336" spans="1:25" x14ac:dyDescent="0.25">
      <c r="A336">
        <v>-111.97610234</v>
      </c>
      <c r="B336">
        <v>33.079750220000001</v>
      </c>
      <c r="C336" t="s">
        <v>563</v>
      </c>
      <c r="D336" t="s">
        <v>568</v>
      </c>
      <c r="E336" t="s">
        <v>561</v>
      </c>
      <c r="F336">
        <v>39</v>
      </c>
      <c r="G336">
        <v>178</v>
      </c>
      <c r="H336">
        <v>13.333</v>
      </c>
      <c r="I336">
        <v>2.3620000000000001</v>
      </c>
      <c r="J336">
        <v>1</v>
      </c>
      <c r="K336">
        <v>1172.3389999999999</v>
      </c>
      <c r="L336" t="s">
        <v>560</v>
      </c>
      <c r="M336" t="s">
        <v>559</v>
      </c>
      <c r="N336" s="8">
        <v>43412</v>
      </c>
      <c r="O336">
        <v>0</v>
      </c>
      <c r="P336">
        <v>0</v>
      </c>
      <c r="Q336">
        <v>12343.933999999999</v>
      </c>
      <c r="R336">
        <v>1564.942</v>
      </c>
      <c r="S336">
        <v>3.26</v>
      </c>
      <c r="T336">
        <v>33</v>
      </c>
      <c r="U336">
        <v>4742.25</v>
      </c>
      <c r="V336">
        <v>1</v>
      </c>
      <c r="W336">
        <v>1.611</v>
      </c>
      <c r="X336">
        <v>2.6030000000000002</v>
      </c>
      <c r="Y336" s="8">
        <v>43412</v>
      </c>
    </row>
    <row r="337" spans="1:25" x14ac:dyDescent="0.25">
      <c r="A337">
        <v>-111.97610166</v>
      </c>
      <c r="B337">
        <v>33.079744220000002</v>
      </c>
      <c r="C337" t="s">
        <v>563</v>
      </c>
      <c r="D337" t="s">
        <v>568</v>
      </c>
      <c r="E337" t="s">
        <v>561</v>
      </c>
      <c r="F337">
        <v>40</v>
      </c>
      <c r="G337">
        <v>182</v>
      </c>
      <c r="H337">
        <v>13.333</v>
      </c>
      <c r="I337">
        <v>2.395</v>
      </c>
      <c r="J337">
        <v>1</v>
      </c>
      <c r="K337">
        <v>1172.365</v>
      </c>
      <c r="L337" t="s">
        <v>560</v>
      </c>
      <c r="M337" t="s">
        <v>559</v>
      </c>
      <c r="N337" s="8">
        <v>43412</v>
      </c>
      <c r="O337">
        <v>0</v>
      </c>
      <c r="P337">
        <v>0</v>
      </c>
      <c r="Q337">
        <v>10884.251</v>
      </c>
      <c r="R337">
        <v>1360.9839999999999</v>
      </c>
      <c r="S337">
        <v>2.835</v>
      </c>
      <c r="T337">
        <v>33</v>
      </c>
      <c r="U337">
        <v>4124.1930000000002</v>
      </c>
      <c r="V337">
        <v>1</v>
      </c>
      <c r="W337">
        <v>1.633</v>
      </c>
      <c r="X337">
        <v>2.6389999999999998</v>
      </c>
      <c r="Y337" s="8">
        <v>43412</v>
      </c>
    </row>
    <row r="338" spans="1:25" x14ac:dyDescent="0.25">
      <c r="A338">
        <v>-111.97610183</v>
      </c>
      <c r="B338">
        <v>33.079738220000003</v>
      </c>
      <c r="C338" t="s">
        <v>563</v>
      </c>
      <c r="D338" t="s">
        <v>568</v>
      </c>
      <c r="E338" t="s">
        <v>561</v>
      </c>
      <c r="F338">
        <v>41</v>
      </c>
      <c r="G338">
        <v>181</v>
      </c>
      <c r="H338">
        <v>13.333</v>
      </c>
      <c r="I338">
        <v>2.1</v>
      </c>
      <c r="J338">
        <v>1</v>
      </c>
      <c r="K338">
        <v>1172.395</v>
      </c>
      <c r="L338" t="s">
        <v>560</v>
      </c>
      <c r="M338" t="s">
        <v>559</v>
      </c>
      <c r="N338" s="8">
        <v>43412</v>
      </c>
      <c r="O338">
        <v>0</v>
      </c>
      <c r="P338">
        <v>0</v>
      </c>
      <c r="Q338">
        <v>11962.999</v>
      </c>
      <c r="R338">
        <v>1706.229</v>
      </c>
      <c r="S338">
        <v>3.5550000000000002</v>
      </c>
      <c r="T338">
        <v>33</v>
      </c>
      <c r="U338">
        <v>5170.3909999999996</v>
      </c>
      <c r="V338">
        <v>1</v>
      </c>
      <c r="W338">
        <v>1.4319999999999999</v>
      </c>
      <c r="X338">
        <v>2.3140000000000001</v>
      </c>
      <c r="Y338" s="8">
        <v>43412</v>
      </c>
    </row>
    <row r="339" spans="1:25" x14ac:dyDescent="0.25">
      <c r="A339">
        <v>-111.97610166</v>
      </c>
      <c r="B339">
        <v>33.079731219999999</v>
      </c>
      <c r="C339" t="s">
        <v>563</v>
      </c>
      <c r="D339" t="s">
        <v>568</v>
      </c>
      <c r="E339" t="s">
        <v>561</v>
      </c>
      <c r="F339">
        <v>42</v>
      </c>
      <c r="G339">
        <v>182</v>
      </c>
      <c r="H339">
        <v>13.333</v>
      </c>
      <c r="I339">
        <v>2.3290000000000002</v>
      </c>
      <c r="J339">
        <v>1</v>
      </c>
      <c r="K339">
        <v>1172.375</v>
      </c>
      <c r="L339" t="s">
        <v>560</v>
      </c>
      <c r="M339" t="s">
        <v>559</v>
      </c>
      <c r="N339" s="8">
        <v>43412</v>
      </c>
      <c r="O339">
        <v>0</v>
      </c>
      <c r="P339">
        <v>0</v>
      </c>
      <c r="Q339">
        <v>10990.171</v>
      </c>
      <c r="R339">
        <v>1412.9390000000001</v>
      </c>
      <c r="S339">
        <v>2.944</v>
      </c>
      <c r="T339">
        <v>33</v>
      </c>
      <c r="U339">
        <v>4281.6329999999998</v>
      </c>
      <c r="V339">
        <v>1</v>
      </c>
      <c r="W339">
        <v>1.5880000000000001</v>
      </c>
      <c r="X339">
        <v>2.5670000000000002</v>
      </c>
      <c r="Y339" s="8">
        <v>43412</v>
      </c>
    </row>
    <row r="340" spans="1:25" x14ac:dyDescent="0.25">
      <c r="A340">
        <v>-111.97610283</v>
      </c>
      <c r="B340">
        <v>33.07972522</v>
      </c>
      <c r="C340" t="s">
        <v>563</v>
      </c>
      <c r="D340" t="s">
        <v>568</v>
      </c>
      <c r="E340" t="s">
        <v>561</v>
      </c>
      <c r="F340">
        <v>43</v>
      </c>
      <c r="G340">
        <v>181</v>
      </c>
      <c r="H340">
        <v>13.333</v>
      </c>
      <c r="I340">
        <v>2.2639999999999998</v>
      </c>
      <c r="J340">
        <v>1</v>
      </c>
      <c r="K340">
        <v>1172.385</v>
      </c>
      <c r="L340" t="s">
        <v>560</v>
      </c>
      <c r="M340" t="s">
        <v>559</v>
      </c>
      <c r="N340" s="8">
        <v>43412</v>
      </c>
      <c r="O340">
        <v>0</v>
      </c>
      <c r="P340">
        <v>0</v>
      </c>
      <c r="Q340">
        <v>11897.618</v>
      </c>
      <c r="R340">
        <v>1573.94</v>
      </c>
      <c r="S340">
        <v>3.2789999999999999</v>
      </c>
      <c r="T340">
        <v>33</v>
      </c>
      <c r="U340">
        <v>4769.5159999999996</v>
      </c>
      <c r="V340">
        <v>1</v>
      </c>
      <c r="W340">
        <v>1.5429999999999999</v>
      </c>
      <c r="X340">
        <v>2.4950000000000001</v>
      </c>
      <c r="Y340" s="8">
        <v>43412</v>
      </c>
    </row>
    <row r="341" spans="1:25" x14ac:dyDescent="0.25">
      <c r="A341">
        <v>-111.97610149</v>
      </c>
      <c r="B341">
        <v>33.079720209999998</v>
      </c>
      <c r="C341" t="s">
        <v>563</v>
      </c>
      <c r="D341" t="s">
        <v>568</v>
      </c>
      <c r="E341" t="s">
        <v>561</v>
      </c>
      <c r="F341">
        <v>44</v>
      </c>
      <c r="G341">
        <v>183</v>
      </c>
      <c r="H341">
        <v>13.333</v>
      </c>
      <c r="I341">
        <v>2.2639999999999998</v>
      </c>
      <c r="J341">
        <v>1</v>
      </c>
      <c r="K341">
        <v>1172.316</v>
      </c>
      <c r="L341" t="s">
        <v>560</v>
      </c>
      <c r="M341" t="s">
        <v>559</v>
      </c>
      <c r="N341" s="8">
        <v>43412</v>
      </c>
      <c r="O341">
        <v>0</v>
      </c>
      <c r="P341">
        <v>0</v>
      </c>
      <c r="Q341">
        <v>5255.2659999999996</v>
      </c>
      <c r="R341">
        <v>695.221</v>
      </c>
      <c r="S341">
        <v>1.448</v>
      </c>
      <c r="T341">
        <v>33</v>
      </c>
      <c r="U341">
        <v>2106.73</v>
      </c>
      <c r="V341">
        <v>1</v>
      </c>
      <c r="W341">
        <v>1.5429999999999999</v>
      </c>
      <c r="X341">
        <v>2.4950000000000001</v>
      </c>
      <c r="Y341" s="8">
        <v>43412</v>
      </c>
    </row>
    <row r="342" spans="1:25" x14ac:dyDescent="0.25">
      <c r="A342">
        <v>-111.976102</v>
      </c>
      <c r="B342">
        <v>33.079710230000003</v>
      </c>
      <c r="C342" t="s">
        <v>563</v>
      </c>
      <c r="D342" t="s">
        <v>568</v>
      </c>
      <c r="E342" t="s">
        <v>561</v>
      </c>
      <c r="F342">
        <v>45</v>
      </c>
      <c r="G342">
        <v>180</v>
      </c>
      <c r="H342">
        <v>13.333</v>
      </c>
      <c r="I342">
        <v>1.64</v>
      </c>
      <c r="J342">
        <v>1</v>
      </c>
      <c r="K342">
        <v>1172.306</v>
      </c>
      <c r="L342" t="s">
        <v>560</v>
      </c>
      <c r="M342" t="s">
        <v>559</v>
      </c>
      <c r="N342" s="8">
        <v>43412</v>
      </c>
      <c r="O342">
        <v>0</v>
      </c>
      <c r="P342">
        <v>0</v>
      </c>
      <c r="Q342">
        <v>10913.664000000001</v>
      </c>
      <c r="R342">
        <v>1992.4059999999999</v>
      </c>
      <c r="S342">
        <v>4.1509999999999998</v>
      </c>
      <c r="T342">
        <v>33</v>
      </c>
      <c r="U342">
        <v>6037.5940000000001</v>
      </c>
      <c r="V342">
        <v>1</v>
      </c>
      <c r="W342">
        <v>1.1180000000000001</v>
      </c>
      <c r="X342">
        <v>1.8080000000000001</v>
      </c>
      <c r="Y342" s="8">
        <v>43412</v>
      </c>
    </row>
    <row r="343" spans="1:25" x14ac:dyDescent="0.25">
      <c r="A343">
        <v>-111.97610268</v>
      </c>
      <c r="B343">
        <v>33.07970521</v>
      </c>
      <c r="C343" t="s">
        <v>563</v>
      </c>
      <c r="D343" t="s">
        <v>568</v>
      </c>
      <c r="E343" t="s">
        <v>561</v>
      </c>
      <c r="F343">
        <v>46</v>
      </c>
      <c r="G343">
        <v>176</v>
      </c>
      <c r="H343">
        <v>13.333</v>
      </c>
      <c r="I343">
        <v>2.0009999999999999</v>
      </c>
      <c r="J343">
        <v>1</v>
      </c>
      <c r="K343">
        <v>1172.346</v>
      </c>
      <c r="L343" t="s">
        <v>560</v>
      </c>
      <c r="M343" t="s">
        <v>559</v>
      </c>
      <c r="N343" s="8">
        <v>43412</v>
      </c>
      <c r="O343">
        <v>0</v>
      </c>
      <c r="P343">
        <v>0</v>
      </c>
      <c r="Q343">
        <v>11067.338</v>
      </c>
      <c r="R343">
        <v>1656.116</v>
      </c>
      <c r="S343">
        <v>3.45</v>
      </c>
      <c r="T343">
        <v>33</v>
      </c>
      <c r="U343">
        <v>5018.5320000000002</v>
      </c>
      <c r="V343">
        <v>1</v>
      </c>
      <c r="W343">
        <v>1.365</v>
      </c>
      <c r="X343">
        <v>2.2050000000000001</v>
      </c>
      <c r="Y343" s="8">
        <v>43412</v>
      </c>
    </row>
    <row r="344" spans="1:25" x14ac:dyDescent="0.25">
      <c r="A344">
        <v>-111.97610183</v>
      </c>
      <c r="B344">
        <v>33.079699220000002</v>
      </c>
      <c r="C344" t="s">
        <v>563</v>
      </c>
      <c r="D344" t="s">
        <v>568</v>
      </c>
      <c r="E344" t="s">
        <v>561</v>
      </c>
      <c r="F344">
        <v>47</v>
      </c>
      <c r="G344">
        <v>181</v>
      </c>
      <c r="H344">
        <v>13.333</v>
      </c>
      <c r="I344">
        <v>2.165</v>
      </c>
      <c r="J344">
        <v>1</v>
      </c>
      <c r="K344">
        <v>1172.3979999999999</v>
      </c>
      <c r="L344" t="s">
        <v>560</v>
      </c>
      <c r="M344" t="s">
        <v>559</v>
      </c>
      <c r="N344" s="8">
        <v>43412</v>
      </c>
      <c r="O344">
        <v>0</v>
      </c>
      <c r="P344">
        <v>0</v>
      </c>
      <c r="Q344">
        <v>10224.388999999999</v>
      </c>
      <c r="R344">
        <v>1414.069</v>
      </c>
      <c r="S344">
        <v>2.9460000000000002</v>
      </c>
      <c r="T344">
        <v>33</v>
      </c>
      <c r="U344">
        <v>4285.0590000000002</v>
      </c>
      <c r="V344">
        <v>1</v>
      </c>
      <c r="W344">
        <v>1.476</v>
      </c>
      <c r="X344">
        <v>2.3860000000000001</v>
      </c>
      <c r="Y344" s="8">
        <v>43412</v>
      </c>
    </row>
    <row r="345" spans="1:25" x14ac:dyDescent="0.25">
      <c r="A345">
        <v>-111.97610163</v>
      </c>
      <c r="B345">
        <v>33.079693149999997</v>
      </c>
      <c r="C345" t="s">
        <v>563</v>
      </c>
      <c r="D345" t="s">
        <v>568</v>
      </c>
      <c r="E345" t="s">
        <v>561</v>
      </c>
      <c r="F345">
        <v>48</v>
      </c>
      <c r="G345">
        <v>188</v>
      </c>
      <c r="H345">
        <v>13.333</v>
      </c>
      <c r="I345">
        <v>2.0339999999999998</v>
      </c>
      <c r="J345">
        <v>1</v>
      </c>
      <c r="K345">
        <v>1172.329</v>
      </c>
      <c r="L345" t="s">
        <v>560</v>
      </c>
      <c r="M345" t="s">
        <v>559</v>
      </c>
      <c r="N345" s="8">
        <v>43412</v>
      </c>
      <c r="O345">
        <v>0</v>
      </c>
      <c r="P345">
        <v>0</v>
      </c>
      <c r="Q345">
        <v>11829.87</v>
      </c>
      <c r="R345">
        <v>1741.6690000000001</v>
      </c>
      <c r="S345">
        <v>3.6280000000000001</v>
      </c>
      <c r="T345">
        <v>33</v>
      </c>
      <c r="U345">
        <v>5277.7839999999997</v>
      </c>
      <c r="V345">
        <v>1</v>
      </c>
      <c r="W345">
        <v>1.387</v>
      </c>
      <c r="X345">
        <v>2.2410000000000001</v>
      </c>
      <c r="Y345" s="8">
        <v>43412</v>
      </c>
    </row>
    <row r="346" spans="1:25" x14ac:dyDescent="0.25">
      <c r="A346">
        <v>-111.9761018</v>
      </c>
      <c r="B346">
        <v>33.079687159999999</v>
      </c>
      <c r="C346" t="s">
        <v>563</v>
      </c>
      <c r="D346" t="s">
        <v>568</v>
      </c>
      <c r="E346" t="s">
        <v>561</v>
      </c>
      <c r="F346">
        <v>49</v>
      </c>
      <c r="G346">
        <v>187</v>
      </c>
      <c r="H346">
        <v>13.333</v>
      </c>
      <c r="I346">
        <v>2.2309999999999999</v>
      </c>
      <c r="J346">
        <v>1</v>
      </c>
      <c r="K346">
        <v>1172.336</v>
      </c>
      <c r="L346" t="s">
        <v>560</v>
      </c>
      <c r="M346" t="s">
        <v>559</v>
      </c>
      <c r="N346" s="8">
        <v>43412</v>
      </c>
      <c r="O346">
        <v>0</v>
      </c>
      <c r="P346">
        <v>0</v>
      </c>
      <c r="Q346">
        <v>9924.3119999999999</v>
      </c>
      <c r="R346">
        <v>1332.1980000000001</v>
      </c>
      <c r="S346">
        <v>2.7749999999999999</v>
      </c>
      <c r="T346">
        <v>33</v>
      </c>
      <c r="U346">
        <v>4036.9639999999999</v>
      </c>
      <c r="V346">
        <v>1</v>
      </c>
      <c r="W346">
        <v>1.5209999999999999</v>
      </c>
      <c r="X346">
        <v>2.4580000000000002</v>
      </c>
      <c r="Y346" s="8">
        <v>43412</v>
      </c>
    </row>
    <row r="347" spans="1:25" x14ac:dyDescent="0.25">
      <c r="A347">
        <v>-111.97610317</v>
      </c>
      <c r="B347">
        <v>33.079681219999998</v>
      </c>
      <c r="C347" t="s">
        <v>563</v>
      </c>
      <c r="D347" t="s">
        <v>568</v>
      </c>
      <c r="E347" t="s">
        <v>561</v>
      </c>
      <c r="F347">
        <v>50</v>
      </c>
      <c r="G347">
        <v>179</v>
      </c>
      <c r="H347">
        <v>13.333</v>
      </c>
      <c r="I347">
        <v>1.9359999999999999</v>
      </c>
      <c r="J347">
        <v>1</v>
      </c>
      <c r="K347">
        <v>1172.329</v>
      </c>
      <c r="L347" t="s">
        <v>560</v>
      </c>
      <c r="M347" t="s">
        <v>559</v>
      </c>
      <c r="N347" s="8">
        <v>43412</v>
      </c>
      <c r="O347">
        <v>0</v>
      </c>
      <c r="P347">
        <v>0</v>
      </c>
      <c r="Q347">
        <v>10755.914000000001</v>
      </c>
      <c r="R347">
        <v>1664.0740000000001</v>
      </c>
      <c r="S347">
        <v>3.4670000000000001</v>
      </c>
      <c r="T347">
        <v>33</v>
      </c>
      <c r="U347">
        <v>5042.6480000000001</v>
      </c>
      <c r="V347">
        <v>1</v>
      </c>
      <c r="W347">
        <v>1.32</v>
      </c>
      <c r="X347">
        <v>2.133</v>
      </c>
      <c r="Y347" s="8">
        <v>43412</v>
      </c>
    </row>
    <row r="348" spans="1:25" x14ac:dyDescent="0.25">
      <c r="A348">
        <v>-111.97610183</v>
      </c>
      <c r="B348">
        <v>33.079675219999999</v>
      </c>
      <c r="C348" t="s">
        <v>563</v>
      </c>
      <c r="D348" t="s">
        <v>568</v>
      </c>
      <c r="E348" t="s">
        <v>561</v>
      </c>
      <c r="F348">
        <v>51</v>
      </c>
      <c r="G348">
        <v>181</v>
      </c>
      <c r="H348">
        <v>13.333</v>
      </c>
      <c r="I348">
        <v>2.0670000000000002</v>
      </c>
      <c r="J348">
        <v>1</v>
      </c>
      <c r="K348">
        <v>1172.316</v>
      </c>
      <c r="L348" t="s">
        <v>560</v>
      </c>
      <c r="M348" t="s">
        <v>559</v>
      </c>
      <c r="N348" s="8">
        <v>43412</v>
      </c>
      <c r="O348">
        <v>0</v>
      </c>
      <c r="P348">
        <v>0</v>
      </c>
      <c r="Q348">
        <v>11846.504000000001</v>
      </c>
      <c r="R348">
        <v>1716.433</v>
      </c>
      <c r="S348">
        <v>3.5760000000000001</v>
      </c>
      <c r="T348">
        <v>33</v>
      </c>
      <c r="U348">
        <v>5201.3130000000001</v>
      </c>
      <c r="V348">
        <v>1</v>
      </c>
      <c r="W348">
        <v>1.409</v>
      </c>
      <c r="X348">
        <v>2.278</v>
      </c>
      <c r="Y348" s="8">
        <v>43412</v>
      </c>
    </row>
    <row r="349" spans="1:25" x14ac:dyDescent="0.25">
      <c r="A349">
        <v>-111.97610251</v>
      </c>
      <c r="B349">
        <v>33.079669209999999</v>
      </c>
      <c r="C349" t="s">
        <v>563</v>
      </c>
      <c r="D349" t="s">
        <v>568</v>
      </c>
      <c r="E349" t="s">
        <v>561</v>
      </c>
      <c r="F349">
        <v>52</v>
      </c>
      <c r="G349">
        <v>177</v>
      </c>
      <c r="H349">
        <v>13.333</v>
      </c>
      <c r="I349">
        <v>2.133</v>
      </c>
      <c r="J349">
        <v>1</v>
      </c>
      <c r="K349">
        <v>1172.32</v>
      </c>
      <c r="L349" t="s">
        <v>560</v>
      </c>
      <c r="M349" t="s">
        <v>559</v>
      </c>
      <c r="N349" s="8">
        <v>43412</v>
      </c>
      <c r="O349">
        <v>0</v>
      </c>
      <c r="P349">
        <v>0</v>
      </c>
      <c r="Q349">
        <v>10931.4</v>
      </c>
      <c r="R349">
        <v>1535.1110000000001</v>
      </c>
      <c r="S349">
        <v>3.198</v>
      </c>
      <c r="T349">
        <v>33</v>
      </c>
      <c r="U349">
        <v>4651.8509999999997</v>
      </c>
      <c r="V349">
        <v>1</v>
      </c>
      <c r="W349">
        <v>1.454</v>
      </c>
      <c r="X349">
        <v>2.35</v>
      </c>
      <c r="Y349" s="8">
        <v>43412</v>
      </c>
    </row>
    <row r="350" spans="1:25" x14ac:dyDescent="0.25">
      <c r="A350">
        <v>-111.97610166</v>
      </c>
      <c r="B350">
        <v>33.07966322</v>
      </c>
      <c r="C350" t="s">
        <v>563</v>
      </c>
      <c r="D350" t="s">
        <v>568</v>
      </c>
      <c r="E350" t="s">
        <v>561</v>
      </c>
      <c r="F350">
        <v>53</v>
      </c>
      <c r="G350">
        <v>182</v>
      </c>
      <c r="H350">
        <v>13.333</v>
      </c>
      <c r="I350">
        <v>2.0670000000000002</v>
      </c>
      <c r="J350">
        <v>1</v>
      </c>
      <c r="K350">
        <v>1172.405</v>
      </c>
      <c r="L350" t="s">
        <v>560</v>
      </c>
      <c r="M350" t="s">
        <v>559</v>
      </c>
      <c r="N350" s="8">
        <v>43412</v>
      </c>
      <c r="O350">
        <v>0</v>
      </c>
      <c r="P350">
        <v>0</v>
      </c>
      <c r="Q350">
        <v>10766.103999999999</v>
      </c>
      <c r="R350">
        <v>1559.895</v>
      </c>
      <c r="S350">
        <v>3.25</v>
      </c>
      <c r="T350">
        <v>33</v>
      </c>
      <c r="U350">
        <v>4726.9539999999997</v>
      </c>
      <c r="V350">
        <v>1</v>
      </c>
      <c r="W350">
        <v>1.409</v>
      </c>
      <c r="X350">
        <v>2.278</v>
      </c>
      <c r="Y350" s="8">
        <v>43412</v>
      </c>
    </row>
    <row r="351" spans="1:25" x14ac:dyDescent="0.25">
      <c r="A351">
        <v>-111.97610487</v>
      </c>
      <c r="B351">
        <v>33.079657070000003</v>
      </c>
      <c r="C351" t="s">
        <v>563</v>
      </c>
      <c r="D351" t="s">
        <v>568</v>
      </c>
      <c r="E351" t="s">
        <v>561</v>
      </c>
      <c r="F351">
        <v>54</v>
      </c>
      <c r="G351">
        <v>169</v>
      </c>
      <c r="H351">
        <v>13.333</v>
      </c>
      <c r="I351">
        <v>2.0670000000000002</v>
      </c>
      <c r="J351">
        <v>1</v>
      </c>
      <c r="K351">
        <v>1172.3689999999999</v>
      </c>
      <c r="L351" t="s">
        <v>560</v>
      </c>
      <c r="M351" t="s">
        <v>559</v>
      </c>
      <c r="N351" s="8">
        <v>43412</v>
      </c>
      <c r="O351">
        <v>0</v>
      </c>
      <c r="P351">
        <v>0</v>
      </c>
      <c r="Q351">
        <v>9950.8050000000003</v>
      </c>
      <c r="R351">
        <v>1441.7670000000001</v>
      </c>
      <c r="S351">
        <v>3.004</v>
      </c>
      <c r="T351">
        <v>33</v>
      </c>
      <c r="U351">
        <v>4368.99</v>
      </c>
      <c r="V351">
        <v>1</v>
      </c>
      <c r="W351">
        <v>1.409</v>
      </c>
      <c r="X351">
        <v>2.278</v>
      </c>
      <c r="Y351" s="8">
        <v>43412</v>
      </c>
    </row>
    <row r="352" spans="1:25" x14ac:dyDescent="0.25">
      <c r="A352">
        <v>-111.97610249</v>
      </c>
      <c r="B352">
        <v>33.079652209999999</v>
      </c>
      <c r="C352" t="s">
        <v>563</v>
      </c>
      <c r="D352" t="s">
        <v>568</v>
      </c>
      <c r="E352" t="s">
        <v>561</v>
      </c>
      <c r="F352">
        <v>55</v>
      </c>
      <c r="G352">
        <v>183</v>
      </c>
      <c r="H352">
        <v>13.333</v>
      </c>
      <c r="I352">
        <v>2.0009999999999999</v>
      </c>
      <c r="J352">
        <v>1</v>
      </c>
      <c r="K352">
        <v>1172.3489999999999</v>
      </c>
      <c r="L352" t="s">
        <v>560</v>
      </c>
      <c r="M352" t="s">
        <v>559</v>
      </c>
      <c r="N352" s="8">
        <v>43412</v>
      </c>
      <c r="O352">
        <v>0</v>
      </c>
      <c r="P352">
        <v>0</v>
      </c>
      <c r="Q352">
        <v>11115.423000000001</v>
      </c>
      <c r="R352">
        <v>1663.3109999999999</v>
      </c>
      <c r="S352">
        <v>3.4649999999999999</v>
      </c>
      <c r="T352">
        <v>33</v>
      </c>
      <c r="U352">
        <v>5040.3360000000002</v>
      </c>
      <c r="V352">
        <v>1</v>
      </c>
      <c r="W352">
        <v>1.365</v>
      </c>
      <c r="X352">
        <v>2.2050000000000001</v>
      </c>
      <c r="Y352" s="8">
        <v>43412</v>
      </c>
    </row>
    <row r="353" spans="1:25" x14ac:dyDescent="0.25">
      <c r="A353">
        <v>-111.97610249</v>
      </c>
      <c r="B353">
        <v>33.07964621</v>
      </c>
      <c r="C353" t="s">
        <v>563</v>
      </c>
      <c r="D353" t="s">
        <v>568</v>
      </c>
      <c r="E353" t="s">
        <v>561</v>
      </c>
      <c r="F353">
        <v>56</v>
      </c>
      <c r="G353">
        <v>183</v>
      </c>
      <c r="H353">
        <v>13.333</v>
      </c>
      <c r="I353">
        <v>1.9690000000000001</v>
      </c>
      <c r="J353">
        <v>1</v>
      </c>
      <c r="K353">
        <v>1172.3520000000001</v>
      </c>
      <c r="L353" t="s">
        <v>560</v>
      </c>
      <c r="M353" t="s">
        <v>559</v>
      </c>
      <c r="N353" s="8">
        <v>43412</v>
      </c>
      <c r="O353">
        <v>0</v>
      </c>
      <c r="P353">
        <v>0</v>
      </c>
      <c r="Q353">
        <v>11570.441000000001</v>
      </c>
      <c r="R353">
        <v>1760.2570000000001</v>
      </c>
      <c r="S353">
        <v>3.6669999999999998</v>
      </c>
      <c r="T353">
        <v>33</v>
      </c>
      <c r="U353">
        <v>5334.1109999999999</v>
      </c>
      <c r="V353">
        <v>1</v>
      </c>
      <c r="W353">
        <v>1.3420000000000001</v>
      </c>
      <c r="X353">
        <v>2.169</v>
      </c>
      <c r="Y353" s="8">
        <v>43412</v>
      </c>
    </row>
    <row r="354" spans="1:25" x14ac:dyDescent="0.25">
      <c r="A354">
        <v>-111.97610317</v>
      </c>
      <c r="B354">
        <v>33.079640220000002</v>
      </c>
      <c r="C354" t="s">
        <v>563</v>
      </c>
      <c r="D354" t="s">
        <v>568</v>
      </c>
      <c r="E354" t="s">
        <v>561</v>
      </c>
      <c r="F354">
        <v>57</v>
      </c>
      <c r="G354">
        <v>179</v>
      </c>
      <c r="H354">
        <v>13.333</v>
      </c>
      <c r="I354">
        <v>2.2309999999999999</v>
      </c>
      <c r="J354">
        <v>1</v>
      </c>
      <c r="K354">
        <v>1172.3689999999999</v>
      </c>
      <c r="L354" t="s">
        <v>560</v>
      </c>
      <c r="M354" t="s">
        <v>559</v>
      </c>
      <c r="N354" s="8">
        <v>43412</v>
      </c>
      <c r="O354">
        <v>0</v>
      </c>
      <c r="P354">
        <v>0</v>
      </c>
      <c r="Q354">
        <v>13235.298000000001</v>
      </c>
      <c r="R354">
        <v>1776.6510000000001</v>
      </c>
      <c r="S354">
        <v>3.7010000000000001</v>
      </c>
      <c r="T354">
        <v>33</v>
      </c>
      <c r="U354">
        <v>5383.7910000000002</v>
      </c>
      <c r="V354">
        <v>1</v>
      </c>
      <c r="W354">
        <v>1.5209999999999999</v>
      </c>
      <c r="X354">
        <v>2.4580000000000002</v>
      </c>
      <c r="Y354" s="8">
        <v>43412</v>
      </c>
    </row>
    <row r="355" spans="1:25" x14ac:dyDescent="0.25">
      <c r="A355">
        <v>-111.97610249</v>
      </c>
      <c r="B355">
        <v>33.079634210000002</v>
      </c>
      <c r="C355" t="s">
        <v>563</v>
      </c>
      <c r="D355" t="s">
        <v>568</v>
      </c>
      <c r="E355" t="s">
        <v>561</v>
      </c>
      <c r="F355">
        <v>58</v>
      </c>
      <c r="G355">
        <v>183</v>
      </c>
      <c r="H355">
        <v>13.333</v>
      </c>
      <c r="I355">
        <v>2.133</v>
      </c>
      <c r="J355">
        <v>1</v>
      </c>
      <c r="K355">
        <v>1172.316</v>
      </c>
      <c r="L355" t="s">
        <v>560</v>
      </c>
      <c r="M355" t="s">
        <v>559</v>
      </c>
      <c r="N355" s="8">
        <v>43412</v>
      </c>
      <c r="O355">
        <v>0</v>
      </c>
      <c r="P355">
        <v>0</v>
      </c>
      <c r="Q355">
        <v>11128.587</v>
      </c>
      <c r="R355">
        <v>1562.8019999999999</v>
      </c>
      <c r="S355">
        <v>3.2559999999999998</v>
      </c>
      <c r="T355">
        <v>33</v>
      </c>
      <c r="U355">
        <v>4735.7640000000001</v>
      </c>
      <c r="V355">
        <v>1</v>
      </c>
      <c r="W355">
        <v>1.454</v>
      </c>
      <c r="X355">
        <v>2.35</v>
      </c>
      <c r="Y355" s="8">
        <v>43412</v>
      </c>
    </row>
    <row r="356" spans="1:25" x14ac:dyDescent="0.25">
      <c r="A356">
        <v>-111.97610367999999</v>
      </c>
      <c r="B356">
        <v>33.079628210000003</v>
      </c>
      <c r="C356" t="s">
        <v>563</v>
      </c>
      <c r="D356" t="s">
        <v>568</v>
      </c>
      <c r="E356" t="s">
        <v>561</v>
      </c>
      <c r="F356">
        <v>59</v>
      </c>
      <c r="G356">
        <v>176</v>
      </c>
      <c r="H356">
        <v>13.333</v>
      </c>
      <c r="I356">
        <v>2.133</v>
      </c>
      <c r="J356">
        <v>1</v>
      </c>
      <c r="K356">
        <v>1172.336</v>
      </c>
      <c r="L356" t="s">
        <v>560</v>
      </c>
      <c r="M356" t="s">
        <v>559</v>
      </c>
      <c r="N356" s="8">
        <v>43412</v>
      </c>
      <c r="O356">
        <v>0</v>
      </c>
      <c r="P356">
        <v>0</v>
      </c>
      <c r="Q356">
        <v>10792.156999999999</v>
      </c>
      <c r="R356">
        <v>1515.557</v>
      </c>
      <c r="S356">
        <v>3.157</v>
      </c>
      <c r="T356">
        <v>33</v>
      </c>
      <c r="U356">
        <v>4592.5959999999995</v>
      </c>
      <c r="V356">
        <v>1</v>
      </c>
      <c r="W356">
        <v>1.454</v>
      </c>
      <c r="X356">
        <v>2.35</v>
      </c>
      <c r="Y356" s="8">
        <v>43412</v>
      </c>
    </row>
    <row r="357" spans="1:25" x14ac:dyDescent="0.25">
      <c r="A357">
        <v>-111.97610266</v>
      </c>
      <c r="B357">
        <v>33.079622219999997</v>
      </c>
      <c r="C357" t="s">
        <v>563</v>
      </c>
      <c r="D357" t="s">
        <v>568</v>
      </c>
      <c r="E357" t="s">
        <v>561</v>
      </c>
      <c r="F357">
        <v>60</v>
      </c>
      <c r="G357">
        <v>182</v>
      </c>
      <c r="H357">
        <v>13.333</v>
      </c>
      <c r="I357">
        <v>2.133</v>
      </c>
      <c r="J357">
        <v>1</v>
      </c>
      <c r="K357">
        <v>1172.32</v>
      </c>
      <c r="L357" t="s">
        <v>560</v>
      </c>
      <c r="M357" t="s">
        <v>559</v>
      </c>
      <c r="N357" s="8">
        <v>43412</v>
      </c>
      <c r="O357">
        <v>0</v>
      </c>
      <c r="P357">
        <v>0</v>
      </c>
      <c r="Q357">
        <v>11920.916999999999</v>
      </c>
      <c r="R357">
        <v>1674.07</v>
      </c>
      <c r="S357">
        <v>3.488</v>
      </c>
      <c r="T357">
        <v>33</v>
      </c>
      <c r="U357">
        <v>5072.9390000000003</v>
      </c>
      <c r="V357">
        <v>1</v>
      </c>
      <c r="W357">
        <v>1.454</v>
      </c>
      <c r="X357">
        <v>2.35</v>
      </c>
      <c r="Y357" s="8">
        <v>43412</v>
      </c>
    </row>
    <row r="358" spans="1:25" x14ac:dyDescent="0.25">
      <c r="A358">
        <v>-111.97610367999999</v>
      </c>
      <c r="B358">
        <v>33.079616209999998</v>
      </c>
      <c r="C358" t="s">
        <v>563</v>
      </c>
      <c r="D358" t="s">
        <v>568</v>
      </c>
      <c r="E358" t="s">
        <v>561</v>
      </c>
      <c r="F358">
        <v>61</v>
      </c>
      <c r="G358">
        <v>176</v>
      </c>
      <c r="H358">
        <v>13.333</v>
      </c>
      <c r="I358">
        <v>2.1</v>
      </c>
      <c r="J358">
        <v>1</v>
      </c>
      <c r="K358">
        <v>1172.336</v>
      </c>
      <c r="L358" t="s">
        <v>560</v>
      </c>
      <c r="M358" t="s">
        <v>559</v>
      </c>
      <c r="N358" s="8">
        <v>43412</v>
      </c>
      <c r="O358">
        <v>0</v>
      </c>
      <c r="P358">
        <v>0</v>
      </c>
      <c r="Q358">
        <v>11934.026</v>
      </c>
      <c r="R358">
        <v>1702.097</v>
      </c>
      <c r="S358">
        <v>3.5459999999999998</v>
      </c>
      <c r="T358">
        <v>33</v>
      </c>
      <c r="U358">
        <v>5157.87</v>
      </c>
      <c r="V358">
        <v>1</v>
      </c>
      <c r="W358">
        <v>1.4319999999999999</v>
      </c>
      <c r="X358">
        <v>2.3140000000000001</v>
      </c>
      <c r="Y358" s="8">
        <v>43412</v>
      </c>
    </row>
    <row r="359" spans="1:25" x14ac:dyDescent="0.25">
      <c r="A359">
        <v>-111.97610333999999</v>
      </c>
      <c r="B359">
        <v>33.079610219999999</v>
      </c>
      <c r="C359" t="s">
        <v>563</v>
      </c>
      <c r="D359" t="s">
        <v>568</v>
      </c>
      <c r="E359" t="s">
        <v>561</v>
      </c>
      <c r="F359">
        <v>62</v>
      </c>
      <c r="G359">
        <v>178</v>
      </c>
      <c r="H359">
        <v>13.333</v>
      </c>
      <c r="I359">
        <v>2.165</v>
      </c>
      <c r="J359">
        <v>1</v>
      </c>
      <c r="K359">
        <v>1172.3489999999999</v>
      </c>
      <c r="L359" t="s">
        <v>560</v>
      </c>
      <c r="M359" t="s">
        <v>559</v>
      </c>
      <c r="N359" s="8">
        <v>43412</v>
      </c>
      <c r="O359">
        <v>0</v>
      </c>
      <c r="P359">
        <v>0</v>
      </c>
      <c r="Q359">
        <v>11914.803</v>
      </c>
      <c r="R359">
        <v>1647.86</v>
      </c>
      <c r="S359">
        <v>3.4329999999999998</v>
      </c>
      <c r="T359">
        <v>33</v>
      </c>
      <c r="U359">
        <v>4993.5140000000001</v>
      </c>
      <c r="V359">
        <v>1</v>
      </c>
      <c r="W359">
        <v>1.476</v>
      </c>
      <c r="X359">
        <v>2.3860000000000001</v>
      </c>
      <c r="Y359" s="8">
        <v>43412</v>
      </c>
    </row>
    <row r="360" spans="1:25" x14ac:dyDescent="0.25">
      <c r="A360">
        <v>-111.97610266</v>
      </c>
      <c r="B360">
        <v>33.07960422</v>
      </c>
      <c r="C360" t="s">
        <v>563</v>
      </c>
      <c r="D360" t="s">
        <v>568</v>
      </c>
      <c r="E360" t="s">
        <v>561</v>
      </c>
      <c r="F360">
        <v>63</v>
      </c>
      <c r="G360">
        <v>182</v>
      </c>
      <c r="H360">
        <v>13.333</v>
      </c>
      <c r="I360">
        <v>2.0339999999999998</v>
      </c>
      <c r="J360">
        <v>1</v>
      </c>
      <c r="K360">
        <v>1172.336</v>
      </c>
      <c r="L360" t="s">
        <v>560</v>
      </c>
      <c r="M360" t="s">
        <v>559</v>
      </c>
      <c r="N360" s="8">
        <v>43412</v>
      </c>
      <c r="O360">
        <v>0</v>
      </c>
      <c r="P360">
        <v>0</v>
      </c>
      <c r="Q360">
        <v>11588.012000000001</v>
      </c>
      <c r="R360">
        <v>1706.0609999999999</v>
      </c>
      <c r="S360">
        <v>3.5539999999999998</v>
      </c>
      <c r="T360">
        <v>33</v>
      </c>
      <c r="U360">
        <v>5169.8810000000003</v>
      </c>
      <c r="V360">
        <v>1</v>
      </c>
      <c r="W360">
        <v>1.387</v>
      </c>
      <c r="X360">
        <v>2.2410000000000001</v>
      </c>
      <c r="Y360" s="8">
        <v>43412</v>
      </c>
    </row>
    <row r="361" spans="1:25" x14ac:dyDescent="0.25">
      <c r="A361">
        <v>-111.97610417</v>
      </c>
      <c r="B361">
        <v>33.079598220000001</v>
      </c>
      <c r="C361" t="s">
        <v>563</v>
      </c>
      <c r="D361" t="s">
        <v>568</v>
      </c>
      <c r="E361" t="s">
        <v>561</v>
      </c>
      <c r="F361">
        <v>64</v>
      </c>
      <c r="G361">
        <v>179</v>
      </c>
      <c r="H361">
        <v>13.333</v>
      </c>
      <c r="I361">
        <v>2.0670000000000002</v>
      </c>
      <c r="J361">
        <v>1</v>
      </c>
      <c r="K361">
        <v>1172.3820000000001</v>
      </c>
      <c r="L361" t="s">
        <v>560</v>
      </c>
      <c r="M361" t="s">
        <v>559</v>
      </c>
      <c r="N361" s="8">
        <v>43412</v>
      </c>
      <c r="O361">
        <v>0</v>
      </c>
      <c r="P361">
        <v>0</v>
      </c>
      <c r="Q361">
        <v>12468.084999999999</v>
      </c>
      <c r="R361">
        <v>1806.4939999999999</v>
      </c>
      <c r="S361">
        <v>3.7639999999999998</v>
      </c>
      <c r="T361">
        <v>33</v>
      </c>
      <c r="U361">
        <v>5474.2240000000002</v>
      </c>
      <c r="V361">
        <v>1</v>
      </c>
      <c r="W361">
        <v>1.409</v>
      </c>
      <c r="X361">
        <v>2.278</v>
      </c>
      <c r="Y361" s="8">
        <v>43412</v>
      </c>
    </row>
    <row r="362" spans="1:25" x14ac:dyDescent="0.25">
      <c r="A362">
        <v>-111.97610266</v>
      </c>
      <c r="B362">
        <v>33.07959322</v>
      </c>
      <c r="C362" t="s">
        <v>563</v>
      </c>
      <c r="D362" t="s">
        <v>568</v>
      </c>
      <c r="E362" t="s">
        <v>561</v>
      </c>
      <c r="F362">
        <v>65</v>
      </c>
      <c r="G362">
        <v>182</v>
      </c>
      <c r="H362">
        <v>13.333</v>
      </c>
      <c r="I362">
        <v>2.198</v>
      </c>
      <c r="J362">
        <v>1</v>
      </c>
      <c r="K362">
        <v>1172.346</v>
      </c>
      <c r="L362" t="s">
        <v>560</v>
      </c>
      <c r="M362" t="s">
        <v>559</v>
      </c>
      <c r="N362" s="8">
        <v>43412</v>
      </c>
      <c r="O362">
        <v>0</v>
      </c>
      <c r="P362">
        <v>0</v>
      </c>
      <c r="Q362">
        <v>11361.026</v>
      </c>
      <c r="R362">
        <v>1547.819</v>
      </c>
      <c r="S362">
        <v>3.2250000000000001</v>
      </c>
      <c r="T362">
        <v>33</v>
      </c>
      <c r="U362">
        <v>4690.3590000000004</v>
      </c>
      <c r="V362">
        <v>1</v>
      </c>
      <c r="W362">
        <v>1.4990000000000001</v>
      </c>
      <c r="X362">
        <v>2.4220000000000002</v>
      </c>
      <c r="Y362" s="8">
        <v>43412</v>
      </c>
    </row>
    <row r="363" spans="1:25" x14ac:dyDescent="0.25">
      <c r="A363">
        <v>-111.97610383</v>
      </c>
      <c r="B363">
        <v>33.079587220000001</v>
      </c>
      <c r="C363" t="s">
        <v>563</v>
      </c>
      <c r="D363" t="s">
        <v>568</v>
      </c>
      <c r="E363" t="s">
        <v>561</v>
      </c>
      <c r="F363">
        <v>66</v>
      </c>
      <c r="G363">
        <v>181</v>
      </c>
      <c r="H363">
        <v>13.333</v>
      </c>
      <c r="I363">
        <v>2.1</v>
      </c>
      <c r="J363">
        <v>1</v>
      </c>
      <c r="K363">
        <v>1172.402</v>
      </c>
      <c r="L363" t="s">
        <v>560</v>
      </c>
      <c r="M363" t="s">
        <v>559</v>
      </c>
      <c r="N363" s="8">
        <v>43412</v>
      </c>
      <c r="O363">
        <v>0</v>
      </c>
      <c r="P363">
        <v>0</v>
      </c>
      <c r="Q363">
        <v>11721.416999999999</v>
      </c>
      <c r="R363">
        <v>1671.7729999999999</v>
      </c>
      <c r="S363">
        <v>3.4830000000000001</v>
      </c>
      <c r="T363">
        <v>33</v>
      </c>
      <c r="U363">
        <v>5065.9799999999996</v>
      </c>
      <c r="V363">
        <v>1</v>
      </c>
      <c r="W363">
        <v>1.4319999999999999</v>
      </c>
      <c r="X363">
        <v>2.3140000000000001</v>
      </c>
      <c r="Y363" s="8">
        <v>43412</v>
      </c>
    </row>
    <row r="364" spans="1:25" x14ac:dyDescent="0.25">
      <c r="A364">
        <v>-111.97610468000001</v>
      </c>
      <c r="B364">
        <v>33.079581210000001</v>
      </c>
      <c r="C364" t="s">
        <v>563</v>
      </c>
      <c r="D364" t="s">
        <v>568</v>
      </c>
      <c r="E364" t="s">
        <v>561</v>
      </c>
      <c r="F364">
        <v>67</v>
      </c>
      <c r="G364">
        <v>176</v>
      </c>
      <c r="H364">
        <v>13.333</v>
      </c>
      <c r="I364">
        <v>2.1</v>
      </c>
      <c r="J364">
        <v>1</v>
      </c>
      <c r="K364">
        <v>1172.3879999999999</v>
      </c>
      <c r="L364" t="s">
        <v>560</v>
      </c>
      <c r="M364" t="s">
        <v>559</v>
      </c>
      <c r="N364" s="8">
        <v>43412</v>
      </c>
      <c r="O364">
        <v>0</v>
      </c>
      <c r="P364">
        <v>0</v>
      </c>
      <c r="Q364">
        <v>10993.31</v>
      </c>
      <c r="R364">
        <v>1567.9269999999999</v>
      </c>
      <c r="S364">
        <v>3.2669999999999999</v>
      </c>
      <c r="T364">
        <v>33</v>
      </c>
      <c r="U364">
        <v>4751.2929999999997</v>
      </c>
      <c r="V364">
        <v>1</v>
      </c>
      <c r="W364">
        <v>1.4319999999999999</v>
      </c>
      <c r="X364">
        <v>2.3140000000000001</v>
      </c>
      <c r="Y364" s="8">
        <v>43412</v>
      </c>
    </row>
    <row r="365" spans="1:25" x14ac:dyDescent="0.25">
      <c r="A365">
        <v>-111.97610417</v>
      </c>
      <c r="B365">
        <v>33.079575220000002</v>
      </c>
      <c r="C365" t="s">
        <v>563</v>
      </c>
      <c r="D365" t="s">
        <v>568</v>
      </c>
      <c r="E365" t="s">
        <v>561</v>
      </c>
      <c r="F365">
        <v>68</v>
      </c>
      <c r="G365">
        <v>179</v>
      </c>
      <c r="H365">
        <v>13.333</v>
      </c>
      <c r="I365">
        <v>2.0670000000000002</v>
      </c>
      <c r="J365">
        <v>1</v>
      </c>
      <c r="K365">
        <v>1172.402</v>
      </c>
      <c r="L365" t="s">
        <v>560</v>
      </c>
      <c r="M365" t="s">
        <v>559</v>
      </c>
      <c r="N365" s="8">
        <v>43412</v>
      </c>
      <c r="O365">
        <v>0</v>
      </c>
      <c r="P365">
        <v>0</v>
      </c>
      <c r="Q365">
        <v>12401.989</v>
      </c>
      <c r="R365">
        <v>1796.9169999999999</v>
      </c>
      <c r="S365">
        <v>3.7440000000000002</v>
      </c>
      <c r="T365">
        <v>33</v>
      </c>
      <c r="U365">
        <v>5445.2030000000004</v>
      </c>
      <c r="V365">
        <v>1</v>
      </c>
      <c r="W365">
        <v>1.409</v>
      </c>
      <c r="X365">
        <v>2.278</v>
      </c>
      <c r="Y365" s="8">
        <v>43412</v>
      </c>
    </row>
    <row r="366" spans="1:25" x14ac:dyDescent="0.25">
      <c r="A366">
        <v>-111.97610317</v>
      </c>
      <c r="B366">
        <v>33.079569220000003</v>
      </c>
      <c r="C366" t="s">
        <v>563</v>
      </c>
      <c r="D366" t="s">
        <v>568</v>
      </c>
      <c r="E366" t="s">
        <v>561</v>
      </c>
      <c r="F366">
        <v>69</v>
      </c>
      <c r="G366">
        <v>179</v>
      </c>
      <c r="H366">
        <v>13.333</v>
      </c>
      <c r="I366">
        <v>2.0339999999999998</v>
      </c>
      <c r="J366">
        <v>1</v>
      </c>
      <c r="K366">
        <v>1172.336</v>
      </c>
      <c r="L366" t="s">
        <v>560</v>
      </c>
      <c r="M366" t="s">
        <v>559</v>
      </c>
      <c r="N366" s="8">
        <v>43412</v>
      </c>
      <c r="O366">
        <v>0</v>
      </c>
      <c r="P366">
        <v>0</v>
      </c>
      <c r="Q366">
        <v>12440.655000000001</v>
      </c>
      <c r="R366">
        <v>1831.5920000000001</v>
      </c>
      <c r="S366">
        <v>3.8159999999999998</v>
      </c>
      <c r="T366">
        <v>33</v>
      </c>
      <c r="U366">
        <v>5550.28</v>
      </c>
      <c r="V366">
        <v>1</v>
      </c>
      <c r="W366">
        <v>1.387</v>
      </c>
      <c r="X366">
        <v>2.2410000000000001</v>
      </c>
      <c r="Y366" s="8">
        <v>43412</v>
      </c>
    </row>
    <row r="367" spans="1:25" x14ac:dyDescent="0.25">
      <c r="A367">
        <v>-111.97610351</v>
      </c>
      <c r="B367">
        <v>33.079563210000003</v>
      </c>
      <c r="C367" t="s">
        <v>563</v>
      </c>
      <c r="D367" t="s">
        <v>568</v>
      </c>
      <c r="E367" t="s">
        <v>561</v>
      </c>
      <c r="F367">
        <v>70</v>
      </c>
      <c r="G367">
        <v>177</v>
      </c>
      <c r="H367">
        <v>13.333</v>
      </c>
      <c r="I367">
        <v>2.133</v>
      </c>
      <c r="J367">
        <v>1</v>
      </c>
      <c r="K367">
        <v>1172.3589999999999</v>
      </c>
      <c r="L367" t="s">
        <v>560</v>
      </c>
      <c r="M367" t="s">
        <v>559</v>
      </c>
      <c r="N367" s="8">
        <v>43412</v>
      </c>
      <c r="O367">
        <v>0</v>
      </c>
      <c r="P367">
        <v>0</v>
      </c>
      <c r="Q367">
        <v>12993.055</v>
      </c>
      <c r="R367">
        <v>1824.6320000000001</v>
      </c>
      <c r="S367">
        <v>3.8010000000000002</v>
      </c>
      <c r="T367">
        <v>33</v>
      </c>
      <c r="U367">
        <v>5529.1869999999999</v>
      </c>
      <c r="V367">
        <v>1</v>
      </c>
      <c r="W367">
        <v>1.454</v>
      </c>
      <c r="X367">
        <v>2.35</v>
      </c>
      <c r="Y367" s="8">
        <v>43412</v>
      </c>
    </row>
    <row r="368" spans="1:25" x14ac:dyDescent="0.25">
      <c r="A368">
        <v>-111.97610266</v>
      </c>
      <c r="B368">
        <v>33.079558220000003</v>
      </c>
      <c r="C368" t="s">
        <v>563</v>
      </c>
      <c r="D368" t="s">
        <v>568</v>
      </c>
      <c r="E368" t="s">
        <v>561</v>
      </c>
      <c r="F368">
        <v>71</v>
      </c>
      <c r="G368">
        <v>182</v>
      </c>
      <c r="H368">
        <v>13.333</v>
      </c>
      <c r="I368">
        <v>2.133</v>
      </c>
      <c r="J368">
        <v>1</v>
      </c>
      <c r="K368">
        <v>1172.3689999999999</v>
      </c>
      <c r="L368" t="s">
        <v>560</v>
      </c>
      <c r="M368" t="s">
        <v>559</v>
      </c>
      <c r="N368" s="8">
        <v>43412</v>
      </c>
      <c r="O368">
        <v>0</v>
      </c>
      <c r="P368">
        <v>0</v>
      </c>
      <c r="Q368">
        <v>12798.897000000001</v>
      </c>
      <c r="R368">
        <v>1797.366</v>
      </c>
      <c r="S368">
        <v>3.7450000000000001</v>
      </c>
      <c r="T368">
        <v>33</v>
      </c>
      <c r="U368">
        <v>5446.5630000000001</v>
      </c>
      <c r="V368">
        <v>1</v>
      </c>
      <c r="W368">
        <v>1.454</v>
      </c>
      <c r="X368">
        <v>2.35</v>
      </c>
      <c r="Y368" s="8">
        <v>43412</v>
      </c>
    </row>
    <row r="369" spans="1:25" x14ac:dyDescent="0.25">
      <c r="A369">
        <v>-111.97610417</v>
      </c>
      <c r="B369">
        <v>33.079552219999997</v>
      </c>
      <c r="C369" t="s">
        <v>563</v>
      </c>
      <c r="D369" t="s">
        <v>568</v>
      </c>
      <c r="E369" t="s">
        <v>561</v>
      </c>
      <c r="F369">
        <v>72</v>
      </c>
      <c r="G369">
        <v>179</v>
      </c>
      <c r="H369">
        <v>13.333</v>
      </c>
      <c r="I369">
        <v>2.133</v>
      </c>
      <c r="J369">
        <v>1</v>
      </c>
      <c r="K369">
        <v>1172.3720000000001</v>
      </c>
      <c r="L369" t="s">
        <v>560</v>
      </c>
      <c r="M369" t="s">
        <v>559</v>
      </c>
      <c r="N369" s="8">
        <v>43412</v>
      </c>
      <c r="O369">
        <v>0</v>
      </c>
      <c r="P369">
        <v>0</v>
      </c>
      <c r="Q369">
        <v>8661.0450000000001</v>
      </c>
      <c r="R369">
        <v>1216.2819999999999</v>
      </c>
      <c r="S369">
        <v>2.5339999999999998</v>
      </c>
      <c r="T369">
        <v>33</v>
      </c>
      <c r="U369">
        <v>3685.703</v>
      </c>
      <c r="V369">
        <v>1</v>
      </c>
      <c r="W369">
        <v>1.454</v>
      </c>
      <c r="X369">
        <v>2.35</v>
      </c>
      <c r="Y369" s="8">
        <v>43412</v>
      </c>
    </row>
    <row r="370" spans="1:25" x14ac:dyDescent="0.25">
      <c r="A370">
        <v>-111.97610332000001</v>
      </c>
      <c r="B370">
        <v>33.079546209999997</v>
      </c>
      <c r="C370" t="s">
        <v>563</v>
      </c>
      <c r="D370" t="s">
        <v>568</v>
      </c>
      <c r="E370" t="s">
        <v>561</v>
      </c>
      <c r="F370">
        <v>73</v>
      </c>
      <c r="G370">
        <v>184</v>
      </c>
      <c r="H370">
        <v>13.333</v>
      </c>
      <c r="I370">
        <v>2.133</v>
      </c>
      <c r="J370">
        <v>1</v>
      </c>
      <c r="K370">
        <v>1172.3789999999999</v>
      </c>
      <c r="L370" t="s">
        <v>560</v>
      </c>
      <c r="M370" t="s">
        <v>559</v>
      </c>
      <c r="N370" s="8">
        <v>43412</v>
      </c>
      <c r="O370">
        <v>0</v>
      </c>
      <c r="P370">
        <v>0</v>
      </c>
      <c r="Q370">
        <v>11058.084999999999</v>
      </c>
      <c r="R370">
        <v>1552.9010000000001</v>
      </c>
      <c r="S370">
        <v>3.2349999999999999</v>
      </c>
      <c r="T370">
        <v>33</v>
      </c>
      <c r="U370">
        <v>4705.7610000000004</v>
      </c>
      <c r="V370">
        <v>1</v>
      </c>
      <c r="W370">
        <v>1.454</v>
      </c>
      <c r="X370">
        <v>2.35</v>
      </c>
      <c r="Y370" s="8">
        <v>43412</v>
      </c>
    </row>
    <row r="371" spans="1:25" x14ac:dyDescent="0.25">
      <c r="A371">
        <v>-111.97610332000001</v>
      </c>
      <c r="B371">
        <v>33.079540209999998</v>
      </c>
      <c r="C371" t="s">
        <v>563</v>
      </c>
      <c r="D371" t="s">
        <v>568</v>
      </c>
      <c r="E371" t="s">
        <v>561</v>
      </c>
      <c r="F371">
        <v>74</v>
      </c>
      <c r="G371">
        <v>184</v>
      </c>
      <c r="H371">
        <v>13.333</v>
      </c>
      <c r="I371">
        <v>2.133</v>
      </c>
      <c r="J371">
        <v>1</v>
      </c>
      <c r="K371">
        <v>1172.4639999999999</v>
      </c>
      <c r="L371" t="s">
        <v>560</v>
      </c>
      <c r="M371" t="s">
        <v>559</v>
      </c>
      <c r="N371" s="8">
        <v>43412</v>
      </c>
      <c r="O371">
        <v>0</v>
      </c>
      <c r="P371">
        <v>0</v>
      </c>
      <c r="Q371">
        <v>10909.919</v>
      </c>
      <c r="R371">
        <v>1532.0940000000001</v>
      </c>
      <c r="S371">
        <v>3.1920000000000002</v>
      </c>
      <c r="T371">
        <v>33</v>
      </c>
      <c r="U371">
        <v>4642.7089999999998</v>
      </c>
      <c r="V371">
        <v>1</v>
      </c>
      <c r="W371">
        <v>1.454</v>
      </c>
      <c r="X371">
        <v>2.35</v>
      </c>
      <c r="Y371" s="8">
        <v>43412</v>
      </c>
    </row>
    <row r="372" spans="1:25" x14ac:dyDescent="0.25">
      <c r="A372">
        <v>-111.97610468000001</v>
      </c>
      <c r="B372">
        <v>33.079534209999998</v>
      </c>
      <c r="C372" t="s">
        <v>563</v>
      </c>
      <c r="D372" t="s">
        <v>568</v>
      </c>
      <c r="E372" t="s">
        <v>561</v>
      </c>
      <c r="F372">
        <v>75</v>
      </c>
      <c r="G372">
        <v>176</v>
      </c>
      <c r="H372">
        <v>13.333</v>
      </c>
      <c r="I372">
        <v>2.1</v>
      </c>
      <c r="J372">
        <v>1</v>
      </c>
      <c r="K372">
        <v>1172.365</v>
      </c>
      <c r="L372" t="s">
        <v>560</v>
      </c>
      <c r="M372" t="s">
        <v>559</v>
      </c>
      <c r="N372" s="8">
        <v>43412</v>
      </c>
      <c r="O372">
        <v>0</v>
      </c>
      <c r="P372">
        <v>0</v>
      </c>
      <c r="Q372">
        <v>9785.0139999999992</v>
      </c>
      <c r="R372">
        <v>1395.5930000000001</v>
      </c>
      <c r="S372">
        <v>2.907</v>
      </c>
      <c r="T372">
        <v>33</v>
      </c>
      <c r="U372">
        <v>4229.0690000000004</v>
      </c>
      <c r="V372">
        <v>1</v>
      </c>
      <c r="W372">
        <v>1.4319999999999999</v>
      </c>
      <c r="X372">
        <v>2.3140000000000001</v>
      </c>
      <c r="Y372" s="8">
        <v>43412</v>
      </c>
    </row>
    <row r="373" spans="1:25" x14ac:dyDescent="0.25">
      <c r="A373">
        <v>-111.97610434000001</v>
      </c>
      <c r="B373">
        <v>33.07952822</v>
      </c>
      <c r="C373" t="s">
        <v>563</v>
      </c>
      <c r="D373" t="s">
        <v>568</v>
      </c>
      <c r="E373" t="s">
        <v>561</v>
      </c>
      <c r="F373">
        <v>76</v>
      </c>
      <c r="G373">
        <v>178</v>
      </c>
      <c r="H373">
        <v>13.333</v>
      </c>
      <c r="I373">
        <v>2.5259999999999998</v>
      </c>
      <c r="J373">
        <v>1</v>
      </c>
      <c r="K373">
        <v>1172.375</v>
      </c>
      <c r="L373" t="s">
        <v>560</v>
      </c>
      <c r="M373" t="s">
        <v>559</v>
      </c>
      <c r="N373" s="8">
        <v>43412</v>
      </c>
      <c r="O373">
        <v>0</v>
      </c>
      <c r="P373">
        <v>0</v>
      </c>
      <c r="Q373">
        <v>11060.618</v>
      </c>
      <c r="R373">
        <v>1311.191</v>
      </c>
      <c r="S373">
        <v>2.7320000000000002</v>
      </c>
      <c r="T373">
        <v>33</v>
      </c>
      <c r="U373">
        <v>3973.306</v>
      </c>
      <c r="V373">
        <v>1</v>
      </c>
      <c r="W373">
        <v>1.722</v>
      </c>
      <c r="X373">
        <v>2.7839999999999998</v>
      </c>
      <c r="Y373" s="8">
        <v>43412</v>
      </c>
    </row>
    <row r="374" spans="1:25" x14ac:dyDescent="0.25">
      <c r="A374">
        <v>-111.97610366000001</v>
      </c>
      <c r="B374">
        <v>33.079522220000001</v>
      </c>
      <c r="C374" t="s">
        <v>563</v>
      </c>
      <c r="D374" t="s">
        <v>568</v>
      </c>
      <c r="E374" t="s">
        <v>561</v>
      </c>
      <c r="F374">
        <v>77</v>
      </c>
      <c r="G374">
        <v>182</v>
      </c>
      <c r="H374">
        <v>13.333</v>
      </c>
      <c r="I374">
        <v>2.133</v>
      </c>
      <c r="J374">
        <v>1</v>
      </c>
      <c r="K374">
        <v>1172.385</v>
      </c>
      <c r="L374" t="s">
        <v>560</v>
      </c>
      <c r="M374" t="s">
        <v>559</v>
      </c>
      <c r="N374" s="8">
        <v>43412</v>
      </c>
      <c r="O374">
        <v>0</v>
      </c>
      <c r="P374">
        <v>0</v>
      </c>
      <c r="Q374">
        <v>8650.6350000000002</v>
      </c>
      <c r="R374">
        <v>1214.82</v>
      </c>
      <c r="S374">
        <v>2.5310000000000001</v>
      </c>
      <c r="T374">
        <v>33</v>
      </c>
      <c r="U374">
        <v>3681.2730000000001</v>
      </c>
      <c r="V374">
        <v>1</v>
      </c>
      <c r="W374">
        <v>1.454</v>
      </c>
      <c r="X374">
        <v>2.35</v>
      </c>
      <c r="Y374" s="8">
        <v>43412</v>
      </c>
    </row>
    <row r="375" spans="1:25" x14ac:dyDescent="0.25">
      <c r="A375">
        <v>-111.97610417</v>
      </c>
      <c r="B375">
        <v>33.079516220000002</v>
      </c>
      <c r="C375" t="s">
        <v>563</v>
      </c>
      <c r="D375" t="s">
        <v>568</v>
      </c>
      <c r="E375" t="s">
        <v>561</v>
      </c>
      <c r="F375">
        <v>78</v>
      </c>
      <c r="G375">
        <v>179</v>
      </c>
      <c r="H375">
        <v>13.333</v>
      </c>
      <c r="I375">
        <v>2.0670000000000002</v>
      </c>
      <c r="J375">
        <v>1</v>
      </c>
      <c r="K375">
        <v>1172.395</v>
      </c>
      <c r="L375" t="s">
        <v>560</v>
      </c>
      <c r="M375" t="s">
        <v>559</v>
      </c>
      <c r="N375" s="8">
        <v>43412</v>
      </c>
      <c r="O375">
        <v>0</v>
      </c>
      <c r="P375">
        <v>0</v>
      </c>
      <c r="Q375">
        <v>8387.902</v>
      </c>
      <c r="R375">
        <v>1215.318</v>
      </c>
      <c r="S375">
        <v>2.532</v>
      </c>
      <c r="T375">
        <v>33</v>
      </c>
      <c r="U375">
        <v>3682.7829999999999</v>
      </c>
      <c r="V375">
        <v>1</v>
      </c>
      <c r="W375">
        <v>1.409</v>
      </c>
      <c r="X375">
        <v>2.278</v>
      </c>
      <c r="Y375" s="8">
        <v>43412</v>
      </c>
    </row>
    <row r="376" spans="1:25" x14ac:dyDescent="0.25">
      <c r="A376">
        <v>-111.97610451</v>
      </c>
      <c r="B376">
        <v>33.079510210000002</v>
      </c>
      <c r="C376" t="s">
        <v>563</v>
      </c>
      <c r="D376" t="s">
        <v>568</v>
      </c>
      <c r="E376" t="s">
        <v>561</v>
      </c>
      <c r="F376">
        <v>79</v>
      </c>
      <c r="G376">
        <v>177</v>
      </c>
      <c r="H376">
        <v>13.333</v>
      </c>
      <c r="I376">
        <v>2.4279999999999999</v>
      </c>
      <c r="J376">
        <v>1</v>
      </c>
      <c r="K376">
        <v>1172.441</v>
      </c>
      <c r="L376" t="s">
        <v>560</v>
      </c>
      <c r="M376" t="s">
        <v>559</v>
      </c>
      <c r="N376" s="8">
        <v>43412</v>
      </c>
      <c r="O376">
        <v>0</v>
      </c>
      <c r="P376">
        <v>0</v>
      </c>
      <c r="Q376">
        <v>8880.7610000000004</v>
      </c>
      <c r="R376">
        <v>1095.4580000000001</v>
      </c>
      <c r="S376">
        <v>2.282</v>
      </c>
      <c r="T376">
        <v>33</v>
      </c>
      <c r="U376">
        <v>3319.57</v>
      </c>
      <c r="V376">
        <v>1</v>
      </c>
      <c r="W376">
        <v>1.655</v>
      </c>
      <c r="X376">
        <v>2.6749999999999998</v>
      </c>
      <c r="Y376" s="8">
        <v>43412</v>
      </c>
    </row>
    <row r="377" spans="1:25" x14ac:dyDescent="0.25">
      <c r="A377">
        <v>-111.97610400000001</v>
      </c>
      <c r="B377">
        <v>33.07950323</v>
      </c>
      <c r="C377" t="s">
        <v>563</v>
      </c>
      <c r="D377" t="s">
        <v>568</v>
      </c>
      <c r="E377" t="s">
        <v>561</v>
      </c>
      <c r="F377">
        <v>80</v>
      </c>
      <c r="G377">
        <v>180</v>
      </c>
      <c r="H377">
        <v>13.333</v>
      </c>
      <c r="I377">
        <v>2.2639999999999998</v>
      </c>
      <c r="J377">
        <v>1</v>
      </c>
      <c r="K377">
        <v>1172.4110000000001</v>
      </c>
      <c r="L377" t="s">
        <v>560</v>
      </c>
      <c r="M377" t="s">
        <v>559</v>
      </c>
      <c r="N377" s="8">
        <v>43412</v>
      </c>
      <c r="O377">
        <v>0</v>
      </c>
      <c r="P377">
        <v>0</v>
      </c>
      <c r="Q377">
        <v>9457.1209999999992</v>
      </c>
      <c r="R377">
        <v>1251.086</v>
      </c>
      <c r="S377">
        <v>2.6059999999999999</v>
      </c>
      <c r="T377">
        <v>33</v>
      </c>
      <c r="U377">
        <v>3791.1689999999999</v>
      </c>
      <c r="V377">
        <v>1</v>
      </c>
      <c r="W377">
        <v>1.5429999999999999</v>
      </c>
      <c r="X377">
        <v>2.4950000000000001</v>
      </c>
      <c r="Y377" s="8">
        <v>43412</v>
      </c>
    </row>
    <row r="378" spans="1:25" x14ac:dyDescent="0.25">
      <c r="A378">
        <v>-111.97610366000001</v>
      </c>
      <c r="B378">
        <v>33.07949722</v>
      </c>
      <c r="C378" t="s">
        <v>563</v>
      </c>
      <c r="D378" t="s">
        <v>568</v>
      </c>
      <c r="E378" t="s">
        <v>561</v>
      </c>
      <c r="F378">
        <v>81</v>
      </c>
      <c r="G378">
        <v>182</v>
      </c>
      <c r="H378">
        <v>13.333</v>
      </c>
      <c r="I378">
        <v>2.2309999999999999</v>
      </c>
      <c r="J378">
        <v>1</v>
      </c>
      <c r="K378">
        <v>1172.3720000000001</v>
      </c>
      <c r="L378" t="s">
        <v>560</v>
      </c>
      <c r="M378" t="s">
        <v>559</v>
      </c>
      <c r="N378" s="8">
        <v>43412</v>
      </c>
      <c r="O378">
        <v>0</v>
      </c>
      <c r="P378">
        <v>0</v>
      </c>
      <c r="Q378">
        <v>9380.2289999999994</v>
      </c>
      <c r="R378">
        <v>1259.163</v>
      </c>
      <c r="S378">
        <v>2.6230000000000002</v>
      </c>
      <c r="T378">
        <v>33</v>
      </c>
      <c r="U378">
        <v>3815.6439999999998</v>
      </c>
      <c r="V378">
        <v>1</v>
      </c>
      <c r="W378">
        <v>1.5209999999999999</v>
      </c>
      <c r="X378">
        <v>2.4580000000000002</v>
      </c>
      <c r="Y378" s="8">
        <v>43412</v>
      </c>
    </row>
    <row r="379" spans="1:25" x14ac:dyDescent="0.25">
      <c r="A379">
        <v>-111.97610432</v>
      </c>
      <c r="B379">
        <v>33.07949121</v>
      </c>
      <c r="C379" t="s">
        <v>563</v>
      </c>
      <c r="D379" t="s">
        <v>568</v>
      </c>
      <c r="E379" t="s">
        <v>561</v>
      </c>
      <c r="F379">
        <v>82</v>
      </c>
      <c r="G379">
        <v>184</v>
      </c>
      <c r="H379">
        <v>13.333</v>
      </c>
      <c r="I379">
        <v>2.133</v>
      </c>
      <c r="J379">
        <v>1</v>
      </c>
      <c r="K379">
        <v>1172.395</v>
      </c>
      <c r="L379" t="s">
        <v>560</v>
      </c>
      <c r="M379" t="s">
        <v>559</v>
      </c>
      <c r="N379" s="8">
        <v>43412</v>
      </c>
      <c r="O379">
        <v>0</v>
      </c>
      <c r="P379">
        <v>0</v>
      </c>
      <c r="Q379">
        <v>9420.1620000000003</v>
      </c>
      <c r="R379">
        <v>1322.886</v>
      </c>
      <c r="S379">
        <v>2.7559999999999998</v>
      </c>
      <c r="T379">
        <v>33</v>
      </c>
      <c r="U379">
        <v>4008.7440000000001</v>
      </c>
      <c r="V379">
        <v>1</v>
      </c>
      <c r="W379">
        <v>1.454</v>
      </c>
      <c r="X379">
        <v>2.35</v>
      </c>
      <c r="Y379" s="8">
        <v>43412</v>
      </c>
    </row>
    <row r="380" spans="1:25" x14ac:dyDescent="0.25">
      <c r="A380">
        <v>-111.97610466</v>
      </c>
      <c r="B380">
        <v>33.079485220000002</v>
      </c>
      <c r="C380" t="s">
        <v>563</v>
      </c>
      <c r="D380" t="s">
        <v>568</v>
      </c>
      <c r="E380" t="s">
        <v>561</v>
      </c>
      <c r="F380">
        <v>83</v>
      </c>
      <c r="G380">
        <v>182</v>
      </c>
      <c r="H380">
        <v>13.333</v>
      </c>
      <c r="I380">
        <v>2.2639999999999998</v>
      </c>
      <c r="J380">
        <v>1</v>
      </c>
      <c r="K380">
        <v>1172.3920000000001</v>
      </c>
      <c r="L380" t="s">
        <v>560</v>
      </c>
      <c r="M380" t="s">
        <v>559</v>
      </c>
      <c r="N380" s="8">
        <v>43412</v>
      </c>
      <c r="O380">
        <v>0</v>
      </c>
      <c r="P380">
        <v>0</v>
      </c>
      <c r="Q380">
        <v>9062.9110000000001</v>
      </c>
      <c r="R380">
        <v>1198.9359999999999</v>
      </c>
      <c r="S380">
        <v>2.4980000000000002</v>
      </c>
      <c r="T380">
        <v>33</v>
      </c>
      <c r="U380">
        <v>3633.1390000000001</v>
      </c>
      <c r="V380">
        <v>1</v>
      </c>
      <c r="W380">
        <v>1.5429999999999999</v>
      </c>
      <c r="X380">
        <v>2.4950000000000001</v>
      </c>
      <c r="Y380" s="8">
        <v>43412</v>
      </c>
    </row>
    <row r="381" spans="1:25" x14ac:dyDescent="0.25">
      <c r="A381">
        <v>-111.97610400000001</v>
      </c>
      <c r="B381">
        <v>33.079478229999999</v>
      </c>
      <c r="C381" t="s">
        <v>563</v>
      </c>
      <c r="D381" t="s">
        <v>568</v>
      </c>
      <c r="E381" t="s">
        <v>561</v>
      </c>
      <c r="F381">
        <v>84</v>
      </c>
      <c r="G381">
        <v>180</v>
      </c>
      <c r="H381">
        <v>13.333</v>
      </c>
      <c r="I381">
        <v>2.133</v>
      </c>
      <c r="J381">
        <v>1</v>
      </c>
      <c r="K381">
        <v>1172.3920000000001</v>
      </c>
      <c r="L381" t="s">
        <v>560</v>
      </c>
      <c r="M381" t="s">
        <v>559</v>
      </c>
      <c r="N381" s="8">
        <v>43412</v>
      </c>
      <c r="O381">
        <v>0</v>
      </c>
      <c r="P381">
        <v>0</v>
      </c>
      <c r="Q381">
        <v>9570.9719999999998</v>
      </c>
      <c r="R381">
        <v>1344.0640000000001</v>
      </c>
      <c r="S381">
        <v>2.8</v>
      </c>
      <c r="T381">
        <v>33</v>
      </c>
      <c r="U381">
        <v>4072.9209999999998</v>
      </c>
      <c r="V381">
        <v>1</v>
      </c>
      <c r="W381">
        <v>1.454</v>
      </c>
      <c r="X381">
        <v>2.35</v>
      </c>
      <c r="Y381" s="8">
        <v>43412</v>
      </c>
    </row>
    <row r="382" spans="1:25" x14ac:dyDescent="0.25">
      <c r="A382">
        <v>-111.97610468000001</v>
      </c>
      <c r="B382">
        <v>33.079472209999999</v>
      </c>
      <c r="C382" t="s">
        <v>563</v>
      </c>
      <c r="D382" t="s">
        <v>568</v>
      </c>
      <c r="E382" t="s">
        <v>561</v>
      </c>
      <c r="F382">
        <v>85</v>
      </c>
      <c r="G382">
        <v>176</v>
      </c>
      <c r="H382">
        <v>13.333</v>
      </c>
      <c r="I382">
        <v>2.2639999999999998</v>
      </c>
      <c r="J382">
        <v>1</v>
      </c>
      <c r="K382">
        <v>1172.3720000000001</v>
      </c>
      <c r="L382" t="s">
        <v>560</v>
      </c>
      <c r="M382" t="s">
        <v>559</v>
      </c>
      <c r="N382" s="8">
        <v>43412</v>
      </c>
      <c r="O382">
        <v>0</v>
      </c>
      <c r="P382">
        <v>0</v>
      </c>
      <c r="Q382">
        <v>9359.4629999999997</v>
      </c>
      <c r="R382">
        <v>1238.1669999999999</v>
      </c>
      <c r="S382">
        <v>2.58</v>
      </c>
      <c r="T382">
        <v>33</v>
      </c>
      <c r="U382">
        <v>3752.02</v>
      </c>
      <c r="V382">
        <v>1</v>
      </c>
      <c r="W382">
        <v>1.5429999999999999</v>
      </c>
      <c r="X382">
        <v>2.4950000000000001</v>
      </c>
      <c r="Y382" s="8">
        <v>43412</v>
      </c>
    </row>
    <row r="383" spans="1:25" x14ac:dyDescent="0.25">
      <c r="A383">
        <v>-111.97610449</v>
      </c>
      <c r="B383">
        <v>33.07946621</v>
      </c>
      <c r="C383" t="s">
        <v>563</v>
      </c>
      <c r="D383" t="s">
        <v>568</v>
      </c>
      <c r="E383" t="s">
        <v>561</v>
      </c>
      <c r="F383">
        <v>86</v>
      </c>
      <c r="G383">
        <v>183</v>
      </c>
      <c r="H383">
        <v>13.333</v>
      </c>
      <c r="I383">
        <v>2.2639999999999998</v>
      </c>
      <c r="J383">
        <v>1</v>
      </c>
      <c r="K383">
        <v>1172.425</v>
      </c>
      <c r="L383" t="s">
        <v>560</v>
      </c>
      <c r="M383" t="s">
        <v>559</v>
      </c>
      <c r="N383" s="8">
        <v>43412</v>
      </c>
      <c r="O383">
        <v>0</v>
      </c>
      <c r="P383">
        <v>0</v>
      </c>
      <c r="Q383">
        <v>8167.4160000000002</v>
      </c>
      <c r="R383">
        <v>1080.47</v>
      </c>
      <c r="S383">
        <v>2.2509999999999999</v>
      </c>
      <c r="T383">
        <v>33</v>
      </c>
      <c r="U383">
        <v>3274.1529999999998</v>
      </c>
      <c r="V383">
        <v>1</v>
      </c>
      <c r="W383">
        <v>1.5429999999999999</v>
      </c>
      <c r="X383">
        <v>2.4950000000000001</v>
      </c>
      <c r="Y383" s="8">
        <v>43412</v>
      </c>
    </row>
    <row r="384" spans="1:25" x14ac:dyDescent="0.25">
      <c r="A384">
        <v>-111.976105</v>
      </c>
      <c r="B384">
        <v>33.079460230000002</v>
      </c>
      <c r="C384" t="s">
        <v>563</v>
      </c>
      <c r="D384" t="s">
        <v>568</v>
      </c>
      <c r="E384" t="s">
        <v>561</v>
      </c>
      <c r="F384">
        <v>87</v>
      </c>
      <c r="G384">
        <v>180</v>
      </c>
      <c r="H384">
        <v>13.333</v>
      </c>
      <c r="I384">
        <v>2.2970000000000002</v>
      </c>
      <c r="J384">
        <v>1</v>
      </c>
      <c r="K384">
        <v>1172.52</v>
      </c>
      <c r="L384" t="s">
        <v>560</v>
      </c>
      <c r="M384" t="s">
        <v>559</v>
      </c>
      <c r="N384" s="8">
        <v>43412</v>
      </c>
      <c r="O384">
        <v>0</v>
      </c>
      <c r="P384">
        <v>0</v>
      </c>
      <c r="Q384">
        <v>8676.5779999999995</v>
      </c>
      <c r="R384">
        <v>1131.43</v>
      </c>
      <c r="S384">
        <v>2.3570000000000002</v>
      </c>
      <c r="T384">
        <v>33</v>
      </c>
      <c r="U384">
        <v>3428.576</v>
      </c>
      <c r="V384">
        <v>1</v>
      </c>
      <c r="W384">
        <v>1.5660000000000001</v>
      </c>
      <c r="X384">
        <v>2.5310000000000001</v>
      </c>
      <c r="Y384" s="8">
        <v>43412</v>
      </c>
    </row>
    <row r="385" spans="1:25" x14ac:dyDescent="0.25">
      <c r="A385">
        <v>-111.9761038</v>
      </c>
      <c r="B385">
        <v>33.07945316</v>
      </c>
      <c r="C385" t="s">
        <v>563</v>
      </c>
      <c r="D385" t="s">
        <v>568</v>
      </c>
      <c r="E385" t="s">
        <v>561</v>
      </c>
      <c r="F385">
        <v>88</v>
      </c>
      <c r="G385">
        <v>187</v>
      </c>
      <c r="H385">
        <v>13.333</v>
      </c>
      <c r="I385">
        <v>2.1</v>
      </c>
      <c r="J385">
        <v>1</v>
      </c>
      <c r="K385">
        <v>1172.3879999999999</v>
      </c>
      <c r="L385" t="s">
        <v>560</v>
      </c>
      <c r="M385" t="s">
        <v>559</v>
      </c>
      <c r="N385" s="8">
        <v>43412</v>
      </c>
      <c r="O385">
        <v>0</v>
      </c>
      <c r="P385">
        <v>0</v>
      </c>
      <c r="Q385">
        <v>8090.0829999999996</v>
      </c>
      <c r="R385">
        <v>1153.8530000000001</v>
      </c>
      <c r="S385">
        <v>2.4039999999999999</v>
      </c>
      <c r="T385">
        <v>33</v>
      </c>
      <c r="U385">
        <v>3496.5230000000001</v>
      </c>
      <c r="V385">
        <v>1</v>
      </c>
      <c r="W385">
        <v>1.4319999999999999</v>
      </c>
      <c r="X385">
        <v>2.3140000000000001</v>
      </c>
      <c r="Y385" s="8">
        <v>43412</v>
      </c>
    </row>
    <row r="386" spans="1:25" x14ac:dyDescent="0.25">
      <c r="A386">
        <v>-111.97610534</v>
      </c>
      <c r="B386">
        <v>33.079447219999999</v>
      </c>
      <c r="C386" t="s">
        <v>563</v>
      </c>
      <c r="D386" t="s">
        <v>568</v>
      </c>
      <c r="E386" t="s">
        <v>561</v>
      </c>
      <c r="F386">
        <v>89</v>
      </c>
      <c r="G386">
        <v>178</v>
      </c>
      <c r="H386">
        <v>13.333</v>
      </c>
      <c r="I386">
        <v>2.2309999999999999</v>
      </c>
      <c r="J386">
        <v>1</v>
      </c>
      <c r="K386">
        <v>1172.405</v>
      </c>
      <c r="L386" t="s">
        <v>560</v>
      </c>
      <c r="M386" t="s">
        <v>559</v>
      </c>
      <c r="N386" s="8">
        <v>43412</v>
      </c>
      <c r="O386">
        <v>0</v>
      </c>
      <c r="P386">
        <v>0</v>
      </c>
      <c r="Q386">
        <v>7002.7430000000004</v>
      </c>
      <c r="R386">
        <v>940.01900000000001</v>
      </c>
      <c r="S386">
        <v>1.958</v>
      </c>
      <c r="T386">
        <v>33</v>
      </c>
      <c r="U386">
        <v>2848.5419999999999</v>
      </c>
      <c r="V386">
        <v>1</v>
      </c>
      <c r="W386">
        <v>1.5209999999999999</v>
      </c>
      <c r="X386">
        <v>2.4580000000000002</v>
      </c>
      <c r="Y386" s="8">
        <v>43412</v>
      </c>
    </row>
    <row r="387" spans="1:25" x14ac:dyDescent="0.25">
      <c r="A387">
        <v>-111.97610483</v>
      </c>
      <c r="B387">
        <v>33.07944122</v>
      </c>
      <c r="C387" t="s">
        <v>563</v>
      </c>
      <c r="D387" t="s">
        <v>568</v>
      </c>
      <c r="E387" t="s">
        <v>561</v>
      </c>
      <c r="F387">
        <v>90</v>
      </c>
      <c r="G387">
        <v>181</v>
      </c>
      <c r="H387">
        <v>13.333</v>
      </c>
      <c r="I387">
        <v>2.2639999999999998</v>
      </c>
      <c r="J387">
        <v>1</v>
      </c>
      <c r="K387">
        <v>1172.3920000000001</v>
      </c>
      <c r="L387" t="s">
        <v>560</v>
      </c>
      <c r="M387" t="s">
        <v>559</v>
      </c>
      <c r="N387" s="8">
        <v>43412</v>
      </c>
      <c r="O387">
        <v>0</v>
      </c>
      <c r="P387">
        <v>0</v>
      </c>
      <c r="Q387">
        <v>8503.4609999999993</v>
      </c>
      <c r="R387">
        <v>1124.9259999999999</v>
      </c>
      <c r="S387">
        <v>2.3439999999999999</v>
      </c>
      <c r="T387">
        <v>33</v>
      </c>
      <c r="U387">
        <v>3408.866</v>
      </c>
      <c r="V387">
        <v>1</v>
      </c>
      <c r="W387">
        <v>1.5429999999999999</v>
      </c>
      <c r="X387">
        <v>2.4950000000000001</v>
      </c>
      <c r="Y387" s="8">
        <v>43412</v>
      </c>
    </row>
    <row r="388" spans="1:25" x14ac:dyDescent="0.25">
      <c r="A388">
        <v>-111.97610517</v>
      </c>
      <c r="B388">
        <v>33.079435220000001</v>
      </c>
      <c r="C388" t="s">
        <v>563</v>
      </c>
      <c r="D388" t="s">
        <v>568</v>
      </c>
      <c r="E388" t="s">
        <v>561</v>
      </c>
      <c r="F388">
        <v>91</v>
      </c>
      <c r="G388">
        <v>179</v>
      </c>
      <c r="H388">
        <v>13.333</v>
      </c>
      <c r="I388">
        <v>2.165</v>
      </c>
      <c r="J388">
        <v>1</v>
      </c>
      <c r="K388">
        <v>1172.4110000000001</v>
      </c>
      <c r="L388" t="s">
        <v>560</v>
      </c>
      <c r="M388" t="s">
        <v>559</v>
      </c>
      <c r="N388" s="8">
        <v>43412</v>
      </c>
      <c r="O388">
        <v>0</v>
      </c>
      <c r="P388">
        <v>0</v>
      </c>
      <c r="Q388">
        <v>8142.3540000000003</v>
      </c>
      <c r="R388">
        <v>1126.117</v>
      </c>
      <c r="S388">
        <v>2.3460000000000001</v>
      </c>
      <c r="T388">
        <v>33</v>
      </c>
      <c r="U388">
        <v>3412.4740000000002</v>
      </c>
      <c r="V388">
        <v>1</v>
      </c>
      <c r="W388">
        <v>1.476</v>
      </c>
      <c r="X388">
        <v>2.3860000000000001</v>
      </c>
      <c r="Y388" s="8">
        <v>43412</v>
      </c>
    </row>
    <row r="389" spans="1:25" x14ac:dyDescent="0.25">
      <c r="A389">
        <v>-111.97610517</v>
      </c>
      <c r="B389">
        <v>33.079428219999997</v>
      </c>
      <c r="C389" t="s">
        <v>563</v>
      </c>
      <c r="D389" t="s">
        <v>568</v>
      </c>
      <c r="E389" t="s">
        <v>561</v>
      </c>
      <c r="F389">
        <v>92</v>
      </c>
      <c r="G389">
        <v>179</v>
      </c>
      <c r="H389">
        <v>13.333</v>
      </c>
      <c r="I389">
        <v>2.198</v>
      </c>
      <c r="J389">
        <v>1</v>
      </c>
      <c r="K389">
        <v>1172.431</v>
      </c>
      <c r="L389" t="s">
        <v>560</v>
      </c>
      <c r="M389" t="s">
        <v>559</v>
      </c>
      <c r="N389" s="8">
        <v>43412</v>
      </c>
      <c r="O389">
        <v>0</v>
      </c>
      <c r="P389">
        <v>0</v>
      </c>
      <c r="Q389">
        <v>7246.7489999999998</v>
      </c>
      <c r="R389">
        <v>987.29200000000003</v>
      </c>
      <c r="S389">
        <v>2.0569999999999999</v>
      </c>
      <c r="T389">
        <v>33</v>
      </c>
      <c r="U389">
        <v>2991.7939999999999</v>
      </c>
      <c r="V389">
        <v>1</v>
      </c>
      <c r="W389">
        <v>1.4990000000000001</v>
      </c>
      <c r="X389">
        <v>2.4220000000000002</v>
      </c>
      <c r="Y389" s="8">
        <v>43412</v>
      </c>
    </row>
    <row r="390" spans="1:25" x14ac:dyDescent="0.25">
      <c r="A390">
        <v>-111.97610483</v>
      </c>
      <c r="B390">
        <v>33.079422219999998</v>
      </c>
      <c r="C390" t="s">
        <v>563</v>
      </c>
      <c r="D390" t="s">
        <v>568</v>
      </c>
      <c r="E390" t="s">
        <v>561</v>
      </c>
      <c r="F390">
        <v>93</v>
      </c>
      <c r="G390">
        <v>181</v>
      </c>
      <c r="H390">
        <v>13.333</v>
      </c>
      <c r="I390">
        <v>2.133</v>
      </c>
      <c r="J390">
        <v>1</v>
      </c>
      <c r="K390">
        <v>1172.4079999999999</v>
      </c>
      <c r="L390" t="s">
        <v>560</v>
      </c>
      <c r="M390" t="s">
        <v>559</v>
      </c>
      <c r="N390" s="8">
        <v>43412</v>
      </c>
      <c r="O390">
        <v>0</v>
      </c>
      <c r="P390">
        <v>0</v>
      </c>
      <c r="Q390">
        <v>8439.0169999999998</v>
      </c>
      <c r="R390">
        <v>1185.1020000000001</v>
      </c>
      <c r="S390">
        <v>2.4689999999999999</v>
      </c>
      <c r="T390">
        <v>33</v>
      </c>
      <c r="U390">
        <v>3591.2179999999998</v>
      </c>
      <c r="V390">
        <v>1</v>
      </c>
      <c r="W390">
        <v>1.454</v>
      </c>
      <c r="X390">
        <v>2.35</v>
      </c>
      <c r="Y390" s="8">
        <v>43412</v>
      </c>
    </row>
    <row r="391" spans="1:25" x14ac:dyDescent="0.25">
      <c r="A391">
        <v>-111.97610449</v>
      </c>
      <c r="B391">
        <v>33.079416209999998</v>
      </c>
      <c r="C391" t="s">
        <v>563</v>
      </c>
      <c r="D391" t="s">
        <v>568</v>
      </c>
      <c r="E391" t="s">
        <v>561</v>
      </c>
      <c r="F391">
        <v>94</v>
      </c>
      <c r="G391">
        <v>183</v>
      </c>
      <c r="H391">
        <v>13.333</v>
      </c>
      <c r="I391">
        <v>2.2639999999999998</v>
      </c>
      <c r="J391">
        <v>1</v>
      </c>
      <c r="K391">
        <v>1172.402</v>
      </c>
      <c r="L391" t="s">
        <v>560</v>
      </c>
      <c r="M391" t="s">
        <v>559</v>
      </c>
      <c r="N391" s="8">
        <v>43412</v>
      </c>
      <c r="O391">
        <v>0</v>
      </c>
      <c r="P391">
        <v>0</v>
      </c>
      <c r="Q391">
        <v>6889.223</v>
      </c>
      <c r="R391">
        <v>911.37800000000004</v>
      </c>
      <c r="S391">
        <v>1.899</v>
      </c>
      <c r="T391">
        <v>33</v>
      </c>
      <c r="U391">
        <v>2761.7510000000002</v>
      </c>
      <c r="V391">
        <v>1</v>
      </c>
      <c r="W391">
        <v>1.5429999999999999</v>
      </c>
      <c r="X391">
        <v>2.4950000000000001</v>
      </c>
      <c r="Y391" s="8">
        <v>43412</v>
      </c>
    </row>
    <row r="392" spans="1:25" x14ac:dyDescent="0.25">
      <c r="A392">
        <v>-111.97610568</v>
      </c>
      <c r="B392">
        <v>33.079409210000001</v>
      </c>
      <c r="C392" t="s">
        <v>563</v>
      </c>
      <c r="D392" t="s">
        <v>568</v>
      </c>
      <c r="E392" t="s">
        <v>561</v>
      </c>
      <c r="F392">
        <v>95</v>
      </c>
      <c r="G392">
        <v>176</v>
      </c>
      <c r="H392">
        <v>13.333</v>
      </c>
      <c r="I392">
        <v>2.3620000000000001</v>
      </c>
      <c r="J392">
        <v>1</v>
      </c>
      <c r="K392">
        <v>1172.3489999999999</v>
      </c>
      <c r="L392" t="s">
        <v>560</v>
      </c>
      <c r="M392" t="s">
        <v>559</v>
      </c>
      <c r="N392" s="8">
        <v>43412</v>
      </c>
      <c r="O392">
        <v>0</v>
      </c>
      <c r="P392">
        <v>0</v>
      </c>
      <c r="Q392">
        <v>7144.52</v>
      </c>
      <c r="R392">
        <v>905.77</v>
      </c>
      <c r="S392">
        <v>1.887</v>
      </c>
      <c r="T392">
        <v>33</v>
      </c>
      <c r="U392">
        <v>2744.7570000000001</v>
      </c>
      <c r="V392">
        <v>1</v>
      </c>
      <c r="W392">
        <v>1.611</v>
      </c>
      <c r="X392">
        <v>2.6030000000000002</v>
      </c>
      <c r="Y392" s="8">
        <v>43412</v>
      </c>
    </row>
    <row r="393" spans="1:25" x14ac:dyDescent="0.25">
      <c r="A393">
        <v>-111.97610582999999</v>
      </c>
      <c r="B393">
        <v>33.079403220000003</v>
      </c>
      <c r="C393" t="s">
        <v>563</v>
      </c>
      <c r="D393" t="s">
        <v>568</v>
      </c>
      <c r="E393" t="s">
        <v>561</v>
      </c>
      <c r="F393">
        <v>96</v>
      </c>
      <c r="G393">
        <v>181</v>
      </c>
      <c r="H393">
        <v>13.333</v>
      </c>
      <c r="I393">
        <v>2.3290000000000002</v>
      </c>
      <c r="J393">
        <v>1</v>
      </c>
      <c r="K393">
        <v>1172.395</v>
      </c>
      <c r="L393" t="s">
        <v>560</v>
      </c>
      <c r="M393" t="s">
        <v>559</v>
      </c>
      <c r="N393" s="8">
        <v>43412</v>
      </c>
      <c r="O393">
        <v>0</v>
      </c>
      <c r="P393">
        <v>0</v>
      </c>
      <c r="Q393">
        <v>8501.973</v>
      </c>
      <c r="R393">
        <v>1093.047</v>
      </c>
      <c r="S393">
        <v>2.2770000000000001</v>
      </c>
      <c r="T393">
        <v>33</v>
      </c>
      <c r="U393">
        <v>3312.2620000000002</v>
      </c>
      <c r="V393">
        <v>1</v>
      </c>
      <c r="W393">
        <v>1.5880000000000001</v>
      </c>
      <c r="X393">
        <v>2.5670000000000002</v>
      </c>
      <c r="Y393" s="8">
        <v>43412</v>
      </c>
    </row>
    <row r="394" spans="1:25" x14ac:dyDescent="0.25">
      <c r="A394">
        <v>-111.9761043</v>
      </c>
      <c r="B394">
        <v>33.079397100000001</v>
      </c>
      <c r="C394" t="s">
        <v>563</v>
      </c>
      <c r="D394" t="s">
        <v>568</v>
      </c>
      <c r="E394" t="s">
        <v>561</v>
      </c>
      <c r="F394">
        <v>97</v>
      </c>
      <c r="G394">
        <v>190</v>
      </c>
      <c r="H394">
        <v>13.333</v>
      </c>
      <c r="I394">
        <v>2.133</v>
      </c>
      <c r="J394">
        <v>1</v>
      </c>
      <c r="K394">
        <v>1172.441</v>
      </c>
      <c r="L394" t="s">
        <v>560</v>
      </c>
      <c r="M394" t="s">
        <v>559</v>
      </c>
      <c r="N394" s="8">
        <v>43412</v>
      </c>
      <c r="O394">
        <v>0</v>
      </c>
      <c r="P394">
        <v>0</v>
      </c>
      <c r="Q394">
        <v>8067.4449999999997</v>
      </c>
      <c r="R394">
        <v>1132.922</v>
      </c>
      <c r="S394">
        <v>2.36</v>
      </c>
      <c r="T394">
        <v>33</v>
      </c>
      <c r="U394">
        <v>3433.096</v>
      </c>
      <c r="V394">
        <v>1</v>
      </c>
      <c r="W394">
        <v>1.454</v>
      </c>
      <c r="X394">
        <v>2.35</v>
      </c>
      <c r="Y394" s="8">
        <v>43412</v>
      </c>
    </row>
    <row r="395" spans="1:25" x14ac:dyDescent="0.25">
      <c r="A395">
        <v>-111.97610566</v>
      </c>
      <c r="B395">
        <v>33.079390220000001</v>
      </c>
      <c r="C395" t="s">
        <v>563</v>
      </c>
      <c r="D395" t="s">
        <v>568</v>
      </c>
      <c r="E395" t="s">
        <v>561</v>
      </c>
      <c r="F395">
        <v>98</v>
      </c>
      <c r="G395">
        <v>182</v>
      </c>
      <c r="H395">
        <v>13.333</v>
      </c>
      <c r="I395">
        <v>2.395</v>
      </c>
      <c r="J395">
        <v>1</v>
      </c>
      <c r="K395">
        <v>1172.3920000000001</v>
      </c>
      <c r="L395" t="s">
        <v>560</v>
      </c>
      <c r="M395" t="s">
        <v>559</v>
      </c>
      <c r="N395" s="8">
        <v>43412</v>
      </c>
      <c r="O395">
        <v>0</v>
      </c>
      <c r="P395">
        <v>0</v>
      </c>
      <c r="Q395">
        <v>9256.2980000000007</v>
      </c>
      <c r="R395">
        <v>1157.422</v>
      </c>
      <c r="S395">
        <v>2.411</v>
      </c>
      <c r="T395">
        <v>33</v>
      </c>
      <c r="U395">
        <v>3507.3389999999999</v>
      </c>
      <c r="V395">
        <v>1</v>
      </c>
      <c r="W395">
        <v>1.633</v>
      </c>
      <c r="X395">
        <v>2.6389999999999998</v>
      </c>
      <c r="Y395" s="8">
        <v>43412</v>
      </c>
    </row>
    <row r="396" spans="1:25" x14ac:dyDescent="0.25">
      <c r="A396">
        <v>-111.97610634</v>
      </c>
      <c r="B396">
        <v>33.079384220000001</v>
      </c>
      <c r="C396" t="s">
        <v>563</v>
      </c>
      <c r="D396" t="s">
        <v>568</v>
      </c>
      <c r="E396" t="s">
        <v>561</v>
      </c>
      <c r="F396">
        <v>99</v>
      </c>
      <c r="G396">
        <v>178</v>
      </c>
      <c r="H396">
        <v>13.333</v>
      </c>
      <c r="I396">
        <v>2.4279999999999999</v>
      </c>
      <c r="J396">
        <v>1</v>
      </c>
      <c r="K396">
        <v>1172.3789999999999</v>
      </c>
      <c r="L396" t="s">
        <v>560</v>
      </c>
      <c r="M396" t="s">
        <v>559</v>
      </c>
      <c r="N396" s="8">
        <v>43412</v>
      </c>
      <c r="O396">
        <v>0</v>
      </c>
      <c r="P396">
        <v>0</v>
      </c>
      <c r="Q396">
        <v>10811.931</v>
      </c>
      <c r="R396">
        <v>1333.671</v>
      </c>
      <c r="S396">
        <v>2.778</v>
      </c>
      <c r="T396">
        <v>33</v>
      </c>
      <c r="U396">
        <v>4041.4279999999999</v>
      </c>
      <c r="V396">
        <v>1</v>
      </c>
      <c r="W396">
        <v>1.655</v>
      </c>
      <c r="X396">
        <v>2.6749999999999998</v>
      </c>
      <c r="Y396" s="8">
        <v>43412</v>
      </c>
    </row>
    <row r="397" spans="1:25" x14ac:dyDescent="0.25">
      <c r="A397">
        <v>-111.97610634</v>
      </c>
      <c r="B397">
        <v>33.079378220000002</v>
      </c>
      <c r="C397" t="s">
        <v>563</v>
      </c>
      <c r="D397" t="s">
        <v>568</v>
      </c>
      <c r="E397" t="s">
        <v>561</v>
      </c>
      <c r="F397">
        <v>100</v>
      </c>
      <c r="G397">
        <v>178</v>
      </c>
      <c r="H397">
        <v>13.333</v>
      </c>
      <c r="I397">
        <v>2.2309999999999999</v>
      </c>
      <c r="J397">
        <v>1</v>
      </c>
      <c r="K397">
        <v>1172.451</v>
      </c>
      <c r="L397" t="s">
        <v>560</v>
      </c>
      <c r="M397" t="s">
        <v>559</v>
      </c>
      <c r="N397" s="8">
        <v>43412</v>
      </c>
      <c r="O397">
        <v>0</v>
      </c>
      <c r="P397">
        <v>0</v>
      </c>
      <c r="Q397">
        <v>10462.666999999999</v>
      </c>
      <c r="R397">
        <v>1404.4639999999999</v>
      </c>
      <c r="S397">
        <v>2.9260000000000002</v>
      </c>
      <c r="T397">
        <v>33</v>
      </c>
      <c r="U397">
        <v>4255.9530000000004</v>
      </c>
      <c r="V397">
        <v>1</v>
      </c>
      <c r="W397">
        <v>1.5209999999999999</v>
      </c>
      <c r="X397">
        <v>2.4580000000000002</v>
      </c>
      <c r="Y397" s="8">
        <v>43412</v>
      </c>
    </row>
    <row r="398" spans="1:25" x14ac:dyDescent="0.25">
      <c r="A398">
        <v>-111.97610462999999</v>
      </c>
      <c r="B398">
        <v>33.079372149999998</v>
      </c>
      <c r="C398" t="s">
        <v>563</v>
      </c>
      <c r="D398" t="s">
        <v>568</v>
      </c>
      <c r="E398" t="s">
        <v>561</v>
      </c>
      <c r="F398">
        <v>101</v>
      </c>
      <c r="G398">
        <v>188</v>
      </c>
      <c r="H398">
        <v>13.333</v>
      </c>
      <c r="I398">
        <v>2.165</v>
      </c>
      <c r="J398">
        <v>1</v>
      </c>
      <c r="K398">
        <v>1172.4179999999999</v>
      </c>
      <c r="L398" t="s">
        <v>560</v>
      </c>
      <c r="M398" t="s">
        <v>559</v>
      </c>
      <c r="N398" s="8">
        <v>43412</v>
      </c>
      <c r="O398">
        <v>0</v>
      </c>
      <c r="P398">
        <v>0</v>
      </c>
      <c r="Q398">
        <v>6798.2849999999999</v>
      </c>
      <c r="R398">
        <v>940.22699999999998</v>
      </c>
      <c r="S398">
        <v>1.9590000000000001</v>
      </c>
      <c r="T398">
        <v>33</v>
      </c>
      <c r="U398">
        <v>2849.1729999999998</v>
      </c>
      <c r="V398">
        <v>1</v>
      </c>
      <c r="W398">
        <v>1.476</v>
      </c>
      <c r="X398">
        <v>2.3860000000000001</v>
      </c>
      <c r="Y398" s="8">
        <v>43412</v>
      </c>
    </row>
    <row r="399" spans="1:25" x14ac:dyDescent="0.25">
      <c r="A399">
        <v>-111.97610634</v>
      </c>
      <c r="B399">
        <v>33.07936522</v>
      </c>
      <c r="C399" t="s">
        <v>563</v>
      </c>
      <c r="D399" t="s">
        <v>568</v>
      </c>
      <c r="E399" t="s">
        <v>561</v>
      </c>
      <c r="F399">
        <v>102</v>
      </c>
      <c r="G399">
        <v>178</v>
      </c>
      <c r="H399">
        <v>13.333</v>
      </c>
      <c r="I399">
        <v>2.3290000000000002</v>
      </c>
      <c r="J399">
        <v>1</v>
      </c>
      <c r="K399">
        <v>1172.3789999999999</v>
      </c>
      <c r="L399" t="s">
        <v>560</v>
      </c>
      <c r="M399" t="s">
        <v>559</v>
      </c>
      <c r="N399" s="8">
        <v>43412</v>
      </c>
      <c r="O399">
        <v>0</v>
      </c>
      <c r="P399">
        <v>0</v>
      </c>
      <c r="Q399">
        <v>5713.6989999999996</v>
      </c>
      <c r="R399">
        <v>734.57500000000005</v>
      </c>
      <c r="S399">
        <v>1.53</v>
      </c>
      <c r="T399">
        <v>33</v>
      </c>
      <c r="U399">
        <v>2225.9859999999999</v>
      </c>
      <c r="V399">
        <v>1</v>
      </c>
      <c r="W399">
        <v>1.5880000000000001</v>
      </c>
      <c r="X399">
        <v>2.5670000000000002</v>
      </c>
      <c r="Y399" s="8">
        <v>43412</v>
      </c>
    </row>
    <row r="400" spans="1:25" x14ac:dyDescent="0.25">
      <c r="A400">
        <v>-111.97610650999999</v>
      </c>
      <c r="B400">
        <v>33.07935921</v>
      </c>
      <c r="C400" t="s">
        <v>563</v>
      </c>
      <c r="D400" t="s">
        <v>568</v>
      </c>
      <c r="E400" t="s">
        <v>561</v>
      </c>
      <c r="F400">
        <v>103</v>
      </c>
      <c r="G400">
        <v>177</v>
      </c>
      <c r="H400">
        <v>13.333</v>
      </c>
      <c r="I400">
        <v>2.4279999999999999</v>
      </c>
      <c r="J400">
        <v>1</v>
      </c>
      <c r="K400">
        <v>1172.402</v>
      </c>
      <c r="L400" t="s">
        <v>560</v>
      </c>
      <c r="M400" t="s">
        <v>559</v>
      </c>
      <c r="N400" s="8">
        <v>43412</v>
      </c>
      <c r="O400">
        <v>0</v>
      </c>
      <c r="P400">
        <v>0</v>
      </c>
      <c r="Q400">
        <v>4891.8459999999995</v>
      </c>
      <c r="R400">
        <v>603.41800000000001</v>
      </c>
      <c r="S400">
        <v>1.2569999999999999</v>
      </c>
      <c r="T400">
        <v>33</v>
      </c>
      <c r="U400">
        <v>1828.54</v>
      </c>
      <c r="V400">
        <v>1</v>
      </c>
      <c r="W400">
        <v>1.655</v>
      </c>
      <c r="X400">
        <v>2.6749999999999998</v>
      </c>
      <c r="Y400" s="8">
        <v>43412</v>
      </c>
    </row>
    <row r="401" spans="1:25" x14ac:dyDescent="0.25">
      <c r="A401">
        <v>-111.97610563000001</v>
      </c>
      <c r="B401">
        <v>33.079353150000003</v>
      </c>
      <c r="C401" t="s">
        <v>563</v>
      </c>
      <c r="D401" t="s">
        <v>568</v>
      </c>
      <c r="E401" t="s">
        <v>561</v>
      </c>
      <c r="F401">
        <v>104</v>
      </c>
      <c r="G401">
        <v>188</v>
      </c>
      <c r="H401">
        <v>13.333</v>
      </c>
      <c r="I401">
        <v>2.2639999999999998</v>
      </c>
      <c r="J401">
        <v>1</v>
      </c>
      <c r="K401">
        <v>1172.4770000000001</v>
      </c>
      <c r="L401" t="s">
        <v>560</v>
      </c>
      <c r="M401" t="s">
        <v>559</v>
      </c>
      <c r="N401" s="8">
        <v>43412</v>
      </c>
      <c r="O401">
        <v>0</v>
      </c>
      <c r="P401">
        <v>0</v>
      </c>
      <c r="Q401">
        <v>6020</v>
      </c>
      <c r="R401">
        <v>796.38800000000003</v>
      </c>
      <c r="S401">
        <v>1.659</v>
      </c>
      <c r="T401">
        <v>33</v>
      </c>
      <c r="U401">
        <v>2413.297</v>
      </c>
      <c r="V401">
        <v>1</v>
      </c>
      <c r="W401">
        <v>1.5429999999999999</v>
      </c>
      <c r="X401">
        <v>2.4950000000000001</v>
      </c>
      <c r="Y401" s="8">
        <v>43412</v>
      </c>
    </row>
    <row r="402" spans="1:25" x14ac:dyDescent="0.25">
      <c r="A402">
        <v>-111.9761048</v>
      </c>
      <c r="B402">
        <v>33.07934616</v>
      </c>
      <c r="C402" t="s">
        <v>563</v>
      </c>
      <c r="D402" t="s">
        <v>568</v>
      </c>
      <c r="E402" t="s">
        <v>561</v>
      </c>
      <c r="F402">
        <v>105</v>
      </c>
      <c r="G402">
        <v>187</v>
      </c>
      <c r="H402">
        <v>13.333</v>
      </c>
      <c r="I402">
        <v>2.198</v>
      </c>
      <c r="J402">
        <v>1</v>
      </c>
      <c r="K402">
        <v>1172.3979999999999</v>
      </c>
      <c r="L402" t="s">
        <v>560</v>
      </c>
      <c r="M402" t="s">
        <v>559</v>
      </c>
      <c r="N402" s="8">
        <v>43412</v>
      </c>
      <c r="O402">
        <v>0</v>
      </c>
      <c r="P402">
        <v>0</v>
      </c>
      <c r="Q402">
        <v>6035.8090000000002</v>
      </c>
      <c r="R402">
        <v>822.31399999999996</v>
      </c>
      <c r="S402">
        <v>1.7130000000000001</v>
      </c>
      <c r="T402">
        <v>33</v>
      </c>
      <c r="U402">
        <v>2491.8620000000001</v>
      </c>
      <c r="V402">
        <v>1</v>
      </c>
      <c r="W402">
        <v>1.4990000000000001</v>
      </c>
      <c r="X402">
        <v>2.4220000000000002</v>
      </c>
      <c r="Y402" s="8">
        <v>43412</v>
      </c>
    </row>
    <row r="403" spans="1:25" x14ac:dyDescent="0.25">
      <c r="A403">
        <v>-111.97610532</v>
      </c>
      <c r="B403">
        <v>33.079340209999998</v>
      </c>
      <c r="C403" t="s">
        <v>563</v>
      </c>
      <c r="D403" t="s">
        <v>568</v>
      </c>
      <c r="E403" t="s">
        <v>561</v>
      </c>
      <c r="F403">
        <v>106</v>
      </c>
      <c r="G403">
        <v>184</v>
      </c>
      <c r="H403">
        <v>13.333</v>
      </c>
      <c r="I403">
        <v>2.2970000000000002</v>
      </c>
      <c r="J403">
        <v>1</v>
      </c>
      <c r="K403">
        <v>1172.4110000000001</v>
      </c>
      <c r="L403" t="s">
        <v>560</v>
      </c>
      <c r="M403" t="s">
        <v>559</v>
      </c>
      <c r="N403" s="8">
        <v>43412</v>
      </c>
      <c r="O403">
        <v>0</v>
      </c>
      <c r="P403">
        <v>0</v>
      </c>
      <c r="Q403">
        <v>4871.9070000000002</v>
      </c>
      <c r="R403">
        <v>635.29899999999998</v>
      </c>
      <c r="S403">
        <v>1.3240000000000001</v>
      </c>
      <c r="T403">
        <v>33</v>
      </c>
      <c r="U403">
        <v>1925.1489999999999</v>
      </c>
      <c r="V403">
        <v>1</v>
      </c>
      <c r="W403">
        <v>1.5660000000000001</v>
      </c>
      <c r="X403">
        <v>2.5310000000000001</v>
      </c>
      <c r="Y403" s="8">
        <v>43412</v>
      </c>
    </row>
    <row r="404" spans="1:25" x14ac:dyDescent="0.25">
      <c r="A404">
        <v>-111.97610650999999</v>
      </c>
      <c r="B404">
        <v>33.079334209999999</v>
      </c>
      <c r="C404" t="s">
        <v>563</v>
      </c>
      <c r="D404" t="s">
        <v>568</v>
      </c>
      <c r="E404" t="s">
        <v>561</v>
      </c>
      <c r="F404">
        <v>107</v>
      </c>
      <c r="G404">
        <v>177</v>
      </c>
      <c r="H404">
        <v>13.333</v>
      </c>
      <c r="I404">
        <v>2.2970000000000002</v>
      </c>
      <c r="J404">
        <v>1</v>
      </c>
      <c r="K404">
        <v>1172.4110000000001</v>
      </c>
      <c r="L404" t="s">
        <v>560</v>
      </c>
      <c r="M404" t="s">
        <v>559</v>
      </c>
      <c r="N404" s="8">
        <v>43412</v>
      </c>
      <c r="O404">
        <v>0</v>
      </c>
      <c r="P404">
        <v>0</v>
      </c>
      <c r="Q404">
        <v>5539.6450000000004</v>
      </c>
      <c r="R404">
        <v>722.37199999999996</v>
      </c>
      <c r="S404">
        <v>1.5049999999999999</v>
      </c>
      <c r="T404">
        <v>33</v>
      </c>
      <c r="U404">
        <v>2189.0070000000001</v>
      </c>
      <c r="V404">
        <v>1</v>
      </c>
      <c r="W404">
        <v>1.5660000000000001</v>
      </c>
      <c r="X404">
        <v>2.5310000000000001</v>
      </c>
      <c r="Y404" s="8">
        <v>43412</v>
      </c>
    </row>
    <row r="405" spans="1:25" x14ac:dyDescent="0.25">
      <c r="A405">
        <v>-111.97610532</v>
      </c>
      <c r="B405">
        <v>33.079327210000002</v>
      </c>
      <c r="C405" t="s">
        <v>563</v>
      </c>
      <c r="D405" t="s">
        <v>568</v>
      </c>
      <c r="E405" t="s">
        <v>561</v>
      </c>
      <c r="F405">
        <v>108</v>
      </c>
      <c r="G405">
        <v>184</v>
      </c>
      <c r="H405">
        <v>13.333</v>
      </c>
      <c r="I405">
        <v>2.2309999999999999</v>
      </c>
      <c r="J405">
        <v>1</v>
      </c>
      <c r="K405">
        <v>1172.385</v>
      </c>
      <c r="L405" t="s">
        <v>560</v>
      </c>
      <c r="M405" t="s">
        <v>559</v>
      </c>
      <c r="N405" s="8">
        <v>43412</v>
      </c>
      <c r="O405">
        <v>0</v>
      </c>
      <c r="P405">
        <v>0</v>
      </c>
      <c r="Q405">
        <v>6118.4290000000001</v>
      </c>
      <c r="R405">
        <v>821.31200000000001</v>
      </c>
      <c r="S405">
        <v>1.7110000000000001</v>
      </c>
      <c r="T405">
        <v>33</v>
      </c>
      <c r="U405">
        <v>2488.8249999999998</v>
      </c>
      <c r="V405">
        <v>1</v>
      </c>
      <c r="W405">
        <v>1.5209999999999999</v>
      </c>
      <c r="X405">
        <v>2.4580000000000002</v>
      </c>
      <c r="Y405" s="8">
        <v>43412</v>
      </c>
    </row>
    <row r="406" spans="1:25" x14ac:dyDescent="0.25">
      <c r="A406">
        <v>-111.97610668</v>
      </c>
      <c r="B406">
        <v>33.079321210000003</v>
      </c>
      <c r="C406" t="s">
        <v>563</v>
      </c>
      <c r="D406" t="s">
        <v>568</v>
      </c>
      <c r="E406" t="s">
        <v>561</v>
      </c>
      <c r="F406">
        <v>109</v>
      </c>
      <c r="G406">
        <v>176</v>
      </c>
      <c r="H406">
        <v>13.333</v>
      </c>
      <c r="I406">
        <v>2.2970000000000002</v>
      </c>
      <c r="J406">
        <v>1</v>
      </c>
      <c r="K406">
        <v>1172.421</v>
      </c>
      <c r="L406" t="s">
        <v>560</v>
      </c>
      <c r="M406" t="s">
        <v>559</v>
      </c>
      <c r="N406" s="8">
        <v>43412</v>
      </c>
      <c r="O406">
        <v>0</v>
      </c>
      <c r="P406">
        <v>0</v>
      </c>
      <c r="Q406">
        <v>5278.7849999999999</v>
      </c>
      <c r="R406">
        <v>688.35599999999999</v>
      </c>
      <c r="S406">
        <v>1.4339999999999999</v>
      </c>
      <c r="T406">
        <v>33</v>
      </c>
      <c r="U406">
        <v>2085.9279999999999</v>
      </c>
      <c r="V406">
        <v>1</v>
      </c>
      <c r="W406">
        <v>1.5660000000000001</v>
      </c>
      <c r="X406">
        <v>2.5310000000000001</v>
      </c>
      <c r="Y406" s="8">
        <v>43412</v>
      </c>
    </row>
    <row r="407" spans="1:25" x14ac:dyDescent="0.25">
      <c r="A407">
        <v>-111.97610582999999</v>
      </c>
      <c r="B407">
        <v>33.079315219999998</v>
      </c>
      <c r="C407" t="s">
        <v>563</v>
      </c>
      <c r="D407" t="s">
        <v>568</v>
      </c>
      <c r="E407" t="s">
        <v>561</v>
      </c>
      <c r="F407">
        <v>110</v>
      </c>
      <c r="G407">
        <v>181</v>
      </c>
      <c r="H407">
        <v>13.333</v>
      </c>
      <c r="I407">
        <v>2.198</v>
      </c>
      <c r="J407">
        <v>1</v>
      </c>
      <c r="K407">
        <v>1172.4079999999999</v>
      </c>
      <c r="L407" t="s">
        <v>560</v>
      </c>
      <c r="M407" t="s">
        <v>559</v>
      </c>
      <c r="N407" s="8">
        <v>43412</v>
      </c>
      <c r="O407">
        <v>0</v>
      </c>
      <c r="P407">
        <v>0</v>
      </c>
      <c r="Q407">
        <v>5432.5690000000004</v>
      </c>
      <c r="R407">
        <v>740.13</v>
      </c>
      <c r="S407">
        <v>1.542</v>
      </c>
      <c r="T407">
        <v>33</v>
      </c>
      <c r="U407">
        <v>2242.817</v>
      </c>
      <c r="V407">
        <v>1</v>
      </c>
      <c r="W407">
        <v>1.4990000000000001</v>
      </c>
      <c r="X407">
        <v>2.4220000000000002</v>
      </c>
      <c r="Y407" s="8">
        <v>43412</v>
      </c>
    </row>
    <row r="408" spans="1:25" x14ac:dyDescent="0.25">
      <c r="A408">
        <v>-111.97610666</v>
      </c>
      <c r="B408">
        <v>33.079309219999999</v>
      </c>
      <c r="C408" t="s">
        <v>563</v>
      </c>
      <c r="D408" t="s">
        <v>568</v>
      </c>
      <c r="E408" t="s">
        <v>561</v>
      </c>
      <c r="F408">
        <v>111</v>
      </c>
      <c r="G408">
        <v>182</v>
      </c>
      <c r="H408">
        <v>13.333</v>
      </c>
      <c r="I408">
        <v>2.3290000000000002</v>
      </c>
      <c r="J408">
        <v>1</v>
      </c>
      <c r="K408">
        <v>1172.425</v>
      </c>
      <c r="L408" t="s">
        <v>560</v>
      </c>
      <c r="M408" t="s">
        <v>559</v>
      </c>
      <c r="N408" s="8">
        <v>43412</v>
      </c>
      <c r="O408">
        <v>0</v>
      </c>
      <c r="P408">
        <v>0</v>
      </c>
      <c r="Q408">
        <v>6611.6729999999998</v>
      </c>
      <c r="R408">
        <v>850.02200000000005</v>
      </c>
      <c r="S408">
        <v>1.7709999999999999</v>
      </c>
      <c r="T408">
        <v>33</v>
      </c>
      <c r="U408">
        <v>2575.8249999999998</v>
      </c>
      <c r="V408">
        <v>1</v>
      </c>
      <c r="W408">
        <v>1.5880000000000001</v>
      </c>
      <c r="X408">
        <v>2.5670000000000002</v>
      </c>
      <c r="Y408" s="8">
        <v>43412</v>
      </c>
    </row>
    <row r="409" spans="1:25" x14ac:dyDescent="0.25">
      <c r="A409">
        <v>-111.97610546</v>
      </c>
      <c r="B409">
        <v>33.079302120000001</v>
      </c>
      <c r="C409" t="s">
        <v>563</v>
      </c>
      <c r="D409" t="s">
        <v>568</v>
      </c>
      <c r="E409" t="s">
        <v>561</v>
      </c>
      <c r="F409">
        <v>112</v>
      </c>
      <c r="G409">
        <v>189</v>
      </c>
      <c r="H409">
        <v>13.333</v>
      </c>
      <c r="I409">
        <v>2.2309999999999999</v>
      </c>
      <c r="J409">
        <v>1</v>
      </c>
      <c r="K409">
        <v>1172.461</v>
      </c>
      <c r="L409" t="s">
        <v>560</v>
      </c>
      <c r="M409" t="s">
        <v>559</v>
      </c>
      <c r="N409" s="8">
        <v>43412</v>
      </c>
      <c r="O409">
        <v>0</v>
      </c>
      <c r="P409">
        <v>0</v>
      </c>
      <c r="Q409">
        <v>5189.5</v>
      </c>
      <c r="R409">
        <v>696.61699999999996</v>
      </c>
      <c r="S409">
        <v>1.4510000000000001</v>
      </c>
      <c r="T409">
        <v>33</v>
      </c>
      <c r="U409">
        <v>2110.96</v>
      </c>
      <c r="V409">
        <v>1</v>
      </c>
      <c r="W409">
        <v>1.5209999999999999</v>
      </c>
      <c r="X409">
        <v>2.4580000000000002</v>
      </c>
      <c r="Y409" s="8">
        <v>43412</v>
      </c>
    </row>
    <row r="410" spans="1:25" x14ac:dyDescent="0.25">
      <c r="A410">
        <v>-111.97610768</v>
      </c>
      <c r="B410">
        <v>33.079296210000003</v>
      </c>
      <c r="C410" t="s">
        <v>563</v>
      </c>
      <c r="D410" t="s">
        <v>568</v>
      </c>
      <c r="E410" t="s">
        <v>561</v>
      </c>
      <c r="F410">
        <v>113</v>
      </c>
      <c r="G410">
        <v>176</v>
      </c>
      <c r="H410">
        <v>13.333</v>
      </c>
      <c r="I410">
        <v>2.133</v>
      </c>
      <c r="J410">
        <v>1</v>
      </c>
      <c r="K410">
        <v>1172.4670000000001</v>
      </c>
      <c r="L410" t="s">
        <v>560</v>
      </c>
      <c r="M410" t="s">
        <v>559</v>
      </c>
      <c r="N410" s="8">
        <v>43412</v>
      </c>
      <c r="O410">
        <v>0</v>
      </c>
      <c r="P410">
        <v>0</v>
      </c>
      <c r="Q410">
        <v>6892.7479999999996</v>
      </c>
      <c r="R410">
        <v>967.95799999999997</v>
      </c>
      <c r="S410">
        <v>2.0169999999999999</v>
      </c>
      <c r="T410">
        <v>33</v>
      </c>
      <c r="U410">
        <v>2933.2049999999999</v>
      </c>
      <c r="V410">
        <v>1</v>
      </c>
      <c r="W410">
        <v>1.454</v>
      </c>
      <c r="X410">
        <v>2.35</v>
      </c>
      <c r="Y410" s="8">
        <v>43412</v>
      </c>
    </row>
    <row r="411" spans="1:25" x14ac:dyDescent="0.25">
      <c r="A411">
        <v>-111.97610666</v>
      </c>
      <c r="B411">
        <v>33.079290219999997</v>
      </c>
      <c r="C411" t="s">
        <v>563</v>
      </c>
      <c r="D411" t="s">
        <v>568</v>
      </c>
      <c r="E411" t="s">
        <v>561</v>
      </c>
      <c r="F411">
        <v>114</v>
      </c>
      <c r="G411">
        <v>182</v>
      </c>
      <c r="H411">
        <v>13.333</v>
      </c>
      <c r="I411">
        <v>2.133</v>
      </c>
      <c r="J411">
        <v>1</v>
      </c>
      <c r="K411">
        <v>1172.444</v>
      </c>
      <c r="L411" t="s">
        <v>560</v>
      </c>
      <c r="M411" t="s">
        <v>559</v>
      </c>
      <c r="N411" s="8">
        <v>43412</v>
      </c>
      <c r="O411">
        <v>0</v>
      </c>
      <c r="P411">
        <v>0</v>
      </c>
      <c r="Q411">
        <v>7698.7929999999997</v>
      </c>
      <c r="R411">
        <v>1081.152</v>
      </c>
      <c r="S411">
        <v>2.2519999999999998</v>
      </c>
      <c r="T411">
        <v>33</v>
      </c>
      <c r="U411">
        <v>3276.2170000000001</v>
      </c>
      <c r="V411">
        <v>1</v>
      </c>
      <c r="W411">
        <v>1.454</v>
      </c>
      <c r="X411">
        <v>2.35</v>
      </c>
      <c r="Y411" s="8">
        <v>43412</v>
      </c>
    </row>
    <row r="412" spans="1:25" x14ac:dyDescent="0.25">
      <c r="A412">
        <v>-111.97610666</v>
      </c>
      <c r="B412">
        <v>33.079284219999998</v>
      </c>
      <c r="C412" t="s">
        <v>563</v>
      </c>
      <c r="D412" t="s">
        <v>568</v>
      </c>
      <c r="E412" t="s">
        <v>561</v>
      </c>
      <c r="F412">
        <v>115</v>
      </c>
      <c r="G412">
        <v>182</v>
      </c>
      <c r="H412">
        <v>13.333</v>
      </c>
      <c r="I412">
        <v>2.165</v>
      </c>
      <c r="J412">
        <v>1</v>
      </c>
      <c r="K412">
        <v>1172.3979999999999</v>
      </c>
      <c r="L412" t="s">
        <v>560</v>
      </c>
      <c r="M412" t="s">
        <v>559</v>
      </c>
      <c r="N412" s="8">
        <v>43412</v>
      </c>
      <c r="O412">
        <v>0</v>
      </c>
      <c r="P412">
        <v>0</v>
      </c>
      <c r="Q412">
        <v>6894.125</v>
      </c>
      <c r="R412">
        <v>953.48199999999997</v>
      </c>
      <c r="S412">
        <v>1.986</v>
      </c>
      <c r="T412">
        <v>33</v>
      </c>
      <c r="U412">
        <v>2889.3389999999999</v>
      </c>
      <c r="V412">
        <v>1</v>
      </c>
      <c r="W412">
        <v>1.476</v>
      </c>
      <c r="X412">
        <v>2.3860000000000001</v>
      </c>
      <c r="Y412" s="8">
        <v>43412</v>
      </c>
    </row>
    <row r="413" spans="1:25" x14ac:dyDescent="0.25">
      <c r="A413">
        <v>-111.97610666</v>
      </c>
      <c r="B413">
        <v>33.079277220000002</v>
      </c>
      <c r="C413" t="s">
        <v>563</v>
      </c>
      <c r="D413" t="s">
        <v>568</v>
      </c>
      <c r="E413" t="s">
        <v>561</v>
      </c>
      <c r="F413">
        <v>116</v>
      </c>
      <c r="G413">
        <v>182</v>
      </c>
      <c r="H413">
        <v>13.333</v>
      </c>
      <c r="I413">
        <v>2.3620000000000001</v>
      </c>
      <c r="J413">
        <v>1</v>
      </c>
      <c r="K413">
        <v>1172.4280000000001</v>
      </c>
      <c r="L413" t="s">
        <v>560</v>
      </c>
      <c r="M413" t="s">
        <v>559</v>
      </c>
      <c r="N413" s="8">
        <v>43412</v>
      </c>
      <c r="O413">
        <v>0</v>
      </c>
      <c r="P413">
        <v>0</v>
      </c>
      <c r="Q413">
        <v>6548.3310000000001</v>
      </c>
      <c r="R413">
        <v>830.18600000000004</v>
      </c>
      <c r="S413">
        <v>1.73</v>
      </c>
      <c r="T413">
        <v>33</v>
      </c>
      <c r="U413">
        <v>2515.7150000000001</v>
      </c>
      <c r="V413">
        <v>1</v>
      </c>
      <c r="W413">
        <v>1.611</v>
      </c>
      <c r="X413">
        <v>2.6030000000000002</v>
      </c>
      <c r="Y413" s="8">
        <v>43412</v>
      </c>
    </row>
    <row r="414" spans="1:25" x14ac:dyDescent="0.25">
      <c r="A414">
        <v>-111.97610717000001</v>
      </c>
      <c r="B414">
        <v>33.079271220000003</v>
      </c>
      <c r="C414" t="s">
        <v>563</v>
      </c>
      <c r="D414" t="s">
        <v>568</v>
      </c>
      <c r="E414" t="s">
        <v>561</v>
      </c>
      <c r="F414">
        <v>117</v>
      </c>
      <c r="G414">
        <v>179</v>
      </c>
      <c r="H414">
        <v>13.333</v>
      </c>
      <c r="I414">
        <v>2.133</v>
      </c>
      <c r="J414">
        <v>1</v>
      </c>
      <c r="K414">
        <v>1172.395</v>
      </c>
      <c r="L414" t="s">
        <v>560</v>
      </c>
      <c r="M414" t="s">
        <v>559</v>
      </c>
      <c r="N414" s="8">
        <v>43412</v>
      </c>
      <c r="O414">
        <v>0</v>
      </c>
      <c r="P414">
        <v>0</v>
      </c>
      <c r="Q414">
        <v>7726.7730000000001</v>
      </c>
      <c r="R414">
        <v>1085.0809999999999</v>
      </c>
      <c r="S414">
        <v>2.2610000000000001</v>
      </c>
      <c r="T414">
        <v>33</v>
      </c>
      <c r="U414">
        <v>3288.1239999999998</v>
      </c>
      <c r="V414">
        <v>1</v>
      </c>
      <c r="W414">
        <v>1.454</v>
      </c>
      <c r="X414">
        <v>2.35</v>
      </c>
      <c r="Y414" s="8">
        <v>43412</v>
      </c>
    </row>
    <row r="415" spans="1:25" x14ac:dyDescent="0.25">
      <c r="A415">
        <v>-111.97610734</v>
      </c>
      <c r="B415">
        <v>33.079265220000003</v>
      </c>
      <c r="C415" t="s">
        <v>563</v>
      </c>
      <c r="D415" t="s">
        <v>568</v>
      </c>
      <c r="E415" t="s">
        <v>561</v>
      </c>
      <c r="F415">
        <v>118</v>
      </c>
      <c r="G415">
        <v>178</v>
      </c>
      <c r="H415">
        <v>13.333</v>
      </c>
      <c r="I415">
        <v>2.2639999999999998</v>
      </c>
      <c r="J415">
        <v>1</v>
      </c>
      <c r="K415">
        <v>1172.405</v>
      </c>
      <c r="L415" t="s">
        <v>560</v>
      </c>
      <c r="M415" t="s">
        <v>559</v>
      </c>
      <c r="N415" s="8">
        <v>43412</v>
      </c>
      <c r="O415">
        <v>0</v>
      </c>
      <c r="P415">
        <v>0</v>
      </c>
      <c r="Q415">
        <v>6826.4309999999996</v>
      </c>
      <c r="R415">
        <v>903.07100000000003</v>
      </c>
      <c r="S415">
        <v>1.881</v>
      </c>
      <c r="T415">
        <v>33</v>
      </c>
      <c r="U415">
        <v>2736.5790000000002</v>
      </c>
      <c r="V415">
        <v>1</v>
      </c>
      <c r="W415">
        <v>1.5429999999999999</v>
      </c>
      <c r="X415">
        <v>2.4950000000000001</v>
      </c>
      <c r="Y415" s="8">
        <v>43412</v>
      </c>
    </row>
    <row r="416" spans="1:25" x14ac:dyDescent="0.25">
      <c r="A416">
        <v>-111.97610649000001</v>
      </c>
      <c r="B416">
        <v>33.079259209999996</v>
      </c>
      <c r="C416" t="s">
        <v>563</v>
      </c>
      <c r="D416" t="s">
        <v>568</v>
      </c>
      <c r="E416" t="s">
        <v>561</v>
      </c>
      <c r="F416">
        <v>119</v>
      </c>
      <c r="G416">
        <v>183</v>
      </c>
      <c r="H416">
        <v>13.333</v>
      </c>
      <c r="I416">
        <v>2.198</v>
      </c>
      <c r="J416">
        <v>1</v>
      </c>
      <c r="K416">
        <v>1172.4280000000001</v>
      </c>
      <c r="L416" t="s">
        <v>560</v>
      </c>
      <c r="M416" t="s">
        <v>559</v>
      </c>
      <c r="N416" s="8">
        <v>43412</v>
      </c>
      <c r="O416">
        <v>0</v>
      </c>
      <c r="P416">
        <v>0</v>
      </c>
      <c r="Q416">
        <v>7374.0940000000001</v>
      </c>
      <c r="R416">
        <v>1004.6420000000001</v>
      </c>
      <c r="S416">
        <v>2.093</v>
      </c>
      <c r="T416">
        <v>33</v>
      </c>
      <c r="U416">
        <v>3044.3690000000001</v>
      </c>
      <c r="V416">
        <v>1</v>
      </c>
      <c r="W416">
        <v>1.4990000000000001</v>
      </c>
      <c r="X416">
        <v>2.4220000000000002</v>
      </c>
      <c r="Y416" s="8">
        <v>43412</v>
      </c>
    </row>
    <row r="417" spans="1:25" x14ac:dyDescent="0.25">
      <c r="A417">
        <v>-111.97610683000001</v>
      </c>
      <c r="B417">
        <v>33.079252220000001</v>
      </c>
      <c r="C417" t="s">
        <v>563</v>
      </c>
      <c r="D417" t="s">
        <v>568</v>
      </c>
      <c r="E417" t="s">
        <v>561</v>
      </c>
      <c r="F417">
        <v>120</v>
      </c>
      <c r="G417">
        <v>181</v>
      </c>
      <c r="H417">
        <v>13.333</v>
      </c>
      <c r="I417">
        <v>2.395</v>
      </c>
      <c r="J417">
        <v>1</v>
      </c>
      <c r="K417">
        <v>1172.461</v>
      </c>
      <c r="L417" t="s">
        <v>560</v>
      </c>
      <c r="M417" t="s">
        <v>559</v>
      </c>
      <c r="N417" s="8">
        <v>43412</v>
      </c>
      <c r="O417">
        <v>0</v>
      </c>
      <c r="P417">
        <v>0</v>
      </c>
      <c r="Q417">
        <v>5674.7020000000002</v>
      </c>
      <c r="R417">
        <v>709.57399999999996</v>
      </c>
      <c r="S417">
        <v>1.478</v>
      </c>
      <c r="T417">
        <v>33</v>
      </c>
      <c r="U417">
        <v>2150.223</v>
      </c>
      <c r="V417">
        <v>1</v>
      </c>
      <c r="W417">
        <v>1.633</v>
      </c>
      <c r="X417">
        <v>2.6389999999999998</v>
      </c>
      <c r="Y417" s="8">
        <v>43412</v>
      </c>
    </row>
    <row r="418" spans="1:25" x14ac:dyDescent="0.25">
      <c r="A418">
        <v>-111.97610717000001</v>
      </c>
      <c r="B418">
        <v>33.079246220000002</v>
      </c>
      <c r="C418" t="s">
        <v>563</v>
      </c>
      <c r="D418" t="s">
        <v>568</v>
      </c>
      <c r="E418" t="s">
        <v>561</v>
      </c>
      <c r="F418">
        <v>121</v>
      </c>
      <c r="G418">
        <v>179</v>
      </c>
      <c r="H418">
        <v>13.333</v>
      </c>
      <c r="I418">
        <v>2.1</v>
      </c>
      <c r="J418">
        <v>1</v>
      </c>
      <c r="K418">
        <v>1172.461</v>
      </c>
      <c r="L418" t="s">
        <v>560</v>
      </c>
      <c r="M418" t="s">
        <v>559</v>
      </c>
      <c r="N418" s="8">
        <v>43412</v>
      </c>
      <c r="O418">
        <v>0</v>
      </c>
      <c r="P418">
        <v>0</v>
      </c>
      <c r="Q418">
        <v>5119.4380000000001</v>
      </c>
      <c r="R418">
        <v>730.16300000000001</v>
      </c>
      <c r="S418">
        <v>1.5209999999999999</v>
      </c>
      <c r="T418">
        <v>33</v>
      </c>
      <c r="U418">
        <v>2212.614</v>
      </c>
      <c r="V418">
        <v>1</v>
      </c>
      <c r="W418">
        <v>1.4319999999999999</v>
      </c>
      <c r="X418">
        <v>2.3140000000000001</v>
      </c>
      <c r="Y418" s="8">
        <v>43412</v>
      </c>
    </row>
    <row r="419" spans="1:25" x14ac:dyDescent="0.25">
      <c r="A419">
        <v>-111.97610666</v>
      </c>
      <c r="B419">
        <v>33.079240220000003</v>
      </c>
      <c r="C419" t="s">
        <v>563</v>
      </c>
      <c r="D419" t="s">
        <v>568</v>
      </c>
      <c r="E419" t="s">
        <v>561</v>
      </c>
      <c r="F419">
        <v>122</v>
      </c>
      <c r="G419">
        <v>182</v>
      </c>
      <c r="H419">
        <v>13.333</v>
      </c>
      <c r="I419">
        <v>2.2970000000000002</v>
      </c>
      <c r="J419">
        <v>1</v>
      </c>
      <c r="K419">
        <v>1172.4739999999999</v>
      </c>
      <c r="L419" t="s">
        <v>560</v>
      </c>
      <c r="M419" t="s">
        <v>559</v>
      </c>
      <c r="N419" s="8">
        <v>43412</v>
      </c>
      <c r="O419">
        <v>0</v>
      </c>
      <c r="P419">
        <v>0</v>
      </c>
      <c r="Q419">
        <v>5194.732</v>
      </c>
      <c r="R419">
        <v>677.39599999999996</v>
      </c>
      <c r="S419">
        <v>1.411</v>
      </c>
      <c r="T419">
        <v>33</v>
      </c>
      <c r="U419">
        <v>2052.7139999999999</v>
      </c>
      <c r="V419">
        <v>1</v>
      </c>
      <c r="W419">
        <v>1.5660000000000001</v>
      </c>
      <c r="X419">
        <v>2.5310000000000001</v>
      </c>
      <c r="Y419" s="8">
        <v>43412</v>
      </c>
    </row>
    <row r="420" spans="1:25" x14ac:dyDescent="0.25">
      <c r="A420">
        <v>-111.97610717000001</v>
      </c>
      <c r="B420">
        <v>33.079233219999999</v>
      </c>
      <c r="C420" t="s">
        <v>563</v>
      </c>
      <c r="D420" t="s">
        <v>568</v>
      </c>
      <c r="E420" t="s">
        <v>561</v>
      </c>
      <c r="F420">
        <v>123</v>
      </c>
      <c r="G420">
        <v>179</v>
      </c>
      <c r="H420">
        <v>13.333</v>
      </c>
      <c r="I420">
        <v>2.3620000000000001</v>
      </c>
      <c r="J420">
        <v>1</v>
      </c>
      <c r="K420">
        <v>1172.4179999999999</v>
      </c>
      <c r="L420" t="s">
        <v>560</v>
      </c>
      <c r="M420" t="s">
        <v>559</v>
      </c>
      <c r="N420" s="8">
        <v>43412</v>
      </c>
      <c r="O420">
        <v>0</v>
      </c>
      <c r="P420">
        <v>0</v>
      </c>
      <c r="Q420">
        <v>7243.3339999999998</v>
      </c>
      <c r="R420">
        <v>918.29700000000003</v>
      </c>
      <c r="S420">
        <v>1.913</v>
      </c>
      <c r="T420">
        <v>33</v>
      </c>
      <c r="U420">
        <v>2782.7190000000001</v>
      </c>
      <c r="V420">
        <v>1</v>
      </c>
      <c r="W420">
        <v>1.611</v>
      </c>
      <c r="X420">
        <v>2.6030000000000002</v>
      </c>
      <c r="Y420" s="8">
        <v>43412</v>
      </c>
    </row>
    <row r="421" spans="1:25" x14ac:dyDescent="0.25">
      <c r="A421">
        <v>-111.97610683000001</v>
      </c>
      <c r="B421">
        <v>33.07922722</v>
      </c>
      <c r="C421" t="s">
        <v>563</v>
      </c>
      <c r="D421" t="s">
        <v>568</v>
      </c>
      <c r="E421" t="s">
        <v>561</v>
      </c>
      <c r="F421">
        <v>124</v>
      </c>
      <c r="G421">
        <v>181</v>
      </c>
      <c r="H421">
        <v>13.333</v>
      </c>
      <c r="I421">
        <v>2.395</v>
      </c>
      <c r="J421">
        <v>1</v>
      </c>
      <c r="K421">
        <v>1172.421</v>
      </c>
      <c r="L421" t="s">
        <v>560</v>
      </c>
      <c r="M421" t="s">
        <v>559</v>
      </c>
      <c r="N421" s="8">
        <v>43412</v>
      </c>
      <c r="O421">
        <v>0</v>
      </c>
      <c r="P421">
        <v>0</v>
      </c>
      <c r="Q421">
        <v>6983.9059999999999</v>
      </c>
      <c r="R421">
        <v>873.279</v>
      </c>
      <c r="S421">
        <v>1.819</v>
      </c>
      <c r="T421">
        <v>33</v>
      </c>
      <c r="U421">
        <v>2646.299</v>
      </c>
      <c r="V421">
        <v>1</v>
      </c>
      <c r="W421">
        <v>1.633</v>
      </c>
      <c r="X421">
        <v>2.6389999999999998</v>
      </c>
      <c r="Y421" s="8">
        <v>43412</v>
      </c>
    </row>
    <row r="422" spans="1:25" x14ac:dyDescent="0.25">
      <c r="A422">
        <v>-111.97610766</v>
      </c>
      <c r="B422">
        <v>33.079221220000001</v>
      </c>
      <c r="C422" t="s">
        <v>563</v>
      </c>
      <c r="D422" t="s">
        <v>568</v>
      </c>
      <c r="E422" t="s">
        <v>561</v>
      </c>
      <c r="F422">
        <v>125</v>
      </c>
      <c r="G422">
        <v>182</v>
      </c>
      <c r="H422">
        <v>13.333</v>
      </c>
      <c r="I422">
        <v>2.395</v>
      </c>
      <c r="J422">
        <v>1</v>
      </c>
      <c r="K422">
        <v>1172.3820000000001</v>
      </c>
      <c r="L422" t="s">
        <v>560</v>
      </c>
      <c r="M422" t="s">
        <v>559</v>
      </c>
      <c r="N422" s="8">
        <v>43412</v>
      </c>
      <c r="O422">
        <v>0</v>
      </c>
      <c r="P422">
        <v>0</v>
      </c>
      <c r="Q422">
        <v>6543.924</v>
      </c>
      <c r="R422">
        <v>818.26300000000003</v>
      </c>
      <c r="S422">
        <v>1.7050000000000001</v>
      </c>
      <c r="T422">
        <v>33</v>
      </c>
      <c r="U422">
        <v>2479.5830000000001</v>
      </c>
      <c r="V422">
        <v>1</v>
      </c>
      <c r="W422">
        <v>1.633</v>
      </c>
      <c r="X422">
        <v>2.6389999999999998</v>
      </c>
      <c r="Y422" s="8">
        <v>43412</v>
      </c>
    </row>
    <row r="423" spans="1:25" x14ac:dyDescent="0.25">
      <c r="A423">
        <v>-111.97610732</v>
      </c>
      <c r="B423">
        <v>33.079214210000004</v>
      </c>
      <c r="C423" t="s">
        <v>563</v>
      </c>
      <c r="D423" t="s">
        <v>568</v>
      </c>
      <c r="E423" t="s">
        <v>561</v>
      </c>
      <c r="F423">
        <v>126</v>
      </c>
      <c r="G423">
        <v>184</v>
      </c>
      <c r="H423">
        <v>13.333</v>
      </c>
      <c r="I423">
        <v>2.3620000000000001</v>
      </c>
      <c r="J423">
        <v>1</v>
      </c>
      <c r="K423">
        <v>1172.3920000000001</v>
      </c>
      <c r="L423" t="s">
        <v>560</v>
      </c>
      <c r="M423" t="s">
        <v>559</v>
      </c>
      <c r="N423" s="8">
        <v>43412</v>
      </c>
      <c r="O423">
        <v>0</v>
      </c>
      <c r="P423">
        <v>0</v>
      </c>
      <c r="Q423">
        <v>6071.06</v>
      </c>
      <c r="R423">
        <v>769.678</v>
      </c>
      <c r="S423">
        <v>1.603</v>
      </c>
      <c r="T423">
        <v>33</v>
      </c>
      <c r="U423">
        <v>2332.3589999999999</v>
      </c>
      <c r="V423">
        <v>1</v>
      </c>
      <c r="W423">
        <v>1.611</v>
      </c>
      <c r="X423">
        <v>2.6030000000000002</v>
      </c>
      <c r="Y423" s="8">
        <v>43412</v>
      </c>
    </row>
    <row r="424" spans="1:25" x14ac:dyDescent="0.25">
      <c r="A424">
        <v>-111.97610834</v>
      </c>
      <c r="B424">
        <v>33.079208219999998</v>
      </c>
      <c r="C424" t="s">
        <v>563</v>
      </c>
      <c r="D424" t="s">
        <v>568</v>
      </c>
      <c r="E424" t="s">
        <v>561</v>
      </c>
      <c r="F424">
        <v>127</v>
      </c>
      <c r="G424">
        <v>178</v>
      </c>
      <c r="H424">
        <v>13.333</v>
      </c>
      <c r="I424">
        <v>2.4609999999999999</v>
      </c>
      <c r="J424">
        <v>1</v>
      </c>
      <c r="K424">
        <v>1172.4079999999999</v>
      </c>
      <c r="L424" t="s">
        <v>560</v>
      </c>
      <c r="M424" t="s">
        <v>559</v>
      </c>
      <c r="N424" s="8">
        <v>43412</v>
      </c>
      <c r="O424">
        <v>0</v>
      </c>
      <c r="P424">
        <v>0</v>
      </c>
      <c r="Q424">
        <v>5190.9870000000001</v>
      </c>
      <c r="R424">
        <v>631.78</v>
      </c>
      <c r="S424">
        <v>1.3160000000000001</v>
      </c>
      <c r="T424">
        <v>33</v>
      </c>
      <c r="U424">
        <v>1914.4849999999999</v>
      </c>
      <c r="V424">
        <v>1</v>
      </c>
      <c r="W424">
        <v>1.6779999999999999</v>
      </c>
      <c r="X424">
        <v>2.7109999999999999</v>
      </c>
      <c r="Y424" s="8">
        <v>43412</v>
      </c>
    </row>
    <row r="425" spans="1:25" x14ac:dyDescent="0.25">
      <c r="A425">
        <v>-111.97610783</v>
      </c>
      <c r="B425">
        <v>33.079201220000002</v>
      </c>
      <c r="C425" t="s">
        <v>563</v>
      </c>
      <c r="D425" t="s">
        <v>568</v>
      </c>
      <c r="E425" t="s">
        <v>561</v>
      </c>
      <c r="F425">
        <v>128</v>
      </c>
      <c r="G425">
        <v>181</v>
      </c>
      <c r="H425">
        <v>13.333</v>
      </c>
      <c r="I425">
        <v>2.198</v>
      </c>
      <c r="J425">
        <v>1</v>
      </c>
      <c r="K425">
        <v>1172.4839999999999</v>
      </c>
      <c r="L425" t="s">
        <v>560</v>
      </c>
      <c r="M425" t="s">
        <v>559</v>
      </c>
      <c r="N425" s="8">
        <v>43412</v>
      </c>
      <c r="O425">
        <v>0</v>
      </c>
      <c r="P425">
        <v>0</v>
      </c>
      <c r="Q425">
        <v>5569.6639999999998</v>
      </c>
      <c r="R425">
        <v>758.80700000000002</v>
      </c>
      <c r="S425">
        <v>1.581</v>
      </c>
      <c r="T425">
        <v>33</v>
      </c>
      <c r="U425">
        <v>2299.4160000000002</v>
      </c>
      <c r="V425">
        <v>1</v>
      </c>
      <c r="W425">
        <v>1.4990000000000001</v>
      </c>
      <c r="X425">
        <v>2.4220000000000002</v>
      </c>
      <c r="Y425" s="8">
        <v>43412</v>
      </c>
    </row>
    <row r="426" spans="1:25" x14ac:dyDescent="0.25">
      <c r="A426">
        <v>-111.97610817</v>
      </c>
      <c r="B426">
        <v>33.079195220000003</v>
      </c>
      <c r="C426" t="s">
        <v>563</v>
      </c>
      <c r="D426" t="s">
        <v>568</v>
      </c>
      <c r="E426" t="s">
        <v>561</v>
      </c>
      <c r="F426">
        <v>129</v>
      </c>
      <c r="G426">
        <v>179</v>
      </c>
      <c r="H426">
        <v>13.333</v>
      </c>
      <c r="I426">
        <v>2.2970000000000002</v>
      </c>
      <c r="J426">
        <v>1</v>
      </c>
      <c r="K426">
        <v>1172.5070000000001</v>
      </c>
      <c r="L426" t="s">
        <v>560</v>
      </c>
      <c r="M426" t="s">
        <v>559</v>
      </c>
      <c r="N426" s="8">
        <v>43412</v>
      </c>
      <c r="O426">
        <v>0</v>
      </c>
      <c r="P426">
        <v>0</v>
      </c>
      <c r="Q426">
        <v>4925.8860000000004</v>
      </c>
      <c r="R426">
        <v>642.33799999999997</v>
      </c>
      <c r="S426">
        <v>1.3380000000000001</v>
      </c>
      <c r="T426">
        <v>33</v>
      </c>
      <c r="U426">
        <v>1946.479</v>
      </c>
      <c r="V426">
        <v>1</v>
      </c>
      <c r="W426">
        <v>1.5660000000000001</v>
      </c>
      <c r="X426">
        <v>2.5310000000000001</v>
      </c>
      <c r="Y426" s="8">
        <v>43412</v>
      </c>
    </row>
    <row r="427" spans="1:25" x14ac:dyDescent="0.25">
      <c r="A427">
        <v>-111.97610596</v>
      </c>
      <c r="B427">
        <v>33.079188049999999</v>
      </c>
      <c r="C427" t="s">
        <v>563</v>
      </c>
      <c r="D427" t="s">
        <v>568</v>
      </c>
      <c r="E427" t="s">
        <v>561</v>
      </c>
      <c r="F427">
        <v>130</v>
      </c>
      <c r="G427">
        <v>192</v>
      </c>
      <c r="H427">
        <v>13.333</v>
      </c>
      <c r="I427">
        <v>2.5920000000000001</v>
      </c>
      <c r="J427">
        <v>1</v>
      </c>
      <c r="K427">
        <v>1172.51</v>
      </c>
      <c r="L427" t="s">
        <v>560</v>
      </c>
      <c r="M427" t="s">
        <v>559</v>
      </c>
      <c r="N427" s="8">
        <v>43412</v>
      </c>
      <c r="O427">
        <v>0</v>
      </c>
      <c r="P427">
        <v>0</v>
      </c>
      <c r="Q427">
        <v>5844.46</v>
      </c>
      <c r="R427">
        <v>675.29700000000003</v>
      </c>
      <c r="S427">
        <v>1.407</v>
      </c>
      <c r="T427">
        <v>33</v>
      </c>
      <c r="U427">
        <v>2046.3530000000001</v>
      </c>
      <c r="V427">
        <v>1</v>
      </c>
      <c r="W427">
        <v>1.7669999999999999</v>
      </c>
      <c r="X427">
        <v>2.8559999999999999</v>
      </c>
      <c r="Y427" s="8">
        <v>43412</v>
      </c>
    </row>
    <row r="428" spans="1:25" x14ac:dyDescent="0.25">
      <c r="A428">
        <v>-111.97610969999999</v>
      </c>
      <c r="B428">
        <v>33.079182099999997</v>
      </c>
      <c r="C428" t="s">
        <v>563</v>
      </c>
      <c r="D428" t="s">
        <v>568</v>
      </c>
      <c r="E428" t="s">
        <v>561</v>
      </c>
      <c r="F428">
        <v>131</v>
      </c>
      <c r="G428">
        <v>170</v>
      </c>
      <c r="H428">
        <v>13.333</v>
      </c>
      <c r="I428">
        <v>2.7229999999999999</v>
      </c>
      <c r="J428">
        <v>1</v>
      </c>
      <c r="K428">
        <v>1172.5</v>
      </c>
      <c r="L428" t="s">
        <v>560</v>
      </c>
      <c r="M428" t="s">
        <v>559</v>
      </c>
      <c r="N428" s="8">
        <v>43412</v>
      </c>
      <c r="O428">
        <v>0</v>
      </c>
      <c r="P428">
        <v>0</v>
      </c>
      <c r="Q428">
        <v>8436.5930000000008</v>
      </c>
      <c r="R428">
        <v>927.82600000000002</v>
      </c>
      <c r="S428">
        <v>1.9330000000000001</v>
      </c>
      <c r="T428">
        <v>33</v>
      </c>
      <c r="U428">
        <v>2811.5920000000001</v>
      </c>
      <c r="V428">
        <v>1</v>
      </c>
      <c r="W428">
        <v>1.857</v>
      </c>
      <c r="X428">
        <v>3.0009999999999999</v>
      </c>
      <c r="Y428" s="8">
        <v>43412</v>
      </c>
    </row>
    <row r="429" spans="1:25" x14ac:dyDescent="0.25">
      <c r="A429">
        <v>-111.97610849</v>
      </c>
      <c r="B429">
        <v>33.079175210000002</v>
      </c>
      <c r="C429" t="s">
        <v>563</v>
      </c>
      <c r="D429" t="s">
        <v>568</v>
      </c>
      <c r="E429" t="s">
        <v>561</v>
      </c>
      <c r="F429">
        <v>132</v>
      </c>
      <c r="G429">
        <v>183</v>
      </c>
      <c r="H429">
        <v>13.333</v>
      </c>
      <c r="I429">
        <v>2.4609999999999999</v>
      </c>
      <c r="J429">
        <v>1</v>
      </c>
      <c r="K429">
        <v>1172.4639999999999</v>
      </c>
      <c r="L429" t="s">
        <v>560</v>
      </c>
      <c r="M429" t="s">
        <v>559</v>
      </c>
      <c r="N429" s="8">
        <v>43412</v>
      </c>
      <c r="O429">
        <v>0</v>
      </c>
      <c r="P429">
        <v>0</v>
      </c>
      <c r="Q429">
        <v>8813.9480000000003</v>
      </c>
      <c r="R429">
        <v>1072.72</v>
      </c>
      <c r="S429">
        <v>2.2349999999999999</v>
      </c>
      <c r="T429">
        <v>33</v>
      </c>
      <c r="U429">
        <v>3250.6680000000001</v>
      </c>
      <c r="V429">
        <v>1</v>
      </c>
      <c r="W429">
        <v>1.6779999999999999</v>
      </c>
      <c r="X429">
        <v>2.7109999999999999</v>
      </c>
      <c r="Y429" s="8">
        <v>43412</v>
      </c>
    </row>
    <row r="430" spans="1:25" x14ac:dyDescent="0.25">
      <c r="A430">
        <v>-111.97610766</v>
      </c>
      <c r="B430">
        <v>33.079169219999997</v>
      </c>
      <c r="C430" t="s">
        <v>563</v>
      </c>
      <c r="D430" t="s">
        <v>568</v>
      </c>
      <c r="E430" t="s">
        <v>561</v>
      </c>
      <c r="F430">
        <v>133</v>
      </c>
      <c r="G430">
        <v>182</v>
      </c>
      <c r="H430">
        <v>13.333</v>
      </c>
      <c r="I430">
        <v>2.4279999999999999</v>
      </c>
      <c r="J430">
        <v>1</v>
      </c>
      <c r="K430">
        <v>1172.4670000000001</v>
      </c>
      <c r="L430" t="s">
        <v>560</v>
      </c>
      <c r="M430" t="s">
        <v>559</v>
      </c>
      <c r="N430" s="8">
        <v>43412</v>
      </c>
      <c r="O430">
        <v>0</v>
      </c>
      <c r="P430">
        <v>0</v>
      </c>
      <c r="Q430">
        <v>8158.8779999999997</v>
      </c>
      <c r="R430">
        <v>1006.413</v>
      </c>
      <c r="S430">
        <v>2.097</v>
      </c>
      <c r="T430">
        <v>33</v>
      </c>
      <c r="U430">
        <v>3049.7350000000001</v>
      </c>
      <c r="V430">
        <v>1</v>
      </c>
      <c r="W430">
        <v>1.655</v>
      </c>
      <c r="X430">
        <v>2.6749999999999998</v>
      </c>
      <c r="Y430" s="8">
        <v>43412</v>
      </c>
    </row>
    <row r="431" spans="1:25" x14ac:dyDescent="0.25">
      <c r="A431">
        <v>-111.97610868</v>
      </c>
      <c r="B431">
        <v>33.07916221</v>
      </c>
      <c r="C431" t="s">
        <v>563</v>
      </c>
      <c r="D431" t="s">
        <v>568</v>
      </c>
      <c r="E431" t="s">
        <v>561</v>
      </c>
      <c r="F431">
        <v>134</v>
      </c>
      <c r="G431">
        <v>176</v>
      </c>
      <c r="H431">
        <v>13.333</v>
      </c>
      <c r="I431">
        <v>2.3620000000000001</v>
      </c>
      <c r="J431">
        <v>1</v>
      </c>
      <c r="K431">
        <v>1172.415</v>
      </c>
      <c r="L431" t="s">
        <v>560</v>
      </c>
      <c r="M431" t="s">
        <v>559</v>
      </c>
      <c r="N431" s="8">
        <v>43412</v>
      </c>
      <c r="O431">
        <v>0</v>
      </c>
      <c r="P431">
        <v>0</v>
      </c>
      <c r="Q431">
        <v>9787.3269999999993</v>
      </c>
      <c r="R431">
        <v>1240.82</v>
      </c>
      <c r="S431">
        <v>2.585</v>
      </c>
      <c r="T431">
        <v>33</v>
      </c>
      <c r="U431">
        <v>3760.0610000000001</v>
      </c>
      <c r="V431">
        <v>1</v>
      </c>
      <c r="W431">
        <v>1.611</v>
      </c>
      <c r="X431">
        <v>2.6030000000000002</v>
      </c>
      <c r="Y431" s="8">
        <v>43412</v>
      </c>
    </row>
    <row r="432" spans="1:25" x14ac:dyDescent="0.25">
      <c r="A432">
        <v>-111.97610834</v>
      </c>
      <c r="B432">
        <v>33.079156220000002</v>
      </c>
      <c r="C432" t="s">
        <v>563</v>
      </c>
      <c r="D432" t="s">
        <v>568</v>
      </c>
      <c r="E432" t="s">
        <v>561</v>
      </c>
      <c r="F432">
        <v>135</v>
      </c>
      <c r="G432">
        <v>178</v>
      </c>
      <c r="H432">
        <v>13.333</v>
      </c>
      <c r="I432">
        <v>2.3620000000000001</v>
      </c>
      <c r="J432">
        <v>1</v>
      </c>
      <c r="K432">
        <v>1172.4079999999999</v>
      </c>
      <c r="L432" t="s">
        <v>560</v>
      </c>
      <c r="M432" t="s">
        <v>559</v>
      </c>
      <c r="N432" s="8">
        <v>43412</v>
      </c>
      <c r="O432">
        <v>0</v>
      </c>
      <c r="P432">
        <v>0</v>
      </c>
      <c r="Q432">
        <v>10106.076999999999</v>
      </c>
      <c r="R432">
        <v>1281.231</v>
      </c>
      <c r="S432">
        <v>2.669</v>
      </c>
      <c r="T432">
        <v>33</v>
      </c>
      <c r="U432">
        <v>3882.518</v>
      </c>
      <c r="V432">
        <v>1</v>
      </c>
      <c r="W432">
        <v>1.611</v>
      </c>
      <c r="X432">
        <v>2.6030000000000002</v>
      </c>
      <c r="Y432" s="8">
        <v>43412</v>
      </c>
    </row>
    <row r="433" spans="1:25" x14ac:dyDescent="0.25">
      <c r="A433">
        <v>-111.97610783</v>
      </c>
      <c r="B433">
        <v>33.079149219999998</v>
      </c>
      <c r="C433" t="s">
        <v>563</v>
      </c>
      <c r="D433" t="s">
        <v>568</v>
      </c>
      <c r="E433" t="s">
        <v>561</v>
      </c>
      <c r="F433">
        <v>136</v>
      </c>
      <c r="G433">
        <v>181</v>
      </c>
      <c r="H433">
        <v>13.333</v>
      </c>
      <c r="I433">
        <v>2.3290000000000002</v>
      </c>
      <c r="J433">
        <v>1</v>
      </c>
      <c r="K433">
        <v>1172.5129999999999</v>
      </c>
      <c r="L433" t="s">
        <v>560</v>
      </c>
      <c r="M433" t="s">
        <v>559</v>
      </c>
      <c r="N433" s="8">
        <v>43412</v>
      </c>
      <c r="O433">
        <v>0</v>
      </c>
      <c r="P433">
        <v>0</v>
      </c>
      <c r="Q433">
        <v>10906.944</v>
      </c>
      <c r="R433">
        <v>1402.239</v>
      </c>
      <c r="S433">
        <v>2.9209999999999998</v>
      </c>
      <c r="T433">
        <v>33</v>
      </c>
      <c r="U433">
        <v>4249.2089999999998</v>
      </c>
      <c r="V433">
        <v>1</v>
      </c>
      <c r="W433">
        <v>1.5880000000000001</v>
      </c>
      <c r="X433">
        <v>2.5670000000000002</v>
      </c>
      <c r="Y433" s="8">
        <v>43412</v>
      </c>
    </row>
    <row r="434" spans="1:25" x14ac:dyDescent="0.25">
      <c r="A434">
        <v>-111.97610817</v>
      </c>
      <c r="B434">
        <v>33.079143219999999</v>
      </c>
      <c r="C434" t="s">
        <v>563</v>
      </c>
      <c r="D434" t="s">
        <v>568</v>
      </c>
      <c r="E434" t="s">
        <v>561</v>
      </c>
      <c r="F434">
        <v>137</v>
      </c>
      <c r="G434">
        <v>179</v>
      </c>
      <c r="H434">
        <v>13.333</v>
      </c>
      <c r="I434">
        <v>2.3620000000000001</v>
      </c>
      <c r="J434">
        <v>1</v>
      </c>
      <c r="K434">
        <v>1172.451</v>
      </c>
      <c r="L434" t="s">
        <v>560</v>
      </c>
      <c r="M434" t="s">
        <v>559</v>
      </c>
      <c r="N434" s="8">
        <v>43412</v>
      </c>
      <c r="O434">
        <v>0</v>
      </c>
      <c r="P434">
        <v>0</v>
      </c>
      <c r="Q434">
        <v>8763.5499999999993</v>
      </c>
      <c r="R434">
        <v>1111.028</v>
      </c>
      <c r="S434">
        <v>2.3149999999999999</v>
      </c>
      <c r="T434">
        <v>33</v>
      </c>
      <c r="U434">
        <v>3366.75</v>
      </c>
      <c r="V434">
        <v>1</v>
      </c>
      <c r="W434">
        <v>1.611</v>
      </c>
      <c r="X434">
        <v>2.6030000000000002</v>
      </c>
      <c r="Y434" s="8">
        <v>43412</v>
      </c>
    </row>
    <row r="435" spans="1:25" x14ac:dyDescent="0.25">
      <c r="A435">
        <v>-111.97610749</v>
      </c>
      <c r="B435">
        <v>33.079136210000001</v>
      </c>
      <c r="C435" t="s">
        <v>563</v>
      </c>
      <c r="D435" t="s">
        <v>568</v>
      </c>
      <c r="E435" t="s">
        <v>561</v>
      </c>
      <c r="F435">
        <v>138</v>
      </c>
      <c r="G435">
        <v>183</v>
      </c>
      <c r="H435">
        <v>13.333</v>
      </c>
      <c r="I435">
        <v>2.198</v>
      </c>
      <c r="J435">
        <v>1</v>
      </c>
      <c r="K435">
        <v>1172.444</v>
      </c>
      <c r="L435" t="s">
        <v>560</v>
      </c>
      <c r="M435" t="s">
        <v>559</v>
      </c>
      <c r="N435" s="8">
        <v>43412</v>
      </c>
      <c r="O435">
        <v>0</v>
      </c>
      <c r="P435">
        <v>0</v>
      </c>
      <c r="Q435">
        <v>8050.26</v>
      </c>
      <c r="R435">
        <v>1096.7619999999999</v>
      </c>
      <c r="S435">
        <v>2.2850000000000001</v>
      </c>
      <c r="T435">
        <v>33</v>
      </c>
      <c r="U435">
        <v>3323.5210000000002</v>
      </c>
      <c r="V435">
        <v>1</v>
      </c>
      <c r="W435">
        <v>1.4990000000000001</v>
      </c>
      <c r="X435">
        <v>2.4220000000000002</v>
      </c>
      <c r="Y435" s="8">
        <v>43412</v>
      </c>
    </row>
    <row r="436" spans="1:25" x14ac:dyDescent="0.25">
      <c r="A436">
        <v>-111.97610903</v>
      </c>
      <c r="B436">
        <v>33.07913018</v>
      </c>
      <c r="C436" t="s">
        <v>563</v>
      </c>
      <c r="D436" t="s">
        <v>568</v>
      </c>
      <c r="E436" t="s">
        <v>561</v>
      </c>
      <c r="F436">
        <v>139</v>
      </c>
      <c r="G436">
        <v>174</v>
      </c>
      <c r="H436">
        <v>13.333</v>
      </c>
      <c r="I436">
        <v>2.4279999999999999</v>
      </c>
      <c r="J436">
        <v>1</v>
      </c>
      <c r="K436">
        <v>1172.3979999999999</v>
      </c>
      <c r="L436" t="s">
        <v>560</v>
      </c>
      <c r="M436" t="s">
        <v>559</v>
      </c>
      <c r="N436" s="8">
        <v>43412</v>
      </c>
      <c r="O436">
        <v>0</v>
      </c>
      <c r="P436">
        <v>0</v>
      </c>
      <c r="Q436">
        <v>8133.982</v>
      </c>
      <c r="R436">
        <v>1003.342</v>
      </c>
      <c r="S436">
        <v>2.09</v>
      </c>
      <c r="T436">
        <v>33</v>
      </c>
      <c r="U436">
        <v>3040.4290000000001</v>
      </c>
      <c r="V436">
        <v>1</v>
      </c>
      <c r="W436">
        <v>1.655</v>
      </c>
      <c r="X436">
        <v>2.6749999999999998</v>
      </c>
      <c r="Y436" s="8">
        <v>43412</v>
      </c>
    </row>
    <row r="437" spans="1:25" x14ac:dyDescent="0.25">
      <c r="A437">
        <v>-111.97610745999999</v>
      </c>
      <c r="B437">
        <v>33.079123119999998</v>
      </c>
      <c r="C437" t="s">
        <v>563</v>
      </c>
      <c r="D437" t="s">
        <v>568</v>
      </c>
      <c r="E437" t="s">
        <v>561</v>
      </c>
      <c r="F437">
        <v>140</v>
      </c>
      <c r="G437">
        <v>189</v>
      </c>
      <c r="H437">
        <v>13.333</v>
      </c>
      <c r="I437">
        <v>2.3290000000000002</v>
      </c>
      <c r="J437">
        <v>1</v>
      </c>
      <c r="K437">
        <v>1172.4380000000001</v>
      </c>
      <c r="L437" t="s">
        <v>560</v>
      </c>
      <c r="M437" t="s">
        <v>559</v>
      </c>
      <c r="N437" s="8">
        <v>43412</v>
      </c>
      <c r="O437">
        <v>0</v>
      </c>
      <c r="P437">
        <v>0</v>
      </c>
      <c r="Q437">
        <v>8898.9920000000002</v>
      </c>
      <c r="R437">
        <v>1144.0889999999999</v>
      </c>
      <c r="S437">
        <v>2.3839999999999999</v>
      </c>
      <c r="T437">
        <v>33</v>
      </c>
      <c r="U437">
        <v>3466.9360000000001</v>
      </c>
      <c r="V437">
        <v>1</v>
      </c>
      <c r="W437">
        <v>1.5880000000000001</v>
      </c>
      <c r="X437">
        <v>2.5670000000000002</v>
      </c>
      <c r="Y437" s="8">
        <v>43412</v>
      </c>
    </row>
    <row r="438" spans="1:25" x14ac:dyDescent="0.25">
      <c r="A438">
        <v>-111.97610899999999</v>
      </c>
      <c r="B438">
        <v>33.079116229999997</v>
      </c>
      <c r="C438" t="s">
        <v>563</v>
      </c>
      <c r="D438" t="s">
        <v>568</v>
      </c>
      <c r="E438" t="s">
        <v>561</v>
      </c>
      <c r="F438">
        <v>141</v>
      </c>
      <c r="G438">
        <v>180</v>
      </c>
      <c r="H438">
        <v>13.333</v>
      </c>
      <c r="I438">
        <v>2.395</v>
      </c>
      <c r="J438">
        <v>1</v>
      </c>
      <c r="K438">
        <v>1172.4570000000001</v>
      </c>
      <c r="L438" t="s">
        <v>560</v>
      </c>
      <c r="M438" t="s">
        <v>559</v>
      </c>
      <c r="N438" s="8">
        <v>43412</v>
      </c>
      <c r="O438">
        <v>0</v>
      </c>
      <c r="P438">
        <v>0</v>
      </c>
      <c r="Q438">
        <v>11668.099</v>
      </c>
      <c r="R438">
        <v>1458.9970000000001</v>
      </c>
      <c r="S438">
        <v>3.04</v>
      </c>
      <c r="T438">
        <v>33</v>
      </c>
      <c r="U438">
        <v>4421.2039999999997</v>
      </c>
      <c r="V438">
        <v>1</v>
      </c>
      <c r="W438">
        <v>1.633</v>
      </c>
      <c r="X438">
        <v>2.6389999999999998</v>
      </c>
      <c r="Y438" s="8">
        <v>43412</v>
      </c>
    </row>
    <row r="439" spans="1:25" x14ac:dyDescent="0.25">
      <c r="A439">
        <v>-111.97610883</v>
      </c>
      <c r="B439">
        <v>33.079110219999997</v>
      </c>
      <c r="C439" t="s">
        <v>563</v>
      </c>
      <c r="D439" t="s">
        <v>568</v>
      </c>
      <c r="E439" t="s">
        <v>561</v>
      </c>
      <c r="F439">
        <v>142</v>
      </c>
      <c r="G439">
        <v>181</v>
      </c>
      <c r="H439">
        <v>13.333</v>
      </c>
      <c r="I439">
        <v>2.3620000000000001</v>
      </c>
      <c r="J439">
        <v>1</v>
      </c>
      <c r="K439">
        <v>1172.4929999999999</v>
      </c>
      <c r="L439" t="s">
        <v>560</v>
      </c>
      <c r="M439" t="s">
        <v>559</v>
      </c>
      <c r="N439" s="8">
        <v>43412</v>
      </c>
      <c r="O439">
        <v>0</v>
      </c>
      <c r="P439">
        <v>0</v>
      </c>
      <c r="Q439">
        <v>10719.341</v>
      </c>
      <c r="R439">
        <v>1358.979</v>
      </c>
      <c r="S439">
        <v>2.831</v>
      </c>
      <c r="T439">
        <v>33</v>
      </c>
      <c r="U439">
        <v>4118.1189999999997</v>
      </c>
      <c r="V439">
        <v>1</v>
      </c>
      <c r="W439">
        <v>1.611</v>
      </c>
      <c r="X439">
        <v>2.6030000000000002</v>
      </c>
      <c r="Y439" s="8">
        <v>43412</v>
      </c>
    </row>
    <row r="440" spans="1:25" x14ac:dyDescent="0.25">
      <c r="A440">
        <v>-111.97610886</v>
      </c>
      <c r="B440">
        <v>33.079103189999998</v>
      </c>
      <c r="C440" t="s">
        <v>563</v>
      </c>
      <c r="D440" t="s">
        <v>568</v>
      </c>
      <c r="E440" t="s">
        <v>561</v>
      </c>
      <c r="F440">
        <v>143</v>
      </c>
      <c r="G440">
        <v>175</v>
      </c>
      <c r="H440">
        <v>13.333</v>
      </c>
      <c r="I440">
        <v>2.69</v>
      </c>
      <c r="J440">
        <v>1</v>
      </c>
      <c r="K440">
        <v>1172.421</v>
      </c>
      <c r="L440" t="s">
        <v>560</v>
      </c>
      <c r="M440" t="s">
        <v>559</v>
      </c>
      <c r="N440" s="8">
        <v>43412</v>
      </c>
      <c r="O440">
        <v>0</v>
      </c>
      <c r="P440">
        <v>0</v>
      </c>
      <c r="Q440">
        <v>9882.8909999999996</v>
      </c>
      <c r="R440">
        <v>1100.1389999999999</v>
      </c>
      <c r="S440">
        <v>2.2919999999999998</v>
      </c>
      <c r="T440">
        <v>33</v>
      </c>
      <c r="U440">
        <v>3333.7539999999999</v>
      </c>
      <c r="V440">
        <v>1</v>
      </c>
      <c r="W440">
        <v>1.8340000000000001</v>
      </c>
      <c r="X440">
        <v>2.964</v>
      </c>
      <c r="Y440" s="8">
        <v>43412</v>
      </c>
    </row>
    <row r="441" spans="1:25" x14ac:dyDescent="0.25">
      <c r="A441">
        <v>-111.97610817</v>
      </c>
      <c r="B441">
        <v>33.079096219999997</v>
      </c>
      <c r="C441" t="s">
        <v>563</v>
      </c>
      <c r="D441" t="s">
        <v>568</v>
      </c>
      <c r="E441" t="s">
        <v>561</v>
      </c>
      <c r="F441">
        <v>144</v>
      </c>
      <c r="G441">
        <v>179</v>
      </c>
      <c r="H441">
        <v>13.333</v>
      </c>
      <c r="I441">
        <v>2.4929999999999999</v>
      </c>
      <c r="J441">
        <v>1</v>
      </c>
      <c r="K441">
        <v>1172.4639999999999</v>
      </c>
      <c r="L441" t="s">
        <v>560</v>
      </c>
      <c r="M441" t="s">
        <v>559</v>
      </c>
      <c r="N441" s="8">
        <v>43412</v>
      </c>
      <c r="O441">
        <v>0</v>
      </c>
      <c r="P441">
        <v>0</v>
      </c>
      <c r="Q441">
        <v>10365.725</v>
      </c>
      <c r="R441">
        <v>1244.9829999999999</v>
      </c>
      <c r="S441">
        <v>2.5939999999999999</v>
      </c>
      <c r="T441">
        <v>33</v>
      </c>
      <c r="U441">
        <v>3772.6750000000002</v>
      </c>
      <c r="V441">
        <v>1</v>
      </c>
      <c r="W441">
        <v>1.7</v>
      </c>
      <c r="X441">
        <v>2.7480000000000002</v>
      </c>
      <c r="Y441" s="8">
        <v>43412</v>
      </c>
    </row>
    <row r="442" spans="1:25" x14ac:dyDescent="0.25">
      <c r="A442">
        <v>-111.97610783</v>
      </c>
      <c r="B442">
        <v>33.07908922</v>
      </c>
      <c r="C442" t="s">
        <v>563</v>
      </c>
      <c r="D442" t="s">
        <v>568</v>
      </c>
      <c r="E442" t="s">
        <v>561</v>
      </c>
      <c r="F442">
        <v>145</v>
      </c>
      <c r="G442">
        <v>181</v>
      </c>
      <c r="H442">
        <v>13.333</v>
      </c>
      <c r="I442">
        <v>2.657</v>
      </c>
      <c r="J442">
        <v>1</v>
      </c>
      <c r="K442">
        <v>1172.434</v>
      </c>
      <c r="L442" t="s">
        <v>560</v>
      </c>
      <c r="M442" t="s">
        <v>559</v>
      </c>
      <c r="N442" s="8">
        <v>43412</v>
      </c>
      <c r="O442">
        <v>0</v>
      </c>
      <c r="P442">
        <v>0</v>
      </c>
      <c r="Q442">
        <v>10142.540000000001</v>
      </c>
      <c r="R442">
        <v>1142.981</v>
      </c>
      <c r="S442">
        <v>2.3809999999999998</v>
      </c>
      <c r="T442">
        <v>33</v>
      </c>
      <c r="U442">
        <v>3463.5790000000002</v>
      </c>
      <c r="V442">
        <v>1</v>
      </c>
      <c r="W442">
        <v>1.8120000000000001</v>
      </c>
      <c r="X442">
        <v>2.9279999999999999</v>
      </c>
      <c r="Y442" s="8">
        <v>43412</v>
      </c>
    </row>
    <row r="443" spans="1:25" x14ac:dyDescent="0.25">
      <c r="A443">
        <v>-111.97610933999999</v>
      </c>
      <c r="B443">
        <v>33.079082219999997</v>
      </c>
      <c r="C443" t="s">
        <v>563</v>
      </c>
      <c r="D443" t="s">
        <v>568</v>
      </c>
      <c r="E443" t="s">
        <v>561</v>
      </c>
      <c r="F443">
        <v>146</v>
      </c>
      <c r="G443">
        <v>178</v>
      </c>
      <c r="H443">
        <v>13.333</v>
      </c>
      <c r="I443">
        <v>2.5920000000000001</v>
      </c>
      <c r="J443">
        <v>1</v>
      </c>
      <c r="K443">
        <v>1172.3820000000001</v>
      </c>
      <c r="L443" t="s">
        <v>560</v>
      </c>
      <c r="M443" t="s">
        <v>559</v>
      </c>
      <c r="N443" s="8">
        <v>43412</v>
      </c>
      <c r="O443">
        <v>0</v>
      </c>
      <c r="P443">
        <v>0</v>
      </c>
      <c r="Q443">
        <v>8830.8580000000002</v>
      </c>
      <c r="R443">
        <v>1020.359</v>
      </c>
      <c r="S443">
        <v>2.1259999999999999</v>
      </c>
      <c r="T443">
        <v>33</v>
      </c>
      <c r="U443">
        <v>3091.998</v>
      </c>
      <c r="V443">
        <v>1</v>
      </c>
      <c r="W443">
        <v>1.7669999999999999</v>
      </c>
      <c r="X443">
        <v>2.8559999999999999</v>
      </c>
      <c r="Y443" s="8">
        <v>43412</v>
      </c>
    </row>
    <row r="444" spans="1:25" x14ac:dyDescent="0.25">
      <c r="A444">
        <v>-111.97610797</v>
      </c>
      <c r="B444">
        <v>33.079075179999997</v>
      </c>
      <c r="C444" t="s">
        <v>563</v>
      </c>
      <c r="D444" t="s">
        <v>568</v>
      </c>
      <c r="E444" t="s">
        <v>561</v>
      </c>
      <c r="F444">
        <v>147</v>
      </c>
      <c r="G444">
        <v>186</v>
      </c>
      <c r="H444">
        <v>13.333</v>
      </c>
      <c r="I444">
        <v>2.4609999999999999</v>
      </c>
      <c r="J444">
        <v>1</v>
      </c>
      <c r="K444">
        <v>1172.451</v>
      </c>
      <c r="L444" t="s">
        <v>560</v>
      </c>
      <c r="M444" t="s">
        <v>559</v>
      </c>
      <c r="N444" s="8">
        <v>43412</v>
      </c>
      <c r="O444">
        <v>0</v>
      </c>
      <c r="P444">
        <v>0</v>
      </c>
      <c r="Q444">
        <v>10362.254999999999</v>
      </c>
      <c r="R444">
        <v>1261.1600000000001</v>
      </c>
      <c r="S444">
        <v>2.6269999999999998</v>
      </c>
      <c r="T444">
        <v>33</v>
      </c>
      <c r="U444">
        <v>3821.6979999999999</v>
      </c>
      <c r="V444">
        <v>1</v>
      </c>
      <c r="W444">
        <v>1.6779999999999999</v>
      </c>
      <c r="X444">
        <v>2.7109999999999999</v>
      </c>
      <c r="Y444" s="8">
        <v>43412</v>
      </c>
    </row>
    <row r="445" spans="1:25" x14ac:dyDescent="0.25">
      <c r="A445">
        <v>-111.97610951</v>
      </c>
      <c r="B445">
        <v>33.07906921</v>
      </c>
      <c r="C445" t="s">
        <v>563</v>
      </c>
      <c r="D445" t="s">
        <v>568</v>
      </c>
      <c r="E445" t="s">
        <v>561</v>
      </c>
      <c r="F445">
        <v>148</v>
      </c>
      <c r="G445">
        <v>177</v>
      </c>
      <c r="H445">
        <v>13.333</v>
      </c>
      <c r="I445">
        <v>2.4609999999999999</v>
      </c>
      <c r="J445">
        <v>1</v>
      </c>
      <c r="K445">
        <v>1172.4179999999999</v>
      </c>
      <c r="L445" t="s">
        <v>560</v>
      </c>
      <c r="M445" t="s">
        <v>559</v>
      </c>
      <c r="N445" s="8">
        <v>43412</v>
      </c>
      <c r="O445">
        <v>0</v>
      </c>
      <c r="P445">
        <v>0</v>
      </c>
      <c r="Q445">
        <v>8708.7999999999993</v>
      </c>
      <c r="R445">
        <v>1059.923</v>
      </c>
      <c r="S445">
        <v>2.2080000000000002</v>
      </c>
      <c r="T445">
        <v>33</v>
      </c>
      <c r="U445">
        <v>3211.8879999999999</v>
      </c>
      <c r="V445">
        <v>1</v>
      </c>
      <c r="W445">
        <v>1.6779999999999999</v>
      </c>
      <c r="X445">
        <v>2.7109999999999999</v>
      </c>
      <c r="Y445" s="8">
        <v>43412</v>
      </c>
    </row>
    <row r="446" spans="1:25" x14ac:dyDescent="0.25">
      <c r="A446">
        <v>-111.97610899999999</v>
      </c>
      <c r="B446">
        <v>33.079062229999998</v>
      </c>
      <c r="C446" t="s">
        <v>563</v>
      </c>
      <c r="D446" t="s">
        <v>568</v>
      </c>
      <c r="E446" t="s">
        <v>561</v>
      </c>
      <c r="F446">
        <v>149</v>
      </c>
      <c r="G446">
        <v>180</v>
      </c>
      <c r="H446">
        <v>13.333</v>
      </c>
      <c r="I446">
        <v>2.4279999999999999</v>
      </c>
      <c r="J446">
        <v>1</v>
      </c>
      <c r="K446">
        <v>1172.395</v>
      </c>
      <c r="L446" t="s">
        <v>560</v>
      </c>
      <c r="M446" t="s">
        <v>559</v>
      </c>
      <c r="N446" s="8">
        <v>43412</v>
      </c>
      <c r="O446">
        <v>0</v>
      </c>
      <c r="P446">
        <v>0</v>
      </c>
      <c r="Q446">
        <v>8745.0429999999997</v>
      </c>
      <c r="R446">
        <v>1078.7170000000001</v>
      </c>
      <c r="S446">
        <v>2.2469999999999999</v>
      </c>
      <c r="T446">
        <v>33</v>
      </c>
      <c r="U446">
        <v>3268.8389999999999</v>
      </c>
      <c r="V446">
        <v>1</v>
      </c>
      <c r="W446">
        <v>1.655</v>
      </c>
      <c r="X446">
        <v>2.6749999999999998</v>
      </c>
      <c r="Y446" s="8">
        <v>43412</v>
      </c>
    </row>
    <row r="447" spans="1:25" x14ac:dyDescent="0.25">
      <c r="A447">
        <v>-111.97610917</v>
      </c>
      <c r="B447">
        <v>33.079055220000001</v>
      </c>
      <c r="C447" t="s">
        <v>563</v>
      </c>
      <c r="D447" t="s">
        <v>568</v>
      </c>
      <c r="E447" t="s">
        <v>561</v>
      </c>
      <c r="F447">
        <v>150</v>
      </c>
      <c r="G447">
        <v>179</v>
      </c>
      <c r="H447">
        <v>13.333</v>
      </c>
      <c r="I447">
        <v>2.4279999999999999</v>
      </c>
      <c r="J447">
        <v>1</v>
      </c>
      <c r="K447">
        <v>1172.4079999999999</v>
      </c>
      <c r="L447" t="s">
        <v>560</v>
      </c>
      <c r="M447" t="s">
        <v>559</v>
      </c>
      <c r="N447" s="8">
        <v>43412</v>
      </c>
      <c r="O447">
        <v>0</v>
      </c>
      <c r="P447">
        <v>0</v>
      </c>
      <c r="Q447">
        <v>10602.571</v>
      </c>
      <c r="R447">
        <v>1307.846</v>
      </c>
      <c r="S447">
        <v>2.7250000000000001</v>
      </c>
      <c r="T447">
        <v>33</v>
      </c>
      <c r="U447">
        <v>3963.1709999999998</v>
      </c>
      <c r="V447">
        <v>1</v>
      </c>
      <c r="W447">
        <v>1.655</v>
      </c>
      <c r="X447">
        <v>2.6749999999999998</v>
      </c>
      <c r="Y447" s="8">
        <v>43412</v>
      </c>
    </row>
    <row r="448" spans="1:25" x14ac:dyDescent="0.25">
      <c r="A448">
        <v>-111.97610849</v>
      </c>
      <c r="B448">
        <v>33.079048210000003</v>
      </c>
      <c r="C448" t="s">
        <v>563</v>
      </c>
      <c r="D448" t="s">
        <v>568</v>
      </c>
      <c r="E448" t="s">
        <v>561</v>
      </c>
      <c r="F448">
        <v>151</v>
      </c>
      <c r="G448">
        <v>183</v>
      </c>
      <c r="H448">
        <v>13.333</v>
      </c>
      <c r="I448">
        <v>2.5259999999999998</v>
      </c>
      <c r="J448">
        <v>1</v>
      </c>
      <c r="K448">
        <v>1172.431</v>
      </c>
      <c r="L448" t="s">
        <v>560</v>
      </c>
      <c r="M448" t="s">
        <v>559</v>
      </c>
      <c r="N448" s="8">
        <v>43412</v>
      </c>
      <c r="O448">
        <v>0</v>
      </c>
      <c r="P448">
        <v>0</v>
      </c>
      <c r="Q448">
        <v>10326.012000000001</v>
      </c>
      <c r="R448">
        <v>1224.107</v>
      </c>
      <c r="S448">
        <v>2.5499999999999998</v>
      </c>
      <c r="T448">
        <v>33</v>
      </c>
      <c r="U448">
        <v>3709.4140000000002</v>
      </c>
      <c r="V448">
        <v>1</v>
      </c>
      <c r="W448">
        <v>1.722</v>
      </c>
      <c r="X448">
        <v>2.7839999999999998</v>
      </c>
      <c r="Y448" s="8">
        <v>43412</v>
      </c>
    </row>
    <row r="449" spans="1:25" x14ac:dyDescent="0.25">
      <c r="A449">
        <v>-111.97610883</v>
      </c>
      <c r="B449">
        <v>33.079041220000001</v>
      </c>
      <c r="C449" t="s">
        <v>563</v>
      </c>
      <c r="D449" t="s">
        <v>568</v>
      </c>
      <c r="E449" t="s">
        <v>561</v>
      </c>
      <c r="F449">
        <v>152</v>
      </c>
      <c r="G449">
        <v>181</v>
      </c>
      <c r="H449">
        <v>13.333</v>
      </c>
      <c r="I449">
        <v>2.3290000000000002</v>
      </c>
      <c r="J449">
        <v>1</v>
      </c>
      <c r="K449">
        <v>1172.421</v>
      </c>
      <c r="L449" t="s">
        <v>560</v>
      </c>
      <c r="M449" t="s">
        <v>559</v>
      </c>
      <c r="N449" s="8">
        <v>43412</v>
      </c>
      <c r="O449">
        <v>0</v>
      </c>
      <c r="P449">
        <v>0</v>
      </c>
      <c r="Q449">
        <v>9700.6859999999997</v>
      </c>
      <c r="R449">
        <v>1247.1579999999999</v>
      </c>
      <c r="S449">
        <v>2.5979999999999999</v>
      </c>
      <c r="T449">
        <v>33</v>
      </c>
      <c r="U449">
        <v>3779.2660000000001</v>
      </c>
      <c r="V449">
        <v>1</v>
      </c>
      <c r="W449">
        <v>1.5880000000000001</v>
      </c>
      <c r="X449">
        <v>2.5670000000000002</v>
      </c>
      <c r="Y449" s="8">
        <v>43412</v>
      </c>
    </row>
    <row r="450" spans="1:25" x14ac:dyDescent="0.25">
      <c r="A450">
        <v>-111.97610663</v>
      </c>
      <c r="B450">
        <v>33.079033979999998</v>
      </c>
      <c r="C450" t="s">
        <v>563</v>
      </c>
      <c r="D450" t="s">
        <v>568</v>
      </c>
      <c r="E450" t="s">
        <v>561</v>
      </c>
      <c r="F450">
        <v>153</v>
      </c>
      <c r="G450">
        <v>194</v>
      </c>
      <c r="H450">
        <v>13.333</v>
      </c>
      <c r="I450">
        <v>2.7890000000000001</v>
      </c>
      <c r="J450">
        <v>1</v>
      </c>
      <c r="K450">
        <v>1172.405</v>
      </c>
      <c r="L450" t="s">
        <v>560</v>
      </c>
      <c r="M450" t="s">
        <v>559</v>
      </c>
      <c r="N450" s="8">
        <v>43412</v>
      </c>
      <c r="O450">
        <v>0</v>
      </c>
      <c r="P450">
        <v>0</v>
      </c>
      <c r="Q450">
        <v>8176.2290000000003</v>
      </c>
      <c r="R450">
        <v>878.03399999999999</v>
      </c>
      <c r="S450">
        <v>1.829</v>
      </c>
      <c r="T450">
        <v>33</v>
      </c>
      <c r="U450">
        <v>2660.7089999999998</v>
      </c>
      <c r="V450">
        <v>1</v>
      </c>
      <c r="W450">
        <v>1.901</v>
      </c>
      <c r="X450">
        <v>3.073</v>
      </c>
      <c r="Y450" s="8">
        <v>43412</v>
      </c>
    </row>
    <row r="451" spans="1:25" x14ac:dyDescent="0.25">
      <c r="A451">
        <v>-111.97610917</v>
      </c>
      <c r="B451">
        <v>33.079028219999998</v>
      </c>
      <c r="C451" t="s">
        <v>563</v>
      </c>
      <c r="D451" t="s">
        <v>568</v>
      </c>
      <c r="E451" t="s">
        <v>561</v>
      </c>
      <c r="F451">
        <v>154</v>
      </c>
      <c r="G451">
        <v>179</v>
      </c>
      <c r="H451">
        <v>13.333</v>
      </c>
      <c r="I451">
        <v>2.3620000000000001</v>
      </c>
      <c r="J451">
        <v>1</v>
      </c>
      <c r="K451">
        <v>1172.4380000000001</v>
      </c>
      <c r="L451" t="s">
        <v>560</v>
      </c>
      <c r="M451" t="s">
        <v>559</v>
      </c>
      <c r="N451" s="8">
        <v>43412</v>
      </c>
      <c r="O451">
        <v>0</v>
      </c>
      <c r="P451">
        <v>0</v>
      </c>
      <c r="Q451">
        <v>9038.0149999999994</v>
      </c>
      <c r="R451">
        <v>1145.8240000000001</v>
      </c>
      <c r="S451">
        <v>2.387</v>
      </c>
      <c r="T451">
        <v>33</v>
      </c>
      <c r="U451">
        <v>3472.1930000000002</v>
      </c>
      <c r="V451">
        <v>1</v>
      </c>
      <c r="W451">
        <v>1.611</v>
      </c>
      <c r="X451">
        <v>2.6030000000000002</v>
      </c>
      <c r="Y451" s="8">
        <v>43412</v>
      </c>
    </row>
    <row r="452" spans="1:25" x14ac:dyDescent="0.25">
      <c r="A452">
        <v>-111.97610883</v>
      </c>
      <c r="B452">
        <v>33.079021220000001</v>
      </c>
      <c r="C452" t="s">
        <v>563</v>
      </c>
      <c r="D452" t="s">
        <v>568</v>
      </c>
      <c r="E452" t="s">
        <v>561</v>
      </c>
      <c r="F452">
        <v>155</v>
      </c>
      <c r="G452">
        <v>181</v>
      </c>
      <c r="H452">
        <v>13.333</v>
      </c>
      <c r="I452">
        <v>2.5590000000000002</v>
      </c>
      <c r="J452">
        <v>1</v>
      </c>
      <c r="K452">
        <v>1172.425</v>
      </c>
      <c r="L452" t="s">
        <v>560</v>
      </c>
      <c r="M452" t="s">
        <v>559</v>
      </c>
      <c r="N452" s="8">
        <v>43412</v>
      </c>
      <c r="O452">
        <v>0</v>
      </c>
      <c r="P452">
        <v>0</v>
      </c>
      <c r="Q452">
        <v>8389.2240000000002</v>
      </c>
      <c r="R452">
        <v>981.75800000000004</v>
      </c>
      <c r="S452">
        <v>2.0449999999999999</v>
      </c>
      <c r="T452">
        <v>33</v>
      </c>
      <c r="U452">
        <v>2975.0239999999999</v>
      </c>
      <c r="V452">
        <v>1</v>
      </c>
      <c r="W452">
        <v>1.7450000000000001</v>
      </c>
      <c r="X452">
        <v>2.82</v>
      </c>
      <c r="Y452" s="8">
        <v>43412</v>
      </c>
    </row>
    <row r="453" spans="1:25" x14ac:dyDescent="0.25">
      <c r="A453">
        <v>-111.97610899999999</v>
      </c>
      <c r="B453">
        <v>33.079014229999999</v>
      </c>
      <c r="C453" t="s">
        <v>563</v>
      </c>
      <c r="D453" t="s">
        <v>568</v>
      </c>
      <c r="E453" t="s">
        <v>561</v>
      </c>
      <c r="F453">
        <v>156</v>
      </c>
      <c r="G453">
        <v>180</v>
      </c>
      <c r="H453">
        <v>13.333</v>
      </c>
      <c r="I453">
        <v>2.4609999999999999</v>
      </c>
      <c r="J453">
        <v>1</v>
      </c>
      <c r="K453">
        <v>1172.4770000000001</v>
      </c>
      <c r="L453" t="s">
        <v>560</v>
      </c>
      <c r="M453" t="s">
        <v>559</v>
      </c>
      <c r="N453" s="8">
        <v>43412</v>
      </c>
      <c r="O453">
        <v>0</v>
      </c>
      <c r="P453">
        <v>0</v>
      </c>
      <c r="Q453">
        <v>8909.8430000000008</v>
      </c>
      <c r="R453">
        <v>1084.3910000000001</v>
      </c>
      <c r="S453">
        <v>2.2589999999999999</v>
      </c>
      <c r="T453">
        <v>33</v>
      </c>
      <c r="U453">
        <v>3286.0349999999999</v>
      </c>
      <c r="V453">
        <v>1</v>
      </c>
      <c r="W453">
        <v>1.6779999999999999</v>
      </c>
      <c r="X453">
        <v>2.7109999999999999</v>
      </c>
      <c r="Y453" s="8">
        <v>43412</v>
      </c>
    </row>
    <row r="454" spans="1:25" x14ac:dyDescent="0.25">
      <c r="A454">
        <v>-111.97610933999999</v>
      </c>
      <c r="B454">
        <v>33.079007220000001</v>
      </c>
      <c r="C454" t="s">
        <v>563</v>
      </c>
      <c r="D454" t="s">
        <v>568</v>
      </c>
      <c r="E454" t="s">
        <v>561</v>
      </c>
      <c r="F454">
        <v>157</v>
      </c>
      <c r="G454">
        <v>178</v>
      </c>
      <c r="H454">
        <v>13.333</v>
      </c>
      <c r="I454">
        <v>2.198</v>
      </c>
      <c r="J454">
        <v>1</v>
      </c>
      <c r="K454">
        <v>1172.4570000000001</v>
      </c>
      <c r="L454" t="s">
        <v>560</v>
      </c>
      <c r="M454" t="s">
        <v>559</v>
      </c>
      <c r="N454" s="8">
        <v>43412</v>
      </c>
      <c r="O454">
        <v>0</v>
      </c>
      <c r="P454">
        <v>0</v>
      </c>
      <c r="Q454">
        <v>8501.2569999999996</v>
      </c>
      <c r="R454">
        <v>1158.2059999999999</v>
      </c>
      <c r="S454">
        <v>2.4129999999999998</v>
      </c>
      <c r="T454">
        <v>33</v>
      </c>
      <c r="U454">
        <v>3509.7139999999999</v>
      </c>
      <c r="V454">
        <v>1</v>
      </c>
      <c r="W454">
        <v>1.4990000000000001</v>
      </c>
      <c r="X454">
        <v>2.4220000000000002</v>
      </c>
      <c r="Y454" s="8">
        <v>43412</v>
      </c>
    </row>
    <row r="455" spans="1:25" x14ac:dyDescent="0.25">
      <c r="A455">
        <v>-111.97610763</v>
      </c>
      <c r="B455">
        <v>33.079000149999999</v>
      </c>
      <c r="C455" t="s">
        <v>563</v>
      </c>
      <c r="D455" t="s">
        <v>568</v>
      </c>
      <c r="E455" t="s">
        <v>561</v>
      </c>
      <c r="F455">
        <v>158</v>
      </c>
      <c r="G455">
        <v>188</v>
      </c>
      <c r="H455">
        <v>13.333</v>
      </c>
      <c r="I455">
        <v>2.4279999999999999</v>
      </c>
      <c r="J455">
        <v>1</v>
      </c>
      <c r="K455">
        <v>1172.431</v>
      </c>
      <c r="L455" t="s">
        <v>560</v>
      </c>
      <c r="M455" t="s">
        <v>559</v>
      </c>
      <c r="N455" s="8">
        <v>43412</v>
      </c>
      <c r="O455">
        <v>0</v>
      </c>
      <c r="P455">
        <v>0</v>
      </c>
      <c r="Q455">
        <v>8207.5689999999995</v>
      </c>
      <c r="R455">
        <v>1012.419</v>
      </c>
      <c r="S455">
        <v>2.109</v>
      </c>
      <c r="T455">
        <v>33</v>
      </c>
      <c r="U455">
        <v>3067.9349999999999</v>
      </c>
      <c r="V455">
        <v>1</v>
      </c>
      <c r="W455">
        <v>1.655</v>
      </c>
      <c r="X455">
        <v>2.6749999999999998</v>
      </c>
      <c r="Y455" s="8">
        <v>43412</v>
      </c>
    </row>
    <row r="456" spans="1:25" x14ac:dyDescent="0.25">
      <c r="A456">
        <v>-111.97611053999999</v>
      </c>
      <c r="B456">
        <v>33.07899312</v>
      </c>
      <c r="C456" t="s">
        <v>563</v>
      </c>
      <c r="D456" t="s">
        <v>568</v>
      </c>
      <c r="E456" t="s">
        <v>561</v>
      </c>
      <c r="F456">
        <v>159</v>
      </c>
      <c r="G456">
        <v>171</v>
      </c>
      <c r="H456">
        <v>13.333</v>
      </c>
      <c r="I456">
        <v>2.8540000000000001</v>
      </c>
      <c r="J456">
        <v>1</v>
      </c>
      <c r="K456">
        <v>1172.365</v>
      </c>
      <c r="L456" t="s">
        <v>560</v>
      </c>
      <c r="M456" t="s">
        <v>559</v>
      </c>
      <c r="N456" s="8">
        <v>43412</v>
      </c>
      <c r="O456">
        <v>0</v>
      </c>
      <c r="P456">
        <v>0</v>
      </c>
      <c r="Q456">
        <v>8814.2790000000005</v>
      </c>
      <c r="R456">
        <v>924.79399999999998</v>
      </c>
      <c r="S456">
        <v>1.927</v>
      </c>
      <c r="T456">
        <v>33</v>
      </c>
      <c r="U456">
        <v>2802.4050000000002</v>
      </c>
      <c r="V456">
        <v>1</v>
      </c>
      <c r="W456">
        <v>1.946</v>
      </c>
      <c r="X456">
        <v>3.145</v>
      </c>
      <c r="Y456" s="8">
        <v>43412</v>
      </c>
    </row>
    <row r="457" spans="1:25" x14ac:dyDescent="0.25">
      <c r="A457">
        <v>-111.97610797</v>
      </c>
      <c r="B457">
        <v>33.078987179999999</v>
      </c>
      <c r="C457" t="s">
        <v>563</v>
      </c>
      <c r="D457" t="s">
        <v>568</v>
      </c>
      <c r="E457" t="s">
        <v>561</v>
      </c>
      <c r="F457">
        <v>160</v>
      </c>
      <c r="G457">
        <v>186</v>
      </c>
      <c r="H457">
        <v>13.333</v>
      </c>
      <c r="I457">
        <v>2.5259999999999998</v>
      </c>
      <c r="J457">
        <v>1</v>
      </c>
      <c r="K457">
        <v>1172.405</v>
      </c>
      <c r="L457" t="s">
        <v>560</v>
      </c>
      <c r="M457" t="s">
        <v>559</v>
      </c>
      <c r="N457" s="8">
        <v>43412</v>
      </c>
      <c r="O457">
        <v>0</v>
      </c>
      <c r="P457">
        <v>0</v>
      </c>
      <c r="Q457">
        <v>8243.3160000000007</v>
      </c>
      <c r="R457">
        <v>977.21100000000001</v>
      </c>
      <c r="S457">
        <v>2.036</v>
      </c>
      <c r="T457">
        <v>33</v>
      </c>
      <c r="U457">
        <v>2961.2469999999998</v>
      </c>
      <c r="V457">
        <v>1</v>
      </c>
      <c r="W457">
        <v>1.722</v>
      </c>
      <c r="X457">
        <v>2.7839999999999998</v>
      </c>
      <c r="Y457" s="8">
        <v>43412</v>
      </c>
    </row>
    <row r="458" spans="1:25" x14ac:dyDescent="0.25">
      <c r="A458">
        <v>-111.97610933999999</v>
      </c>
      <c r="B458">
        <v>33.078980219999998</v>
      </c>
      <c r="C458" t="s">
        <v>563</v>
      </c>
      <c r="D458" t="s">
        <v>568</v>
      </c>
      <c r="E458" t="s">
        <v>561</v>
      </c>
      <c r="F458">
        <v>161</v>
      </c>
      <c r="G458">
        <v>178</v>
      </c>
      <c r="H458">
        <v>13.333</v>
      </c>
      <c r="I458">
        <v>2.3620000000000001</v>
      </c>
      <c r="J458">
        <v>1</v>
      </c>
      <c r="K458">
        <v>1172.3789999999999</v>
      </c>
      <c r="L458" t="s">
        <v>560</v>
      </c>
      <c r="M458" t="s">
        <v>559</v>
      </c>
      <c r="N458" s="8">
        <v>43412</v>
      </c>
      <c r="O458">
        <v>0</v>
      </c>
      <c r="P458">
        <v>0</v>
      </c>
      <c r="Q458">
        <v>9820.1550000000007</v>
      </c>
      <c r="R458">
        <v>1244.982</v>
      </c>
      <c r="S458">
        <v>2.5939999999999999</v>
      </c>
      <c r="T458">
        <v>33</v>
      </c>
      <c r="U458">
        <v>3772.6729999999998</v>
      </c>
      <c r="V458">
        <v>1</v>
      </c>
      <c r="W458">
        <v>1.611</v>
      </c>
      <c r="X458">
        <v>2.6030000000000002</v>
      </c>
      <c r="Y458" s="8">
        <v>43412</v>
      </c>
    </row>
    <row r="459" spans="1:25" x14ac:dyDescent="0.25">
      <c r="A459">
        <v>-111.97610883</v>
      </c>
      <c r="B459">
        <v>33.078973220000002</v>
      </c>
      <c r="C459" t="s">
        <v>563</v>
      </c>
      <c r="D459" t="s">
        <v>568</v>
      </c>
      <c r="E459" t="s">
        <v>561</v>
      </c>
      <c r="F459">
        <v>162</v>
      </c>
      <c r="G459">
        <v>181</v>
      </c>
      <c r="H459">
        <v>13.333</v>
      </c>
      <c r="I459">
        <v>2.5590000000000002</v>
      </c>
      <c r="J459">
        <v>1</v>
      </c>
      <c r="K459">
        <v>1172.3789999999999</v>
      </c>
      <c r="L459" t="s">
        <v>560</v>
      </c>
      <c r="M459" t="s">
        <v>559</v>
      </c>
      <c r="N459" s="8">
        <v>43412</v>
      </c>
      <c r="O459">
        <v>0</v>
      </c>
      <c r="P459">
        <v>0</v>
      </c>
      <c r="Q459">
        <v>10186.218999999999</v>
      </c>
      <c r="R459">
        <v>1192.0530000000001</v>
      </c>
      <c r="S459">
        <v>2.4830000000000001</v>
      </c>
      <c r="T459">
        <v>33</v>
      </c>
      <c r="U459">
        <v>3612.2829999999999</v>
      </c>
      <c r="V459">
        <v>1</v>
      </c>
      <c r="W459">
        <v>1.7450000000000001</v>
      </c>
      <c r="X459">
        <v>2.82</v>
      </c>
      <c r="Y459" s="8">
        <v>43412</v>
      </c>
    </row>
    <row r="460" spans="1:25" x14ac:dyDescent="0.25">
      <c r="A460">
        <v>-111.97610886</v>
      </c>
      <c r="B460">
        <v>33.078966190000003</v>
      </c>
      <c r="C460" t="s">
        <v>563</v>
      </c>
      <c r="D460" t="s">
        <v>568</v>
      </c>
      <c r="E460" t="s">
        <v>561</v>
      </c>
      <c r="F460">
        <v>163</v>
      </c>
      <c r="G460">
        <v>175</v>
      </c>
      <c r="H460">
        <v>13.333</v>
      </c>
      <c r="I460">
        <v>2.4279999999999999</v>
      </c>
      <c r="J460">
        <v>1</v>
      </c>
      <c r="K460">
        <v>1172.4570000000001</v>
      </c>
      <c r="L460" t="s">
        <v>560</v>
      </c>
      <c r="M460" t="s">
        <v>559</v>
      </c>
      <c r="N460" s="8">
        <v>43412</v>
      </c>
      <c r="O460">
        <v>0</v>
      </c>
      <c r="P460">
        <v>0</v>
      </c>
      <c r="Q460">
        <v>11476.144</v>
      </c>
      <c r="R460">
        <v>1415.6030000000001</v>
      </c>
      <c r="S460">
        <v>2.9489999999999998</v>
      </c>
      <c r="T460">
        <v>33</v>
      </c>
      <c r="U460">
        <v>4289.7070000000003</v>
      </c>
      <c r="V460">
        <v>1</v>
      </c>
      <c r="W460">
        <v>1.655</v>
      </c>
      <c r="X460">
        <v>2.6749999999999998</v>
      </c>
      <c r="Y460" s="8">
        <v>43412</v>
      </c>
    </row>
    <row r="461" spans="1:25" x14ac:dyDescent="0.25">
      <c r="A461">
        <v>-111.97610831999999</v>
      </c>
      <c r="B461">
        <v>33.078960209999998</v>
      </c>
      <c r="C461" t="s">
        <v>563</v>
      </c>
      <c r="D461" t="s">
        <v>568</v>
      </c>
      <c r="E461" t="s">
        <v>561</v>
      </c>
      <c r="F461">
        <v>164</v>
      </c>
      <c r="G461">
        <v>184</v>
      </c>
      <c r="H461">
        <v>13.333</v>
      </c>
      <c r="I461">
        <v>2.4279999999999999</v>
      </c>
      <c r="J461">
        <v>1</v>
      </c>
      <c r="K461">
        <v>1172.421</v>
      </c>
      <c r="L461" t="s">
        <v>560</v>
      </c>
      <c r="M461" t="s">
        <v>559</v>
      </c>
      <c r="N461" s="8">
        <v>43412</v>
      </c>
      <c r="O461">
        <v>0</v>
      </c>
      <c r="P461">
        <v>0</v>
      </c>
      <c r="Q461">
        <v>9979.7780000000002</v>
      </c>
      <c r="R461">
        <v>1231.0239999999999</v>
      </c>
      <c r="S461">
        <v>2.5649999999999999</v>
      </c>
      <c r="T461">
        <v>33</v>
      </c>
      <c r="U461">
        <v>3730.375</v>
      </c>
      <c r="V461">
        <v>1</v>
      </c>
      <c r="W461">
        <v>1.655</v>
      </c>
      <c r="X461">
        <v>2.6749999999999998</v>
      </c>
      <c r="Y461" s="8">
        <v>43412</v>
      </c>
    </row>
    <row r="462" spans="1:25" x14ac:dyDescent="0.25">
      <c r="A462">
        <v>-111.97610831999999</v>
      </c>
      <c r="B462">
        <v>33.078953210000002</v>
      </c>
      <c r="C462" t="s">
        <v>563</v>
      </c>
      <c r="D462" t="s">
        <v>568</v>
      </c>
      <c r="E462" t="s">
        <v>561</v>
      </c>
      <c r="F462">
        <v>165</v>
      </c>
      <c r="G462">
        <v>184</v>
      </c>
      <c r="H462">
        <v>13.333</v>
      </c>
      <c r="I462">
        <v>2.395</v>
      </c>
      <c r="J462">
        <v>1</v>
      </c>
      <c r="K462">
        <v>1172.441</v>
      </c>
      <c r="L462" t="s">
        <v>560</v>
      </c>
      <c r="M462" t="s">
        <v>559</v>
      </c>
      <c r="N462" s="8">
        <v>43412</v>
      </c>
      <c r="O462">
        <v>0</v>
      </c>
      <c r="P462">
        <v>0</v>
      </c>
      <c r="Q462">
        <v>10383.351000000001</v>
      </c>
      <c r="R462">
        <v>1298.3510000000001</v>
      </c>
      <c r="S462">
        <v>2.7050000000000001</v>
      </c>
      <c r="T462">
        <v>33</v>
      </c>
      <c r="U462">
        <v>3934.395</v>
      </c>
      <c r="V462">
        <v>1</v>
      </c>
      <c r="W462">
        <v>1.633</v>
      </c>
      <c r="X462">
        <v>2.6389999999999998</v>
      </c>
      <c r="Y462" s="8">
        <v>43412</v>
      </c>
    </row>
    <row r="463" spans="1:25" x14ac:dyDescent="0.25">
      <c r="A463">
        <v>-111.97610951</v>
      </c>
      <c r="B463">
        <v>33.078946209999998</v>
      </c>
      <c r="C463" t="s">
        <v>563</v>
      </c>
      <c r="D463" t="s">
        <v>568</v>
      </c>
      <c r="E463" t="s">
        <v>561</v>
      </c>
      <c r="F463">
        <v>166</v>
      </c>
      <c r="G463">
        <v>177</v>
      </c>
      <c r="H463">
        <v>13.333</v>
      </c>
      <c r="I463">
        <v>2.3620000000000001</v>
      </c>
      <c r="J463">
        <v>1</v>
      </c>
      <c r="K463">
        <v>1172.434</v>
      </c>
      <c r="L463" t="s">
        <v>560</v>
      </c>
      <c r="M463" t="s">
        <v>559</v>
      </c>
      <c r="N463" s="8">
        <v>43412</v>
      </c>
      <c r="O463">
        <v>0</v>
      </c>
      <c r="P463">
        <v>0</v>
      </c>
      <c r="Q463">
        <v>11232.579</v>
      </c>
      <c r="R463">
        <v>1424.047</v>
      </c>
      <c r="S463">
        <v>2.9670000000000001</v>
      </c>
      <c r="T463">
        <v>33</v>
      </c>
      <c r="U463">
        <v>4315.2929999999997</v>
      </c>
      <c r="V463">
        <v>1</v>
      </c>
      <c r="W463">
        <v>1.611</v>
      </c>
      <c r="X463">
        <v>2.6030000000000002</v>
      </c>
      <c r="Y463" s="8">
        <v>43412</v>
      </c>
    </row>
    <row r="464" spans="1:25" x14ac:dyDescent="0.25">
      <c r="A464">
        <v>-111.97610813999999</v>
      </c>
      <c r="B464">
        <v>33.078940189999997</v>
      </c>
      <c r="C464" t="s">
        <v>563</v>
      </c>
      <c r="D464" t="s">
        <v>568</v>
      </c>
      <c r="E464" t="s">
        <v>561</v>
      </c>
      <c r="F464">
        <v>167</v>
      </c>
      <c r="G464">
        <v>185</v>
      </c>
      <c r="H464">
        <v>13.333</v>
      </c>
      <c r="I464">
        <v>2.4609999999999999</v>
      </c>
      <c r="J464">
        <v>1</v>
      </c>
      <c r="K464">
        <v>1172.434</v>
      </c>
      <c r="L464" t="s">
        <v>560</v>
      </c>
      <c r="M464" t="s">
        <v>559</v>
      </c>
      <c r="N464" s="8">
        <v>43412</v>
      </c>
      <c r="O464">
        <v>0</v>
      </c>
      <c r="P464">
        <v>0</v>
      </c>
      <c r="Q464">
        <v>11712.438</v>
      </c>
      <c r="R464">
        <v>1425.4870000000001</v>
      </c>
      <c r="S464">
        <v>2.97</v>
      </c>
      <c r="T464">
        <v>33</v>
      </c>
      <c r="U464">
        <v>4319.6580000000004</v>
      </c>
      <c r="V464">
        <v>1</v>
      </c>
      <c r="W464">
        <v>1.6779999999999999</v>
      </c>
      <c r="X464">
        <v>2.7109999999999999</v>
      </c>
      <c r="Y464" s="8">
        <v>43412</v>
      </c>
    </row>
    <row r="465" spans="1:25" x14ac:dyDescent="0.25">
      <c r="A465">
        <v>-111.97610933999999</v>
      </c>
      <c r="B465">
        <v>33.078933220000003</v>
      </c>
      <c r="C465" t="s">
        <v>563</v>
      </c>
      <c r="D465" t="s">
        <v>568</v>
      </c>
      <c r="E465" t="s">
        <v>561</v>
      </c>
      <c r="F465">
        <v>168</v>
      </c>
      <c r="G465">
        <v>178</v>
      </c>
      <c r="H465">
        <v>13.333</v>
      </c>
      <c r="I465">
        <v>2.5590000000000002</v>
      </c>
      <c r="J465">
        <v>1</v>
      </c>
      <c r="K465">
        <v>1172.444</v>
      </c>
      <c r="L465" t="s">
        <v>560</v>
      </c>
      <c r="M465" t="s">
        <v>559</v>
      </c>
      <c r="N465" s="8">
        <v>43412</v>
      </c>
      <c r="O465">
        <v>0</v>
      </c>
      <c r="P465">
        <v>0</v>
      </c>
      <c r="Q465">
        <v>9575.4879999999994</v>
      </c>
      <c r="R465">
        <v>1120.5820000000001</v>
      </c>
      <c r="S465">
        <v>2.335</v>
      </c>
      <c r="T465">
        <v>33</v>
      </c>
      <c r="U465">
        <v>3395.703</v>
      </c>
      <c r="V465">
        <v>1</v>
      </c>
      <c r="W465">
        <v>1.7450000000000001</v>
      </c>
      <c r="X465">
        <v>2.82</v>
      </c>
      <c r="Y465" s="8">
        <v>43412</v>
      </c>
    </row>
    <row r="466" spans="1:25" x14ac:dyDescent="0.25">
      <c r="A466">
        <v>-111.97610831999999</v>
      </c>
      <c r="B466">
        <v>33.078926209999999</v>
      </c>
      <c r="C466" t="s">
        <v>563</v>
      </c>
      <c r="D466" t="s">
        <v>568</v>
      </c>
      <c r="E466" t="s">
        <v>561</v>
      </c>
      <c r="F466">
        <v>169</v>
      </c>
      <c r="G466">
        <v>184</v>
      </c>
      <c r="H466">
        <v>13.333</v>
      </c>
      <c r="I466">
        <v>2.5590000000000002</v>
      </c>
      <c r="J466">
        <v>1</v>
      </c>
      <c r="K466">
        <v>1172.546</v>
      </c>
      <c r="L466" t="s">
        <v>560</v>
      </c>
      <c r="M466" t="s">
        <v>559</v>
      </c>
      <c r="N466" s="8">
        <v>43412</v>
      </c>
      <c r="O466">
        <v>0</v>
      </c>
      <c r="P466">
        <v>0</v>
      </c>
      <c r="Q466">
        <v>8828.93</v>
      </c>
      <c r="R466">
        <v>1033.2149999999999</v>
      </c>
      <c r="S466">
        <v>2.153</v>
      </c>
      <c r="T466">
        <v>33</v>
      </c>
      <c r="U466">
        <v>3130.9549999999999</v>
      </c>
      <c r="V466">
        <v>1</v>
      </c>
      <c r="W466">
        <v>1.7450000000000001</v>
      </c>
      <c r="X466">
        <v>2.82</v>
      </c>
      <c r="Y466" s="8">
        <v>43412</v>
      </c>
    </row>
    <row r="467" spans="1:25" x14ac:dyDescent="0.25">
      <c r="A467">
        <v>-111.97610831999999</v>
      </c>
      <c r="B467">
        <v>33.078919210000002</v>
      </c>
      <c r="C467" t="s">
        <v>563</v>
      </c>
      <c r="D467" t="s">
        <v>568</v>
      </c>
      <c r="E467" t="s">
        <v>561</v>
      </c>
      <c r="F467">
        <v>170</v>
      </c>
      <c r="G467">
        <v>184</v>
      </c>
      <c r="H467">
        <v>13.333</v>
      </c>
      <c r="I467">
        <v>2.133</v>
      </c>
      <c r="J467">
        <v>1</v>
      </c>
      <c r="K467">
        <v>1172.4870000000001</v>
      </c>
      <c r="L467" t="s">
        <v>560</v>
      </c>
      <c r="M467" t="s">
        <v>559</v>
      </c>
      <c r="N467" s="8">
        <v>43412</v>
      </c>
      <c r="O467">
        <v>0</v>
      </c>
      <c r="P467">
        <v>0</v>
      </c>
      <c r="Q467">
        <v>10013.210999999999</v>
      </c>
      <c r="R467">
        <v>1406.1679999999999</v>
      </c>
      <c r="S467">
        <v>2.93</v>
      </c>
      <c r="T467">
        <v>33</v>
      </c>
      <c r="U467">
        <v>4261.116</v>
      </c>
      <c r="V467">
        <v>1</v>
      </c>
      <c r="W467">
        <v>1.454</v>
      </c>
      <c r="X467">
        <v>2.35</v>
      </c>
      <c r="Y467" s="8">
        <v>43412</v>
      </c>
    </row>
    <row r="468" spans="1:25" x14ac:dyDescent="0.25">
      <c r="A468">
        <v>-111.97610951</v>
      </c>
      <c r="B468">
        <v>33.078913210000003</v>
      </c>
      <c r="C468" t="s">
        <v>563</v>
      </c>
      <c r="D468" t="s">
        <v>568</v>
      </c>
      <c r="E468" t="s">
        <v>561</v>
      </c>
      <c r="F468">
        <v>171</v>
      </c>
      <c r="G468">
        <v>177</v>
      </c>
      <c r="H468">
        <v>13.333</v>
      </c>
      <c r="I468">
        <v>2.5590000000000002</v>
      </c>
      <c r="J468">
        <v>1</v>
      </c>
      <c r="K468">
        <v>1172.52</v>
      </c>
      <c r="L468" t="s">
        <v>560</v>
      </c>
      <c r="M468" t="s">
        <v>559</v>
      </c>
      <c r="N468" s="8">
        <v>43412</v>
      </c>
      <c r="O468">
        <v>0</v>
      </c>
      <c r="P468">
        <v>0</v>
      </c>
      <c r="Q468">
        <v>9458.2219999999998</v>
      </c>
      <c r="R468">
        <v>1106.8589999999999</v>
      </c>
      <c r="S468">
        <v>2.306</v>
      </c>
      <c r="T468">
        <v>33</v>
      </c>
      <c r="U468">
        <v>3354.1170000000002</v>
      </c>
      <c r="V468">
        <v>1</v>
      </c>
      <c r="W468">
        <v>1.7450000000000001</v>
      </c>
      <c r="X468">
        <v>2.82</v>
      </c>
      <c r="Y468" s="8">
        <v>43412</v>
      </c>
    </row>
    <row r="469" spans="1:25" x14ac:dyDescent="0.25">
      <c r="A469">
        <v>-111.97610849</v>
      </c>
      <c r="B469">
        <v>33.07890621</v>
      </c>
      <c r="C469" t="s">
        <v>563</v>
      </c>
      <c r="D469" t="s">
        <v>568</v>
      </c>
      <c r="E469" t="s">
        <v>561</v>
      </c>
      <c r="F469">
        <v>172</v>
      </c>
      <c r="G469">
        <v>183</v>
      </c>
      <c r="H469">
        <v>13.333</v>
      </c>
      <c r="I469">
        <v>2.3290000000000002</v>
      </c>
      <c r="J469">
        <v>1</v>
      </c>
      <c r="K469">
        <v>1172.5129999999999</v>
      </c>
      <c r="L469" t="s">
        <v>560</v>
      </c>
      <c r="M469" t="s">
        <v>559</v>
      </c>
      <c r="N469" s="8">
        <v>43412</v>
      </c>
      <c r="O469">
        <v>0</v>
      </c>
      <c r="P469">
        <v>0</v>
      </c>
      <c r="Q469">
        <v>11957.601000000001</v>
      </c>
      <c r="R469">
        <v>1537.3150000000001</v>
      </c>
      <c r="S469">
        <v>3.2029999999999998</v>
      </c>
      <c r="T469">
        <v>33</v>
      </c>
      <c r="U469">
        <v>4658.5309999999999</v>
      </c>
      <c r="V469">
        <v>1</v>
      </c>
      <c r="W469">
        <v>1.5880000000000001</v>
      </c>
      <c r="X469">
        <v>2.5670000000000002</v>
      </c>
      <c r="Y469" s="8">
        <v>43412</v>
      </c>
    </row>
    <row r="470" spans="1:25" x14ac:dyDescent="0.25">
      <c r="A470">
        <v>-111.97610831999999</v>
      </c>
      <c r="B470">
        <v>33.078899210000003</v>
      </c>
      <c r="C470" t="s">
        <v>563</v>
      </c>
      <c r="D470" t="s">
        <v>568</v>
      </c>
      <c r="E470" t="s">
        <v>561</v>
      </c>
      <c r="F470">
        <v>173</v>
      </c>
      <c r="G470">
        <v>184</v>
      </c>
      <c r="H470">
        <v>13.333</v>
      </c>
      <c r="I470">
        <v>2.5590000000000002</v>
      </c>
      <c r="J470">
        <v>1</v>
      </c>
      <c r="K470">
        <v>1172.4739999999999</v>
      </c>
      <c r="L470" t="s">
        <v>560</v>
      </c>
      <c r="M470" t="s">
        <v>559</v>
      </c>
      <c r="N470" s="8">
        <v>43412</v>
      </c>
      <c r="O470">
        <v>0</v>
      </c>
      <c r="P470">
        <v>0</v>
      </c>
      <c r="Q470">
        <v>12360.403</v>
      </c>
      <c r="R470">
        <v>1446.49</v>
      </c>
      <c r="S470">
        <v>3.0139999999999998</v>
      </c>
      <c r="T470">
        <v>33</v>
      </c>
      <c r="U470">
        <v>4383.3019999999997</v>
      </c>
      <c r="V470">
        <v>1</v>
      </c>
      <c r="W470">
        <v>1.7450000000000001</v>
      </c>
      <c r="X470">
        <v>2.82</v>
      </c>
      <c r="Y470" s="8">
        <v>43412</v>
      </c>
    </row>
    <row r="471" spans="1:25" x14ac:dyDescent="0.25">
      <c r="A471">
        <v>-111.97610917</v>
      </c>
      <c r="B471">
        <v>33.07889222</v>
      </c>
      <c r="C471" t="s">
        <v>563</v>
      </c>
      <c r="D471" t="s">
        <v>568</v>
      </c>
      <c r="E471" t="s">
        <v>561</v>
      </c>
      <c r="F471">
        <v>174</v>
      </c>
      <c r="G471">
        <v>179</v>
      </c>
      <c r="H471">
        <v>13.333</v>
      </c>
      <c r="I471">
        <v>2.395</v>
      </c>
      <c r="J471">
        <v>1</v>
      </c>
      <c r="K471">
        <v>1172.51</v>
      </c>
      <c r="L471" t="s">
        <v>560</v>
      </c>
      <c r="M471" t="s">
        <v>559</v>
      </c>
      <c r="N471" s="8">
        <v>43412</v>
      </c>
      <c r="O471">
        <v>0</v>
      </c>
      <c r="P471">
        <v>0</v>
      </c>
      <c r="Q471">
        <v>13784.558999999999</v>
      </c>
      <c r="R471">
        <v>1723.643</v>
      </c>
      <c r="S471">
        <v>3.5910000000000002</v>
      </c>
      <c r="T471">
        <v>33</v>
      </c>
      <c r="U471">
        <v>5223.16</v>
      </c>
      <c r="V471">
        <v>1</v>
      </c>
      <c r="W471">
        <v>1.633</v>
      </c>
      <c r="X471">
        <v>2.6389999999999998</v>
      </c>
      <c r="Y471" s="8">
        <v>43412</v>
      </c>
    </row>
    <row r="472" spans="1:25" x14ac:dyDescent="0.25">
      <c r="A472">
        <v>-111.97610865999999</v>
      </c>
      <c r="B472">
        <v>33.078886220000001</v>
      </c>
      <c r="C472" t="s">
        <v>563</v>
      </c>
      <c r="D472" t="s">
        <v>568</v>
      </c>
      <c r="E472" t="s">
        <v>561</v>
      </c>
      <c r="F472">
        <v>175</v>
      </c>
      <c r="G472">
        <v>182</v>
      </c>
      <c r="H472">
        <v>13.333</v>
      </c>
      <c r="I472">
        <v>2.4279999999999999</v>
      </c>
      <c r="J472">
        <v>1</v>
      </c>
      <c r="K472">
        <v>1172.52</v>
      </c>
      <c r="L472" t="s">
        <v>560</v>
      </c>
      <c r="M472" t="s">
        <v>559</v>
      </c>
      <c r="N472" s="8">
        <v>43412</v>
      </c>
      <c r="O472">
        <v>0</v>
      </c>
      <c r="P472">
        <v>0</v>
      </c>
      <c r="Q472">
        <v>12829.026</v>
      </c>
      <c r="R472">
        <v>1582.4839999999999</v>
      </c>
      <c r="S472">
        <v>3.2970000000000002</v>
      </c>
      <c r="T472">
        <v>33</v>
      </c>
      <c r="U472">
        <v>4795.4049999999997</v>
      </c>
      <c r="V472">
        <v>1</v>
      </c>
      <c r="W472">
        <v>1.655</v>
      </c>
      <c r="X472">
        <v>2.6749999999999998</v>
      </c>
      <c r="Y472" s="8">
        <v>43412</v>
      </c>
    </row>
    <row r="473" spans="1:25" x14ac:dyDescent="0.25">
      <c r="A473">
        <v>-111.97610883</v>
      </c>
      <c r="B473">
        <v>33.078879219999997</v>
      </c>
      <c r="C473" t="s">
        <v>563</v>
      </c>
      <c r="D473" t="s">
        <v>568</v>
      </c>
      <c r="E473" t="s">
        <v>561</v>
      </c>
      <c r="F473">
        <v>176</v>
      </c>
      <c r="G473">
        <v>181</v>
      </c>
      <c r="H473">
        <v>13.333</v>
      </c>
      <c r="I473">
        <v>2.3620000000000001</v>
      </c>
      <c r="J473">
        <v>1</v>
      </c>
      <c r="K473">
        <v>1172.47</v>
      </c>
      <c r="L473" t="s">
        <v>560</v>
      </c>
      <c r="M473" t="s">
        <v>559</v>
      </c>
      <c r="N473" s="8">
        <v>43412</v>
      </c>
      <c r="O473">
        <v>0</v>
      </c>
      <c r="P473">
        <v>0</v>
      </c>
      <c r="Q473">
        <v>14238.641</v>
      </c>
      <c r="R473">
        <v>1805.15</v>
      </c>
      <c r="S473">
        <v>3.7610000000000001</v>
      </c>
      <c r="T473">
        <v>33</v>
      </c>
      <c r="U473">
        <v>5470.152</v>
      </c>
      <c r="V473">
        <v>1</v>
      </c>
      <c r="W473">
        <v>1.611</v>
      </c>
      <c r="X473">
        <v>2.6030000000000002</v>
      </c>
      <c r="Y473" s="8">
        <v>43412</v>
      </c>
    </row>
    <row r="474" spans="1:25" x14ac:dyDescent="0.25">
      <c r="A474">
        <v>-111.97610967999999</v>
      </c>
      <c r="B474">
        <v>33.07887221</v>
      </c>
      <c r="C474" t="s">
        <v>563</v>
      </c>
      <c r="D474" t="s">
        <v>568</v>
      </c>
      <c r="E474" t="s">
        <v>561</v>
      </c>
      <c r="F474">
        <v>177</v>
      </c>
      <c r="G474">
        <v>176</v>
      </c>
      <c r="H474">
        <v>13.333</v>
      </c>
      <c r="I474">
        <v>2.4929999999999999</v>
      </c>
      <c r="J474">
        <v>1</v>
      </c>
      <c r="K474">
        <v>1172.444</v>
      </c>
      <c r="L474" t="s">
        <v>560</v>
      </c>
      <c r="M474" t="s">
        <v>559</v>
      </c>
      <c r="N474" s="8">
        <v>43412</v>
      </c>
      <c r="O474">
        <v>0</v>
      </c>
      <c r="P474">
        <v>0</v>
      </c>
      <c r="Q474">
        <v>12575.656999999999</v>
      </c>
      <c r="R474">
        <v>1510.4079999999999</v>
      </c>
      <c r="S474">
        <v>3.1469999999999998</v>
      </c>
      <c r="T474">
        <v>33</v>
      </c>
      <c r="U474">
        <v>4576.9949999999999</v>
      </c>
      <c r="V474">
        <v>1</v>
      </c>
      <c r="W474">
        <v>1.7</v>
      </c>
      <c r="X474">
        <v>2.7480000000000002</v>
      </c>
      <c r="Y474" s="8">
        <v>43412</v>
      </c>
    </row>
    <row r="475" spans="1:25" x14ac:dyDescent="0.25">
      <c r="A475">
        <v>-111.97610865999999</v>
      </c>
      <c r="B475">
        <v>33.078865219999997</v>
      </c>
      <c r="C475" t="s">
        <v>563</v>
      </c>
      <c r="D475" t="s">
        <v>568</v>
      </c>
      <c r="E475" t="s">
        <v>561</v>
      </c>
      <c r="F475">
        <v>178</v>
      </c>
      <c r="G475">
        <v>182</v>
      </c>
      <c r="H475">
        <v>13.333</v>
      </c>
      <c r="I475">
        <v>2.4929999999999999</v>
      </c>
      <c r="J475">
        <v>1</v>
      </c>
      <c r="K475">
        <v>1172.3879999999999</v>
      </c>
      <c r="L475" t="s">
        <v>560</v>
      </c>
      <c r="M475" t="s">
        <v>559</v>
      </c>
      <c r="N475" s="8">
        <v>43412</v>
      </c>
      <c r="O475">
        <v>0</v>
      </c>
      <c r="P475">
        <v>0</v>
      </c>
      <c r="Q475">
        <v>11846.669</v>
      </c>
      <c r="R475">
        <v>1422.8530000000001</v>
      </c>
      <c r="S475">
        <v>2.964</v>
      </c>
      <c r="T475">
        <v>33</v>
      </c>
      <c r="U475">
        <v>4311.6750000000002</v>
      </c>
      <c r="V475">
        <v>1</v>
      </c>
      <c r="W475">
        <v>1.7</v>
      </c>
      <c r="X475">
        <v>2.7480000000000002</v>
      </c>
      <c r="Y475" s="8">
        <v>43412</v>
      </c>
    </row>
    <row r="476" spans="1:25" x14ac:dyDescent="0.25">
      <c r="A476">
        <v>-111.97610899999999</v>
      </c>
      <c r="B476">
        <v>33.078859229999999</v>
      </c>
      <c r="C476" t="s">
        <v>563</v>
      </c>
      <c r="D476" t="s">
        <v>568</v>
      </c>
      <c r="E476" t="s">
        <v>561</v>
      </c>
      <c r="F476">
        <v>179</v>
      </c>
      <c r="G476">
        <v>180</v>
      </c>
      <c r="H476">
        <v>13.333</v>
      </c>
      <c r="I476">
        <v>2.3290000000000002</v>
      </c>
      <c r="J476">
        <v>1</v>
      </c>
      <c r="K476">
        <v>1172.47</v>
      </c>
      <c r="L476" t="s">
        <v>560</v>
      </c>
      <c r="M476" t="s">
        <v>559</v>
      </c>
      <c r="N476" s="8">
        <v>43412</v>
      </c>
      <c r="O476">
        <v>0</v>
      </c>
      <c r="P476">
        <v>0</v>
      </c>
      <c r="Q476">
        <v>11754.795</v>
      </c>
      <c r="R476">
        <v>1511.242</v>
      </c>
      <c r="S476">
        <v>3.1480000000000001</v>
      </c>
      <c r="T476">
        <v>33</v>
      </c>
      <c r="U476">
        <v>4579.5209999999997</v>
      </c>
      <c r="V476">
        <v>1</v>
      </c>
      <c r="W476">
        <v>1.5880000000000001</v>
      </c>
      <c r="X476">
        <v>2.5670000000000002</v>
      </c>
      <c r="Y476" s="8">
        <v>43412</v>
      </c>
    </row>
    <row r="477" spans="1:25" x14ac:dyDescent="0.25">
      <c r="A477">
        <v>-111.97610983</v>
      </c>
      <c r="B477">
        <v>33.078852220000002</v>
      </c>
      <c r="C477" t="s">
        <v>563</v>
      </c>
      <c r="D477" t="s">
        <v>568</v>
      </c>
      <c r="E477" t="s">
        <v>561</v>
      </c>
      <c r="F477">
        <v>180</v>
      </c>
      <c r="G477">
        <v>181</v>
      </c>
      <c r="H477">
        <v>13.333</v>
      </c>
      <c r="I477">
        <v>2.395</v>
      </c>
      <c r="J477">
        <v>1</v>
      </c>
      <c r="K477">
        <v>1172.402</v>
      </c>
      <c r="L477" t="s">
        <v>560</v>
      </c>
      <c r="M477" t="s">
        <v>559</v>
      </c>
      <c r="N477" s="8">
        <v>43412</v>
      </c>
      <c r="O477">
        <v>0</v>
      </c>
      <c r="P477">
        <v>0</v>
      </c>
      <c r="Q477">
        <v>13645.096</v>
      </c>
      <c r="R477">
        <v>1706.204</v>
      </c>
      <c r="S477">
        <v>3.5550000000000002</v>
      </c>
      <c r="T477">
        <v>33</v>
      </c>
      <c r="U477">
        <v>5170.3159999999998</v>
      </c>
      <c r="V477">
        <v>1</v>
      </c>
      <c r="W477">
        <v>1.633</v>
      </c>
      <c r="X477">
        <v>2.6389999999999998</v>
      </c>
      <c r="Y477" s="8">
        <v>43412</v>
      </c>
    </row>
    <row r="478" spans="1:25" x14ac:dyDescent="0.25">
      <c r="A478">
        <v>-111.97610917</v>
      </c>
      <c r="B478">
        <v>33.078845219999998</v>
      </c>
      <c r="C478" t="s">
        <v>563</v>
      </c>
      <c r="D478" t="s">
        <v>568</v>
      </c>
      <c r="E478" t="s">
        <v>561</v>
      </c>
      <c r="F478">
        <v>181</v>
      </c>
      <c r="G478">
        <v>179</v>
      </c>
      <c r="H478">
        <v>13.333</v>
      </c>
      <c r="I478">
        <v>2.5259999999999998</v>
      </c>
      <c r="J478">
        <v>1</v>
      </c>
      <c r="K478">
        <v>1172.4639999999999</v>
      </c>
      <c r="L478" t="s">
        <v>560</v>
      </c>
      <c r="M478" t="s">
        <v>559</v>
      </c>
      <c r="N478" s="8">
        <v>43412</v>
      </c>
      <c r="O478">
        <v>0</v>
      </c>
      <c r="P478">
        <v>0</v>
      </c>
      <c r="Q478">
        <v>12252.17</v>
      </c>
      <c r="R478">
        <v>1452.4449999999999</v>
      </c>
      <c r="S478">
        <v>3.0259999999999998</v>
      </c>
      <c r="T478">
        <v>33</v>
      </c>
      <c r="U478">
        <v>4401.3469999999998</v>
      </c>
      <c r="V478">
        <v>1</v>
      </c>
      <c r="W478">
        <v>1.722</v>
      </c>
      <c r="X478">
        <v>2.7839999999999998</v>
      </c>
      <c r="Y478" s="8">
        <v>43412</v>
      </c>
    </row>
    <row r="479" spans="1:25" x14ac:dyDescent="0.25">
      <c r="A479">
        <v>-111.97611068000001</v>
      </c>
      <c r="B479">
        <v>33.078838210000001</v>
      </c>
      <c r="C479" t="s">
        <v>563</v>
      </c>
      <c r="D479" t="s">
        <v>568</v>
      </c>
      <c r="E479" t="s">
        <v>561</v>
      </c>
      <c r="F479">
        <v>182</v>
      </c>
      <c r="G479">
        <v>176</v>
      </c>
      <c r="H479">
        <v>13.333</v>
      </c>
      <c r="I479">
        <v>2.395</v>
      </c>
      <c r="J479">
        <v>1</v>
      </c>
      <c r="K479">
        <v>1172.415</v>
      </c>
      <c r="L479" t="s">
        <v>560</v>
      </c>
      <c r="M479" t="s">
        <v>559</v>
      </c>
      <c r="N479" s="8">
        <v>43412</v>
      </c>
      <c r="O479">
        <v>0</v>
      </c>
      <c r="P479">
        <v>0</v>
      </c>
      <c r="Q479">
        <v>12455.415999999999</v>
      </c>
      <c r="R479">
        <v>1557.4449999999999</v>
      </c>
      <c r="S479">
        <v>3.2450000000000001</v>
      </c>
      <c r="T479">
        <v>33</v>
      </c>
      <c r="U479">
        <v>4719.53</v>
      </c>
      <c r="V479">
        <v>1</v>
      </c>
      <c r="W479">
        <v>1.633</v>
      </c>
      <c r="X479">
        <v>2.6389999999999998</v>
      </c>
      <c r="Y479" s="8">
        <v>43412</v>
      </c>
    </row>
    <row r="480" spans="1:25" x14ac:dyDescent="0.25">
      <c r="A480">
        <v>-111.97610831999999</v>
      </c>
      <c r="B480">
        <v>33.078832210000002</v>
      </c>
      <c r="C480" t="s">
        <v>563</v>
      </c>
      <c r="D480" t="s">
        <v>568</v>
      </c>
      <c r="E480" t="s">
        <v>561</v>
      </c>
      <c r="F480">
        <v>183</v>
      </c>
      <c r="G480">
        <v>184</v>
      </c>
      <c r="H480">
        <v>13.333</v>
      </c>
      <c r="I480">
        <v>2.4279999999999999</v>
      </c>
      <c r="J480">
        <v>1</v>
      </c>
      <c r="K480">
        <v>1172.52</v>
      </c>
      <c r="L480" t="s">
        <v>560</v>
      </c>
      <c r="M480" t="s">
        <v>559</v>
      </c>
      <c r="N480" s="8">
        <v>43412</v>
      </c>
      <c r="O480">
        <v>0</v>
      </c>
      <c r="P480">
        <v>0</v>
      </c>
      <c r="Q480">
        <v>11928.188</v>
      </c>
      <c r="R480">
        <v>1471.364</v>
      </c>
      <c r="S480">
        <v>3.0649999999999999</v>
      </c>
      <c r="T480">
        <v>33</v>
      </c>
      <c r="U480">
        <v>4458.6779999999999</v>
      </c>
      <c r="V480">
        <v>1</v>
      </c>
      <c r="W480">
        <v>1.655</v>
      </c>
      <c r="X480">
        <v>2.6749999999999998</v>
      </c>
      <c r="Y480" s="8">
        <v>43412</v>
      </c>
    </row>
    <row r="481" spans="1:25" x14ac:dyDescent="0.25">
      <c r="A481">
        <v>-111.97610967999999</v>
      </c>
      <c r="B481">
        <v>33.078824210000001</v>
      </c>
      <c r="C481" t="s">
        <v>563</v>
      </c>
      <c r="D481" t="s">
        <v>568</v>
      </c>
      <c r="E481" t="s">
        <v>561</v>
      </c>
      <c r="F481">
        <v>184</v>
      </c>
      <c r="G481">
        <v>176</v>
      </c>
      <c r="H481">
        <v>13.333</v>
      </c>
      <c r="I481">
        <v>2.5259999999999998</v>
      </c>
      <c r="J481">
        <v>1</v>
      </c>
      <c r="K481">
        <v>1172.48</v>
      </c>
      <c r="L481" t="s">
        <v>560</v>
      </c>
      <c r="M481" t="s">
        <v>559</v>
      </c>
      <c r="N481" s="8">
        <v>43412</v>
      </c>
      <c r="O481">
        <v>0</v>
      </c>
      <c r="P481">
        <v>0</v>
      </c>
      <c r="Q481">
        <v>12799.118</v>
      </c>
      <c r="R481">
        <v>1517.2829999999999</v>
      </c>
      <c r="S481">
        <v>3.161</v>
      </c>
      <c r="T481">
        <v>33</v>
      </c>
      <c r="U481">
        <v>4597.8270000000002</v>
      </c>
      <c r="V481">
        <v>1</v>
      </c>
      <c r="W481">
        <v>1.722</v>
      </c>
      <c r="X481">
        <v>2.7839999999999998</v>
      </c>
      <c r="Y481" s="8">
        <v>43412</v>
      </c>
    </row>
    <row r="482" spans="1:25" x14ac:dyDescent="0.25">
      <c r="A482">
        <v>-111.97610932000001</v>
      </c>
      <c r="B482">
        <v>33.078818210000001</v>
      </c>
      <c r="C482" t="s">
        <v>563</v>
      </c>
      <c r="D482" t="s">
        <v>568</v>
      </c>
      <c r="E482" t="s">
        <v>561</v>
      </c>
      <c r="F482">
        <v>185</v>
      </c>
      <c r="G482">
        <v>184</v>
      </c>
      <c r="H482">
        <v>13.333</v>
      </c>
      <c r="I482">
        <v>2.4929999999999999</v>
      </c>
      <c r="J482">
        <v>1</v>
      </c>
      <c r="K482">
        <v>1172.5229999999999</v>
      </c>
      <c r="L482" t="s">
        <v>560</v>
      </c>
      <c r="M482" t="s">
        <v>559</v>
      </c>
      <c r="N482" s="8">
        <v>43412</v>
      </c>
      <c r="O482">
        <v>0</v>
      </c>
      <c r="P482">
        <v>0</v>
      </c>
      <c r="Q482">
        <v>12172.634</v>
      </c>
      <c r="R482">
        <v>1462.0029999999999</v>
      </c>
      <c r="S482">
        <v>3.0459999999999998</v>
      </c>
      <c r="T482">
        <v>33</v>
      </c>
      <c r="U482">
        <v>4430.3119999999999</v>
      </c>
      <c r="V482">
        <v>1</v>
      </c>
      <c r="W482">
        <v>1.7</v>
      </c>
      <c r="X482">
        <v>2.7480000000000002</v>
      </c>
      <c r="Y482" s="8">
        <v>43412</v>
      </c>
    </row>
    <row r="483" spans="1:25" x14ac:dyDescent="0.25">
      <c r="A483">
        <v>-111.97611017</v>
      </c>
      <c r="B483">
        <v>33.078811219999999</v>
      </c>
      <c r="C483" t="s">
        <v>563</v>
      </c>
      <c r="D483" t="s">
        <v>568</v>
      </c>
      <c r="E483" t="s">
        <v>561</v>
      </c>
      <c r="F483">
        <v>186</v>
      </c>
      <c r="G483">
        <v>179</v>
      </c>
      <c r="H483">
        <v>13.333</v>
      </c>
      <c r="I483">
        <v>2.5259999999999998</v>
      </c>
      <c r="J483">
        <v>1</v>
      </c>
      <c r="K483">
        <v>1172.5329999999999</v>
      </c>
      <c r="L483" t="s">
        <v>560</v>
      </c>
      <c r="M483" t="s">
        <v>559</v>
      </c>
      <c r="N483" s="8">
        <v>43412</v>
      </c>
      <c r="O483">
        <v>0</v>
      </c>
      <c r="P483">
        <v>0</v>
      </c>
      <c r="Q483">
        <v>14520.871999999999</v>
      </c>
      <c r="R483">
        <v>1721.39</v>
      </c>
      <c r="S483">
        <v>3.5859999999999999</v>
      </c>
      <c r="T483">
        <v>33</v>
      </c>
      <c r="U483">
        <v>5216.3329999999996</v>
      </c>
      <c r="V483">
        <v>1</v>
      </c>
      <c r="W483">
        <v>1.722</v>
      </c>
      <c r="X483">
        <v>2.7839999999999998</v>
      </c>
      <c r="Y483" s="8">
        <v>43412</v>
      </c>
    </row>
    <row r="484" spans="1:25" x14ac:dyDescent="0.25">
      <c r="A484">
        <v>-111.97610983</v>
      </c>
      <c r="B484">
        <v>33.078804220000002</v>
      </c>
      <c r="C484" t="s">
        <v>563</v>
      </c>
      <c r="D484" t="s">
        <v>568</v>
      </c>
      <c r="E484" t="s">
        <v>561</v>
      </c>
      <c r="F484">
        <v>187</v>
      </c>
      <c r="G484">
        <v>181</v>
      </c>
      <c r="H484">
        <v>13.333</v>
      </c>
      <c r="I484">
        <v>2.657</v>
      </c>
      <c r="J484">
        <v>1</v>
      </c>
      <c r="K484">
        <v>1172.4770000000001</v>
      </c>
      <c r="L484" t="s">
        <v>560</v>
      </c>
      <c r="M484" t="s">
        <v>559</v>
      </c>
      <c r="N484" s="8">
        <v>43412</v>
      </c>
      <c r="O484">
        <v>0</v>
      </c>
      <c r="P484">
        <v>0</v>
      </c>
      <c r="Q484">
        <v>15934.563</v>
      </c>
      <c r="R484">
        <v>1795.694</v>
      </c>
      <c r="S484">
        <v>3.7410000000000001</v>
      </c>
      <c r="T484">
        <v>33</v>
      </c>
      <c r="U484">
        <v>5441.4979999999996</v>
      </c>
      <c r="V484">
        <v>1</v>
      </c>
      <c r="W484">
        <v>1.8120000000000001</v>
      </c>
      <c r="X484">
        <v>2.9279999999999999</v>
      </c>
      <c r="Y484" s="8">
        <v>43412</v>
      </c>
    </row>
    <row r="485" spans="1:25" x14ac:dyDescent="0.25">
      <c r="A485">
        <v>-111.97610983</v>
      </c>
      <c r="B485">
        <v>33.078797219999998</v>
      </c>
      <c r="C485" t="s">
        <v>563</v>
      </c>
      <c r="D485" t="s">
        <v>568</v>
      </c>
      <c r="E485" t="s">
        <v>561</v>
      </c>
      <c r="F485">
        <v>188</v>
      </c>
      <c r="G485">
        <v>181</v>
      </c>
      <c r="H485">
        <v>13.333</v>
      </c>
      <c r="I485">
        <v>2.395</v>
      </c>
      <c r="J485">
        <v>1</v>
      </c>
      <c r="K485">
        <v>1172.4839999999999</v>
      </c>
      <c r="L485" t="s">
        <v>560</v>
      </c>
      <c r="M485" t="s">
        <v>559</v>
      </c>
      <c r="N485" s="8">
        <v>43412</v>
      </c>
      <c r="O485">
        <v>0</v>
      </c>
      <c r="P485">
        <v>0</v>
      </c>
      <c r="Q485">
        <v>14423.27</v>
      </c>
      <c r="R485">
        <v>1803.508</v>
      </c>
      <c r="S485">
        <v>3.7570000000000001</v>
      </c>
      <c r="T485">
        <v>33</v>
      </c>
      <c r="U485">
        <v>5465.1769999999997</v>
      </c>
      <c r="V485">
        <v>1</v>
      </c>
      <c r="W485">
        <v>1.633</v>
      </c>
      <c r="X485">
        <v>2.6389999999999998</v>
      </c>
      <c r="Y485" s="8">
        <v>43412</v>
      </c>
    </row>
    <row r="486" spans="1:25" x14ac:dyDescent="0.25">
      <c r="A486">
        <v>-111.97610932000001</v>
      </c>
      <c r="B486">
        <v>33.078790210000001</v>
      </c>
      <c r="C486" t="s">
        <v>563</v>
      </c>
      <c r="D486" t="s">
        <v>568</v>
      </c>
      <c r="E486" t="s">
        <v>561</v>
      </c>
      <c r="F486">
        <v>189</v>
      </c>
      <c r="G486">
        <v>184</v>
      </c>
      <c r="H486">
        <v>13.333</v>
      </c>
      <c r="I486">
        <v>2.4929999999999999</v>
      </c>
      <c r="J486">
        <v>1</v>
      </c>
      <c r="K486">
        <v>1172.4839999999999</v>
      </c>
      <c r="L486" t="s">
        <v>560</v>
      </c>
      <c r="M486" t="s">
        <v>559</v>
      </c>
      <c r="N486" s="8">
        <v>43412</v>
      </c>
      <c r="O486">
        <v>0</v>
      </c>
      <c r="P486">
        <v>0</v>
      </c>
      <c r="Q486">
        <v>13408.911</v>
      </c>
      <c r="R486">
        <v>1610.4870000000001</v>
      </c>
      <c r="S486">
        <v>3.355</v>
      </c>
      <c r="T486">
        <v>33</v>
      </c>
      <c r="U486">
        <v>4880.2629999999999</v>
      </c>
      <c r="V486">
        <v>1</v>
      </c>
      <c r="W486">
        <v>1.7</v>
      </c>
      <c r="X486">
        <v>2.7480000000000002</v>
      </c>
      <c r="Y486" s="8">
        <v>43412</v>
      </c>
    </row>
    <row r="487" spans="1:25" x14ac:dyDescent="0.25">
      <c r="A487">
        <v>-111.97611000000001</v>
      </c>
      <c r="B487">
        <v>33.078783229999999</v>
      </c>
      <c r="C487" t="s">
        <v>563</v>
      </c>
      <c r="D487" t="s">
        <v>568</v>
      </c>
      <c r="E487" t="s">
        <v>561</v>
      </c>
      <c r="F487">
        <v>190</v>
      </c>
      <c r="G487">
        <v>180</v>
      </c>
      <c r="H487">
        <v>13.333</v>
      </c>
      <c r="I487">
        <v>2.5259999999999998</v>
      </c>
      <c r="J487">
        <v>1</v>
      </c>
      <c r="K487">
        <v>1172.421</v>
      </c>
      <c r="L487" t="s">
        <v>560</v>
      </c>
      <c r="M487" t="s">
        <v>559</v>
      </c>
      <c r="N487" s="8">
        <v>43412</v>
      </c>
      <c r="O487">
        <v>0</v>
      </c>
      <c r="P487">
        <v>0</v>
      </c>
      <c r="Q487">
        <v>12457.124</v>
      </c>
      <c r="R487">
        <v>1476.741</v>
      </c>
      <c r="S487">
        <v>3.077</v>
      </c>
      <c r="T487">
        <v>33</v>
      </c>
      <c r="U487">
        <v>4474.973</v>
      </c>
      <c r="V487">
        <v>1</v>
      </c>
      <c r="W487">
        <v>1.722</v>
      </c>
      <c r="X487">
        <v>2.7839999999999998</v>
      </c>
      <c r="Y487" s="8">
        <v>43412</v>
      </c>
    </row>
    <row r="488" spans="1:25" x14ac:dyDescent="0.25">
      <c r="A488">
        <v>-111.97611000000001</v>
      </c>
      <c r="B488">
        <v>33.078776230000003</v>
      </c>
      <c r="C488" t="s">
        <v>563</v>
      </c>
      <c r="D488" t="s">
        <v>568</v>
      </c>
      <c r="E488" t="s">
        <v>561</v>
      </c>
      <c r="F488">
        <v>191</v>
      </c>
      <c r="G488">
        <v>180</v>
      </c>
      <c r="H488">
        <v>13.333</v>
      </c>
      <c r="I488">
        <v>2.5590000000000002</v>
      </c>
      <c r="J488">
        <v>1</v>
      </c>
      <c r="K488">
        <v>1172.454</v>
      </c>
      <c r="L488" t="s">
        <v>560</v>
      </c>
      <c r="M488" t="s">
        <v>559</v>
      </c>
      <c r="N488" s="8">
        <v>43412</v>
      </c>
      <c r="O488">
        <v>0</v>
      </c>
      <c r="P488">
        <v>0</v>
      </c>
      <c r="Q488">
        <v>11656.036</v>
      </c>
      <c r="R488">
        <v>1364.06</v>
      </c>
      <c r="S488">
        <v>2.8420000000000001</v>
      </c>
      <c r="T488">
        <v>33</v>
      </c>
      <c r="U488">
        <v>4133.5159999999996</v>
      </c>
      <c r="V488">
        <v>1</v>
      </c>
      <c r="W488">
        <v>1.7450000000000001</v>
      </c>
      <c r="X488">
        <v>2.82</v>
      </c>
      <c r="Y488" s="8">
        <v>43412</v>
      </c>
    </row>
    <row r="489" spans="1:25" x14ac:dyDescent="0.25">
      <c r="A489">
        <v>-111.97611083</v>
      </c>
      <c r="B489">
        <v>33.078769219999998</v>
      </c>
      <c r="C489" t="s">
        <v>563</v>
      </c>
      <c r="D489" t="s">
        <v>568</v>
      </c>
      <c r="E489" t="s">
        <v>561</v>
      </c>
      <c r="F489">
        <v>192</v>
      </c>
      <c r="G489">
        <v>181</v>
      </c>
      <c r="H489">
        <v>13.333</v>
      </c>
      <c r="I489">
        <v>2.395</v>
      </c>
      <c r="J489">
        <v>1</v>
      </c>
      <c r="K489">
        <v>1172.4839999999999</v>
      </c>
      <c r="L489" t="s">
        <v>560</v>
      </c>
      <c r="M489" t="s">
        <v>559</v>
      </c>
      <c r="N489" s="8">
        <v>43412</v>
      </c>
      <c r="O489">
        <v>0</v>
      </c>
      <c r="P489">
        <v>0</v>
      </c>
      <c r="Q489">
        <v>10653.465</v>
      </c>
      <c r="R489">
        <v>1332.126</v>
      </c>
      <c r="S489">
        <v>2.7749999999999999</v>
      </c>
      <c r="T489">
        <v>33</v>
      </c>
      <c r="U489">
        <v>4036.7449999999999</v>
      </c>
      <c r="V489">
        <v>1</v>
      </c>
      <c r="W489">
        <v>1.633</v>
      </c>
      <c r="X489">
        <v>2.6389999999999998</v>
      </c>
      <c r="Y489" s="8">
        <v>43412</v>
      </c>
    </row>
    <row r="490" spans="1:25" x14ac:dyDescent="0.25">
      <c r="A490">
        <v>-111.97610966000001</v>
      </c>
      <c r="B490">
        <v>33.078762220000002</v>
      </c>
      <c r="C490" t="s">
        <v>563</v>
      </c>
      <c r="D490" t="s">
        <v>568</v>
      </c>
      <c r="E490" t="s">
        <v>561</v>
      </c>
      <c r="F490">
        <v>193</v>
      </c>
      <c r="G490">
        <v>182</v>
      </c>
      <c r="H490">
        <v>13.333</v>
      </c>
      <c r="I490">
        <v>2.5920000000000001</v>
      </c>
      <c r="J490">
        <v>1</v>
      </c>
      <c r="K490">
        <v>1172.5160000000001</v>
      </c>
      <c r="L490" t="s">
        <v>560</v>
      </c>
      <c r="M490" t="s">
        <v>559</v>
      </c>
      <c r="N490" s="8">
        <v>43412</v>
      </c>
      <c r="O490">
        <v>0</v>
      </c>
      <c r="P490">
        <v>0</v>
      </c>
      <c r="Q490">
        <v>11825.628000000001</v>
      </c>
      <c r="R490">
        <v>1366.3889999999999</v>
      </c>
      <c r="S490">
        <v>2.847</v>
      </c>
      <c r="T490">
        <v>33</v>
      </c>
      <c r="U490">
        <v>4140.5730000000003</v>
      </c>
      <c r="V490">
        <v>1</v>
      </c>
      <c r="W490">
        <v>1.7669999999999999</v>
      </c>
      <c r="X490">
        <v>2.8559999999999999</v>
      </c>
      <c r="Y490" s="8">
        <v>43412</v>
      </c>
    </row>
    <row r="491" spans="1:25" x14ac:dyDescent="0.25">
      <c r="A491">
        <v>-111.97611168</v>
      </c>
      <c r="B491">
        <v>33.078755209999997</v>
      </c>
      <c r="C491" t="s">
        <v>563</v>
      </c>
      <c r="D491" t="s">
        <v>568</v>
      </c>
      <c r="E491" t="s">
        <v>561</v>
      </c>
      <c r="F491">
        <v>194</v>
      </c>
      <c r="G491">
        <v>176</v>
      </c>
      <c r="H491">
        <v>13.333</v>
      </c>
      <c r="I491">
        <v>2.7229999999999999</v>
      </c>
      <c r="J491">
        <v>1</v>
      </c>
      <c r="K491">
        <v>1172.5160000000001</v>
      </c>
      <c r="L491" t="s">
        <v>560</v>
      </c>
      <c r="M491" t="s">
        <v>559</v>
      </c>
      <c r="N491" s="8">
        <v>43412</v>
      </c>
      <c r="O491">
        <v>0</v>
      </c>
      <c r="P491">
        <v>0</v>
      </c>
      <c r="Q491">
        <v>11548.63</v>
      </c>
      <c r="R491">
        <v>1270.076</v>
      </c>
      <c r="S491">
        <v>2.6459999999999999</v>
      </c>
      <c r="T491">
        <v>33</v>
      </c>
      <c r="U491">
        <v>3848.7139999999999</v>
      </c>
      <c r="V491">
        <v>1</v>
      </c>
      <c r="W491">
        <v>1.857</v>
      </c>
      <c r="X491">
        <v>3.0009999999999999</v>
      </c>
      <c r="Y491" s="8">
        <v>43412</v>
      </c>
    </row>
    <row r="492" spans="1:25" x14ac:dyDescent="0.25">
      <c r="A492">
        <v>-111.97611066</v>
      </c>
      <c r="B492">
        <v>33.078748220000001</v>
      </c>
      <c r="C492" t="s">
        <v>563</v>
      </c>
      <c r="D492" t="s">
        <v>568</v>
      </c>
      <c r="E492" t="s">
        <v>561</v>
      </c>
      <c r="F492">
        <v>195</v>
      </c>
      <c r="G492">
        <v>182</v>
      </c>
      <c r="H492">
        <v>13.333</v>
      </c>
      <c r="I492">
        <v>2.395</v>
      </c>
      <c r="J492">
        <v>1</v>
      </c>
      <c r="K492">
        <v>1172.5920000000001</v>
      </c>
      <c r="L492" t="s">
        <v>560</v>
      </c>
      <c r="M492" t="s">
        <v>559</v>
      </c>
      <c r="N492" s="8">
        <v>43412</v>
      </c>
      <c r="O492">
        <v>0</v>
      </c>
      <c r="P492">
        <v>0</v>
      </c>
      <c r="Q492">
        <v>12227.439</v>
      </c>
      <c r="R492">
        <v>1528.9380000000001</v>
      </c>
      <c r="S492">
        <v>3.1850000000000001</v>
      </c>
      <c r="T492">
        <v>33</v>
      </c>
      <c r="U492">
        <v>4633.1459999999997</v>
      </c>
      <c r="V492">
        <v>1</v>
      </c>
      <c r="W492">
        <v>1.633</v>
      </c>
      <c r="X492">
        <v>2.6389999999999998</v>
      </c>
      <c r="Y492" s="8">
        <v>43412</v>
      </c>
    </row>
    <row r="493" spans="1:25" x14ac:dyDescent="0.25">
      <c r="A493">
        <v>-111.97611032</v>
      </c>
      <c r="B493">
        <v>33.078741209999997</v>
      </c>
      <c r="C493" t="s">
        <v>563</v>
      </c>
      <c r="D493" t="s">
        <v>568</v>
      </c>
      <c r="E493" t="s">
        <v>561</v>
      </c>
      <c r="F493">
        <v>196</v>
      </c>
      <c r="G493">
        <v>184</v>
      </c>
      <c r="H493">
        <v>13.333</v>
      </c>
      <c r="I493">
        <v>2.625</v>
      </c>
      <c r="J493">
        <v>1</v>
      </c>
      <c r="K493">
        <v>1172.5</v>
      </c>
      <c r="L493" t="s">
        <v>560</v>
      </c>
      <c r="M493" t="s">
        <v>559</v>
      </c>
      <c r="N493" s="8">
        <v>43412</v>
      </c>
      <c r="O493">
        <v>0</v>
      </c>
      <c r="P493">
        <v>0</v>
      </c>
      <c r="Q493">
        <v>15025.959000000001</v>
      </c>
      <c r="R493">
        <v>1714.4680000000001</v>
      </c>
      <c r="S493">
        <v>3.5720000000000001</v>
      </c>
      <c r="T493">
        <v>33</v>
      </c>
      <c r="U493">
        <v>5195.3590000000004</v>
      </c>
      <c r="V493">
        <v>1</v>
      </c>
      <c r="W493">
        <v>1.79</v>
      </c>
      <c r="X493">
        <v>2.8919999999999999</v>
      </c>
      <c r="Y493" s="8">
        <v>43412</v>
      </c>
    </row>
    <row r="494" spans="1:25" x14ac:dyDescent="0.25">
      <c r="A494">
        <v>-111.97611168</v>
      </c>
      <c r="B494">
        <v>33.07873421</v>
      </c>
      <c r="C494" t="s">
        <v>563</v>
      </c>
      <c r="D494" t="s">
        <v>568</v>
      </c>
      <c r="E494" t="s">
        <v>561</v>
      </c>
      <c r="F494">
        <v>197</v>
      </c>
      <c r="G494">
        <v>176</v>
      </c>
      <c r="H494">
        <v>13.333</v>
      </c>
      <c r="I494">
        <v>2.5259999999999998</v>
      </c>
      <c r="J494">
        <v>1</v>
      </c>
      <c r="K494">
        <v>1172.5029999999999</v>
      </c>
      <c r="L494" t="s">
        <v>560</v>
      </c>
      <c r="M494" t="s">
        <v>559</v>
      </c>
      <c r="N494" s="8">
        <v>43412</v>
      </c>
      <c r="O494">
        <v>0</v>
      </c>
      <c r="P494">
        <v>0</v>
      </c>
      <c r="Q494">
        <v>13340.171</v>
      </c>
      <c r="R494">
        <v>1581.423</v>
      </c>
      <c r="S494">
        <v>3.2949999999999999</v>
      </c>
      <c r="T494">
        <v>33</v>
      </c>
      <c r="U494">
        <v>4792.1899999999996</v>
      </c>
      <c r="V494">
        <v>1</v>
      </c>
      <c r="W494">
        <v>1.722</v>
      </c>
      <c r="X494">
        <v>2.7839999999999998</v>
      </c>
      <c r="Y494" s="8">
        <v>43412</v>
      </c>
    </row>
    <row r="495" spans="1:25" x14ac:dyDescent="0.25">
      <c r="A495">
        <v>-111.97611083</v>
      </c>
      <c r="B495">
        <v>33.078727219999998</v>
      </c>
      <c r="C495" t="s">
        <v>563</v>
      </c>
      <c r="D495" t="s">
        <v>568</v>
      </c>
      <c r="E495" t="s">
        <v>561</v>
      </c>
      <c r="F495">
        <v>198</v>
      </c>
      <c r="G495">
        <v>181</v>
      </c>
      <c r="H495">
        <v>13.333</v>
      </c>
      <c r="I495">
        <v>2.657</v>
      </c>
      <c r="J495">
        <v>1</v>
      </c>
      <c r="K495">
        <v>1172.451</v>
      </c>
      <c r="L495" t="s">
        <v>560</v>
      </c>
      <c r="M495" t="s">
        <v>559</v>
      </c>
      <c r="N495" s="8">
        <v>43412</v>
      </c>
      <c r="O495">
        <v>0</v>
      </c>
      <c r="P495">
        <v>0</v>
      </c>
      <c r="Q495">
        <v>12318.267</v>
      </c>
      <c r="R495">
        <v>1388.1669999999999</v>
      </c>
      <c r="S495">
        <v>2.8919999999999999</v>
      </c>
      <c r="T495">
        <v>33</v>
      </c>
      <c r="U495">
        <v>4206.5680000000002</v>
      </c>
      <c r="V495">
        <v>1</v>
      </c>
      <c r="W495">
        <v>1.8120000000000001</v>
      </c>
      <c r="X495">
        <v>2.9279999999999999</v>
      </c>
      <c r="Y495" s="8">
        <v>43412</v>
      </c>
    </row>
    <row r="496" spans="1:25" x14ac:dyDescent="0.25">
      <c r="A496">
        <v>-111.97611014</v>
      </c>
      <c r="B496">
        <v>33.078720189999999</v>
      </c>
      <c r="C496" t="s">
        <v>563</v>
      </c>
      <c r="D496" t="s">
        <v>568</v>
      </c>
      <c r="E496" t="s">
        <v>561</v>
      </c>
      <c r="F496">
        <v>199</v>
      </c>
      <c r="G496">
        <v>185</v>
      </c>
      <c r="H496">
        <v>13.333</v>
      </c>
      <c r="I496">
        <v>2.5259999999999998</v>
      </c>
      <c r="J496">
        <v>1</v>
      </c>
      <c r="K496">
        <v>1172.5260000000001</v>
      </c>
      <c r="L496" t="s">
        <v>560</v>
      </c>
      <c r="M496" t="s">
        <v>559</v>
      </c>
      <c r="N496" s="8">
        <v>43412</v>
      </c>
      <c r="O496">
        <v>0</v>
      </c>
      <c r="P496">
        <v>0</v>
      </c>
      <c r="Q496">
        <v>11853.444</v>
      </c>
      <c r="R496">
        <v>1405.1769999999999</v>
      </c>
      <c r="S496">
        <v>2.927</v>
      </c>
      <c r="T496">
        <v>33</v>
      </c>
      <c r="U496">
        <v>4258.1130000000003</v>
      </c>
      <c r="V496">
        <v>1</v>
      </c>
      <c r="W496">
        <v>1.722</v>
      </c>
      <c r="X496">
        <v>2.7839999999999998</v>
      </c>
      <c r="Y496" s="8">
        <v>43412</v>
      </c>
    </row>
    <row r="497" spans="1:25" x14ac:dyDescent="0.25">
      <c r="A497">
        <v>-111.9761122</v>
      </c>
      <c r="B497">
        <v>33.07871316</v>
      </c>
      <c r="C497" t="s">
        <v>563</v>
      </c>
      <c r="D497" t="s">
        <v>568</v>
      </c>
      <c r="E497" t="s">
        <v>561</v>
      </c>
      <c r="F497">
        <v>200</v>
      </c>
      <c r="G497">
        <v>173</v>
      </c>
      <c r="H497">
        <v>13.333</v>
      </c>
      <c r="I497">
        <v>2.5590000000000002</v>
      </c>
      <c r="J497">
        <v>1</v>
      </c>
      <c r="K497">
        <v>1172.5070000000001</v>
      </c>
      <c r="L497" t="s">
        <v>560</v>
      </c>
      <c r="M497" t="s">
        <v>559</v>
      </c>
      <c r="N497" s="8">
        <v>43412</v>
      </c>
      <c r="O497">
        <v>0</v>
      </c>
      <c r="P497">
        <v>0</v>
      </c>
      <c r="Q497">
        <v>12008.275</v>
      </c>
      <c r="R497">
        <v>1405.2809999999999</v>
      </c>
      <c r="S497">
        <v>2.9279999999999999</v>
      </c>
      <c r="T497">
        <v>33</v>
      </c>
      <c r="U497">
        <v>4258.4279999999999</v>
      </c>
      <c r="V497">
        <v>1</v>
      </c>
      <c r="W497">
        <v>1.7450000000000001</v>
      </c>
      <c r="X497">
        <v>2.82</v>
      </c>
      <c r="Y497" s="8">
        <v>43412</v>
      </c>
    </row>
    <row r="498" spans="1:25" x14ac:dyDescent="0.25">
      <c r="A498">
        <v>-111.97611049</v>
      </c>
      <c r="B498">
        <v>33.07870621</v>
      </c>
      <c r="C498" t="s">
        <v>563</v>
      </c>
      <c r="D498" t="s">
        <v>568</v>
      </c>
      <c r="E498" t="s">
        <v>561</v>
      </c>
      <c r="F498">
        <v>201</v>
      </c>
      <c r="G498">
        <v>183</v>
      </c>
      <c r="H498">
        <v>13.333</v>
      </c>
      <c r="I498">
        <v>2.4279999999999999</v>
      </c>
      <c r="J498">
        <v>1</v>
      </c>
      <c r="K498">
        <v>1172.5329999999999</v>
      </c>
      <c r="L498" t="s">
        <v>560</v>
      </c>
      <c r="M498" t="s">
        <v>559</v>
      </c>
      <c r="N498" s="8">
        <v>43412</v>
      </c>
      <c r="O498">
        <v>0</v>
      </c>
      <c r="P498">
        <v>0</v>
      </c>
      <c r="Q498">
        <v>13044.721</v>
      </c>
      <c r="R498">
        <v>1609.09</v>
      </c>
      <c r="S498">
        <v>3.3519999999999999</v>
      </c>
      <c r="T498">
        <v>33</v>
      </c>
      <c r="U498">
        <v>4876.03</v>
      </c>
      <c r="V498">
        <v>1</v>
      </c>
      <c r="W498">
        <v>1.655</v>
      </c>
      <c r="X498">
        <v>2.6749999999999998</v>
      </c>
      <c r="Y498" s="8">
        <v>43412</v>
      </c>
    </row>
    <row r="499" spans="1:25" x14ac:dyDescent="0.25">
      <c r="A499">
        <v>-111.97611151</v>
      </c>
      <c r="B499">
        <v>33.078699210000003</v>
      </c>
      <c r="C499" t="s">
        <v>563</v>
      </c>
      <c r="D499" t="s">
        <v>568</v>
      </c>
      <c r="E499" t="s">
        <v>561</v>
      </c>
      <c r="F499">
        <v>202</v>
      </c>
      <c r="G499">
        <v>177</v>
      </c>
      <c r="H499">
        <v>13.333</v>
      </c>
      <c r="I499">
        <v>2.5259999999999998</v>
      </c>
      <c r="J499">
        <v>1</v>
      </c>
      <c r="K499">
        <v>1172.5129999999999</v>
      </c>
      <c r="L499" t="s">
        <v>560</v>
      </c>
      <c r="M499" t="s">
        <v>559</v>
      </c>
      <c r="N499" s="8">
        <v>43412</v>
      </c>
      <c r="O499">
        <v>0</v>
      </c>
      <c r="P499">
        <v>0</v>
      </c>
      <c r="Q499">
        <v>11574.572</v>
      </c>
      <c r="R499">
        <v>1372.1179999999999</v>
      </c>
      <c r="S499">
        <v>2.859</v>
      </c>
      <c r="T499">
        <v>33</v>
      </c>
      <c r="U499">
        <v>4157.9340000000002</v>
      </c>
      <c r="V499">
        <v>1</v>
      </c>
      <c r="W499">
        <v>1.722</v>
      </c>
      <c r="X499">
        <v>2.7839999999999998</v>
      </c>
      <c r="Y499" s="8">
        <v>43412</v>
      </c>
    </row>
    <row r="500" spans="1:25" x14ac:dyDescent="0.25">
      <c r="A500">
        <v>-111.97611066</v>
      </c>
      <c r="B500">
        <v>33.078692220000001</v>
      </c>
      <c r="C500" t="s">
        <v>563</v>
      </c>
      <c r="D500" t="s">
        <v>568</v>
      </c>
      <c r="E500" t="s">
        <v>561</v>
      </c>
      <c r="F500">
        <v>203</v>
      </c>
      <c r="G500">
        <v>182</v>
      </c>
      <c r="H500">
        <v>13.333</v>
      </c>
      <c r="I500">
        <v>2.4929999999999999</v>
      </c>
      <c r="J500">
        <v>1</v>
      </c>
      <c r="K500">
        <v>1172.5429999999999</v>
      </c>
      <c r="L500" t="s">
        <v>560</v>
      </c>
      <c r="M500" t="s">
        <v>559</v>
      </c>
      <c r="N500" s="8">
        <v>43412</v>
      </c>
      <c r="O500">
        <v>0</v>
      </c>
      <c r="P500">
        <v>0</v>
      </c>
      <c r="Q500">
        <v>11372.593000000001</v>
      </c>
      <c r="R500">
        <v>1365.913</v>
      </c>
      <c r="S500">
        <v>2.8460000000000001</v>
      </c>
      <c r="T500">
        <v>33</v>
      </c>
      <c r="U500">
        <v>4139.1319999999996</v>
      </c>
      <c r="V500">
        <v>1</v>
      </c>
      <c r="W500">
        <v>1.7</v>
      </c>
      <c r="X500">
        <v>2.7480000000000002</v>
      </c>
      <c r="Y500" s="8">
        <v>43412</v>
      </c>
    </row>
    <row r="501" spans="1:25" x14ac:dyDescent="0.25">
      <c r="A501">
        <v>-111.97611083</v>
      </c>
      <c r="B501">
        <v>33.078685219999997</v>
      </c>
      <c r="C501" t="s">
        <v>563</v>
      </c>
      <c r="D501" t="s">
        <v>568</v>
      </c>
      <c r="E501" t="s">
        <v>561</v>
      </c>
      <c r="F501">
        <v>204</v>
      </c>
      <c r="G501">
        <v>181</v>
      </c>
      <c r="H501">
        <v>13.333</v>
      </c>
      <c r="I501">
        <v>2.5590000000000002</v>
      </c>
      <c r="J501">
        <v>1</v>
      </c>
      <c r="K501">
        <v>1172.5029999999999</v>
      </c>
      <c r="L501" t="s">
        <v>560</v>
      </c>
      <c r="M501" t="s">
        <v>559</v>
      </c>
      <c r="N501" s="8">
        <v>43412</v>
      </c>
      <c r="O501">
        <v>0</v>
      </c>
      <c r="P501">
        <v>0</v>
      </c>
      <c r="Q501">
        <v>10451.816000000001</v>
      </c>
      <c r="R501">
        <v>1223.135</v>
      </c>
      <c r="S501">
        <v>2.548</v>
      </c>
      <c r="T501">
        <v>33</v>
      </c>
      <c r="U501">
        <v>3706.47</v>
      </c>
      <c r="V501">
        <v>1</v>
      </c>
      <c r="W501">
        <v>1.7450000000000001</v>
      </c>
      <c r="X501">
        <v>2.82</v>
      </c>
      <c r="Y501" s="8">
        <v>43412</v>
      </c>
    </row>
    <row r="502" spans="1:25" x14ac:dyDescent="0.25">
      <c r="A502">
        <v>-111.97611151</v>
      </c>
      <c r="B502">
        <v>33.078679209999997</v>
      </c>
      <c r="C502" t="s">
        <v>563</v>
      </c>
      <c r="D502" t="s">
        <v>568</v>
      </c>
      <c r="E502" t="s">
        <v>561</v>
      </c>
      <c r="F502">
        <v>205</v>
      </c>
      <c r="G502">
        <v>177</v>
      </c>
      <c r="H502">
        <v>13.333</v>
      </c>
      <c r="I502">
        <v>2.3620000000000001</v>
      </c>
      <c r="J502">
        <v>1</v>
      </c>
      <c r="K502">
        <v>1172.5519999999999</v>
      </c>
      <c r="L502" t="s">
        <v>560</v>
      </c>
      <c r="M502" t="s">
        <v>559</v>
      </c>
      <c r="N502" s="8">
        <v>43412</v>
      </c>
      <c r="O502">
        <v>0</v>
      </c>
      <c r="P502">
        <v>0</v>
      </c>
      <c r="Q502">
        <v>12065.282999999999</v>
      </c>
      <c r="R502">
        <v>1529.616</v>
      </c>
      <c r="S502">
        <v>3.1869999999999998</v>
      </c>
      <c r="T502">
        <v>33</v>
      </c>
      <c r="U502">
        <v>4635.1989999999996</v>
      </c>
      <c r="V502">
        <v>1</v>
      </c>
      <c r="W502">
        <v>1.611</v>
      </c>
      <c r="X502">
        <v>2.6030000000000002</v>
      </c>
      <c r="Y502" s="8">
        <v>43412</v>
      </c>
    </row>
    <row r="503" spans="1:25" x14ac:dyDescent="0.25">
      <c r="A503">
        <v>-111.97611117</v>
      </c>
      <c r="B503">
        <v>33.078671219999997</v>
      </c>
      <c r="C503" t="s">
        <v>563</v>
      </c>
      <c r="D503" t="s">
        <v>568</v>
      </c>
      <c r="E503" t="s">
        <v>561</v>
      </c>
      <c r="F503">
        <v>206</v>
      </c>
      <c r="G503">
        <v>179</v>
      </c>
      <c r="H503">
        <v>13.333</v>
      </c>
      <c r="I503">
        <v>2.4929999999999999</v>
      </c>
      <c r="J503">
        <v>1</v>
      </c>
      <c r="K503">
        <v>1172.5229999999999</v>
      </c>
      <c r="L503" t="s">
        <v>560</v>
      </c>
      <c r="M503" t="s">
        <v>559</v>
      </c>
      <c r="N503" s="8">
        <v>43412</v>
      </c>
      <c r="O503">
        <v>0</v>
      </c>
      <c r="P503">
        <v>0</v>
      </c>
      <c r="Q503">
        <v>9162.9369999999999</v>
      </c>
      <c r="R503">
        <v>1100.521</v>
      </c>
      <c r="S503">
        <v>2.2930000000000001</v>
      </c>
      <c r="T503">
        <v>33</v>
      </c>
      <c r="U503">
        <v>3334.9119999999998</v>
      </c>
      <c r="V503">
        <v>1</v>
      </c>
      <c r="W503">
        <v>1.7</v>
      </c>
      <c r="X503">
        <v>2.7480000000000002</v>
      </c>
      <c r="Y503" s="8">
        <v>43412</v>
      </c>
    </row>
    <row r="504" spans="1:25" x14ac:dyDescent="0.25">
      <c r="A504">
        <v>-111.97611148999999</v>
      </c>
      <c r="B504">
        <v>33.078664209999999</v>
      </c>
      <c r="C504" t="s">
        <v>563</v>
      </c>
      <c r="D504" t="s">
        <v>568</v>
      </c>
      <c r="E504" t="s">
        <v>561</v>
      </c>
      <c r="F504">
        <v>207</v>
      </c>
      <c r="G504">
        <v>183</v>
      </c>
      <c r="H504">
        <v>13.333</v>
      </c>
      <c r="I504">
        <v>2.657</v>
      </c>
      <c r="J504">
        <v>1</v>
      </c>
      <c r="K504">
        <v>1172.5229999999999</v>
      </c>
      <c r="L504" t="s">
        <v>560</v>
      </c>
      <c r="M504" t="s">
        <v>559</v>
      </c>
      <c r="N504" s="8">
        <v>43412</v>
      </c>
      <c r="O504">
        <v>0</v>
      </c>
      <c r="P504">
        <v>0</v>
      </c>
      <c r="Q504">
        <v>6340.1819999999998</v>
      </c>
      <c r="R504">
        <v>714.48599999999999</v>
      </c>
      <c r="S504">
        <v>1.4890000000000001</v>
      </c>
      <c r="T504">
        <v>33</v>
      </c>
      <c r="U504">
        <v>2165.11</v>
      </c>
      <c r="V504">
        <v>1</v>
      </c>
      <c r="W504">
        <v>1.8120000000000001</v>
      </c>
      <c r="X504">
        <v>2.9279999999999999</v>
      </c>
      <c r="Y504" s="8">
        <v>43412</v>
      </c>
    </row>
    <row r="505" spans="1:25" x14ac:dyDescent="0.25">
      <c r="A505">
        <v>-111.97611166</v>
      </c>
      <c r="B505">
        <v>33.078657219999997</v>
      </c>
      <c r="C505" t="s">
        <v>563</v>
      </c>
      <c r="D505" t="s">
        <v>568</v>
      </c>
      <c r="E505" t="s">
        <v>561</v>
      </c>
      <c r="F505">
        <v>208</v>
      </c>
      <c r="G505">
        <v>182</v>
      </c>
      <c r="H505">
        <v>13.333</v>
      </c>
      <c r="I505">
        <v>2.4279999999999999</v>
      </c>
      <c r="J505">
        <v>1</v>
      </c>
      <c r="K505">
        <v>1172.559</v>
      </c>
      <c r="L505" t="s">
        <v>560</v>
      </c>
      <c r="M505" t="s">
        <v>559</v>
      </c>
      <c r="N505" s="8">
        <v>43412</v>
      </c>
      <c r="O505">
        <v>0</v>
      </c>
      <c r="P505">
        <v>0</v>
      </c>
      <c r="Q505">
        <v>5943.0529999999999</v>
      </c>
      <c r="R505">
        <v>733.08600000000001</v>
      </c>
      <c r="S505">
        <v>1.5269999999999999</v>
      </c>
      <c r="T505">
        <v>33</v>
      </c>
      <c r="U505">
        <v>2221.4740000000002</v>
      </c>
      <c r="V505">
        <v>1</v>
      </c>
      <c r="W505">
        <v>1.655</v>
      </c>
      <c r="X505">
        <v>2.6749999999999998</v>
      </c>
      <c r="Y505" s="8">
        <v>43412</v>
      </c>
    </row>
    <row r="506" spans="1:25" x14ac:dyDescent="0.25">
      <c r="A506">
        <v>-111.97611148999999</v>
      </c>
      <c r="B506">
        <v>33.078650209999999</v>
      </c>
      <c r="C506" t="s">
        <v>563</v>
      </c>
      <c r="D506" t="s">
        <v>568</v>
      </c>
      <c r="E506" t="s">
        <v>561</v>
      </c>
      <c r="F506">
        <v>209</v>
      </c>
      <c r="G506">
        <v>183</v>
      </c>
      <c r="H506">
        <v>13.333</v>
      </c>
      <c r="I506">
        <v>2.4279999999999999</v>
      </c>
      <c r="J506">
        <v>1</v>
      </c>
      <c r="K506">
        <v>1172.5360000000001</v>
      </c>
      <c r="L506" t="s">
        <v>560</v>
      </c>
      <c r="M506" t="s">
        <v>559</v>
      </c>
      <c r="N506" s="8">
        <v>43412</v>
      </c>
      <c r="O506">
        <v>0</v>
      </c>
      <c r="P506">
        <v>0</v>
      </c>
      <c r="Q506">
        <v>6506.91</v>
      </c>
      <c r="R506">
        <v>802.63900000000001</v>
      </c>
      <c r="S506">
        <v>1.6719999999999999</v>
      </c>
      <c r="T506">
        <v>33</v>
      </c>
      <c r="U506">
        <v>2432.2399999999998</v>
      </c>
      <c r="V506">
        <v>1</v>
      </c>
      <c r="W506">
        <v>1.655</v>
      </c>
      <c r="X506">
        <v>2.6749999999999998</v>
      </c>
      <c r="Y506" s="8">
        <v>43412</v>
      </c>
    </row>
    <row r="507" spans="1:25" x14ac:dyDescent="0.25">
      <c r="A507">
        <v>-111.97611148999999</v>
      </c>
      <c r="B507">
        <v>33.078643210000003</v>
      </c>
      <c r="C507" t="s">
        <v>563</v>
      </c>
      <c r="D507" t="s">
        <v>568</v>
      </c>
      <c r="E507" t="s">
        <v>561</v>
      </c>
      <c r="F507">
        <v>210</v>
      </c>
      <c r="G507">
        <v>183</v>
      </c>
      <c r="H507">
        <v>13.333</v>
      </c>
      <c r="I507">
        <v>2.7890000000000001</v>
      </c>
      <c r="J507">
        <v>1</v>
      </c>
      <c r="K507">
        <v>1172.5429999999999</v>
      </c>
      <c r="L507" t="s">
        <v>560</v>
      </c>
      <c r="M507" t="s">
        <v>559</v>
      </c>
      <c r="N507" s="8">
        <v>43412</v>
      </c>
      <c r="O507">
        <v>0</v>
      </c>
      <c r="P507">
        <v>0</v>
      </c>
      <c r="Q507">
        <v>4548.0349999999999</v>
      </c>
      <c r="R507">
        <v>488.40699999999998</v>
      </c>
      <c r="S507">
        <v>1.018</v>
      </c>
      <c r="T507">
        <v>33</v>
      </c>
      <c r="U507">
        <v>1480.0219999999999</v>
      </c>
      <c r="V507">
        <v>1</v>
      </c>
      <c r="W507">
        <v>1.901</v>
      </c>
      <c r="X507">
        <v>3.073</v>
      </c>
      <c r="Y507" s="8">
        <v>43412</v>
      </c>
    </row>
    <row r="508" spans="1:25" x14ac:dyDescent="0.25">
      <c r="A508">
        <v>-111.97611286</v>
      </c>
      <c r="B508">
        <v>33.078636189999997</v>
      </c>
      <c r="C508" t="s">
        <v>563</v>
      </c>
      <c r="D508" t="s">
        <v>568</v>
      </c>
      <c r="E508" t="s">
        <v>561</v>
      </c>
      <c r="F508">
        <v>211</v>
      </c>
      <c r="G508">
        <v>175</v>
      </c>
      <c r="H508">
        <v>13.333</v>
      </c>
      <c r="I508">
        <v>2.4929999999999999</v>
      </c>
      <c r="J508">
        <v>1</v>
      </c>
      <c r="K508">
        <v>1172.5719999999999</v>
      </c>
      <c r="L508" t="s">
        <v>560</v>
      </c>
      <c r="M508" t="s">
        <v>559</v>
      </c>
      <c r="N508" s="8">
        <v>43412</v>
      </c>
      <c r="O508">
        <v>0</v>
      </c>
      <c r="P508">
        <v>0</v>
      </c>
      <c r="Q508">
        <v>2753.6289999999999</v>
      </c>
      <c r="R508">
        <v>330.72699999999998</v>
      </c>
      <c r="S508">
        <v>0.68899999999999995</v>
      </c>
      <c r="T508">
        <v>33</v>
      </c>
      <c r="U508">
        <v>1002.202</v>
      </c>
      <c r="V508">
        <v>1</v>
      </c>
      <c r="W508">
        <v>1.7</v>
      </c>
      <c r="X508">
        <v>2.7480000000000002</v>
      </c>
      <c r="Y508" s="8">
        <v>43412</v>
      </c>
    </row>
    <row r="509" spans="1:25" x14ac:dyDescent="0.25">
      <c r="A509">
        <v>-111.97611148999999</v>
      </c>
      <c r="B509">
        <v>33.078629210000003</v>
      </c>
      <c r="C509" t="s">
        <v>563</v>
      </c>
      <c r="D509" t="s">
        <v>568</v>
      </c>
      <c r="E509" t="s">
        <v>561</v>
      </c>
      <c r="F509">
        <v>212</v>
      </c>
      <c r="G509">
        <v>183</v>
      </c>
      <c r="H509">
        <v>13.333</v>
      </c>
      <c r="I509">
        <v>2.625</v>
      </c>
      <c r="J509">
        <v>1</v>
      </c>
      <c r="K509">
        <v>1172.5820000000001</v>
      </c>
      <c r="L509" t="s">
        <v>560</v>
      </c>
      <c r="M509" t="s">
        <v>559</v>
      </c>
      <c r="N509" s="8">
        <v>43412</v>
      </c>
      <c r="O509">
        <v>0</v>
      </c>
      <c r="P509">
        <v>0</v>
      </c>
      <c r="Q509">
        <v>3661.1869999999999</v>
      </c>
      <c r="R509">
        <v>417.74299999999999</v>
      </c>
      <c r="S509">
        <v>0.87</v>
      </c>
      <c r="T509">
        <v>33</v>
      </c>
      <c r="U509">
        <v>1265.8879999999999</v>
      </c>
      <c r="V509">
        <v>1</v>
      </c>
      <c r="W509">
        <v>1.79</v>
      </c>
      <c r="X509">
        <v>2.8919999999999999</v>
      </c>
      <c r="Y509" s="8">
        <v>43412</v>
      </c>
    </row>
    <row r="510" spans="1:25" x14ac:dyDescent="0.25">
      <c r="A510">
        <v>-111.97611182999999</v>
      </c>
      <c r="B510">
        <v>33.07862222</v>
      </c>
      <c r="C510" t="s">
        <v>563</v>
      </c>
      <c r="D510" t="s">
        <v>568</v>
      </c>
      <c r="E510" t="s">
        <v>561</v>
      </c>
      <c r="F510">
        <v>213</v>
      </c>
      <c r="G510">
        <v>181</v>
      </c>
      <c r="H510">
        <v>13.333</v>
      </c>
      <c r="I510">
        <v>2.657</v>
      </c>
      <c r="J510">
        <v>1</v>
      </c>
      <c r="K510">
        <v>1172.546</v>
      </c>
      <c r="L510" t="s">
        <v>560</v>
      </c>
      <c r="M510" t="s">
        <v>559</v>
      </c>
      <c r="N510" s="8">
        <v>43412</v>
      </c>
      <c r="O510">
        <v>0</v>
      </c>
      <c r="P510">
        <v>0</v>
      </c>
      <c r="Q510">
        <v>4713.3860000000004</v>
      </c>
      <c r="R510">
        <v>531.16</v>
      </c>
      <c r="S510">
        <v>1.107</v>
      </c>
      <c r="T510">
        <v>33</v>
      </c>
      <c r="U510">
        <v>1609.575</v>
      </c>
      <c r="V510">
        <v>1</v>
      </c>
      <c r="W510">
        <v>1.8120000000000001</v>
      </c>
      <c r="X510">
        <v>2.9279999999999999</v>
      </c>
      <c r="Y510" s="8">
        <v>43412</v>
      </c>
    </row>
    <row r="511" spans="1:25" x14ac:dyDescent="0.25">
      <c r="A511">
        <v>-111.97611166</v>
      </c>
      <c r="B511">
        <v>33.078615220000003</v>
      </c>
      <c r="C511" t="s">
        <v>563</v>
      </c>
      <c r="D511" t="s">
        <v>568</v>
      </c>
      <c r="E511" t="s">
        <v>561</v>
      </c>
      <c r="F511">
        <v>214</v>
      </c>
      <c r="G511">
        <v>182</v>
      </c>
      <c r="H511">
        <v>13.333</v>
      </c>
      <c r="I511">
        <v>2.5920000000000001</v>
      </c>
      <c r="J511">
        <v>1</v>
      </c>
      <c r="K511">
        <v>1172.6210000000001</v>
      </c>
      <c r="L511" t="s">
        <v>560</v>
      </c>
      <c r="M511" t="s">
        <v>559</v>
      </c>
      <c r="N511" s="8">
        <v>43412</v>
      </c>
      <c r="O511">
        <v>0</v>
      </c>
      <c r="P511">
        <v>0</v>
      </c>
      <c r="Q511">
        <v>5748.3440000000001</v>
      </c>
      <c r="R511">
        <v>664.19100000000003</v>
      </c>
      <c r="S511">
        <v>1.3839999999999999</v>
      </c>
      <c r="T511">
        <v>33</v>
      </c>
      <c r="U511">
        <v>2012.7</v>
      </c>
      <c r="V511">
        <v>1</v>
      </c>
      <c r="W511">
        <v>1.7669999999999999</v>
      </c>
      <c r="X511">
        <v>2.8559999999999999</v>
      </c>
      <c r="Y511" s="8">
        <v>43412</v>
      </c>
    </row>
    <row r="512" spans="1:25" x14ac:dyDescent="0.25">
      <c r="A512">
        <v>-111.97611351</v>
      </c>
      <c r="B512">
        <v>33.078608209999999</v>
      </c>
      <c r="C512" t="s">
        <v>563</v>
      </c>
      <c r="D512" t="s">
        <v>568</v>
      </c>
      <c r="E512" t="s">
        <v>561</v>
      </c>
      <c r="F512">
        <v>215</v>
      </c>
      <c r="G512">
        <v>177</v>
      </c>
      <c r="H512">
        <v>13.333</v>
      </c>
      <c r="I512">
        <v>2.5590000000000002</v>
      </c>
      <c r="J512">
        <v>1</v>
      </c>
      <c r="K512">
        <v>1172.5329999999999</v>
      </c>
      <c r="L512" t="s">
        <v>560</v>
      </c>
      <c r="M512" t="s">
        <v>559</v>
      </c>
      <c r="N512" s="8">
        <v>43412</v>
      </c>
      <c r="O512">
        <v>0</v>
      </c>
      <c r="P512">
        <v>0</v>
      </c>
      <c r="Q512">
        <v>6225.23</v>
      </c>
      <c r="R512">
        <v>728.51400000000001</v>
      </c>
      <c r="S512">
        <v>1.518</v>
      </c>
      <c r="T512">
        <v>33</v>
      </c>
      <c r="U512">
        <v>2207.6190000000001</v>
      </c>
      <c r="V512">
        <v>1</v>
      </c>
      <c r="W512">
        <v>1.7450000000000001</v>
      </c>
      <c r="X512">
        <v>2.82</v>
      </c>
      <c r="Y512" s="8">
        <v>43412</v>
      </c>
    </row>
    <row r="513" spans="1:25" x14ac:dyDescent="0.25">
      <c r="A513">
        <v>-111.97611132</v>
      </c>
      <c r="B513">
        <v>33.078601210000002</v>
      </c>
      <c r="C513" t="s">
        <v>563</v>
      </c>
      <c r="D513" t="s">
        <v>568</v>
      </c>
      <c r="E513" t="s">
        <v>561</v>
      </c>
      <c r="F513">
        <v>216</v>
      </c>
      <c r="G513">
        <v>184</v>
      </c>
      <c r="H513">
        <v>13.333</v>
      </c>
      <c r="I513">
        <v>2.198</v>
      </c>
      <c r="J513">
        <v>1</v>
      </c>
      <c r="K513">
        <v>1172.5519999999999</v>
      </c>
      <c r="L513" t="s">
        <v>560</v>
      </c>
      <c r="M513" t="s">
        <v>559</v>
      </c>
      <c r="N513" s="8">
        <v>43412</v>
      </c>
      <c r="O513">
        <v>0</v>
      </c>
      <c r="P513">
        <v>0</v>
      </c>
      <c r="Q513">
        <v>7420.0860000000002</v>
      </c>
      <c r="R513">
        <v>1010.908</v>
      </c>
      <c r="S513">
        <v>2.1059999999999999</v>
      </c>
      <c r="T513">
        <v>33</v>
      </c>
      <c r="U513">
        <v>3063.3560000000002</v>
      </c>
      <c r="V513">
        <v>1</v>
      </c>
      <c r="W513">
        <v>1.4990000000000001</v>
      </c>
      <c r="X513">
        <v>2.4220000000000002</v>
      </c>
      <c r="Y513" s="8">
        <v>43412</v>
      </c>
    </row>
    <row r="514" spans="1:25" x14ac:dyDescent="0.25">
      <c r="A514">
        <v>-111.97611268</v>
      </c>
      <c r="B514">
        <v>33.078594209999999</v>
      </c>
      <c r="C514" t="s">
        <v>563</v>
      </c>
      <c r="D514" t="s">
        <v>568</v>
      </c>
      <c r="E514" t="s">
        <v>561</v>
      </c>
      <c r="F514">
        <v>217</v>
      </c>
      <c r="G514">
        <v>176</v>
      </c>
      <c r="H514">
        <v>13.333</v>
      </c>
      <c r="I514">
        <v>2.657</v>
      </c>
      <c r="J514">
        <v>1</v>
      </c>
      <c r="K514">
        <v>1172.546</v>
      </c>
      <c r="L514" t="s">
        <v>560</v>
      </c>
      <c r="M514" t="s">
        <v>559</v>
      </c>
      <c r="N514" s="8">
        <v>43412</v>
      </c>
      <c r="O514">
        <v>0</v>
      </c>
      <c r="P514">
        <v>0</v>
      </c>
      <c r="Q514">
        <v>8543.1180000000004</v>
      </c>
      <c r="R514">
        <v>962.73900000000003</v>
      </c>
      <c r="S514">
        <v>2.0059999999999998</v>
      </c>
      <c r="T514">
        <v>33</v>
      </c>
      <c r="U514">
        <v>2917.3919999999998</v>
      </c>
      <c r="V514">
        <v>1</v>
      </c>
      <c r="W514">
        <v>1.8120000000000001</v>
      </c>
      <c r="X514">
        <v>2.9279999999999999</v>
      </c>
      <c r="Y514" s="8">
        <v>43412</v>
      </c>
    </row>
    <row r="515" spans="1:25" x14ac:dyDescent="0.25">
      <c r="A515">
        <v>-111.97611166</v>
      </c>
      <c r="B515">
        <v>33.078587220000003</v>
      </c>
      <c r="C515" t="s">
        <v>563</v>
      </c>
      <c r="D515" t="s">
        <v>568</v>
      </c>
      <c r="E515" t="s">
        <v>561</v>
      </c>
      <c r="F515">
        <v>218</v>
      </c>
      <c r="G515">
        <v>182</v>
      </c>
      <c r="H515">
        <v>13.333</v>
      </c>
      <c r="I515">
        <v>2.5259999999999998</v>
      </c>
      <c r="J515">
        <v>1</v>
      </c>
      <c r="K515">
        <v>1172.5329999999999</v>
      </c>
      <c r="L515" t="s">
        <v>560</v>
      </c>
      <c r="M515" t="s">
        <v>559</v>
      </c>
      <c r="N515" s="8">
        <v>43412</v>
      </c>
      <c r="O515">
        <v>0</v>
      </c>
      <c r="P515">
        <v>0</v>
      </c>
      <c r="Q515">
        <v>8460.0570000000007</v>
      </c>
      <c r="R515">
        <v>1002.905</v>
      </c>
      <c r="S515">
        <v>2.089</v>
      </c>
      <c r="T515">
        <v>33</v>
      </c>
      <c r="U515">
        <v>3039.1060000000002</v>
      </c>
      <c r="V515">
        <v>1</v>
      </c>
      <c r="W515">
        <v>1.722</v>
      </c>
      <c r="X515">
        <v>2.7839999999999998</v>
      </c>
      <c r="Y515" s="8">
        <v>43412</v>
      </c>
    </row>
    <row r="516" spans="1:25" x14ac:dyDescent="0.25">
      <c r="A516">
        <v>-111.97611234</v>
      </c>
      <c r="B516">
        <v>33.078579220000002</v>
      </c>
      <c r="C516" t="s">
        <v>563</v>
      </c>
      <c r="D516" t="s">
        <v>568</v>
      </c>
      <c r="E516" t="s">
        <v>561</v>
      </c>
      <c r="F516">
        <v>219</v>
      </c>
      <c r="G516">
        <v>178</v>
      </c>
      <c r="H516">
        <v>13.333</v>
      </c>
      <c r="I516">
        <v>2.5259999999999998</v>
      </c>
      <c r="J516">
        <v>1</v>
      </c>
      <c r="K516">
        <v>1172.5329999999999</v>
      </c>
      <c r="L516" t="s">
        <v>560</v>
      </c>
      <c r="M516" t="s">
        <v>559</v>
      </c>
      <c r="N516" s="8">
        <v>43412</v>
      </c>
      <c r="O516">
        <v>0</v>
      </c>
      <c r="P516">
        <v>0</v>
      </c>
      <c r="Q516">
        <v>8222.9920000000002</v>
      </c>
      <c r="R516">
        <v>974.80200000000002</v>
      </c>
      <c r="S516">
        <v>2.0310000000000001</v>
      </c>
      <c r="T516">
        <v>33</v>
      </c>
      <c r="U516">
        <v>2953.9450000000002</v>
      </c>
      <c r="V516">
        <v>1</v>
      </c>
      <c r="W516">
        <v>1.722</v>
      </c>
      <c r="X516">
        <v>2.7839999999999998</v>
      </c>
      <c r="Y516" s="8">
        <v>43412</v>
      </c>
    </row>
    <row r="517" spans="1:25" x14ac:dyDescent="0.25">
      <c r="A517">
        <v>-111.97611132</v>
      </c>
      <c r="B517">
        <v>33.078572209999997</v>
      </c>
      <c r="C517" t="s">
        <v>563</v>
      </c>
      <c r="D517" t="s">
        <v>568</v>
      </c>
      <c r="E517" t="s">
        <v>561</v>
      </c>
      <c r="F517">
        <v>220</v>
      </c>
      <c r="G517">
        <v>184</v>
      </c>
      <c r="H517">
        <v>13.333</v>
      </c>
      <c r="I517">
        <v>2.625</v>
      </c>
      <c r="J517">
        <v>1</v>
      </c>
      <c r="K517">
        <v>1172.5070000000001</v>
      </c>
      <c r="L517" t="s">
        <v>560</v>
      </c>
      <c r="M517" t="s">
        <v>559</v>
      </c>
      <c r="N517" s="8">
        <v>43412</v>
      </c>
      <c r="O517">
        <v>0</v>
      </c>
      <c r="P517">
        <v>0</v>
      </c>
      <c r="Q517">
        <v>7073.4660000000003</v>
      </c>
      <c r="R517">
        <v>807.08600000000001</v>
      </c>
      <c r="S517">
        <v>1.681</v>
      </c>
      <c r="T517">
        <v>33</v>
      </c>
      <c r="U517">
        <v>2445.7139999999999</v>
      </c>
      <c r="V517">
        <v>1</v>
      </c>
      <c r="W517">
        <v>1.79</v>
      </c>
      <c r="X517">
        <v>2.8919999999999999</v>
      </c>
      <c r="Y517" s="8">
        <v>43412</v>
      </c>
    </row>
    <row r="518" spans="1:25" x14ac:dyDescent="0.25">
      <c r="A518">
        <v>-111.97611182999999</v>
      </c>
      <c r="B518">
        <v>33.078565220000002</v>
      </c>
      <c r="C518" t="s">
        <v>563</v>
      </c>
      <c r="D518" t="s">
        <v>568</v>
      </c>
      <c r="E518" t="s">
        <v>561</v>
      </c>
      <c r="F518">
        <v>221</v>
      </c>
      <c r="G518">
        <v>181</v>
      </c>
      <c r="H518">
        <v>13.333</v>
      </c>
      <c r="I518">
        <v>2.5590000000000002</v>
      </c>
      <c r="J518">
        <v>1</v>
      </c>
      <c r="K518">
        <v>1172.566</v>
      </c>
      <c r="L518" t="s">
        <v>560</v>
      </c>
      <c r="M518" t="s">
        <v>559</v>
      </c>
      <c r="N518" s="8">
        <v>43412</v>
      </c>
      <c r="O518">
        <v>0</v>
      </c>
      <c r="P518">
        <v>0</v>
      </c>
      <c r="Q518">
        <v>6739.0190000000002</v>
      </c>
      <c r="R518">
        <v>788.64099999999996</v>
      </c>
      <c r="S518">
        <v>1.643</v>
      </c>
      <c r="T518">
        <v>33</v>
      </c>
      <c r="U518">
        <v>2389.8209999999999</v>
      </c>
      <c r="V518">
        <v>1</v>
      </c>
      <c r="W518">
        <v>1.7450000000000001</v>
      </c>
      <c r="X518">
        <v>2.82</v>
      </c>
      <c r="Y518" s="8">
        <v>43412</v>
      </c>
    </row>
    <row r="519" spans="1:25" x14ac:dyDescent="0.25">
      <c r="A519">
        <v>-111.97611268</v>
      </c>
      <c r="B519">
        <v>33.078558209999997</v>
      </c>
      <c r="C519" t="s">
        <v>563</v>
      </c>
      <c r="D519" t="s">
        <v>568</v>
      </c>
      <c r="E519" t="s">
        <v>561</v>
      </c>
      <c r="F519">
        <v>222</v>
      </c>
      <c r="G519">
        <v>176</v>
      </c>
      <c r="H519">
        <v>13.333</v>
      </c>
      <c r="I519">
        <v>2.5590000000000002</v>
      </c>
      <c r="J519">
        <v>1</v>
      </c>
      <c r="K519">
        <v>1172.559</v>
      </c>
      <c r="L519" t="s">
        <v>560</v>
      </c>
      <c r="M519" t="s">
        <v>559</v>
      </c>
      <c r="N519" s="8">
        <v>43412</v>
      </c>
      <c r="O519">
        <v>0</v>
      </c>
      <c r="P519">
        <v>0</v>
      </c>
      <c r="Q519">
        <v>5676.299</v>
      </c>
      <c r="R519">
        <v>664.27499999999998</v>
      </c>
      <c r="S519">
        <v>1.3839999999999999</v>
      </c>
      <c r="T519">
        <v>33</v>
      </c>
      <c r="U519">
        <v>2012.9549999999999</v>
      </c>
      <c r="V519">
        <v>1</v>
      </c>
      <c r="W519">
        <v>1.7450000000000001</v>
      </c>
      <c r="X519">
        <v>2.82</v>
      </c>
      <c r="Y519" s="8">
        <v>43412</v>
      </c>
    </row>
    <row r="520" spans="1:25" x14ac:dyDescent="0.25">
      <c r="A520">
        <v>-111.97610996</v>
      </c>
      <c r="B520">
        <v>33.078551050000002</v>
      </c>
      <c r="C520" t="s">
        <v>563</v>
      </c>
      <c r="D520" t="s">
        <v>568</v>
      </c>
      <c r="E520" t="s">
        <v>561</v>
      </c>
      <c r="F520">
        <v>223</v>
      </c>
      <c r="G520">
        <v>192</v>
      </c>
      <c r="H520">
        <v>13.333</v>
      </c>
      <c r="I520">
        <v>2.5920000000000001</v>
      </c>
      <c r="J520">
        <v>1</v>
      </c>
      <c r="K520">
        <v>1172.546</v>
      </c>
      <c r="L520" t="s">
        <v>560</v>
      </c>
      <c r="M520" t="s">
        <v>559</v>
      </c>
      <c r="N520" s="8">
        <v>43412</v>
      </c>
      <c r="O520">
        <v>0</v>
      </c>
      <c r="P520">
        <v>0</v>
      </c>
      <c r="Q520">
        <v>6282.2380000000003</v>
      </c>
      <c r="R520">
        <v>725.88</v>
      </c>
      <c r="S520">
        <v>1.512</v>
      </c>
      <c r="T520">
        <v>33</v>
      </c>
      <c r="U520">
        <v>2199.6350000000002</v>
      </c>
      <c r="V520">
        <v>1</v>
      </c>
      <c r="W520">
        <v>1.7669999999999999</v>
      </c>
      <c r="X520">
        <v>2.8559999999999999</v>
      </c>
      <c r="Y520" s="8">
        <v>43412</v>
      </c>
    </row>
    <row r="521" spans="1:25" x14ac:dyDescent="0.25">
      <c r="A521">
        <v>-111.9761132</v>
      </c>
      <c r="B521">
        <v>33.07854416</v>
      </c>
      <c r="C521" t="s">
        <v>563</v>
      </c>
      <c r="D521" t="s">
        <v>568</v>
      </c>
      <c r="E521" t="s">
        <v>561</v>
      </c>
      <c r="F521">
        <v>224</v>
      </c>
      <c r="G521">
        <v>173</v>
      </c>
      <c r="H521">
        <v>13.333</v>
      </c>
      <c r="I521">
        <v>2.4929999999999999</v>
      </c>
      <c r="J521">
        <v>1</v>
      </c>
      <c r="K521">
        <v>1172.5260000000001</v>
      </c>
      <c r="L521" t="s">
        <v>560</v>
      </c>
      <c r="M521" t="s">
        <v>559</v>
      </c>
      <c r="N521" s="8">
        <v>43412</v>
      </c>
      <c r="O521">
        <v>0</v>
      </c>
      <c r="P521">
        <v>0</v>
      </c>
      <c r="Q521">
        <v>6337.4830000000002</v>
      </c>
      <c r="R521">
        <v>761.16800000000001</v>
      </c>
      <c r="S521">
        <v>1.5860000000000001</v>
      </c>
      <c r="T521">
        <v>33</v>
      </c>
      <c r="U521">
        <v>2306.5700000000002</v>
      </c>
      <c r="V521">
        <v>1</v>
      </c>
      <c r="W521">
        <v>1.7</v>
      </c>
      <c r="X521">
        <v>2.7480000000000002</v>
      </c>
      <c r="Y521" s="8">
        <v>43412</v>
      </c>
    </row>
    <row r="522" spans="1:25" x14ac:dyDescent="0.25">
      <c r="A522">
        <v>-111.97611148999999</v>
      </c>
      <c r="B522">
        <v>33.07853721</v>
      </c>
      <c r="C522" t="s">
        <v>563</v>
      </c>
      <c r="D522" t="s">
        <v>568</v>
      </c>
      <c r="E522" t="s">
        <v>561</v>
      </c>
      <c r="F522">
        <v>225</v>
      </c>
      <c r="G522">
        <v>183</v>
      </c>
      <c r="H522">
        <v>13.333</v>
      </c>
      <c r="I522">
        <v>2.657</v>
      </c>
      <c r="J522">
        <v>1</v>
      </c>
      <c r="K522">
        <v>1172.53</v>
      </c>
      <c r="L522" t="s">
        <v>560</v>
      </c>
      <c r="M522" t="s">
        <v>559</v>
      </c>
      <c r="N522" s="8">
        <v>43412</v>
      </c>
      <c r="O522">
        <v>0</v>
      </c>
      <c r="P522">
        <v>0</v>
      </c>
      <c r="Q522">
        <v>7020.424</v>
      </c>
      <c r="R522">
        <v>791.14400000000001</v>
      </c>
      <c r="S522">
        <v>1.6479999999999999</v>
      </c>
      <c r="T522">
        <v>33</v>
      </c>
      <c r="U522">
        <v>2397.4059999999999</v>
      </c>
      <c r="V522">
        <v>1</v>
      </c>
      <c r="W522">
        <v>1.8120000000000001</v>
      </c>
      <c r="X522">
        <v>2.9279999999999999</v>
      </c>
      <c r="Y522" s="8">
        <v>43412</v>
      </c>
    </row>
    <row r="523" spans="1:25" x14ac:dyDescent="0.25">
      <c r="A523">
        <v>-111.97611386</v>
      </c>
      <c r="B523">
        <v>33.078530190000002</v>
      </c>
      <c r="C523" t="s">
        <v>563</v>
      </c>
      <c r="D523" t="s">
        <v>568</v>
      </c>
      <c r="E523" t="s">
        <v>561</v>
      </c>
      <c r="F523">
        <v>226</v>
      </c>
      <c r="G523">
        <v>175</v>
      </c>
      <c r="H523">
        <v>13.333</v>
      </c>
      <c r="I523">
        <v>2.5590000000000002</v>
      </c>
      <c r="J523">
        <v>1</v>
      </c>
      <c r="K523">
        <v>1172.539</v>
      </c>
      <c r="L523" t="s">
        <v>560</v>
      </c>
      <c r="M523" t="s">
        <v>559</v>
      </c>
      <c r="N523" s="8">
        <v>43412</v>
      </c>
      <c r="O523">
        <v>0</v>
      </c>
      <c r="P523">
        <v>0</v>
      </c>
      <c r="Q523">
        <v>8904.5</v>
      </c>
      <c r="R523">
        <v>1042.059</v>
      </c>
      <c r="S523">
        <v>2.1709999999999998</v>
      </c>
      <c r="T523">
        <v>33</v>
      </c>
      <c r="U523">
        <v>3157.7539999999999</v>
      </c>
      <c r="V523">
        <v>1</v>
      </c>
      <c r="W523">
        <v>1.7450000000000001</v>
      </c>
      <c r="X523">
        <v>2.82</v>
      </c>
      <c r="Y523" s="8">
        <v>43412</v>
      </c>
    </row>
    <row r="524" spans="1:25" x14ac:dyDescent="0.25">
      <c r="A524">
        <v>-111.9761113</v>
      </c>
      <c r="B524">
        <v>33.078523099999998</v>
      </c>
      <c r="C524" t="s">
        <v>563</v>
      </c>
      <c r="D524" t="s">
        <v>568</v>
      </c>
      <c r="E524" t="s">
        <v>561</v>
      </c>
      <c r="F524">
        <v>227</v>
      </c>
      <c r="G524">
        <v>190</v>
      </c>
      <c r="H524">
        <v>13.333</v>
      </c>
      <c r="I524">
        <v>2.8220000000000001</v>
      </c>
      <c r="J524">
        <v>1</v>
      </c>
      <c r="K524">
        <v>1172.5260000000001</v>
      </c>
      <c r="L524" t="s">
        <v>560</v>
      </c>
      <c r="M524" t="s">
        <v>559</v>
      </c>
      <c r="N524" s="8">
        <v>43412</v>
      </c>
      <c r="O524">
        <v>0</v>
      </c>
      <c r="P524">
        <v>0</v>
      </c>
      <c r="Q524">
        <v>8072.0720000000001</v>
      </c>
      <c r="R524">
        <v>856.76900000000001</v>
      </c>
      <c r="S524">
        <v>1.7849999999999999</v>
      </c>
      <c r="T524">
        <v>33</v>
      </c>
      <c r="U524">
        <v>2596.27</v>
      </c>
      <c r="V524">
        <v>1</v>
      </c>
      <c r="W524">
        <v>1.9239999999999999</v>
      </c>
      <c r="X524">
        <v>3.109</v>
      </c>
      <c r="Y524" s="8">
        <v>43412</v>
      </c>
    </row>
    <row r="525" spans="1:25" x14ac:dyDescent="0.25">
      <c r="A525">
        <v>-111.976113</v>
      </c>
      <c r="B525">
        <v>33.078516229999998</v>
      </c>
      <c r="C525" t="s">
        <v>563</v>
      </c>
      <c r="D525" t="s">
        <v>568</v>
      </c>
      <c r="E525" t="s">
        <v>561</v>
      </c>
      <c r="F525">
        <v>228</v>
      </c>
      <c r="G525">
        <v>180</v>
      </c>
      <c r="H525">
        <v>13.333</v>
      </c>
      <c r="I525">
        <v>2.4279999999999999</v>
      </c>
      <c r="J525">
        <v>1</v>
      </c>
      <c r="K525">
        <v>1172.5519999999999</v>
      </c>
      <c r="L525" t="s">
        <v>560</v>
      </c>
      <c r="M525" t="s">
        <v>559</v>
      </c>
      <c r="N525" s="8">
        <v>43412</v>
      </c>
      <c r="O525">
        <v>0</v>
      </c>
      <c r="P525">
        <v>0</v>
      </c>
      <c r="Q525">
        <v>7683.48</v>
      </c>
      <c r="R525">
        <v>947.77099999999996</v>
      </c>
      <c r="S525">
        <v>1.9750000000000001</v>
      </c>
      <c r="T525">
        <v>33</v>
      </c>
      <c r="U525">
        <v>2872.0340000000001</v>
      </c>
      <c r="V525">
        <v>1</v>
      </c>
      <c r="W525">
        <v>1.655</v>
      </c>
      <c r="X525">
        <v>2.6749999999999998</v>
      </c>
      <c r="Y525" s="8">
        <v>43412</v>
      </c>
    </row>
    <row r="526" spans="1:25" x14ac:dyDescent="0.25">
      <c r="A526">
        <v>-111.97611249000001</v>
      </c>
      <c r="B526">
        <v>33.07850921</v>
      </c>
      <c r="C526" t="s">
        <v>563</v>
      </c>
      <c r="D526" t="s">
        <v>568</v>
      </c>
      <c r="E526" t="s">
        <v>561</v>
      </c>
      <c r="F526">
        <v>229</v>
      </c>
      <c r="G526">
        <v>183</v>
      </c>
      <c r="H526">
        <v>13.333</v>
      </c>
      <c r="I526">
        <v>2.69</v>
      </c>
      <c r="J526">
        <v>1</v>
      </c>
      <c r="K526">
        <v>1172.5070000000001</v>
      </c>
      <c r="L526" t="s">
        <v>560</v>
      </c>
      <c r="M526" t="s">
        <v>559</v>
      </c>
      <c r="N526" s="8">
        <v>43412</v>
      </c>
      <c r="O526">
        <v>0</v>
      </c>
      <c r="P526">
        <v>0</v>
      </c>
      <c r="Q526">
        <v>9784.9590000000007</v>
      </c>
      <c r="R526">
        <v>1089.2370000000001</v>
      </c>
      <c r="S526">
        <v>2.2690000000000001</v>
      </c>
      <c r="T526">
        <v>33</v>
      </c>
      <c r="U526">
        <v>3300.7179999999998</v>
      </c>
      <c r="V526">
        <v>1</v>
      </c>
      <c r="W526">
        <v>1.8340000000000001</v>
      </c>
      <c r="X526">
        <v>2.964</v>
      </c>
      <c r="Y526" s="8">
        <v>43412</v>
      </c>
    </row>
    <row r="527" spans="1:25" x14ac:dyDescent="0.25">
      <c r="A527">
        <v>-111.97611437</v>
      </c>
      <c r="B527">
        <v>33.078502149999998</v>
      </c>
      <c r="C527" t="s">
        <v>563</v>
      </c>
      <c r="D527" t="s">
        <v>568</v>
      </c>
      <c r="E527" t="s">
        <v>561</v>
      </c>
      <c r="F527">
        <v>230</v>
      </c>
      <c r="G527">
        <v>172</v>
      </c>
      <c r="H527">
        <v>13.333</v>
      </c>
      <c r="I527">
        <v>2.69</v>
      </c>
      <c r="J527">
        <v>1</v>
      </c>
      <c r="K527">
        <v>1172.4870000000001</v>
      </c>
      <c r="L527" t="s">
        <v>560</v>
      </c>
      <c r="M527" t="s">
        <v>559</v>
      </c>
      <c r="N527" s="8">
        <v>43412</v>
      </c>
      <c r="O527">
        <v>0</v>
      </c>
      <c r="P527">
        <v>0</v>
      </c>
      <c r="Q527">
        <v>11663.582</v>
      </c>
      <c r="R527">
        <v>1298.3610000000001</v>
      </c>
      <c r="S527">
        <v>2.7050000000000001</v>
      </c>
      <c r="T527">
        <v>33</v>
      </c>
      <c r="U527">
        <v>3934.4259999999999</v>
      </c>
      <c r="V527">
        <v>1</v>
      </c>
      <c r="W527">
        <v>1.8340000000000001</v>
      </c>
      <c r="X527">
        <v>2.964</v>
      </c>
      <c r="Y527" s="8">
        <v>43412</v>
      </c>
    </row>
    <row r="528" spans="1:25" x14ac:dyDescent="0.25">
      <c r="A528">
        <v>-111.97611268</v>
      </c>
      <c r="B528">
        <v>33.07849521</v>
      </c>
      <c r="C528" t="s">
        <v>563</v>
      </c>
      <c r="D528" t="s">
        <v>568</v>
      </c>
      <c r="E528" t="s">
        <v>561</v>
      </c>
      <c r="F528">
        <v>231</v>
      </c>
      <c r="G528">
        <v>176</v>
      </c>
      <c r="H528">
        <v>13.333</v>
      </c>
      <c r="I528">
        <v>2.625</v>
      </c>
      <c r="J528">
        <v>1</v>
      </c>
      <c r="K528">
        <v>1172.5329999999999</v>
      </c>
      <c r="L528" t="s">
        <v>560</v>
      </c>
      <c r="M528" t="s">
        <v>559</v>
      </c>
      <c r="N528" s="8">
        <v>43412</v>
      </c>
      <c r="O528">
        <v>0</v>
      </c>
      <c r="P528">
        <v>0</v>
      </c>
      <c r="Q528">
        <v>10391.778</v>
      </c>
      <c r="R528">
        <v>1185.7059999999999</v>
      </c>
      <c r="S528">
        <v>2.4700000000000002</v>
      </c>
      <c r="T528">
        <v>33</v>
      </c>
      <c r="U528">
        <v>3593.05</v>
      </c>
      <c r="V528">
        <v>1</v>
      </c>
      <c r="W528">
        <v>1.79</v>
      </c>
      <c r="X528">
        <v>2.8919999999999999</v>
      </c>
      <c r="Y528" s="8">
        <v>43412</v>
      </c>
    </row>
    <row r="529" spans="1:25" x14ac:dyDescent="0.25">
      <c r="A529">
        <v>-111.97611182999999</v>
      </c>
      <c r="B529">
        <v>33.078488219999997</v>
      </c>
      <c r="C529" t="s">
        <v>563</v>
      </c>
      <c r="D529" t="s">
        <v>568</v>
      </c>
      <c r="E529" t="s">
        <v>561</v>
      </c>
      <c r="F529">
        <v>232</v>
      </c>
      <c r="G529">
        <v>181</v>
      </c>
      <c r="H529">
        <v>13.333</v>
      </c>
      <c r="I529">
        <v>2.4279999999999999</v>
      </c>
      <c r="J529">
        <v>1</v>
      </c>
      <c r="K529">
        <v>1172.53</v>
      </c>
      <c r="L529" t="s">
        <v>560</v>
      </c>
      <c r="M529" t="s">
        <v>559</v>
      </c>
      <c r="N529" s="8">
        <v>43412</v>
      </c>
      <c r="O529">
        <v>0</v>
      </c>
      <c r="P529">
        <v>0</v>
      </c>
      <c r="Q529">
        <v>9068.2540000000008</v>
      </c>
      <c r="R529">
        <v>1118.586</v>
      </c>
      <c r="S529">
        <v>2.33</v>
      </c>
      <c r="T529">
        <v>33</v>
      </c>
      <c r="U529">
        <v>3389.6529999999998</v>
      </c>
      <c r="V529">
        <v>1</v>
      </c>
      <c r="W529">
        <v>1.655</v>
      </c>
      <c r="X529">
        <v>2.6749999999999998</v>
      </c>
      <c r="Y529" s="8">
        <v>43412</v>
      </c>
    </row>
    <row r="530" spans="1:25" x14ac:dyDescent="0.25">
      <c r="A530">
        <v>-111.97611216999999</v>
      </c>
      <c r="B530">
        <v>33.07848122</v>
      </c>
      <c r="C530" t="s">
        <v>563</v>
      </c>
      <c r="D530" t="s">
        <v>568</v>
      </c>
      <c r="E530" t="s">
        <v>561</v>
      </c>
      <c r="F530">
        <v>233</v>
      </c>
      <c r="G530">
        <v>179</v>
      </c>
      <c r="H530">
        <v>13.333</v>
      </c>
      <c r="I530">
        <v>2.625</v>
      </c>
      <c r="J530">
        <v>1</v>
      </c>
      <c r="K530">
        <v>1172.4670000000001</v>
      </c>
      <c r="L530" t="s">
        <v>560</v>
      </c>
      <c r="M530" t="s">
        <v>559</v>
      </c>
      <c r="N530" s="8">
        <v>43412</v>
      </c>
      <c r="O530">
        <v>0</v>
      </c>
      <c r="P530">
        <v>0</v>
      </c>
      <c r="Q530">
        <v>8098.125</v>
      </c>
      <c r="R530">
        <v>924</v>
      </c>
      <c r="S530">
        <v>1.925</v>
      </c>
      <c r="T530">
        <v>33</v>
      </c>
      <c r="U530">
        <v>2799.9989999999998</v>
      </c>
      <c r="V530">
        <v>1</v>
      </c>
      <c r="W530">
        <v>1.79</v>
      </c>
      <c r="X530">
        <v>2.8919999999999999</v>
      </c>
      <c r="Y530" s="8">
        <v>43412</v>
      </c>
    </row>
    <row r="531" spans="1:25" x14ac:dyDescent="0.25">
      <c r="A531">
        <v>-111.97611182999999</v>
      </c>
      <c r="B531">
        <v>33.078474219999997</v>
      </c>
      <c r="C531" t="s">
        <v>563</v>
      </c>
      <c r="D531" t="s">
        <v>568</v>
      </c>
      <c r="E531" t="s">
        <v>561</v>
      </c>
      <c r="F531">
        <v>234</v>
      </c>
      <c r="G531">
        <v>181</v>
      </c>
      <c r="H531">
        <v>13.333</v>
      </c>
      <c r="I531">
        <v>2.5920000000000001</v>
      </c>
      <c r="J531">
        <v>1</v>
      </c>
      <c r="K531">
        <v>1172.546</v>
      </c>
      <c r="L531" t="s">
        <v>560</v>
      </c>
      <c r="M531" t="s">
        <v>559</v>
      </c>
      <c r="N531" s="8">
        <v>43412</v>
      </c>
      <c r="O531">
        <v>0</v>
      </c>
      <c r="P531">
        <v>0</v>
      </c>
      <c r="Q531">
        <v>6111.9849999999997</v>
      </c>
      <c r="R531">
        <v>706.20799999999997</v>
      </c>
      <c r="S531">
        <v>1.4710000000000001</v>
      </c>
      <c r="T531">
        <v>33</v>
      </c>
      <c r="U531">
        <v>2140.0230000000001</v>
      </c>
      <c r="V531">
        <v>1</v>
      </c>
      <c r="W531">
        <v>1.7669999999999999</v>
      </c>
      <c r="X531">
        <v>2.8559999999999999</v>
      </c>
      <c r="Y531" s="8">
        <v>43412</v>
      </c>
    </row>
    <row r="532" spans="1:25" x14ac:dyDescent="0.25">
      <c r="A532">
        <v>-111.97611266</v>
      </c>
      <c r="B532">
        <v>33.07846722</v>
      </c>
      <c r="C532" t="s">
        <v>563</v>
      </c>
      <c r="D532" t="s">
        <v>568</v>
      </c>
      <c r="E532" t="s">
        <v>561</v>
      </c>
      <c r="F532">
        <v>235</v>
      </c>
      <c r="G532">
        <v>182</v>
      </c>
      <c r="H532">
        <v>13.333</v>
      </c>
      <c r="I532">
        <v>2.5920000000000001</v>
      </c>
      <c r="J532">
        <v>1</v>
      </c>
      <c r="K532">
        <v>1172.5519999999999</v>
      </c>
      <c r="L532" t="s">
        <v>560</v>
      </c>
      <c r="M532" t="s">
        <v>559</v>
      </c>
      <c r="N532" s="8">
        <v>43412</v>
      </c>
      <c r="O532">
        <v>0</v>
      </c>
      <c r="P532">
        <v>0</v>
      </c>
      <c r="Q532">
        <v>5474.8159999999998</v>
      </c>
      <c r="R532">
        <v>632.58600000000001</v>
      </c>
      <c r="S532">
        <v>1.3180000000000001</v>
      </c>
      <c r="T532">
        <v>33</v>
      </c>
      <c r="U532">
        <v>1916.9280000000001</v>
      </c>
      <c r="V532">
        <v>1</v>
      </c>
      <c r="W532">
        <v>1.7669999999999999</v>
      </c>
      <c r="X532">
        <v>2.8559999999999999</v>
      </c>
      <c r="Y532" s="8">
        <v>43412</v>
      </c>
    </row>
    <row r="533" spans="1:25" x14ac:dyDescent="0.25">
      <c r="A533">
        <v>-111.97611249000001</v>
      </c>
      <c r="B533">
        <v>33.078460210000003</v>
      </c>
      <c r="C533" t="s">
        <v>563</v>
      </c>
      <c r="D533" t="s">
        <v>568</v>
      </c>
      <c r="E533" t="s">
        <v>561</v>
      </c>
      <c r="F533">
        <v>236</v>
      </c>
      <c r="G533">
        <v>183</v>
      </c>
      <c r="H533">
        <v>13.333</v>
      </c>
      <c r="I533">
        <v>2.625</v>
      </c>
      <c r="J533">
        <v>1</v>
      </c>
      <c r="K533">
        <v>1172.585</v>
      </c>
      <c r="L533" t="s">
        <v>560</v>
      </c>
      <c r="M533" t="s">
        <v>559</v>
      </c>
      <c r="N533" s="8">
        <v>43412</v>
      </c>
      <c r="O533">
        <v>0</v>
      </c>
      <c r="P533">
        <v>0</v>
      </c>
      <c r="Q533">
        <v>4553.433</v>
      </c>
      <c r="R533">
        <v>519.54899999999998</v>
      </c>
      <c r="S533">
        <v>1.0820000000000001</v>
      </c>
      <c r="T533">
        <v>33</v>
      </c>
      <c r="U533">
        <v>1574.39</v>
      </c>
      <c r="V533">
        <v>1</v>
      </c>
      <c r="W533">
        <v>1.79</v>
      </c>
      <c r="X533">
        <v>2.8919999999999999</v>
      </c>
      <c r="Y533" s="8">
        <v>43412</v>
      </c>
    </row>
    <row r="534" spans="1:25" x14ac:dyDescent="0.25">
      <c r="A534">
        <v>-111.97611386</v>
      </c>
      <c r="B534">
        <v>33.07845219</v>
      </c>
      <c r="C534" t="s">
        <v>563</v>
      </c>
      <c r="D534" t="s">
        <v>568</v>
      </c>
      <c r="E534" t="s">
        <v>561</v>
      </c>
      <c r="F534">
        <v>237</v>
      </c>
      <c r="G534">
        <v>175</v>
      </c>
      <c r="H534">
        <v>13.333</v>
      </c>
      <c r="I534">
        <v>2.7559999999999998</v>
      </c>
      <c r="J534">
        <v>1</v>
      </c>
      <c r="K534">
        <v>1172.625</v>
      </c>
      <c r="L534" t="s">
        <v>560</v>
      </c>
      <c r="M534" t="s">
        <v>559</v>
      </c>
      <c r="N534" s="8">
        <v>43412</v>
      </c>
      <c r="O534">
        <v>0</v>
      </c>
      <c r="P534">
        <v>0</v>
      </c>
      <c r="Q534">
        <v>4128.7079999999996</v>
      </c>
      <c r="R534">
        <v>448.65499999999997</v>
      </c>
      <c r="S534">
        <v>0.93500000000000005</v>
      </c>
      <c r="T534">
        <v>33</v>
      </c>
      <c r="U534">
        <v>1359.56</v>
      </c>
      <c r="V534">
        <v>1</v>
      </c>
      <c r="W534">
        <v>1.879</v>
      </c>
      <c r="X534">
        <v>3.0369999999999999</v>
      </c>
      <c r="Y534" s="8">
        <v>43412</v>
      </c>
    </row>
    <row r="535" spans="1:25" x14ac:dyDescent="0.25">
      <c r="A535">
        <v>-111.97611486</v>
      </c>
      <c r="B535">
        <v>33.078445189999997</v>
      </c>
      <c r="C535" t="s">
        <v>563</v>
      </c>
      <c r="D535" t="s">
        <v>568</v>
      </c>
      <c r="E535" t="s">
        <v>561</v>
      </c>
      <c r="F535">
        <v>238</v>
      </c>
      <c r="G535">
        <v>175</v>
      </c>
      <c r="H535">
        <v>13.333</v>
      </c>
      <c r="I535">
        <v>2.4929999999999999</v>
      </c>
      <c r="J535">
        <v>1</v>
      </c>
      <c r="K535">
        <v>1172.6279999999999</v>
      </c>
      <c r="L535" t="s">
        <v>560</v>
      </c>
      <c r="M535" t="s">
        <v>559</v>
      </c>
      <c r="N535" s="8">
        <v>43412</v>
      </c>
      <c r="O535">
        <v>0</v>
      </c>
      <c r="P535">
        <v>0</v>
      </c>
      <c r="Q535">
        <v>2970.26</v>
      </c>
      <c r="R535">
        <v>356.745</v>
      </c>
      <c r="S535">
        <v>0.74299999999999999</v>
      </c>
      <c r="T535">
        <v>33</v>
      </c>
      <c r="U535">
        <v>1081.046</v>
      </c>
      <c r="V535">
        <v>1</v>
      </c>
      <c r="W535">
        <v>1.7</v>
      </c>
      <c r="X535">
        <v>2.7480000000000002</v>
      </c>
      <c r="Y535" s="8">
        <v>43412</v>
      </c>
    </row>
    <row r="536" spans="1:25" x14ac:dyDescent="0.25">
      <c r="A536">
        <v>-111.97611297</v>
      </c>
      <c r="B536">
        <v>33.078438179999999</v>
      </c>
      <c r="C536" t="s">
        <v>563</v>
      </c>
      <c r="D536" t="s">
        <v>568</v>
      </c>
      <c r="E536" t="s">
        <v>561</v>
      </c>
      <c r="F536">
        <v>239</v>
      </c>
      <c r="G536">
        <v>186</v>
      </c>
      <c r="H536">
        <v>13.333</v>
      </c>
      <c r="I536">
        <v>2.657</v>
      </c>
      <c r="J536">
        <v>1</v>
      </c>
      <c r="K536">
        <v>1172.595</v>
      </c>
      <c r="L536" t="s">
        <v>560</v>
      </c>
      <c r="M536" t="s">
        <v>559</v>
      </c>
      <c r="N536" s="8">
        <v>43412</v>
      </c>
      <c r="O536">
        <v>0</v>
      </c>
      <c r="P536">
        <v>0</v>
      </c>
      <c r="Q536">
        <v>3748.3240000000001</v>
      </c>
      <c r="R536">
        <v>422.40499999999997</v>
      </c>
      <c r="S536">
        <v>0.88</v>
      </c>
      <c r="T536">
        <v>33</v>
      </c>
      <c r="U536">
        <v>1280.0160000000001</v>
      </c>
      <c r="V536">
        <v>1</v>
      </c>
      <c r="W536">
        <v>1.8120000000000001</v>
      </c>
      <c r="X536">
        <v>2.9279999999999999</v>
      </c>
      <c r="Y536" s="8">
        <v>43412</v>
      </c>
    </row>
    <row r="537" spans="1:25" x14ac:dyDescent="0.25">
      <c r="A537">
        <v>-111.97611379999999</v>
      </c>
      <c r="B537">
        <v>33.078430160000003</v>
      </c>
      <c r="C537" t="s">
        <v>563</v>
      </c>
      <c r="D537" t="s">
        <v>568</v>
      </c>
      <c r="E537" t="s">
        <v>561</v>
      </c>
      <c r="F537">
        <v>240</v>
      </c>
      <c r="G537">
        <v>187</v>
      </c>
      <c r="H537">
        <v>13.333</v>
      </c>
      <c r="I537">
        <v>2.7559999999999998</v>
      </c>
      <c r="J537">
        <v>1</v>
      </c>
      <c r="K537">
        <v>1172.605</v>
      </c>
      <c r="L537" t="s">
        <v>560</v>
      </c>
      <c r="M537" t="s">
        <v>559</v>
      </c>
      <c r="N537" s="8">
        <v>43412</v>
      </c>
      <c r="O537">
        <v>0</v>
      </c>
      <c r="P537">
        <v>0</v>
      </c>
      <c r="Q537">
        <v>3657.5520000000001</v>
      </c>
      <c r="R537">
        <v>397.45499999999998</v>
      </c>
      <c r="S537">
        <v>0.82799999999999996</v>
      </c>
      <c r="T537">
        <v>33</v>
      </c>
      <c r="U537">
        <v>1204.4100000000001</v>
      </c>
      <c r="V537">
        <v>1</v>
      </c>
      <c r="W537">
        <v>1.879</v>
      </c>
      <c r="X537">
        <v>3.0369999999999999</v>
      </c>
      <c r="Y537" s="8">
        <v>43412</v>
      </c>
    </row>
    <row r="538" spans="1:25" x14ac:dyDescent="0.25">
      <c r="A538">
        <v>-111.97611434</v>
      </c>
      <c r="B538">
        <v>33.078423219999998</v>
      </c>
      <c r="C538" t="s">
        <v>563</v>
      </c>
      <c r="D538" t="s">
        <v>568</v>
      </c>
      <c r="E538" t="s">
        <v>561</v>
      </c>
      <c r="F538">
        <v>241</v>
      </c>
      <c r="G538">
        <v>178</v>
      </c>
      <c r="H538">
        <v>13.333</v>
      </c>
      <c r="I538">
        <v>2.5590000000000002</v>
      </c>
      <c r="J538">
        <v>1</v>
      </c>
      <c r="K538">
        <v>1172.5160000000001</v>
      </c>
      <c r="L538" t="s">
        <v>560</v>
      </c>
      <c r="M538" t="s">
        <v>559</v>
      </c>
      <c r="N538" s="8">
        <v>43412</v>
      </c>
      <c r="O538">
        <v>0</v>
      </c>
      <c r="P538">
        <v>0</v>
      </c>
      <c r="Q538">
        <v>3193.9960000000001</v>
      </c>
      <c r="R538">
        <v>373.78100000000001</v>
      </c>
      <c r="S538">
        <v>0.77900000000000003</v>
      </c>
      <c r="T538">
        <v>33</v>
      </c>
      <c r="U538">
        <v>1132.6690000000001</v>
      </c>
      <c r="V538">
        <v>1</v>
      </c>
      <c r="W538">
        <v>1.7450000000000001</v>
      </c>
      <c r="X538">
        <v>2.82</v>
      </c>
      <c r="Y538" s="8">
        <v>43412</v>
      </c>
    </row>
    <row r="539" spans="1:25" x14ac:dyDescent="0.25">
      <c r="A539">
        <v>-111.97611314</v>
      </c>
      <c r="B539">
        <v>33.078416189999999</v>
      </c>
      <c r="C539" t="s">
        <v>563</v>
      </c>
      <c r="D539" t="s">
        <v>568</v>
      </c>
      <c r="E539" t="s">
        <v>561</v>
      </c>
      <c r="F539">
        <v>242</v>
      </c>
      <c r="G539">
        <v>185</v>
      </c>
      <c r="H539">
        <v>13.333</v>
      </c>
      <c r="I539">
        <v>2.9860000000000002</v>
      </c>
      <c r="J539">
        <v>1</v>
      </c>
      <c r="K539">
        <v>1172.4970000000001</v>
      </c>
      <c r="L539" t="s">
        <v>560</v>
      </c>
      <c r="M539" t="s">
        <v>559</v>
      </c>
      <c r="N539" s="8">
        <v>43412</v>
      </c>
      <c r="O539">
        <v>0</v>
      </c>
      <c r="P539">
        <v>0</v>
      </c>
      <c r="Q539">
        <v>1553.925</v>
      </c>
      <c r="R539">
        <v>155.87100000000001</v>
      </c>
      <c r="S539">
        <v>0.32500000000000001</v>
      </c>
      <c r="T539">
        <v>33</v>
      </c>
      <c r="U539">
        <v>472.33699999999999</v>
      </c>
      <c r="V539">
        <v>1</v>
      </c>
      <c r="W539">
        <v>2.036</v>
      </c>
      <c r="X539">
        <v>3.29</v>
      </c>
      <c r="Y539" s="8">
        <v>43412</v>
      </c>
    </row>
    <row r="540" spans="1:25" x14ac:dyDescent="0.25">
      <c r="A540">
        <v>-111.976114</v>
      </c>
      <c r="B540">
        <v>33.078408230000001</v>
      </c>
      <c r="C540" t="s">
        <v>563</v>
      </c>
      <c r="D540" t="s">
        <v>568</v>
      </c>
      <c r="E540" t="s">
        <v>561</v>
      </c>
      <c r="F540">
        <v>243</v>
      </c>
      <c r="G540">
        <v>180</v>
      </c>
      <c r="H540">
        <v>13.333</v>
      </c>
      <c r="I540">
        <v>2.7890000000000001</v>
      </c>
      <c r="J540">
        <v>1</v>
      </c>
      <c r="K540">
        <v>1172.4929999999999</v>
      </c>
      <c r="L540" t="s">
        <v>560</v>
      </c>
      <c r="M540" t="s">
        <v>559</v>
      </c>
      <c r="N540" s="8">
        <v>43412</v>
      </c>
      <c r="O540">
        <v>0</v>
      </c>
      <c r="P540">
        <v>0</v>
      </c>
      <c r="Q540">
        <v>1756.6210000000001</v>
      </c>
      <c r="R540">
        <v>188.64099999999999</v>
      </c>
      <c r="S540">
        <v>0.39300000000000002</v>
      </c>
      <c r="T540">
        <v>33</v>
      </c>
      <c r="U540">
        <v>571.64</v>
      </c>
      <c r="V540">
        <v>1</v>
      </c>
      <c r="W540">
        <v>1.901</v>
      </c>
      <c r="X540">
        <v>3.073</v>
      </c>
      <c r="Y540" s="8">
        <v>43412</v>
      </c>
    </row>
    <row r="541" spans="1:25" x14ac:dyDescent="0.25">
      <c r="A541">
        <v>-111.97611417</v>
      </c>
      <c r="B541">
        <v>33.078401220000003</v>
      </c>
      <c r="C541" t="s">
        <v>563</v>
      </c>
      <c r="D541" t="s">
        <v>568</v>
      </c>
      <c r="E541" t="s">
        <v>561</v>
      </c>
      <c r="F541">
        <v>244</v>
      </c>
      <c r="G541">
        <v>179</v>
      </c>
      <c r="H541">
        <v>13.333</v>
      </c>
      <c r="I541">
        <v>2.5259999999999998</v>
      </c>
      <c r="J541">
        <v>1</v>
      </c>
      <c r="K541">
        <v>1172.5519999999999</v>
      </c>
      <c r="L541" t="s">
        <v>560</v>
      </c>
      <c r="M541" t="s">
        <v>559</v>
      </c>
      <c r="N541" s="8">
        <v>43412</v>
      </c>
      <c r="O541">
        <v>0</v>
      </c>
      <c r="P541">
        <v>0</v>
      </c>
      <c r="Q541">
        <v>3532.74</v>
      </c>
      <c r="R541">
        <v>418.79199999999997</v>
      </c>
      <c r="S541">
        <v>0.872</v>
      </c>
      <c r="T541">
        <v>33</v>
      </c>
      <c r="U541">
        <v>1269.066</v>
      </c>
      <c r="V541">
        <v>1</v>
      </c>
      <c r="W541">
        <v>1.722</v>
      </c>
      <c r="X541">
        <v>2.7839999999999998</v>
      </c>
      <c r="Y541" s="8">
        <v>43412</v>
      </c>
    </row>
    <row r="542" spans="1:25" x14ac:dyDescent="0.25">
      <c r="A542">
        <v>-111.97626432</v>
      </c>
      <c r="B542">
        <v>33.078400790000003</v>
      </c>
      <c r="C542" t="s">
        <v>563</v>
      </c>
      <c r="D542" t="s">
        <v>568</v>
      </c>
      <c r="E542" t="s">
        <v>561</v>
      </c>
      <c r="F542">
        <v>245</v>
      </c>
      <c r="G542">
        <v>356</v>
      </c>
      <c r="H542">
        <v>13.333</v>
      </c>
      <c r="I542">
        <v>2.2970000000000002</v>
      </c>
      <c r="J542">
        <v>1</v>
      </c>
      <c r="K542">
        <v>1172.4839999999999</v>
      </c>
      <c r="L542" t="s">
        <v>560</v>
      </c>
      <c r="M542" t="s">
        <v>559</v>
      </c>
      <c r="N542" s="8">
        <v>43412</v>
      </c>
      <c r="O542">
        <v>0</v>
      </c>
      <c r="P542">
        <v>0</v>
      </c>
      <c r="Q542">
        <v>1819.2470000000001</v>
      </c>
      <c r="R542">
        <v>237.23099999999999</v>
      </c>
      <c r="S542">
        <v>0.49399999999999999</v>
      </c>
      <c r="T542">
        <v>33</v>
      </c>
      <c r="U542">
        <v>718.88099999999997</v>
      </c>
      <c r="V542">
        <v>2</v>
      </c>
      <c r="W542">
        <v>1.5660000000000001</v>
      </c>
      <c r="X542">
        <v>2.5310000000000001</v>
      </c>
      <c r="Y542" s="8">
        <v>43412</v>
      </c>
    </row>
    <row r="543" spans="1:25" x14ac:dyDescent="0.25">
      <c r="A543">
        <v>-111.97626687</v>
      </c>
      <c r="B543">
        <v>33.07840693</v>
      </c>
      <c r="C543" t="s">
        <v>563</v>
      </c>
      <c r="D543" t="s">
        <v>568</v>
      </c>
      <c r="E543" t="s">
        <v>561</v>
      </c>
      <c r="F543">
        <v>246</v>
      </c>
      <c r="G543">
        <v>11</v>
      </c>
      <c r="H543">
        <v>13.333</v>
      </c>
      <c r="I543">
        <v>2.2309999999999999</v>
      </c>
      <c r="J543">
        <v>1</v>
      </c>
      <c r="K543">
        <v>1172.5129999999999</v>
      </c>
      <c r="L543" t="s">
        <v>560</v>
      </c>
      <c r="M543" t="s">
        <v>559</v>
      </c>
      <c r="N543" s="8">
        <v>43412</v>
      </c>
      <c r="O543">
        <v>0</v>
      </c>
      <c r="P543">
        <v>0</v>
      </c>
      <c r="Q543">
        <v>3009.5320000000002</v>
      </c>
      <c r="R543">
        <v>403.98700000000002</v>
      </c>
      <c r="S543">
        <v>0.84199999999999997</v>
      </c>
      <c r="T543">
        <v>33</v>
      </c>
      <c r="U543">
        <v>1224.203</v>
      </c>
      <c r="V543">
        <v>2</v>
      </c>
      <c r="W543">
        <v>1.5209999999999999</v>
      </c>
      <c r="X543">
        <v>2.4580000000000002</v>
      </c>
      <c r="Y543" s="8">
        <v>43412</v>
      </c>
    </row>
    <row r="544" spans="1:25" x14ac:dyDescent="0.25">
      <c r="A544">
        <v>-111.97626434</v>
      </c>
      <c r="B544">
        <v>33.078414780000003</v>
      </c>
      <c r="C544" t="s">
        <v>563</v>
      </c>
      <c r="D544" t="s">
        <v>568</v>
      </c>
      <c r="E544" t="s">
        <v>561</v>
      </c>
      <c r="F544">
        <v>247</v>
      </c>
      <c r="G544">
        <v>2</v>
      </c>
      <c r="H544">
        <v>13.333</v>
      </c>
      <c r="I544">
        <v>2.1</v>
      </c>
      <c r="J544">
        <v>1</v>
      </c>
      <c r="K544">
        <v>1172.4639999999999</v>
      </c>
      <c r="L544" t="s">
        <v>560</v>
      </c>
      <c r="M544" t="s">
        <v>559</v>
      </c>
      <c r="N544" s="8">
        <v>43412</v>
      </c>
      <c r="O544">
        <v>0</v>
      </c>
      <c r="P544">
        <v>0</v>
      </c>
      <c r="Q544">
        <v>3501.4540000000002</v>
      </c>
      <c r="R544">
        <v>499.39699999999999</v>
      </c>
      <c r="S544">
        <v>1.04</v>
      </c>
      <c r="T544">
        <v>33</v>
      </c>
      <c r="U544">
        <v>1513.3240000000001</v>
      </c>
      <c r="V544">
        <v>2</v>
      </c>
      <c r="W544">
        <v>1.4319999999999999</v>
      </c>
      <c r="X544">
        <v>2.3140000000000001</v>
      </c>
      <c r="Y544" s="8">
        <v>43412</v>
      </c>
    </row>
    <row r="545" spans="1:25" x14ac:dyDescent="0.25">
      <c r="A545">
        <v>-111.97626568</v>
      </c>
      <c r="B545">
        <v>33.078420790000003</v>
      </c>
      <c r="C545" t="s">
        <v>563</v>
      </c>
      <c r="D545" t="s">
        <v>568</v>
      </c>
      <c r="E545" t="s">
        <v>561</v>
      </c>
      <c r="F545">
        <v>248</v>
      </c>
      <c r="G545">
        <v>4</v>
      </c>
      <c r="H545">
        <v>13.333</v>
      </c>
      <c r="I545">
        <v>2.69</v>
      </c>
      <c r="J545">
        <v>1</v>
      </c>
      <c r="K545">
        <v>1172.5519999999999</v>
      </c>
      <c r="L545" t="s">
        <v>560</v>
      </c>
      <c r="M545" t="s">
        <v>559</v>
      </c>
      <c r="N545" s="8">
        <v>43412</v>
      </c>
      <c r="O545">
        <v>0</v>
      </c>
      <c r="P545">
        <v>0</v>
      </c>
      <c r="Q545">
        <v>2639.4479999999999</v>
      </c>
      <c r="R545">
        <v>293.81700000000001</v>
      </c>
      <c r="S545">
        <v>0.61199999999999999</v>
      </c>
      <c r="T545">
        <v>33</v>
      </c>
      <c r="U545">
        <v>890.35400000000004</v>
      </c>
      <c r="V545">
        <v>2</v>
      </c>
      <c r="W545">
        <v>1.8340000000000001</v>
      </c>
      <c r="X545">
        <v>2.964</v>
      </c>
      <c r="Y545" s="8">
        <v>43412</v>
      </c>
    </row>
    <row r="546" spans="1:25" x14ac:dyDescent="0.25">
      <c r="A546">
        <v>-111.97626517</v>
      </c>
      <c r="B546">
        <v>33.078428780000003</v>
      </c>
      <c r="C546" t="s">
        <v>563</v>
      </c>
      <c r="D546" t="s">
        <v>568</v>
      </c>
      <c r="E546" t="s">
        <v>561</v>
      </c>
      <c r="F546">
        <v>249</v>
      </c>
      <c r="G546">
        <v>1</v>
      </c>
      <c r="H546">
        <v>13.333</v>
      </c>
      <c r="I546">
        <v>2.4929999999999999</v>
      </c>
      <c r="J546">
        <v>1</v>
      </c>
      <c r="K546">
        <v>1172.546</v>
      </c>
      <c r="L546" t="s">
        <v>560</v>
      </c>
      <c r="M546" t="s">
        <v>559</v>
      </c>
      <c r="N546" s="8">
        <v>43412</v>
      </c>
      <c r="O546">
        <v>0</v>
      </c>
      <c r="P546">
        <v>0</v>
      </c>
      <c r="Q546">
        <v>2259.779</v>
      </c>
      <c r="R546">
        <v>271.41199999999998</v>
      </c>
      <c r="S546">
        <v>0.56499999999999995</v>
      </c>
      <c r="T546">
        <v>33</v>
      </c>
      <c r="U546">
        <v>822.46199999999999</v>
      </c>
      <c r="V546">
        <v>2</v>
      </c>
      <c r="W546">
        <v>1.7</v>
      </c>
      <c r="X546">
        <v>2.7480000000000002</v>
      </c>
      <c r="Y546" s="8">
        <v>43412</v>
      </c>
    </row>
    <row r="547" spans="1:25" x14ac:dyDescent="0.25">
      <c r="A547">
        <v>-111.976264</v>
      </c>
      <c r="B547">
        <v>33.078436770000003</v>
      </c>
      <c r="C547" t="s">
        <v>563</v>
      </c>
      <c r="D547" t="s">
        <v>568</v>
      </c>
      <c r="E547" t="s">
        <v>561</v>
      </c>
      <c r="F547">
        <v>250</v>
      </c>
      <c r="G547">
        <v>360</v>
      </c>
      <c r="H547">
        <v>13.333</v>
      </c>
      <c r="I547">
        <v>2.7229999999999999</v>
      </c>
      <c r="J547">
        <v>1</v>
      </c>
      <c r="K547">
        <v>1172.575</v>
      </c>
      <c r="L547" t="s">
        <v>560</v>
      </c>
      <c r="M547" t="s">
        <v>559</v>
      </c>
      <c r="N547" s="8">
        <v>43412</v>
      </c>
      <c r="O547">
        <v>0</v>
      </c>
      <c r="P547">
        <v>0</v>
      </c>
      <c r="Q547">
        <v>4462.22</v>
      </c>
      <c r="R547">
        <v>490.73899999999998</v>
      </c>
      <c r="S547">
        <v>1.022</v>
      </c>
      <c r="T547">
        <v>33</v>
      </c>
      <c r="U547">
        <v>1487.086</v>
      </c>
      <c r="V547">
        <v>2</v>
      </c>
      <c r="W547">
        <v>1.857</v>
      </c>
      <c r="X547">
        <v>3.0009999999999999</v>
      </c>
      <c r="Y547" s="8">
        <v>43412</v>
      </c>
    </row>
    <row r="548" spans="1:25" x14ac:dyDescent="0.25">
      <c r="A548">
        <v>-111.97626416999999</v>
      </c>
      <c r="B548">
        <v>33.078445780000003</v>
      </c>
      <c r="C548" t="s">
        <v>563</v>
      </c>
      <c r="D548" t="s">
        <v>568</v>
      </c>
      <c r="E548" t="s">
        <v>561</v>
      </c>
      <c r="F548">
        <v>251</v>
      </c>
      <c r="G548">
        <v>1</v>
      </c>
      <c r="H548">
        <v>13.333</v>
      </c>
      <c r="I548">
        <v>3.0510000000000002</v>
      </c>
      <c r="J548">
        <v>1</v>
      </c>
      <c r="K548">
        <v>1172.5519999999999</v>
      </c>
      <c r="L548" t="s">
        <v>560</v>
      </c>
      <c r="M548" t="s">
        <v>559</v>
      </c>
      <c r="N548" s="8">
        <v>43412</v>
      </c>
      <c r="O548">
        <v>0</v>
      </c>
      <c r="P548">
        <v>0</v>
      </c>
      <c r="Q548">
        <v>3613.047</v>
      </c>
      <c r="R548">
        <v>354.62400000000002</v>
      </c>
      <c r="S548">
        <v>0.73899999999999999</v>
      </c>
      <c r="T548">
        <v>33</v>
      </c>
      <c r="U548">
        <v>1074.6179999999999</v>
      </c>
      <c r="V548">
        <v>2</v>
      </c>
      <c r="W548">
        <v>2.08</v>
      </c>
      <c r="X548">
        <v>3.3620000000000001</v>
      </c>
      <c r="Y548" s="8">
        <v>43412</v>
      </c>
    </row>
    <row r="549" spans="1:25" x14ac:dyDescent="0.25">
      <c r="A549">
        <v>-111.97626382999999</v>
      </c>
      <c r="B549">
        <v>33.078453779999997</v>
      </c>
      <c r="C549" t="s">
        <v>563</v>
      </c>
      <c r="D549" t="s">
        <v>568</v>
      </c>
      <c r="E549" t="s">
        <v>561</v>
      </c>
      <c r="F549">
        <v>252</v>
      </c>
      <c r="G549">
        <v>359</v>
      </c>
      <c r="H549">
        <v>13.333</v>
      </c>
      <c r="I549">
        <v>2.9860000000000002</v>
      </c>
      <c r="J549">
        <v>1</v>
      </c>
      <c r="K549">
        <v>1172.559</v>
      </c>
      <c r="L549" t="s">
        <v>560</v>
      </c>
      <c r="M549" t="s">
        <v>559</v>
      </c>
      <c r="N549" s="8">
        <v>43412</v>
      </c>
      <c r="O549">
        <v>0</v>
      </c>
      <c r="P549">
        <v>0</v>
      </c>
      <c r="Q549">
        <v>4558.4449999999997</v>
      </c>
      <c r="R549">
        <v>457.24900000000002</v>
      </c>
      <c r="S549">
        <v>0.95299999999999996</v>
      </c>
      <c r="T549">
        <v>33</v>
      </c>
      <c r="U549">
        <v>1385.6020000000001</v>
      </c>
      <c r="V549">
        <v>2</v>
      </c>
      <c r="W549">
        <v>2.036</v>
      </c>
      <c r="X549">
        <v>3.29</v>
      </c>
      <c r="Y549" s="8">
        <v>43412</v>
      </c>
    </row>
    <row r="550" spans="1:25" x14ac:dyDescent="0.25">
      <c r="A550">
        <v>-111.976265</v>
      </c>
      <c r="B550">
        <v>33.078461769999997</v>
      </c>
      <c r="C550" t="s">
        <v>563</v>
      </c>
      <c r="D550" t="s">
        <v>568</v>
      </c>
      <c r="E550" t="s">
        <v>561</v>
      </c>
      <c r="F550">
        <v>253</v>
      </c>
      <c r="G550">
        <v>360</v>
      </c>
      <c r="H550">
        <v>13.333</v>
      </c>
      <c r="I550">
        <v>3.0179999999999998</v>
      </c>
      <c r="J550">
        <v>1</v>
      </c>
      <c r="K550">
        <v>1172.539</v>
      </c>
      <c r="L550" t="s">
        <v>560</v>
      </c>
      <c r="M550" t="s">
        <v>559</v>
      </c>
      <c r="N550" s="8">
        <v>43412</v>
      </c>
      <c r="O550">
        <v>0</v>
      </c>
      <c r="P550">
        <v>0</v>
      </c>
      <c r="Q550">
        <v>5599.0770000000002</v>
      </c>
      <c r="R550">
        <v>555.52800000000002</v>
      </c>
      <c r="S550">
        <v>1.157</v>
      </c>
      <c r="T550">
        <v>33</v>
      </c>
      <c r="U550">
        <v>1683.4179999999999</v>
      </c>
      <c r="V550">
        <v>2</v>
      </c>
      <c r="W550">
        <v>2.0579999999999998</v>
      </c>
      <c r="X550">
        <v>3.3260000000000001</v>
      </c>
      <c r="Y550" s="8">
        <v>43412</v>
      </c>
    </row>
    <row r="551" spans="1:25" x14ac:dyDescent="0.25">
      <c r="A551">
        <v>-111.97626382999999</v>
      </c>
      <c r="B551">
        <v>33.078469779999999</v>
      </c>
      <c r="C551" t="s">
        <v>563</v>
      </c>
      <c r="D551" t="s">
        <v>568</v>
      </c>
      <c r="E551" t="s">
        <v>561</v>
      </c>
      <c r="F551">
        <v>254</v>
      </c>
      <c r="G551">
        <v>359</v>
      </c>
      <c r="H551">
        <v>13.333</v>
      </c>
      <c r="I551">
        <v>3.2149999999999999</v>
      </c>
      <c r="J551">
        <v>1</v>
      </c>
      <c r="K551">
        <v>1172.5719999999999</v>
      </c>
      <c r="L551" t="s">
        <v>560</v>
      </c>
      <c r="M551" t="s">
        <v>559</v>
      </c>
      <c r="N551" s="8">
        <v>43412</v>
      </c>
      <c r="O551">
        <v>0</v>
      </c>
      <c r="P551">
        <v>0</v>
      </c>
      <c r="Q551">
        <v>5877.8379999999997</v>
      </c>
      <c r="R551">
        <v>547.48099999999999</v>
      </c>
      <c r="S551">
        <v>1.141</v>
      </c>
      <c r="T551">
        <v>33</v>
      </c>
      <c r="U551">
        <v>1659.0319999999999</v>
      </c>
      <c r="V551">
        <v>2</v>
      </c>
      <c r="W551">
        <v>2.1920000000000002</v>
      </c>
      <c r="X551">
        <v>3.5430000000000001</v>
      </c>
      <c r="Y551" s="8">
        <v>43412</v>
      </c>
    </row>
    <row r="552" spans="1:25" x14ac:dyDescent="0.25">
      <c r="A552">
        <v>-111.97626517</v>
      </c>
      <c r="B552">
        <v>33.078478779999998</v>
      </c>
      <c r="C552" t="s">
        <v>563</v>
      </c>
      <c r="D552" t="s">
        <v>568</v>
      </c>
      <c r="E552" t="s">
        <v>561</v>
      </c>
      <c r="F552">
        <v>255</v>
      </c>
      <c r="G552">
        <v>1</v>
      </c>
      <c r="H552">
        <v>13.333</v>
      </c>
      <c r="I552">
        <v>2.8540000000000001</v>
      </c>
      <c r="J552">
        <v>1</v>
      </c>
      <c r="K552">
        <v>1172.4570000000001</v>
      </c>
      <c r="L552" t="s">
        <v>560</v>
      </c>
      <c r="M552" t="s">
        <v>559</v>
      </c>
      <c r="N552" s="8">
        <v>43412</v>
      </c>
      <c r="O552">
        <v>0</v>
      </c>
      <c r="P552">
        <v>0</v>
      </c>
      <c r="Q552">
        <v>6257.5619999999999</v>
      </c>
      <c r="R552">
        <v>656.54300000000001</v>
      </c>
      <c r="S552">
        <v>1.3680000000000001</v>
      </c>
      <c r="T552">
        <v>33</v>
      </c>
      <c r="U552">
        <v>1989.5239999999999</v>
      </c>
      <c r="V552">
        <v>2</v>
      </c>
      <c r="W552">
        <v>1.946</v>
      </c>
      <c r="X552">
        <v>3.145</v>
      </c>
      <c r="Y552" s="8">
        <v>43412</v>
      </c>
    </row>
    <row r="553" spans="1:25" x14ac:dyDescent="0.25">
      <c r="A553">
        <v>-111.97626366</v>
      </c>
      <c r="B553">
        <v>33.078485780000001</v>
      </c>
      <c r="C553" t="s">
        <v>563</v>
      </c>
      <c r="D553" t="s">
        <v>568</v>
      </c>
      <c r="E553" t="s">
        <v>561</v>
      </c>
      <c r="F553">
        <v>256</v>
      </c>
      <c r="G553">
        <v>358</v>
      </c>
      <c r="H553">
        <v>13.333</v>
      </c>
      <c r="I553">
        <v>3.0510000000000002</v>
      </c>
      <c r="J553">
        <v>1</v>
      </c>
      <c r="K553">
        <v>1172.579</v>
      </c>
      <c r="L553" t="s">
        <v>560</v>
      </c>
      <c r="M553" t="s">
        <v>559</v>
      </c>
      <c r="N553" s="8">
        <v>43412</v>
      </c>
      <c r="O553">
        <v>0</v>
      </c>
      <c r="P553">
        <v>0</v>
      </c>
      <c r="Q553">
        <v>8451.9060000000009</v>
      </c>
      <c r="R553">
        <v>829.56200000000001</v>
      </c>
      <c r="S553">
        <v>1.728</v>
      </c>
      <c r="T553">
        <v>33</v>
      </c>
      <c r="U553">
        <v>2513.8249999999998</v>
      </c>
      <c r="V553">
        <v>2</v>
      </c>
      <c r="W553">
        <v>2.08</v>
      </c>
      <c r="X553">
        <v>3.3620000000000001</v>
      </c>
      <c r="Y553" s="8">
        <v>43412</v>
      </c>
    </row>
    <row r="554" spans="1:25" x14ac:dyDescent="0.25">
      <c r="A554">
        <v>-111.97626434</v>
      </c>
      <c r="B554">
        <v>33.07849478</v>
      </c>
      <c r="C554" t="s">
        <v>563</v>
      </c>
      <c r="D554" t="s">
        <v>568</v>
      </c>
      <c r="E554" t="s">
        <v>561</v>
      </c>
      <c r="F554">
        <v>257</v>
      </c>
      <c r="G554">
        <v>2</v>
      </c>
      <c r="H554">
        <v>13.333</v>
      </c>
      <c r="I554">
        <v>2.92</v>
      </c>
      <c r="J554">
        <v>1</v>
      </c>
      <c r="K554">
        <v>1172.47</v>
      </c>
      <c r="L554" t="s">
        <v>560</v>
      </c>
      <c r="M554" t="s">
        <v>559</v>
      </c>
      <c r="N554" s="8">
        <v>43412</v>
      </c>
      <c r="O554">
        <v>0</v>
      </c>
      <c r="P554">
        <v>0</v>
      </c>
      <c r="Q554">
        <v>9270.4539999999997</v>
      </c>
      <c r="R554">
        <v>950.798</v>
      </c>
      <c r="S554">
        <v>1.9810000000000001</v>
      </c>
      <c r="T554">
        <v>33</v>
      </c>
      <c r="U554">
        <v>2881.2060000000001</v>
      </c>
      <c r="V554">
        <v>2</v>
      </c>
      <c r="W554">
        <v>1.9910000000000001</v>
      </c>
      <c r="X554">
        <v>3.218</v>
      </c>
      <c r="Y554" s="8">
        <v>43412</v>
      </c>
    </row>
    <row r="555" spans="1:25" x14ac:dyDescent="0.25">
      <c r="A555">
        <v>-111.97626466</v>
      </c>
      <c r="B555">
        <v>33.078502780000001</v>
      </c>
      <c r="C555" t="s">
        <v>563</v>
      </c>
      <c r="D555" t="s">
        <v>568</v>
      </c>
      <c r="E555" t="s">
        <v>561</v>
      </c>
      <c r="F555">
        <v>258</v>
      </c>
      <c r="G555">
        <v>358</v>
      </c>
      <c r="H555">
        <v>13.333</v>
      </c>
      <c r="I555">
        <v>2.887</v>
      </c>
      <c r="J555">
        <v>1</v>
      </c>
      <c r="K555">
        <v>1172.415</v>
      </c>
      <c r="L555" t="s">
        <v>560</v>
      </c>
      <c r="M555" t="s">
        <v>559</v>
      </c>
      <c r="N555" s="8">
        <v>43412</v>
      </c>
      <c r="O555">
        <v>0</v>
      </c>
      <c r="P555">
        <v>0</v>
      </c>
      <c r="Q555">
        <v>9755.5460000000003</v>
      </c>
      <c r="R555">
        <v>1011.92</v>
      </c>
      <c r="S555">
        <v>2.1080000000000001</v>
      </c>
      <c r="T555">
        <v>33</v>
      </c>
      <c r="U555">
        <v>3066.424</v>
      </c>
      <c r="V555">
        <v>2</v>
      </c>
      <c r="W555">
        <v>1.9690000000000001</v>
      </c>
      <c r="X555">
        <v>3.181</v>
      </c>
      <c r="Y555" s="8">
        <v>43412</v>
      </c>
    </row>
    <row r="556" spans="1:25" x14ac:dyDescent="0.25">
      <c r="A556">
        <v>-111.97626432</v>
      </c>
      <c r="B556">
        <v>33.078510790000003</v>
      </c>
      <c r="C556" t="s">
        <v>563</v>
      </c>
      <c r="D556" t="s">
        <v>568</v>
      </c>
      <c r="E556" t="s">
        <v>561</v>
      </c>
      <c r="F556">
        <v>259</v>
      </c>
      <c r="G556">
        <v>356</v>
      </c>
      <c r="H556">
        <v>13.333</v>
      </c>
      <c r="I556">
        <v>2.92</v>
      </c>
      <c r="J556">
        <v>1</v>
      </c>
      <c r="K556">
        <v>1172.47</v>
      </c>
      <c r="L556" t="s">
        <v>560</v>
      </c>
      <c r="M556" t="s">
        <v>559</v>
      </c>
      <c r="N556" s="8">
        <v>43412</v>
      </c>
      <c r="O556">
        <v>0</v>
      </c>
      <c r="P556">
        <v>0</v>
      </c>
      <c r="Q556">
        <v>9432.6650000000009</v>
      </c>
      <c r="R556">
        <v>967.43499999999995</v>
      </c>
      <c r="S556">
        <v>2.0150000000000001</v>
      </c>
      <c r="T556">
        <v>33</v>
      </c>
      <c r="U556">
        <v>2931.62</v>
      </c>
      <c r="V556">
        <v>2</v>
      </c>
      <c r="W556">
        <v>1.9910000000000001</v>
      </c>
      <c r="X556">
        <v>3.218</v>
      </c>
      <c r="Y556" s="8">
        <v>43412</v>
      </c>
    </row>
    <row r="557" spans="1:25" x14ac:dyDescent="0.25">
      <c r="A557">
        <v>-111.97626551</v>
      </c>
      <c r="B557">
        <v>33.078518789999997</v>
      </c>
      <c r="C557" t="s">
        <v>563</v>
      </c>
      <c r="D557" t="s">
        <v>568</v>
      </c>
      <c r="E557" t="s">
        <v>561</v>
      </c>
      <c r="F557">
        <v>260</v>
      </c>
      <c r="G557">
        <v>3</v>
      </c>
      <c r="H557">
        <v>13.333</v>
      </c>
      <c r="I557">
        <v>2.8540000000000001</v>
      </c>
      <c r="J557">
        <v>1</v>
      </c>
      <c r="K557">
        <v>1172.4639999999999</v>
      </c>
      <c r="L557" t="s">
        <v>560</v>
      </c>
      <c r="M557" t="s">
        <v>559</v>
      </c>
      <c r="N557" s="8">
        <v>43412</v>
      </c>
      <c r="O557">
        <v>0</v>
      </c>
      <c r="P557">
        <v>0</v>
      </c>
      <c r="Q557">
        <v>9594.5460000000003</v>
      </c>
      <c r="R557">
        <v>1006.659</v>
      </c>
      <c r="S557">
        <v>2.097</v>
      </c>
      <c r="T557">
        <v>33</v>
      </c>
      <c r="U557">
        <v>3050.482</v>
      </c>
      <c r="V557">
        <v>2</v>
      </c>
      <c r="W557">
        <v>1.946</v>
      </c>
      <c r="X557">
        <v>3.145</v>
      </c>
      <c r="Y557" s="8">
        <v>43412</v>
      </c>
    </row>
    <row r="558" spans="1:25" x14ac:dyDescent="0.25">
      <c r="A558">
        <v>-111.97626366</v>
      </c>
      <c r="B558">
        <v>33.078526779999997</v>
      </c>
      <c r="C558" t="s">
        <v>563</v>
      </c>
      <c r="D558" t="s">
        <v>568</v>
      </c>
      <c r="E558" t="s">
        <v>561</v>
      </c>
      <c r="F558">
        <v>261</v>
      </c>
      <c r="G558">
        <v>358</v>
      </c>
      <c r="H558">
        <v>13.333</v>
      </c>
      <c r="I558">
        <v>3.15</v>
      </c>
      <c r="J558">
        <v>1</v>
      </c>
      <c r="K558">
        <v>1172.415</v>
      </c>
      <c r="L558" t="s">
        <v>560</v>
      </c>
      <c r="M558" t="s">
        <v>559</v>
      </c>
      <c r="N558" s="8">
        <v>43412</v>
      </c>
      <c r="O558">
        <v>0</v>
      </c>
      <c r="P558">
        <v>0</v>
      </c>
      <c r="Q558">
        <v>9573.5049999999992</v>
      </c>
      <c r="R558">
        <v>910.28399999999999</v>
      </c>
      <c r="S558">
        <v>1.8959999999999999</v>
      </c>
      <c r="T558">
        <v>33</v>
      </c>
      <c r="U558">
        <v>2758.4369999999999</v>
      </c>
      <c r="V558">
        <v>2</v>
      </c>
      <c r="W558">
        <v>2.1469999999999998</v>
      </c>
      <c r="X558">
        <v>3.4710000000000001</v>
      </c>
      <c r="Y558" s="8">
        <v>43412</v>
      </c>
    </row>
    <row r="559" spans="1:25" x14ac:dyDescent="0.25">
      <c r="A559">
        <v>-111.97626434</v>
      </c>
      <c r="B559">
        <v>33.078534779999998</v>
      </c>
      <c r="C559" t="s">
        <v>563</v>
      </c>
      <c r="D559" t="s">
        <v>568</v>
      </c>
      <c r="E559" t="s">
        <v>561</v>
      </c>
      <c r="F559">
        <v>262</v>
      </c>
      <c r="G559">
        <v>2</v>
      </c>
      <c r="H559">
        <v>13.333</v>
      </c>
      <c r="I559">
        <v>3.0179999999999998</v>
      </c>
      <c r="J559">
        <v>1</v>
      </c>
      <c r="K559">
        <v>1172.461</v>
      </c>
      <c r="L559" t="s">
        <v>560</v>
      </c>
      <c r="M559" t="s">
        <v>559</v>
      </c>
      <c r="N559" s="8">
        <v>43412</v>
      </c>
      <c r="O559">
        <v>0</v>
      </c>
      <c r="P559">
        <v>0</v>
      </c>
      <c r="Q559">
        <v>12124.99</v>
      </c>
      <c r="R559">
        <v>1203.0139999999999</v>
      </c>
      <c r="S559">
        <v>2.5059999999999998</v>
      </c>
      <c r="T559">
        <v>33</v>
      </c>
      <c r="U559">
        <v>3645.498</v>
      </c>
      <c r="V559">
        <v>2</v>
      </c>
      <c r="W559">
        <v>2.0579999999999998</v>
      </c>
      <c r="X559">
        <v>3.3260000000000001</v>
      </c>
      <c r="Y559" s="8">
        <v>43412</v>
      </c>
    </row>
    <row r="560" spans="1:25" x14ac:dyDescent="0.25">
      <c r="A560">
        <v>-111.97626382999999</v>
      </c>
      <c r="B560">
        <v>33.078542779999999</v>
      </c>
      <c r="C560" t="s">
        <v>563</v>
      </c>
      <c r="D560" t="s">
        <v>568</v>
      </c>
      <c r="E560" t="s">
        <v>561</v>
      </c>
      <c r="F560">
        <v>263</v>
      </c>
      <c r="G560">
        <v>359</v>
      </c>
      <c r="H560">
        <v>13.333</v>
      </c>
      <c r="I560">
        <v>2.8540000000000001</v>
      </c>
      <c r="J560">
        <v>1</v>
      </c>
      <c r="K560">
        <v>1172.5</v>
      </c>
      <c r="L560" t="s">
        <v>560</v>
      </c>
      <c r="M560" t="s">
        <v>559</v>
      </c>
      <c r="N560" s="8">
        <v>43412</v>
      </c>
      <c r="O560">
        <v>0</v>
      </c>
      <c r="P560">
        <v>0</v>
      </c>
      <c r="Q560">
        <v>12589.427</v>
      </c>
      <c r="R560">
        <v>1320.8820000000001</v>
      </c>
      <c r="S560">
        <v>2.7519999999999998</v>
      </c>
      <c r="T560">
        <v>33</v>
      </c>
      <c r="U560">
        <v>4002.672</v>
      </c>
      <c r="V560">
        <v>2</v>
      </c>
      <c r="W560">
        <v>1.946</v>
      </c>
      <c r="X560">
        <v>3.145</v>
      </c>
      <c r="Y560" s="8">
        <v>43412</v>
      </c>
    </row>
    <row r="561" spans="1:25" x14ac:dyDescent="0.25">
      <c r="A561">
        <v>-111.97626551</v>
      </c>
      <c r="B561">
        <v>33.078550790000001</v>
      </c>
      <c r="C561" t="s">
        <v>563</v>
      </c>
      <c r="D561" t="s">
        <v>568</v>
      </c>
      <c r="E561" t="s">
        <v>561</v>
      </c>
      <c r="F561">
        <v>264</v>
      </c>
      <c r="G561">
        <v>3</v>
      </c>
      <c r="H561">
        <v>13.333</v>
      </c>
      <c r="I561">
        <v>2.8220000000000001</v>
      </c>
      <c r="J561">
        <v>1</v>
      </c>
      <c r="K561">
        <v>1172.5</v>
      </c>
      <c r="L561" t="s">
        <v>560</v>
      </c>
      <c r="M561" t="s">
        <v>559</v>
      </c>
      <c r="N561" s="8">
        <v>43412</v>
      </c>
      <c r="O561">
        <v>0</v>
      </c>
      <c r="P561">
        <v>0</v>
      </c>
      <c r="Q561">
        <v>14236.107</v>
      </c>
      <c r="R561">
        <v>1511.02</v>
      </c>
      <c r="S561">
        <v>3.1480000000000001</v>
      </c>
      <c r="T561">
        <v>33</v>
      </c>
      <c r="U561">
        <v>4578.8469999999998</v>
      </c>
      <c r="V561">
        <v>2</v>
      </c>
      <c r="W561">
        <v>1.9239999999999999</v>
      </c>
      <c r="X561">
        <v>3.109</v>
      </c>
      <c r="Y561" s="8">
        <v>43412</v>
      </c>
    </row>
    <row r="562" spans="1:25" x14ac:dyDescent="0.25">
      <c r="A562">
        <v>-111.97626314</v>
      </c>
      <c r="B562">
        <v>33.078558809999997</v>
      </c>
      <c r="C562" t="s">
        <v>563</v>
      </c>
      <c r="D562" t="s">
        <v>568</v>
      </c>
      <c r="E562" t="s">
        <v>561</v>
      </c>
      <c r="F562">
        <v>265</v>
      </c>
      <c r="G562">
        <v>355</v>
      </c>
      <c r="H562">
        <v>13.333</v>
      </c>
      <c r="I562">
        <v>2.8220000000000001</v>
      </c>
      <c r="J562">
        <v>1</v>
      </c>
      <c r="K562">
        <v>1172.4839999999999</v>
      </c>
      <c r="L562" t="s">
        <v>560</v>
      </c>
      <c r="M562" t="s">
        <v>559</v>
      </c>
      <c r="N562" s="8">
        <v>43412</v>
      </c>
      <c r="O562">
        <v>0</v>
      </c>
      <c r="P562">
        <v>0</v>
      </c>
      <c r="Q562">
        <v>13520.394</v>
      </c>
      <c r="R562">
        <v>1435.0540000000001</v>
      </c>
      <c r="S562">
        <v>2.99</v>
      </c>
      <c r="T562">
        <v>33</v>
      </c>
      <c r="U562">
        <v>4348.6480000000001</v>
      </c>
      <c r="V562">
        <v>2</v>
      </c>
      <c r="W562">
        <v>1.9239999999999999</v>
      </c>
      <c r="X562">
        <v>3.109</v>
      </c>
      <c r="Y562" s="8">
        <v>43412</v>
      </c>
    </row>
    <row r="563" spans="1:25" x14ac:dyDescent="0.25">
      <c r="A563">
        <v>-111.976265</v>
      </c>
      <c r="B563">
        <v>33.078566770000002</v>
      </c>
      <c r="C563" t="s">
        <v>563</v>
      </c>
      <c r="D563" t="s">
        <v>568</v>
      </c>
      <c r="E563" t="s">
        <v>561</v>
      </c>
      <c r="F563">
        <v>266</v>
      </c>
      <c r="G563">
        <v>0</v>
      </c>
      <c r="H563">
        <v>13.333</v>
      </c>
      <c r="I563">
        <v>3.0840000000000001</v>
      </c>
      <c r="J563">
        <v>1</v>
      </c>
      <c r="K563">
        <v>1172.434</v>
      </c>
      <c r="L563" t="s">
        <v>560</v>
      </c>
      <c r="M563" t="s">
        <v>559</v>
      </c>
      <c r="N563" s="8">
        <v>43412</v>
      </c>
      <c r="O563">
        <v>0</v>
      </c>
      <c r="P563">
        <v>0</v>
      </c>
      <c r="Q563">
        <v>12810.464</v>
      </c>
      <c r="R563">
        <v>1243.9829999999999</v>
      </c>
      <c r="S563">
        <v>2.5920000000000001</v>
      </c>
      <c r="T563">
        <v>33</v>
      </c>
      <c r="U563">
        <v>3769.6439999999998</v>
      </c>
      <c r="V563">
        <v>2</v>
      </c>
      <c r="W563">
        <v>2.1030000000000002</v>
      </c>
      <c r="X563">
        <v>3.3980000000000001</v>
      </c>
      <c r="Y563" s="8">
        <v>43412</v>
      </c>
    </row>
    <row r="564" spans="1:25" x14ac:dyDescent="0.25">
      <c r="A564">
        <v>-111.97626434</v>
      </c>
      <c r="B564">
        <v>33.078574779999997</v>
      </c>
      <c r="C564" t="s">
        <v>563</v>
      </c>
      <c r="D564" t="s">
        <v>568</v>
      </c>
      <c r="E564" t="s">
        <v>561</v>
      </c>
      <c r="F564">
        <v>267</v>
      </c>
      <c r="G564">
        <v>2</v>
      </c>
      <c r="H564">
        <v>13.333</v>
      </c>
      <c r="I564">
        <v>2.9529999999999998</v>
      </c>
      <c r="J564">
        <v>1</v>
      </c>
      <c r="K564">
        <v>1172.3979999999999</v>
      </c>
      <c r="L564" t="s">
        <v>560</v>
      </c>
      <c r="M564" t="s">
        <v>559</v>
      </c>
      <c r="N564" s="8">
        <v>43412</v>
      </c>
      <c r="O564">
        <v>0</v>
      </c>
      <c r="P564">
        <v>0</v>
      </c>
      <c r="Q564">
        <v>13891.745000000001</v>
      </c>
      <c r="R564">
        <v>1408.9369999999999</v>
      </c>
      <c r="S564">
        <v>2.9350000000000001</v>
      </c>
      <c r="T564">
        <v>33</v>
      </c>
      <c r="U564">
        <v>4269.5060000000003</v>
      </c>
      <c r="V564">
        <v>2</v>
      </c>
      <c r="W564">
        <v>2.0129999999999999</v>
      </c>
      <c r="X564">
        <v>3.254</v>
      </c>
      <c r="Y564" s="8">
        <v>43412</v>
      </c>
    </row>
    <row r="565" spans="1:25" x14ac:dyDescent="0.25">
      <c r="A565">
        <v>-111.976265</v>
      </c>
      <c r="B565">
        <v>33.078582769999997</v>
      </c>
      <c r="C565" t="s">
        <v>563</v>
      </c>
      <c r="D565" t="s">
        <v>568</v>
      </c>
      <c r="E565" t="s">
        <v>561</v>
      </c>
      <c r="F565">
        <v>268</v>
      </c>
      <c r="G565">
        <v>360</v>
      </c>
      <c r="H565">
        <v>13.333</v>
      </c>
      <c r="I565">
        <v>2.7229999999999999</v>
      </c>
      <c r="J565">
        <v>1</v>
      </c>
      <c r="K565">
        <v>1172.395</v>
      </c>
      <c r="L565" t="s">
        <v>560</v>
      </c>
      <c r="M565" t="s">
        <v>559</v>
      </c>
      <c r="N565" s="8">
        <v>43412</v>
      </c>
      <c r="O565">
        <v>0</v>
      </c>
      <c r="P565">
        <v>0</v>
      </c>
      <c r="Q565">
        <v>13506.348</v>
      </c>
      <c r="R565">
        <v>1485.3789999999999</v>
      </c>
      <c r="S565">
        <v>3.0950000000000002</v>
      </c>
      <c r="T565">
        <v>33</v>
      </c>
      <c r="U565">
        <v>4501.1469999999999</v>
      </c>
      <c r="V565">
        <v>2</v>
      </c>
      <c r="W565">
        <v>1.857</v>
      </c>
      <c r="X565">
        <v>3.0009999999999999</v>
      </c>
      <c r="Y565" s="8">
        <v>43412</v>
      </c>
    </row>
    <row r="566" spans="1:25" x14ac:dyDescent="0.25">
      <c r="A566">
        <v>-111.97626382999999</v>
      </c>
      <c r="B566">
        <v>33.078590779999999</v>
      </c>
      <c r="C566" t="s">
        <v>563</v>
      </c>
      <c r="D566" t="s">
        <v>568</v>
      </c>
      <c r="E566" t="s">
        <v>561</v>
      </c>
      <c r="F566">
        <v>269</v>
      </c>
      <c r="G566">
        <v>359</v>
      </c>
      <c r="H566">
        <v>13.333</v>
      </c>
      <c r="I566">
        <v>2.92</v>
      </c>
      <c r="J566">
        <v>1</v>
      </c>
      <c r="K566">
        <v>1172.4570000000001</v>
      </c>
      <c r="L566" t="s">
        <v>560</v>
      </c>
      <c r="M566" t="s">
        <v>559</v>
      </c>
      <c r="N566" s="8">
        <v>43412</v>
      </c>
      <c r="O566">
        <v>0</v>
      </c>
      <c r="P566">
        <v>0</v>
      </c>
      <c r="Q566">
        <v>13413.924000000001</v>
      </c>
      <c r="R566">
        <v>1375.761</v>
      </c>
      <c r="S566">
        <v>2.8660000000000001</v>
      </c>
      <c r="T566">
        <v>33</v>
      </c>
      <c r="U566">
        <v>4168.9740000000002</v>
      </c>
      <c r="V566">
        <v>2</v>
      </c>
      <c r="W566">
        <v>1.9910000000000001</v>
      </c>
      <c r="X566">
        <v>3.218</v>
      </c>
      <c r="Y566" s="8">
        <v>43412</v>
      </c>
    </row>
    <row r="567" spans="1:25" x14ac:dyDescent="0.25">
      <c r="A567">
        <v>-111.97626348999999</v>
      </c>
      <c r="B567">
        <v>33.078598790000001</v>
      </c>
      <c r="C567" t="s">
        <v>563</v>
      </c>
      <c r="D567" t="s">
        <v>568</v>
      </c>
      <c r="E567" t="s">
        <v>561</v>
      </c>
      <c r="F567">
        <v>270</v>
      </c>
      <c r="G567">
        <v>357</v>
      </c>
      <c r="H567">
        <v>13.333</v>
      </c>
      <c r="I567">
        <v>3.0840000000000001</v>
      </c>
      <c r="J567">
        <v>1</v>
      </c>
      <c r="K567">
        <v>1172.49</v>
      </c>
      <c r="L567" t="s">
        <v>560</v>
      </c>
      <c r="M567" t="s">
        <v>559</v>
      </c>
      <c r="N567" s="8">
        <v>43412</v>
      </c>
      <c r="O567">
        <v>0</v>
      </c>
      <c r="P567">
        <v>0</v>
      </c>
      <c r="Q567">
        <v>11645.13</v>
      </c>
      <c r="R567">
        <v>1130.8209999999999</v>
      </c>
      <c r="S567">
        <v>2.3559999999999999</v>
      </c>
      <c r="T567">
        <v>33</v>
      </c>
      <c r="U567">
        <v>3426.73</v>
      </c>
      <c r="V567">
        <v>2</v>
      </c>
      <c r="W567">
        <v>2.1030000000000002</v>
      </c>
      <c r="X567">
        <v>3.3980000000000001</v>
      </c>
      <c r="Y567" s="8">
        <v>43412</v>
      </c>
    </row>
    <row r="568" spans="1:25" x14ac:dyDescent="0.25">
      <c r="A568">
        <v>-111.97626486</v>
      </c>
      <c r="B568">
        <v>33.078607810000001</v>
      </c>
      <c r="C568" t="s">
        <v>563</v>
      </c>
      <c r="D568" t="s">
        <v>568</v>
      </c>
      <c r="E568" t="s">
        <v>561</v>
      </c>
      <c r="F568">
        <v>271</v>
      </c>
      <c r="G568">
        <v>5</v>
      </c>
      <c r="H568">
        <v>13.333</v>
      </c>
      <c r="I568">
        <v>3.0840000000000001</v>
      </c>
      <c r="J568">
        <v>1</v>
      </c>
      <c r="K568">
        <v>1172.539</v>
      </c>
      <c r="L568" t="s">
        <v>560</v>
      </c>
      <c r="M568" t="s">
        <v>559</v>
      </c>
      <c r="N568" s="8">
        <v>43412</v>
      </c>
      <c r="O568">
        <v>0</v>
      </c>
      <c r="P568">
        <v>0</v>
      </c>
      <c r="Q568">
        <v>8605.5239999999994</v>
      </c>
      <c r="R568">
        <v>835.65499999999997</v>
      </c>
      <c r="S568">
        <v>1.7410000000000001</v>
      </c>
      <c r="T568">
        <v>33</v>
      </c>
      <c r="U568">
        <v>2532.2860000000001</v>
      </c>
      <c r="V568">
        <v>2</v>
      </c>
      <c r="W568">
        <v>2.1030000000000002</v>
      </c>
      <c r="X568">
        <v>3.3980000000000001</v>
      </c>
      <c r="Y568" s="8">
        <v>43412</v>
      </c>
    </row>
    <row r="569" spans="1:25" x14ac:dyDescent="0.25">
      <c r="A569">
        <v>-111.97626332</v>
      </c>
      <c r="B569">
        <v>33.078615790000001</v>
      </c>
      <c r="C569" t="s">
        <v>563</v>
      </c>
      <c r="D569" t="s">
        <v>568</v>
      </c>
      <c r="E569" t="s">
        <v>561</v>
      </c>
      <c r="F569">
        <v>272</v>
      </c>
      <c r="G569">
        <v>356</v>
      </c>
      <c r="H569">
        <v>13.333</v>
      </c>
      <c r="I569">
        <v>2.887</v>
      </c>
      <c r="J569">
        <v>1</v>
      </c>
      <c r="K569">
        <v>1172.4380000000001</v>
      </c>
      <c r="L569" t="s">
        <v>560</v>
      </c>
      <c r="M569" t="s">
        <v>559</v>
      </c>
      <c r="N569" s="8">
        <v>43412</v>
      </c>
      <c r="O569">
        <v>0</v>
      </c>
      <c r="P569">
        <v>0</v>
      </c>
      <c r="Q569">
        <v>9763.0920000000006</v>
      </c>
      <c r="R569">
        <v>1012.703</v>
      </c>
      <c r="S569">
        <v>2.11</v>
      </c>
      <c r="T569">
        <v>33</v>
      </c>
      <c r="U569">
        <v>3068.7959999999998</v>
      </c>
      <c r="V569">
        <v>2</v>
      </c>
      <c r="W569">
        <v>1.9690000000000001</v>
      </c>
      <c r="X569">
        <v>3.181</v>
      </c>
      <c r="Y569" s="8">
        <v>43412</v>
      </c>
    </row>
    <row r="570" spans="1:25" x14ac:dyDescent="0.25">
      <c r="A570">
        <v>-111.97626416999999</v>
      </c>
      <c r="B570">
        <v>33.078623780000001</v>
      </c>
      <c r="C570" t="s">
        <v>563</v>
      </c>
      <c r="D570" t="s">
        <v>568</v>
      </c>
      <c r="E570" t="s">
        <v>561</v>
      </c>
      <c r="F570">
        <v>273</v>
      </c>
      <c r="G570">
        <v>1</v>
      </c>
      <c r="H570">
        <v>13.333</v>
      </c>
      <c r="I570">
        <v>3.0510000000000002</v>
      </c>
      <c r="J570">
        <v>1</v>
      </c>
      <c r="K570">
        <v>1172.5</v>
      </c>
      <c r="L570" t="s">
        <v>560</v>
      </c>
      <c r="M570" t="s">
        <v>559</v>
      </c>
      <c r="N570" s="8">
        <v>43412</v>
      </c>
      <c r="O570">
        <v>0</v>
      </c>
      <c r="P570">
        <v>0</v>
      </c>
      <c r="Q570">
        <v>10812.040999999999</v>
      </c>
      <c r="R570">
        <v>1061.212</v>
      </c>
      <c r="S570">
        <v>2.2109999999999999</v>
      </c>
      <c r="T570">
        <v>33</v>
      </c>
      <c r="U570">
        <v>3215.7930000000001</v>
      </c>
      <c r="V570">
        <v>2</v>
      </c>
      <c r="W570">
        <v>2.08</v>
      </c>
      <c r="X570">
        <v>3.3620000000000001</v>
      </c>
      <c r="Y570" s="8">
        <v>43412</v>
      </c>
    </row>
    <row r="571" spans="1:25" x14ac:dyDescent="0.25">
      <c r="A571">
        <v>-111.97626434</v>
      </c>
      <c r="B571">
        <v>33.07863278</v>
      </c>
      <c r="C571" t="s">
        <v>563</v>
      </c>
      <c r="D571" t="s">
        <v>568</v>
      </c>
      <c r="E571" t="s">
        <v>561</v>
      </c>
      <c r="F571">
        <v>274</v>
      </c>
      <c r="G571">
        <v>2</v>
      </c>
      <c r="H571">
        <v>13.333</v>
      </c>
      <c r="I571">
        <v>3.15</v>
      </c>
      <c r="J571">
        <v>1</v>
      </c>
      <c r="K571">
        <v>1172.48</v>
      </c>
      <c r="L571" t="s">
        <v>560</v>
      </c>
      <c r="M571" t="s">
        <v>559</v>
      </c>
      <c r="N571" s="8">
        <v>43412</v>
      </c>
      <c r="O571">
        <v>0</v>
      </c>
      <c r="P571">
        <v>0</v>
      </c>
      <c r="Q571">
        <v>10697.364</v>
      </c>
      <c r="R571">
        <v>1017.145</v>
      </c>
      <c r="S571">
        <v>2.1190000000000002</v>
      </c>
      <c r="T571">
        <v>33</v>
      </c>
      <c r="U571">
        <v>3082.2570000000001</v>
      </c>
      <c r="V571">
        <v>2</v>
      </c>
      <c r="W571">
        <v>2.1469999999999998</v>
      </c>
      <c r="X571">
        <v>3.4710000000000001</v>
      </c>
      <c r="Y571" s="8">
        <v>43412</v>
      </c>
    </row>
    <row r="572" spans="1:25" x14ac:dyDescent="0.25">
      <c r="A572">
        <v>-111.97626416999999</v>
      </c>
      <c r="B572">
        <v>33.078640780000001</v>
      </c>
      <c r="C572" t="s">
        <v>563</v>
      </c>
      <c r="D572" t="s">
        <v>568</v>
      </c>
      <c r="E572" t="s">
        <v>561</v>
      </c>
      <c r="F572">
        <v>275</v>
      </c>
      <c r="G572">
        <v>1</v>
      </c>
      <c r="H572">
        <v>13.333</v>
      </c>
      <c r="I572">
        <v>2.9529999999999998</v>
      </c>
      <c r="J572">
        <v>1</v>
      </c>
      <c r="K572">
        <v>1172.4839999999999</v>
      </c>
      <c r="L572" t="s">
        <v>560</v>
      </c>
      <c r="M572" t="s">
        <v>559</v>
      </c>
      <c r="N572" s="8">
        <v>43412</v>
      </c>
      <c r="O572">
        <v>0</v>
      </c>
      <c r="P572">
        <v>0</v>
      </c>
      <c r="Q572">
        <v>14199.478999999999</v>
      </c>
      <c r="R572">
        <v>1440.1479999999999</v>
      </c>
      <c r="S572">
        <v>3</v>
      </c>
      <c r="T572">
        <v>33</v>
      </c>
      <c r="U572">
        <v>4364.085</v>
      </c>
      <c r="V572">
        <v>2</v>
      </c>
      <c r="W572">
        <v>2.0129999999999999</v>
      </c>
      <c r="X572">
        <v>3.254</v>
      </c>
      <c r="Y572" s="8">
        <v>43412</v>
      </c>
    </row>
    <row r="573" spans="1:25" x14ac:dyDescent="0.25">
      <c r="A573">
        <v>-111.97626266</v>
      </c>
      <c r="B573">
        <v>33.078649779999999</v>
      </c>
      <c r="C573" t="s">
        <v>563</v>
      </c>
      <c r="D573" t="s">
        <v>568</v>
      </c>
      <c r="E573" t="s">
        <v>561</v>
      </c>
      <c r="F573">
        <v>276</v>
      </c>
      <c r="G573">
        <v>358</v>
      </c>
      <c r="H573">
        <v>13.333</v>
      </c>
      <c r="I573">
        <v>3.0510000000000002</v>
      </c>
      <c r="J573">
        <v>1</v>
      </c>
      <c r="K573">
        <v>1172.546</v>
      </c>
      <c r="L573" t="s">
        <v>560</v>
      </c>
      <c r="M573" t="s">
        <v>559</v>
      </c>
      <c r="N573" s="8">
        <v>43412</v>
      </c>
      <c r="O573">
        <v>0</v>
      </c>
      <c r="P573">
        <v>0</v>
      </c>
      <c r="Q573">
        <v>13622.072</v>
      </c>
      <c r="R573">
        <v>1337.019</v>
      </c>
      <c r="S573">
        <v>2.7850000000000001</v>
      </c>
      <c r="T573">
        <v>33</v>
      </c>
      <c r="U573">
        <v>4051.5720000000001</v>
      </c>
      <c r="V573">
        <v>2</v>
      </c>
      <c r="W573">
        <v>2.08</v>
      </c>
      <c r="X573">
        <v>3.3620000000000001</v>
      </c>
      <c r="Y573" s="8">
        <v>43412</v>
      </c>
    </row>
    <row r="574" spans="1:25" x14ac:dyDescent="0.25">
      <c r="A574">
        <v>-111.97626403</v>
      </c>
      <c r="B574">
        <v>33.078657819999997</v>
      </c>
      <c r="C574" t="s">
        <v>563</v>
      </c>
      <c r="D574" t="s">
        <v>568</v>
      </c>
      <c r="E574" t="s">
        <v>561</v>
      </c>
      <c r="F574">
        <v>277</v>
      </c>
      <c r="G574">
        <v>6</v>
      </c>
      <c r="H574">
        <v>13.333</v>
      </c>
      <c r="I574">
        <v>3.2810000000000001</v>
      </c>
      <c r="J574">
        <v>1</v>
      </c>
      <c r="K574">
        <v>1172.51</v>
      </c>
      <c r="L574" t="s">
        <v>560</v>
      </c>
      <c r="M574" t="s">
        <v>559</v>
      </c>
      <c r="N574" s="8">
        <v>43412</v>
      </c>
      <c r="O574">
        <v>0</v>
      </c>
      <c r="P574">
        <v>0</v>
      </c>
      <c r="Q574">
        <v>12538.477999999999</v>
      </c>
      <c r="R574">
        <v>1144.5170000000001</v>
      </c>
      <c r="S574">
        <v>2.3839999999999999</v>
      </c>
      <c r="T574">
        <v>33</v>
      </c>
      <c r="U574">
        <v>3468.232</v>
      </c>
      <c r="V574">
        <v>2</v>
      </c>
      <c r="W574">
        <v>2.2370000000000001</v>
      </c>
      <c r="X574">
        <v>3.6150000000000002</v>
      </c>
      <c r="Y574" s="8">
        <v>43412</v>
      </c>
    </row>
    <row r="575" spans="1:25" x14ac:dyDescent="0.25">
      <c r="A575">
        <v>-111.97626283</v>
      </c>
      <c r="B575">
        <v>33.078666779999999</v>
      </c>
      <c r="C575" t="s">
        <v>563</v>
      </c>
      <c r="D575" t="s">
        <v>568</v>
      </c>
      <c r="E575" t="s">
        <v>561</v>
      </c>
      <c r="F575">
        <v>278</v>
      </c>
      <c r="G575">
        <v>359</v>
      </c>
      <c r="H575">
        <v>13.333</v>
      </c>
      <c r="I575">
        <v>3.4780000000000002</v>
      </c>
      <c r="J575">
        <v>1</v>
      </c>
      <c r="K575">
        <v>1172.4570000000001</v>
      </c>
      <c r="L575" t="s">
        <v>560</v>
      </c>
      <c r="M575" t="s">
        <v>559</v>
      </c>
      <c r="N575" s="8">
        <v>43412</v>
      </c>
      <c r="O575">
        <v>0</v>
      </c>
      <c r="P575">
        <v>0</v>
      </c>
      <c r="Q575">
        <v>11937.882</v>
      </c>
      <c r="R575">
        <v>1028.0129999999999</v>
      </c>
      <c r="S575">
        <v>2.1419999999999999</v>
      </c>
      <c r="T575">
        <v>33</v>
      </c>
      <c r="U575">
        <v>3115.192</v>
      </c>
      <c r="V575">
        <v>2</v>
      </c>
      <c r="W575">
        <v>2.371</v>
      </c>
      <c r="X575">
        <v>3.8319999999999999</v>
      </c>
      <c r="Y575" s="8">
        <v>43412</v>
      </c>
    </row>
    <row r="576" spans="1:25" x14ac:dyDescent="0.25">
      <c r="A576">
        <v>-111.97626434</v>
      </c>
      <c r="B576">
        <v>33.07867478</v>
      </c>
      <c r="C576" t="s">
        <v>563</v>
      </c>
      <c r="D576" t="s">
        <v>568</v>
      </c>
      <c r="E576" t="s">
        <v>561</v>
      </c>
      <c r="F576">
        <v>279</v>
      </c>
      <c r="G576">
        <v>2</v>
      </c>
      <c r="H576">
        <v>13.333</v>
      </c>
      <c r="I576">
        <v>2.9529999999999998</v>
      </c>
      <c r="J576">
        <v>1</v>
      </c>
      <c r="K576">
        <v>1172.431</v>
      </c>
      <c r="L576" t="s">
        <v>560</v>
      </c>
      <c r="M576" t="s">
        <v>559</v>
      </c>
      <c r="N576" s="8">
        <v>43412</v>
      </c>
      <c r="O576">
        <v>0</v>
      </c>
      <c r="P576">
        <v>0</v>
      </c>
      <c r="Q576">
        <v>13918.019</v>
      </c>
      <c r="R576">
        <v>1411.6020000000001</v>
      </c>
      <c r="S576">
        <v>2.9409999999999998</v>
      </c>
      <c r="T576">
        <v>33</v>
      </c>
      <c r="U576">
        <v>4277.5810000000001</v>
      </c>
      <c r="V576">
        <v>2</v>
      </c>
      <c r="W576">
        <v>2.0129999999999999</v>
      </c>
      <c r="X576">
        <v>3.254</v>
      </c>
      <c r="Y576" s="8">
        <v>43412</v>
      </c>
    </row>
    <row r="577" spans="1:25" x14ac:dyDescent="0.25">
      <c r="A577">
        <v>-111.97626232</v>
      </c>
      <c r="B577">
        <v>33.078682790000002</v>
      </c>
      <c r="C577" t="s">
        <v>563</v>
      </c>
      <c r="D577" t="s">
        <v>568</v>
      </c>
      <c r="E577" t="s">
        <v>561</v>
      </c>
      <c r="F577">
        <v>280</v>
      </c>
      <c r="G577">
        <v>356</v>
      </c>
      <c r="H577">
        <v>13.333</v>
      </c>
      <c r="I577">
        <v>3.0510000000000002</v>
      </c>
      <c r="J577">
        <v>1</v>
      </c>
      <c r="K577">
        <v>1172.431</v>
      </c>
      <c r="L577" t="s">
        <v>560</v>
      </c>
      <c r="M577" t="s">
        <v>559</v>
      </c>
      <c r="N577" s="8">
        <v>43412</v>
      </c>
      <c r="O577">
        <v>0</v>
      </c>
      <c r="P577">
        <v>0</v>
      </c>
      <c r="Q577">
        <v>15798.79</v>
      </c>
      <c r="R577">
        <v>1550.6659999999999</v>
      </c>
      <c r="S577">
        <v>3.2309999999999999</v>
      </c>
      <c r="T577">
        <v>33</v>
      </c>
      <c r="U577">
        <v>4698.9870000000001</v>
      </c>
      <c r="V577">
        <v>2</v>
      </c>
      <c r="W577">
        <v>2.08</v>
      </c>
      <c r="X577">
        <v>3.3620000000000001</v>
      </c>
      <c r="Y577" s="8">
        <v>43412</v>
      </c>
    </row>
    <row r="578" spans="1:25" x14ac:dyDescent="0.25">
      <c r="A578">
        <v>-111.97626334</v>
      </c>
      <c r="B578">
        <v>33.07869178</v>
      </c>
      <c r="C578" t="s">
        <v>563</v>
      </c>
      <c r="D578" t="s">
        <v>568</v>
      </c>
      <c r="E578" t="s">
        <v>561</v>
      </c>
      <c r="F578">
        <v>281</v>
      </c>
      <c r="G578">
        <v>2</v>
      </c>
      <c r="H578">
        <v>13.333</v>
      </c>
      <c r="I578">
        <v>3.0179999999999998</v>
      </c>
      <c r="J578">
        <v>1</v>
      </c>
      <c r="K578">
        <v>1172.4079999999999</v>
      </c>
      <c r="L578" t="s">
        <v>560</v>
      </c>
      <c r="M578" t="s">
        <v>559</v>
      </c>
      <c r="N578" s="8">
        <v>43412</v>
      </c>
      <c r="O578">
        <v>0</v>
      </c>
      <c r="P578">
        <v>0</v>
      </c>
      <c r="Q578">
        <v>15935.058999999999</v>
      </c>
      <c r="R578">
        <v>1581.0409999999999</v>
      </c>
      <c r="S578">
        <v>3.294</v>
      </c>
      <c r="T578">
        <v>33</v>
      </c>
      <c r="U578">
        <v>4791.0330000000004</v>
      </c>
      <c r="V578">
        <v>2</v>
      </c>
      <c r="W578">
        <v>2.0579999999999998</v>
      </c>
      <c r="X578">
        <v>3.3260000000000001</v>
      </c>
      <c r="Y578" s="8">
        <v>43412</v>
      </c>
    </row>
    <row r="579" spans="1:25" x14ac:dyDescent="0.25">
      <c r="A579">
        <v>-111.976263</v>
      </c>
      <c r="B579">
        <v>33.07869977</v>
      </c>
      <c r="C579" t="s">
        <v>563</v>
      </c>
      <c r="D579" t="s">
        <v>568</v>
      </c>
      <c r="E579" t="s">
        <v>561</v>
      </c>
      <c r="F579">
        <v>282</v>
      </c>
      <c r="G579">
        <v>0</v>
      </c>
      <c r="H579">
        <v>13.333</v>
      </c>
      <c r="I579">
        <v>3.117</v>
      </c>
      <c r="J579">
        <v>1</v>
      </c>
      <c r="K579">
        <v>1172.421</v>
      </c>
      <c r="L579" t="s">
        <v>560</v>
      </c>
      <c r="M579" t="s">
        <v>559</v>
      </c>
      <c r="N579" s="8">
        <v>43412</v>
      </c>
      <c r="O579">
        <v>0</v>
      </c>
      <c r="P579">
        <v>0</v>
      </c>
      <c r="Q579">
        <v>17308.815999999999</v>
      </c>
      <c r="R579">
        <v>1663.11</v>
      </c>
      <c r="S579">
        <v>3.4649999999999999</v>
      </c>
      <c r="T579">
        <v>33</v>
      </c>
      <c r="U579">
        <v>5039.7280000000001</v>
      </c>
      <c r="V579">
        <v>2</v>
      </c>
      <c r="W579">
        <v>2.125</v>
      </c>
      <c r="X579">
        <v>3.4340000000000002</v>
      </c>
      <c r="Y579" s="8">
        <v>43412</v>
      </c>
    </row>
    <row r="580" spans="1:25" x14ac:dyDescent="0.25">
      <c r="A580">
        <v>-111.97626351</v>
      </c>
      <c r="B580">
        <v>33.078707790000003</v>
      </c>
      <c r="C580" t="s">
        <v>563</v>
      </c>
      <c r="D580" t="s">
        <v>568</v>
      </c>
      <c r="E580" t="s">
        <v>561</v>
      </c>
      <c r="F580">
        <v>283</v>
      </c>
      <c r="G580">
        <v>3</v>
      </c>
      <c r="H580">
        <v>13.333</v>
      </c>
      <c r="I580">
        <v>3.117</v>
      </c>
      <c r="J580">
        <v>1</v>
      </c>
      <c r="K580">
        <v>1172.415</v>
      </c>
      <c r="L580" t="s">
        <v>560</v>
      </c>
      <c r="M580" t="s">
        <v>559</v>
      </c>
      <c r="N580" s="8">
        <v>43412</v>
      </c>
      <c r="O580">
        <v>0</v>
      </c>
      <c r="P580">
        <v>0</v>
      </c>
      <c r="Q580">
        <v>16010.243</v>
      </c>
      <c r="R580">
        <v>1538.337</v>
      </c>
      <c r="S580">
        <v>3.2050000000000001</v>
      </c>
      <c r="T580">
        <v>33</v>
      </c>
      <c r="U580">
        <v>4661.6289999999999</v>
      </c>
      <c r="V580">
        <v>2</v>
      </c>
      <c r="W580">
        <v>2.125</v>
      </c>
      <c r="X580">
        <v>3.4340000000000002</v>
      </c>
      <c r="Y580" s="8">
        <v>43412</v>
      </c>
    </row>
    <row r="581" spans="1:25" x14ac:dyDescent="0.25">
      <c r="A581">
        <v>-111.97626200000001</v>
      </c>
      <c r="B581">
        <v>33.078715770000002</v>
      </c>
      <c r="C581" t="s">
        <v>563</v>
      </c>
      <c r="D581" t="s">
        <v>568</v>
      </c>
      <c r="E581" t="s">
        <v>561</v>
      </c>
      <c r="F581">
        <v>284</v>
      </c>
      <c r="G581">
        <v>0</v>
      </c>
      <c r="H581">
        <v>13.333</v>
      </c>
      <c r="I581">
        <v>3.0840000000000001</v>
      </c>
      <c r="J581">
        <v>1</v>
      </c>
      <c r="K581">
        <v>1172.451</v>
      </c>
      <c r="L581" t="s">
        <v>560</v>
      </c>
      <c r="M581" t="s">
        <v>559</v>
      </c>
      <c r="N581" s="8">
        <v>43412</v>
      </c>
      <c r="O581">
        <v>0</v>
      </c>
      <c r="P581">
        <v>0</v>
      </c>
      <c r="Q581">
        <v>15833.05</v>
      </c>
      <c r="R581">
        <v>1537.4960000000001</v>
      </c>
      <c r="S581">
        <v>3.2029999999999998</v>
      </c>
      <c r="T581">
        <v>33</v>
      </c>
      <c r="U581">
        <v>4659.0789999999997</v>
      </c>
      <c r="V581">
        <v>2</v>
      </c>
      <c r="W581">
        <v>2.1030000000000002</v>
      </c>
      <c r="X581">
        <v>3.3980000000000001</v>
      </c>
      <c r="Y581" s="8">
        <v>43412</v>
      </c>
    </row>
    <row r="582" spans="1:25" x14ac:dyDescent="0.25">
      <c r="A582">
        <v>-111.97626286000001</v>
      </c>
      <c r="B582">
        <v>33.078724809999997</v>
      </c>
      <c r="C582" t="s">
        <v>563</v>
      </c>
      <c r="D582" t="s">
        <v>568</v>
      </c>
      <c r="E582" t="s">
        <v>561</v>
      </c>
      <c r="F582">
        <v>285</v>
      </c>
      <c r="G582">
        <v>5</v>
      </c>
      <c r="H582">
        <v>13.333</v>
      </c>
      <c r="I582">
        <v>2.9860000000000002</v>
      </c>
      <c r="J582">
        <v>1</v>
      </c>
      <c r="K582">
        <v>1172.431</v>
      </c>
      <c r="L582" t="s">
        <v>560</v>
      </c>
      <c r="M582" t="s">
        <v>559</v>
      </c>
      <c r="N582" s="8">
        <v>43412</v>
      </c>
      <c r="O582">
        <v>0</v>
      </c>
      <c r="P582">
        <v>0</v>
      </c>
      <c r="Q582">
        <v>16147.779</v>
      </c>
      <c r="R582">
        <v>1619.7529999999999</v>
      </c>
      <c r="S582">
        <v>3.3740000000000001</v>
      </c>
      <c r="T582">
        <v>33</v>
      </c>
      <c r="U582">
        <v>4908.3410000000003</v>
      </c>
      <c r="V582">
        <v>2</v>
      </c>
      <c r="W582">
        <v>2.036</v>
      </c>
      <c r="X582">
        <v>3.29</v>
      </c>
      <c r="Y582" s="8">
        <v>43412</v>
      </c>
    </row>
    <row r="583" spans="1:25" x14ac:dyDescent="0.25">
      <c r="A583">
        <v>-111.97626351</v>
      </c>
      <c r="B583">
        <v>33.078732789999997</v>
      </c>
      <c r="C583" t="s">
        <v>563</v>
      </c>
      <c r="D583" t="s">
        <v>568</v>
      </c>
      <c r="E583" t="s">
        <v>561</v>
      </c>
      <c r="F583">
        <v>286</v>
      </c>
      <c r="G583">
        <v>3</v>
      </c>
      <c r="H583">
        <v>13.333</v>
      </c>
      <c r="I583">
        <v>2.9860000000000002</v>
      </c>
      <c r="J583">
        <v>1</v>
      </c>
      <c r="K583">
        <v>1172.434</v>
      </c>
      <c r="L583" t="s">
        <v>560</v>
      </c>
      <c r="M583" t="s">
        <v>559</v>
      </c>
      <c r="N583" s="8">
        <v>43412</v>
      </c>
      <c r="O583">
        <v>0</v>
      </c>
      <c r="P583">
        <v>0</v>
      </c>
      <c r="Q583">
        <v>14598.094999999999</v>
      </c>
      <c r="R583">
        <v>1464.307</v>
      </c>
      <c r="S583">
        <v>3.0510000000000002</v>
      </c>
      <c r="T583">
        <v>33</v>
      </c>
      <c r="U583">
        <v>4437.2929999999997</v>
      </c>
      <c r="V583">
        <v>2</v>
      </c>
      <c r="W583">
        <v>2.036</v>
      </c>
      <c r="X583">
        <v>3.29</v>
      </c>
      <c r="Y583" s="8">
        <v>43412</v>
      </c>
    </row>
    <row r="584" spans="1:25" x14ac:dyDescent="0.25">
      <c r="A584">
        <v>-111.97626166000001</v>
      </c>
      <c r="B584">
        <v>33.078740779999997</v>
      </c>
      <c r="C584" t="s">
        <v>563</v>
      </c>
      <c r="D584" t="s">
        <v>568</v>
      </c>
      <c r="E584" t="s">
        <v>561</v>
      </c>
      <c r="F584">
        <v>287</v>
      </c>
      <c r="G584">
        <v>358</v>
      </c>
      <c r="H584">
        <v>13.333</v>
      </c>
      <c r="I584">
        <v>3.0179999999999998</v>
      </c>
      <c r="J584">
        <v>1</v>
      </c>
      <c r="K584">
        <v>1172.52</v>
      </c>
      <c r="L584" t="s">
        <v>560</v>
      </c>
      <c r="M584" t="s">
        <v>559</v>
      </c>
      <c r="N584" s="8">
        <v>43412</v>
      </c>
      <c r="O584">
        <v>0</v>
      </c>
      <c r="P584">
        <v>0</v>
      </c>
      <c r="Q584">
        <v>18513.257000000001</v>
      </c>
      <c r="R584">
        <v>1836.8440000000001</v>
      </c>
      <c r="S584">
        <v>3.827</v>
      </c>
      <c r="T584">
        <v>33</v>
      </c>
      <c r="U584">
        <v>5566.1940000000004</v>
      </c>
      <c r="V584">
        <v>2</v>
      </c>
      <c r="W584">
        <v>2.0579999999999998</v>
      </c>
      <c r="X584">
        <v>3.3260000000000001</v>
      </c>
      <c r="Y584" s="8">
        <v>43412</v>
      </c>
    </row>
    <row r="585" spans="1:25" x14ac:dyDescent="0.25">
      <c r="A585">
        <v>-111.97626268</v>
      </c>
      <c r="B585">
        <v>33.078748789999999</v>
      </c>
      <c r="C585" t="s">
        <v>563</v>
      </c>
      <c r="D585" t="s">
        <v>568</v>
      </c>
      <c r="E585" t="s">
        <v>561</v>
      </c>
      <c r="F585">
        <v>288</v>
      </c>
      <c r="G585">
        <v>4</v>
      </c>
      <c r="H585">
        <v>13.333</v>
      </c>
      <c r="I585">
        <v>2.887</v>
      </c>
      <c r="J585">
        <v>1</v>
      </c>
      <c r="K585">
        <v>1172.49</v>
      </c>
      <c r="L585" t="s">
        <v>560</v>
      </c>
      <c r="M585" t="s">
        <v>559</v>
      </c>
      <c r="N585" s="8">
        <v>43412</v>
      </c>
      <c r="O585">
        <v>0</v>
      </c>
      <c r="P585">
        <v>0</v>
      </c>
      <c r="Q585">
        <v>16912.293000000001</v>
      </c>
      <c r="R585">
        <v>1754.2729999999999</v>
      </c>
      <c r="S585">
        <v>3.6549999999999998</v>
      </c>
      <c r="T585">
        <v>33</v>
      </c>
      <c r="U585">
        <v>5315.9780000000001</v>
      </c>
      <c r="V585">
        <v>2</v>
      </c>
      <c r="W585">
        <v>1.9690000000000001</v>
      </c>
      <c r="X585">
        <v>3.181</v>
      </c>
      <c r="Y585" s="8">
        <v>43412</v>
      </c>
    </row>
    <row r="586" spans="1:25" x14ac:dyDescent="0.25">
      <c r="A586">
        <v>-111.97626097</v>
      </c>
      <c r="B586">
        <v>33.07875782</v>
      </c>
      <c r="C586" t="s">
        <v>563</v>
      </c>
      <c r="D586" t="s">
        <v>568</v>
      </c>
      <c r="E586" t="s">
        <v>561</v>
      </c>
      <c r="F586">
        <v>289</v>
      </c>
      <c r="G586">
        <v>354</v>
      </c>
      <c r="H586">
        <v>13.333</v>
      </c>
      <c r="I586">
        <v>2.887</v>
      </c>
      <c r="J586">
        <v>1</v>
      </c>
      <c r="K586">
        <v>1172.4079999999999</v>
      </c>
      <c r="L586" t="s">
        <v>560</v>
      </c>
      <c r="M586" t="s">
        <v>559</v>
      </c>
      <c r="N586" s="8">
        <v>43412</v>
      </c>
      <c r="O586">
        <v>0</v>
      </c>
      <c r="P586">
        <v>0</v>
      </c>
      <c r="Q586">
        <v>16926.284</v>
      </c>
      <c r="R586">
        <v>1755.7239999999999</v>
      </c>
      <c r="S586">
        <v>3.6579999999999999</v>
      </c>
      <c r="T586">
        <v>33</v>
      </c>
      <c r="U586">
        <v>5320.375</v>
      </c>
      <c r="V586">
        <v>2</v>
      </c>
      <c r="W586">
        <v>1.9690000000000001</v>
      </c>
      <c r="X586">
        <v>3.181</v>
      </c>
      <c r="Y586" s="8">
        <v>43412</v>
      </c>
    </row>
    <row r="587" spans="1:25" x14ac:dyDescent="0.25">
      <c r="A587">
        <v>-111.97626334</v>
      </c>
      <c r="B587">
        <v>33.078765779999998</v>
      </c>
      <c r="C587" t="s">
        <v>563</v>
      </c>
      <c r="D587" t="s">
        <v>568</v>
      </c>
      <c r="E587" t="s">
        <v>561</v>
      </c>
      <c r="F587">
        <v>290</v>
      </c>
      <c r="G587">
        <v>2</v>
      </c>
      <c r="H587">
        <v>13.333</v>
      </c>
      <c r="I587">
        <v>3.15</v>
      </c>
      <c r="J587">
        <v>1</v>
      </c>
      <c r="K587">
        <v>1172.451</v>
      </c>
      <c r="L587" t="s">
        <v>560</v>
      </c>
      <c r="M587" t="s">
        <v>559</v>
      </c>
      <c r="N587" s="8">
        <v>43412</v>
      </c>
      <c r="O587">
        <v>0</v>
      </c>
      <c r="P587">
        <v>0</v>
      </c>
      <c r="Q587">
        <v>17506.444</v>
      </c>
      <c r="R587">
        <v>1664.577</v>
      </c>
      <c r="S587">
        <v>3.468</v>
      </c>
      <c r="T587">
        <v>33</v>
      </c>
      <c r="U587">
        <v>5044.174</v>
      </c>
      <c r="V587">
        <v>2</v>
      </c>
      <c r="W587">
        <v>2.1469999999999998</v>
      </c>
      <c r="X587">
        <v>3.4710000000000001</v>
      </c>
      <c r="Y587" s="8">
        <v>43412</v>
      </c>
    </row>
    <row r="588" spans="1:25" x14ac:dyDescent="0.25">
      <c r="A588">
        <v>-111.97626200000001</v>
      </c>
      <c r="B588">
        <v>33.078773769999998</v>
      </c>
      <c r="C588" t="s">
        <v>563</v>
      </c>
      <c r="D588" t="s">
        <v>568</v>
      </c>
      <c r="E588" t="s">
        <v>561</v>
      </c>
      <c r="F588">
        <v>291</v>
      </c>
      <c r="G588">
        <v>360</v>
      </c>
      <c r="H588">
        <v>13.333</v>
      </c>
      <c r="I588">
        <v>3.2810000000000001</v>
      </c>
      <c r="J588">
        <v>1</v>
      </c>
      <c r="K588">
        <v>1172.4480000000001</v>
      </c>
      <c r="L588" t="s">
        <v>560</v>
      </c>
      <c r="M588" t="s">
        <v>559</v>
      </c>
      <c r="N588" s="8">
        <v>43412</v>
      </c>
      <c r="O588">
        <v>0</v>
      </c>
      <c r="P588">
        <v>0</v>
      </c>
      <c r="Q588">
        <v>17299.727999999999</v>
      </c>
      <c r="R588">
        <v>1579.125</v>
      </c>
      <c r="S588">
        <v>3.29</v>
      </c>
      <c r="T588">
        <v>33</v>
      </c>
      <c r="U588">
        <v>4785.2280000000001</v>
      </c>
      <c r="V588">
        <v>2</v>
      </c>
      <c r="W588">
        <v>2.2370000000000001</v>
      </c>
      <c r="X588">
        <v>3.6150000000000002</v>
      </c>
      <c r="Y588" s="8">
        <v>43412</v>
      </c>
    </row>
    <row r="589" spans="1:25" x14ac:dyDescent="0.25">
      <c r="A589">
        <v>-111.97626317</v>
      </c>
      <c r="B589">
        <v>33.07878178</v>
      </c>
      <c r="C589" t="s">
        <v>563</v>
      </c>
      <c r="D589" t="s">
        <v>568</v>
      </c>
      <c r="E589" t="s">
        <v>561</v>
      </c>
      <c r="F589">
        <v>292</v>
      </c>
      <c r="G589">
        <v>1</v>
      </c>
      <c r="H589">
        <v>13.333</v>
      </c>
      <c r="I589">
        <v>2.92</v>
      </c>
      <c r="J589">
        <v>1</v>
      </c>
      <c r="K589">
        <v>1172.5129999999999</v>
      </c>
      <c r="L589" t="s">
        <v>560</v>
      </c>
      <c r="M589" t="s">
        <v>559</v>
      </c>
      <c r="N589" s="8">
        <v>43412</v>
      </c>
      <c r="O589">
        <v>0</v>
      </c>
      <c r="P589">
        <v>0</v>
      </c>
      <c r="Q589">
        <v>15423.418</v>
      </c>
      <c r="R589">
        <v>1581.86</v>
      </c>
      <c r="S589">
        <v>3.2959999999999998</v>
      </c>
      <c r="T589">
        <v>33</v>
      </c>
      <c r="U589">
        <v>4793.5140000000001</v>
      </c>
      <c r="V589">
        <v>2</v>
      </c>
      <c r="W589">
        <v>1.9910000000000001</v>
      </c>
      <c r="X589">
        <v>3.218</v>
      </c>
      <c r="Y589" s="8">
        <v>43412</v>
      </c>
    </row>
    <row r="590" spans="1:25" x14ac:dyDescent="0.25">
      <c r="A590">
        <v>-111.97626132000001</v>
      </c>
      <c r="B590">
        <v>33.078790789999999</v>
      </c>
      <c r="C590" t="s">
        <v>563</v>
      </c>
      <c r="D590" t="s">
        <v>568</v>
      </c>
      <c r="E590" t="s">
        <v>561</v>
      </c>
      <c r="F590">
        <v>293</v>
      </c>
      <c r="G590">
        <v>356</v>
      </c>
      <c r="H590">
        <v>13.333</v>
      </c>
      <c r="I590">
        <v>2.887</v>
      </c>
      <c r="J590">
        <v>1</v>
      </c>
      <c r="K590">
        <v>1172.4929999999999</v>
      </c>
      <c r="L590" t="s">
        <v>560</v>
      </c>
      <c r="M590" t="s">
        <v>559</v>
      </c>
      <c r="N590" s="8">
        <v>43412</v>
      </c>
      <c r="O590">
        <v>0</v>
      </c>
      <c r="P590">
        <v>0</v>
      </c>
      <c r="Q590">
        <v>12664.281000000001</v>
      </c>
      <c r="R590">
        <v>1313.636</v>
      </c>
      <c r="S590">
        <v>2.7370000000000001</v>
      </c>
      <c r="T590">
        <v>33</v>
      </c>
      <c r="U590">
        <v>3980.7159999999999</v>
      </c>
      <c r="V590">
        <v>2</v>
      </c>
      <c r="W590">
        <v>1.9690000000000001</v>
      </c>
      <c r="X590">
        <v>3.181</v>
      </c>
      <c r="Y590" s="8">
        <v>43412</v>
      </c>
    </row>
    <row r="591" spans="1:25" x14ac:dyDescent="0.25">
      <c r="A591">
        <v>-111.97626200000001</v>
      </c>
      <c r="B591">
        <v>33.078798769999999</v>
      </c>
      <c r="C591" t="s">
        <v>563</v>
      </c>
      <c r="D591" t="s">
        <v>568</v>
      </c>
      <c r="E591" t="s">
        <v>561</v>
      </c>
      <c r="F591">
        <v>294</v>
      </c>
      <c r="G591">
        <v>360</v>
      </c>
      <c r="H591">
        <v>13.333</v>
      </c>
      <c r="I591">
        <v>3.117</v>
      </c>
      <c r="J591">
        <v>1</v>
      </c>
      <c r="K591">
        <v>1172.556</v>
      </c>
      <c r="L591" t="s">
        <v>560</v>
      </c>
      <c r="M591" t="s">
        <v>559</v>
      </c>
      <c r="N591" s="8">
        <v>43412</v>
      </c>
      <c r="O591">
        <v>0</v>
      </c>
      <c r="P591">
        <v>0</v>
      </c>
      <c r="Q591">
        <v>11801.669</v>
      </c>
      <c r="R591">
        <v>1133.9580000000001</v>
      </c>
      <c r="S591">
        <v>2.3620000000000001</v>
      </c>
      <c r="T591">
        <v>33</v>
      </c>
      <c r="U591">
        <v>3436.2370000000001</v>
      </c>
      <c r="V591">
        <v>2</v>
      </c>
      <c r="W591">
        <v>2.125</v>
      </c>
      <c r="X591">
        <v>3.4340000000000002</v>
      </c>
      <c r="Y591" s="8">
        <v>43412</v>
      </c>
    </row>
    <row r="592" spans="1:25" x14ac:dyDescent="0.25">
      <c r="A592">
        <v>-111.97626303</v>
      </c>
      <c r="B592">
        <v>33.078806819999997</v>
      </c>
      <c r="C592" t="s">
        <v>563</v>
      </c>
      <c r="D592" t="s">
        <v>568</v>
      </c>
      <c r="E592" t="s">
        <v>561</v>
      </c>
      <c r="F592">
        <v>295</v>
      </c>
      <c r="G592">
        <v>6</v>
      </c>
      <c r="H592">
        <v>13.333</v>
      </c>
      <c r="I592">
        <v>3.1819999999999999</v>
      </c>
      <c r="J592">
        <v>1</v>
      </c>
      <c r="K592">
        <v>1172.48</v>
      </c>
      <c r="L592" t="s">
        <v>560</v>
      </c>
      <c r="M592" t="s">
        <v>559</v>
      </c>
      <c r="N592" s="8">
        <v>43412</v>
      </c>
      <c r="O592">
        <v>0</v>
      </c>
      <c r="P592">
        <v>0</v>
      </c>
      <c r="Q592">
        <v>11617.48</v>
      </c>
      <c r="R592">
        <v>1093.2449999999999</v>
      </c>
      <c r="S592">
        <v>2.278</v>
      </c>
      <c r="T592">
        <v>33</v>
      </c>
      <c r="U592">
        <v>3312.8629999999998</v>
      </c>
      <c r="V592">
        <v>2</v>
      </c>
      <c r="W592">
        <v>2.17</v>
      </c>
      <c r="X592">
        <v>3.5070000000000001</v>
      </c>
      <c r="Y592" s="8">
        <v>43412</v>
      </c>
    </row>
    <row r="593" spans="1:25" x14ac:dyDescent="0.25">
      <c r="A593">
        <v>-111.97626132000001</v>
      </c>
      <c r="B593">
        <v>33.07881579</v>
      </c>
      <c r="C593" t="s">
        <v>563</v>
      </c>
      <c r="D593" t="s">
        <v>568</v>
      </c>
      <c r="E593" t="s">
        <v>561</v>
      </c>
      <c r="F593">
        <v>296</v>
      </c>
      <c r="G593">
        <v>356</v>
      </c>
      <c r="H593">
        <v>13.333</v>
      </c>
      <c r="I593">
        <v>2.8540000000000001</v>
      </c>
      <c r="J593">
        <v>1</v>
      </c>
      <c r="K593">
        <v>1172.4970000000001</v>
      </c>
      <c r="L593" t="s">
        <v>560</v>
      </c>
      <c r="M593" t="s">
        <v>559</v>
      </c>
      <c r="N593" s="8">
        <v>43412</v>
      </c>
      <c r="O593">
        <v>0</v>
      </c>
      <c r="P593">
        <v>0</v>
      </c>
      <c r="Q593">
        <v>11833.395</v>
      </c>
      <c r="R593">
        <v>1241.559</v>
      </c>
      <c r="S593">
        <v>2.5870000000000002</v>
      </c>
      <c r="T593">
        <v>33</v>
      </c>
      <c r="U593">
        <v>3762.3</v>
      </c>
      <c r="V593">
        <v>2</v>
      </c>
      <c r="W593">
        <v>1.946</v>
      </c>
      <c r="X593">
        <v>3.145</v>
      </c>
      <c r="Y593" s="8">
        <v>43412</v>
      </c>
    </row>
    <row r="594" spans="1:25" x14ac:dyDescent="0.25">
      <c r="A594">
        <v>-111.97626268</v>
      </c>
      <c r="B594">
        <v>33.078823790000001</v>
      </c>
      <c r="C594" t="s">
        <v>563</v>
      </c>
      <c r="D594" t="s">
        <v>568</v>
      </c>
      <c r="E594" t="s">
        <v>561</v>
      </c>
      <c r="F594">
        <v>297</v>
      </c>
      <c r="G594">
        <v>4</v>
      </c>
      <c r="H594">
        <v>13.333</v>
      </c>
      <c r="I594">
        <v>3.117</v>
      </c>
      <c r="J594">
        <v>1</v>
      </c>
      <c r="K594">
        <v>1172.461</v>
      </c>
      <c r="L594" t="s">
        <v>560</v>
      </c>
      <c r="M594" t="s">
        <v>559</v>
      </c>
      <c r="N594" s="8">
        <v>43412</v>
      </c>
      <c r="O594">
        <v>0</v>
      </c>
      <c r="P594">
        <v>0</v>
      </c>
      <c r="Q594">
        <v>11389.172</v>
      </c>
      <c r="R594">
        <v>1094.3240000000001</v>
      </c>
      <c r="S594">
        <v>2.2799999999999998</v>
      </c>
      <c r="T594">
        <v>33</v>
      </c>
      <c r="U594">
        <v>3316.1329999999998</v>
      </c>
      <c r="V594">
        <v>2</v>
      </c>
      <c r="W594">
        <v>2.125</v>
      </c>
      <c r="X594">
        <v>3.4340000000000002</v>
      </c>
      <c r="Y594" s="8">
        <v>43412</v>
      </c>
    </row>
    <row r="595" spans="1:25" x14ac:dyDescent="0.25">
      <c r="A595">
        <v>-111.97626149</v>
      </c>
      <c r="B595">
        <v>33.078831790000002</v>
      </c>
      <c r="C595" t="s">
        <v>563</v>
      </c>
      <c r="D595" t="s">
        <v>568</v>
      </c>
      <c r="E595" t="s">
        <v>561</v>
      </c>
      <c r="F595">
        <v>298</v>
      </c>
      <c r="G595">
        <v>357</v>
      </c>
      <c r="H595">
        <v>13.333</v>
      </c>
      <c r="I595">
        <v>3.2480000000000002</v>
      </c>
      <c r="J595">
        <v>1</v>
      </c>
      <c r="K595">
        <v>1172.451</v>
      </c>
      <c r="L595" t="s">
        <v>560</v>
      </c>
      <c r="M595" t="s">
        <v>559</v>
      </c>
      <c r="N595" s="8">
        <v>43412</v>
      </c>
      <c r="O595">
        <v>0</v>
      </c>
      <c r="P595">
        <v>0</v>
      </c>
      <c r="Q595">
        <v>12324.656000000001</v>
      </c>
      <c r="R595">
        <v>1136.3630000000001</v>
      </c>
      <c r="S595">
        <v>2.367</v>
      </c>
      <c r="T595">
        <v>33</v>
      </c>
      <c r="U595">
        <v>3443.5230000000001</v>
      </c>
      <c r="V595">
        <v>2</v>
      </c>
      <c r="W595">
        <v>2.2149999999999999</v>
      </c>
      <c r="X595">
        <v>3.5790000000000002</v>
      </c>
      <c r="Y595" s="8">
        <v>43412</v>
      </c>
    </row>
    <row r="596" spans="1:25" x14ac:dyDescent="0.25">
      <c r="A596">
        <v>-111.97626234000001</v>
      </c>
      <c r="B596">
        <v>33.07884078</v>
      </c>
      <c r="C596" t="s">
        <v>563</v>
      </c>
      <c r="D596" t="s">
        <v>568</v>
      </c>
      <c r="E596" t="s">
        <v>561</v>
      </c>
      <c r="F596">
        <v>299</v>
      </c>
      <c r="G596">
        <v>2</v>
      </c>
      <c r="H596">
        <v>13.333</v>
      </c>
      <c r="I596">
        <v>2.9529999999999998</v>
      </c>
      <c r="J596">
        <v>1</v>
      </c>
      <c r="K596">
        <v>1172.431</v>
      </c>
      <c r="L596" t="s">
        <v>560</v>
      </c>
      <c r="M596" t="s">
        <v>559</v>
      </c>
      <c r="N596" s="8">
        <v>43412</v>
      </c>
      <c r="O596">
        <v>0</v>
      </c>
      <c r="P596">
        <v>0</v>
      </c>
      <c r="Q596">
        <v>12557.755999999999</v>
      </c>
      <c r="R596">
        <v>1273.6400000000001</v>
      </c>
      <c r="S596">
        <v>2.653</v>
      </c>
      <c r="T596">
        <v>33</v>
      </c>
      <c r="U596">
        <v>3859.5160000000001</v>
      </c>
      <c r="V596">
        <v>2</v>
      </c>
      <c r="W596">
        <v>2.0129999999999999</v>
      </c>
      <c r="X596">
        <v>3.254</v>
      </c>
      <c r="Y596" s="8">
        <v>43412</v>
      </c>
    </row>
    <row r="597" spans="1:25" x14ac:dyDescent="0.25">
      <c r="A597">
        <v>-111.97626149</v>
      </c>
      <c r="B597">
        <v>33.078848790000002</v>
      </c>
      <c r="C597" t="s">
        <v>563</v>
      </c>
      <c r="D597" t="s">
        <v>568</v>
      </c>
      <c r="E597" t="s">
        <v>561</v>
      </c>
      <c r="F597">
        <v>300</v>
      </c>
      <c r="G597">
        <v>357</v>
      </c>
      <c r="H597">
        <v>13.333</v>
      </c>
      <c r="I597">
        <v>3.0840000000000001</v>
      </c>
      <c r="J597">
        <v>1</v>
      </c>
      <c r="K597">
        <v>1172.421</v>
      </c>
      <c r="L597" t="s">
        <v>560</v>
      </c>
      <c r="M597" t="s">
        <v>559</v>
      </c>
      <c r="N597" s="8">
        <v>43412</v>
      </c>
      <c r="O597">
        <v>0</v>
      </c>
      <c r="P597">
        <v>0</v>
      </c>
      <c r="Q597">
        <v>13426.207</v>
      </c>
      <c r="R597">
        <v>1303.7750000000001</v>
      </c>
      <c r="S597">
        <v>2.7160000000000002</v>
      </c>
      <c r="T597">
        <v>33</v>
      </c>
      <c r="U597">
        <v>3950.8339999999998</v>
      </c>
      <c r="V597">
        <v>2</v>
      </c>
      <c r="W597">
        <v>2.1030000000000002</v>
      </c>
      <c r="X597">
        <v>3.3980000000000001</v>
      </c>
      <c r="Y597" s="8">
        <v>43412</v>
      </c>
    </row>
    <row r="598" spans="1:25" x14ac:dyDescent="0.25">
      <c r="A598">
        <v>-111.97626251</v>
      </c>
      <c r="B598">
        <v>33.078856790000003</v>
      </c>
      <c r="C598" t="s">
        <v>563</v>
      </c>
      <c r="D598" t="s">
        <v>568</v>
      </c>
      <c r="E598" t="s">
        <v>561</v>
      </c>
      <c r="F598">
        <v>301</v>
      </c>
      <c r="G598">
        <v>3</v>
      </c>
      <c r="H598">
        <v>13.333</v>
      </c>
      <c r="I598">
        <v>3.0840000000000001</v>
      </c>
      <c r="J598">
        <v>1</v>
      </c>
      <c r="K598">
        <v>1172.454</v>
      </c>
      <c r="L598" t="s">
        <v>560</v>
      </c>
      <c r="M598" t="s">
        <v>559</v>
      </c>
      <c r="N598" s="8">
        <v>43412</v>
      </c>
      <c r="O598">
        <v>0</v>
      </c>
      <c r="P598">
        <v>0</v>
      </c>
      <c r="Q598">
        <v>12192.628000000001</v>
      </c>
      <c r="R598">
        <v>1183.9870000000001</v>
      </c>
      <c r="S598">
        <v>2.4670000000000001</v>
      </c>
      <c r="T598">
        <v>33</v>
      </c>
      <c r="U598">
        <v>3587.8380000000002</v>
      </c>
      <c r="V598">
        <v>2</v>
      </c>
      <c r="W598">
        <v>2.1030000000000002</v>
      </c>
      <c r="X598">
        <v>3.3980000000000001</v>
      </c>
      <c r="Y598" s="8">
        <v>43412</v>
      </c>
    </row>
    <row r="599" spans="1:25" x14ac:dyDescent="0.25">
      <c r="A599">
        <v>-111.97626114000001</v>
      </c>
      <c r="B599">
        <v>33.078865810000003</v>
      </c>
      <c r="C599" t="s">
        <v>563</v>
      </c>
      <c r="D599" t="s">
        <v>568</v>
      </c>
      <c r="E599" t="s">
        <v>561</v>
      </c>
      <c r="F599">
        <v>302</v>
      </c>
      <c r="G599">
        <v>355</v>
      </c>
      <c r="H599">
        <v>13.333</v>
      </c>
      <c r="I599">
        <v>3.15</v>
      </c>
      <c r="J599">
        <v>1</v>
      </c>
      <c r="K599">
        <v>1172.441</v>
      </c>
      <c r="L599" t="s">
        <v>560</v>
      </c>
      <c r="M599" t="s">
        <v>559</v>
      </c>
      <c r="N599" s="8">
        <v>43412</v>
      </c>
      <c r="O599">
        <v>0</v>
      </c>
      <c r="P599">
        <v>0</v>
      </c>
      <c r="Q599">
        <v>11893.983</v>
      </c>
      <c r="R599">
        <v>1130.924</v>
      </c>
      <c r="S599">
        <v>2.3559999999999999</v>
      </c>
      <c r="T599">
        <v>33</v>
      </c>
      <c r="U599">
        <v>3427.0419999999999</v>
      </c>
      <c r="V599">
        <v>2</v>
      </c>
      <c r="W599">
        <v>2.1469999999999998</v>
      </c>
      <c r="X599">
        <v>3.4710000000000001</v>
      </c>
      <c r="Y599" s="8">
        <v>43412</v>
      </c>
    </row>
    <row r="600" spans="1:25" x14ac:dyDescent="0.25">
      <c r="A600">
        <v>-111.97626234000001</v>
      </c>
      <c r="B600">
        <v>33.078873780000002</v>
      </c>
      <c r="C600" t="s">
        <v>563</v>
      </c>
      <c r="D600" t="s">
        <v>568</v>
      </c>
      <c r="E600" t="s">
        <v>561</v>
      </c>
      <c r="F600">
        <v>303</v>
      </c>
      <c r="G600">
        <v>2</v>
      </c>
      <c r="H600">
        <v>13.333</v>
      </c>
      <c r="I600">
        <v>3.0179999999999998</v>
      </c>
      <c r="J600">
        <v>1</v>
      </c>
      <c r="K600">
        <v>1172.4929999999999</v>
      </c>
      <c r="L600" t="s">
        <v>560</v>
      </c>
      <c r="M600" t="s">
        <v>559</v>
      </c>
      <c r="N600" s="8">
        <v>43412</v>
      </c>
      <c r="O600">
        <v>0</v>
      </c>
      <c r="P600">
        <v>0</v>
      </c>
      <c r="Q600">
        <v>12092.326999999999</v>
      </c>
      <c r="R600">
        <v>1199.7739999999999</v>
      </c>
      <c r="S600">
        <v>2.5</v>
      </c>
      <c r="T600">
        <v>33</v>
      </c>
      <c r="U600">
        <v>3635.6779999999999</v>
      </c>
      <c r="V600">
        <v>2</v>
      </c>
      <c r="W600">
        <v>2.0579999999999998</v>
      </c>
      <c r="X600">
        <v>3.3260000000000001</v>
      </c>
      <c r="Y600" s="8">
        <v>43412</v>
      </c>
    </row>
    <row r="601" spans="1:25" x14ac:dyDescent="0.25">
      <c r="A601">
        <v>-111.97626114000001</v>
      </c>
      <c r="B601">
        <v>33.078881809999999</v>
      </c>
      <c r="C601" t="s">
        <v>563</v>
      </c>
      <c r="D601" t="s">
        <v>568</v>
      </c>
      <c r="E601" t="s">
        <v>561</v>
      </c>
      <c r="F601">
        <v>304</v>
      </c>
      <c r="G601">
        <v>355</v>
      </c>
      <c r="H601">
        <v>13.333</v>
      </c>
      <c r="I601">
        <v>3.117</v>
      </c>
      <c r="J601">
        <v>1</v>
      </c>
      <c r="K601">
        <v>1172.4770000000001</v>
      </c>
      <c r="L601" t="s">
        <v>560</v>
      </c>
      <c r="M601" t="s">
        <v>559</v>
      </c>
      <c r="N601" s="8">
        <v>43412</v>
      </c>
      <c r="O601">
        <v>0</v>
      </c>
      <c r="P601">
        <v>0</v>
      </c>
      <c r="Q601">
        <v>12128.844999999999</v>
      </c>
      <c r="R601">
        <v>1165.395</v>
      </c>
      <c r="S601">
        <v>2.4279999999999999</v>
      </c>
      <c r="T601">
        <v>33</v>
      </c>
      <c r="U601">
        <v>3531.5</v>
      </c>
      <c r="V601">
        <v>2</v>
      </c>
      <c r="W601">
        <v>2.125</v>
      </c>
      <c r="X601">
        <v>3.4340000000000002</v>
      </c>
      <c r="Y601" s="8">
        <v>43412</v>
      </c>
    </row>
    <row r="602" spans="1:25" x14ac:dyDescent="0.25">
      <c r="A602">
        <v>-111.97626185999999</v>
      </c>
      <c r="B602">
        <v>33.078890809999997</v>
      </c>
      <c r="C602" t="s">
        <v>563</v>
      </c>
      <c r="D602" t="s">
        <v>568</v>
      </c>
      <c r="E602" t="s">
        <v>561</v>
      </c>
      <c r="F602">
        <v>305</v>
      </c>
      <c r="G602">
        <v>5</v>
      </c>
      <c r="H602">
        <v>13.333</v>
      </c>
      <c r="I602">
        <v>2.8540000000000001</v>
      </c>
      <c r="J602">
        <v>1</v>
      </c>
      <c r="K602">
        <v>1172.395</v>
      </c>
      <c r="L602" t="s">
        <v>560</v>
      </c>
      <c r="M602" t="s">
        <v>559</v>
      </c>
      <c r="N602" s="8">
        <v>43412</v>
      </c>
      <c r="O602">
        <v>0</v>
      </c>
      <c r="P602">
        <v>0</v>
      </c>
      <c r="Q602">
        <v>12094.585999999999</v>
      </c>
      <c r="R602">
        <v>1268.963</v>
      </c>
      <c r="S602">
        <v>2.6440000000000001</v>
      </c>
      <c r="T602">
        <v>33</v>
      </c>
      <c r="U602">
        <v>3845.3429999999998</v>
      </c>
      <c r="V602">
        <v>2</v>
      </c>
      <c r="W602">
        <v>1.946</v>
      </c>
      <c r="X602">
        <v>3.145</v>
      </c>
      <c r="Y602" s="8">
        <v>43412</v>
      </c>
    </row>
    <row r="603" spans="1:25" x14ac:dyDescent="0.25">
      <c r="A603">
        <v>-111.97626117</v>
      </c>
      <c r="B603">
        <v>33.078898780000003</v>
      </c>
      <c r="C603" t="s">
        <v>563</v>
      </c>
      <c r="D603" t="s">
        <v>568</v>
      </c>
      <c r="E603" t="s">
        <v>561</v>
      </c>
      <c r="F603">
        <v>306</v>
      </c>
      <c r="G603">
        <v>1</v>
      </c>
      <c r="H603">
        <v>13.333</v>
      </c>
      <c r="I603">
        <v>3.117</v>
      </c>
      <c r="J603">
        <v>1</v>
      </c>
      <c r="K603">
        <v>1172.3689999999999</v>
      </c>
      <c r="L603" t="s">
        <v>560</v>
      </c>
      <c r="M603" t="s">
        <v>559</v>
      </c>
      <c r="N603" s="8">
        <v>43412</v>
      </c>
      <c r="O603">
        <v>0</v>
      </c>
      <c r="P603">
        <v>0</v>
      </c>
      <c r="Q603">
        <v>10396.846</v>
      </c>
      <c r="R603">
        <v>998.97699999999998</v>
      </c>
      <c r="S603">
        <v>2.081</v>
      </c>
      <c r="T603">
        <v>33</v>
      </c>
      <c r="U603">
        <v>3027.201</v>
      </c>
      <c r="V603">
        <v>2</v>
      </c>
      <c r="W603">
        <v>2.125</v>
      </c>
      <c r="X603">
        <v>3.4340000000000002</v>
      </c>
      <c r="Y603" s="8">
        <v>43412</v>
      </c>
    </row>
    <row r="604" spans="1:25" x14ac:dyDescent="0.25">
      <c r="A604">
        <v>-111.97626151</v>
      </c>
      <c r="B604">
        <v>33.078906789999998</v>
      </c>
      <c r="C604" t="s">
        <v>563</v>
      </c>
      <c r="D604" t="s">
        <v>568</v>
      </c>
      <c r="E604" t="s">
        <v>561</v>
      </c>
      <c r="F604">
        <v>307</v>
      </c>
      <c r="G604">
        <v>3</v>
      </c>
      <c r="H604">
        <v>13.333</v>
      </c>
      <c r="I604">
        <v>3.0840000000000001</v>
      </c>
      <c r="J604">
        <v>1</v>
      </c>
      <c r="K604">
        <v>1172.402</v>
      </c>
      <c r="L604" t="s">
        <v>560</v>
      </c>
      <c r="M604" t="s">
        <v>559</v>
      </c>
      <c r="N604" s="8">
        <v>43412</v>
      </c>
      <c r="O604">
        <v>0</v>
      </c>
      <c r="P604">
        <v>0</v>
      </c>
      <c r="Q604">
        <v>10662.994000000001</v>
      </c>
      <c r="R604">
        <v>1035.4490000000001</v>
      </c>
      <c r="S604">
        <v>2.157</v>
      </c>
      <c r="T604">
        <v>33</v>
      </c>
      <c r="U604">
        <v>3137.723</v>
      </c>
      <c r="V604">
        <v>2</v>
      </c>
      <c r="W604">
        <v>2.1030000000000002</v>
      </c>
      <c r="X604">
        <v>3.3980000000000001</v>
      </c>
      <c r="Y604" s="8">
        <v>43412</v>
      </c>
    </row>
    <row r="605" spans="1:25" x14ac:dyDescent="0.25">
      <c r="A605">
        <v>-111.97626065999999</v>
      </c>
      <c r="B605">
        <v>33.078915780000003</v>
      </c>
      <c r="C605" t="s">
        <v>563</v>
      </c>
      <c r="D605" t="s">
        <v>568</v>
      </c>
      <c r="E605" t="s">
        <v>561</v>
      </c>
      <c r="F605">
        <v>308</v>
      </c>
      <c r="G605">
        <v>358</v>
      </c>
      <c r="H605">
        <v>13.333</v>
      </c>
      <c r="I605">
        <v>3.117</v>
      </c>
      <c r="J605">
        <v>1</v>
      </c>
      <c r="K605">
        <v>1172.441</v>
      </c>
      <c r="L605" t="s">
        <v>560</v>
      </c>
      <c r="M605" t="s">
        <v>559</v>
      </c>
      <c r="N605" s="8">
        <v>43412</v>
      </c>
      <c r="O605">
        <v>0</v>
      </c>
      <c r="P605">
        <v>0</v>
      </c>
      <c r="Q605">
        <v>12664.777</v>
      </c>
      <c r="R605">
        <v>1216.8900000000001</v>
      </c>
      <c r="S605">
        <v>2.5350000000000001</v>
      </c>
      <c r="T605">
        <v>33</v>
      </c>
      <c r="U605">
        <v>3687.5439999999999</v>
      </c>
      <c r="V605">
        <v>2</v>
      </c>
      <c r="W605">
        <v>2.125</v>
      </c>
      <c r="X605">
        <v>3.4340000000000002</v>
      </c>
      <c r="Y605" s="8">
        <v>43412</v>
      </c>
    </row>
    <row r="606" spans="1:25" x14ac:dyDescent="0.25">
      <c r="A606">
        <v>-111.97626337</v>
      </c>
      <c r="B606">
        <v>33.078923850000002</v>
      </c>
      <c r="C606" t="s">
        <v>563</v>
      </c>
      <c r="D606" t="s">
        <v>568</v>
      </c>
      <c r="E606" t="s">
        <v>561</v>
      </c>
      <c r="F606">
        <v>309</v>
      </c>
      <c r="G606">
        <v>8</v>
      </c>
      <c r="H606">
        <v>13.333</v>
      </c>
      <c r="I606">
        <v>3.117</v>
      </c>
      <c r="J606">
        <v>1</v>
      </c>
      <c r="K606">
        <v>1172.451</v>
      </c>
      <c r="L606" t="s">
        <v>560</v>
      </c>
      <c r="M606" t="s">
        <v>559</v>
      </c>
      <c r="N606" s="8">
        <v>43412</v>
      </c>
      <c r="O606">
        <v>0</v>
      </c>
      <c r="P606">
        <v>0</v>
      </c>
      <c r="Q606">
        <v>10638.647999999999</v>
      </c>
      <c r="R606">
        <v>1022.21</v>
      </c>
      <c r="S606">
        <v>2.13</v>
      </c>
      <c r="T606">
        <v>33</v>
      </c>
      <c r="U606">
        <v>3097.6060000000002</v>
      </c>
      <c r="V606">
        <v>2</v>
      </c>
      <c r="W606">
        <v>2.125</v>
      </c>
      <c r="X606">
        <v>3.4340000000000002</v>
      </c>
      <c r="Y606" s="8">
        <v>43412</v>
      </c>
    </row>
    <row r="607" spans="1:25" x14ac:dyDescent="0.25">
      <c r="A607">
        <v>-111.97626049</v>
      </c>
      <c r="B607">
        <v>33.078932790000003</v>
      </c>
      <c r="C607" t="s">
        <v>563</v>
      </c>
      <c r="D607" t="s">
        <v>568</v>
      </c>
      <c r="E607" t="s">
        <v>561</v>
      </c>
      <c r="F607">
        <v>310</v>
      </c>
      <c r="G607">
        <v>357</v>
      </c>
      <c r="H607">
        <v>13.333</v>
      </c>
      <c r="I607">
        <v>3.0179999999999998</v>
      </c>
      <c r="J607">
        <v>1</v>
      </c>
      <c r="K607">
        <v>1172.402</v>
      </c>
      <c r="L607" t="s">
        <v>560</v>
      </c>
      <c r="M607" t="s">
        <v>559</v>
      </c>
      <c r="N607" s="8">
        <v>43412</v>
      </c>
      <c r="O607">
        <v>0</v>
      </c>
      <c r="P607">
        <v>0</v>
      </c>
      <c r="Q607">
        <v>9453.9809999999998</v>
      </c>
      <c r="R607">
        <v>938.00300000000004</v>
      </c>
      <c r="S607">
        <v>1.954</v>
      </c>
      <c r="T607">
        <v>33</v>
      </c>
      <c r="U607">
        <v>2842.433</v>
      </c>
      <c r="V607">
        <v>2</v>
      </c>
      <c r="W607">
        <v>2.0579999999999998</v>
      </c>
      <c r="X607">
        <v>3.3260000000000001</v>
      </c>
      <c r="Y607" s="8">
        <v>43412</v>
      </c>
    </row>
    <row r="608" spans="1:25" x14ac:dyDescent="0.25">
      <c r="A608">
        <v>-111.97626117</v>
      </c>
      <c r="B608">
        <v>33.078940780000003</v>
      </c>
      <c r="C608" t="s">
        <v>563</v>
      </c>
      <c r="D608" t="s">
        <v>568</v>
      </c>
      <c r="E608" t="s">
        <v>561</v>
      </c>
      <c r="F608">
        <v>311</v>
      </c>
      <c r="G608">
        <v>1</v>
      </c>
      <c r="H608">
        <v>13.333</v>
      </c>
      <c r="I608">
        <v>3.117</v>
      </c>
      <c r="J608">
        <v>1</v>
      </c>
      <c r="K608">
        <v>1172.385</v>
      </c>
      <c r="L608" t="s">
        <v>560</v>
      </c>
      <c r="M608" t="s">
        <v>559</v>
      </c>
      <c r="N608" s="8">
        <v>43412</v>
      </c>
      <c r="O608">
        <v>0</v>
      </c>
      <c r="P608">
        <v>0</v>
      </c>
      <c r="Q608">
        <v>11026.853999999999</v>
      </c>
      <c r="R608">
        <v>1059.511</v>
      </c>
      <c r="S608">
        <v>2.2069999999999999</v>
      </c>
      <c r="T608">
        <v>33</v>
      </c>
      <c r="U608">
        <v>3210.6379999999999</v>
      </c>
      <c r="V608">
        <v>2</v>
      </c>
      <c r="W608">
        <v>2.125</v>
      </c>
      <c r="X608">
        <v>3.4340000000000002</v>
      </c>
      <c r="Y608" s="8">
        <v>43412</v>
      </c>
    </row>
    <row r="609" spans="1:25" x14ac:dyDescent="0.25">
      <c r="A609">
        <v>-111.97626083</v>
      </c>
      <c r="B609">
        <v>33.078948779999997</v>
      </c>
      <c r="C609" t="s">
        <v>563</v>
      </c>
      <c r="D609" t="s">
        <v>568</v>
      </c>
      <c r="E609" t="s">
        <v>561</v>
      </c>
      <c r="F609">
        <v>312</v>
      </c>
      <c r="G609">
        <v>359</v>
      </c>
      <c r="H609">
        <v>13.333</v>
      </c>
      <c r="I609">
        <v>3.1819999999999999</v>
      </c>
      <c r="J609">
        <v>1</v>
      </c>
      <c r="K609">
        <v>1172.454</v>
      </c>
      <c r="L609" t="s">
        <v>560</v>
      </c>
      <c r="M609" t="s">
        <v>559</v>
      </c>
      <c r="N609" s="8">
        <v>43412</v>
      </c>
      <c r="O609">
        <v>0</v>
      </c>
      <c r="P609">
        <v>0</v>
      </c>
      <c r="Q609">
        <v>10871.031999999999</v>
      </c>
      <c r="R609">
        <v>1023.002</v>
      </c>
      <c r="S609">
        <v>2.1309999999999998</v>
      </c>
      <c r="T609">
        <v>33</v>
      </c>
      <c r="U609">
        <v>3100.0050000000001</v>
      </c>
      <c r="V609">
        <v>2</v>
      </c>
      <c r="W609">
        <v>2.17</v>
      </c>
      <c r="X609">
        <v>3.5070000000000001</v>
      </c>
      <c r="Y609" s="8">
        <v>43412</v>
      </c>
    </row>
    <row r="610" spans="1:25" x14ac:dyDescent="0.25">
      <c r="A610">
        <v>-111.97626117</v>
      </c>
      <c r="B610">
        <v>33.078957780000003</v>
      </c>
      <c r="C610" t="s">
        <v>563</v>
      </c>
      <c r="D610" t="s">
        <v>568</v>
      </c>
      <c r="E610" t="s">
        <v>561</v>
      </c>
      <c r="F610">
        <v>313</v>
      </c>
      <c r="G610">
        <v>1</v>
      </c>
      <c r="H610">
        <v>13.333</v>
      </c>
      <c r="I610">
        <v>2.9860000000000002</v>
      </c>
      <c r="J610">
        <v>1</v>
      </c>
      <c r="K610">
        <v>1172.3879999999999</v>
      </c>
      <c r="L610" t="s">
        <v>560</v>
      </c>
      <c r="M610" t="s">
        <v>559</v>
      </c>
      <c r="N610" s="8">
        <v>43412</v>
      </c>
      <c r="O610">
        <v>0</v>
      </c>
      <c r="P610">
        <v>0</v>
      </c>
      <c r="Q610">
        <v>11761.405000000001</v>
      </c>
      <c r="R610">
        <v>1179.7639999999999</v>
      </c>
      <c r="S610">
        <v>2.4580000000000002</v>
      </c>
      <c r="T610">
        <v>33</v>
      </c>
      <c r="U610">
        <v>3575.0419999999999</v>
      </c>
      <c r="V610">
        <v>2</v>
      </c>
      <c r="W610">
        <v>2.036</v>
      </c>
      <c r="X610">
        <v>3.29</v>
      </c>
      <c r="Y610" s="8">
        <v>43412</v>
      </c>
    </row>
    <row r="611" spans="1:25" x14ac:dyDescent="0.25">
      <c r="A611">
        <v>-111.97626151</v>
      </c>
      <c r="B611">
        <v>33.078965789999998</v>
      </c>
      <c r="C611" t="s">
        <v>563</v>
      </c>
      <c r="D611" t="s">
        <v>568</v>
      </c>
      <c r="E611" t="s">
        <v>561</v>
      </c>
      <c r="F611">
        <v>314</v>
      </c>
      <c r="G611">
        <v>3</v>
      </c>
      <c r="H611">
        <v>13.333</v>
      </c>
      <c r="I611">
        <v>2.887</v>
      </c>
      <c r="J611">
        <v>1</v>
      </c>
      <c r="K611">
        <v>1172.4110000000001</v>
      </c>
      <c r="L611" t="s">
        <v>560</v>
      </c>
      <c r="M611" t="s">
        <v>559</v>
      </c>
      <c r="N611" s="8">
        <v>43412</v>
      </c>
      <c r="O611">
        <v>0</v>
      </c>
      <c r="P611">
        <v>0</v>
      </c>
      <c r="Q611">
        <v>11108.317999999999</v>
      </c>
      <c r="R611">
        <v>1152.24</v>
      </c>
      <c r="S611">
        <v>2.4009999999999998</v>
      </c>
      <c r="T611">
        <v>33</v>
      </c>
      <c r="U611">
        <v>3491.636</v>
      </c>
      <c r="V611">
        <v>2</v>
      </c>
      <c r="W611">
        <v>1.9690000000000001</v>
      </c>
      <c r="X611">
        <v>3.181</v>
      </c>
      <c r="Y611" s="8">
        <v>43412</v>
      </c>
    </row>
    <row r="612" spans="1:25" x14ac:dyDescent="0.25">
      <c r="A612">
        <v>-111.97625896</v>
      </c>
      <c r="B612">
        <v>33.078973949999998</v>
      </c>
      <c r="C612" t="s">
        <v>563</v>
      </c>
      <c r="D612" t="s">
        <v>568</v>
      </c>
      <c r="E612" t="s">
        <v>561</v>
      </c>
      <c r="F612">
        <v>315</v>
      </c>
      <c r="G612">
        <v>348</v>
      </c>
      <c r="H612">
        <v>13.333</v>
      </c>
      <c r="I612">
        <v>2.887</v>
      </c>
      <c r="J612">
        <v>1</v>
      </c>
      <c r="K612">
        <v>1172.425</v>
      </c>
      <c r="L612" t="s">
        <v>560</v>
      </c>
      <c r="M612" t="s">
        <v>559</v>
      </c>
      <c r="N612" s="8">
        <v>43412</v>
      </c>
      <c r="O612">
        <v>0</v>
      </c>
      <c r="P612">
        <v>0</v>
      </c>
      <c r="Q612">
        <v>10323.808999999999</v>
      </c>
      <c r="R612">
        <v>1070.865</v>
      </c>
      <c r="S612">
        <v>2.2309999999999999</v>
      </c>
      <c r="T612">
        <v>33</v>
      </c>
      <c r="U612">
        <v>3245.0439999999999</v>
      </c>
      <c r="V612">
        <v>2</v>
      </c>
      <c r="W612">
        <v>1.9690000000000001</v>
      </c>
      <c r="X612">
        <v>3.181</v>
      </c>
      <c r="Y612" s="8">
        <v>43412</v>
      </c>
    </row>
    <row r="613" spans="1:25" x14ac:dyDescent="0.25">
      <c r="A613">
        <v>-111.97626234000001</v>
      </c>
      <c r="B613">
        <v>33.078982779999997</v>
      </c>
      <c r="C613" t="s">
        <v>563</v>
      </c>
      <c r="D613" t="s">
        <v>568</v>
      </c>
      <c r="E613" t="s">
        <v>561</v>
      </c>
      <c r="F613">
        <v>316</v>
      </c>
      <c r="G613">
        <v>2</v>
      </c>
      <c r="H613">
        <v>13.333</v>
      </c>
      <c r="I613">
        <v>2.9860000000000002</v>
      </c>
      <c r="J613">
        <v>1</v>
      </c>
      <c r="K613">
        <v>1172.4179999999999</v>
      </c>
      <c r="L613" t="s">
        <v>560</v>
      </c>
      <c r="M613" t="s">
        <v>559</v>
      </c>
      <c r="N613" s="8">
        <v>43412</v>
      </c>
      <c r="O613">
        <v>0</v>
      </c>
      <c r="P613">
        <v>0</v>
      </c>
      <c r="Q613">
        <v>9835.5220000000008</v>
      </c>
      <c r="R613">
        <v>986.58199999999999</v>
      </c>
      <c r="S613">
        <v>2.0550000000000002</v>
      </c>
      <c r="T613">
        <v>33</v>
      </c>
      <c r="U613">
        <v>2989.643</v>
      </c>
      <c r="V613">
        <v>2</v>
      </c>
      <c r="W613">
        <v>2.036</v>
      </c>
      <c r="X613">
        <v>3.29</v>
      </c>
      <c r="Y613" s="8">
        <v>43412</v>
      </c>
    </row>
    <row r="614" spans="1:25" x14ac:dyDescent="0.25">
      <c r="A614">
        <v>-111.97626117</v>
      </c>
      <c r="B614">
        <v>33.078990779999998</v>
      </c>
      <c r="C614" t="s">
        <v>563</v>
      </c>
      <c r="D614" t="s">
        <v>568</v>
      </c>
      <c r="E614" t="s">
        <v>561</v>
      </c>
      <c r="F614">
        <v>317</v>
      </c>
      <c r="G614">
        <v>1</v>
      </c>
      <c r="H614">
        <v>13.333</v>
      </c>
      <c r="I614">
        <v>3.117</v>
      </c>
      <c r="J614">
        <v>1</v>
      </c>
      <c r="K614">
        <v>1172.356</v>
      </c>
      <c r="L614" t="s">
        <v>560</v>
      </c>
      <c r="M614" t="s">
        <v>559</v>
      </c>
      <c r="N614" s="8">
        <v>43412</v>
      </c>
      <c r="O614">
        <v>0</v>
      </c>
      <c r="P614">
        <v>0</v>
      </c>
      <c r="Q614">
        <v>9615.2559999999994</v>
      </c>
      <c r="R614">
        <v>923.87800000000004</v>
      </c>
      <c r="S614">
        <v>1.925</v>
      </c>
      <c r="T614">
        <v>33</v>
      </c>
      <c r="U614">
        <v>2799.63</v>
      </c>
      <c r="V614">
        <v>2</v>
      </c>
      <c r="W614">
        <v>2.125</v>
      </c>
      <c r="X614">
        <v>3.4340000000000002</v>
      </c>
      <c r="Y614" s="8">
        <v>43412</v>
      </c>
    </row>
    <row r="615" spans="1:25" x14ac:dyDescent="0.25">
      <c r="A615">
        <v>-111.97626117</v>
      </c>
      <c r="B615">
        <v>33.078998779999999</v>
      </c>
      <c r="C615" t="s">
        <v>563</v>
      </c>
      <c r="D615" t="s">
        <v>568</v>
      </c>
      <c r="E615" t="s">
        <v>561</v>
      </c>
      <c r="F615">
        <v>318</v>
      </c>
      <c r="G615">
        <v>1</v>
      </c>
      <c r="H615">
        <v>13.333</v>
      </c>
      <c r="I615">
        <v>2.9529999999999998</v>
      </c>
      <c r="J615">
        <v>1</v>
      </c>
      <c r="K615">
        <v>1172.3720000000001</v>
      </c>
      <c r="L615" t="s">
        <v>560</v>
      </c>
      <c r="M615" t="s">
        <v>559</v>
      </c>
      <c r="N615" s="8">
        <v>43412</v>
      </c>
      <c r="O615">
        <v>0</v>
      </c>
      <c r="P615">
        <v>0</v>
      </c>
      <c r="Q615">
        <v>10854.838</v>
      </c>
      <c r="R615">
        <v>1100.9259999999999</v>
      </c>
      <c r="S615">
        <v>2.294</v>
      </c>
      <c r="T615">
        <v>33</v>
      </c>
      <c r="U615">
        <v>3336.1390000000001</v>
      </c>
      <c r="V615">
        <v>2</v>
      </c>
      <c r="W615">
        <v>2.0129999999999999</v>
      </c>
      <c r="X615">
        <v>3.254</v>
      </c>
      <c r="Y615" s="8">
        <v>43412</v>
      </c>
    </row>
    <row r="616" spans="1:25" x14ac:dyDescent="0.25">
      <c r="A616">
        <v>-111.97626065999999</v>
      </c>
      <c r="B616">
        <v>33.079007779999998</v>
      </c>
      <c r="C616" t="s">
        <v>563</v>
      </c>
      <c r="D616" t="s">
        <v>568</v>
      </c>
      <c r="E616" t="s">
        <v>561</v>
      </c>
      <c r="F616">
        <v>319</v>
      </c>
      <c r="G616">
        <v>358</v>
      </c>
      <c r="H616">
        <v>13.333</v>
      </c>
      <c r="I616">
        <v>3.4449999999999998</v>
      </c>
      <c r="J616">
        <v>1</v>
      </c>
      <c r="K616">
        <v>1172.4480000000001</v>
      </c>
      <c r="L616" t="s">
        <v>560</v>
      </c>
      <c r="M616" t="s">
        <v>559</v>
      </c>
      <c r="N616" s="8">
        <v>43412</v>
      </c>
      <c r="O616">
        <v>0</v>
      </c>
      <c r="P616">
        <v>0</v>
      </c>
      <c r="Q616">
        <v>11534.308999999999</v>
      </c>
      <c r="R616">
        <v>1002.72</v>
      </c>
      <c r="S616">
        <v>2.089</v>
      </c>
      <c r="T616">
        <v>33</v>
      </c>
      <c r="U616">
        <v>3038.5450000000001</v>
      </c>
      <c r="V616">
        <v>2</v>
      </c>
      <c r="W616">
        <v>2.3490000000000002</v>
      </c>
      <c r="X616">
        <v>3.7959999999999998</v>
      </c>
      <c r="Y616" s="8">
        <v>43412</v>
      </c>
    </row>
    <row r="617" spans="1:25" x14ac:dyDescent="0.25">
      <c r="A617">
        <v>-111.97626013999999</v>
      </c>
      <c r="B617">
        <v>33.079015810000001</v>
      </c>
      <c r="C617" t="s">
        <v>563</v>
      </c>
      <c r="D617" t="s">
        <v>568</v>
      </c>
      <c r="E617" t="s">
        <v>561</v>
      </c>
      <c r="F617">
        <v>320</v>
      </c>
      <c r="G617">
        <v>355</v>
      </c>
      <c r="H617">
        <v>13.333</v>
      </c>
      <c r="I617">
        <v>2.887</v>
      </c>
      <c r="J617">
        <v>1</v>
      </c>
      <c r="K617">
        <v>1172.3620000000001</v>
      </c>
      <c r="L617" t="s">
        <v>560</v>
      </c>
      <c r="M617" t="s">
        <v>559</v>
      </c>
      <c r="N617" s="8">
        <v>43412</v>
      </c>
      <c r="O617">
        <v>0</v>
      </c>
      <c r="P617">
        <v>0</v>
      </c>
      <c r="Q617">
        <v>8154.3069999999998</v>
      </c>
      <c r="R617">
        <v>845.827</v>
      </c>
      <c r="S617">
        <v>1.762</v>
      </c>
      <c r="T617">
        <v>33</v>
      </c>
      <c r="U617">
        <v>2563.1129999999998</v>
      </c>
      <c r="V617">
        <v>2</v>
      </c>
      <c r="W617">
        <v>1.9690000000000001</v>
      </c>
      <c r="X617">
        <v>3.181</v>
      </c>
      <c r="Y617" s="8">
        <v>43412</v>
      </c>
    </row>
    <row r="618" spans="1:25" x14ac:dyDescent="0.25">
      <c r="A618">
        <v>-111.97626083</v>
      </c>
      <c r="B618">
        <v>33.07902378</v>
      </c>
      <c r="C618" t="s">
        <v>563</v>
      </c>
      <c r="D618" t="s">
        <v>568</v>
      </c>
      <c r="E618" t="s">
        <v>561</v>
      </c>
      <c r="F618">
        <v>321</v>
      </c>
      <c r="G618">
        <v>359</v>
      </c>
      <c r="H618">
        <v>13.333</v>
      </c>
      <c r="I618">
        <v>3.1819999999999999</v>
      </c>
      <c r="J618">
        <v>1</v>
      </c>
      <c r="K618">
        <v>1172.4280000000001</v>
      </c>
      <c r="L618" t="s">
        <v>560</v>
      </c>
      <c r="M618" t="s">
        <v>559</v>
      </c>
      <c r="N618" s="8">
        <v>43412</v>
      </c>
      <c r="O618">
        <v>0</v>
      </c>
      <c r="P618">
        <v>0</v>
      </c>
      <c r="Q618">
        <v>8046.57</v>
      </c>
      <c r="R618">
        <v>757.21</v>
      </c>
      <c r="S618">
        <v>1.5780000000000001</v>
      </c>
      <c r="T618">
        <v>33</v>
      </c>
      <c r="U618">
        <v>2294.576</v>
      </c>
      <c r="V618">
        <v>2</v>
      </c>
      <c r="W618">
        <v>2.17</v>
      </c>
      <c r="X618">
        <v>3.5070000000000001</v>
      </c>
      <c r="Y618" s="8">
        <v>43412</v>
      </c>
    </row>
    <row r="619" spans="1:25" x14ac:dyDescent="0.25">
      <c r="A619">
        <v>-111.97626117</v>
      </c>
      <c r="B619">
        <v>33.079032779999999</v>
      </c>
      <c r="C619" t="s">
        <v>563</v>
      </c>
      <c r="D619" t="s">
        <v>568</v>
      </c>
      <c r="E619" t="s">
        <v>561</v>
      </c>
      <c r="F619">
        <v>322</v>
      </c>
      <c r="G619">
        <v>1</v>
      </c>
      <c r="H619">
        <v>13.333</v>
      </c>
      <c r="I619">
        <v>3.0510000000000002</v>
      </c>
      <c r="J619">
        <v>1</v>
      </c>
      <c r="K619">
        <v>1172.4380000000001</v>
      </c>
      <c r="L619" t="s">
        <v>560</v>
      </c>
      <c r="M619" t="s">
        <v>559</v>
      </c>
      <c r="N619" s="8">
        <v>43412</v>
      </c>
      <c r="O619">
        <v>0</v>
      </c>
      <c r="P619">
        <v>0</v>
      </c>
      <c r="Q619">
        <v>8859.7199999999993</v>
      </c>
      <c r="R619">
        <v>869.59</v>
      </c>
      <c r="S619">
        <v>1.8120000000000001</v>
      </c>
      <c r="T619">
        <v>33</v>
      </c>
      <c r="U619">
        <v>2635.12</v>
      </c>
      <c r="V619">
        <v>2</v>
      </c>
      <c r="W619">
        <v>2.08</v>
      </c>
      <c r="X619">
        <v>3.3620000000000001</v>
      </c>
      <c r="Y619" s="8">
        <v>43412</v>
      </c>
    </row>
    <row r="620" spans="1:25" x14ac:dyDescent="0.25">
      <c r="A620">
        <v>-111.97626034</v>
      </c>
      <c r="B620">
        <v>33.07904078</v>
      </c>
      <c r="C620" t="s">
        <v>563</v>
      </c>
      <c r="D620" t="s">
        <v>568</v>
      </c>
      <c r="E620" t="s">
        <v>561</v>
      </c>
      <c r="F620">
        <v>323</v>
      </c>
      <c r="G620">
        <v>2</v>
      </c>
      <c r="H620">
        <v>13.333</v>
      </c>
      <c r="I620">
        <v>3.1819999999999999</v>
      </c>
      <c r="J620">
        <v>1</v>
      </c>
      <c r="K620">
        <v>1172.451</v>
      </c>
      <c r="L620" t="s">
        <v>560</v>
      </c>
      <c r="M620" t="s">
        <v>559</v>
      </c>
      <c r="N620" s="8">
        <v>43412</v>
      </c>
      <c r="O620">
        <v>0</v>
      </c>
      <c r="P620">
        <v>0</v>
      </c>
      <c r="Q620">
        <v>7451.4269999999997</v>
      </c>
      <c r="R620">
        <v>701.20500000000004</v>
      </c>
      <c r="S620">
        <v>1.4610000000000001</v>
      </c>
      <c r="T620">
        <v>33</v>
      </c>
      <c r="U620">
        <v>2124.864</v>
      </c>
      <c r="V620">
        <v>2</v>
      </c>
      <c r="W620">
        <v>2.17</v>
      </c>
      <c r="X620">
        <v>3.5070000000000001</v>
      </c>
      <c r="Y620" s="8">
        <v>43412</v>
      </c>
    </row>
    <row r="621" spans="1:25" x14ac:dyDescent="0.25">
      <c r="A621">
        <v>-111.97625966</v>
      </c>
      <c r="B621">
        <v>33.079049779999998</v>
      </c>
      <c r="C621" t="s">
        <v>563</v>
      </c>
      <c r="D621" t="s">
        <v>568</v>
      </c>
      <c r="E621" t="s">
        <v>561</v>
      </c>
      <c r="F621">
        <v>324</v>
      </c>
      <c r="G621">
        <v>358</v>
      </c>
      <c r="H621">
        <v>13.333</v>
      </c>
      <c r="I621">
        <v>2.9860000000000002</v>
      </c>
      <c r="J621">
        <v>1</v>
      </c>
      <c r="K621">
        <v>1172.4179999999999</v>
      </c>
      <c r="L621" t="s">
        <v>560</v>
      </c>
      <c r="M621" t="s">
        <v>559</v>
      </c>
      <c r="N621" s="8">
        <v>43412</v>
      </c>
      <c r="O621">
        <v>0</v>
      </c>
      <c r="P621">
        <v>0</v>
      </c>
      <c r="Q621">
        <v>6370.9719999999998</v>
      </c>
      <c r="R621">
        <v>639.05999999999995</v>
      </c>
      <c r="S621">
        <v>1.331</v>
      </c>
      <c r="T621">
        <v>33</v>
      </c>
      <c r="U621">
        <v>1936.5450000000001</v>
      </c>
      <c r="V621">
        <v>2</v>
      </c>
      <c r="W621">
        <v>2.036</v>
      </c>
      <c r="X621">
        <v>3.29</v>
      </c>
      <c r="Y621" s="8">
        <v>43412</v>
      </c>
    </row>
    <row r="622" spans="1:25" x14ac:dyDescent="0.25">
      <c r="A622">
        <v>-111.97626103</v>
      </c>
      <c r="B622">
        <v>33.079057820000003</v>
      </c>
      <c r="C622" t="s">
        <v>563</v>
      </c>
      <c r="D622" t="s">
        <v>568</v>
      </c>
      <c r="E622" t="s">
        <v>561</v>
      </c>
      <c r="F622">
        <v>325</v>
      </c>
      <c r="G622">
        <v>6</v>
      </c>
      <c r="H622">
        <v>13.333</v>
      </c>
      <c r="I622">
        <v>3.117</v>
      </c>
      <c r="J622">
        <v>1</v>
      </c>
      <c r="K622">
        <v>1172.4280000000001</v>
      </c>
      <c r="L622" t="s">
        <v>560</v>
      </c>
      <c r="M622" t="s">
        <v>559</v>
      </c>
      <c r="N622" s="8">
        <v>43412</v>
      </c>
      <c r="O622">
        <v>0</v>
      </c>
      <c r="P622">
        <v>0</v>
      </c>
      <c r="Q622">
        <v>6960.3860000000004</v>
      </c>
      <c r="R622">
        <v>668.78599999999994</v>
      </c>
      <c r="S622">
        <v>1.393</v>
      </c>
      <c r="T622">
        <v>33</v>
      </c>
      <c r="U622">
        <v>2026.623</v>
      </c>
      <c r="V622">
        <v>2</v>
      </c>
      <c r="W622">
        <v>2.125</v>
      </c>
      <c r="X622">
        <v>3.4340000000000002</v>
      </c>
      <c r="Y622" s="8">
        <v>43412</v>
      </c>
    </row>
    <row r="623" spans="1:25" x14ac:dyDescent="0.25">
      <c r="A623">
        <v>-111.97625966</v>
      </c>
      <c r="B623">
        <v>33.079066779999998</v>
      </c>
      <c r="C623" t="s">
        <v>563</v>
      </c>
      <c r="D623" t="s">
        <v>568</v>
      </c>
      <c r="E623" t="s">
        <v>561</v>
      </c>
      <c r="F623">
        <v>326</v>
      </c>
      <c r="G623">
        <v>358</v>
      </c>
      <c r="H623">
        <v>13.333</v>
      </c>
      <c r="I623">
        <v>3.0510000000000002</v>
      </c>
      <c r="J623">
        <v>1</v>
      </c>
      <c r="K623">
        <v>1172.451</v>
      </c>
      <c r="L623" t="s">
        <v>560</v>
      </c>
      <c r="M623" t="s">
        <v>559</v>
      </c>
      <c r="N623" s="8">
        <v>43412</v>
      </c>
      <c r="O623">
        <v>0</v>
      </c>
      <c r="P623">
        <v>0</v>
      </c>
      <c r="Q623">
        <v>9784.4629999999997</v>
      </c>
      <c r="R623">
        <v>960.35400000000004</v>
      </c>
      <c r="S623">
        <v>2.0009999999999999</v>
      </c>
      <c r="T623">
        <v>33</v>
      </c>
      <c r="U623">
        <v>2910.163</v>
      </c>
      <c r="V623">
        <v>2</v>
      </c>
      <c r="W623">
        <v>2.08</v>
      </c>
      <c r="X623">
        <v>3.3620000000000001</v>
      </c>
      <c r="Y623" s="8">
        <v>43412</v>
      </c>
    </row>
    <row r="624" spans="1:25" x14ac:dyDescent="0.25">
      <c r="A624">
        <v>-111.97626</v>
      </c>
      <c r="B624">
        <v>33.079074769999998</v>
      </c>
      <c r="C624" t="s">
        <v>563</v>
      </c>
      <c r="D624" t="s">
        <v>568</v>
      </c>
      <c r="E624" t="s">
        <v>561</v>
      </c>
      <c r="F624">
        <v>327</v>
      </c>
      <c r="G624">
        <v>0</v>
      </c>
      <c r="H624">
        <v>13.333</v>
      </c>
      <c r="I624">
        <v>2.9529999999999998</v>
      </c>
      <c r="J624">
        <v>1</v>
      </c>
      <c r="K624">
        <v>1172.434</v>
      </c>
      <c r="L624" t="s">
        <v>560</v>
      </c>
      <c r="M624" t="s">
        <v>559</v>
      </c>
      <c r="N624" s="8">
        <v>43412</v>
      </c>
      <c r="O624">
        <v>0</v>
      </c>
      <c r="P624">
        <v>0</v>
      </c>
      <c r="Q624">
        <v>9841.0859999999993</v>
      </c>
      <c r="R624">
        <v>998.10900000000004</v>
      </c>
      <c r="S624">
        <v>2.0790000000000002</v>
      </c>
      <c r="T624">
        <v>33</v>
      </c>
      <c r="U624">
        <v>3024.5709999999999</v>
      </c>
      <c r="V624">
        <v>2</v>
      </c>
      <c r="W624">
        <v>2.0129999999999999</v>
      </c>
      <c r="X624">
        <v>3.254</v>
      </c>
      <c r="Y624" s="8">
        <v>43412</v>
      </c>
    </row>
    <row r="625" spans="1:25" x14ac:dyDescent="0.25">
      <c r="A625">
        <v>-111.97625949</v>
      </c>
      <c r="B625">
        <v>33.079082790000001</v>
      </c>
      <c r="C625" t="s">
        <v>563</v>
      </c>
      <c r="D625" t="s">
        <v>568</v>
      </c>
      <c r="E625" t="s">
        <v>561</v>
      </c>
      <c r="F625">
        <v>328</v>
      </c>
      <c r="G625">
        <v>357</v>
      </c>
      <c r="H625">
        <v>13.333</v>
      </c>
      <c r="I625">
        <v>3.3460000000000001</v>
      </c>
      <c r="J625">
        <v>1</v>
      </c>
      <c r="K625">
        <v>1172.4570000000001</v>
      </c>
      <c r="L625" t="s">
        <v>560</v>
      </c>
      <c r="M625" t="s">
        <v>559</v>
      </c>
      <c r="N625" s="8">
        <v>43412</v>
      </c>
      <c r="O625">
        <v>0</v>
      </c>
      <c r="P625">
        <v>0</v>
      </c>
      <c r="Q625">
        <v>9123.1139999999996</v>
      </c>
      <c r="R625">
        <v>816.43200000000002</v>
      </c>
      <c r="S625">
        <v>1.7010000000000001</v>
      </c>
      <c r="T625">
        <v>33</v>
      </c>
      <c r="U625">
        <v>2474.0369999999998</v>
      </c>
      <c r="V625">
        <v>2</v>
      </c>
      <c r="W625">
        <v>2.282</v>
      </c>
      <c r="X625">
        <v>3.6880000000000002</v>
      </c>
      <c r="Y625" s="8">
        <v>43412</v>
      </c>
    </row>
    <row r="626" spans="1:25" x14ac:dyDescent="0.25">
      <c r="A626">
        <v>-111.97625983</v>
      </c>
      <c r="B626">
        <v>33.079091779999999</v>
      </c>
      <c r="C626" t="s">
        <v>563</v>
      </c>
      <c r="D626" t="s">
        <v>568</v>
      </c>
      <c r="E626" t="s">
        <v>561</v>
      </c>
      <c r="F626">
        <v>329</v>
      </c>
      <c r="G626">
        <v>359</v>
      </c>
      <c r="H626">
        <v>13.333</v>
      </c>
      <c r="I626">
        <v>3.0179999999999998</v>
      </c>
      <c r="J626">
        <v>1</v>
      </c>
      <c r="K626">
        <v>1172.4380000000001</v>
      </c>
      <c r="L626" t="s">
        <v>560</v>
      </c>
      <c r="M626" t="s">
        <v>559</v>
      </c>
      <c r="N626" s="8">
        <v>43412</v>
      </c>
      <c r="O626">
        <v>0</v>
      </c>
      <c r="P626">
        <v>0</v>
      </c>
      <c r="Q626">
        <v>9110.3349999999991</v>
      </c>
      <c r="R626">
        <v>903.90700000000004</v>
      </c>
      <c r="S626">
        <v>1.883</v>
      </c>
      <c r="T626">
        <v>33</v>
      </c>
      <c r="U626">
        <v>2739.1120000000001</v>
      </c>
      <c r="V626">
        <v>2</v>
      </c>
      <c r="W626">
        <v>2.0579999999999998</v>
      </c>
      <c r="X626">
        <v>3.3260000000000001</v>
      </c>
      <c r="Y626" s="8">
        <v>43412</v>
      </c>
    </row>
    <row r="627" spans="1:25" x14ac:dyDescent="0.25">
      <c r="A627">
        <v>-111.97626</v>
      </c>
      <c r="B627">
        <v>33.079099769999999</v>
      </c>
      <c r="C627" t="s">
        <v>563</v>
      </c>
      <c r="D627" t="s">
        <v>568</v>
      </c>
      <c r="E627" t="s">
        <v>561</v>
      </c>
      <c r="F627">
        <v>330</v>
      </c>
      <c r="G627">
        <v>0</v>
      </c>
      <c r="H627">
        <v>13.333</v>
      </c>
      <c r="I627">
        <v>2.9860000000000002</v>
      </c>
      <c r="J627">
        <v>1</v>
      </c>
      <c r="K627">
        <v>1172.3689999999999</v>
      </c>
      <c r="L627" t="s">
        <v>560</v>
      </c>
      <c r="M627" t="s">
        <v>559</v>
      </c>
      <c r="N627" s="8">
        <v>43412</v>
      </c>
      <c r="O627">
        <v>0</v>
      </c>
      <c r="P627">
        <v>0</v>
      </c>
      <c r="Q627">
        <v>11871.235000000001</v>
      </c>
      <c r="R627">
        <v>1190.7809999999999</v>
      </c>
      <c r="S627">
        <v>2.4809999999999999</v>
      </c>
      <c r="T627">
        <v>33</v>
      </c>
      <c r="U627">
        <v>3608.4259999999999</v>
      </c>
      <c r="V627">
        <v>2</v>
      </c>
      <c r="W627">
        <v>2.036</v>
      </c>
      <c r="X627">
        <v>3.29</v>
      </c>
      <c r="Y627" s="8">
        <v>43412</v>
      </c>
    </row>
    <row r="628" spans="1:25" x14ac:dyDescent="0.25">
      <c r="A628">
        <v>-111.97625983</v>
      </c>
      <c r="B628">
        <v>33.079107780000001</v>
      </c>
      <c r="C628" t="s">
        <v>563</v>
      </c>
      <c r="D628" t="s">
        <v>568</v>
      </c>
      <c r="E628" t="s">
        <v>561</v>
      </c>
      <c r="F628">
        <v>331</v>
      </c>
      <c r="G628">
        <v>359</v>
      </c>
      <c r="H628">
        <v>13.333</v>
      </c>
      <c r="I628">
        <v>3.1819999999999999</v>
      </c>
      <c r="J628">
        <v>1</v>
      </c>
      <c r="K628">
        <v>1172.47</v>
      </c>
      <c r="L628" t="s">
        <v>560</v>
      </c>
      <c r="M628" t="s">
        <v>559</v>
      </c>
      <c r="N628" s="8">
        <v>43412</v>
      </c>
      <c r="O628">
        <v>0</v>
      </c>
      <c r="P628">
        <v>0</v>
      </c>
      <c r="Q628">
        <v>8564.6550000000007</v>
      </c>
      <c r="R628">
        <v>805.96400000000006</v>
      </c>
      <c r="S628">
        <v>1.679</v>
      </c>
      <c r="T628">
        <v>33</v>
      </c>
      <c r="U628">
        <v>2442.3139999999999</v>
      </c>
      <c r="V628">
        <v>2</v>
      </c>
      <c r="W628">
        <v>2.17</v>
      </c>
      <c r="X628">
        <v>3.5070000000000001</v>
      </c>
      <c r="Y628" s="8">
        <v>43412</v>
      </c>
    </row>
    <row r="629" spans="1:25" x14ac:dyDescent="0.25">
      <c r="A629">
        <v>-111.97626017</v>
      </c>
      <c r="B629">
        <v>33.07911678</v>
      </c>
      <c r="C629" t="s">
        <v>563</v>
      </c>
      <c r="D629" t="s">
        <v>568</v>
      </c>
      <c r="E629" t="s">
        <v>561</v>
      </c>
      <c r="F629">
        <v>332</v>
      </c>
      <c r="G629">
        <v>1</v>
      </c>
      <c r="H629">
        <v>13.333</v>
      </c>
      <c r="I629">
        <v>2.9860000000000002</v>
      </c>
      <c r="J629">
        <v>1</v>
      </c>
      <c r="K629">
        <v>1172.4570000000001</v>
      </c>
      <c r="L629" t="s">
        <v>560</v>
      </c>
      <c r="M629" t="s">
        <v>559</v>
      </c>
      <c r="N629" s="8">
        <v>43412</v>
      </c>
      <c r="O629">
        <v>0</v>
      </c>
      <c r="P629">
        <v>0</v>
      </c>
      <c r="Q629">
        <v>11053.237999999999</v>
      </c>
      <c r="R629">
        <v>1108.729</v>
      </c>
      <c r="S629">
        <v>2.31</v>
      </c>
      <c r="T629">
        <v>33</v>
      </c>
      <c r="U629">
        <v>3359.7849999999999</v>
      </c>
      <c r="V629">
        <v>2</v>
      </c>
      <c r="W629">
        <v>2.036</v>
      </c>
      <c r="X629">
        <v>3.29</v>
      </c>
      <c r="Y629" s="8">
        <v>43412</v>
      </c>
    </row>
    <row r="630" spans="1:25" x14ac:dyDescent="0.25">
      <c r="A630">
        <v>-111.97625949</v>
      </c>
      <c r="B630">
        <v>33.079124790000002</v>
      </c>
      <c r="C630" t="s">
        <v>563</v>
      </c>
      <c r="D630" t="s">
        <v>568</v>
      </c>
      <c r="E630" t="s">
        <v>561</v>
      </c>
      <c r="F630">
        <v>333</v>
      </c>
      <c r="G630">
        <v>357</v>
      </c>
      <c r="H630">
        <v>13.333</v>
      </c>
      <c r="I630">
        <v>3.117</v>
      </c>
      <c r="J630">
        <v>1</v>
      </c>
      <c r="K630">
        <v>1172.4110000000001</v>
      </c>
      <c r="L630" t="s">
        <v>560</v>
      </c>
      <c r="M630" t="s">
        <v>559</v>
      </c>
      <c r="N630" s="8">
        <v>43412</v>
      </c>
      <c r="O630">
        <v>0</v>
      </c>
      <c r="P630">
        <v>0</v>
      </c>
      <c r="Q630">
        <v>9755.7659999999996</v>
      </c>
      <c r="R630">
        <v>937.37900000000002</v>
      </c>
      <c r="S630">
        <v>1.9530000000000001</v>
      </c>
      <c r="T630">
        <v>33</v>
      </c>
      <c r="U630">
        <v>2840.5410000000002</v>
      </c>
      <c r="V630">
        <v>2</v>
      </c>
      <c r="W630">
        <v>2.125</v>
      </c>
      <c r="X630">
        <v>3.4340000000000002</v>
      </c>
      <c r="Y630" s="8">
        <v>43412</v>
      </c>
    </row>
    <row r="631" spans="1:25" x14ac:dyDescent="0.25">
      <c r="A631">
        <v>-111.97626137</v>
      </c>
      <c r="B631">
        <v>33.079132850000001</v>
      </c>
      <c r="C631" t="s">
        <v>563</v>
      </c>
      <c r="D631" t="s">
        <v>568</v>
      </c>
      <c r="E631" t="s">
        <v>561</v>
      </c>
      <c r="F631">
        <v>334</v>
      </c>
      <c r="G631">
        <v>8</v>
      </c>
      <c r="H631">
        <v>13.333</v>
      </c>
      <c r="I631">
        <v>3.2810000000000001</v>
      </c>
      <c r="J631">
        <v>1</v>
      </c>
      <c r="K631">
        <v>1172.5129999999999</v>
      </c>
      <c r="L631" t="s">
        <v>560</v>
      </c>
      <c r="M631" t="s">
        <v>559</v>
      </c>
      <c r="N631" s="8">
        <v>43412</v>
      </c>
      <c r="O631">
        <v>0</v>
      </c>
      <c r="P631">
        <v>0</v>
      </c>
      <c r="Q631">
        <v>11413.573</v>
      </c>
      <c r="R631">
        <v>1041.835</v>
      </c>
      <c r="S631">
        <v>2.17</v>
      </c>
      <c r="T631">
        <v>33</v>
      </c>
      <c r="U631">
        <v>3157.0749999999998</v>
      </c>
      <c r="V631">
        <v>2</v>
      </c>
      <c r="W631">
        <v>2.2370000000000001</v>
      </c>
      <c r="X631">
        <v>3.6150000000000002</v>
      </c>
      <c r="Y631" s="8">
        <v>43412</v>
      </c>
    </row>
    <row r="632" spans="1:25" x14ac:dyDescent="0.25">
      <c r="A632">
        <v>-111.97625897</v>
      </c>
      <c r="B632">
        <v>33.079141819999997</v>
      </c>
      <c r="C632" t="s">
        <v>563</v>
      </c>
      <c r="D632" t="s">
        <v>568</v>
      </c>
      <c r="E632" t="s">
        <v>561</v>
      </c>
      <c r="F632">
        <v>335</v>
      </c>
      <c r="G632">
        <v>354</v>
      </c>
      <c r="H632">
        <v>13.333</v>
      </c>
      <c r="I632">
        <v>2.8540000000000001</v>
      </c>
      <c r="J632">
        <v>1</v>
      </c>
      <c r="K632">
        <v>1172.415</v>
      </c>
      <c r="L632" t="s">
        <v>560</v>
      </c>
      <c r="M632" t="s">
        <v>559</v>
      </c>
      <c r="N632" s="8">
        <v>43412</v>
      </c>
      <c r="O632">
        <v>0</v>
      </c>
      <c r="P632">
        <v>0</v>
      </c>
      <c r="Q632">
        <v>12159.525</v>
      </c>
      <c r="R632">
        <v>1275.777</v>
      </c>
      <c r="S632">
        <v>2.6579999999999999</v>
      </c>
      <c r="T632">
        <v>33</v>
      </c>
      <c r="U632">
        <v>3865.99</v>
      </c>
      <c r="V632">
        <v>2</v>
      </c>
      <c r="W632">
        <v>1.946</v>
      </c>
      <c r="X632">
        <v>3.145</v>
      </c>
      <c r="Y632" s="8">
        <v>43412</v>
      </c>
    </row>
    <row r="633" spans="1:25" x14ac:dyDescent="0.25">
      <c r="A633">
        <v>-111.97626103</v>
      </c>
      <c r="B633">
        <v>33.079149819999998</v>
      </c>
      <c r="C633" t="s">
        <v>563</v>
      </c>
      <c r="D633" t="s">
        <v>568</v>
      </c>
      <c r="E633" t="s">
        <v>561</v>
      </c>
      <c r="F633">
        <v>336</v>
      </c>
      <c r="G633">
        <v>6</v>
      </c>
      <c r="H633">
        <v>13.333</v>
      </c>
      <c r="I633">
        <v>3.2149999999999999</v>
      </c>
      <c r="J633">
        <v>1</v>
      </c>
      <c r="K633">
        <v>1172.4110000000001</v>
      </c>
      <c r="L633" t="s">
        <v>560</v>
      </c>
      <c r="M633" t="s">
        <v>559</v>
      </c>
      <c r="N633" s="8">
        <v>43412</v>
      </c>
      <c r="O633">
        <v>0</v>
      </c>
      <c r="P633">
        <v>0</v>
      </c>
      <c r="Q633">
        <v>10849.22</v>
      </c>
      <c r="R633">
        <v>1010.5309999999999</v>
      </c>
      <c r="S633">
        <v>2.105</v>
      </c>
      <c r="T633">
        <v>33</v>
      </c>
      <c r="U633">
        <v>3062.2159999999999</v>
      </c>
      <c r="V633">
        <v>2</v>
      </c>
      <c r="W633">
        <v>2.1920000000000002</v>
      </c>
      <c r="X633">
        <v>3.5430000000000001</v>
      </c>
      <c r="Y633" s="8">
        <v>43412</v>
      </c>
    </row>
    <row r="634" spans="1:25" x14ac:dyDescent="0.25">
      <c r="A634">
        <v>-111.97625863</v>
      </c>
      <c r="B634">
        <v>33.079158849999999</v>
      </c>
      <c r="C634" t="s">
        <v>563</v>
      </c>
      <c r="D634" t="s">
        <v>568</v>
      </c>
      <c r="E634" t="s">
        <v>561</v>
      </c>
      <c r="F634">
        <v>337</v>
      </c>
      <c r="G634">
        <v>352</v>
      </c>
      <c r="H634">
        <v>13.333</v>
      </c>
      <c r="I634">
        <v>3.2480000000000002</v>
      </c>
      <c r="J634">
        <v>1</v>
      </c>
      <c r="K634">
        <v>1172.4179999999999</v>
      </c>
      <c r="L634" t="s">
        <v>560</v>
      </c>
      <c r="M634" t="s">
        <v>559</v>
      </c>
      <c r="N634" s="8">
        <v>43412</v>
      </c>
      <c r="O634">
        <v>0</v>
      </c>
      <c r="P634">
        <v>0</v>
      </c>
      <c r="Q634">
        <v>9948.4920000000002</v>
      </c>
      <c r="R634">
        <v>917.27499999999998</v>
      </c>
      <c r="S634">
        <v>1.911</v>
      </c>
      <c r="T634">
        <v>33</v>
      </c>
      <c r="U634">
        <v>2779.62</v>
      </c>
      <c r="V634">
        <v>2</v>
      </c>
      <c r="W634">
        <v>2.2149999999999999</v>
      </c>
      <c r="X634">
        <v>3.5790000000000002</v>
      </c>
      <c r="Y634" s="8">
        <v>43412</v>
      </c>
    </row>
    <row r="635" spans="1:25" x14ac:dyDescent="0.25">
      <c r="A635">
        <v>-111.97626051</v>
      </c>
      <c r="B635">
        <v>33.079166790000002</v>
      </c>
      <c r="C635" t="s">
        <v>563</v>
      </c>
      <c r="D635" t="s">
        <v>568</v>
      </c>
      <c r="E635" t="s">
        <v>561</v>
      </c>
      <c r="F635">
        <v>338</v>
      </c>
      <c r="G635">
        <v>3</v>
      </c>
      <c r="H635">
        <v>13.333</v>
      </c>
      <c r="I635">
        <v>2.9529999999999998</v>
      </c>
      <c r="J635">
        <v>1</v>
      </c>
      <c r="K635">
        <v>1172.431</v>
      </c>
      <c r="L635" t="s">
        <v>560</v>
      </c>
      <c r="M635" t="s">
        <v>559</v>
      </c>
      <c r="N635" s="8">
        <v>43412</v>
      </c>
      <c r="O635">
        <v>0</v>
      </c>
      <c r="P635">
        <v>0</v>
      </c>
      <c r="Q635">
        <v>10661.617</v>
      </c>
      <c r="R635">
        <v>1081.329</v>
      </c>
      <c r="S635">
        <v>2.2530000000000001</v>
      </c>
      <c r="T635">
        <v>33</v>
      </c>
      <c r="U635">
        <v>3276.7539999999999</v>
      </c>
      <c r="V635">
        <v>2</v>
      </c>
      <c r="W635">
        <v>2.0129999999999999</v>
      </c>
      <c r="X635">
        <v>3.254</v>
      </c>
      <c r="Y635" s="8">
        <v>43412</v>
      </c>
    </row>
    <row r="636" spans="1:25" x14ac:dyDescent="0.25">
      <c r="A636">
        <v>-111.9762602</v>
      </c>
      <c r="B636">
        <v>33.07917484</v>
      </c>
      <c r="C636" t="s">
        <v>563</v>
      </c>
      <c r="D636" t="s">
        <v>568</v>
      </c>
      <c r="E636" t="s">
        <v>561</v>
      </c>
      <c r="F636">
        <v>339</v>
      </c>
      <c r="G636">
        <v>7</v>
      </c>
      <c r="H636">
        <v>13.333</v>
      </c>
      <c r="I636">
        <v>3.3460000000000001</v>
      </c>
      <c r="J636">
        <v>1</v>
      </c>
      <c r="K636">
        <v>1172.3979999999999</v>
      </c>
      <c r="L636" t="s">
        <v>560</v>
      </c>
      <c r="M636" t="s">
        <v>559</v>
      </c>
      <c r="N636" s="8">
        <v>43412</v>
      </c>
      <c r="O636">
        <v>0</v>
      </c>
      <c r="P636">
        <v>0</v>
      </c>
      <c r="Q636">
        <v>11909.075000000001</v>
      </c>
      <c r="R636">
        <v>1065.75</v>
      </c>
      <c r="S636">
        <v>2.2200000000000002</v>
      </c>
      <c r="T636">
        <v>33</v>
      </c>
      <c r="U636">
        <v>3229.5439999999999</v>
      </c>
      <c r="V636">
        <v>2</v>
      </c>
      <c r="W636">
        <v>2.282</v>
      </c>
      <c r="X636">
        <v>3.6880000000000002</v>
      </c>
      <c r="Y636" s="8">
        <v>43412</v>
      </c>
    </row>
    <row r="637" spans="1:25" x14ac:dyDescent="0.25">
      <c r="A637">
        <v>-111.97625983</v>
      </c>
      <c r="B637">
        <v>33.079182779999996</v>
      </c>
      <c r="C637" t="s">
        <v>563</v>
      </c>
      <c r="D637" t="s">
        <v>568</v>
      </c>
      <c r="E637" t="s">
        <v>561</v>
      </c>
      <c r="F637">
        <v>340</v>
      </c>
      <c r="G637">
        <v>359</v>
      </c>
      <c r="H637">
        <v>13.333</v>
      </c>
      <c r="I637">
        <v>3.0179999999999998</v>
      </c>
      <c r="J637">
        <v>1</v>
      </c>
      <c r="K637">
        <v>1172.444</v>
      </c>
      <c r="L637" t="s">
        <v>560</v>
      </c>
      <c r="M637" t="s">
        <v>559</v>
      </c>
      <c r="N637" s="8">
        <v>43412</v>
      </c>
      <c r="O637">
        <v>0</v>
      </c>
      <c r="P637">
        <v>0</v>
      </c>
      <c r="Q637">
        <v>12610.082</v>
      </c>
      <c r="R637">
        <v>1251.144</v>
      </c>
      <c r="S637">
        <v>2.6070000000000002</v>
      </c>
      <c r="T637">
        <v>33</v>
      </c>
      <c r="U637">
        <v>3791.346</v>
      </c>
      <c r="V637">
        <v>2</v>
      </c>
      <c r="W637">
        <v>2.0579999999999998</v>
      </c>
      <c r="X637">
        <v>3.3260000000000001</v>
      </c>
      <c r="Y637" s="8">
        <v>43412</v>
      </c>
    </row>
    <row r="638" spans="1:25" x14ac:dyDescent="0.25">
      <c r="A638">
        <v>-111.97625917000001</v>
      </c>
      <c r="B638">
        <v>33.079191780000002</v>
      </c>
      <c r="C638" t="s">
        <v>563</v>
      </c>
      <c r="D638" t="s">
        <v>568</v>
      </c>
      <c r="E638" t="s">
        <v>561</v>
      </c>
      <c r="F638">
        <v>341</v>
      </c>
      <c r="G638">
        <v>1</v>
      </c>
      <c r="H638">
        <v>13.333</v>
      </c>
      <c r="I638">
        <v>2.9860000000000002</v>
      </c>
      <c r="J638">
        <v>1</v>
      </c>
      <c r="K638">
        <v>1172.4570000000001</v>
      </c>
      <c r="L638" t="s">
        <v>560</v>
      </c>
      <c r="M638" t="s">
        <v>559</v>
      </c>
      <c r="N638" s="8">
        <v>43412</v>
      </c>
      <c r="O638">
        <v>0</v>
      </c>
      <c r="P638">
        <v>0</v>
      </c>
      <c r="Q638">
        <v>10637.602000000001</v>
      </c>
      <c r="R638">
        <v>1067.037</v>
      </c>
      <c r="S638">
        <v>2.2229999999999999</v>
      </c>
      <c r="T638">
        <v>33</v>
      </c>
      <c r="U638">
        <v>3233.4459999999999</v>
      </c>
      <c r="V638">
        <v>2</v>
      </c>
      <c r="W638">
        <v>2.036</v>
      </c>
      <c r="X638">
        <v>3.29</v>
      </c>
      <c r="Y638" s="8">
        <v>43412</v>
      </c>
    </row>
    <row r="639" spans="1:25" x14ac:dyDescent="0.25">
      <c r="A639">
        <v>-111.97625983</v>
      </c>
      <c r="B639">
        <v>33.079199780000003</v>
      </c>
      <c r="C639" t="s">
        <v>563</v>
      </c>
      <c r="D639" t="s">
        <v>568</v>
      </c>
      <c r="E639" t="s">
        <v>561</v>
      </c>
      <c r="F639">
        <v>342</v>
      </c>
      <c r="G639">
        <v>359</v>
      </c>
      <c r="H639">
        <v>13.333</v>
      </c>
      <c r="I639">
        <v>3.0510000000000002</v>
      </c>
      <c r="J639">
        <v>1</v>
      </c>
      <c r="K639">
        <v>1172.4110000000001</v>
      </c>
      <c r="L639" t="s">
        <v>560</v>
      </c>
      <c r="M639" t="s">
        <v>559</v>
      </c>
      <c r="N639" s="8">
        <v>43412</v>
      </c>
      <c r="O639">
        <v>0</v>
      </c>
      <c r="P639">
        <v>0</v>
      </c>
      <c r="Q639">
        <v>9891.0429999999997</v>
      </c>
      <c r="R639">
        <v>970.81500000000005</v>
      </c>
      <c r="S639">
        <v>2.0230000000000001</v>
      </c>
      <c r="T639">
        <v>33</v>
      </c>
      <c r="U639">
        <v>2941.8629999999998</v>
      </c>
      <c r="V639">
        <v>2</v>
      </c>
      <c r="W639">
        <v>2.08</v>
      </c>
      <c r="X639">
        <v>3.3620000000000001</v>
      </c>
      <c r="Y639" s="8">
        <v>43412</v>
      </c>
    </row>
    <row r="640" spans="1:25" x14ac:dyDescent="0.25">
      <c r="A640">
        <v>-111.97625983</v>
      </c>
      <c r="B640">
        <v>33.079207779999997</v>
      </c>
      <c r="C640" t="s">
        <v>563</v>
      </c>
      <c r="D640" t="s">
        <v>568</v>
      </c>
      <c r="E640" t="s">
        <v>561</v>
      </c>
      <c r="F640">
        <v>343</v>
      </c>
      <c r="G640">
        <v>359</v>
      </c>
      <c r="H640">
        <v>13.333</v>
      </c>
      <c r="I640">
        <v>3.0840000000000001</v>
      </c>
      <c r="J640">
        <v>1</v>
      </c>
      <c r="K640">
        <v>1172.4670000000001</v>
      </c>
      <c r="L640" t="s">
        <v>560</v>
      </c>
      <c r="M640" t="s">
        <v>559</v>
      </c>
      <c r="N640" s="8">
        <v>43412</v>
      </c>
      <c r="O640">
        <v>0</v>
      </c>
      <c r="P640">
        <v>0</v>
      </c>
      <c r="Q640">
        <v>7863.2070000000003</v>
      </c>
      <c r="R640">
        <v>763.57100000000003</v>
      </c>
      <c r="S640">
        <v>1.591</v>
      </c>
      <c r="T640">
        <v>33</v>
      </c>
      <c r="U640">
        <v>2313.85</v>
      </c>
      <c r="V640">
        <v>2</v>
      </c>
      <c r="W640">
        <v>2.1030000000000002</v>
      </c>
      <c r="X640">
        <v>3.3980000000000001</v>
      </c>
      <c r="Y640" s="8">
        <v>43412</v>
      </c>
    </row>
    <row r="641" spans="1:25" x14ac:dyDescent="0.25">
      <c r="A641">
        <v>-111.976259</v>
      </c>
      <c r="B641">
        <v>33.079216770000002</v>
      </c>
      <c r="C641" t="s">
        <v>563</v>
      </c>
      <c r="D641" t="s">
        <v>568</v>
      </c>
      <c r="E641" t="s">
        <v>561</v>
      </c>
      <c r="F641">
        <v>344</v>
      </c>
      <c r="G641">
        <v>360</v>
      </c>
      <c r="H641">
        <v>13.333</v>
      </c>
      <c r="I641">
        <v>3.0179999999999998</v>
      </c>
      <c r="J641">
        <v>1</v>
      </c>
      <c r="K641">
        <v>1172.4870000000001</v>
      </c>
      <c r="L641" t="s">
        <v>560</v>
      </c>
      <c r="M641" t="s">
        <v>559</v>
      </c>
      <c r="N641" s="8">
        <v>43412</v>
      </c>
      <c r="O641">
        <v>0</v>
      </c>
      <c r="P641">
        <v>0</v>
      </c>
      <c r="Q641">
        <v>8752.2579999999998</v>
      </c>
      <c r="R641">
        <v>868.38</v>
      </c>
      <c r="S641">
        <v>1.8089999999999999</v>
      </c>
      <c r="T641">
        <v>33</v>
      </c>
      <c r="U641">
        <v>2631.453</v>
      </c>
      <c r="V641">
        <v>2</v>
      </c>
      <c r="W641">
        <v>2.0579999999999998</v>
      </c>
      <c r="X641">
        <v>3.3260000000000001</v>
      </c>
      <c r="Y641" s="8">
        <v>43412</v>
      </c>
    </row>
    <row r="642" spans="1:25" x14ac:dyDescent="0.25">
      <c r="A642">
        <v>-111.97625951000001</v>
      </c>
      <c r="B642">
        <v>33.079224789999998</v>
      </c>
      <c r="C642" t="s">
        <v>563</v>
      </c>
      <c r="D642" t="s">
        <v>568</v>
      </c>
      <c r="E642" t="s">
        <v>561</v>
      </c>
      <c r="F642">
        <v>345</v>
      </c>
      <c r="G642">
        <v>3</v>
      </c>
      <c r="H642">
        <v>13.333</v>
      </c>
      <c r="I642">
        <v>2.9529999999999998</v>
      </c>
      <c r="J642">
        <v>1</v>
      </c>
      <c r="K642">
        <v>1172.5070000000001</v>
      </c>
      <c r="L642" t="s">
        <v>560</v>
      </c>
      <c r="M642" t="s">
        <v>559</v>
      </c>
      <c r="N642" s="8">
        <v>43412</v>
      </c>
      <c r="O642">
        <v>0</v>
      </c>
      <c r="P642">
        <v>0</v>
      </c>
      <c r="Q642">
        <v>9830.51</v>
      </c>
      <c r="R642">
        <v>997.03599999999994</v>
      </c>
      <c r="S642">
        <v>2.077</v>
      </c>
      <c r="T642">
        <v>33</v>
      </c>
      <c r="U642">
        <v>3021.3209999999999</v>
      </c>
      <c r="V642">
        <v>2</v>
      </c>
      <c r="W642">
        <v>2.0129999999999999</v>
      </c>
      <c r="X642">
        <v>3.254</v>
      </c>
      <c r="Y642" s="8">
        <v>43412</v>
      </c>
    </row>
    <row r="643" spans="1:25" x14ac:dyDescent="0.25">
      <c r="A643">
        <v>-111.97625866</v>
      </c>
      <c r="B643">
        <v>33.079232779999998</v>
      </c>
      <c r="C643" t="s">
        <v>563</v>
      </c>
      <c r="D643" t="s">
        <v>568</v>
      </c>
      <c r="E643" t="s">
        <v>561</v>
      </c>
      <c r="F643">
        <v>346</v>
      </c>
      <c r="G643">
        <v>358</v>
      </c>
      <c r="H643">
        <v>13.333</v>
      </c>
      <c r="I643">
        <v>2.887</v>
      </c>
      <c r="J643">
        <v>1</v>
      </c>
      <c r="K643">
        <v>1172.5329999999999</v>
      </c>
      <c r="L643" t="s">
        <v>560</v>
      </c>
      <c r="M643" t="s">
        <v>559</v>
      </c>
      <c r="N643" s="8">
        <v>43412</v>
      </c>
      <c r="O643">
        <v>0</v>
      </c>
      <c r="P643">
        <v>0</v>
      </c>
      <c r="Q643">
        <v>11040.183000000001</v>
      </c>
      <c r="R643">
        <v>1145.172</v>
      </c>
      <c r="S643">
        <v>2.3860000000000001</v>
      </c>
      <c r="T643">
        <v>33</v>
      </c>
      <c r="U643">
        <v>3470.22</v>
      </c>
      <c r="V643">
        <v>2</v>
      </c>
      <c r="W643">
        <v>1.9690000000000001</v>
      </c>
      <c r="X643">
        <v>3.181</v>
      </c>
      <c r="Y643" s="8">
        <v>43412</v>
      </c>
    </row>
    <row r="644" spans="1:25" x14ac:dyDescent="0.25">
      <c r="A644">
        <v>-111.97625917000001</v>
      </c>
      <c r="B644">
        <v>33.079241779999997</v>
      </c>
      <c r="C644" t="s">
        <v>563</v>
      </c>
      <c r="D644" t="s">
        <v>568</v>
      </c>
      <c r="E644" t="s">
        <v>561</v>
      </c>
      <c r="F644">
        <v>347</v>
      </c>
      <c r="G644">
        <v>1</v>
      </c>
      <c r="H644">
        <v>13.333</v>
      </c>
      <c r="I644">
        <v>2.7229999999999999</v>
      </c>
      <c r="J644">
        <v>1</v>
      </c>
      <c r="K644">
        <v>1172.5519999999999</v>
      </c>
      <c r="L644" t="s">
        <v>560</v>
      </c>
      <c r="M644" t="s">
        <v>559</v>
      </c>
      <c r="N644" s="8">
        <v>43412</v>
      </c>
      <c r="O644">
        <v>0</v>
      </c>
      <c r="P644">
        <v>0</v>
      </c>
      <c r="Q644">
        <v>12699.092000000001</v>
      </c>
      <c r="R644">
        <v>1396.5989999999999</v>
      </c>
      <c r="S644">
        <v>2.91</v>
      </c>
      <c r="T644">
        <v>33</v>
      </c>
      <c r="U644">
        <v>4232.1189999999997</v>
      </c>
      <c r="V644">
        <v>2</v>
      </c>
      <c r="W644">
        <v>1.857</v>
      </c>
      <c r="X644">
        <v>3.0009999999999999</v>
      </c>
      <c r="Y644" s="8">
        <v>43412</v>
      </c>
    </row>
    <row r="645" spans="1:25" x14ac:dyDescent="0.25">
      <c r="A645">
        <v>-111.97625866</v>
      </c>
      <c r="B645">
        <v>33.079249779999998</v>
      </c>
      <c r="C645" t="s">
        <v>563</v>
      </c>
      <c r="D645" t="s">
        <v>568</v>
      </c>
      <c r="E645" t="s">
        <v>561</v>
      </c>
      <c r="F645">
        <v>348</v>
      </c>
      <c r="G645">
        <v>358</v>
      </c>
      <c r="H645">
        <v>13.333</v>
      </c>
      <c r="I645">
        <v>3.1819999999999999</v>
      </c>
      <c r="J645">
        <v>1</v>
      </c>
      <c r="K645">
        <v>1172.48</v>
      </c>
      <c r="L645" t="s">
        <v>560</v>
      </c>
      <c r="M645" t="s">
        <v>559</v>
      </c>
      <c r="N645" s="8">
        <v>43412</v>
      </c>
      <c r="O645">
        <v>0</v>
      </c>
      <c r="P645">
        <v>0</v>
      </c>
      <c r="Q645">
        <v>15270.625</v>
      </c>
      <c r="R645">
        <v>1437.019</v>
      </c>
      <c r="S645">
        <v>2.9940000000000002</v>
      </c>
      <c r="T645">
        <v>33</v>
      </c>
      <c r="U645">
        <v>4354.6019999999999</v>
      </c>
      <c r="V645">
        <v>2</v>
      </c>
      <c r="W645">
        <v>2.17</v>
      </c>
      <c r="X645">
        <v>3.5070000000000001</v>
      </c>
      <c r="Y645" s="8">
        <v>43412</v>
      </c>
    </row>
    <row r="646" spans="1:25" x14ac:dyDescent="0.25">
      <c r="A646">
        <v>-111.97625886</v>
      </c>
      <c r="B646">
        <v>33.079257810000001</v>
      </c>
      <c r="C646" t="s">
        <v>563</v>
      </c>
      <c r="D646" t="s">
        <v>568</v>
      </c>
      <c r="E646" t="s">
        <v>561</v>
      </c>
      <c r="F646">
        <v>349</v>
      </c>
      <c r="G646">
        <v>5</v>
      </c>
      <c r="H646">
        <v>13.333</v>
      </c>
      <c r="I646">
        <v>3.15</v>
      </c>
      <c r="J646">
        <v>1</v>
      </c>
      <c r="K646">
        <v>1172.4929999999999</v>
      </c>
      <c r="L646" t="s">
        <v>560</v>
      </c>
      <c r="M646" t="s">
        <v>559</v>
      </c>
      <c r="N646" s="8">
        <v>43412</v>
      </c>
      <c r="O646">
        <v>0</v>
      </c>
      <c r="P646">
        <v>0</v>
      </c>
      <c r="Q646">
        <v>16342.873</v>
      </c>
      <c r="R646">
        <v>1553.941</v>
      </c>
      <c r="S646">
        <v>3.2370000000000001</v>
      </c>
      <c r="T646">
        <v>33</v>
      </c>
      <c r="U646">
        <v>4708.9110000000001</v>
      </c>
      <c r="V646">
        <v>2</v>
      </c>
      <c r="W646">
        <v>2.1469999999999998</v>
      </c>
      <c r="X646">
        <v>3.4710000000000001</v>
      </c>
      <c r="Y646" s="8">
        <v>43412</v>
      </c>
    </row>
    <row r="647" spans="1:25" x14ac:dyDescent="0.25">
      <c r="A647">
        <v>-111.97625934</v>
      </c>
      <c r="B647">
        <v>33.079266779999998</v>
      </c>
      <c r="C647" t="s">
        <v>563</v>
      </c>
      <c r="D647" t="s">
        <v>568</v>
      </c>
      <c r="E647" t="s">
        <v>561</v>
      </c>
      <c r="F647">
        <v>350</v>
      </c>
      <c r="G647">
        <v>2</v>
      </c>
      <c r="H647">
        <v>13.333</v>
      </c>
      <c r="I647">
        <v>3.0179999999999998</v>
      </c>
      <c r="J647">
        <v>1</v>
      </c>
      <c r="K647">
        <v>1172.4079999999999</v>
      </c>
      <c r="L647" t="s">
        <v>560</v>
      </c>
      <c r="M647" t="s">
        <v>559</v>
      </c>
      <c r="N647" s="8">
        <v>43412</v>
      </c>
      <c r="O647">
        <v>0</v>
      </c>
      <c r="P647">
        <v>0</v>
      </c>
      <c r="Q647">
        <v>14676.75</v>
      </c>
      <c r="R647">
        <v>1456.194</v>
      </c>
      <c r="S647">
        <v>3.0339999999999998</v>
      </c>
      <c r="T647">
        <v>33</v>
      </c>
      <c r="U647">
        <v>4412.71</v>
      </c>
      <c r="V647">
        <v>2</v>
      </c>
      <c r="W647">
        <v>2.0579999999999998</v>
      </c>
      <c r="X647">
        <v>3.3260000000000001</v>
      </c>
      <c r="Y647" s="8">
        <v>43412</v>
      </c>
    </row>
    <row r="648" spans="1:25" x14ac:dyDescent="0.25">
      <c r="A648">
        <v>-111.97625883000001</v>
      </c>
      <c r="B648">
        <v>33.079274779999999</v>
      </c>
      <c r="C648" t="s">
        <v>563</v>
      </c>
      <c r="D648" t="s">
        <v>568</v>
      </c>
      <c r="E648" t="s">
        <v>561</v>
      </c>
      <c r="F648">
        <v>351</v>
      </c>
      <c r="G648">
        <v>359</v>
      </c>
      <c r="H648">
        <v>13.333</v>
      </c>
      <c r="I648">
        <v>3.117</v>
      </c>
      <c r="J648">
        <v>1</v>
      </c>
      <c r="K648">
        <v>1172.4570000000001</v>
      </c>
      <c r="L648" t="s">
        <v>560</v>
      </c>
      <c r="M648" t="s">
        <v>559</v>
      </c>
      <c r="N648" s="8">
        <v>43412</v>
      </c>
      <c r="O648">
        <v>0</v>
      </c>
      <c r="P648">
        <v>0</v>
      </c>
      <c r="Q648">
        <v>16385.285</v>
      </c>
      <c r="R648">
        <v>1574.373</v>
      </c>
      <c r="S648">
        <v>3.28</v>
      </c>
      <c r="T648">
        <v>33</v>
      </c>
      <c r="U648">
        <v>4770.8280000000004</v>
      </c>
      <c r="V648">
        <v>2</v>
      </c>
      <c r="W648">
        <v>2.125</v>
      </c>
      <c r="X648">
        <v>3.4340000000000002</v>
      </c>
      <c r="Y648" s="8">
        <v>43412</v>
      </c>
    </row>
    <row r="649" spans="1:25" x14ac:dyDescent="0.25">
      <c r="A649">
        <v>-111.97625866</v>
      </c>
      <c r="B649">
        <v>33.07928278</v>
      </c>
      <c r="C649" t="s">
        <v>563</v>
      </c>
      <c r="D649" t="s">
        <v>568</v>
      </c>
      <c r="E649" t="s">
        <v>561</v>
      </c>
      <c r="F649">
        <v>352</v>
      </c>
      <c r="G649">
        <v>358</v>
      </c>
      <c r="H649">
        <v>13.333</v>
      </c>
      <c r="I649">
        <v>3.0840000000000001</v>
      </c>
      <c r="J649">
        <v>1</v>
      </c>
      <c r="K649">
        <v>1172.4079999999999</v>
      </c>
      <c r="L649" t="s">
        <v>560</v>
      </c>
      <c r="M649" t="s">
        <v>559</v>
      </c>
      <c r="N649" s="8">
        <v>43412</v>
      </c>
      <c r="O649">
        <v>0</v>
      </c>
      <c r="P649">
        <v>0</v>
      </c>
      <c r="Q649">
        <v>15578.523999999999</v>
      </c>
      <c r="R649">
        <v>1512.78</v>
      </c>
      <c r="S649">
        <v>3.1520000000000001</v>
      </c>
      <c r="T649">
        <v>33</v>
      </c>
      <c r="U649">
        <v>4584.1809999999996</v>
      </c>
      <c r="V649">
        <v>2</v>
      </c>
      <c r="W649">
        <v>2.1030000000000002</v>
      </c>
      <c r="X649">
        <v>3.3980000000000001</v>
      </c>
      <c r="Y649" s="8">
        <v>43412</v>
      </c>
    </row>
    <row r="650" spans="1:25" x14ac:dyDescent="0.25">
      <c r="A650">
        <v>-111.97625748999999</v>
      </c>
      <c r="B650">
        <v>33.079290790000002</v>
      </c>
      <c r="C650" t="s">
        <v>563</v>
      </c>
      <c r="D650" t="s">
        <v>568</v>
      </c>
      <c r="E650" t="s">
        <v>561</v>
      </c>
      <c r="F650">
        <v>353</v>
      </c>
      <c r="G650">
        <v>357</v>
      </c>
      <c r="H650">
        <v>13.333</v>
      </c>
      <c r="I650">
        <v>2.92</v>
      </c>
      <c r="J650">
        <v>1</v>
      </c>
      <c r="K650">
        <v>1172.47</v>
      </c>
      <c r="L650" t="s">
        <v>560</v>
      </c>
      <c r="M650" t="s">
        <v>559</v>
      </c>
      <c r="N650" s="8">
        <v>43412</v>
      </c>
      <c r="O650">
        <v>0</v>
      </c>
      <c r="P650">
        <v>0</v>
      </c>
      <c r="Q650">
        <v>14576.227999999999</v>
      </c>
      <c r="R650">
        <v>1494.97</v>
      </c>
      <c r="S650">
        <v>3.1150000000000002</v>
      </c>
      <c r="T650">
        <v>33</v>
      </c>
      <c r="U650">
        <v>4530.2120000000004</v>
      </c>
      <c r="V650">
        <v>2</v>
      </c>
      <c r="W650">
        <v>1.9910000000000001</v>
      </c>
      <c r="X650">
        <v>3.218</v>
      </c>
      <c r="Y650" s="8">
        <v>43412</v>
      </c>
    </row>
    <row r="651" spans="1:25" x14ac:dyDescent="0.25">
      <c r="A651">
        <v>-111.97625883000001</v>
      </c>
      <c r="B651">
        <v>33.079299779999999</v>
      </c>
      <c r="C651" t="s">
        <v>563</v>
      </c>
      <c r="D651" t="s">
        <v>568</v>
      </c>
      <c r="E651" t="s">
        <v>561</v>
      </c>
      <c r="F651">
        <v>354</v>
      </c>
      <c r="G651">
        <v>359</v>
      </c>
      <c r="H651">
        <v>13.333</v>
      </c>
      <c r="I651">
        <v>2.9860000000000002</v>
      </c>
      <c r="J651">
        <v>1</v>
      </c>
      <c r="K651">
        <v>1172.454</v>
      </c>
      <c r="L651" t="s">
        <v>560</v>
      </c>
      <c r="M651" t="s">
        <v>559</v>
      </c>
      <c r="N651" s="8">
        <v>43412</v>
      </c>
      <c r="O651">
        <v>0</v>
      </c>
      <c r="P651">
        <v>0</v>
      </c>
      <c r="Q651">
        <v>14667.716</v>
      </c>
      <c r="R651">
        <v>1471.29</v>
      </c>
      <c r="S651">
        <v>3.0649999999999999</v>
      </c>
      <c r="T651">
        <v>33</v>
      </c>
      <c r="U651">
        <v>4458.4560000000001</v>
      </c>
      <c r="V651">
        <v>2</v>
      </c>
      <c r="W651">
        <v>2.036</v>
      </c>
      <c r="X651">
        <v>3.29</v>
      </c>
      <c r="Y651" s="8">
        <v>43412</v>
      </c>
    </row>
    <row r="652" spans="1:25" x14ac:dyDescent="0.25">
      <c r="A652">
        <v>-111.97625814</v>
      </c>
      <c r="B652">
        <v>33.079307810000003</v>
      </c>
      <c r="C652" t="s">
        <v>563</v>
      </c>
      <c r="D652" t="s">
        <v>568</v>
      </c>
      <c r="E652" t="s">
        <v>561</v>
      </c>
      <c r="F652">
        <v>355</v>
      </c>
      <c r="G652">
        <v>355</v>
      </c>
      <c r="H652">
        <v>13.333</v>
      </c>
      <c r="I652">
        <v>3.0840000000000001</v>
      </c>
      <c r="J652">
        <v>1</v>
      </c>
      <c r="K652">
        <v>1172.421</v>
      </c>
      <c r="L652" t="s">
        <v>560</v>
      </c>
      <c r="M652" t="s">
        <v>559</v>
      </c>
      <c r="N652" s="8">
        <v>43412</v>
      </c>
      <c r="O652">
        <v>0</v>
      </c>
      <c r="P652">
        <v>0</v>
      </c>
      <c r="Q652">
        <v>13949.249</v>
      </c>
      <c r="R652">
        <v>1354.566</v>
      </c>
      <c r="S652">
        <v>2.8220000000000001</v>
      </c>
      <c r="T652">
        <v>33</v>
      </c>
      <c r="U652">
        <v>4104.7460000000001</v>
      </c>
      <c r="V652">
        <v>2</v>
      </c>
      <c r="W652">
        <v>2.1030000000000002</v>
      </c>
      <c r="X652">
        <v>3.3980000000000001</v>
      </c>
      <c r="Y652" s="8">
        <v>43412</v>
      </c>
    </row>
    <row r="653" spans="1:25" x14ac:dyDescent="0.25">
      <c r="A653">
        <v>-111.97625951000001</v>
      </c>
      <c r="B653">
        <v>33.079315790000003</v>
      </c>
      <c r="C653" t="s">
        <v>563</v>
      </c>
      <c r="D653" t="s">
        <v>568</v>
      </c>
      <c r="E653" t="s">
        <v>561</v>
      </c>
      <c r="F653">
        <v>356</v>
      </c>
      <c r="G653">
        <v>3</v>
      </c>
      <c r="H653">
        <v>13.333</v>
      </c>
      <c r="I653">
        <v>2.8220000000000001</v>
      </c>
      <c r="J653">
        <v>1</v>
      </c>
      <c r="K653">
        <v>1172.4380000000001</v>
      </c>
      <c r="L653" t="s">
        <v>560</v>
      </c>
      <c r="M653" t="s">
        <v>559</v>
      </c>
      <c r="N653" s="8">
        <v>43412</v>
      </c>
      <c r="O653">
        <v>0</v>
      </c>
      <c r="P653">
        <v>0</v>
      </c>
      <c r="Q653">
        <v>12254.539000000001</v>
      </c>
      <c r="R653">
        <v>1300.6959999999999</v>
      </c>
      <c r="S653">
        <v>2.71</v>
      </c>
      <c r="T653">
        <v>33</v>
      </c>
      <c r="U653">
        <v>3941.5030000000002</v>
      </c>
      <c r="V653">
        <v>2</v>
      </c>
      <c r="W653">
        <v>1.9239999999999999</v>
      </c>
      <c r="X653">
        <v>3.109</v>
      </c>
      <c r="Y653" s="8">
        <v>43412</v>
      </c>
    </row>
    <row r="654" spans="1:25" x14ac:dyDescent="0.25">
      <c r="A654">
        <v>-111.97625883000001</v>
      </c>
      <c r="B654">
        <v>33.079323780000003</v>
      </c>
      <c r="C654" t="s">
        <v>563</v>
      </c>
      <c r="D654" t="s">
        <v>568</v>
      </c>
      <c r="E654" t="s">
        <v>561</v>
      </c>
      <c r="F654">
        <v>357</v>
      </c>
      <c r="G654">
        <v>359</v>
      </c>
      <c r="H654">
        <v>13.333</v>
      </c>
      <c r="I654">
        <v>2.9860000000000002</v>
      </c>
      <c r="J654">
        <v>1</v>
      </c>
      <c r="K654">
        <v>1172.5029999999999</v>
      </c>
      <c r="L654" t="s">
        <v>560</v>
      </c>
      <c r="M654" t="s">
        <v>559</v>
      </c>
      <c r="N654" s="8">
        <v>43412</v>
      </c>
      <c r="O654">
        <v>0</v>
      </c>
      <c r="P654">
        <v>0</v>
      </c>
      <c r="Q654">
        <v>10969.901</v>
      </c>
      <c r="R654">
        <v>1100.3699999999999</v>
      </c>
      <c r="S654">
        <v>2.2919999999999998</v>
      </c>
      <c r="T654">
        <v>33</v>
      </c>
      <c r="U654">
        <v>3334.453</v>
      </c>
      <c r="V654">
        <v>2</v>
      </c>
      <c r="W654">
        <v>2.036</v>
      </c>
      <c r="X654">
        <v>3.29</v>
      </c>
      <c r="Y654" s="8">
        <v>43412</v>
      </c>
    </row>
    <row r="655" spans="1:25" x14ac:dyDescent="0.25">
      <c r="A655">
        <v>-111.97625934</v>
      </c>
      <c r="B655">
        <v>33.079332780000001</v>
      </c>
      <c r="C655" t="s">
        <v>563</v>
      </c>
      <c r="D655" t="s">
        <v>568</v>
      </c>
      <c r="E655" t="s">
        <v>561</v>
      </c>
      <c r="F655">
        <v>358</v>
      </c>
      <c r="G655">
        <v>2</v>
      </c>
      <c r="H655">
        <v>13.333</v>
      </c>
      <c r="I655">
        <v>2.8540000000000001</v>
      </c>
      <c r="J655">
        <v>1</v>
      </c>
      <c r="K655">
        <v>1172.52</v>
      </c>
      <c r="L655" t="s">
        <v>560</v>
      </c>
      <c r="M655" t="s">
        <v>559</v>
      </c>
      <c r="N655" s="8">
        <v>43412</v>
      </c>
      <c r="O655">
        <v>0</v>
      </c>
      <c r="P655">
        <v>0</v>
      </c>
      <c r="Q655">
        <v>11068.55</v>
      </c>
      <c r="R655">
        <v>1161.3119999999999</v>
      </c>
      <c r="S655">
        <v>2.419</v>
      </c>
      <c r="T655">
        <v>33</v>
      </c>
      <c r="U655">
        <v>3519.1260000000002</v>
      </c>
      <c r="V655">
        <v>2</v>
      </c>
      <c r="W655">
        <v>1.946</v>
      </c>
      <c r="X655">
        <v>3.145</v>
      </c>
      <c r="Y655" s="8">
        <v>43412</v>
      </c>
    </row>
    <row r="656" spans="1:25" x14ac:dyDescent="0.25">
      <c r="A656">
        <v>-111.97625832</v>
      </c>
      <c r="B656">
        <v>33.079340790000003</v>
      </c>
      <c r="C656" t="s">
        <v>563</v>
      </c>
      <c r="D656" t="s">
        <v>568</v>
      </c>
      <c r="E656" t="s">
        <v>561</v>
      </c>
      <c r="F656">
        <v>359</v>
      </c>
      <c r="G656">
        <v>356</v>
      </c>
      <c r="H656">
        <v>13.333</v>
      </c>
      <c r="I656">
        <v>2.8540000000000001</v>
      </c>
      <c r="J656">
        <v>1</v>
      </c>
      <c r="K656">
        <v>1172.5129999999999</v>
      </c>
      <c r="L656" t="s">
        <v>560</v>
      </c>
      <c r="M656" t="s">
        <v>559</v>
      </c>
      <c r="N656" s="8">
        <v>43412</v>
      </c>
      <c r="O656">
        <v>0</v>
      </c>
      <c r="P656">
        <v>0</v>
      </c>
      <c r="Q656">
        <v>11479.504000000001</v>
      </c>
      <c r="R656">
        <v>1204.4290000000001</v>
      </c>
      <c r="S656">
        <v>2.5089999999999999</v>
      </c>
      <c r="T656">
        <v>33</v>
      </c>
      <c r="U656">
        <v>3649.7840000000001</v>
      </c>
      <c r="V656">
        <v>2</v>
      </c>
      <c r="W656">
        <v>1.946</v>
      </c>
      <c r="X656">
        <v>3.145</v>
      </c>
      <c r="Y656" s="8">
        <v>43412</v>
      </c>
    </row>
    <row r="657" spans="1:25" x14ac:dyDescent="0.25">
      <c r="A657">
        <v>-111.97625917000001</v>
      </c>
      <c r="B657">
        <v>33.079348779999997</v>
      </c>
      <c r="C657" t="s">
        <v>563</v>
      </c>
      <c r="D657" t="s">
        <v>568</v>
      </c>
      <c r="E657" t="s">
        <v>561</v>
      </c>
      <c r="F657">
        <v>360</v>
      </c>
      <c r="G657">
        <v>1</v>
      </c>
      <c r="H657">
        <v>13.333</v>
      </c>
      <c r="I657">
        <v>3.1819999999999999</v>
      </c>
      <c r="J657">
        <v>1</v>
      </c>
      <c r="K657">
        <v>1172.52</v>
      </c>
      <c r="L657" t="s">
        <v>560</v>
      </c>
      <c r="M657" t="s">
        <v>559</v>
      </c>
      <c r="N657" s="8">
        <v>43412</v>
      </c>
      <c r="O657">
        <v>0</v>
      </c>
      <c r="P657">
        <v>0</v>
      </c>
      <c r="Q657">
        <v>14305.013000000001</v>
      </c>
      <c r="R657">
        <v>1346.1510000000001</v>
      </c>
      <c r="S657">
        <v>2.8039999999999998</v>
      </c>
      <c r="T657">
        <v>33</v>
      </c>
      <c r="U657">
        <v>4079.2460000000001</v>
      </c>
      <c r="V657">
        <v>2</v>
      </c>
      <c r="W657">
        <v>2.17</v>
      </c>
      <c r="X657">
        <v>3.5070000000000001</v>
      </c>
      <c r="Y657" s="8">
        <v>43412</v>
      </c>
    </row>
    <row r="658" spans="1:25" x14ac:dyDescent="0.25">
      <c r="A658">
        <v>-111.976258</v>
      </c>
      <c r="B658">
        <v>33.079357770000001</v>
      </c>
      <c r="C658" t="s">
        <v>563</v>
      </c>
      <c r="D658" t="s">
        <v>568</v>
      </c>
      <c r="E658" t="s">
        <v>561</v>
      </c>
      <c r="F658">
        <v>361</v>
      </c>
      <c r="G658">
        <v>360</v>
      </c>
      <c r="H658">
        <v>13.333</v>
      </c>
      <c r="I658">
        <v>3.0510000000000002</v>
      </c>
      <c r="J658">
        <v>1</v>
      </c>
      <c r="K658">
        <v>1172.4570000000001</v>
      </c>
      <c r="L658" t="s">
        <v>560</v>
      </c>
      <c r="M658" t="s">
        <v>559</v>
      </c>
      <c r="N658" s="8">
        <v>43412</v>
      </c>
      <c r="O658">
        <v>0</v>
      </c>
      <c r="P658">
        <v>0</v>
      </c>
      <c r="Q658">
        <v>14988.118</v>
      </c>
      <c r="R658">
        <v>1471.098</v>
      </c>
      <c r="S658">
        <v>3.0649999999999999</v>
      </c>
      <c r="T658">
        <v>33</v>
      </c>
      <c r="U658">
        <v>4457.8710000000001</v>
      </c>
      <c r="V658">
        <v>2</v>
      </c>
      <c r="W658">
        <v>2.08</v>
      </c>
      <c r="X658">
        <v>3.3620000000000001</v>
      </c>
      <c r="Y658" s="8">
        <v>43412</v>
      </c>
    </row>
    <row r="659" spans="1:25" x14ac:dyDescent="0.25">
      <c r="A659">
        <v>-111.97625850999999</v>
      </c>
      <c r="B659">
        <v>33.079365789999997</v>
      </c>
      <c r="C659" t="s">
        <v>563</v>
      </c>
      <c r="D659" t="s">
        <v>568</v>
      </c>
      <c r="E659" t="s">
        <v>561</v>
      </c>
      <c r="F659">
        <v>362</v>
      </c>
      <c r="G659">
        <v>3</v>
      </c>
      <c r="H659">
        <v>13.333</v>
      </c>
      <c r="I659">
        <v>3.0840000000000001</v>
      </c>
      <c r="J659">
        <v>1</v>
      </c>
      <c r="K659">
        <v>1172.49</v>
      </c>
      <c r="L659" t="s">
        <v>560</v>
      </c>
      <c r="M659" t="s">
        <v>559</v>
      </c>
      <c r="N659" s="8">
        <v>43412</v>
      </c>
      <c r="O659">
        <v>0</v>
      </c>
      <c r="P659">
        <v>0</v>
      </c>
      <c r="Q659">
        <v>14997.537</v>
      </c>
      <c r="R659">
        <v>1456.3620000000001</v>
      </c>
      <c r="S659">
        <v>3.0339999999999998</v>
      </c>
      <c r="T659">
        <v>33</v>
      </c>
      <c r="U659">
        <v>4413.2179999999998</v>
      </c>
      <c r="V659">
        <v>2</v>
      </c>
      <c r="W659">
        <v>2.1030000000000002</v>
      </c>
      <c r="X659">
        <v>3.3980000000000001</v>
      </c>
      <c r="Y659" s="8">
        <v>43412</v>
      </c>
    </row>
    <row r="660" spans="1:25" x14ac:dyDescent="0.25">
      <c r="A660">
        <v>-111.97625714</v>
      </c>
      <c r="B660">
        <v>33.07937381</v>
      </c>
      <c r="C660" t="s">
        <v>563</v>
      </c>
      <c r="D660" t="s">
        <v>568</v>
      </c>
      <c r="E660" t="s">
        <v>561</v>
      </c>
      <c r="F660">
        <v>363</v>
      </c>
      <c r="G660">
        <v>355</v>
      </c>
      <c r="H660">
        <v>13.333</v>
      </c>
      <c r="I660">
        <v>2.92</v>
      </c>
      <c r="J660">
        <v>1</v>
      </c>
      <c r="K660">
        <v>1172.3689999999999</v>
      </c>
      <c r="L660" t="s">
        <v>560</v>
      </c>
      <c r="M660" t="s">
        <v>559</v>
      </c>
      <c r="N660" s="8">
        <v>43412</v>
      </c>
      <c r="O660">
        <v>0</v>
      </c>
      <c r="P660">
        <v>0</v>
      </c>
      <c r="Q660">
        <v>14737.668</v>
      </c>
      <c r="R660">
        <v>1511.528</v>
      </c>
      <c r="S660">
        <v>3.149</v>
      </c>
      <c r="T660">
        <v>33</v>
      </c>
      <c r="U660">
        <v>4580.3860000000004</v>
      </c>
      <c r="V660">
        <v>2</v>
      </c>
      <c r="W660">
        <v>1.9910000000000001</v>
      </c>
      <c r="X660">
        <v>3.218</v>
      </c>
      <c r="Y660" s="8">
        <v>43412</v>
      </c>
    </row>
    <row r="661" spans="1:25" x14ac:dyDescent="0.25">
      <c r="A661">
        <v>-111.97625917000001</v>
      </c>
      <c r="B661">
        <v>33.079381779999999</v>
      </c>
      <c r="C661" t="s">
        <v>563</v>
      </c>
      <c r="D661" t="s">
        <v>568</v>
      </c>
      <c r="E661" t="s">
        <v>561</v>
      </c>
      <c r="F661">
        <v>364</v>
      </c>
      <c r="G661">
        <v>1</v>
      </c>
      <c r="H661">
        <v>13.333</v>
      </c>
      <c r="I661">
        <v>2.92</v>
      </c>
      <c r="J661">
        <v>1</v>
      </c>
      <c r="K661">
        <v>1172.434</v>
      </c>
      <c r="L661" t="s">
        <v>560</v>
      </c>
      <c r="M661" t="s">
        <v>559</v>
      </c>
      <c r="N661" s="8">
        <v>43412</v>
      </c>
      <c r="O661">
        <v>0</v>
      </c>
      <c r="P661">
        <v>0</v>
      </c>
      <c r="Q661">
        <v>15324.879000000001</v>
      </c>
      <c r="R661">
        <v>1571.7529999999999</v>
      </c>
      <c r="S661">
        <v>3.274</v>
      </c>
      <c r="T661">
        <v>33</v>
      </c>
      <c r="U661">
        <v>4762.8879999999999</v>
      </c>
      <c r="V661">
        <v>2</v>
      </c>
      <c r="W661">
        <v>1.9910000000000001</v>
      </c>
      <c r="X661">
        <v>3.218</v>
      </c>
      <c r="Y661" s="8">
        <v>43412</v>
      </c>
    </row>
    <row r="662" spans="1:25" x14ac:dyDescent="0.25">
      <c r="A662">
        <v>-111.97625883000001</v>
      </c>
      <c r="B662">
        <v>33.079390779999997</v>
      </c>
      <c r="C662" t="s">
        <v>563</v>
      </c>
      <c r="D662" t="s">
        <v>568</v>
      </c>
      <c r="E662" t="s">
        <v>561</v>
      </c>
      <c r="F662">
        <v>365</v>
      </c>
      <c r="G662">
        <v>359</v>
      </c>
      <c r="H662">
        <v>13.333</v>
      </c>
      <c r="I662">
        <v>2.9860000000000002</v>
      </c>
      <c r="J662">
        <v>1</v>
      </c>
      <c r="K662">
        <v>1172.4570000000001</v>
      </c>
      <c r="L662" t="s">
        <v>560</v>
      </c>
      <c r="M662" t="s">
        <v>559</v>
      </c>
      <c r="N662" s="8">
        <v>43412</v>
      </c>
      <c r="O662">
        <v>0</v>
      </c>
      <c r="P662">
        <v>0</v>
      </c>
      <c r="Q662">
        <v>14473.338</v>
      </c>
      <c r="R662">
        <v>1451.7929999999999</v>
      </c>
      <c r="S662">
        <v>3.0249999999999999</v>
      </c>
      <c r="T662">
        <v>33</v>
      </c>
      <c r="U662">
        <v>4399.3720000000003</v>
      </c>
      <c r="V662">
        <v>2</v>
      </c>
      <c r="W662">
        <v>2.036</v>
      </c>
      <c r="X662">
        <v>3.29</v>
      </c>
      <c r="Y662" s="8">
        <v>43412</v>
      </c>
    </row>
    <row r="663" spans="1:25" x14ac:dyDescent="0.25">
      <c r="A663">
        <v>-111.97625917000001</v>
      </c>
      <c r="B663">
        <v>33.079398779999998</v>
      </c>
      <c r="C663" t="s">
        <v>563</v>
      </c>
      <c r="D663" t="s">
        <v>568</v>
      </c>
      <c r="E663" t="s">
        <v>561</v>
      </c>
      <c r="F663">
        <v>366</v>
      </c>
      <c r="G663">
        <v>1</v>
      </c>
      <c r="H663">
        <v>13.333</v>
      </c>
      <c r="I663">
        <v>3.0179999999999998</v>
      </c>
      <c r="J663">
        <v>1</v>
      </c>
      <c r="K663">
        <v>1172.441</v>
      </c>
      <c r="L663" t="s">
        <v>560</v>
      </c>
      <c r="M663" t="s">
        <v>559</v>
      </c>
      <c r="N663" s="8">
        <v>43412</v>
      </c>
      <c r="O663">
        <v>0</v>
      </c>
      <c r="P663">
        <v>0</v>
      </c>
      <c r="Q663">
        <v>14385.65</v>
      </c>
      <c r="R663">
        <v>1427.3119999999999</v>
      </c>
      <c r="S663">
        <v>2.9740000000000002</v>
      </c>
      <c r="T663">
        <v>33</v>
      </c>
      <c r="U663">
        <v>4325.1880000000001</v>
      </c>
      <c r="V663">
        <v>2</v>
      </c>
      <c r="W663">
        <v>2.0579999999999998</v>
      </c>
      <c r="X663">
        <v>3.3260000000000001</v>
      </c>
      <c r="Y663" s="8">
        <v>43412</v>
      </c>
    </row>
    <row r="664" spans="1:25" x14ac:dyDescent="0.25">
      <c r="A664">
        <v>-111.97625816999999</v>
      </c>
      <c r="B664">
        <v>33.079406779999999</v>
      </c>
      <c r="C664" t="s">
        <v>563</v>
      </c>
      <c r="D664" t="s">
        <v>568</v>
      </c>
      <c r="E664" t="s">
        <v>561</v>
      </c>
      <c r="F664">
        <v>367</v>
      </c>
      <c r="G664">
        <v>1</v>
      </c>
      <c r="H664">
        <v>13.333</v>
      </c>
      <c r="I664">
        <v>3.0179999999999998</v>
      </c>
      <c r="J664">
        <v>1</v>
      </c>
      <c r="K664">
        <v>1172.441</v>
      </c>
      <c r="L664" t="s">
        <v>560</v>
      </c>
      <c r="M664" t="s">
        <v>559</v>
      </c>
      <c r="N664" s="8">
        <v>43412</v>
      </c>
      <c r="O664">
        <v>0</v>
      </c>
      <c r="P664">
        <v>0</v>
      </c>
      <c r="Q664">
        <v>16064.441999999999</v>
      </c>
      <c r="R664">
        <v>1593.8779999999999</v>
      </c>
      <c r="S664">
        <v>3.3210000000000002</v>
      </c>
      <c r="T664">
        <v>33</v>
      </c>
      <c r="U664">
        <v>4829.9340000000002</v>
      </c>
      <c r="V664">
        <v>2</v>
      </c>
      <c r="W664">
        <v>2.0579999999999998</v>
      </c>
      <c r="X664">
        <v>3.3260000000000001</v>
      </c>
      <c r="Y664" s="8">
        <v>43412</v>
      </c>
    </row>
    <row r="665" spans="1:25" x14ac:dyDescent="0.25">
      <c r="A665">
        <v>-111.97625951000001</v>
      </c>
      <c r="B665">
        <v>33.079414790000001</v>
      </c>
      <c r="C665" t="s">
        <v>563</v>
      </c>
      <c r="D665" t="s">
        <v>568</v>
      </c>
      <c r="E665" t="s">
        <v>561</v>
      </c>
      <c r="F665">
        <v>368</v>
      </c>
      <c r="G665">
        <v>3</v>
      </c>
      <c r="H665">
        <v>13.333</v>
      </c>
      <c r="I665">
        <v>3.2480000000000002</v>
      </c>
      <c r="J665">
        <v>1</v>
      </c>
      <c r="K665">
        <v>1172.47</v>
      </c>
      <c r="L665" t="s">
        <v>560</v>
      </c>
      <c r="M665" t="s">
        <v>559</v>
      </c>
      <c r="N665" s="8">
        <v>43412</v>
      </c>
      <c r="O665">
        <v>0</v>
      </c>
      <c r="P665">
        <v>0</v>
      </c>
      <c r="Q665">
        <v>12220.003000000001</v>
      </c>
      <c r="R665">
        <v>1126.713</v>
      </c>
      <c r="S665">
        <v>2.347</v>
      </c>
      <c r="T665">
        <v>33</v>
      </c>
      <c r="U665">
        <v>3414.2829999999999</v>
      </c>
      <c r="V665">
        <v>2</v>
      </c>
      <c r="W665">
        <v>2.2149999999999999</v>
      </c>
      <c r="X665">
        <v>3.5790000000000002</v>
      </c>
      <c r="Y665" s="8">
        <v>43412</v>
      </c>
    </row>
    <row r="666" spans="1:25" x14ac:dyDescent="0.25">
      <c r="A666">
        <v>-111.976258</v>
      </c>
      <c r="B666">
        <v>33.079423769999998</v>
      </c>
      <c r="C666" t="s">
        <v>563</v>
      </c>
      <c r="D666" t="s">
        <v>568</v>
      </c>
      <c r="E666" t="s">
        <v>561</v>
      </c>
      <c r="F666">
        <v>369</v>
      </c>
      <c r="G666">
        <v>0</v>
      </c>
      <c r="H666">
        <v>13.333</v>
      </c>
      <c r="I666">
        <v>2.92</v>
      </c>
      <c r="J666">
        <v>1</v>
      </c>
      <c r="K666">
        <v>1172.4380000000001</v>
      </c>
      <c r="L666" t="s">
        <v>560</v>
      </c>
      <c r="M666" t="s">
        <v>559</v>
      </c>
      <c r="N666" s="8">
        <v>43412</v>
      </c>
      <c r="O666">
        <v>0</v>
      </c>
      <c r="P666">
        <v>0</v>
      </c>
      <c r="Q666">
        <v>14747.692999999999</v>
      </c>
      <c r="R666">
        <v>1512.556</v>
      </c>
      <c r="S666">
        <v>3.1509999999999998</v>
      </c>
      <c r="T666">
        <v>33</v>
      </c>
      <c r="U666">
        <v>4583.5020000000004</v>
      </c>
      <c r="V666">
        <v>2</v>
      </c>
      <c r="W666">
        <v>1.9910000000000001</v>
      </c>
      <c r="X666">
        <v>3.218</v>
      </c>
      <c r="Y666" s="8">
        <v>43412</v>
      </c>
    </row>
    <row r="667" spans="1:25" x14ac:dyDescent="0.25">
      <c r="A667">
        <v>-111.97625748999999</v>
      </c>
      <c r="B667">
        <v>33.079431790000001</v>
      </c>
      <c r="C667" t="s">
        <v>563</v>
      </c>
      <c r="D667" t="s">
        <v>568</v>
      </c>
      <c r="E667" t="s">
        <v>561</v>
      </c>
      <c r="F667">
        <v>370</v>
      </c>
      <c r="G667">
        <v>357</v>
      </c>
      <c r="H667">
        <v>13.333</v>
      </c>
      <c r="I667">
        <v>3.15</v>
      </c>
      <c r="J667">
        <v>1</v>
      </c>
      <c r="K667">
        <v>1172.431</v>
      </c>
      <c r="L667" t="s">
        <v>560</v>
      </c>
      <c r="M667" t="s">
        <v>559</v>
      </c>
      <c r="N667" s="8">
        <v>43412</v>
      </c>
      <c r="O667">
        <v>0</v>
      </c>
      <c r="P667">
        <v>0</v>
      </c>
      <c r="Q667">
        <v>13261.902</v>
      </c>
      <c r="R667">
        <v>1260.991</v>
      </c>
      <c r="S667">
        <v>2.6269999999999998</v>
      </c>
      <c r="T667">
        <v>33</v>
      </c>
      <c r="U667">
        <v>3821.1840000000002</v>
      </c>
      <c r="V667">
        <v>2</v>
      </c>
      <c r="W667">
        <v>2.1469999999999998</v>
      </c>
      <c r="X667">
        <v>3.4710000000000001</v>
      </c>
      <c r="Y667" s="8">
        <v>43412</v>
      </c>
    </row>
    <row r="668" spans="1:25" x14ac:dyDescent="0.25">
      <c r="A668">
        <v>-111.97625766</v>
      </c>
      <c r="B668">
        <v>33.079439780000001</v>
      </c>
      <c r="C668" t="s">
        <v>563</v>
      </c>
      <c r="D668" t="s">
        <v>568</v>
      </c>
      <c r="E668" t="s">
        <v>561</v>
      </c>
      <c r="F668">
        <v>371</v>
      </c>
      <c r="G668">
        <v>358</v>
      </c>
      <c r="H668">
        <v>13.333</v>
      </c>
      <c r="I668">
        <v>3.2149999999999999</v>
      </c>
      <c r="J668">
        <v>1</v>
      </c>
      <c r="K668">
        <v>1172.4970000000001</v>
      </c>
      <c r="L668" t="s">
        <v>560</v>
      </c>
      <c r="M668" t="s">
        <v>559</v>
      </c>
      <c r="N668" s="8">
        <v>43412</v>
      </c>
      <c r="O668">
        <v>0</v>
      </c>
      <c r="P668">
        <v>0</v>
      </c>
      <c r="Q668">
        <v>13553.387000000001</v>
      </c>
      <c r="R668">
        <v>1262.4059999999999</v>
      </c>
      <c r="S668">
        <v>2.63</v>
      </c>
      <c r="T668">
        <v>33</v>
      </c>
      <c r="U668">
        <v>3825.473</v>
      </c>
      <c r="V668">
        <v>2</v>
      </c>
      <c r="W668">
        <v>2.1920000000000002</v>
      </c>
      <c r="X668">
        <v>3.5430000000000001</v>
      </c>
      <c r="Y668" s="8">
        <v>43412</v>
      </c>
    </row>
    <row r="669" spans="1:25" x14ac:dyDescent="0.25">
      <c r="A669">
        <v>-111.97625816999999</v>
      </c>
      <c r="B669">
        <v>33.07944878</v>
      </c>
      <c r="C669" t="s">
        <v>563</v>
      </c>
      <c r="D669" t="s">
        <v>568</v>
      </c>
      <c r="E669" t="s">
        <v>561</v>
      </c>
      <c r="F669">
        <v>372</v>
      </c>
      <c r="G669">
        <v>1</v>
      </c>
      <c r="H669">
        <v>13.333</v>
      </c>
      <c r="I669">
        <v>2.92</v>
      </c>
      <c r="J669">
        <v>1</v>
      </c>
      <c r="K669">
        <v>1172.434</v>
      </c>
      <c r="L669" t="s">
        <v>560</v>
      </c>
      <c r="M669" t="s">
        <v>559</v>
      </c>
      <c r="N669" s="8">
        <v>43412</v>
      </c>
      <c r="O669">
        <v>0</v>
      </c>
      <c r="P669">
        <v>0</v>
      </c>
      <c r="Q669">
        <v>15185.691000000001</v>
      </c>
      <c r="R669">
        <v>1557.4780000000001</v>
      </c>
      <c r="S669">
        <v>3.2450000000000001</v>
      </c>
      <c r="T669">
        <v>33</v>
      </c>
      <c r="U669">
        <v>4719.6289999999999</v>
      </c>
      <c r="V669">
        <v>2</v>
      </c>
      <c r="W669">
        <v>1.9910000000000001</v>
      </c>
      <c r="X669">
        <v>3.218</v>
      </c>
      <c r="Y669" s="8">
        <v>43412</v>
      </c>
    </row>
    <row r="670" spans="1:25" x14ac:dyDescent="0.25">
      <c r="A670">
        <v>-111.97625850999999</v>
      </c>
      <c r="B670">
        <v>33.079456790000002</v>
      </c>
      <c r="C670" t="s">
        <v>563</v>
      </c>
      <c r="D670" t="s">
        <v>568</v>
      </c>
      <c r="E670" t="s">
        <v>561</v>
      </c>
      <c r="F670">
        <v>373</v>
      </c>
      <c r="G670">
        <v>3</v>
      </c>
      <c r="H670">
        <v>13.333</v>
      </c>
      <c r="I670">
        <v>3.0179999999999998</v>
      </c>
      <c r="J670">
        <v>1</v>
      </c>
      <c r="K670">
        <v>1172.415</v>
      </c>
      <c r="L670" t="s">
        <v>560</v>
      </c>
      <c r="M670" t="s">
        <v>559</v>
      </c>
      <c r="N670" s="8">
        <v>43412</v>
      </c>
      <c r="O670">
        <v>0</v>
      </c>
      <c r="P670">
        <v>0</v>
      </c>
      <c r="Q670">
        <v>14814.23</v>
      </c>
      <c r="R670">
        <v>1469.835</v>
      </c>
      <c r="S670">
        <v>3.0619999999999998</v>
      </c>
      <c r="T670">
        <v>33</v>
      </c>
      <c r="U670">
        <v>4454.0450000000001</v>
      </c>
      <c r="V670">
        <v>2</v>
      </c>
      <c r="W670">
        <v>2.0579999999999998</v>
      </c>
      <c r="X670">
        <v>3.3260000000000001</v>
      </c>
      <c r="Y670" s="8">
        <v>43412</v>
      </c>
    </row>
    <row r="671" spans="1:25" x14ac:dyDescent="0.25">
      <c r="A671">
        <v>-111.97625632</v>
      </c>
      <c r="B671">
        <v>33.079464790000003</v>
      </c>
      <c r="C671" t="s">
        <v>563</v>
      </c>
      <c r="D671" t="s">
        <v>568</v>
      </c>
      <c r="E671" t="s">
        <v>561</v>
      </c>
      <c r="F671">
        <v>374</v>
      </c>
      <c r="G671">
        <v>356</v>
      </c>
      <c r="H671">
        <v>13.333</v>
      </c>
      <c r="I671">
        <v>3.0840000000000001</v>
      </c>
      <c r="J671">
        <v>1</v>
      </c>
      <c r="K671">
        <v>1172.4770000000001</v>
      </c>
      <c r="L671" t="s">
        <v>560</v>
      </c>
      <c r="M671" t="s">
        <v>559</v>
      </c>
      <c r="N671" s="8">
        <v>43412</v>
      </c>
      <c r="O671">
        <v>0</v>
      </c>
      <c r="P671">
        <v>0</v>
      </c>
      <c r="Q671">
        <v>15673.207</v>
      </c>
      <c r="R671">
        <v>1521.9739999999999</v>
      </c>
      <c r="S671">
        <v>3.1709999999999998</v>
      </c>
      <c r="T671">
        <v>33</v>
      </c>
      <c r="U671">
        <v>4612.0429999999997</v>
      </c>
      <c r="V671">
        <v>2</v>
      </c>
      <c r="W671">
        <v>2.1030000000000002</v>
      </c>
      <c r="X671">
        <v>3.3980000000000001</v>
      </c>
      <c r="Y671" s="8">
        <v>43412</v>
      </c>
    </row>
    <row r="672" spans="1:25" x14ac:dyDescent="0.25">
      <c r="A672">
        <v>-111.97625850999999</v>
      </c>
      <c r="B672">
        <v>33.079472789999997</v>
      </c>
      <c r="C672" t="s">
        <v>563</v>
      </c>
      <c r="D672" t="s">
        <v>568</v>
      </c>
      <c r="E672" t="s">
        <v>561</v>
      </c>
      <c r="F672">
        <v>375</v>
      </c>
      <c r="G672">
        <v>3</v>
      </c>
      <c r="H672">
        <v>13.333</v>
      </c>
      <c r="I672">
        <v>2.92</v>
      </c>
      <c r="J672">
        <v>1</v>
      </c>
      <c r="K672">
        <v>1172.4110000000001</v>
      </c>
      <c r="L672" t="s">
        <v>560</v>
      </c>
      <c r="M672" t="s">
        <v>559</v>
      </c>
      <c r="N672" s="8">
        <v>43412</v>
      </c>
      <c r="O672">
        <v>0</v>
      </c>
      <c r="P672">
        <v>0</v>
      </c>
      <c r="Q672">
        <v>15278.061</v>
      </c>
      <c r="R672">
        <v>1566.951</v>
      </c>
      <c r="S672">
        <v>3.2639999999999998</v>
      </c>
      <c r="T672">
        <v>33</v>
      </c>
      <c r="U672">
        <v>4748.3370000000004</v>
      </c>
      <c r="V672">
        <v>2</v>
      </c>
      <c r="W672">
        <v>1.9910000000000001</v>
      </c>
      <c r="X672">
        <v>3.218</v>
      </c>
      <c r="Y672" s="8">
        <v>43412</v>
      </c>
    </row>
    <row r="673" spans="1:25" x14ac:dyDescent="0.25">
      <c r="A673">
        <v>-111.97625732</v>
      </c>
      <c r="B673">
        <v>33.079481790000003</v>
      </c>
      <c r="C673" t="s">
        <v>563</v>
      </c>
      <c r="D673" t="s">
        <v>568</v>
      </c>
      <c r="E673" t="s">
        <v>561</v>
      </c>
      <c r="F673">
        <v>376</v>
      </c>
      <c r="G673">
        <v>356</v>
      </c>
      <c r="H673">
        <v>13.333</v>
      </c>
      <c r="I673">
        <v>3.2149999999999999</v>
      </c>
      <c r="J673">
        <v>1</v>
      </c>
      <c r="K673">
        <v>1172.4079999999999</v>
      </c>
      <c r="L673" t="s">
        <v>560</v>
      </c>
      <c r="M673" t="s">
        <v>559</v>
      </c>
      <c r="N673" s="8">
        <v>43412</v>
      </c>
      <c r="O673">
        <v>0</v>
      </c>
      <c r="P673">
        <v>0</v>
      </c>
      <c r="Q673">
        <v>14420.957</v>
      </c>
      <c r="R673">
        <v>1343.2139999999999</v>
      </c>
      <c r="S673">
        <v>2.798</v>
      </c>
      <c r="T673">
        <v>33</v>
      </c>
      <c r="U673">
        <v>4070.346</v>
      </c>
      <c r="V673">
        <v>2</v>
      </c>
      <c r="W673">
        <v>2.1920000000000002</v>
      </c>
      <c r="X673">
        <v>3.5430000000000001</v>
      </c>
      <c r="Y673" s="8">
        <v>43412</v>
      </c>
    </row>
    <row r="674" spans="1:25" x14ac:dyDescent="0.25">
      <c r="A674">
        <v>-111.976258</v>
      </c>
      <c r="B674">
        <v>33.079489770000002</v>
      </c>
      <c r="C674" t="s">
        <v>563</v>
      </c>
      <c r="D674" t="s">
        <v>568</v>
      </c>
      <c r="E674" t="s">
        <v>561</v>
      </c>
      <c r="F674">
        <v>377</v>
      </c>
      <c r="G674">
        <v>0</v>
      </c>
      <c r="H674">
        <v>13.333</v>
      </c>
      <c r="I674">
        <v>2.9860000000000002</v>
      </c>
      <c r="J674">
        <v>1</v>
      </c>
      <c r="K674">
        <v>1172.402</v>
      </c>
      <c r="L674" t="s">
        <v>560</v>
      </c>
      <c r="M674" t="s">
        <v>559</v>
      </c>
      <c r="N674" s="8">
        <v>43412</v>
      </c>
      <c r="O674">
        <v>0</v>
      </c>
      <c r="P674">
        <v>0</v>
      </c>
      <c r="Q674">
        <v>14164.227000000001</v>
      </c>
      <c r="R674">
        <v>1420.7860000000001</v>
      </c>
      <c r="S674">
        <v>2.96</v>
      </c>
      <c r="T674">
        <v>33</v>
      </c>
      <c r="U674">
        <v>4305.4129999999996</v>
      </c>
      <c r="V674">
        <v>2</v>
      </c>
      <c r="W674">
        <v>2.036</v>
      </c>
      <c r="X674">
        <v>3.29</v>
      </c>
      <c r="Y674" s="8">
        <v>43412</v>
      </c>
    </row>
    <row r="675" spans="1:25" x14ac:dyDescent="0.25">
      <c r="A675">
        <v>-111.97625683</v>
      </c>
      <c r="B675">
        <v>33.079497779999997</v>
      </c>
      <c r="C675" t="s">
        <v>563</v>
      </c>
      <c r="D675" t="s">
        <v>568</v>
      </c>
      <c r="E675" t="s">
        <v>561</v>
      </c>
      <c r="F675">
        <v>378</v>
      </c>
      <c r="G675">
        <v>359</v>
      </c>
      <c r="H675">
        <v>13.333</v>
      </c>
      <c r="I675">
        <v>3.15</v>
      </c>
      <c r="J675">
        <v>1</v>
      </c>
      <c r="K675">
        <v>1172.4870000000001</v>
      </c>
      <c r="L675" t="s">
        <v>560</v>
      </c>
      <c r="M675" t="s">
        <v>559</v>
      </c>
      <c r="N675" s="8">
        <v>43412</v>
      </c>
      <c r="O675">
        <v>0</v>
      </c>
      <c r="P675">
        <v>0</v>
      </c>
      <c r="Q675">
        <v>13572.39</v>
      </c>
      <c r="R675">
        <v>1290.5129999999999</v>
      </c>
      <c r="S675">
        <v>2.6890000000000001</v>
      </c>
      <c r="T675">
        <v>33</v>
      </c>
      <c r="U675">
        <v>3910.645</v>
      </c>
      <c r="V675">
        <v>2</v>
      </c>
      <c r="W675">
        <v>2.1469999999999998</v>
      </c>
      <c r="X675">
        <v>3.4710000000000001</v>
      </c>
      <c r="Y675" s="8">
        <v>43412</v>
      </c>
    </row>
    <row r="676" spans="1:25" x14ac:dyDescent="0.25">
      <c r="A676">
        <v>-111.9762592</v>
      </c>
      <c r="B676">
        <v>33.079505840000003</v>
      </c>
      <c r="C676" t="s">
        <v>563</v>
      </c>
      <c r="D676" t="s">
        <v>568</v>
      </c>
      <c r="E676" t="s">
        <v>561</v>
      </c>
      <c r="F676">
        <v>379</v>
      </c>
      <c r="G676">
        <v>7</v>
      </c>
      <c r="H676">
        <v>13.333</v>
      </c>
      <c r="I676">
        <v>2.92</v>
      </c>
      <c r="J676">
        <v>1</v>
      </c>
      <c r="K676">
        <v>1172.4380000000001</v>
      </c>
      <c r="L676" t="s">
        <v>560</v>
      </c>
      <c r="M676" t="s">
        <v>559</v>
      </c>
      <c r="N676" s="8">
        <v>43412</v>
      </c>
      <c r="O676">
        <v>0</v>
      </c>
      <c r="P676">
        <v>0</v>
      </c>
      <c r="Q676">
        <v>13909.151</v>
      </c>
      <c r="R676">
        <v>1426.5530000000001</v>
      </c>
      <c r="S676">
        <v>2.972</v>
      </c>
      <c r="T676">
        <v>33</v>
      </c>
      <c r="U676">
        <v>4322.8879999999999</v>
      </c>
      <c r="V676">
        <v>2</v>
      </c>
      <c r="W676">
        <v>1.9910000000000001</v>
      </c>
      <c r="X676">
        <v>3.218</v>
      </c>
      <c r="Y676" s="8">
        <v>43412</v>
      </c>
    </row>
    <row r="677" spans="1:25" x14ac:dyDescent="0.25">
      <c r="A677">
        <v>-111.97625632</v>
      </c>
      <c r="B677">
        <v>33.07951379</v>
      </c>
      <c r="C677" t="s">
        <v>563</v>
      </c>
      <c r="D677" t="s">
        <v>568</v>
      </c>
      <c r="E677" t="s">
        <v>561</v>
      </c>
      <c r="F677">
        <v>380</v>
      </c>
      <c r="G677">
        <v>356</v>
      </c>
      <c r="H677">
        <v>13.333</v>
      </c>
      <c r="I677">
        <v>3.15</v>
      </c>
      <c r="J677">
        <v>1</v>
      </c>
      <c r="K677">
        <v>1172.454</v>
      </c>
      <c r="L677" t="s">
        <v>560</v>
      </c>
      <c r="M677" t="s">
        <v>559</v>
      </c>
      <c r="N677" s="8">
        <v>43412</v>
      </c>
      <c r="O677">
        <v>0</v>
      </c>
      <c r="P677">
        <v>0</v>
      </c>
      <c r="Q677">
        <v>13584.507</v>
      </c>
      <c r="R677">
        <v>1291.665</v>
      </c>
      <c r="S677">
        <v>2.6909999999999998</v>
      </c>
      <c r="T677">
        <v>33</v>
      </c>
      <c r="U677">
        <v>3914.1370000000002</v>
      </c>
      <c r="V677">
        <v>2</v>
      </c>
      <c r="W677">
        <v>2.1469999999999998</v>
      </c>
      <c r="X677">
        <v>3.4710000000000001</v>
      </c>
      <c r="Y677" s="8">
        <v>43412</v>
      </c>
    </row>
    <row r="678" spans="1:25" x14ac:dyDescent="0.25">
      <c r="A678">
        <v>-111.97625816999999</v>
      </c>
      <c r="B678">
        <v>33.079522779999998</v>
      </c>
      <c r="C678" t="s">
        <v>563</v>
      </c>
      <c r="D678" t="s">
        <v>568</v>
      </c>
      <c r="E678" t="s">
        <v>561</v>
      </c>
      <c r="F678">
        <v>381</v>
      </c>
      <c r="G678">
        <v>1</v>
      </c>
      <c r="H678">
        <v>13.333</v>
      </c>
      <c r="I678">
        <v>3.0179999999999998</v>
      </c>
      <c r="J678">
        <v>1</v>
      </c>
      <c r="K678">
        <v>1172.5329999999999</v>
      </c>
      <c r="L678" t="s">
        <v>560</v>
      </c>
      <c r="M678" t="s">
        <v>559</v>
      </c>
      <c r="N678" s="8">
        <v>43412</v>
      </c>
      <c r="O678">
        <v>0</v>
      </c>
      <c r="P678">
        <v>0</v>
      </c>
      <c r="Q678">
        <v>14157.563</v>
      </c>
      <c r="R678">
        <v>1404.682</v>
      </c>
      <c r="S678">
        <v>2.9260000000000002</v>
      </c>
      <c r="T678">
        <v>33</v>
      </c>
      <c r="U678">
        <v>4256.6109999999999</v>
      </c>
      <c r="V678">
        <v>2</v>
      </c>
      <c r="W678">
        <v>2.0579999999999998</v>
      </c>
      <c r="X678">
        <v>3.3260000000000001</v>
      </c>
      <c r="Y678" s="8">
        <v>43412</v>
      </c>
    </row>
    <row r="679" spans="1:25" x14ac:dyDescent="0.25">
      <c r="A679">
        <v>-111.97625597</v>
      </c>
      <c r="B679">
        <v>33.079530820000002</v>
      </c>
      <c r="C679" t="s">
        <v>563</v>
      </c>
      <c r="D679" t="s">
        <v>568</v>
      </c>
      <c r="E679" t="s">
        <v>561</v>
      </c>
      <c r="F679">
        <v>382</v>
      </c>
      <c r="G679">
        <v>354</v>
      </c>
      <c r="H679">
        <v>13.333</v>
      </c>
      <c r="I679">
        <v>2.7890000000000001</v>
      </c>
      <c r="J679">
        <v>1</v>
      </c>
      <c r="K679">
        <v>1172.49</v>
      </c>
      <c r="L679" t="s">
        <v>560</v>
      </c>
      <c r="M679" t="s">
        <v>559</v>
      </c>
      <c r="N679" s="8">
        <v>43412</v>
      </c>
      <c r="O679">
        <v>0</v>
      </c>
      <c r="P679">
        <v>0</v>
      </c>
      <c r="Q679">
        <v>15304.995000000001</v>
      </c>
      <c r="R679">
        <v>1643.5830000000001</v>
      </c>
      <c r="S679">
        <v>3.4239999999999999</v>
      </c>
      <c r="T679">
        <v>33</v>
      </c>
      <c r="U679">
        <v>4980.5540000000001</v>
      </c>
      <c r="V679">
        <v>2</v>
      </c>
      <c r="W679">
        <v>1.901</v>
      </c>
      <c r="X679">
        <v>3.073</v>
      </c>
      <c r="Y679" s="8">
        <v>43412</v>
      </c>
    </row>
    <row r="680" spans="1:25" x14ac:dyDescent="0.25">
      <c r="A680">
        <v>-111.97625768</v>
      </c>
      <c r="B680">
        <v>33.079538790000001</v>
      </c>
      <c r="C680" t="s">
        <v>563</v>
      </c>
      <c r="D680" t="s">
        <v>568</v>
      </c>
      <c r="E680" t="s">
        <v>561</v>
      </c>
      <c r="F680">
        <v>383</v>
      </c>
      <c r="G680">
        <v>4</v>
      </c>
      <c r="H680">
        <v>13.333</v>
      </c>
      <c r="I680">
        <v>2.8540000000000001</v>
      </c>
      <c r="J680">
        <v>1</v>
      </c>
      <c r="K680">
        <v>1172.444</v>
      </c>
      <c r="L680" t="s">
        <v>560</v>
      </c>
      <c r="M680" t="s">
        <v>559</v>
      </c>
      <c r="N680" s="8">
        <v>43412</v>
      </c>
      <c r="O680">
        <v>0</v>
      </c>
      <c r="P680">
        <v>0</v>
      </c>
      <c r="Q680">
        <v>15172.582</v>
      </c>
      <c r="R680">
        <v>1591.9059999999999</v>
      </c>
      <c r="S680">
        <v>3.3159999999999998</v>
      </c>
      <c r="T680">
        <v>33</v>
      </c>
      <c r="U680">
        <v>4823.9589999999998</v>
      </c>
      <c r="V680">
        <v>2</v>
      </c>
      <c r="W680">
        <v>1.946</v>
      </c>
      <c r="X680">
        <v>3.145</v>
      </c>
      <c r="Y680" s="8">
        <v>43412</v>
      </c>
    </row>
    <row r="681" spans="1:25" x14ac:dyDescent="0.25">
      <c r="A681">
        <v>-111.97625786</v>
      </c>
      <c r="B681">
        <v>33.079546809999997</v>
      </c>
      <c r="C681" t="s">
        <v>563</v>
      </c>
      <c r="D681" t="s">
        <v>568</v>
      </c>
      <c r="E681" t="s">
        <v>561</v>
      </c>
      <c r="F681">
        <v>384</v>
      </c>
      <c r="G681">
        <v>5</v>
      </c>
      <c r="H681">
        <v>13.333</v>
      </c>
      <c r="I681">
        <v>3.15</v>
      </c>
      <c r="J681">
        <v>1</v>
      </c>
      <c r="K681">
        <v>1172.4739999999999</v>
      </c>
      <c r="L681" t="s">
        <v>560</v>
      </c>
      <c r="M681" t="s">
        <v>559</v>
      </c>
      <c r="N681" s="8">
        <v>43412</v>
      </c>
      <c r="O681">
        <v>0</v>
      </c>
      <c r="P681">
        <v>0</v>
      </c>
      <c r="Q681">
        <v>16446.478999999999</v>
      </c>
      <c r="R681">
        <v>1563.7919999999999</v>
      </c>
      <c r="S681">
        <v>3.258</v>
      </c>
      <c r="T681">
        <v>33</v>
      </c>
      <c r="U681">
        <v>4738.7640000000001</v>
      </c>
      <c r="V681">
        <v>2</v>
      </c>
      <c r="W681">
        <v>2.1469999999999998</v>
      </c>
      <c r="X681">
        <v>3.4710000000000001</v>
      </c>
      <c r="Y681" s="8">
        <v>43412</v>
      </c>
    </row>
    <row r="682" spans="1:25" x14ac:dyDescent="0.25">
      <c r="A682">
        <v>-111.97625632</v>
      </c>
      <c r="B682">
        <v>33.079555790000001</v>
      </c>
      <c r="C682" t="s">
        <v>563</v>
      </c>
      <c r="D682" t="s">
        <v>568</v>
      </c>
      <c r="E682" t="s">
        <v>561</v>
      </c>
      <c r="F682">
        <v>385</v>
      </c>
      <c r="G682">
        <v>356</v>
      </c>
      <c r="H682">
        <v>13.333</v>
      </c>
      <c r="I682">
        <v>2.92</v>
      </c>
      <c r="J682">
        <v>1</v>
      </c>
      <c r="K682">
        <v>1172.4280000000001</v>
      </c>
      <c r="L682" t="s">
        <v>560</v>
      </c>
      <c r="M682" t="s">
        <v>559</v>
      </c>
      <c r="N682" s="8">
        <v>43412</v>
      </c>
      <c r="O682">
        <v>0</v>
      </c>
      <c r="P682">
        <v>0</v>
      </c>
      <c r="Q682">
        <v>14192.648999999999</v>
      </c>
      <c r="R682">
        <v>1455.6289999999999</v>
      </c>
      <c r="S682">
        <v>3.0329999999999999</v>
      </c>
      <c r="T682">
        <v>33</v>
      </c>
      <c r="U682">
        <v>4410.9970000000003</v>
      </c>
      <c r="V682">
        <v>2</v>
      </c>
      <c r="W682">
        <v>1.9910000000000001</v>
      </c>
      <c r="X682">
        <v>3.218</v>
      </c>
      <c r="Y682" s="8">
        <v>43412</v>
      </c>
    </row>
    <row r="683" spans="1:25" x14ac:dyDescent="0.25">
      <c r="A683">
        <v>-111.97625786</v>
      </c>
      <c r="B683">
        <v>33.079563810000003</v>
      </c>
      <c r="C683" t="s">
        <v>563</v>
      </c>
      <c r="D683" t="s">
        <v>568</v>
      </c>
      <c r="E683" t="s">
        <v>561</v>
      </c>
      <c r="F683">
        <v>386</v>
      </c>
      <c r="G683">
        <v>5</v>
      </c>
      <c r="H683">
        <v>13.333</v>
      </c>
      <c r="I683">
        <v>3.0510000000000002</v>
      </c>
      <c r="J683">
        <v>1</v>
      </c>
      <c r="K683">
        <v>1172.451</v>
      </c>
      <c r="L683" t="s">
        <v>560</v>
      </c>
      <c r="M683" t="s">
        <v>559</v>
      </c>
      <c r="N683" s="8">
        <v>43412</v>
      </c>
      <c r="O683">
        <v>0</v>
      </c>
      <c r="P683">
        <v>0</v>
      </c>
      <c r="Q683">
        <v>13663.272000000001</v>
      </c>
      <c r="R683">
        <v>1341.0630000000001</v>
      </c>
      <c r="S683">
        <v>2.794</v>
      </c>
      <c r="T683">
        <v>33</v>
      </c>
      <c r="U683">
        <v>4063.826</v>
      </c>
      <c r="V683">
        <v>2</v>
      </c>
      <c r="W683">
        <v>2.08</v>
      </c>
      <c r="X683">
        <v>3.3620000000000001</v>
      </c>
      <c r="Y683" s="8">
        <v>43412</v>
      </c>
    </row>
    <row r="684" spans="1:25" x14ac:dyDescent="0.25">
      <c r="A684">
        <v>-111.97625666</v>
      </c>
      <c r="B684">
        <v>33.079571780000002</v>
      </c>
      <c r="C684" t="s">
        <v>563</v>
      </c>
      <c r="D684" t="s">
        <v>568</v>
      </c>
      <c r="E684" t="s">
        <v>561</v>
      </c>
      <c r="F684">
        <v>387</v>
      </c>
      <c r="G684">
        <v>358</v>
      </c>
      <c r="H684">
        <v>13.333</v>
      </c>
      <c r="I684">
        <v>3.0510000000000002</v>
      </c>
      <c r="J684">
        <v>1</v>
      </c>
      <c r="K684">
        <v>1172.4570000000001</v>
      </c>
      <c r="L684" t="s">
        <v>560</v>
      </c>
      <c r="M684" t="s">
        <v>559</v>
      </c>
      <c r="N684" s="8">
        <v>43412</v>
      </c>
      <c r="O684">
        <v>0</v>
      </c>
      <c r="P684">
        <v>0</v>
      </c>
      <c r="Q684">
        <v>12855.74</v>
      </c>
      <c r="R684">
        <v>1261.8030000000001</v>
      </c>
      <c r="S684">
        <v>2.629</v>
      </c>
      <c r="T684">
        <v>33</v>
      </c>
      <c r="U684">
        <v>3823.6439999999998</v>
      </c>
      <c r="V684">
        <v>2</v>
      </c>
      <c r="W684">
        <v>2.08</v>
      </c>
      <c r="X684">
        <v>3.3620000000000001</v>
      </c>
      <c r="Y684" s="8">
        <v>43412</v>
      </c>
    </row>
    <row r="685" spans="1:25" x14ac:dyDescent="0.25">
      <c r="A685">
        <v>-111.97625751</v>
      </c>
      <c r="B685">
        <v>33.079579789999997</v>
      </c>
      <c r="C685" t="s">
        <v>563</v>
      </c>
      <c r="D685" t="s">
        <v>568</v>
      </c>
      <c r="E685" t="s">
        <v>561</v>
      </c>
      <c r="F685">
        <v>388</v>
      </c>
      <c r="G685">
        <v>3</v>
      </c>
      <c r="H685">
        <v>13.333</v>
      </c>
      <c r="I685">
        <v>2.8220000000000001</v>
      </c>
      <c r="J685">
        <v>1</v>
      </c>
      <c r="K685">
        <v>1172.451</v>
      </c>
      <c r="L685" t="s">
        <v>560</v>
      </c>
      <c r="M685" t="s">
        <v>559</v>
      </c>
      <c r="N685" s="8">
        <v>43412</v>
      </c>
      <c r="O685">
        <v>0</v>
      </c>
      <c r="P685">
        <v>0</v>
      </c>
      <c r="Q685">
        <v>12174.727000000001</v>
      </c>
      <c r="R685">
        <v>1292.2249999999999</v>
      </c>
      <c r="S685">
        <v>2.6920000000000002</v>
      </c>
      <c r="T685">
        <v>33</v>
      </c>
      <c r="U685">
        <v>3915.8330000000001</v>
      </c>
      <c r="V685">
        <v>2</v>
      </c>
      <c r="W685">
        <v>1.9239999999999999</v>
      </c>
      <c r="X685">
        <v>3.109</v>
      </c>
      <c r="Y685" s="8">
        <v>43412</v>
      </c>
    </row>
    <row r="686" spans="1:25" x14ac:dyDescent="0.25">
      <c r="A686">
        <v>-111.97625549</v>
      </c>
      <c r="B686">
        <v>33.079588790000003</v>
      </c>
      <c r="C686" t="s">
        <v>563</v>
      </c>
      <c r="D686" t="s">
        <v>568</v>
      </c>
      <c r="E686" t="s">
        <v>561</v>
      </c>
      <c r="F686">
        <v>389</v>
      </c>
      <c r="G686">
        <v>357</v>
      </c>
      <c r="H686">
        <v>13.333</v>
      </c>
      <c r="I686">
        <v>3.117</v>
      </c>
      <c r="J686">
        <v>1</v>
      </c>
      <c r="K686">
        <v>1172.4280000000001</v>
      </c>
      <c r="L686" t="s">
        <v>560</v>
      </c>
      <c r="M686" t="s">
        <v>559</v>
      </c>
      <c r="N686" s="8">
        <v>43412</v>
      </c>
      <c r="O686">
        <v>0</v>
      </c>
      <c r="P686">
        <v>0</v>
      </c>
      <c r="Q686">
        <v>13598.883</v>
      </c>
      <c r="R686">
        <v>1306.643</v>
      </c>
      <c r="S686">
        <v>2.722</v>
      </c>
      <c r="T686">
        <v>33</v>
      </c>
      <c r="U686">
        <v>3959.5239999999999</v>
      </c>
      <c r="V686">
        <v>2</v>
      </c>
      <c r="W686">
        <v>2.125</v>
      </c>
      <c r="X686">
        <v>3.4340000000000002</v>
      </c>
      <c r="Y686" s="8">
        <v>43412</v>
      </c>
    </row>
    <row r="687" spans="1:25" x14ac:dyDescent="0.25">
      <c r="A687">
        <v>-111.97625751</v>
      </c>
      <c r="B687">
        <v>33.079596789999997</v>
      </c>
      <c r="C687" t="s">
        <v>563</v>
      </c>
      <c r="D687" t="s">
        <v>568</v>
      </c>
      <c r="E687" t="s">
        <v>561</v>
      </c>
      <c r="F687">
        <v>390</v>
      </c>
      <c r="G687">
        <v>3</v>
      </c>
      <c r="H687">
        <v>13.333</v>
      </c>
      <c r="I687">
        <v>3.0840000000000001</v>
      </c>
      <c r="J687">
        <v>1</v>
      </c>
      <c r="K687">
        <v>1172.385</v>
      </c>
      <c r="L687" t="s">
        <v>560</v>
      </c>
      <c r="M687" t="s">
        <v>559</v>
      </c>
      <c r="N687" s="8">
        <v>43412</v>
      </c>
      <c r="O687">
        <v>0</v>
      </c>
      <c r="P687">
        <v>0</v>
      </c>
      <c r="Q687">
        <v>14598.700999999999</v>
      </c>
      <c r="R687">
        <v>1417.6320000000001</v>
      </c>
      <c r="S687">
        <v>2.9529999999999998</v>
      </c>
      <c r="T687">
        <v>33</v>
      </c>
      <c r="U687">
        <v>4295.8559999999998</v>
      </c>
      <c r="V687">
        <v>2</v>
      </c>
      <c r="W687">
        <v>2.1030000000000002</v>
      </c>
      <c r="X687">
        <v>3.3980000000000001</v>
      </c>
      <c r="Y687" s="8">
        <v>43412</v>
      </c>
    </row>
    <row r="688" spans="1:25" x14ac:dyDescent="0.25">
      <c r="A688">
        <v>-111.97625583</v>
      </c>
      <c r="B688">
        <v>33.079604779999997</v>
      </c>
      <c r="C688" t="s">
        <v>563</v>
      </c>
      <c r="D688" t="s">
        <v>568</v>
      </c>
      <c r="E688" t="s">
        <v>561</v>
      </c>
      <c r="F688">
        <v>391</v>
      </c>
      <c r="G688">
        <v>359</v>
      </c>
      <c r="H688">
        <v>13.333</v>
      </c>
      <c r="I688">
        <v>2.8540000000000001</v>
      </c>
      <c r="J688">
        <v>1</v>
      </c>
      <c r="K688">
        <v>1172.4179999999999</v>
      </c>
      <c r="L688" t="s">
        <v>560</v>
      </c>
      <c r="M688" t="s">
        <v>559</v>
      </c>
      <c r="N688" s="8">
        <v>43412</v>
      </c>
      <c r="O688">
        <v>0</v>
      </c>
      <c r="P688">
        <v>0</v>
      </c>
      <c r="Q688">
        <v>13382.803</v>
      </c>
      <c r="R688">
        <v>1404.123</v>
      </c>
      <c r="S688">
        <v>2.9249999999999998</v>
      </c>
      <c r="T688">
        <v>33</v>
      </c>
      <c r="U688">
        <v>4254.9179999999997</v>
      </c>
      <c r="V688">
        <v>2</v>
      </c>
      <c r="W688">
        <v>1.946</v>
      </c>
      <c r="X688">
        <v>3.145</v>
      </c>
      <c r="Y688" s="8">
        <v>43412</v>
      </c>
    </row>
    <row r="689" spans="1:25" x14ac:dyDescent="0.25">
      <c r="A689">
        <v>-111.97625617</v>
      </c>
      <c r="B689">
        <v>33.079612779999998</v>
      </c>
      <c r="C689" t="s">
        <v>563</v>
      </c>
      <c r="D689" t="s">
        <v>568</v>
      </c>
      <c r="E689" t="s">
        <v>561</v>
      </c>
      <c r="F689">
        <v>392</v>
      </c>
      <c r="G689">
        <v>1</v>
      </c>
      <c r="H689">
        <v>13.333</v>
      </c>
      <c r="I689">
        <v>2.8220000000000001</v>
      </c>
      <c r="J689">
        <v>1</v>
      </c>
      <c r="K689">
        <v>1172.451</v>
      </c>
      <c r="L689" t="s">
        <v>560</v>
      </c>
      <c r="M689" t="s">
        <v>559</v>
      </c>
      <c r="N689" s="8">
        <v>43412</v>
      </c>
      <c r="O689">
        <v>0</v>
      </c>
      <c r="P689">
        <v>0</v>
      </c>
      <c r="Q689">
        <v>14050.376</v>
      </c>
      <c r="R689">
        <v>1491.306</v>
      </c>
      <c r="S689">
        <v>3.1070000000000002</v>
      </c>
      <c r="T689">
        <v>33</v>
      </c>
      <c r="U689">
        <v>4519.1090000000004</v>
      </c>
      <c r="V689">
        <v>2</v>
      </c>
      <c r="W689">
        <v>1.9239999999999999</v>
      </c>
      <c r="X689">
        <v>3.109</v>
      </c>
      <c r="Y689" s="8">
        <v>43412</v>
      </c>
    </row>
    <row r="690" spans="1:25" x14ac:dyDescent="0.25">
      <c r="A690">
        <v>-111.97625703</v>
      </c>
      <c r="B690">
        <v>33.079620820000002</v>
      </c>
      <c r="C690" t="s">
        <v>563</v>
      </c>
      <c r="D690" t="s">
        <v>568</v>
      </c>
      <c r="E690" t="s">
        <v>561</v>
      </c>
      <c r="F690">
        <v>393</v>
      </c>
      <c r="G690">
        <v>6</v>
      </c>
      <c r="H690">
        <v>13.333</v>
      </c>
      <c r="I690">
        <v>3.0179999999999998</v>
      </c>
      <c r="J690">
        <v>1</v>
      </c>
      <c r="K690">
        <v>1172.4739999999999</v>
      </c>
      <c r="L690" t="s">
        <v>560</v>
      </c>
      <c r="M690" t="s">
        <v>559</v>
      </c>
      <c r="N690" s="8">
        <v>43412</v>
      </c>
      <c r="O690">
        <v>0</v>
      </c>
      <c r="P690">
        <v>0</v>
      </c>
      <c r="Q690">
        <v>14228.450999999999</v>
      </c>
      <c r="R690">
        <v>1411.7149999999999</v>
      </c>
      <c r="S690">
        <v>2.9409999999999998</v>
      </c>
      <c r="T690">
        <v>33</v>
      </c>
      <c r="U690">
        <v>4277.9250000000002</v>
      </c>
      <c r="V690">
        <v>2</v>
      </c>
      <c r="W690">
        <v>2.0579999999999998</v>
      </c>
      <c r="X690">
        <v>3.3260000000000001</v>
      </c>
      <c r="Y690" s="8">
        <v>43412</v>
      </c>
    </row>
    <row r="691" spans="1:25" x14ac:dyDescent="0.25">
      <c r="A691">
        <v>-111.97625614</v>
      </c>
      <c r="B691">
        <v>33.07962981</v>
      </c>
      <c r="C691" t="s">
        <v>563</v>
      </c>
      <c r="D691" t="s">
        <v>568</v>
      </c>
      <c r="E691" t="s">
        <v>561</v>
      </c>
      <c r="F691">
        <v>394</v>
      </c>
      <c r="G691">
        <v>355</v>
      </c>
      <c r="H691">
        <v>13.333</v>
      </c>
      <c r="I691">
        <v>2.9529999999999998</v>
      </c>
      <c r="J691">
        <v>1</v>
      </c>
      <c r="K691">
        <v>1172.4639999999999</v>
      </c>
      <c r="L691" t="s">
        <v>560</v>
      </c>
      <c r="M691" t="s">
        <v>559</v>
      </c>
      <c r="N691" s="8">
        <v>43412</v>
      </c>
      <c r="O691">
        <v>0</v>
      </c>
      <c r="P691">
        <v>0</v>
      </c>
      <c r="Q691">
        <v>12293.26</v>
      </c>
      <c r="R691">
        <v>1246.8150000000001</v>
      </c>
      <c r="S691">
        <v>2.5979999999999999</v>
      </c>
      <c r="T691">
        <v>33</v>
      </c>
      <c r="U691">
        <v>3778.2260000000001</v>
      </c>
      <c r="V691">
        <v>2</v>
      </c>
      <c r="W691">
        <v>2.0129999999999999</v>
      </c>
      <c r="X691">
        <v>3.254</v>
      </c>
      <c r="Y691" s="8">
        <v>43412</v>
      </c>
    </row>
    <row r="692" spans="1:25" x14ac:dyDescent="0.25">
      <c r="A692">
        <v>-111.97625583</v>
      </c>
      <c r="B692">
        <v>33.079637779999999</v>
      </c>
      <c r="C692" t="s">
        <v>563</v>
      </c>
      <c r="D692" t="s">
        <v>568</v>
      </c>
      <c r="E692" t="s">
        <v>561</v>
      </c>
      <c r="F692">
        <v>395</v>
      </c>
      <c r="G692">
        <v>359</v>
      </c>
      <c r="H692">
        <v>13.333</v>
      </c>
      <c r="I692">
        <v>3.2810000000000001</v>
      </c>
      <c r="J692">
        <v>1</v>
      </c>
      <c r="K692">
        <v>1172.4670000000001</v>
      </c>
      <c r="L692" t="s">
        <v>560</v>
      </c>
      <c r="M692" t="s">
        <v>559</v>
      </c>
      <c r="N692" s="8">
        <v>43412</v>
      </c>
      <c r="O692">
        <v>0</v>
      </c>
      <c r="P692">
        <v>0</v>
      </c>
      <c r="Q692">
        <v>12308.572</v>
      </c>
      <c r="R692">
        <v>1123.5309999999999</v>
      </c>
      <c r="S692">
        <v>2.3410000000000002</v>
      </c>
      <c r="T692">
        <v>33</v>
      </c>
      <c r="U692">
        <v>3404.6390000000001</v>
      </c>
      <c r="V692">
        <v>2</v>
      </c>
      <c r="W692">
        <v>2.2370000000000001</v>
      </c>
      <c r="X692">
        <v>3.6150000000000002</v>
      </c>
      <c r="Y692" s="8">
        <v>43412</v>
      </c>
    </row>
    <row r="693" spans="1:25" x14ac:dyDescent="0.25">
      <c r="A693">
        <v>-111.97625617</v>
      </c>
      <c r="B693">
        <v>33.07964578</v>
      </c>
      <c r="C693" t="s">
        <v>563</v>
      </c>
      <c r="D693" t="s">
        <v>568</v>
      </c>
      <c r="E693" t="s">
        <v>561</v>
      </c>
      <c r="F693">
        <v>396</v>
      </c>
      <c r="G693">
        <v>1</v>
      </c>
      <c r="H693">
        <v>13.333</v>
      </c>
      <c r="I693">
        <v>2.8540000000000001</v>
      </c>
      <c r="J693">
        <v>1</v>
      </c>
      <c r="K693">
        <v>1172.375</v>
      </c>
      <c r="L693" t="s">
        <v>560</v>
      </c>
      <c r="M693" t="s">
        <v>559</v>
      </c>
      <c r="N693" s="8">
        <v>43412</v>
      </c>
      <c r="O693">
        <v>0</v>
      </c>
      <c r="P693">
        <v>0</v>
      </c>
      <c r="Q693">
        <v>13956.023999999999</v>
      </c>
      <c r="R693">
        <v>1464.2650000000001</v>
      </c>
      <c r="S693">
        <v>3.0510000000000002</v>
      </c>
      <c r="T693">
        <v>33</v>
      </c>
      <c r="U693">
        <v>4437.1670000000004</v>
      </c>
      <c r="V693">
        <v>2</v>
      </c>
      <c r="W693">
        <v>1.946</v>
      </c>
      <c r="X693">
        <v>3.145</v>
      </c>
      <c r="Y693" s="8">
        <v>43412</v>
      </c>
    </row>
    <row r="694" spans="1:25" x14ac:dyDescent="0.25">
      <c r="A694">
        <v>-111.97625600000001</v>
      </c>
      <c r="B694">
        <v>33.079654769999998</v>
      </c>
      <c r="C694" t="s">
        <v>563</v>
      </c>
      <c r="D694" t="s">
        <v>568</v>
      </c>
      <c r="E694" t="s">
        <v>561</v>
      </c>
      <c r="F694">
        <v>397</v>
      </c>
      <c r="G694">
        <v>360</v>
      </c>
      <c r="H694">
        <v>13.333</v>
      </c>
      <c r="I694">
        <v>3.0179999999999998</v>
      </c>
      <c r="J694">
        <v>1</v>
      </c>
      <c r="K694">
        <v>1172.3979999999999</v>
      </c>
      <c r="L694" t="s">
        <v>560</v>
      </c>
      <c r="M694" t="s">
        <v>559</v>
      </c>
      <c r="N694" s="8">
        <v>43412</v>
      </c>
      <c r="O694">
        <v>0</v>
      </c>
      <c r="P694">
        <v>0</v>
      </c>
      <c r="Q694">
        <v>10413.754999999999</v>
      </c>
      <c r="R694">
        <v>1033.23</v>
      </c>
      <c r="S694">
        <v>2.153</v>
      </c>
      <c r="T694">
        <v>33</v>
      </c>
      <c r="U694">
        <v>3130.9989999999998</v>
      </c>
      <c r="V694">
        <v>2</v>
      </c>
      <c r="W694">
        <v>2.0579999999999998</v>
      </c>
      <c r="X694">
        <v>3.3260000000000001</v>
      </c>
      <c r="Y694" s="8">
        <v>43412</v>
      </c>
    </row>
    <row r="695" spans="1:25" x14ac:dyDescent="0.25">
      <c r="A695">
        <v>-111.97625617</v>
      </c>
      <c r="B695">
        <v>33.07966278</v>
      </c>
      <c r="C695" t="s">
        <v>563</v>
      </c>
      <c r="D695" t="s">
        <v>568</v>
      </c>
      <c r="E695" t="s">
        <v>561</v>
      </c>
      <c r="F695">
        <v>398</v>
      </c>
      <c r="G695">
        <v>1</v>
      </c>
      <c r="H695">
        <v>13.333</v>
      </c>
      <c r="I695">
        <v>3.0840000000000001</v>
      </c>
      <c r="J695">
        <v>1</v>
      </c>
      <c r="K695">
        <v>1172.451</v>
      </c>
      <c r="L695" t="s">
        <v>560</v>
      </c>
      <c r="M695" t="s">
        <v>559</v>
      </c>
      <c r="N695" s="8">
        <v>43412</v>
      </c>
      <c r="O695">
        <v>0</v>
      </c>
      <c r="P695">
        <v>0</v>
      </c>
      <c r="Q695">
        <v>10718.404</v>
      </c>
      <c r="R695">
        <v>1040.829</v>
      </c>
      <c r="S695">
        <v>2.1680000000000001</v>
      </c>
      <c r="T695">
        <v>33</v>
      </c>
      <c r="U695">
        <v>3154.029</v>
      </c>
      <c r="V695">
        <v>2</v>
      </c>
      <c r="W695">
        <v>2.1030000000000002</v>
      </c>
      <c r="X695">
        <v>3.3980000000000001</v>
      </c>
      <c r="Y695" s="8">
        <v>43412</v>
      </c>
    </row>
    <row r="696" spans="1:25" x14ac:dyDescent="0.25">
      <c r="A696">
        <v>-111.97625617</v>
      </c>
      <c r="B696">
        <v>33.079670780000001</v>
      </c>
      <c r="C696" t="s">
        <v>563</v>
      </c>
      <c r="D696" t="s">
        <v>568</v>
      </c>
      <c r="E696" t="s">
        <v>561</v>
      </c>
      <c r="F696">
        <v>399</v>
      </c>
      <c r="G696">
        <v>1</v>
      </c>
      <c r="H696">
        <v>13.333</v>
      </c>
      <c r="I696">
        <v>2.9860000000000002</v>
      </c>
      <c r="J696">
        <v>1</v>
      </c>
      <c r="K696">
        <v>1172.4770000000001</v>
      </c>
      <c r="L696" t="s">
        <v>560</v>
      </c>
      <c r="M696" t="s">
        <v>559</v>
      </c>
      <c r="N696" s="8">
        <v>43412</v>
      </c>
      <c r="O696">
        <v>0</v>
      </c>
      <c r="P696">
        <v>0</v>
      </c>
      <c r="Q696">
        <v>9989.1959999999999</v>
      </c>
      <c r="R696">
        <v>1001.997</v>
      </c>
      <c r="S696">
        <v>2.0870000000000002</v>
      </c>
      <c r="T696">
        <v>33</v>
      </c>
      <c r="U696">
        <v>3036.355</v>
      </c>
      <c r="V696">
        <v>2</v>
      </c>
      <c r="W696">
        <v>2.036</v>
      </c>
      <c r="X696">
        <v>3.29</v>
      </c>
      <c r="Y696" s="8">
        <v>43412</v>
      </c>
    </row>
    <row r="697" spans="1:25" x14ac:dyDescent="0.25">
      <c r="A697">
        <v>-111.97625499999999</v>
      </c>
      <c r="B697">
        <v>33.079678770000001</v>
      </c>
      <c r="C697" t="s">
        <v>563</v>
      </c>
      <c r="D697" t="s">
        <v>568</v>
      </c>
      <c r="E697" t="s">
        <v>561</v>
      </c>
      <c r="F697">
        <v>400</v>
      </c>
      <c r="G697">
        <v>0</v>
      </c>
      <c r="H697">
        <v>13.333</v>
      </c>
      <c r="I697">
        <v>3.0510000000000002</v>
      </c>
      <c r="J697">
        <v>1</v>
      </c>
      <c r="K697">
        <v>1172.441</v>
      </c>
      <c r="L697" t="s">
        <v>560</v>
      </c>
      <c r="M697" t="s">
        <v>559</v>
      </c>
      <c r="N697" s="8">
        <v>43412</v>
      </c>
      <c r="O697">
        <v>0</v>
      </c>
      <c r="P697">
        <v>0</v>
      </c>
      <c r="Q697">
        <v>10959.436</v>
      </c>
      <c r="R697">
        <v>1075.6790000000001</v>
      </c>
      <c r="S697">
        <v>2.2410000000000001</v>
      </c>
      <c r="T697">
        <v>33</v>
      </c>
      <c r="U697">
        <v>3259.6320000000001</v>
      </c>
      <c r="V697">
        <v>2</v>
      </c>
      <c r="W697">
        <v>2.08</v>
      </c>
      <c r="X697">
        <v>3.3620000000000001</v>
      </c>
      <c r="Y697" s="8">
        <v>43412</v>
      </c>
    </row>
    <row r="698" spans="1:25" x14ac:dyDescent="0.25">
      <c r="A698">
        <v>-111.97625668000001</v>
      </c>
      <c r="B698">
        <v>33.079687790000001</v>
      </c>
      <c r="C698" t="s">
        <v>563</v>
      </c>
      <c r="D698" t="s">
        <v>568</v>
      </c>
      <c r="E698" t="s">
        <v>561</v>
      </c>
      <c r="F698">
        <v>401</v>
      </c>
      <c r="G698">
        <v>4</v>
      </c>
      <c r="H698">
        <v>13.333</v>
      </c>
      <c r="I698">
        <v>3.117</v>
      </c>
      <c r="J698">
        <v>1</v>
      </c>
      <c r="K698">
        <v>1172.48</v>
      </c>
      <c r="L698" t="s">
        <v>560</v>
      </c>
      <c r="M698" t="s">
        <v>559</v>
      </c>
      <c r="N698" s="8">
        <v>43412</v>
      </c>
      <c r="O698">
        <v>0</v>
      </c>
      <c r="P698">
        <v>0</v>
      </c>
      <c r="Q698">
        <v>11615.277</v>
      </c>
      <c r="R698">
        <v>1116.049</v>
      </c>
      <c r="S698">
        <v>2.3250000000000002</v>
      </c>
      <c r="T698">
        <v>33</v>
      </c>
      <c r="U698">
        <v>3381.9659999999999</v>
      </c>
      <c r="V698">
        <v>2</v>
      </c>
      <c r="W698">
        <v>2.125</v>
      </c>
      <c r="X698">
        <v>3.4340000000000002</v>
      </c>
      <c r="Y698" s="8">
        <v>43412</v>
      </c>
    </row>
    <row r="699" spans="1:25" x14ac:dyDescent="0.25">
      <c r="A699">
        <v>-111.97625514000001</v>
      </c>
      <c r="B699">
        <v>33.079695809999997</v>
      </c>
      <c r="C699" t="s">
        <v>563</v>
      </c>
      <c r="D699" t="s">
        <v>568</v>
      </c>
      <c r="E699" t="s">
        <v>561</v>
      </c>
      <c r="F699">
        <v>402</v>
      </c>
      <c r="G699">
        <v>355</v>
      </c>
      <c r="H699">
        <v>13.333</v>
      </c>
      <c r="I699">
        <v>3.117</v>
      </c>
      <c r="J699">
        <v>1</v>
      </c>
      <c r="K699">
        <v>1172.4739999999999</v>
      </c>
      <c r="L699" t="s">
        <v>560</v>
      </c>
      <c r="M699" t="s">
        <v>559</v>
      </c>
      <c r="N699" s="8">
        <v>43412</v>
      </c>
      <c r="O699">
        <v>0</v>
      </c>
      <c r="P699">
        <v>0</v>
      </c>
      <c r="Q699">
        <v>10224.555</v>
      </c>
      <c r="R699">
        <v>982.42200000000003</v>
      </c>
      <c r="S699">
        <v>2.0470000000000002</v>
      </c>
      <c r="T699">
        <v>33</v>
      </c>
      <c r="U699">
        <v>2977.0360000000001</v>
      </c>
      <c r="V699">
        <v>2</v>
      </c>
      <c r="W699">
        <v>2.125</v>
      </c>
      <c r="X699">
        <v>3.4340000000000002</v>
      </c>
      <c r="Y699" s="8">
        <v>43412</v>
      </c>
    </row>
    <row r="700" spans="1:25" x14ac:dyDescent="0.25">
      <c r="A700">
        <v>-111.97625567999999</v>
      </c>
      <c r="B700">
        <v>33.079703790000003</v>
      </c>
      <c r="C700" t="s">
        <v>563</v>
      </c>
      <c r="D700" t="s">
        <v>568</v>
      </c>
      <c r="E700" t="s">
        <v>561</v>
      </c>
      <c r="F700">
        <v>403</v>
      </c>
      <c r="G700">
        <v>4</v>
      </c>
      <c r="H700">
        <v>13.333</v>
      </c>
      <c r="I700">
        <v>2.9860000000000002</v>
      </c>
      <c r="J700">
        <v>1</v>
      </c>
      <c r="K700">
        <v>1172.4839999999999</v>
      </c>
      <c r="L700" t="s">
        <v>560</v>
      </c>
      <c r="M700" t="s">
        <v>559</v>
      </c>
      <c r="N700" s="8">
        <v>43412</v>
      </c>
      <c r="O700">
        <v>0</v>
      </c>
      <c r="P700">
        <v>0</v>
      </c>
      <c r="Q700">
        <v>7146.3919999999998</v>
      </c>
      <c r="R700">
        <v>716.84100000000001</v>
      </c>
      <c r="S700">
        <v>1.4930000000000001</v>
      </c>
      <c r="T700">
        <v>33</v>
      </c>
      <c r="U700">
        <v>2172.2449999999999</v>
      </c>
      <c r="V700">
        <v>2</v>
      </c>
      <c r="W700">
        <v>2.036</v>
      </c>
      <c r="X700">
        <v>3.29</v>
      </c>
      <c r="Y700" s="8">
        <v>43412</v>
      </c>
    </row>
    <row r="701" spans="1:25" x14ac:dyDescent="0.25">
      <c r="A701">
        <v>-111.97625566000001</v>
      </c>
      <c r="B701">
        <v>33.079712780000001</v>
      </c>
      <c r="C701" t="s">
        <v>563</v>
      </c>
      <c r="D701" t="s">
        <v>568</v>
      </c>
      <c r="E701" t="s">
        <v>561</v>
      </c>
      <c r="F701">
        <v>404</v>
      </c>
      <c r="G701">
        <v>358</v>
      </c>
      <c r="H701">
        <v>13.333</v>
      </c>
      <c r="I701">
        <v>3.0840000000000001</v>
      </c>
      <c r="J701">
        <v>1</v>
      </c>
      <c r="K701">
        <v>1172.431</v>
      </c>
      <c r="L701" t="s">
        <v>560</v>
      </c>
      <c r="M701" t="s">
        <v>559</v>
      </c>
      <c r="N701" s="8">
        <v>43412</v>
      </c>
      <c r="O701">
        <v>0</v>
      </c>
      <c r="P701">
        <v>0</v>
      </c>
      <c r="Q701">
        <v>6942.375</v>
      </c>
      <c r="R701">
        <v>674.15200000000004</v>
      </c>
      <c r="S701">
        <v>1.4039999999999999</v>
      </c>
      <c r="T701">
        <v>33</v>
      </c>
      <c r="U701">
        <v>2042.883</v>
      </c>
      <c r="V701">
        <v>2</v>
      </c>
      <c r="W701">
        <v>2.1030000000000002</v>
      </c>
      <c r="X701">
        <v>3.3980000000000001</v>
      </c>
      <c r="Y701" s="8">
        <v>43412</v>
      </c>
    </row>
    <row r="702" spans="1:25" x14ac:dyDescent="0.25">
      <c r="A702">
        <v>-111.97625566000001</v>
      </c>
      <c r="B702">
        <v>33.079720780000002</v>
      </c>
      <c r="C702" t="s">
        <v>563</v>
      </c>
      <c r="D702" t="s">
        <v>568</v>
      </c>
      <c r="E702" t="s">
        <v>561</v>
      </c>
      <c r="F702">
        <v>405</v>
      </c>
      <c r="G702">
        <v>358</v>
      </c>
      <c r="H702">
        <v>13.333</v>
      </c>
      <c r="I702">
        <v>2.9860000000000002</v>
      </c>
      <c r="J702">
        <v>1</v>
      </c>
      <c r="K702">
        <v>1172.47</v>
      </c>
      <c r="L702" t="s">
        <v>560</v>
      </c>
      <c r="M702" t="s">
        <v>559</v>
      </c>
      <c r="N702" s="8">
        <v>43412</v>
      </c>
      <c r="O702">
        <v>0</v>
      </c>
      <c r="P702">
        <v>0</v>
      </c>
      <c r="Q702">
        <v>7091.973</v>
      </c>
      <c r="R702">
        <v>711.38199999999995</v>
      </c>
      <c r="S702">
        <v>1.482</v>
      </c>
      <c r="T702">
        <v>33</v>
      </c>
      <c r="U702">
        <v>2155.703</v>
      </c>
      <c r="V702">
        <v>2</v>
      </c>
      <c r="W702">
        <v>2.036</v>
      </c>
      <c r="X702">
        <v>3.29</v>
      </c>
      <c r="Y702" s="8">
        <v>43412</v>
      </c>
    </row>
    <row r="703" spans="1:25" x14ac:dyDescent="0.25">
      <c r="A703">
        <v>-111.97625567999999</v>
      </c>
      <c r="B703">
        <v>33.079728789999997</v>
      </c>
      <c r="C703" t="s">
        <v>563</v>
      </c>
      <c r="D703" t="s">
        <v>568</v>
      </c>
      <c r="E703" t="s">
        <v>561</v>
      </c>
      <c r="F703">
        <v>406</v>
      </c>
      <c r="G703">
        <v>4</v>
      </c>
      <c r="H703">
        <v>13.333</v>
      </c>
      <c r="I703">
        <v>3.0840000000000001</v>
      </c>
      <c r="J703">
        <v>1</v>
      </c>
      <c r="K703">
        <v>1172.4870000000001</v>
      </c>
      <c r="L703" t="s">
        <v>560</v>
      </c>
      <c r="M703" t="s">
        <v>559</v>
      </c>
      <c r="N703" s="8">
        <v>43412</v>
      </c>
      <c r="O703">
        <v>0</v>
      </c>
      <c r="P703">
        <v>0</v>
      </c>
      <c r="Q703">
        <v>9561.0020000000004</v>
      </c>
      <c r="R703">
        <v>928.43799999999999</v>
      </c>
      <c r="S703">
        <v>1.9339999999999999</v>
      </c>
      <c r="T703">
        <v>33</v>
      </c>
      <c r="U703">
        <v>2813.4479999999999</v>
      </c>
      <c r="V703">
        <v>2</v>
      </c>
      <c r="W703">
        <v>2.1030000000000002</v>
      </c>
      <c r="X703">
        <v>3.3980000000000001</v>
      </c>
      <c r="Y703" s="8">
        <v>43412</v>
      </c>
    </row>
    <row r="704" spans="1:25" x14ac:dyDescent="0.25">
      <c r="A704">
        <v>-111.97625551</v>
      </c>
      <c r="B704">
        <v>33.079737790000003</v>
      </c>
      <c r="C704" t="s">
        <v>563</v>
      </c>
      <c r="D704" t="s">
        <v>568</v>
      </c>
      <c r="E704" t="s">
        <v>561</v>
      </c>
      <c r="F704">
        <v>407</v>
      </c>
      <c r="G704">
        <v>3</v>
      </c>
      <c r="H704">
        <v>13.333</v>
      </c>
      <c r="I704">
        <v>3.0179999999999998</v>
      </c>
      <c r="J704">
        <v>1</v>
      </c>
      <c r="K704">
        <v>1172.444</v>
      </c>
      <c r="L704" t="s">
        <v>560</v>
      </c>
      <c r="M704" t="s">
        <v>559</v>
      </c>
      <c r="N704" s="8">
        <v>43412</v>
      </c>
      <c r="O704">
        <v>0</v>
      </c>
      <c r="P704">
        <v>0</v>
      </c>
      <c r="Q704">
        <v>9169.5470000000005</v>
      </c>
      <c r="R704">
        <v>909.78200000000004</v>
      </c>
      <c r="S704">
        <v>1.895</v>
      </c>
      <c r="T704">
        <v>33</v>
      </c>
      <c r="U704">
        <v>2756.915</v>
      </c>
      <c r="V704">
        <v>2</v>
      </c>
      <c r="W704">
        <v>2.0579999999999998</v>
      </c>
      <c r="X704">
        <v>3.3260000000000001</v>
      </c>
      <c r="Y704" s="8">
        <v>43412</v>
      </c>
    </row>
    <row r="705" spans="1:25" x14ac:dyDescent="0.25">
      <c r="A705">
        <v>-111.97625449</v>
      </c>
      <c r="B705">
        <v>33.079745789999997</v>
      </c>
      <c r="C705" t="s">
        <v>563</v>
      </c>
      <c r="D705" t="s">
        <v>568</v>
      </c>
      <c r="E705" t="s">
        <v>561</v>
      </c>
      <c r="F705">
        <v>408</v>
      </c>
      <c r="G705">
        <v>357</v>
      </c>
      <c r="H705">
        <v>13.333</v>
      </c>
      <c r="I705">
        <v>3.2149999999999999</v>
      </c>
      <c r="J705">
        <v>1</v>
      </c>
      <c r="K705">
        <v>1172.3979999999999</v>
      </c>
      <c r="L705" t="s">
        <v>560</v>
      </c>
      <c r="M705" t="s">
        <v>559</v>
      </c>
      <c r="N705" s="8">
        <v>43412</v>
      </c>
      <c r="O705">
        <v>0</v>
      </c>
      <c r="P705">
        <v>0</v>
      </c>
      <c r="Q705">
        <v>11544.278</v>
      </c>
      <c r="R705">
        <v>1075.271</v>
      </c>
      <c r="S705">
        <v>2.2400000000000002</v>
      </c>
      <c r="T705">
        <v>33</v>
      </c>
      <c r="U705">
        <v>3258.3969999999999</v>
      </c>
      <c r="V705">
        <v>2</v>
      </c>
      <c r="W705">
        <v>2.1920000000000002</v>
      </c>
      <c r="X705">
        <v>3.5430000000000001</v>
      </c>
      <c r="Y705" s="8">
        <v>43412</v>
      </c>
    </row>
    <row r="706" spans="1:25" x14ac:dyDescent="0.25">
      <c r="A706">
        <v>-111.97625517</v>
      </c>
      <c r="B706">
        <v>33.079753779999997</v>
      </c>
      <c r="C706" t="s">
        <v>563</v>
      </c>
      <c r="D706" t="s">
        <v>568</v>
      </c>
      <c r="E706" t="s">
        <v>561</v>
      </c>
      <c r="F706">
        <v>409</v>
      </c>
      <c r="G706">
        <v>1</v>
      </c>
      <c r="H706">
        <v>13.333</v>
      </c>
      <c r="I706">
        <v>2.9860000000000002</v>
      </c>
      <c r="J706">
        <v>1</v>
      </c>
      <c r="K706">
        <v>1172.402</v>
      </c>
      <c r="L706" t="s">
        <v>560</v>
      </c>
      <c r="M706" t="s">
        <v>559</v>
      </c>
      <c r="N706" s="8">
        <v>43412</v>
      </c>
      <c r="O706">
        <v>0</v>
      </c>
      <c r="P706">
        <v>0</v>
      </c>
      <c r="Q706">
        <v>11443.647000000001</v>
      </c>
      <c r="R706">
        <v>1147.8900000000001</v>
      </c>
      <c r="S706">
        <v>2.391</v>
      </c>
      <c r="T706">
        <v>33</v>
      </c>
      <c r="U706">
        <v>3478.4549999999999</v>
      </c>
      <c r="V706">
        <v>2</v>
      </c>
      <c r="W706">
        <v>2.036</v>
      </c>
      <c r="X706">
        <v>3.29</v>
      </c>
      <c r="Y706" s="8">
        <v>43412</v>
      </c>
    </row>
    <row r="707" spans="1:25" x14ac:dyDescent="0.25">
      <c r="A707">
        <v>-111.97625483</v>
      </c>
      <c r="B707">
        <v>33.079762780000003</v>
      </c>
      <c r="C707" t="s">
        <v>563</v>
      </c>
      <c r="D707" t="s">
        <v>568</v>
      </c>
      <c r="E707" t="s">
        <v>561</v>
      </c>
      <c r="F707">
        <v>410</v>
      </c>
      <c r="G707">
        <v>359</v>
      </c>
      <c r="H707">
        <v>13.333</v>
      </c>
      <c r="I707">
        <v>2.8540000000000001</v>
      </c>
      <c r="J707">
        <v>1</v>
      </c>
      <c r="K707">
        <v>1172.405</v>
      </c>
      <c r="L707" t="s">
        <v>560</v>
      </c>
      <c r="M707" t="s">
        <v>559</v>
      </c>
      <c r="N707" s="8">
        <v>43412</v>
      </c>
      <c r="O707">
        <v>0</v>
      </c>
      <c r="P707">
        <v>0</v>
      </c>
      <c r="Q707">
        <v>10842.28</v>
      </c>
      <c r="R707">
        <v>1137.5709999999999</v>
      </c>
      <c r="S707">
        <v>2.37</v>
      </c>
      <c r="T707">
        <v>33</v>
      </c>
      <c r="U707">
        <v>3447.1860000000001</v>
      </c>
      <c r="V707">
        <v>2</v>
      </c>
      <c r="W707">
        <v>1.946</v>
      </c>
      <c r="X707">
        <v>3.145</v>
      </c>
      <c r="Y707" s="8">
        <v>43412</v>
      </c>
    </row>
    <row r="708" spans="1:25" x14ac:dyDescent="0.25">
      <c r="A708">
        <v>-111.97625432</v>
      </c>
      <c r="B708">
        <v>33.079770789999998</v>
      </c>
      <c r="C708" t="s">
        <v>563</v>
      </c>
      <c r="D708" t="s">
        <v>568</v>
      </c>
      <c r="E708" t="s">
        <v>561</v>
      </c>
      <c r="F708">
        <v>411</v>
      </c>
      <c r="G708">
        <v>356</v>
      </c>
      <c r="H708">
        <v>13.333</v>
      </c>
      <c r="I708">
        <v>2.9860000000000002</v>
      </c>
      <c r="J708">
        <v>1</v>
      </c>
      <c r="K708">
        <v>1172.3920000000001</v>
      </c>
      <c r="L708" t="s">
        <v>560</v>
      </c>
      <c r="M708" t="s">
        <v>559</v>
      </c>
      <c r="N708" s="8">
        <v>43412</v>
      </c>
      <c r="O708">
        <v>0</v>
      </c>
      <c r="P708">
        <v>0</v>
      </c>
      <c r="Q708">
        <v>10629.119000000001</v>
      </c>
      <c r="R708">
        <v>1066.1859999999999</v>
      </c>
      <c r="S708">
        <v>2.2210000000000001</v>
      </c>
      <c r="T708">
        <v>33</v>
      </c>
      <c r="U708">
        <v>3230.8679999999999</v>
      </c>
      <c r="V708">
        <v>2</v>
      </c>
      <c r="W708">
        <v>2.036</v>
      </c>
      <c r="X708">
        <v>3.29</v>
      </c>
      <c r="Y708" s="8">
        <v>43412</v>
      </c>
    </row>
    <row r="709" spans="1:25" x14ac:dyDescent="0.25">
      <c r="A709">
        <v>-111.97625468</v>
      </c>
      <c r="B709">
        <v>33.079778789999999</v>
      </c>
      <c r="C709" t="s">
        <v>563</v>
      </c>
      <c r="D709" t="s">
        <v>568</v>
      </c>
      <c r="E709" t="s">
        <v>561</v>
      </c>
      <c r="F709">
        <v>412</v>
      </c>
      <c r="G709">
        <v>4</v>
      </c>
      <c r="H709">
        <v>13.333</v>
      </c>
      <c r="I709">
        <v>3.2149999999999999</v>
      </c>
      <c r="J709">
        <v>1</v>
      </c>
      <c r="K709">
        <v>1172.3879999999999</v>
      </c>
      <c r="L709" t="s">
        <v>560</v>
      </c>
      <c r="M709" t="s">
        <v>559</v>
      </c>
      <c r="N709" s="8">
        <v>43412</v>
      </c>
      <c r="O709">
        <v>0</v>
      </c>
      <c r="P709">
        <v>0</v>
      </c>
      <c r="Q709">
        <v>9930.2610000000004</v>
      </c>
      <c r="R709">
        <v>924.93600000000004</v>
      </c>
      <c r="S709">
        <v>1.927</v>
      </c>
      <c r="T709">
        <v>33</v>
      </c>
      <c r="U709">
        <v>2802.837</v>
      </c>
      <c r="V709">
        <v>2</v>
      </c>
      <c r="W709">
        <v>2.1920000000000002</v>
      </c>
      <c r="X709">
        <v>3.5430000000000001</v>
      </c>
      <c r="Y709" s="8">
        <v>43412</v>
      </c>
    </row>
    <row r="710" spans="1:25" x14ac:dyDescent="0.25">
      <c r="A710">
        <v>-111.97625449</v>
      </c>
      <c r="B710">
        <v>33.07978679</v>
      </c>
      <c r="C710" t="s">
        <v>563</v>
      </c>
      <c r="D710" t="s">
        <v>568</v>
      </c>
      <c r="E710" t="s">
        <v>561</v>
      </c>
      <c r="F710">
        <v>413</v>
      </c>
      <c r="G710">
        <v>357</v>
      </c>
      <c r="H710">
        <v>13.333</v>
      </c>
      <c r="I710">
        <v>2.9529999999999998</v>
      </c>
      <c r="J710">
        <v>1</v>
      </c>
      <c r="K710">
        <v>1172.3979999999999</v>
      </c>
      <c r="L710" t="s">
        <v>560</v>
      </c>
      <c r="M710" t="s">
        <v>559</v>
      </c>
      <c r="N710" s="8">
        <v>43412</v>
      </c>
      <c r="O710">
        <v>0</v>
      </c>
      <c r="P710">
        <v>0</v>
      </c>
      <c r="Q710">
        <v>10705.13</v>
      </c>
      <c r="R710">
        <v>1085.742</v>
      </c>
      <c r="S710">
        <v>2.262</v>
      </c>
      <c r="T710">
        <v>33</v>
      </c>
      <c r="U710">
        <v>3290.1280000000002</v>
      </c>
      <c r="V710">
        <v>2</v>
      </c>
      <c r="W710">
        <v>2.0129999999999999</v>
      </c>
      <c r="X710">
        <v>3.254</v>
      </c>
      <c r="Y710" s="8">
        <v>43412</v>
      </c>
    </row>
    <row r="711" spans="1:25" x14ac:dyDescent="0.25">
      <c r="A711">
        <v>-111.97625434</v>
      </c>
      <c r="B711">
        <v>33.07979478</v>
      </c>
      <c r="C711" t="s">
        <v>563</v>
      </c>
      <c r="D711" t="s">
        <v>568</v>
      </c>
      <c r="E711" t="s">
        <v>561</v>
      </c>
      <c r="F711">
        <v>414</v>
      </c>
      <c r="G711">
        <v>2</v>
      </c>
      <c r="H711">
        <v>13.333</v>
      </c>
      <c r="I711">
        <v>2.8220000000000001</v>
      </c>
      <c r="J711">
        <v>1</v>
      </c>
      <c r="K711">
        <v>1172.4280000000001</v>
      </c>
      <c r="L711" t="s">
        <v>560</v>
      </c>
      <c r="M711" t="s">
        <v>559</v>
      </c>
      <c r="N711" s="8">
        <v>43412</v>
      </c>
      <c r="O711">
        <v>0</v>
      </c>
      <c r="P711">
        <v>0</v>
      </c>
      <c r="Q711">
        <v>11626.954</v>
      </c>
      <c r="R711">
        <v>1234.0840000000001</v>
      </c>
      <c r="S711">
        <v>2.5710000000000002</v>
      </c>
      <c r="T711">
        <v>33</v>
      </c>
      <c r="U711">
        <v>3739.6489999999999</v>
      </c>
      <c r="V711">
        <v>2</v>
      </c>
      <c r="W711">
        <v>1.9239999999999999</v>
      </c>
      <c r="X711">
        <v>3.109</v>
      </c>
      <c r="Y711" s="8">
        <v>43412</v>
      </c>
    </row>
    <row r="712" spans="1:25" x14ac:dyDescent="0.25">
      <c r="A712">
        <v>-111.97625417</v>
      </c>
      <c r="B712">
        <v>33.079803779999999</v>
      </c>
      <c r="C712" t="s">
        <v>563</v>
      </c>
      <c r="D712" t="s">
        <v>568</v>
      </c>
      <c r="E712" t="s">
        <v>561</v>
      </c>
      <c r="F712">
        <v>415</v>
      </c>
      <c r="G712">
        <v>1</v>
      </c>
      <c r="H712">
        <v>13.333</v>
      </c>
      <c r="I712">
        <v>3.15</v>
      </c>
      <c r="J712">
        <v>1</v>
      </c>
      <c r="K712">
        <v>1172.4929999999999</v>
      </c>
      <c r="L712" t="s">
        <v>560</v>
      </c>
      <c r="M712" t="s">
        <v>559</v>
      </c>
      <c r="N712" s="8">
        <v>43412</v>
      </c>
      <c r="O712">
        <v>0</v>
      </c>
      <c r="P712">
        <v>0</v>
      </c>
      <c r="Q712">
        <v>12886.584999999999</v>
      </c>
      <c r="R712">
        <v>1225.3040000000001</v>
      </c>
      <c r="S712">
        <v>2.5529999999999999</v>
      </c>
      <c r="T712">
        <v>33</v>
      </c>
      <c r="U712">
        <v>3713.0430000000001</v>
      </c>
      <c r="V712">
        <v>2</v>
      </c>
      <c r="W712">
        <v>2.1469999999999998</v>
      </c>
      <c r="X712">
        <v>3.4710000000000001</v>
      </c>
      <c r="Y712" s="8">
        <v>43412</v>
      </c>
    </row>
    <row r="713" spans="1:25" x14ac:dyDescent="0.25">
      <c r="A713">
        <v>-111.97625533999999</v>
      </c>
      <c r="B713">
        <v>33.07981178</v>
      </c>
      <c r="C713" t="s">
        <v>563</v>
      </c>
      <c r="D713" t="s">
        <v>568</v>
      </c>
      <c r="E713" t="s">
        <v>561</v>
      </c>
      <c r="F713">
        <v>416</v>
      </c>
      <c r="G713">
        <v>2</v>
      </c>
      <c r="H713">
        <v>13.333</v>
      </c>
      <c r="I713">
        <v>3.15</v>
      </c>
      <c r="J713">
        <v>1</v>
      </c>
      <c r="K713">
        <v>1172.4480000000001</v>
      </c>
      <c r="L713" t="s">
        <v>560</v>
      </c>
      <c r="M713" t="s">
        <v>559</v>
      </c>
      <c r="N713" s="8">
        <v>43412</v>
      </c>
      <c r="O713">
        <v>0</v>
      </c>
      <c r="P713">
        <v>0</v>
      </c>
      <c r="Q713">
        <v>10697.915000000001</v>
      </c>
      <c r="R713">
        <v>1017.197</v>
      </c>
      <c r="S713">
        <v>2.1190000000000002</v>
      </c>
      <c r="T713">
        <v>33</v>
      </c>
      <c r="U713">
        <v>3082.4160000000002</v>
      </c>
      <c r="V713">
        <v>2</v>
      </c>
      <c r="W713">
        <v>2.1469999999999998</v>
      </c>
      <c r="X713">
        <v>3.4710000000000001</v>
      </c>
      <c r="Y713" s="8">
        <v>43412</v>
      </c>
    </row>
    <row r="714" spans="1:25" x14ac:dyDescent="0.25">
      <c r="A714">
        <v>-111.97625466</v>
      </c>
      <c r="B714">
        <v>33.079819780000001</v>
      </c>
      <c r="C714" t="s">
        <v>563</v>
      </c>
      <c r="D714" t="s">
        <v>568</v>
      </c>
      <c r="E714" t="s">
        <v>561</v>
      </c>
      <c r="F714">
        <v>417</v>
      </c>
      <c r="G714">
        <v>358</v>
      </c>
      <c r="H714">
        <v>13.333</v>
      </c>
      <c r="I714">
        <v>3.0179999999999998</v>
      </c>
      <c r="J714">
        <v>1</v>
      </c>
      <c r="K714">
        <v>1172.326</v>
      </c>
      <c r="L714" t="s">
        <v>560</v>
      </c>
      <c r="M714" t="s">
        <v>559</v>
      </c>
      <c r="N714" s="8">
        <v>43412</v>
      </c>
      <c r="O714">
        <v>0</v>
      </c>
      <c r="P714">
        <v>0</v>
      </c>
      <c r="Q714">
        <v>11771.924999999999</v>
      </c>
      <c r="R714">
        <v>1167.9839999999999</v>
      </c>
      <c r="S714">
        <v>2.4329999999999998</v>
      </c>
      <c r="T714">
        <v>33</v>
      </c>
      <c r="U714">
        <v>3539.346</v>
      </c>
      <c r="V714">
        <v>2</v>
      </c>
      <c r="W714">
        <v>2.0579999999999998</v>
      </c>
      <c r="X714">
        <v>3.3260000000000001</v>
      </c>
      <c r="Y714" s="8">
        <v>43412</v>
      </c>
    </row>
    <row r="715" spans="1:25" x14ac:dyDescent="0.25">
      <c r="A715">
        <v>-111.97625466</v>
      </c>
      <c r="B715">
        <v>33.079827780000002</v>
      </c>
      <c r="C715" t="s">
        <v>563</v>
      </c>
      <c r="D715" t="s">
        <v>568</v>
      </c>
      <c r="E715" t="s">
        <v>561</v>
      </c>
      <c r="F715">
        <v>418</v>
      </c>
      <c r="G715">
        <v>358</v>
      </c>
      <c r="H715">
        <v>13.333</v>
      </c>
      <c r="I715">
        <v>2.657</v>
      </c>
      <c r="J715">
        <v>1</v>
      </c>
      <c r="K715">
        <v>1172.385</v>
      </c>
      <c r="L715" t="s">
        <v>560</v>
      </c>
      <c r="M715" t="s">
        <v>559</v>
      </c>
      <c r="N715" s="8">
        <v>43412</v>
      </c>
      <c r="O715">
        <v>0</v>
      </c>
      <c r="P715">
        <v>0</v>
      </c>
      <c r="Q715">
        <v>11898.058999999999</v>
      </c>
      <c r="R715">
        <v>1340.8140000000001</v>
      </c>
      <c r="S715">
        <v>2.7930000000000001</v>
      </c>
      <c r="T715">
        <v>33</v>
      </c>
      <c r="U715">
        <v>4063.0709999999999</v>
      </c>
      <c r="V715">
        <v>2</v>
      </c>
      <c r="W715">
        <v>1.8120000000000001</v>
      </c>
      <c r="X715">
        <v>2.9279999999999999</v>
      </c>
      <c r="Y715" s="8">
        <v>43412</v>
      </c>
    </row>
    <row r="716" spans="1:25" x14ac:dyDescent="0.25">
      <c r="A716">
        <v>-111.97625517</v>
      </c>
      <c r="B716">
        <v>33.079836780000001</v>
      </c>
      <c r="C716" t="s">
        <v>563</v>
      </c>
      <c r="D716" t="s">
        <v>568</v>
      </c>
      <c r="E716" t="s">
        <v>561</v>
      </c>
      <c r="F716">
        <v>419</v>
      </c>
      <c r="G716">
        <v>1</v>
      </c>
      <c r="H716">
        <v>13.333</v>
      </c>
      <c r="I716">
        <v>2.887</v>
      </c>
      <c r="J716">
        <v>1</v>
      </c>
      <c r="K716">
        <v>1172.3920000000001</v>
      </c>
      <c r="L716" t="s">
        <v>560</v>
      </c>
      <c r="M716" t="s">
        <v>559</v>
      </c>
      <c r="N716" s="8">
        <v>43412</v>
      </c>
      <c r="O716">
        <v>0</v>
      </c>
      <c r="P716">
        <v>0</v>
      </c>
      <c r="Q716">
        <v>11810.867</v>
      </c>
      <c r="R716">
        <v>1225.114</v>
      </c>
      <c r="S716">
        <v>2.552</v>
      </c>
      <c r="T716">
        <v>33</v>
      </c>
      <c r="U716">
        <v>3712.4659999999999</v>
      </c>
      <c r="V716">
        <v>2</v>
      </c>
      <c r="W716">
        <v>1.9690000000000001</v>
      </c>
      <c r="X716">
        <v>3.181</v>
      </c>
      <c r="Y716" s="8">
        <v>43412</v>
      </c>
    </row>
    <row r="717" spans="1:25" x14ac:dyDescent="0.25">
      <c r="A717">
        <v>-111.976254</v>
      </c>
      <c r="B717">
        <v>33.079844770000001</v>
      </c>
      <c r="C717" t="s">
        <v>563</v>
      </c>
      <c r="D717" t="s">
        <v>568</v>
      </c>
      <c r="E717" t="s">
        <v>561</v>
      </c>
      <c r="F717">
        <v>420</v>
      </c>
      <c r="G717">
        <v>0</v>
      </c>
      <c r="H717">
        <v>13.333</v>
      </c>
      <c r="I717">
        <v>2.9529999999999998</v>
      </c>
      <c r="J717">
        <v>1</v>
      </c>
      <c r="K717">
        <v>1172.434</v>
      </c>
      <c r="L717" t="s">
        <v>560</v>
      </c>
      <c r="M717" t="s">
        <v>559</v>
      </c>
      <c r="N717" s="8">
        <v>43412</v>
      </c>
      <c r="O717">
        <v>0</v>
      </c>
      <c r="P717">
        <v>0</v>
      </c>
      <c r="Q717">
        <v>14301.487999999999</v>
      </c>
      <c r="R717">
        <v>1450.4939999999999</v>
      </c>
      <c r="S717">
        <v>3.0219999999999998</v>
      </c>
      <c r="T717">
        <v>33</v>
      </c>
      <c r="U717">
        <v>4395.4369999999999</v>
      </c>
      <c r="V717">
        <v>2</v>
      </c>
      <c r="W717">
        <v>2.0129999999999999</v>
      </c>
      <c r="X717">
        <v>3.254</v>
      </c>
      <c r="Y717" s="8">
        <v>43412</v>
      </c>
    </row>
    <row r="718" spans="1:25" x14ac:dyDescent="0.25">
      <c r="A718">
        <v>-111.97625451</v>
      </c>
      <c r="B718">
        <v>33.079852789999997</v>
      </c>
      <c r="C718" t="s">
        <v>563</v>
      </c>
      <c r="D718" t="s">
        <v>568</v>
      </c>
      <c r="E718" t="s">
        <v>561</v>
      </c>
      <c r="F718">
        <v>421</v>
      </c>
      <c r="G718">
        <v>3</v>
      </c>
      <c r="H718">
        <v>13.333</v>
      </c>
      <c r="I718">
        <v>3.117</v>
      </c>
      <c r="J718">
        <v>1</v>
      </c>
      <c r="K718">
        <v>1172.3920000000001</v>
      </c>
      <c r="L718" t="s">
        <v>560</v>
      </c>
      <c r="M718" t="s">
        <v>559</v>
      </c>
      <c r="N718" s="8">
        <v>43412</v>
      </c>
      <c r="O718">
        <v>0</v>
      </c>
      <c r="P718">
        <v>0</v>
      </c>
      <c r="Q718">
        <v>11810.701999999999</v>
      </c>
      <c r="R718">
        <v>1134.826</v>
      </c>
      <c r="S718">
        <v>2.3639999999999999</v>
      </c>
      <c r="T718">
        <v>33</v>
      </c>
      <c r="U718">
        <v>3438.8670000000002</v>
      </c>
      <c r="V718">
        <v>2</v>
      </c>
      <c r="W718">
        <v>2.125</v>
      </c>
      <c r="X718">
        <v>3.4340000000000002</v>
      </c>
      <c r="Y718" s="8">
        <v>43412</v>
      </c>
    </row>
    <row r="719" spans="1:25" x14ac:dyDescent="0.25">
      <c r="A719">
        <v>-111.97625449</v>
      </c>
      <c r="B719">
        <v>33.079860789999998</v>
      </c>
      <c r="C719" t="s">
        <v>563</v>
      </c>
      <c r="D719" t="s">
        <v>568</v>
      </c>
      <c r="E719" t="s">
        <v>561</v>
      </c>
      <c r="F719">
        <v>422</v>
      </c>
      <c r="G719">
        <v>357</v>
      </c>
      <c r="H719">
        <v>13.333</v>
      </c>
      <c r="I719">
        <v>3.0840000000000001</v>
      </c>
      <c r="J719">
        <v>1</v>
      </c>
      <c r="K719">
        <v>1172.375</v>
      </c>
      <c r="L719" t="s">
        <v>560</v>
      </c>
      <c r="M719" t="s">
        <v>559</v>
      </c>
      <c r="N719" s="8">
        <v>43412</v>
      </c>
      <c r="O719">
        <v>0</v>
      </c>
      <c r="P719">
        <v>0</v>
      </c>
      <c r="Q719">
        <v>13664.98</v>
      </c>
      <c r="R719">
        <v>1326.962</v>
      </c>
      <c r="S719">
        <v>2.7650000000000001</v>
      </c>
      <c r="T719">
        <v>33</v>
      </c>
      <c r="U719">
        <v>4021.096</v>
      </c>
      <c r="V719">
        <v>2</v>
      </c>
      <c r="W719">
        <v>2.1030000000000002</v>
      </c>
      <c r="X719">
        <v>3.3980000000000001</v>
      </c>
      <c r="Y719" s="8">
        <v>43412</v>
      </c>
    </row>
    <row r="720" spans="1:25" x14ac:dyDescent="0.25">
      <c r="A720">
        <v>-111.97625451</v>
      </c>
      <c r="B720">
        <v>33.079868789999999</v>
      </c>
      <c r="C720" t="s">
        <v>563</v>
      </c>
      <c r="D720" t="s">
        <v>568</v>
      </c>
      <c r="E720" t="s">
        <v>561</v>
      </c>
      <c r="F720">
        <v>423</v>
      </c>
      <c r="G720">
        <v>3</v>
      </c>
      <c r="H720">
        <v>13.333</v>
      </c>
      <c r="I720">
        <v>2.9529999999999998</v>
      </c>
      <c r="J720">
        <v>1</v>
      </c>
      <c r="K720">
        <v>1172.3689999999999</v>
      </c>
      <c r="L720" t="s">
        <v>560</v>
      </c>
      <c r="M720" t="s">
        <v>559</v>
      </c>
      <c r="N720" s="8">
        <v>43412</v>
      </c>
      <c r="O720">
        <v>0</v>
      </c>
      <c r="P720">
        <v>0</v>
      </c>
      <c r="Q720">
        <v>14073.950999999999</v>
      </c>
      <c r="R720">
        <v>1427.4169999999999</v>
      </c>
      <c r="S720">
        <v>2.9740000000000002</v>
      </c>
      <c r="T720">
        <v>33</v>
      </c>
      <c r="U720">
        <v>4325.5050000000001</v>
      </c>
      <c r="V720">
        <v>2</v>
      </c>
      <c r="W720">
        <v>2.0129999999999999</v>
      </c>
      <c r="X720">
        <v>3.254</v>
      </c>
      <c r="Y720" s="8">
        <v>43412</v>
      </c>
    </row>
    <row r="721" spans="1:25" x14ac:dyDescent="0.25">
      <c r="A721">
        <v>-111.976254</v>
      </c>
      <c r="B721">
        <v>33.079877770000003</v>
      </c>
      <c r="C721" t="s">
        <v>563</v>
      </c>
      <c r="D721" t="s">
        <v>568</v>
      </c>
      <c r="E721" t="s">
        <v>561</v>
      </c>
      <c r="F721">
        <v>424</v>
      </c>
      <c r="G721">
        <v>0</v>
      </c>
      <c r="H721">
        <v>13.333</v>
      </c>
      <c r="I721">
        <v>2.9860000000000002</v>
      </c>
      <c r="J721">
        <v>1</v>
      </c>
      <c r="K721">
        <v>1172.3520000000001</v>
      </c>
      <c r="L721" t="s">
        <v>560</v>
      </c>
      <c r="M721" t="s">
        <v>559</v>
      </c>
      <c r="N721" s="8">
        <v>43412</v>
      </c>
      <c r="O721">
        <v>0</v>
      </c>
      <c r="P721">
        <v>0</v>
      </c>
      <c r="Q721">
        <v>11940.195</v>
      </c>
      <c r="R721">
        <v>1197.6980000000001</v>
      </c>
      <c r="S721">
        <v>2.4950000000000001</v>
      </c>
      <c r="T721">
        <v>33</v>
      </c>
      <c r="U721">
        <v>3629.3879999999999</v>
      </c>
      <c r="V721">
        <v>2</v>
      </c>
      <c r="W721">
        <v>2.036</v>
      </c>
      <c r="X721">
        <v>3.29</v>
      </c>
      <c r="Y721" s="8">
        <v>43412</v>
      </c>
    </row>
    <row r="722" spans="1:25" x14ac:dyDescent="0.25">
      <c r="A722">
        <v>-111.97625366</v>
      </c>
      <c r="B722">
        <v>33.079885779999998</v>
      </c>
      <c r="C722" t="s">
        <v>563</v>
      </c>
      <c r="D722" t="s">
        <v>568</v>
      </c>
      <c r="E722" t="s">
        <v>561</v>
      </c>
      <c r="F722">
        <v>425</v>
      </c>
      <c r="G722">
        <v>358</v>
      </c>
      <c r="H722">
        <v>13.333</v>
      </c>
      <c r="I722">
        <v>2.9529999999999998</v>
      </c>
      <c r="J722">
        <v>1</v>
      </c>
      <c r="K722">
        <v>1172.316</v>
      </c>
      <c r="L722" t="s">
        <v>560</v>
      </c>
      <c r="M722" t="s">
        <v>559</v>
      </c>
      <c r="N722" s="8">
        <v>43412</v>
      </c>
      <c r="O722">
        <v>0</v>
      </c>
      <c r="P722">
        <v>0</v>
      </c>
      <c r="Q722">
        <v>10185.448</v>
      </c>
      <c r="R722">
        <v>1033.0350000000001</v>
      </c>
      <c r="S722">
        <v>2.1520000000000001</v>
      </c>
      <c r="T722">
        <v>33</v>
      </c>
      <c r="U722">
        <v>3130.4079999999999</v>
      </c>
      <c r="V722">
        <v>2</v>
      </c>
      <c r="W722">
        <v>2.0129999999999999</v>
      </c>
      <c r="X722">
        <v>3.254</v>
      </c>
      <c r="Y722" s="8">
        <v>43412</v>
      </c>
    </row>
    <row r="723" spans="1:25" x14ac:dyDescent="0.25">
      <c r="A723">
        <v>-111.97625246</v>
      </c>
      <c r="B723">
        <v>33.07989388</v>
      </c>
      <c r="C723" t="s">
        <v>563</v>
      </c>
      <c r="D723" t="s">
        <v>568</v>
      </c>
      <c r="E723" t="s">
        <v>561</v>
      </c>
      <c r="F723">
        <v>426</v>
      </c>
      <c r="G723">
        <v>351</v>
      </c>
      <c r="H723">
        <v>13.333</v>
      </c>
      <c r="I723">
        <v>3.379</v>
      </c>
      <c r="J723">
        <v>1</v>
      </c>
      <c r="K723">
        <v>1172.434</v>
      </c>
      <c r="L723" t="s">
        <v>560</v>
      </c>
      <c r="M723" t="s">
        <v>559</v>
      </c>
      <c r="N723" s="8">
        <v>43412</v>
      </c>
      <c r="O723">
        <v>0</v>
      </c>
      <c r="P723">
        <v>0</v>
      </c>
      <c r="Q723">
        <v>7751.009</v>
      </c>
      <c r="R723">
        <v>686.90800000000002</v>
      </c>
      <c r="S723">
        <v>1.431</v>
      </c>
      <c r="T723">
        <v>33</v>
      </c>
      <c r="U723">
        <v>2081.538</v>
      </c>
      <c r="V723">
        <v>2</v>
      </c>
      <c r="W723">
        <v>2.3039999999999998</v>
      </c>
      <c r="X723">
        <v>3.7240000000000002</v>
      </c>
      <c r="Y723" s="8">
        <v>43412</v>
      </c>
    </row>
    <row r="724" spans="1:25" x14ac:dyDescent="0.25">
      <c r="A724">
        <v>-111.97625537</v>
      </c>
      <c r="B724">
        <v>33.079901849999999</v>
      </c>
      <c r="C724" t="s">
        <v>563</v>
      </c>
      <c r="D724" t="s">
        <v>568</v>
      </c>
      <c r="E724" t="s">
        <v>561</v>
      </c>
      <c r="F724">
        <v>427</v>
      </c>
      <c r="G724">
        <v>8</v>
      </c>
      <c r="H724">
        <v>13.333</v>
      </c>
      <c r="I724">
        <v>2.9860000000000002</v>
      </c>
      <c r="J724">
        <v>1</v>
      </c>
      <c r="K724">
        <v>1172.5229999999999</v>
      </c>
      <c r="L724" t="s">
        <v>560</v>
      </c>
      <c r="M724" t="s">
        <v>559</v>
      </c>
      <c r="N724" s="8">
        <v>43412</v>
      </c>
      <c r="O724">
        <v>0</v>
      </c>
      <c r="P724">
        <v>0</v>
      </c>
      <c r="Q724">
        <v>6037.1859999999997</v>
      </c>
      <c r="R724">
        <v>605.57799999999997</v>
      </c>
      <c r="S724">
        <v>1.262</v>
      </c>
      <c r="T724">
        <v>33</v>
      </c>
      <c r="U724">
        <v>1835.086</v>
      </c>
      <c r="V724">
        <v>2</v>
      </c>
      <c r="W724">
        <v>2.036</v>
      </c>
      <c r="X724">
        <v>3.29</v>
      </c>
      <c r="Y724" s="8">
        <v>43412</v>
      </c>
    </row>
    <row r="725" spans="1:25" x14ac:dyDescent="0.25">
      <c r="A725">
        <v>-111.97625383</v>
      </c>
      <c r="B725">
        <v>33.079910779999999</v>
      </c>
      <c r="C725" t="s">
        <v>563</v>
      </c>
      <c r="D725" t="s">
        <v>568</v>
      </c>
      <c r="E725" t="s">
        <v>561</v>
      </c>
      <c r="F725">
        <v>428</v>
      </c>
      <c r="G725">
        <v>359</v>
      </c>
      <c r="H725">
        <v>13.333</v>
      </c>
      <c r="I725">
        <v>2.887</v>
      </c>
      <c r="J725">
        <v>1</v>
      </c>
      <c r="K725">
        <v>1172.434</v>
      </c>
      <c r="L725" t="s">
        <v>560</v>
      </c>
      <c r="M725" t="s">
        <v>559</v>
      </c>
      <c r="N725" s="8">
        <v>43412</v>
      </c>
      <c r="O725">
        <v>0</v>
      </c>
      <c r="P725">
        <v>0</v>
      </c>
      <c r="Q725">
        <v>5805.7929999999997</v>
      </c>
      <c r="R725">
        <v>602.221</v>
      </c>
      <c r="S725">
        <v>1.2549999999999999</v>
      </c>
      <c r="T725">
        <v>33</v>
      </c>
      <c r="U725">
        <v>1824.913</v>
      </c>
      <c r="V725">
        <v>2</v>
      </c>
      <c r="W725">
        <v>1.9690000000000001</v>
      </c>
      <c r="X725">
        <v>3.181</v>
      </c>
      <c r="Y725" s="8">
        <v>43412</v>
      </c>
    </row>
    <row r="726" spans="1:25" x14ac:dyDescent="0.25">
      <c r="A726">
        <v>-111.9762547</v>
      </c>
      <c r="B726">
        <v>33.079918900000003</v>
      </c>
      <c r="C726" t="s">
        <v>563</v>
      </c>
      <c r="D726" t="s">
        <v>568</v>
      </c>
      <c r="E726" t="s">
        <v>561</v>
      </c>
      <c r="F726">
        <v>429</v>
      </c>
      <c r="G726">
        <v>10</v>
      </c>
      <c r="H726">
        <v>13.333</v>
      </c>
      <c r="I726">
        <v>3.0840000000000001</v>
      </c>
      <c r="J726">
        <v>1</v>
      </c>
      <c r="K726">
        <v>1172.51</v>
      </c>
      <c r="L726" t="s">
        <v>560</v>
      </c>
      <c r="M726" t="s">
        <v>559</v>
      </c>
      <c r="N726" s="8">
        <v>43412</v>
      </c>
      <c r="O726">
        <v>0</v>
      </c>
      <c r="P726">
        <v>0</v>
      </c>
      <c r="Q726">
        <v>4655.7719999999999</v>
      </c>
      <c r="R726">
        <v>452.10700000000003</v>
      </c>
      <c r="S726">
        <v>0.94199999999999995</v>
      </c>
      <c r="T726">
        <v>33</v>
      </c>
      <c r="U726">
        <v>1370.021</v>
      </c>
      <c r="V726">
        <v>2</v>
      </c>
      <c r="W726">
        <v>2.1030000000000002</v>
      </c>
      <c r="X726">
        <v>3.3980000000000001</v>
      </c>
      <c r="Y726" s="8">
        <v>43412</v>
      </c>
    </row>
    <row r="727" spans="1:25" x14ac:dyDescent="0.25">
      <c r="A727">
        <v>-111.97625451</v>
      </c>
      <c r="B727">
        <v>33.079927789999999</v>
      </c>
      <c r="C727" t="s">
        <v>563</v>
      </c>
      <c r="D727" t="s">
        <v>568</v>
      </c>
      <c r="E727" t="s">
        <v>561</v>
      </c>
      <c r="F727">
        <v>430</v>
      </c>
      <c r="G727">
        <v>3</v>
      </c>
      <c r="H727">
        <v>13.333</v>
      </c>
      <c r="I727">
        <v>2.9529999999999998</v>
      </c>
      <c r="J727">
        <v>1</v>
      </c>
      <c r="K727">
        <v>1172.444</v>
      </c>
      <c r="L727" t="s">
        <v>560</v>
      </c>
      <c r="M727" t="s">
        <v>559</v>
      </c>
      <c r="N727" s="8">
        <v>43412</v>
      </c>
      <c r="O727">
        <v>0</v>
      </c>
      <c r="P727">
        <v>0</v>
      </c>
      <c r="Q727">
        <v>4205.7659999999996</v>
      </c>
      <c r="R727">
        <v>426.56</v>
      </c>
      <c r="S727">
        <v>0.88900000000000001</v>
      </c>
      <c r="T727">
        <v>33</v>
      </c>
      <c r="U727">
        <v>1292.605</v>
      </c>
      <c r="V727">
        <v>2</v>
      </c>
      <c r="W727">
        <v>2.0129999999999999</v>
      </c>
      <c r="X727">
        <v>3.254</v>
      </c>
      <c r="Y727" s="8">
        <v>43412</v>
      </c>
    </row>
    <row r="728" spans="1:25" x14ac:dyDescent="0.25">
      <c r="A728">
        <v>-111.97625283000001</v>
      </c>
      <c r="B728">
        <v>33.07993578</v>
      </c>
      <c r="C728" t="s">
        <v>563</v>
      </c>
      <c r="D728" t="s">
        <v>568</v>
      </c>
      <c r="E728" t="s">
        <v>561</v>
      </c>
      <c r="F728">
        <v>431</v>
      </c>
      <c r="G728">
        <v>359</v>
      </c>
      <c r="H728">
        <v>13.333</v>
      </c>
      <c r="I728">
        <v>3.1819999999999999</v>
      </c>
      <c r="J728">
        <v>1</v>
      </c>
      <c r="K728">
        <v>1172.47</v>
      </c>
      <c r="L728" t="s">
        <v>560</v>
      </c>
      <c r="M728" t="s">
        <v>559</v>
      </c>
      <c r="N728" s="8">
        <v>43412</v>
      </c>
      <c r="O728">
        <v>0</v>
      </c>
      <c r="P728">
        <v>0</v>
      </c>
      <c r="Q728">
        <v>4869.4830000000002</v>
      </c>
      <c r="R728">
        <v>458.23500000000001</v>
      </c>
      <c r="S728">
        <v>0.95499999999999996</v>
      </c>
      <c r="T728">
        <v>33</v>
      </c>
      <c r="U728">
        <v>1388.5909999999999</v>
      </c>
      <c r="V728">
        <v>2</v>
      </c>
      <c r="W728">
        <v>2.17</v>
      </c>
      <c r="X728">
        <v>3.5070000000000001</v>
      </c>
      <c r="Y728" s="8">
        <v>43412</v>
      </c>
    </row>
    <row r="729" spans="1:25" x14ac:dyDescent="0.25">
      <c r="A729">
        <v>-111.97625351000001</v>
      </c>
      <c r="B729">
        <v>33.079943790000002</v>
      </c>
      <c r="C729" t="s">
        <v>563</v>
      </c>
      <c r="D729" t="s">
        <v>568</v>
      </c>
      <c r="E729" t="s">
        <v>561</v>
      </c>
      <c r="F729">
        <v>432</v>
      </c>
      <c r="G729">
        <v>3</v>
      </c>
      <c r="H729">
        <v>13.333</v>
      </c>
      <c r="I729">
        <v>2.9860000000000002</v>
      </c>
      <c r="J729">
        <v>1</v>
      </c>
      <c r="K729">
        <v>1172.47</v>
      </c>
      <c r="L729" t="s">
        <v>560</v>
      </c>
      <c r="M729" t="s">
        <v>559</v>
      </c>
      <c r="N729" s="8">
        <v>43412</v>
      </c>
      <c r="O729">
        <v>0</v>
      </c>
      <c r="P729">
        <v>0</v>
      </c>
      <c r="Q729">
        <v>4436.6620000000003</v>
      </c>
      <c r="R729">
        <v>445.03300000000002</v>
      </c>
      <c r="S729">
        <v>0.92700000000000005</v>
      </c>
      <c r="T729">
        <v>33</v>
      </c>
      <c r="U729">
        <v>1348.585</v>
      </c>
      <c r="V729">
        <v>2</v>
      </c>
      <c r="W729">
        <v>2.036</v>
      </c>
      <c r="X729">
        <v>3.29</v>
      </c>
      <c r="Y729" s="8">
        <v>43412</v>
      </c>
    </row>
    <row r="730" spans="1:25" x14ac:dyDescent="0.25">
      <c r="A730">
        <v>-111.97625217</v>
      </c>
      <c r="B730">
        <v>33.079952779999999</v>
      </c>
      <c r="C730" t="s">
        <v>563</v>
      </c>
      <c r="D730" t="s">
        <v>568</v>
      </c>
      <c r="E730" t="s">
        <v>561</v>
      </c>
      <c r="F730">
        <v>433</v>
      </c>
      <c r="G730">
        <v>1</v>
      </c>
      <c r="H730">
        <v>13.333</v>
      </c>
      <c r="I730">
        <v>3.2149999999999999</v>
      </c>
      <c r="J730">
        <v>1</v>
      </c>
      <c r="K730">
        <v>1172.4380000000001</v>
      </c>
      <c r="L730" t="s">
        <v>560</v>
      </c>
      <c r="M730" t="s">
        <v>559</v>
      </c>
      <c r="N730" s="8">
        <v>43412</v>
      </c>
      <c r="O730">
        <v>0</v>
      </c>
      <c r="P730">
        <v>0</v>
      </c>
      <c r="Q730">
        <v>3298.8690000000001</v>
      </c>
      <c r="R730">
        <v>307.267</v>
      </c>
      <c r="S730">
        <v>0.64</v>
      </c>
      <c r="T730">
        <v>33</v>
      </c>
      <c r="U730">
        <v>931.11300000000006</v>
      </c>
      <c r="V730">
        <v>2</v>
      </c>
      <c r="W730">
        <v>2.1920000000000002</v>
      </c>
      <c r="X730">
        <v>3.5430000000000001</v>
      </c>
      <c r="Y730" s="8">
        <v>43412</v>
      </c>
    </row>
    <row r="731" spans="1:25" x14ac:dyDescent="0.25">
      <c r="A731">
        <v>-111.97625268</v>
      </c>
      <c r="B731">
        <v>33.079960790000001</v>
      </c>
      <c r="C731" t="s">
        <v>563</v>
      </c>
      <c r="D731" t="s">
        <v>568</v>
      </c>
      <c r="E731" t="s">
        <v>561</v>
      </c>
      <c r="F731">
        <v>434</v>
      </c>
      <c r="G731">
        <v>4</v>
      </c>
      <c r="H731">
        <v>13.333</v>
      </c>
      <c r="I731">
        <v>3.0179999999999998</v>
      </c>
      <c r="J731">
        <v>1</v>
      </c>
      <c r="K731">
        <v>1172.5129999999999</v>
      </c>
      <c r="L731" t="s">
        <v>560</v>
      </c>
      <c r="M731" t="s">
        <v>559</v>
      </c>
      <c r="N731" s="8">
        <v>43412</v>
      </c>
      <c r="O731">
        <v>0</v>
      </c>
      <c r="P731">
        <v>0</v>
      </c>
      <c r="Q731">
        <v>995.46600000000001</v>
      </c>
      <c r="R731">
        <v>98.768000000000001</v>
      </c>
      <c r="S731">
        <v>0.20599999999999999</v>
      </c>
      <c r="T731">
        <v>33</v>
      </c>
      <c r="U731">
        <v>299.29700000000003</v>
      </c>
      <c r="V731">
        <v>2</v>
      </c>
      <c r="W731">
        <v>2.0579999999999998</v>
      </c>
      <c r="X731">
        <v>3.3260000000000001</v>
      </c>
      <c r="Y731" s="8">
        <v>43412</v>
      </c>
    </row>
    <row r="732" spans="1:25" x14ac:dyDescent="0.25">
      <c r="A732">
        <v>-111.97625217</v>
      </c>
      <c r="B732">
        <v>33.079969779999999</v>
      </c>
      <c r="C732" t="s">
        <v>563</v>
      </c>
      <c r="D732" t="s">
        <v>568</v>
      </c>
      <c r="E732" t="s">
        <v>561</v>
      </c>
      <c r="F732">
        <v>435</v>
      </c>
      <c r="G732">
        <v>1</v>
      </c>
      <c r="H732">
        <v>13.333</v>
      </c>
      <c r="I732">
        <v>2.9860000000000002</v>
      </c>
      <c r="J732">
        <v>1</v>
      </c>
      <c r="K732">
        <v>1172.454</v>
      </c>
      <c r="L732" t="s">
        <v>560</v>
      </c>
      <c r="M732" t="s">
        <v>559</v>
      </c>
      <c r="N732" s="8">
        <v>43412</v>
      </c>
      <c r="O732">
        <v>0</v>
      </c>
      <c r="P732">
        <v>0</v>
      </c>
      <c r="Q732">
        <v>297.59899999999999</v>
      </c>
      <c r="R732">
        <v>29.852</v>
      </c>
      <c r="S732">
        <v>6.2E-2</v>
      </c>
      <c r="T732">
        <v>33</v>
      </c>
      <c r="U732">
        <v>90.459000000000003</v>
      </c>
      <c r="V732">
        <v>2</v>
      </c>
      <c r="W732">
        <v>2.036</v>
      </c>
      <c r="X732">
        <v>3.29</v>
      </c>
      <c r="Y732" s="8">
        <v>43412</v>
      </c>
    </row>
    <row r="733" spans="1:25" x14ac:dyDescent="0.25">
      <c r="A733">
        <v>-111.97625134</v>
      </c>
      <c r="B733">
        <v>33.079978779999998</v>
      </c>
      <c r="C733" t="s">
        <v>563</v>
      </c>
      <c r="D733" t="s">
        <v>568</v>
      </c>
      <c r="E733" t="s">
        <v>561</v>
      </c>
      <c r="F733">
        <v>436</v>
      </c>
      <c r="G733">
        <v>2</v>
      </c>
      <c r="H733">
        <v>13.333</v>
      </c>
      <c r="I733">
        <v>2.92</v>
      </c>
      <c r="J733">
        <v>1</v>
      </c>
      <c r="K733">
        <v>1172.48</v>
      </c>
      <c r="L733" t="s">
        <v>560</v>
      </c>
      <c r="M733" t="s">
        <v>559</v>
      </c>
      <c r="N733" s="8">
        <v>43412</v>
      </c>
      <c r="O733">
        <v>0</v>
      </c>
      <c r="P733">
        <v>0</v>
      </c>
      <c r="Q733">
        <v>155.161</v>
      </c>
      <c r="R733">
        <v>15.914</v>
      </c>
      <c r="S733">
        <v>3.3000000000000002E-2</v>
      </c>
      <c r="T733">
        <v>33</v>
      </c>
      <c r="U733">
        <v>48.222999999999999</v>
      </c>
      <c r="V733">
        <v>2</v>
      </c>
      <c r="W733">
        <v>1.9910000000000001</v>
      </c>
      <c r="X733">
        <v>3.218</v>
      </c>
      <c r="Y733" s="8">
        <v>43412</v>
      </c>
    </row>
    <row r="734" spans="1:25" x14ac:dyDescent="0.25">
      <c r="A734">
        <v>-111.97625134</v>
      </c>
      <c r="B734">
        <v>33.079986779999999</v>
      </c>
      <c r="C734" t="s">
        <v>563</v>
      </c>
      <c r="D734" t="s">
        <v>568</v>
      </c>
      <c r="E734" t="s">
        <v>561</v>
      </c>
      <c r="F734">
        <v>437</v>
      </c>
      <c r="G734">
        <v>2</v>
      </c>
      <c r="H734">
        <v>13.333</v>
      </c>
      <c r="I734">
        <v>3.15</v>
      </c>
      <c r="J734">
        <v>1</v>
      </c>
      <c r="K734">
        <v>1172.4639999999999</v>
      </c>
      <c r="L734" t="s">
        <v>560</v>
      </c>
      <c r="M734" t="s">
        <v>559</v>
      </c>
      <c r="N734" s="8">
        <v>43412</v>
      </c>
      <c r="O734">
        <v>0</v>
      </c>
      <c r="P734">
        <v>0</v>
      </c>
      <c r="Q734">
        <v>63.396999999999998</v>
      </c>
      <c r="R734">
        <v>6.0279999999999996</v>
      </c>
      <c r="S734">
        <v>1.2999999999999999E-2</v>
      </c>
      <c r="T734">
        <v>33</v>
      </c>
      <c r="U734">
        <v>18.266999999999999</v>
      </c>
      <c r="V734">
        <v>2</v>
      </c>
      <c r="W734">
        <v>2.1469999999999998</v>
      </c>
      <c r="X734">
        <v>3.4710000000000001</v>
      </c>
      <c r="Y734" s="8">
        <v>43412</v>
      </c>
    </row>
    <row r="735" spans="1:25" x14ac:dyDescent="0.25">
      <c r="A735">
        <v>-111.97640851</v>
      </c>
      <c r="B735">
        <v>33.079991210000003</v>
      </c>
      <c r="C735" t="s">
        <v>563</v>
      </c>
      <c r="D735" t="s">
        <v>567</v>
      </c>
      <c r="E735" t="s">
        <v>561</v>
      </c>
      <c r="F735">
        <v>1</v>
      </c>
      <c r="G735">
        <v>177</v>
      </c>
      <c r="H735">
        <v>13.333</v>
      </c>
      <c r="I735">
        <v>3.15</v>
      </c>
      <c r="J735">
        <v>1</v>
      </c>
      <c r="K735">
        <v>1172.028</v>
      </c>
      <c r="L735" t="s">
        <v>560</v>
      </c>
      <c r="M735" t="s">
        <v>559</v>
      </c>
      <c r="N735" s="8">
        <v>43412</v>
      </c>
      <c r="O735">
        <v>0</v>
      </c>
      <c r="P735">
        <v>0</v>
      </c>
      <c r="Q735">
        <v>1501.213</v>
      </c>
      <c r="R735">
        <v>142.74100000000001</v>
      </c>
      <c r="S735">
        <v>0.29699999999999999</v>
      </c>
      <c r="T735">
        <v>33</v>
      </c>
      <c r="U735">
        <v>432.548</v>
      </c>
      <c r="V735">
        <v>1</v>
      </c>
      <c r="W735">
        <v>2.1469999999999998</v>
      </c>
      <c r="X735">
        <v>3.4710000000000001</v>
      </c>
      <c r="Y735" s="8">
        <v>43412</v>
      </c>
    </row>
    <row r="736" spans="1:25" x14ac:dyDescent="0.25">
      <c r="A736">
        <v>-111.97640937</v>
      </c>
      <c r="B736">
        <v>33.079984150000001</v>
      </c>
      <c r="C736" t="s">
        <v>563</v>
      </c>
      <c r="D736" t="s">
        <v>567</v>
      </c>
      <c r="E736" t="s">
        <v>561</v>
      </c>
      <c r="F736">
        <v>2</v>
      </c>
      <c r="G736">
        <v>172</v>
      </c>
      <c r="H736">
        <v>13.333</v>
      </c>
      <c r="I736">
        <v>3.5430000000000001</v>
      </c>
      <c r="J736">
        <v>1</v>
      </c>
      <c r="K736">
        <v>1172.175</v>
      </c>
      <c r="L736" t="s">
        <v>560</v>
      </c>
      <c r="M736" t="s">
        <v>559</v>
      </c>
      <c r="N736" s="8">
        <v>43412</v>
      </c>
      <c r="O736">
        <v>0</v>
      </c>
      <c r="P736">
        <v>0</v>
      </c>
      <c r="Q736">
        <v>2686.817</v>
      </c>
      <c r="R736">
        <v>227.08699999999999</v>
      </c>
      <c r="S736">
        <v>0.47299999999999998</v>
      </c>
      <c r="T736">
        <v>33</v>
      </c>
      <c r="U736">
        <v>688.14099999999996</v>
      </c>
      <c r="V736">
        <v>1</v>
      </c>
      <c r="W736">
        <v>2.4159999999999999</v>
      </c>
      <c r="X736">
        <v>3.9039999999999999</v>
      </c>
      <c r="Y736" s="8">
        <v>43412</v>
      </c>
    </row>
    <row r="737" spans="1:25" x14ac:dyDescent="0.25">
      <c r="A737">
        <v>-111.97640868000001</v>
      </c>
      <c r="B737">
        <v>33.079976209999998</v>
      </c>
      <c r="C737" t="s">
        <v>563</v>
      </c>
      <c r="D737" t="s">
        <v>567</v>
      </c>
      <c r="E737" t="s">
        <v>561</v>
      </c>
      <c r="F737">
        <v>3</v>
      </c>
      <c r="G737">
        <v>176</v>
      </c>
      <c r="H737">
        <v>13.333</v>
      </c>
      <c r="I737">
        <v>2.625</v>
      </c>
      <c r="J737">
        <v>1</v>
      </c>
      <c r="K737">
        <v>1172.32</v>
      </c>
      <c r="L737" t="s">
        <v>560</v>
      </c>
      <c r="M737" t="s">
        <v>559</v>
      </c>
      <c r="N737" s="8">
        <v>43412</v>
      </c>
      <c r="O737">
        <v>0</v>
      </c>
      <c r="P737">
        <v>0</v>
      </c>
      <c r="Q737">
        <v>1582.5119999999999</v>
      </c>
      <c r="R737">
        <v>180.565</v>
      </c>
      <c r="S737">
        <v>0.376</v>
      </c>
      <c r="T737">
        <v>33</v>
      </c>
      <c r="U737">
        <v>547.16800000000001</v>
      </c>
      <c r="V737">
        <v>1</v>
      </c>
      <c r="W737">
        <v>1.79</v>
      </c>
      <c r="X737">
        <v>2.8919999999999999</v>
      </c>
      <c r="Y737" s="8">
        <v>43412</v>
      </c>
    </row>
    <row r="738" spans="1:25" x14ac:dyDescent="0.25">
      <c r="A738">
        <v>-111.97640680000001</v>
      </c>
      <c r="B738">
        <v>33.07996816</v>
      </c>
      <c r="C738" t="s">
        <v>563</v>
      </c>
      <c r="D738" t="s">
        <v>567</v>
      </c>
      <c r="E738" t="s">
        <v>561</v>
      </c>
      <c r="F738">
        <v>4</v>
      </c>
      <c r="G738">
        <v>187</v>
      </c>
      <c r="H738">
        <v>13.333</v>
      </c>
      <c r="I738">
        <v>2.8220000000000001</v>
      </c>
      <c r="J738">
        <v>1</v>
      </c>
      <c r="K738">
        <v>1172.4179999999999</v>
      </c>
      <c r="L738" t="s">
        <v>560</v>
      </c>
      <c r="M738" t="s">
        <v>559</v>
      </c>
      <c r="N738" s="8">
        <v>43412</v>
      </c>
      <c r="O738">
        <v>0</v>
      </c>
      <c r="P738">
        <v>0</v>
      </c>
      <c r="Q738">
        <v>2670.7330000000002</v>
      </c>
      <c r="R738">
        <v>283.471</v>
      </c>
      <c r="S738">
        <v>0.59099999999999997</v>
      </c>
      <c r="T738">
        <v>33</v>
      </c>
      <c r="U738">
        <v>859.00400000000002</v>
      </c>
      <c r="V738">
        <v>1</v>
      </c>
      <c r="W738">
        <v>1.9239999999999999</v>
      </c>
      <c r="X738">
        <v>3.109</v>
      </c>
      <c r="Y738" s="8">
        <v>43412</v>
      </c>
    </row>
    <row r="739" spans="1:25" x14ac:dyDescent="0.25">
      <c r="A739">
        <v>-111.97640732000001</v>
      </c>
      <c r="B739">
        <v>33.079960210000003</v>
      </c>
      <c r="C739" t="s">
        <v>563</v>
      </c>
      <c r="D739" t="s">
        <v>567</v>
      </c>
      <c r="E739" t="s">
        <v>561</v>
      </c>
      <c r="F739">
        <v>5</v>
      </c>
      <c r="G739">
        <v>184</v>
      </c>
      <c r="H739">
        <v>13.333</v>
      </c>
      <c r="I739">
        <v>2.4279999999999999</v>
      </c>
      <c r="J739">
        <v>1</v>
      </c>
      <c r="K739">
        <v>1172.5160000000001</v>
      </c>
      <c r="L739" t="s">
        <v>560</v>
      </c>
      <c r="M739" t="s">
        <v>559</v>
      </c>
      <c r="N739" s="8">
        <v>43412</v>
      </c>
      <c r="O739">
        <v>0</v>
      </c>
      <c r="P739">
        <v>0</v>
      </c>
      <c r="Q739">
        <v>3081.3020000000001</v>
      </c>
      <c r="R739">
        <v>380.084</v>
      </c>
      <c r="S739">
        <v>0.79200000000000004</v>
      </c>
      <c r="T739">
        <v>33</v>
      </c>
      <c r="U739">
        <v>1151.77</v>
      </c>
      <c r="V739">
        <v>1</v>
      </c>
      <c r="W739">
        <v>1.655</v>
      </c>
      <c r="X739">
        <v>2.6749999999999998</v>
      </c>
      <c r="Y739" s="8">
        <v>43412</v>
      </c>
    </row>
    <row r="740" spans="1:25" x14ac:dyDescent="0.25">
      <c r="A740">
        <v>-111.97640851</v>
      </c>
      <c r="B740">
        <v>33.079952210000002</v>
      </c>
      <c r="C740" t="s">
        <v>563</v>
      </c>
      <c r="D740" t="s">
        <v>567</v>
      </c>
      <c r="E740" t="s">
        <v>561</v>
      </c>
      <c r="F740">
        <v>6</v>
      </c>
      <c r="G740">
        <v>177</v>
      </c>
      <c r="H740">
        <v>13.333</v>
      </c>
      <c r="I740">
        <v>2.887</v>
      </c>
      <c r="J740">
        <v>1</v>
      </c>
      <c r="K740">
        <v>1172.5070000000001</v>
      </c>
      <c r="L740" t="s">
        <v>560</v>
      </c>
      <c r="M740" t="s">
        <v>559</v>
      </c>
      <c r="N740" s="8">
        <v>43412</v>
      </c>
      <c r="O740">
        <v>0</v>
      </c>
      <c r="P740">
        <v>0</v>
      </c>
      <c r="Q740">
        <v>3272.0450000000001</v>
      </c>
      <c r="R740">
        <v>339.40199999999999</v>
      </c>
      <c r="S740">
        <v>0.70699999999999996</v>
      </c>
      <c r="T740">
        <v>33</v>
      </c>
      <c r="U740">
        <v>1028.49</v>
      </c>
      <c r="V740">
        <v>1</v>
      </c>
      <c r="W740">
        <v>1.9690000000000001</v>
      </c>
      <c r="X740">
        <v>3.181</v>
      </c>
      <c r="Y740" s="8">
        <v>43412</v>
      </c>
    </row>
    <row r="741" spans="1:25" x14ac:dyDescent="0.25">
      <c r="A741">
        <v>-111.97640563</v>
      </c>
      <c r="B741">
        <v>33.079943980000003</v>
      </c>
      <c r="C741" t="s">
        <v>563</v>
      </c>
      <c r="D741" t="s">
        <v>567</v>
      </c>
      <c r="E741" t="s">
        <v>561</v>
      </c>
      <c r="F741">
        <v>7</v>
      </c>
      <c r="G741">
        <v>194</v>
      </c>
      <c r="H741">
        <v>13.333</v>
      </c>
      <c r="I741">
        <v>2.8220000000000001</v>
      </c>
      <c r="J741">
        <v>1</v>
      </c>
      <c r="K741">
        <v>1172.5160000000001</v>
      </c>
      <c r="L741" t="s">
        <v>560</v>
      </c>
      <c r="M741" t="s">
        <v>559</v>
      </c>
      <c r="N741" s="8">
        <v>43412</v>
      </c>
      <c r="O741">
        <v>0</v>
      </c>
      <c r="P741">
        <v>0</v>
      </c>
      <c r="Q741">
        <v>2340.0309999999999</v>
      </c>
      <c r="R741">
        <v>248.37100000000001</v>
      </c>
      <c r="S741">
        <v>0.51700000000000002</v>
      </c>
      <c r="T741">
        <v>33</v>
      </c>
      <c r="U741">
        <v>752.63900000000001</v>
      </c>
      <c r="V741">
        <v>1</v>
      </c>
      <c r="W741">
        <v>1.9239999999999999</v>
      </c>
      <c r="X741">
        <v>3.109</v>
      </c>
      <c r="Y741" s="8">
        <v>43412</v>
      </c>
    </row>
    <row r="742" spans="1:25" x14ac:dyDescent="0.25">
      <c r="A742">
        <v>-111.97640751</v>
      </c>
      <c r="B742">
        <v>33.07993621</v>
      </c>
      <c r="C742" t="s">
        <v>563</v>
      </c>
      <c r="D742" t="s">
        <v>567</v>
      </c>
      <c r="E742" t="s">
        <v>561</v>
      </c>
      <c r="F742">
        <v>8</v>
      </c>
      <c r="G742">
        <v>177</v>
      </c>
      <c r="H742">
        <v>13.333</v>
      </c>
      <c r="I742">
        <v>3.117</v>
      </c>
      <c r="J742">
        <v>1</v>
      </c>
      <c r="K742">
        <v>1172.4929999999999</v>
      </c>
      <c r="L742" t="s">
        <v>560</v>
      </c>
      <c r="M742" t="s">
        <v>559</v>
      </c>
      <c r="N742" s="8">
        <v>43412</v>
      </c>
      <c r="O742">
        <v>0</v>
      </c>
      <c r="P742">
        <v>0</v>
      </c>
      <c r="Q742">
        <v>3859.8620000000001</v>
      </c>
      <c r="R742">
        <v>370.87299999999999</v>
      </c>
      <c r="S742">
        <v>0.77300000000000002</v>
      </c>
      <c r="T742">
        <v>33</v>
      </c>
      <c r="U742">
        <v>1123.8579999999999</v>
      </c>
      <c r="V742">
        <v>1</v>
      </c>
      <c r="W742">
        <v>2.125</v>
      </c>
      <c r="X742">
        <v>3.4340000000000002</v>
      </c>
      <c r="Y742" s="8">
        <v>43412</v>
      </c>
    </row>
    <row r="743" spans="1:25" x14ac:dyDescent="0.25">
      <c r="A743">
        <v>-111.97640733999999</v>
      </c>
      <c r="B743">
        <v>33.079928219999999</v>
      </c>
      <c r="C743" t="s">
        <v>563</v>
      </c>
      <c r="D743" t="s">
        <v>567</v>
      </c>
      <c r="E743" t="s">
        <v>561</v>
      </c>
      <c r="F743">
        <v>9</v>
      </c>
      <c r="G743">
        <v>178</v>
      </c>
      <c r="H743">
        <v>13.333</v>
      </c>
      <c r="I743">
        <v>2.8220000000000001</v>
      </c>
      <c r="J743">
        <v>1</v>
      </c>
      <c r="K743">
        <v>1172.4380000000001</v>
      </c>
      <c r="L743" t="s">
        <v>560</v>
      </c>
      <c r="M743" t="s">
        <v>559</v>
      </c>
      <c r="N743" s="8">
        <v>43412</v>
      </c>
      <c r="O743">
        <v>0</v>
      </c>
      <c r="P743">
        <v>0</v>
      </c>
      <c r="Q743">
        <v>4668.9359999999997</v>
      </c>
      <c r="R743">
        <v>495.56099999999998</v>
      </c>
      <c r="S743">
        <v>1.032</v>
      </c>
      <c r="T743">
        <v>33</v>
      </c>
      <c r="U743">
        <v>1501.6990000000001</v>
      </c>
      <c r="V743">
        <v>1</v>
      </c>
      <c r="W743">
        <v>1.9239999999999999</v>
      </c>
      <c r="X743">
        <v>3.109</v>
      </c>
      <c r="Y743" s="8">
        <v>43412</v>
      </c>
    </row>
    <row r="744" spans="1:25" x14ac:dyDescent="0.25">
      <c r="A744">
        <v>-111.97640649</v>
      </c>
      <c r="B744">
        <v>33.079920209999997</v>
      </c>
      <c r="C744" t="s">
        <v>563</v>
      </c>
      <c r="D744" t="s">
        <v>567</v>
      </c>
      <c r="E744" t="s">
        <v>561</v>
      </c>
      <c r="F744">
        <v>10</v>
      </c>
      <c r="G744">
        <v>183</v>
      </c>
      <c r="H744">
        <v>13.333</v>
      </c>
      <c r="I744">
        <v>2.9860000000000002</v>
      </c>
      <c r="J744">
        <v>1</v>
      </c>
      <c r="K744">
        <v>1172.5360000000001</v>
      </c>
      <c r="L744" t="s">
        <v>560</v>
      </c>
      <c r="M744" t="s">
        <v>559</v>
      </c>
      <c r="N744" s="8">
        <v>43412</v>
      </c>
      <c r="O744">
        <v>0</v>
      </c>
      <c r="P744">
        <v>0</v>
      </c>
      <c r="Q744">
        <v>3738.7950000000001</v>
      </c>
      <c r="R744">
        <v>375.03100000000001</v>
      </c>
      <c r="S744">
        <v>0.78100000000000003</v>
      </c>
      <c r="T744">
        <v>33</v>
      </c>
      <c r="U744">
        <v>1136.4590000000001</v>
      </c>
      <c r="V744">
        <v>1</v>
      </c>
      <c r="W744">
        <v>2.036</v>
      </c>
      <c r="X744">
        <v>3.29</v>
      </c>
      <c r="Y744" s="8">
        <v>43412</v>
      </c>
    </row>
    <row r="745" spans="1:25" x14ac:dyDescent="0.25">
      <c r="A745">
        <v>-111.97640803</v>
      </c>
      <c r="B745">
        <v>33.079912180000001</v>
      </c>
      <c r="C745" t="s">
        <v>563</v>
      </c>
      <c r="D745" t="s">
        <v>567</v>
      </c>
      <c r="E745" t="s">
        <v>561</v>
      </c>
      <c r="F745">
        <v>11</v>
      </c>
      <c r="G745">
        <v>174</v>
      </c>
      <c r="H745">
        <v>13.333</v>
      </c>
      <c r="I745">
        <v>3.117</v>
      </c>
      <c r="J745">
        <v>1</v>
      </c>
      <c r="K745">
        <v>1172.4670000000001</v>
      </c>
      <c r="L745" t="s">
        <v>560</v>
      </c>
      <c r="M745" t="s">
        <v>559</v>
      </c>
      <c r="N745" s="8">
        <v>43412</v>
      </c>
      <c r="O745">
        <v>0</v>
      </c>
      <c r="P745">
        <v>0</v>
      </c>
      <c r="Q745">
        <v>4834.893</v>
      </c>
      <c r="R745">
        <v>464.55900000000003</v>
      </c>
      <c r="S745">
        <v>0.96799999999999997</v>
      </c>
      <c r="T745">
        <v>33</v>
      </c>
      <c r="U745">
        <v>1407.7529999999999</v>
      </c>
      <c r="V745">
        <v>1</v>
      </c>
      <c r="W745">
        <v>2.125</v>
      </c>
      <c r="X745">
        <v>3.4340000000000002</v>
      </c>
      <c r="Y745" s="8">
        <v>43412</v>
      </c>
    </row>
    <row r="746" spans="1:25" x14ac:dyDescent="0.25">
      <c r="A746">
        <v>-111.97640665999999</v>
      </c>
      <c r="B746">
        <v>33.079904220000003</v>
      </c>
      <c r="C746" t="s">
        <v>563</v>
      </c>
      <c r="D746" t="s">
        <v>567</v>
      </c>
      <c r="E746" t="s">
        <v>561</v>
      </c>
      <c r="F746">
        <v>12</v>
      </c>
      <c r="G746">
        <v>182</v>
      </c>
      <c r="H746">
        <v>13.333</v>
      </c>
      <c r="I746">
        <v>2.92</v>
      </c>
      <c r="J746">
        <v>1</v>
      </c>
      <c r="K746">
        <v>1172.4639999999999</v>
      </c>
      <c r="L746" t="s">
        <v>560</v>
      </c>
      <c r="M746" t="s">
        <v>559</v>
      </c>
      <c r="N746" s="8">
        <v>43412</v>
      </c>
      <c r="O746">
        <v>0</v>
      </c>
      <c r="P746">
        <v>0</v>
      </c>
      <c r="Q746">
        <v>4603.8310000000001</v>
      </c>
      <c r="R746">
        <v>472.17899999999997</v>
      </c>
      <c r="S746">
        <v>0.98399999999999999</v>
      </c>
      <c r="T746">
        <v>33</v>
      </c>
      <c r="U746">
        <v>1430.845</v>
      </c>
      <c r="V746">
        <v>1</v>
      </c>
      <c r="W746">
        <v>1.9910000000000001</v>
      </c>
      <c r="X746">
        <v>3.218</v>
      </c>
      <c r="Y746" s="8">
        <v>43412</v>
      </c>
    </row>
    <row r="747" spans="1:25" x14ac:dyDescent="0.25">
      <c r="A747">
        <v>-111.97640749</v>
      </c>
      <c r="B747">
        <v>33.079896210000001</v>
      </c>
      <c r="C747" t="s">
        <v>563</v>
      </c>
      <c r="D747" t="s">
        <v>567</v>
      </c>
      <c r="E747" t="s">
        <v>561</v>
      </c>
      <c r="F747">
        <v>13</v>
      </c>
      <c r="G747">
        <v>183</v>
      </c>
      <c r="H747">
        <v>13.333</v>
      </c>
      <c r="I747">
        <v>2.7890000000000001</v>
      </c>
      <c r="J747">
        <v>1</v>
      </c>
      <c r="K747">
        <v>1172.4480000000001</v>
      </c>
      <c r="L747" t="s">
        <v>560</v>
      </c>
      <c r="M747" t="s">
        <v>559</v>
      </c>
      <c r="N747" s="8">
        <v>43412</v>
      </c>
      <c r="O747">
        <v>0</v>
      </c>
      <c r="P747">
        <v>0</v>
      </c>
      <c r="Q747">
        <v>6148.3379999999997</v>
      </c>
      <c r="R747">
        <v>660.26199999999994</v>
      </c>
      <c r="S747">
        <v>1.3759999999999999</v>
      </c>
      <c r="T747">
        <v>33</v>
      </c>
      <c r="U747">
        <v>2000.7929999999999</v>
      </c>
      <c r="V747">
        <v>1</v>
      </c>
      <c r="W747">
        <v>1.901</v>
      </c>
      <c r="X747">
        <v>3.073</v>
      </c>
      <c r="Y747" s="8">
        <v>43412</v>
      </c>
    </row>
    <row r="748" spans="1:25" x14ac:dyDescent="0.25">
      <c r="A748">
        <v>-111.97640817</v>
      </c>
      <c r="B748">
        <v>33.079888220000001</v>
      </c>
      <c r="C748" t="s">
        <v>563</v>
      </c>
      <c r="D748" t="s">
        <v>567</v>
      </c>
      <c r="E748" t="s">
        <v>561</v>
      </c>
      <c r="F748">
        <v>14</v>
      </c>
      <c r="G748">
        <v>179</v>
      </c>
      <c r="H748">
        <v>13.333</v>
      </c>
      <c r="I748">
        <v>2.9529999999999998</v>
      </c>
      <c r="J748">
        <v>1</v>
      </c>
      <c r="K748">
        <v>1172.4179999999999</v>
      </c>
      <c r="L748" t="s">
        <v>560</v>
      </c>
      <c r="M748" t="s">
        <v>559</v>
      </c>
      <c r="N748" s="8">
        <v>43412</v>
      </c>
      <c r="O748">
        <v>0</v>
      </c>
      <c r="P748">
        <v>0</v>
      </c>
      <c r="Q748">
        <v>7711.241</v>
      </c>
      <c r="R748">
        <v>782.09400000000005</v>
      </c>
      <c r="S748">
        <v>1.629</v>
      </c>
      <c r="T748">
        <v>33</v>
      </c>
      <c r="U748">
        <v>2369.982</v>
      </c>
      <c r="V748">
        <v>1</v>
      </c>
      <c r="W748">
        <v>2.0129999999999999</v>
      </c>
      <c r="X748">
        <v>3.254</v>
      </c>
      <c r="Y748" s="8">
        <v>43412</v>
      </c>
    </row>
    <row r="749" spans="1:25" x14ac:dyDescent="0.25">
      <c r="A749">
        <v>-111.97640783</v>
      </c>
      <c r="B749">
        <v>33.07988022</v>
      </c>
      <c r="C749" t="s">
        <v>563</v>
      </c>
      <c r="D749" t="s">
        <v>567</v>
      </c>
      <c r="E749" t="s">
        <v>561</v>
      </c>
      <c r="F749">
        <v>15</v>
      </c>
      <c r="G749">
        <v>181</v>
      </c>
      <c r="H749">
        <v>13.333</v>
      </c>
      <c r="I749">
        <v>2.887</v>
      </c>
      <c r="J749">
        <v>1</v>
      </c>
      <c r="K749">
        <v>1172.385</v>
      </c>
      <c r="L749" t="s">
        <v>560</v>
      </c>
      <c r="M749" t="s">
        <v>559</v>
      </c>
      <c r="N749" s="8">
        <v>43412</v>
      </c>
      <c r="O749">
        <v>0</v>
      </c>
      <c r="P749">
        <v>0</v>
      </c>
      <c r="Q749">
        <v>9752.7919999999995</v>
      </c>
      <c r="R749">
        <v>1011.634</v>
      </c>
      <c r="S749">
        <v>2.1080000000000001</v>
      </c>
      <c r="T749">
        <v>33</v>
      </c>
      <c r="U749">
        <v>3065.5590000000002</v>
      </c>
      <c r="V749">
        <v>1</v>
      </c>
      <c r="W749">
        <v>1.9690000000000001</v>
      </c>
      <c r="X749">
        <v>3.181</v>
      </c>
      <c r="Y749" s="8">
        <v>43412</v>
      </c>
    </row>
    <row r="750" spans="1:25" x14ac:dyDescent="0.25">
      <c r="A750">
        <v>-111.97640800000001</v>
      </c>
      <c r="B750">
        <v>33.079873229999997</v>
      </c>
      <c r="C750" t="s">
        <v>563</v>
      </c>
      <c r="D750" t="s">
        <v>567</v>
      </c>
      <c r="E750" t="s">
        <v>561</v>
      </c>
      <c r="F750">
        <v>16</v>
      </c>
      <c r="G750">
        <v>180</v>
      </c>
      <c r="H750">
        <v>13.333</v>
      </c>
      <c r="I750">
        <v>2.7559999999999998</v>
      </c>
      <c r="J750">
        <v>1</v>
      </c>
      <c r="K750">
        <v>1172.4110000000001</v>
      </c>
      <c r="L750" t="s">
        <v>560</v>
      </c>
      <c r="M750" t="s">
        <v>559</v>
      </c>
      <c r="N750" s="8">
        <v>43412</v>
      </c>
      <c r="O750">
        <v>0</v>
      </c>
      <c r="P750">
        <v>0</v>
      </c>
      <c r="Q750">
        <v>9163.4330000000009</v>
      </c>
      <c r="R750">
        <v>995.76300000000003</v>
      </c>
      <c r="S750">
        <v>2.0750000000000002</v>
      </c>
      <c r="T750">
        <v>33</v>
      </c>
      <c r="U750">
        <v>3017.4650000000001</v>
      </c>
      <c r="V750">
        <v>1</v>
      </c>
      <c r="W750">
        <v>1.879</v>
      </c>
      <c r="X750">
        <v>3.0369999999999999</v>
      </c>
      <c r="Y750" s="8">
        <v>43412</v>
      </c>
    </row>
    <row r="751" spans="1:25" x14ac:dyDescent="0.25">
      <c r="A751">
        <v>-111.97640766000001</v>
      </c>
      <c r="B751">
        <v>33.079865220000002</v>
      </c>
      <c r="C751" t="s">
        <v>563</v>
      </c>
      <c r="D751" t="s">
        <v>567</v>
      </c>
      <c r="E751" t="s">
        <v>561</v>
      </c>
      <c r="F751">
        <v>17</v>
      </c>
      <c r="G751">
        <v>182</v>
      </c>
      <c r="H751">
        <v>13.333</v>
      </c>
      <c r="I751">
        <v>2.69</v>
      </c>
      <c r="J751">
        <v>1</v>
      </c>
      <c r="K751">
        <v>1172.444</v>
      </c>
      <c r="L751" t="s">
        <v>560</v>
      </c>
      <c r="M751" t="s">
        <v>559</v>
      </c>
      <c r="N751" s="8">
        <v>43412</v>
      </c>
      <c r="O751">
        <v>0</v>
      </c>
      <c r="P751">
        <v>0</v>
      </c>
      <c r="Q751">
        <v>9742.7669999999998</v>
      </c>
      <c r="R751">
        <v>1084.54</v>
      </c>
      <c r="S751">
        <v>2.2589999999999999</v>
      </c>
      <c r="T751">
        <v>33</v>
      </c>
      <c r="U751">
        <v>3286.4859999999999</v>
      </c>
      <c r="V751">
        <v>1</v>
      </c>
      <c r="W751">
        <v>1.8340000000000001</v>
      </c>
      <c r="X751">
        <v>2.964</v>
      </c>
      <c r="Y751" s="8">
        <v>43412</v>
      </c>
    </row>
    <row r="752" spans="1:25" x14ac:dyDescent="0.25">
      <c r="A752">
        <v>-111.97640783</v>
      </c>
      <c r="B752">
        <v>33.079857220000001</v>
      </c>
      <c r="C752" t="s">
        <v>563</v>
      </c>
      <c r="D752" t="s">
        <v>567</v>
      </c>
      <c r="E752" t="s">
        <v>561</v>
      </c>
      <c r="F752">
        <v>18</v>
      </c>
      <c r="G752">
        <v>181</v>
      </c>
      <c r="H752">
        <v>13.333</v>
      </c>
      <c r="I752">
        <v>2.7890000000000001</v>
      </c>
      <c r="J752">
        <v>1</v>
      </c>
      <c r="K752">
        <v>1172.48</v>
      </c>
      <c r="L752" t="s">
        <v>560</v>
      </c>
      <c r="M752" t="s">
        <v>559</v>
      </c>
      <c r="N752" s="8">
        <v>43412</v>
      </c>
      <c r="O752">
        <v>0</v>
      </c>
      <c r="P752">
        <v>0</v>
      </c>
      <c r="Q752">
        <v>10980.861999999999</v>
      </c>
      <c r="R752">
        <v>1179.22</v>
      </c>
      <c r="S752">
        <v>2.4569999999999999</v>
      </c>
      <c r="T752">
        <v>33</v>
      </c>
      <c r="U752">
        <v>3573.393</v>
      </c>
      <c r="V752">
        <v>1</v>
      </c>
      <c r="W752">
        <v>1.901</v>
      </c>
      <c r="X752">
        <v>3.073</v>
      </c>
      <c r="Y752" s="8">
        <v>43412</v>
      </c>
    </row>
    <row r="753" spans="1:25" x14ac:dyDescent="0.25">
      <c r="A753">
        <v>-111.97640717</v>
      </c>
      <c r="B753">
        <v>33.079850219999997</v>
      </c>
      <c r="C753" t="s">
        <v>563</v>
      </c>
      <c r="D753" t="s">
        <v>567</v>
      </c>
      <c r="E753" t="s">
        <v>561</v>
      </c>
      <c r="F753">
        <v>19</v>
      </c>
      <c r="G753">
        <v>179</v>
      </c>
      <c r="H753">
        <v>13.333</v>
      </c>
      <c r="I753">
        <v>2.625</v>
      </c>
      <c r="J753">
        <v>1</v>
      </c>
      <c r="K753">
        <v>1172.47</v>
      </c>
      <c r="L753" t="s">
        <v>560</v>
      </c>
      <c r="M753" t="s">
        <v>559</v>
      </c>
      <c r="N753" s="8">
        <v>43412</v>
      </c>
      <c r="O753">
        <v>0</v>
      </c>
      <c r="P753">
        <v>0</v>
      </c>
      <c r="Q753">
        <v>10242.290000000001</v>
      </c>
      <c r="R753">
        <v>1168.6500000000001</v>
      </c>
      <c r="S753">
        <v>2.4350000000000001</v>
      </c>
      <c r="T753">
        <v>33</v>
      </c>
      <c r="U753">
        <v>3541.3629999999998</v>
      </c>
      <c r="V753">
        <v>1</v>
      </c>
      <c r="W753">
        <v>1.79</v>
      </c>
      <c r="X753">
        <v>2.8919999999999999</v>
      </c>
      <c r="Y753" s="8">
        <v>43412</v>
      </c>
    </row>
    <row r="754" spans="1:25" x14ac:dyDescent="0.25">
      <c r="A754">
        <v>-111.97640699999999</v>
      </c>
      <c r="B754">
        <v>33.079842229999997</v>
      </c>
      <c r="C754" t="s">
        <v>563</v>
      </c>
      <c r="D754" t="s">
        <v>567</v>
      </c>
      <c r="E754" t="s">
        <v>561</v>
      </c>
      <c r="F754">
        <v>20</v>
      </c>
      <c r="G754">
        <v>180</v>
      </c>
      <c r="H754">
        <v>13.333</v>
      </c>
      <c r="I754">
        <v>2.7229999999999999</v>
      </c>
      <c r="J754">
        <v>1</v>
      </c>
      <c r="K754">
        <v>1172.546</v>
      </c>
      <c r="L754" t="s">
        <v>560</v>
      </c>
      <c r="M754" t="s">
        <v>559</v>
      </c>
      <c r="N754" s="8">
        <v>43412</v>
      </c>
      <c r="O754">
        <v>0</v>
      </c>
      <c r="P754">
        <v>0</v>
      </c>
      <c r="Q754">
        <v>11653.888000000001</v>
      </c>
      <c r="R754">
        <v>1281.652</v>
      </c>
      <c r="S754">
        <v>2.67</v>
      </c>
      <c r="T754">
        <v>33</v>
      </c>
      <c r="U754">
        <v>3883.7930000000001</v>
      </c>
      <c r="V754">
        <v>1</v>
      </c>
      <c r="W754">
        <v>1.857</v>
      </c>
      <c r="X754">
        <v>3.0009999999999999</v>
      </c>
      <c r="Y754" s="8">
        <v>43412</v>
      </c>
    </row>
    <row r="755" spans="1:25" x14ac:dyDescent="0.25">
      <c r="A755">
        <v>-111.97640717</v>
      </c>
      <c r="B755">
        <v>33.079834220000002</v>
      </c>
      <c r="C755" t="s">
        <v>563</v>
      </c>
      <c r="D755" t="s">
        <v>567</v>
      </c>
      <c r="E755" t="s">
        <v>561</v>
      </c>
      <c r="F755">
        <v>21</v>
      </c>
      <c r="G755">
        <v>179</v>
      </c>
      <c r="H755">
        <v>13.333</v>
      </c>
      <c r="I755">
        <v>2.92</v>
      </c>
      <c r="J755">
        <v>1</v>
      </c>
      <c r="K755">
        <v>1172.5129999999999</v>
      </c>
      <c r="L755" t="s">
        <v>560</v>
      </c>
      <c r="M755" t="s">
        <v>559</v>
      </c>
      <c r="N755" s="8">
        <v>43412</v>
      </c>
      <c r="O755">
        <v>0</v>
      </c>
      <c r="P755">
        <v>0</v>
      </c>
      <c r="Q755">
        <v>11536.236999999999</v>
      </c>
      <c r="R755">
        <v>1183.182</v>
      </c>
      <c r="S755">
        <v>2.4649999999999999</v>
      </c>
      <c r="T755">
        <v>33</v>
      </c>
      <c r="U755">
        <v>3585.3989999999999</v>
      </c>
      <c r="V755">
        <v>1</v>
      </c>
      <c r="W755">
        <v>1.9910000000000001</v>
      </c>
      <c r="X755">
        <v>3.218</v>
      </c>
      <c r="Y755" s="8">
        <v>43412</v>
      </c>
    </row>
    <row r="756" spans="1:25" x14ac:dyDescent="0.25">
      <c r="A756">
        <v>-111.97640714000001</v>
      </c>
      <c r="B756">
        <v>33.079827190000003</v>
      </c>
      <c r="C756" t="s">
        <v>563</v>
      </c>
      <c r="D756" t="s">
        <v>567</v>
      </c>
      <c r="E756" t="s">
        <v>561</v>
      </c>
      <c r="F756">
        <v>22</v>
      </c>
      <c r="G756">
        <v>185</v>
      </c>
      <c r="H756">
        <v>13.333</v>
      </c>
      <c r="I756">
        <v>2.657</v>
      </c>
      <c r="J756">
        <v>1</v>
      </c>
      <c r="K756">
        <v>1172.5</v>
      </c>
      <c r="L756" t="s">
        <v>560</v>
      </c>
      <c r="M756" t="s">
        <v>559</v>
      </c>
      <c r="N756" s="8">
        <v>43412</v>
      </c>
      <c r="O756">
        <v>0</v>
      </c>
      <c r="P756">
        <v>0</v>
      </c>
      <c r="Q756">
        <v>10061.902</v>
      </c>
      <c r="R756">
        <v>1133.894</v>
      </c>
      <c r="S756">
        <v>2.3620000000000001</v>
      </c>
      <c r="T756">
        <v>33</v>
      </c>
      <c r="U756">
        <v>3436.0419999999999</v>
      </c>
      <c r="V756">
        <v>1</v>
      </c>
      <c r="W756">
        <v>1.8120000000000001</v>
      </c>
      <c r="X756">
        <v>2.9279999999999999</v>
      </c>
      <c r="Y756" s="8">
        <v>43412</v>
      </c>
    </row>
    <row r="757" spans="1:25" x14ac:dyDescent="0.25">
      <c r="A757">
        <v>-111.97640834000001</v>
      </c>
      <c r="B757">
        <v>33.079819219999997</v>
      </c>
      <c r="C757" t="s">
        <v>563</v>
      </c>
      <c r="D757" t="s">
        <v>567</v>
      </c>
      <c r="E757" t="s">
        <v>561</v>
      </c>
      <c r="F757">
        <v>23</v>
      </c>
      <c r="G757">
        <v>178</v>
      </c>
      <c r="H757">
        <v>13.333</v>
      </c>
      <c r="I757">
        <v>2.7890000000000001</v>
      </c>
      <c r="J757">
        <v>1</v>
      </c>
      <c r="K757">
        <v>1172.444</v>
      </c>
      <c r="L757" t="s">
        <v>560</v>
      </c>
      <c r="M757" t="s">
        <v>559</v>
      </c>
      <c r="N757" s="8">
        <v>43412</v>
      </c>
      <c r="O757">
        <v>0</v>
      </c>
      <c r="P757">
        <v>0</v>
      </c>
      <c r="Q757">
        <v>9696.8850000000002</v>
      </c>
      <c r="R757">
        <v>1041.335</v>
      </c>
      <c r="S757">
        <v>2.169</v>
      </c>
      <c r="T757">
        <v>33</v>
      </c>
      <c r="U757">
        <v>3155.5619999999999</v>
      </c>
      <c r="V757">
        <v>1</v>
      </c>
      <c r="W757">
        <v>1.901</v>
      </c>
      <c r="X757">
        <v>3.073</v>
      </c>
      <c r="Y757" s="8">
        <v>43412</v>
      </c>
    </row>
    <row r="758" spans="1:25" x14ac:dyDescent="0.25">
      <c r="A758">
        <v>-111.97640766000001</v>
      </c>
      <c r="B758">
        <v>33.079812220000001</v>
      </c>
      <c r="C758" t="s">
        <v>563</v>
      </c>
      <c r="D758" t="s">
        <v>567</v>
      </c>
      <c r="E758" t="s">
        <v>561</v>
      </c>
      <c r="F758">
        <v>24</v>
      </c>
      <c r="G758">
        <v>182</v>
      </c>
      <c r="H758">
        <v>13.333</v>
      </c>
      <c r="I758">
        <v>2.8220000000000001</v>
      </c>
      <c r="J758">
        <v>1</v>
      </c>
      <c r="K758">
        <v>1172.425</v>
      </c>
      <c r="L758" t="s">
        <v>560</v>
      </c>
      <c r="M758" t="s">
        <v>559</v>
      </c>
      <c r="N758" s="8">
        <v>43412</v>
      </c>
      <c r="O758">
        <v>0</v>
      </c>
      <c r="P758">
        <v>0</v>
      </c>
      <c r="Q758">
        <v>9390.8040000000001</v>
      </c>
      <c r="R758">
        <v>996.73900000000003</v>
      </c>
      <c r="S758">
        <v>2.077</v>
      </c>
      <c r="T758">
        <v>33</v>
      </c>
      <c r="U758">
        <v>3020.422</v>
      </c>
      <c r="V758">
        <v>1</v>
      </c>
      <c r="W758">
        <v>1.9239999999999999</v>
      </c>
      <c r="X758">
        <v>3.109</v>
      </c>
      <c r="Y758" s="8">
        <v>43412</v>
      </c>
    </row>
    <row r="759" spans="1:25" x14ac:dyDescent="0.25">
      <c r="A759">
        <v>-111.97640717</v>
      </c>
      <c r="B759">
        <v>33.07980422</v>
      </c>
      <c r="C759" t="s">
        <v>563</v>
      </c>
      <c r="D759" t="s">
        <v>567</v>
      </c>
      <c r="E759" t="s">
        <v>561</v>
      </c>
      <c r="F759">
        <v>25</v>
      </c>
      <c r="G759">
        <v>179</v>
      </c>
      <c r="H759">
        <v>13.333</v>
      </c>
      <c r="I759">
        <v>2.69</v>
      </c>
      <c r="J759">
        <v>1</v>
      </c>
      <c r="K759">
        <v>1172.4839999999999</v>
      </c>
      <c r="L759" t="s">
        <v>560</v>
      </c>
      <c r="M759" t="s">
        <v>559</v>
      </c>
      <c r="N759" s="8">
        <v>43412</v>
      </c>
      <c r="O759">
        <v>0</v>
      </c>
      <c r="P759">
        <v>0</v>
      </c>
      <c r="Q759">
        <v>10278.698</v>
      </c>
      <c r="R759">
        <v>1144.1990000000001</v>
      </c>
      <c r="S759">
        <v>2.3839999999999999</v>
      </c>
      <c r="T759">
        <v>33</v>
      </c>
      <c r="U759">
        <v>3467.27</v>
      </c>
      <c r="V759">
        <v>1</v>
      </c>
      <c r="W759">
        <v>1.8340000000000001</v>
      </c>
      <c r="X759">
        <v>2.964</v>
      </c>
      <c r="Y759" s="8">
        <v>43412</v>
      </c>
    </row>
    <row r="760" spans="1:25" x14ac:dyDescent="0.25">
      <c r="A760">
        <v>-111.97640819999999</v>
      </c>
      <c r="B760">
        <v>33.079796160000001</v>
      </c>
      <c r="C760" t="s">
        <v>563</v>
      </c>
      <c r="D760" t="s">
        <v>567</v>
      </c>
      <c r="E760" t="s">
        <v>561</v>
      </c>
      <c r="F760">
        <v>26</v>
      </c>
      <c r="G760">
        <v>173</v>
      </c>
      <c r="H760">
        <v>13.333</v>
      </c>
      <c r="I760">
        <v>2.7890000000000001</v>
      </c>
      <c r="J760">
        <v>1</v>
      </c>
      <c r="K760">
        <v>1172.546</v>
      </c>
      <c r="L760" t="s">
        <v>560</v>
      </c>
      <c r="M760" t="s">
        <v>559</v>
      </c>
      <c r="N760" s="8">
        <v>43412</v>
      </c>
      <c r="O760">
        <v>0</v>
      </c>
      <c r="P760">
        <v>0</v>
      </c>
      <c r="Q760">
        <v>8686.4369999999999</v>
      </c>
      <c r="R760">
        <v>932.82500000000005</v>
      </c>
      <c r="S760">
        <v>1.9430000000000001</v>
      </c>
      <c r="T760">
        <v>33</v>
      </c>
      <c r="U760">
        <v>2826.7420000000002</v>
      </c>
      <c r="V760">
        <v>1</v>
      </c>
      <c r="W760">
        <v>1.901</v>
      </c>
      <c r="X760">
        <v>3.073</v>
      </c>
      <c r="Y760" s="8">
        <v>43412</v>
      </c>
    </row>
    <row r="761" spans="1:25" x14ac:dyDescent="0.25">
      <c r="A761">
        <v>-111.97640749</v>
      </c>
      <c r="B761">
        <v>33.079789210000001</v>
      </c>
      <c r="C761" t="s">
        <v>563</v>
      </c>
      <c r="D761" t="s">
        <v>567</v>
      </c>
      <c r="E761" t="s">
        <v>561</v>
      </c>
      <c r="F761">
        <v>27</v>
      </c>
      <c r="G761">
        <v>183</v>
      </c>
      <c r="H761">
        <v>13.333</v>
      </c>
      <c r="I761">
        <v>2.887</v>
      </c>
      <c r="J761">
        <v>1</v>
      </c>
      <c r="K761">
        <v>1172.5229999999999</v>
      </c>
      <c r="L761" t="s">
        <v>560</v>
      </c>
      <c r="M761" t="s">
        <v>559</v>
      </c>
      <c r="N761" s="8">
        <v>43412</v>
      </c>
      <c r="O761">
        <v>0</v>
      </c>
      <c r="P761">
        <v>0</v>
      </c>
      <c r="Q761">
        <v>9260.76</v>
      </c>
      <c r="R761">
        <v>960.59699999999998</v>
      </c>
      <c r="S761">
        <v>2.0009999999999999</v>
      </c>
      <c r="T761">
        <v>33</v>
      </c>
      <c r="U761">
        <v>2910.9</v>
      </c>
      <c r="V761">
        <v>1</v>
      </c>
      <c r="W761">
        <v>1.9690000000000001</v>
      </c>
      <c r="X761">
        <v>3.181</v>
      </c>
      <c r="Y761" s="8">
        <v>43412</v>
      </c>
    </row>
    <row r="762" spans="1:25" x14ac:dyDescent="0.25">
      <c r="A762">
        <v>-111.97640714000001</v>
      </c>
      <c r="B762">
        <v>33.079781189999999</v>
      </c>
      <c r="C762" t="s">
        <v>563</v>
      </c>
      <c r="D762" t="s">
        <v>567</v>
      </c>
      <c r="E762" t="s">
        <v>561</v>
      </c>
      <c r="F762">
        <v>28</v>
      </c>
      <c r="G762">
        <v>185</v>
      </c>
      <c r="H762">
        <v>13.333</v>
      </c>
      <c r="I762">
        <v>2.625</v>
      </c>
      <c r="J762">
        <v>1</v>
      </c>
      <c r="K762">
        <v>1172.4110000000001</v>
      </c>
      <c r="L762" t="s">
        <v>560</v>
      </c>
      <c r="M762" t="s">
        <v>559</v>
      </c>
      <c r="N762" s="8">
        <v>43412</v>
      </c>
      <c r="O762">
        <v>0</v>
      </c>
      <c r="P762">
        <v>0</v>
      </c>
      <c r="Q762">
        <v>9306.8070000000007</v>
      </c>
      <c r="R762">
        <v>1061.9110000000001</v>
      </c>
      <c r="S762">
        <v>2.2120000000000002</v>
      </c>
      <c r="T762">
        <v>33</v>
      </c>
      <c r="U762">
        <v>3217.9110000000001</v>
      </c>
      <c r="V762">
        <v>1</v>
      </c>
      <c r="W762">
        <v>1.79</v>
      </c>
      <c r="X762">
        <v>2.8919999999999999</v>
      </c>
      <c r="Y762" s="8">
        <v>43412</v>
      </c>
    </row>
    <row r="763" spans="1:25" x14ac:dyDescent="0.25">
      <c r="A763">
        <v>-111.97640834000001</v>
      </c>
      <c r="B763">
        <v>33.07977322</v>
      </c>
      <c r="C763" t="s">
        <v>563</v>
      </c>
      <c r="D763" t="s">
        <v>567</v>
      </c>
      <c r="E763" t="s">
        <v>561</v>
      </c>
      <c r="F763">
        <v>29</v>
      </c>
      <c r="G763">
        <v>178</v>
      </c>
      <c r="H763">
        <v>13.333</v>
      </c>
      <c r="I763">
        <v>2.8220000000000001</v>
      </c>
      <c r="J763">
        <v>1</v>
      </c>
      <c r="K763">
        <v>1172.4280000000001</v>
      </c>
      <c r="L763" t="s">
        <v>560</v>
      </c>
      <c r="M763" t="s">
        <v>559</v>
      </c>
      <c r="N763" s="8">
        <v>43412</v>
      </c>
      <c r="O763">
        <v>0</v>
      </c>
      <c r="P763">
        <v>0</v>
      </c>
      <c r="Q763">
        <v>9880.9639999999999</v>
      </c>
      <c r="R763">
        <v>1048.7650000000001</v>
      </c>
      <c r="S763">
        <v>2.1850000000000001</v>
      </c>
      <c r="T763">
        <v>33</v>
      </c>
      <c r="U763">
        <v>3178.0749999999998</v>
      </c>
      <c r="V763">
        <v>1</v>
      </c>
      <c r="W763">
        <v>1.9239999999999999</v>
      </c>
      <c r="X763">
        <v>3.109</v>
      </c>
      <c r="Y763" s="8">
        <v>43412</v>
      </c>
    </row>
    <row r="764" spans="1:25" x14ac:dyDescent="0.25">
      <c r="A764">
        <v>-111.97640714000001</v>
      </c>
      <c r="B764">
        <v>33.079765190000003</v>
      </c>
      <c r="C764" t="s">
        <v>563</v>
      </c>
      <c r="D764" t="s">
        <v>567</v>
      </c>
      <c r="E764" t="s">
        <v>561</v>
      </c>
      <c r="F764">
        <v>30</v>
      </c>
      <c r="G764">
        <v>185</v>
      </c>
      <c r="H764">
        <v>13.333</v>
      </c>
      <c r="I764">
        <v>2.7229999999999999</v>
      </c>
      <c r="J764">
        <v>1</v>
      </c>
      <c r="K764">
        <v>1172.444</v>
      </c>
      <c r="L764" t="s">
        <v>560</v>
      </c>
      <c r="M764" t="s">
        <v>559</v>
      </c>
      <c r="N764" s="8">
        <v>43412</v>
      </c>
      <c r="O764">
        <v>0</v>
      </c>
      <c r="P764">
        <v>0</v>
      </c>
      <c r="Q764">
        <v>9659.8709999999992</v>
      </c>
      <c r="R764">
        <v>1062.357</v>
      </c>
      <c r="S764">
        <v>2.2130000000000001</v>
      </c>
      <c r="T764">
        <v>33</v>
      </c>
      <c r="U764">
        <v>3219.2640000000001</v>
      </c>
      <c r="V764">
        <v>1</v>
      </c>
      <c r="W764">
        <v>1.857</v>
      </c>
      <c r="X764">
        <v>3.0009999999999999</v>
      </c>
      <c r="Y764" s="8">
        <v>43412</v>
      </c>
    </row>
    <row r="765" spans="1:25" x14ac:dyDescent="0.25">
      <c r="A765">
        <v>-111.97640800000001</v>
      </c>
      <c r="B765">
        <v>33.079758230000003</v>
      </c>
      <c r="C765" t="s">
        <v>563</v>
      </c>
      <c r="D765" t="s">
        <v>567</v>
      </c>
      <c r="E765" t="s">
        <v>561</v>
      </c>
      <c r="F765">
        <v>31</v>
      </c>
      <c r="G765">
        <v>180</v>
      </c>
      <c r="H765">
        <v>13.333</v>
      </c>
      <c r="I765">
        <v>2.7229999999999999</v>
      </c>
      <c r="J765">
        <v>1</v>
      </c>
      <c r="K765">
        <v>1172.3489999999999</v>
      </c>
      <c r="L765" t="s">
        <v>560</v>
      </c>
      <c r="M765" t="s">
        <v>559</v>
      </c>
      <c r="N765" s="8">
        <v>43412</v>
      </c>
      <c r="O765">
        <v>0</v>
      </c>
      <c r="P765">
        <v>0</v>
      </c>
      <c r="Q765">
        <v>11218.808999999999</v>
      </c>
      <c r="R765">
        <v>1233.8030000000001</v>
      </c>
      <c r="S765">
        <v>2.57</v>
      </c>
      <c r="T765">
        <v>33</v>
      </c>
      <c r="U765">
        <v>3738.7979999999998</v>
      </c>
      <c r="V765">
        <v>1</v>
      </c>
      <c r="W765">
        <v>1.857</v>
      </c>
      <c r="X765">
        <v>3.0009999999999999</v>
      </c>
      <c r="Y765" s="8">
        <v>43412</v>
      </c>
    </row>
    <row r="766" spans="1:25" x14ac:dyDescent="0.25">
      <c r="A766">
        <v>-111.97640663</v>
      </c>
      <c r="B766">
        <v>33.079750150000002</v>
      </c>
      <c r="C766" t="s">
        <v>563</v>
      </c>
      <c r="D766" t="s">
        <v>567</v>
      </c>
      <c r="E766" t="s">
        <v>561</v>
      </c>
      <c r="F766">
        <v>32</v>
      </c>
      <c r="G766">
        <v>188</v>
      </c>
      <c r="H766">
        <v>13.333</v>
      </c>
      <c r="I766">
        <v>2.7890000000000001</v>
      </c>
      <c r="J766">
        <v>1</v>
      </c>
      <c r="K766">
        <v>1172.365</v>
      </c>
      <c r="L766" t="s">
        <v>560</v>
      </c>
      <c r="M766" t="s">
        <v>559</v>
      </c>
      <c r="N766" s="8">
        <v>43412</v>
      </c>
      <c r="O766">
        <v>0</v>
      </c>
      <c r="P766">
        <v>0</v>
      </c>
      <c r="Q766">
        <v>9645.2749999999996</v>
      </c>
      <c r="R766">
        <v>1035.7929999999999</v>
      </c>
      <c r="S766">
        <v>2.1579999999999999</v>
      </c>
      <c r="T766">
        <v>33</v>
      </c>
      <c r="U766">
        <v>3138.7669999999998</v>
      </c>
      <c r="V766">
        <v>1</v>
      </c>
      <c r="W766">
        <v>1.901</v>
      </c>
      <c r="X766">
        <v>3.073</v>
      </c>
      <c r="Y766" s="8">
        <v>43412</v>
      </c>
    </row>
    <row r="767" spans="1:25" x14ac:dyDescent="0.25">
      <c r="A767">
        <v>-111.97640883</v>
      </c>
      <c r="B767">
        <v>33.07974222</v>
      </c>
      <c r="C767" t="s">
        <v>563</v>
      </c>
      <c r="D767" t="s">
        <v>567</v>
      </c>
      <c r="E767" t="s">
        <v>561</v>
      </c>
      <c r="F767">
        <v>33</v>
      </c>
      <c r="G767">
        <v>181</v>
      </c>
      <c r="H767">
        <v>13.333</v>
      </c>
      <c r="I767">
        <v>2.7890000000000001</v>
      </c>
      <c r="J767">
        <v>1</v>
      </c>
      <c r="K767">
        <v>1172.3430000000001</v>
      </c>
      <c r="L767" t="s">
        <v>560</v>
      </c>
      <c r="M767" t="s">
        <v>559</v>
      </c>
      <c r="N767" s="8">
        <v>43412</v>
      </c>
      <c r="O767">
        <v>0</v>
      </c>
      <c r="P767">
        <v>0</v>
      </c>
      <c r="Q767">
        <v>9877.6039999999994</v>
      </c>
      <c r="R767">
        <v>1060.742</v>
      </c>
      <c r="S767">
        <v>2.21</v>
      </c>
      <c r="T767">
        <v>33</v>
      </c>
      <c r="U767">
        <v>3214.3710000000001</v>
      </c>
      <c r="V767">
        <v>1</v>
      </c>
      <c r="W767">
        <v>1.901</v>
      </c>
      <c r="X767">
        <v>3.073</v>
      </c>
      <c r="Y767" s="8">
        <v>43412</v>
      </c>
    </row>
    <row r="768" spans="1:25" x14ac:dyDescent="0.25">
      <c r="A768">
        <v>-111.97640849</v>
      </c>
      <c r="B768">
        <v>33.079735210000003</v>
      </c>
      <c r="C768" t="s">
        <v>563</v>
      </c>
      <c r="D768" t="s">
        <v>567</v>
      </c>
      <c r="E768" t="s">
        <v>561</v>
      </c>
      <c r="F768">
        <v>34</v>
      </c>
      <c r="G768">
        <v>183</v>
      </c>
      <c r="H768">
        <v>13.333</v>
      </c>
      <c r="I768">
        <v>2.7890000000000001</v>
      </c>
      <c r="J768">
        <v>1</v>
      </c>
      <c r="K768">
        <v>1172.47</v>
      </c>
      <c r="L768" t="s">
        <v>560</v>
      </c>
      <c r="M768" t="s">
        <v>559</v>
      </c>
      <c r="N768" s="8">
        <v>43412</v>
      </c>
      <c r="O768">
        <v>0</v>
      </c>
      <c r="P768">
        <v>0</v>
      </c>
      <c r="Q768">
        <v>9367.23</v>
      </c>
      <c r="R768">
        <v>1005.934</v>
      </c>
      <c r="S768">
        <v>2.0960000000000001</v>
      </c>
      <c r="T768">
        <v>33</v>
      </c>
      <c r="U768">
        <v>3048.2849999999999</v>
      </c>
      <c r="V768">
        <v>1</v>
      </c>
      <c r="W768">
        <v>1.901</v>
      </c>
      <c r="X768">
        <v>3.073</v>
      </c>
      <c r="Y768" s="8">
        <v>43412</v>
      </c>
    </row>
    <row r="769" spans="1:25" x14ac:dyDescent="0.25">
      <c r="A769">
        <v>-111.97640917</v>
      </c>
      <c r="B769">
        <v>33.079727220000002</v>
      </c>
      <c r="C769" t="s">
        <v>563</v>
      </c>
      <c r="D769" t="s">
        <v>567</v>
      </c>
      <c r="E769" t="s">
        <v>561</v>
      </c>
      <c r="F769">
        <v>35</v>
      </c>
      <c r="G769">
        <v>179</v>
      </c>
      <c r="H769">
        <v>13.333</v>
      </c>
      <c r="I769">
        <v>2.69</v>
      </c>
      <c r="J769">
        <v>1</v>
      </c>
      <c r="K769">
        <v>1172.4079999999999</v>
      </c>
      <c r="L769" t="s">
        <v>560</v>
      </c>
      <c r="M769" t="s">
        <v>559</v>
      </c>
      <c r="N769" s="8">
        <v>43412</v>
      </c>
      <c r="O769">
        <v>0</v>
      </c>
      <c r="P769">
        <v>0</v>
      </c>
      <c r="Q769">
        <v>8900.59</v>
      </c>
      <c r="R769">
        <v>990.79100000000005</v>
      </c>
      <c r="S769">
        <v>2.0640000000000001</v>
      </c>
      <c r="T769">
        <v>33</v>
      </c>
      <c r="U769">
        <v>3002.3980000000001</v>
      </c>
      <c r="V769">
        <v>1</v>
      </c>
      <c r="W769">
        <v>1.8340000000000001</v>
      </c>
      <c r="X769">
        <v>2.964</v>
      </c>
      <c r="Y769" s="8">
        <v>43412</v>
      </c>
    </row>
    <row r="770" spans="1:25" x14ac:dyDescent="0.25">
      <c r="A770">
        <v>-111.97640832</v>
      </c>
      <c r="B770">
        <v>33.07971921</v>
      </c>
      <c r="C770" t="s">
        <v>563</v>
      </c>
      <c r="D770" t="s">
        <v>567</v>
      </c>
      <c r="E770" t="s">
        <v>561</v>
      </c>
      <c r="F770">
        <v>36</v>
      </c>
      <c r="G770">
        <v>184</v>
      </c>
      <c r="H770">
        <v>13.333</v>
      </c>
      <c r="I770">
        <v>2.625</v>
      </c>
      <c r="J770">
        <v>1</v>
      </c>
      <c r="K770">
        <v>1172.4380000000001</v>
      </c>
      <c r="L770" t="s">
        <v>560</v>
      </c>
      <c r="M770" t="s">
        <v>559</v>
      </c>
      <c r="N770" s="8">
        <v>43412</v>
      </c>
      <c r="O770">
        <v>0</v>
      </c>
      <c r="P770">
        <v>0</v>
      </c>
      <c r="Q770">
        <v>9872.3160000000007</v>
      </c>
      <c r="R770">
        <v>1126.4359999999999</v>
      </c>
      <c r="S770">
        <v>2.347</v>
      </c>
      <c r="T770">
        <v>33</v>
      </c>
      <c r="U770">
        <v>3413.4409999999998</v>
      </c>
      <c r="V770">
        <v>1</v>
      </c>
      <c r="W770">
        <v>1.79</v>
      </c>
      <c r="X770">
        <v>2.8919999999999999</v>
      </c>
      <c r="Y770" s="8">
        <v>43412</v>
      </c>
    </row>
    <row r="771" spans="1:25" x14ac:dyDescent="0.25">
      <c r="A771">
        <v>-111.97640917</v>
      </c>
      <c r="B771">
        <v>33.07971122</v>
      </c>
      <c r="C771" t="s">
        <v>563</v>
      </c>
      <c r="D771" t="s">
        <v>567</v>
      </c>
      <c r="E771" t="s">
        <v>561</v>
      </c>
      <c r="F771">
        <v>37</v>
      </c>
      <c r="G771">
        <v>179</v>
      </c>
      <c r="H771">
        <v>13.333</v>
      </c>
      <c r="I771">
        <v>2.887</v>
      </c>
      <c r="J771">
        <v>1</v>
      </c>
      <c r="K771">
        <v>1172.3620000000001</v>
      </c>
      <c r="L771" t="s">
        <v>560</v>
      </c>
      <c r="M771" t="s">
        <v>559</v>
      </c>
      <c r="N771" s="8">
        <v>43412</v>
      </c>
      <c r="O771">
        <v>0</v>
      </c>
      <c r="P771">
        <v>0</v>
      </c>
      <c r="Q771">
        <v>8762.3379999999997</v>
      </c>
      <c r="R771">
        <v>908.89700000000005</v>
      </c>
      <c r="S771">
        <v>1.8939999999999999</v>
      </c>
      <c r="T771">
        <v>33</v>
      </c>
      <c r="U771">
        <v>2754.2330000000002</v>
      </c>
      <c r="V771">
        <v>1</v>
      </c>
      <c r="W771">
        <v>1.9690000000000001</v>
      </c>
      <c r="X771">
        <v>3.181</v>
      </c>
      <c r="Y771" s="8">
        <v>43412</v>
      </c>
    </row>
    <row r="772" spans="1:25" x14ac:dyDescent="0.25">
      <c r="A772">
        <v>-111.97640783</v>
      </c>
      <c r="B772">
        <v>33.079704220000004</v>
      </c>
      <c r="C772" t="s">
        <v>563</v>
      </c>
      <c r="D772" t="s">
        <v>567</v>
      </c>
      <c r="E772" t="s">
        <v>561</v>
      </c>
      <c r="F772">
        <v>38</v>
      </c>
      <c r="G772">
        <v>181</v>
      </c>
      <c r="H772">
        <v>13.333</v>
      </c>
      <c r="I772">
        <v>2.8220000000000001</v>
      </c>
      <c r="J772">
        <v>1</v>
      </c>
      <c r="K772">
        <v>1172.32</v>
      </c>
      <c r="L772" t="s">
        <v>560</v>
      </c>
      <c r="M772" t="s">
        <v>559</v>
      </c>
      <c r="N772" s="8">
        <v>43412</v>
      </c>
      <c r="O772">
        <v>0</v>
      </c>
      <c r="P772">
        <v>0</v>
      </c>
      <c r="Q772">
        <v>8149.5150000000003</v>
      </c>
      <c r="R772">
        <v>864.98900000000003</v>
      </c>
      <c r="S772">
        <v>1.802</v>
      </c>
      <c r="T772">
        <v>33</v>
      </c>
      <c r="U772">
        <v>2621.1790000000001</v>
      </c>
      <c r="V772">
        <v>1</v>
      </c>
      <c r="W772">
        <v>1.9239999999999999</v>
      </c>
      <c r="X772">
        <v>3.109</v>
      </c>
      <c r="Y772" s="8">
        <v>43412</v>
      </c>
    </row>
    <row r="773" spans="1:25" x14ac:dyDescent="0.25">
      <c r="A773">
        <v>-111.97640986</v>
      </c>
      <c r="B773">
        <v>33.07969619</v>
      </c>
      <c r="C773" t="s">
        <v>563</v>
      </c>
      <c r="D773" t="s">
        <v>567</v>
      </c>
      <c r="E773" t="s">
        <v>561</v>
      </c>
      <c r="F773">
        <v>39</v>
      </c>
      <c r="G773">
        <v>175</v>
      </c>
      <c r="H773">
        <v>13.333</v>
      </c>
      <c r="I773">
        <v>2.8220000000000001</v>
      </c>
      <c r="J773">
        <v>1</v>
      </c>
      <c r="K773">
        <v>1172.3920000000001</v>
      </c>
      <c r="L773" t="s">
        <v>560</v>
      </c>
      <c r="M773" t="s">
        <v>559</v>
      </c>
      <c r="N773" s="8">
        <v>43412</v>
      </c>
      <c r="O773">
        <v>0</v>
      </c>
      <c r="P773">
        <v>0</v>
      </c>
      <c r="Q773">
        <v>6828.9650000000001</v>
      </c>
      <c r="R773">
        <v>724.82600000000002</v>
      </c>
      <c r="S773">
        <v>1.51</v>
      </c>
      <c r="T773">
        <v>33</v>
      </c>
      <c r="U773">
        <v>2196.442</v>
      </c>
      <c r="V773">
        <v>1</v>
      </c>
      <c r="W773">
        <v>1.9239999999999999</v>
      </c>
      <c r="X773">
        <v>3.109</v>
      </c>
      <c r="Y773" s="8">
        <v>43412</v>
      </c>
    </row>
    <row r="774" spans="1:25" x14ac:dyDescent="0.25">
      <c r="A774">
        <v>-111.9764078</v>
      </c>
      <c r="B774">
        <v>33.079688160000003</v>
      </c>
      <c r="C774" t="s">
        <v>563</v>
      </c>
      <c r="D774" t="s">
        <v>567</v>
      </c>
      <c r="E774" t="s">
        <v>561</v>
      </c>
      <c r="F774">
        <v>40</v>
      </c>
      <c r="G774">
        <v>187</v>
      </c>
      <c r="H774">
        <v>13.333</v>
      </c>
      <c r="I774">
        <v>2.8220000000000001</v>
      </c>
      <c r="J774">
        <v>1</v>
      </c>
      <c r="K774">
        <v>1172.4639999999999</v>
      </c>
      <c r="L774" t="s">
        <v>560</v>
      </c>
      <c r="M774" t="s">
        <v>559</v>
      </c>
      <c r="N774" s="8">
        <v>43412</v>
      </c>
      <c r="O774">
        <v>0</v>
      </c>
      <c r="P774">
        <v>0</v>
      </c>
      <c r="Q774">
        <v>10098.585999999999</v>
      </c>
      <c r="R774">
        <v>1071.8630000000001</v>
      </c>
      <c r="S774">
        <v>2.2330000000000001</v>
      </c>
      <c r="T774">
        <v>33</v>
      </c>
      <c r="U774">
        <v>3248.07</v>
      </c>
      <c r="V774">
        <v>1</v>
      </c>
      <c r="W774">
        <v>1.9239999999999999</v>
      </c>
      <c r="X774">
        <v>3.109</v>
      </c>
      <c r="Y774" s="8">
        <v>43412</v>
      </c>
    </row>
    <row r="775" spans="1:25" x14ac:dyDescent="0.25">
      <c r="A775">
        <v>-111.97640917</v>
      </c>
      <c r="B775">
        <v>33.079681219999998</v>
      </c>
      <c r="C775" t="s">
        <v>563</v>
      </c>
      <c r="D775" t="s">
        <v>567</v>
      </c>
      <c r="E775" t="s">
        <v>561</v>
      </c>
      <c r="F775">
        <v>41</v>
      </c>
      <c r="G775">
        <v>179</v>
      </c>
      <c r="H775">
        <v>13.333</v>
      </c>
      <c r="I775">
        <v>2.69</v>
      </c>
      <c r="J775">
        <v>1</v>
      </c>
      <c r="K775">
        <v>1172.415</v>
      </c>
      <c r="L775" t="s">
        <v>560</v>
      </c>
      <c r="M775" t="s">
        <v>559</v>
      </c>
      <c r="N775" s="8">
        <v>43412</v>
      </c>
      <c r="O775">
        <v>0</v>
      </c>
      <c r="P775">
        <v>0</v>
      </c>
      <c r="Q775">
        <v>10175.037</v>
      </c>
      <c r="R775">
        <v>1132.6600000000001</v>
      </c>
      <c r="S775">
        <v>2.36</v>
      </c>
      <c r="T775">
        <v>33</v>
      </c>
      <c r="U775">
        <v>3432.3020000000001</v>
      </c>
      <c r="V775">
        <v>1</v>
      </c>
      <c r="W775">
        <v>1.8340000000000001</v>
      </c>
      <c r="X775">
        <v>2.964</v>
      </c>
      <c r="Y775" s="8">
        <v>43412</v>
      </c>
    </row>
    <row r="776" spans="1:25" x14ac:dyDescent="0.25">
      <c r="A776">
        <v>-111.97640866</v>
      </c>
      <c r="B776">
        <v>33.079673219999997</v>
      </c>
      <c r="C776" t="s">
        <v>563</v>
      </c>
      <c r="D776" t="s">
        <v>567</v>
      </c>
      <c r="E776" t="s">
        <v>561</v>
      </c>
      <c r="F776">
        <v>42</v>
      </c>
      <c r="G776">
        <v>182</v>
      </c>
      <c r="H776">
        <v>13.333</v>
      </c>
      <c r="I776">
        <v>2.69</v>
      </c>
      <c r="J776">
        <v>1</v>
      </c>
      <c r="K776">
        <v>1172.4570000000001</v>
      </c>
      <c r="L776" t="s">
        <v>560</v>
      </c>
      <c r="M776" t="s">
        <v>559</v>
      </c>
      <c r="N776" s="8">
        <v>43412</v>
      </c>
      <c r="O776">
        <v>0</v>
      </c>
      <c r="P776">
        <v>0</v>
      </c>
      <c r="Q776">
        <v>10225.105</v>
      </c>
      <c r="R776">
        <v>1138.2329999999999</v>
      </c>
      <c r="S776">
        <v>2.371</v>
      </c>
      <c r="T776">
        <v>33</v>
      </c>
      <c r="U776">
        <v>3449.1909999999998</v>
      </c>
      <c r="V776">
        <v>1</v>
      </c>
      <c r="W776">
        <v>1.8340000000000001</v>
      </c>
      <c r="X776">
        <v>2.964</v>
      </c>
      <c r="Y776" s="8">
        <v>43412</v>
      </c>
    </row>
    <row r="777" spans="1:25" x14ac:dyDescent="0.25">
      <c r="A777">
        <v>-111.97640834000001</v>
      </c>
      <c r="B777">
        <v>33.079665220000003</v>
      </c>
      <c r="C777" t="s">
        <v>563</v>
      </c>
      <c r="D777" t="s">
        <v>567</v>
      </c>
      <c r="E777" t="s">
        <v>561</v>
      </c>
      <c r="F777">
        <v>43</v>
      </c>
      <c r="G777">
        <v>178</v>
      </c>
      <c r="H777">
        <v>13.333</v>
      </c>
      <c r="I777">
        <v>2.7559999999999998</v>
      </c>
      <c r="J777">
        <v>1</v>
      </c>
      <c r="K777">
        <v>1172.6020000000001</v>
      </c>
      <c r="L777" t="s">
        <v>560</v>
      </c>
      <c r="M777" t="s">
        <v>559</v>
      </c>
      <c r="N777" s="8">
        <v>43412</v>
      </c>
      <c r="O777">
        <v>0</v>
      </c>
      <c r="P777">
        <v>0</v>
      </c>
      <c r="Q777">
        <v>9871.7649999999994</v>
      </c>
      <c r="R777">
        <v>1072.7360000000001</v>
      </c>
      <c r="S777">
        <v>2.2349999999999999</v>
      </c>
      <c r="T777">
        <v>33</v>
      </c>
      <c r="U777">
        <v>3250.7150000000001</v>
      </c>
      <c r="V777">
        <v>1</v>
      </c>
      <c r="W777">
        <v>1.879</v>
      </c>
      <c r="X777">
        <v>3.0369999999999999</v>
      </c>
      <c r="Y777" s="8">
        <v>43412</v>
      </c>
    </row>
    <row r="778" spans="1:25" x14ac:dyDescent="0.25">
      <c r="A778">
        <v>-111.97640903</v>
      </c>
      <c r="B778">
        <v>33.079658180000003</v>
      </c>
      <c r="C778" t="s">
        <v>563</v>
      </c>
      <c r="D778" t="s">
        <v>567</v>
      </c>
      <c r="E778" t="s">
        <v>561</v>
      </c>
      <c r="F778">
        <v>44</v>
      </c>
      <c r="G778">
        <v>174</v>
      </c>
      <c r="H778">
        <v>13.333</v>
      </c>
      <c r="I778">
        <v>2.8220000000000001</v>
      </c>
      <c r="J778">
        <v>1</v>
      </c>
      <c r="K778">
        <v>1172.549</v>
      </c>
      <c r="L778" t="s">
        <v>560</v>
      </c>
      <c r="M778" t="s">
        <v>559</v>
      </c>
      <c r="N778" s="8">
        <v>43412</v>
      </c>
      <c r="O778">
        <v>0</v>
      </c>
      <c r="P778">
        <v>0</v>
      </c>
      <c r="Q778">
        <v>10401.638000000001</v>
      </c>
      <c r="R778">
        <v>1104.029</v>
      </c>
      <c r="S778">
        <v>2.2999999999999998</v>
      </c>
      <c r="T778">
        <v>33</v>
      </c>
      <c r="U778">
        <v>3345.5430000000001</v>
      </c>
      <c r="V778">
        <v>1</v>
      </c>
      <c r="W778">
        <v>1.9239999999999999</v>
      </c>
      <c r="X778">
        <v>3.109</v>
      </c>
      <c r="Y778" s="8">
        <v>43412</v>
      </c>
    </row>
    <row r="779" spans="1:25" x14ac:dyDescent="0.25">
      <c r="A779">
        <v>-111.97640951</v>
      </c>
      <c r="B779">
        <v>33.079650209999997</v>
      </c>
      <c r="C779" t="s">
        <v>563</v>
      </c>
      <c r="D779" t="s">
        <v>567</v>
      </c>
      <c r="E779" t="s">
        <v>561</v>
      </c>
      <c r="F779">
        <v>45</v>
      </c>
      <c r="G779">
        <v>177</v>
      </c>
      <c r="H779">
        <v>13.333</v>
      </c>
      <c r="I779">
        <v>2.657</v>
      </c>
      <c r="J779">
        <v>1</v>
      </c>
      <c r="K779">
        <v>1172.3979999999999</v>
      </c>
      <c r="L779" t="s">
        <v>560</v>
      </c>
      <c r="M779" t="s">
        <v>559</v>
      </c>
      <c r="N779" s="8">
        <v>43412</v>
      </c>
      <c r="O779">
        <v>0</v>
      </c>
      <c r="P779">
        <v>0</v>
      </c>
      <c r="Q779">
        <v>10910.523999999999</v>
      </c>
      <c r="R779">
        <v>1229.527</v>
      </c>
      <c r="S779">
        <v>2.5619999999999998</v>
      </c>
      <c r="T779">
        <v>33</v>
      </c>
      <c r="U779">
        <v>3725.8380000000002</v>
      </c>
      <c r="V779">
        <v>1</v>
      </c>
      <c r="W779">
        <v>1.8120000000000001</v>
      </c>
      <c r="X779">
        <v>2.9279999999999999</v>
      </c>
      <c r="Y779" s="8">
        <v>43412</v>
      </c>
    </row>
    <row r="780" spans="1:25" x14ac:dyDescent="0.25">
      <c r="A780">
        <v>-111.97640849</v>
      </c>
      <c r="B780">
        <v>33.079642210000003</v>
      </c>
      <c r="C780" t="s">
        <v>563</v>
      </c>
      <c r="D780" t="s">
        <v>567</v>
      </c>
      <c r="E780" t="s">
        <v>561</v>
      </c>
      <c r="F780">
        <v>46</v>
      </c>
      <c r="G780">
        <v>183</v>
      </c>
      <c r="H780">
        <v>13.333</v>
      </c>
      <c r="I780">
        <v>2.92</v>
      </c>
      <c r="J780">
        <v>1</v>
      </c>
      <c r="K780">
        <v>1172.444</v>
      </c>
      <c r="L780" t="s">
        <v>560</v>
      </c>
      <c r="M780" t="s">
        <v>559</v>
      </c>
      <c r="N780" s="8">
        <v>43412</v>
      </c>
      <c r="O780">
        <v>0</v>
      </c>
      <c r="P780">
        <v>0</v>
      </c>
      <c r="Q780">
        <v>10930.739</v>
      </c>
      <c r="R780">
        <v>1121.0809999999999</v>
      </c>
      <c r="S780">
        <v>2.3359999999999999</v>
      </c>
      <c r="T780">
        <v>33</v>
      </c>
      <c r="U780">
        <v>3397.2139999999999</v>
      </c>
      <c r="V780">
        <v>1</v>
      </c>
      <c r="W780">
        <v>1.9910000000000001</v>
      </c>
      <c r="X780">
        <v>3.218</v>
      </c>
      <c r="Y780" s="8">
        <v>43412</v>
      </c>
    </row>
    <row r="781" spans="1:25" x14ac:dyDescent="0.25">
      <c r="A781">
        <v>-111.97640866</v>
      </c>
      <c r="B781">
        <v>33.079634220000003</v>
      </c>
      <c r="C781" t="s">
        <v>563</v>
      </c>
      <c r="D781" t="s">
        <v>567</v>
      </c>
      <c r="E781" t="s">
        <v>561</v>
      </c>
      <c r="F781">
        <v>47</v>
      </c>
      <c r="G781">
        <v>182</v>
      </c>
      <c r="H781">
        <v>13.333</v>
      </c>
      <c r="I781">
        <v>2.7229999999999999</v>
      </c>
      <c r="J781">
        <v>1</v>
      </c>
      <c r="K781">
        <v>1172.3979999999999</v>
      </c>
      <c r="L781" t="s">
        <v>560</v>
      </c>
      <c r="M781" t="s">
        <v>559</v>
      </c>
      <c r="N781" s="8">
        <v>43412</v>
      </c>
      <c r="O781">
        <v>0</v>
      </c>
      <c r="P781">
        <v>0</v>
      </c>
      <c r="Q781">
        <v>11663.142</v>
      </c>
      <c r="R781">
        <v>1282.6690000000001</v>
      </c>
      <c r="S781">
        <v>2.6720000000000002</v>
      </c>
      <c r="T781">
        <v>33</v>
      </c>
      <c r="U781">
        <v>3886.877</v>
      </c>
      <c r="V781">
        <v>1</v>
      </c>
      <c r="W781">
        <v>1.857</v>
      </c>
      <c r="X781">
        <v>3.0009999999999999</v>
      </c>
      <c r="Y781" s="8">
        <v>43412</v>
      </c>
    </row>
    <row r="782" spans="1:25" x14ac:dyDescent="0.25">
      <c r="A782">
        <v>-111.97640832</v>
      </c>
      <c r="B782">
        <v>33.079627209999998</v>
      </c>
      <c r="C782" t="s">
        <v>563</v>
      </c>
      <c r="D782" t="s">
        <v>567</v>
      </c>
      <c r="E782" t="s">
        <v>561</v>
      </c>
      <c r="F782">
        <v>48</v>
      </c>
      <c r="G782">
        <v>184</v>
      </c>
      <c r="H782">
        <v>13.333</v>
      </c>
      <c r="I782">
        <v>2.7559999999999998</v>
      </c>
      <c r="J782">
        <v>1</v>
      </c>
      <c r="K782">
        <v>1172.421</v>
      </c>
      <c r="L782" t="s">
        <v>560</v>
      </c>
      <c r="M782" t="s">
        <v>559</v>
      </c>
      <c r="N782" s="8">
        <v>43412</v>
      </c>
      <c r="O782">
        <v>0</v>
      </c>
      <c r="P782">
        <v>0</v>
      </c>
      <c r="Q782">
        <v>11054.119000000001</v>
      </c>
      <c r="R782">
        <v>1201.2190000000001</v>
      </c>
      <c r="S782">
        <v>2.5030000000000001</v>
      </c>
      <c r="T782">
        <v>33</v>
      </c>
      <c r="U782">
        <v>3640.0569999999998</v>
      </c>
      <c r="V782">
        <v>1</v>
      </c>
      <c r="W782">
        <v>1.879</v>
      </c>
      <c r="X782">
        <v>3.0369999999999999</v>
      </c>
      <c r="Y782" s="8">
        <v>43412</v>
      </c>
    </row>
    <row r="783" spans="1:25" x14ac:dyDescent="0.25">
      <c r="A783">
        <v>-111.97640951</v>
      </c>
      <c r="B783">
        <v>33.079619209999997</v>
      </c>
      <c r="C783" t="s">
        <v>563</v>
      </c>
      <c r="D783" t="s">
        <v>567</v>
      </c>
      <c r="E783" t="s">
        <v>561</v>
      </c>
      <c r="F783">
        <v>49</v>
      </c>
      <c r="G783">
        <v>177</v>
      </c>
      <c r="H783">
        <v>13.333</v>
      </c>
      <c r="I783">
        <v>2.8540000000000001</v>
      </c>
      <c r="J783">
        <v>1</v>
      </c>
      <c r="K783">
        <v>1172.405</v>
      </c>
      <c r="L783" t="s">
        <v>560</v>
      </c>
      <c r="M783" t="s">
        <v>559</v>
      </c>
      <c r="N783" s="8">
        <v>43412</v>
      </c>
      <c r="O783">
        <v>0</v>
      </c>
      <c r="P783">
        <v>0</v>
      </c>
      <c r="Q783">
        <v>10400.094999999999</v>
      </c>
      <c r="R783">
        <v>1091.1769999999999</v>
      </c>
      <c r="S783">
        <v>2.2730000000000001</v>
      </c>
      <c r="T783">
        <v>33</v>
      </c>
      <c r="U783">
        <v>3306.598</v>
      </c>
      <c r="V783">
        <v>1</v>
      </c>
      <c r="W783">
        <v>1.946</v>
      </c>
      <c r="X783">
        <v>3.145</v>
      </c>
      <c r="Y783" s="8">
        <v>43412</v>
      </c>
    </row>
    <row r="784" spans="1:25" x14ac:dyDescent="0.25">
      <c r="A784">
        <v>-111.97640814</v>
      </c>
      <c r="B784">
        <v>33.079611190000001</v>
      </c>
      <c r="C784" t="s">
        <v>563</v>
      </c>
      <c r="D784" t="s">
        <v>567</v>
      </c>
      <c r="E784" t="s">
        <v>561</v>
      </c>
      <c r="F784">
        <v>50</v>
      </c>
      <c r="G784">
        <v>185</v>
      </c>
      <c r="H784">
        <v>13.333</v>
      </c>
      <c r="I784">
        <v>2.887</v>
      </c>
      <c r="J784">
        <v>1</v>
      </c>
      <c r="K784">
        <v>1172.3589999999999</v>
      </c>
      <c r="L784" t="s">
        <v>560</v>
      </c>
      <c r="M784" t="s">
        <v>559</v>
      </c>
      <c r="N784" s="8">
        <v>43412</v>
      </c>
      <c r="O784">
        <v>0</v>
      </c>
      <c r="P784">
        <v>0</v>
      </c>
      <c r="Q784">
        <v>10582.687</v>
      </c>
      <c r="R784">
        <v>1097.7170000000001</v>
      </c>
      <c r="S784">
        <v>2.2869999999999999</v>
      </c>
      <c r="T784">
        <v>33</v>
      </c>
      <c r="U784">
        <v>3326.4160000000002</v>
      </c>
      <c r="V784">
        <v>1</v>
      </c>
      <c r="W784">
        <v>1.9690000000000001</v>
      </c>
      <c r="X784">
        <v>3.181</v>
      </c>
      <c r="Y784" s="8">
        <v>43412</v>
      </c>
    </row>
    <row r="785" spans="1:25" x14ac:dyDescent="0.25">
      <c r="A785">
        <v>-111.97641003</v>
      </c>
      <c r="B785">
        <v>33.079603179999999</v>
      </c>
      <c r="C785" t="s">
        <v>563</v>
      </c>
      <c r="D785" t="s">
        <v>567</v>
      </c>
      <c r="E785" t="s">
        <v>561</v>
      </c>
      <c r="F785">
        <v>51</v>
      </c>
      <c r="G785">
        <v>174</v>
      </c>
      <c r="H785">
        <v>13.333</v>
      </c>
      <c r="I785">
        <v>2.7229999999999999</v>
      </c>
      <c r="J785">
        <v>1</v>
      </c>
      <c r="K785">
        <v>1172.3820000000001</v>
      </c>
      <c r="L785" t="s">
        <v>560</v>
      </c>
      <c r="M785" t="s">
        <v>559</v>
      </c>
      <c r="N785" s="8">
        <v>43412</v>
      </c>
      <c r="O785">
        <v>0</v>
      </c>
      <c r="P785">
        <v>0</v>
      </c>
      <c r="Q785">
        <v>11784.978999999999</v>
      </c>
      <c r="R785">
        <v>1296.069</v>
      </c>
      <c r="S785">
        <v>2.7</v>
      </c>
      <c r="T785">
        <v>33</v>
      </c>
      <c r="U785">
        <v>3927.4810000000002</v>
      </c>
      <c r="V785">
        <v>1</v>
      </c>
      <c r="W785">
        <v>1.857</v>
      </c>
      <c r="X785">
        <v>3.0009999999999999</v>
      </c>
      <c r="Y785" s="8">
        <v>43412</v>
      </c>
    </row>
    <row r="786" spans="1:25" x14ac:dyDescent="0.25">
      <c r="A786">
        <v>-111.97640932</v>
      </c>
      <c r="B786">
        <v>33.079596209999998</v>
      </c>
      <c r="C786" t="s">
        <v>563</v>
      </c>
      <c r="D786" t="s">
        <v>567</v>
      </c>
      <c r="E786" t="s">
        <v>561</v>
      </c>
      <c r="F786">
        <v>52</v>
      </c>
      <c r="G786">
        <v>184</v>
      </c>
      <c r="H786">
        <v>13.333</v>
      </c>
      <c r="I786">
        <v>2.7890000000000001</v>
      </c>
      <c r="J786">
        <v>1</v>
      </c>
      <c r="K786">
        <v>1172.402</v>
      </c>
      <c r="L786" t="s">
        <v>560</v>
      </c>
      <c r="M786" t="s">
        <v>559</v>
      </c>
      <c r="N786" s="8">
        <v>43412</v>
      </c>
      <c r="O786">
        <v>0</v>
      </c>
      <c r="P786">
        <v>0</v>
      </c>
      <c r="Q786">
        <v>12302.513999999999</v>
      </c>
      <c r="R786">
        <v>1321.15</v>
      </c>
      <c r="S786">
        <v>2.7519999999999998</v>
      </c>
      <c r="T786">
        <v>33</v>
      </c>
      <c r="U786">
        <v>4003.4859999999999</v>
      </c>
      <c r="V786">
        <v>1</v>
      </c>
      <c r="W786">
        <v>1.901</v>
      </c>
      <c r="X786">
        <v>3.073</v>
      </c>
      <c r="Y786" s="8">
        <v>43412</v>
      </c>
    </row>
    <row r="787" spans="1:25" x14ac:dyDescent="0.25">
      <c r="A787">
        <v>-111.97640832</v>
      </c>
      <c r="B787">
        <v>33.079588209999997</v>
      </c>
      <c r="C787" t="s">
        <v>563</v>
      </c>
      <c r="D787" t="s">
        <v>567</v>
      </c>
      <c r="E787" t="s">
        <v>561</v>
      </c>
      <c r="F787">
        <v>53</v>
      </c>
      <c r="G787">
        <v>184</v>
      </c>
      <c r="H787">
        <v>13.333</v>
      </c>
      <c r="I787">
        <v>2.92</v>
      </c>
      <c r="J787">
        <v>1</v>
      </c>
      <c r="K787">
        <v>1172.444</v>
      </c>
      <c r="L787" t="s">
        <v>560</v>
      </c>
      <c r="M787" t="s">
        <v>559</v>
      </c>
      <c r="N787" s="8">
        <v>43412</v>
      </c>
      <c r="O787">
        <v>0</v>
      </c>
      <c r="P787">
        <v>0</v>
      </c>
      <c r="Q787">
        <v>10979.32</v>
      </c>
      <c r="R787">
        <v>1126.0630000000001</v>
      </c>
      <c r="S787">
        <v>2.3460000000000001</v>
      </c>
      <c r="T787">
        <v>33</v>
      </c>
      <c r="U787">
        <v>3412.3119999999999</v>
      </c>
      <c r="V787">
        <v>1</v>
      </c>
      <c r="W787">
        <v>1.9910000000000001</v>
      </c>
      <c r="X787">
        <v>3.218</v>
      </c>
      <c r="Y787" s="8">
        <v>43412</v>
      </c>
    </row>
    <row r="788" spans="1:25" x14ac:dyDescent="0.25">
      <c r="A788">
        <v>-111.97640948999999</v>
      </c>
      <c r="B788">
        <v>33.079581210000001</v>
      </c>
      <c r="C788" t="s">
        <v>563</v>
      </c>
      <c r="D788" t="s">
        <v>567</v>
      </c>
      <c r="E788" t="s">
        <v>561</v>
      </c>
      <c r="F788">
        <v>54</v>
      </c>
      <c r="G788">
        <v>183</v>
      </c>
      <c r="H788">
        <v>13.333</v>
      </c>
      <c r="I788">
        <v>2.7229999999999999</v>
      </c>
      <c r="J788">
        <v>1</v>
      </c>
      <c r="K788">
        <v>1172.3920000000001</v>
      </c>
      <c r="L788" t="s">
        <v>560</v>
      </c>
      <c r="M788" t="s">
        <v>559</v>
      </c>
      <c r="N788" s="8">
        <v>43412</v>
      </c>
      <c r="O788">
        <v>0</v>
      </c>
      <c r="P788">
        <v>0</v>
      </c>
      <c r="Q788">
        <v>11687.267</v>
      </c>
      <c r="R788">
        <v>1285.3230000000001</v>
      </c>
      <c r="S788">
        <v>2.6779999999999999</v>
      </c>
      <c r="T788">
        <v>33</v>
      </c>
      <c r="U788">
        <v>3894.9169999999999</v>
      </c>
      <c r="V788">
        <v>1</v>
      </c>
      <c r="W788">
        <v>1.857</v>
      </c>
      <c r="X788">
        <v>3.0009999999999999</v>
      </c>
      <c r="Y788" s="8">
        <v>43412</v>
      </c>
    </row>
    <row r="789" spans="1:25" x14ac:dyDescent="0.25">
      <c r="A789">
        <v>-111.97640917</v>
      </c>
      <c r="B789">
        <v>33.07957322</v>
      </c>
      <c r="C789" t="s">
        <v>563</v>
      </c>
      <c r="D789" t="s">
        <v>567</v>
      </c>
      <c r="E789" t="s">
        <v>561</v>
      </c>
      <c r="F789">
        <v>55</v>
      </c>
      <c r="G789">
        <v>179</v>
      </c>
      <c r="H789">
        <v>13.333</v>
      </c>
      <c r="I789">
        <v>2.9529999999999998</v>
      </c>
      <c r="J789">
        <v>1</v>
      </c>
      <c r="K789">
        <v>1172.346</v>
      </c>
      <c r="L789" t="s">
        <v>560</v>
      </c>
      <c r="M789" t="s">
        <v>559</v>
      </c>
      <c r="N789" s="8">
        <v>43412</v>
      </c>
      <c r="O789">
        <v>0</v>
      </c>
      <c r="P789">
        <v>0</v>
      </c>
      <c r="Q789">
        <v>11939.92</v>
      </c>
      <c r="R789">
        <v>1210.9780000000001</v>
      </c>
      <c r="S789">
        <v>2.5230000000000001</v>
      </c>
      <c r="T789">
        <v>33</v>
      </c>
      <c r="U789">
        <v>3669.63</v>
      </c>
      <c r="V789">
        <v>1</v>
      </c>
      <c r="W789">
        <v>2.0129999999999999</v>
      </c>
      <c r="X789">
        <v>3.254</v>
      </c>
      <c r="Y789" s="8">
        <v>43412</v>
      </c>
    </row>
    <row r="790" spans="1:25" x14ac:dyDescent="0.25">
      <c r="A790">
        <v>-111.97640883</v>
      </c>
      <c r="B790">
        <v>33.079566219999997</v>
      </c>
      <c r="C790" t="s">
        <v>563</v>
      </c>
      <c r="D790" t="s">
        <v>567</v>
      </c>
      <c r="E790" t="s">
        <v>561</v>
      </c>
      <c r="F790">
        <v>56</v>
      </c>
      <c r="G790">
        <v>181</v>
      </c>
      <c r="H790">
        <v>13.333</v>
      </c>
      <c r="I790">
        <v>2.7890000000000001</v>
      </c>
      <c r="J790">
        <v>1</v>
      </c>
      <c r="K790">
        <v>1172.3620000000001</v>
      </c>
      <c r="L790" t="s">
        <v>560</v>
      </c>
      <c r="M790" t="s">
        <v>559</v>
      </c>
      <c r="N790" s="8">
        <v>43412</v>
      </c>
      <c r="O790">
        <v>0</v>
      </c>
      <c r="P790">
        <v>0</v>
      </c>
      <c r="Q790">
        <v>13408.03</v>
      </c>
      <c r="R790">
        <v>1439.87</v>
      </c>
      <c r="S790">
        <v>3</v>
      </c>
      <c r="T790">
        <v>33</v>
      </c>
      <c r="U790">
        <v>4363.2430000000004</v>
      </c>
      <c r="V790">
        <v>1</v>
      </c>
      <c r="W790">
        <v>1.901</v>
      </c>
      <c r="X790">
        <v>3.073</v>
      </c>
      <c r="Y790" s="8">
        <v>43412</v>
      </c>
    </row>
    <row r="791" spans="1:25" x14ac:dyDescent="0.25">
      <c r="A791">
        <v>-111.97640883</v>
      </c>
      <c r="B791">
        <v>33.079558220000003</v>
      </c>
      <c r="C791" t="s">
        <v>563</v>
      </c>
      <c r="D791" t="s">
        <v>567</v>
      </c>
      <c r="E791" t="s">
        <v>561</v>
      </c>
      <c r="F791">
        <v>57</v>
      </c>
      <c r="G791">
        <v>181</v>
      </c>
      <c r="H791">
        <v>13.333</v>
      </c>
      <c r="I791">
        <v>2.657</v>
      </c>
      <c r="J791">
        <v>1</v>
      </c>
      <c r="K791">
        <v>1172.3620000000001</v>
      </c>
      <c r="L791" t="s">
        <v>560</v>
      </c>
      <c r="M791" t="s">
        <v>559</v>
      </c>
      <c r="N791" s="8">
        <v>43412</v>
      </c>
      <c r="O791">
        <v>0</v>
      </c>
      <c r="P791">
        <v>0</v>
      </c>
      <c r="Q791">
        <v>11862.918</v>
      </c>
      <c r="R791">
        <v>1336.8530000000001</v>
      </c>
      <c r="S791">
        <v>2.7850000000000001</v>
      </c>
      <c r="T791">
        <v>33</v>
      </c>
      <c r="U791">
        <v>4051.0709999999999</v>
      </c>
      <c r="V791">
        <v>1</v>
      </c>
      <c r="W791">
        <v>1.8120000000000001</v>
      </c>
      <c r="X791">
        <v>2.9279999999999999</v>
      </c>
      <c r="Y791" s="8">
        <v>43412</v>
      </c>
    </row>
    <row r="792" spans="1:25" x14ac:dyDescent="0.25">
      <c r="A792">
        <v>-111.97640966</v>
      </c>
      <c r="B792">
        <v>33.079551219999999</v>
      </c>
      <c r="C792" t="s">
        <v>563</v>
      </c>
      <c r="D792" t="s">
        <v>567</v>
      </c>
      <c r="E792" t="s">
        <v>561</v>
      </c>
      <c r="F792">
        <v>58</v>
      </c>
      <c r="G792">
        <v>182</v>
      </c>
      <c r="H792">
        <v>13.333</v>
      </c>
      <c r="I792">
        <v>2.7229999999999999</v>
      </c>
      <c r="J792">
        <v>1</v>
      </c>
      <c r="K792">
        <v>1172.4480000000001</v>
      </c>
      <c r="L792" t="s">
        <v>560</v>
      </c>
      <c r="M792" t="s">
        <v>559</v>
      </c>
      <c r="N792" s="8">
        <v>43412</v>
      </c>
      <c r="O792">
        <v>0</v>
      </c>
      <c r="P792">
        <v>0</v>
      </c>
      <c r="Q792">
        <v>13623.284</v>
      </c>
      <c r="R792">
        <v>1498.239</v>
      </c>
      <c r="S792">
        <v>3.121</v>
      </c>
      <c r="T792">
        <v>33</v>
      </c>
      <c r="U792">
        <v>4540.1170000000002</v>
      </c>
      <c r="V792">
        <v>1</v>
      </c>
      <c r="W792">
        <v>1.857</v>
      </c>
      <c r="X792">
        <v>3.0009999999999999</v>
      </c>
      <c r="Y792" s="8">
        <v>43412</v>
      </c>
    </row>
    <row r="793" spans="1:25" x14ac:dyDescent="0.25">
      <c r="A793">
        <v>-111.97640849</v>
      </c>
      <c r="B793">
        <v>33.079543209999997</v>
      </c>
      <c r="C793" t="s">
        <v>563</v>
      </c>
      <c r="D793" t="s">
        <v>567</v>
      </c>
      <c r="E793" t="s">
        <v>561</v>
      </c>
      <c r="F793">
        <v>59</v>
      </c>
      <c r="G793">
        <v>183</v>
      </c>
      <c r="H793">
        <v>13.333</v>
      </c>
      <c r="I793">
        <v>2.657</v>
      </c>
      <c r="J793">
        <v>1</v>
      </c>
      <c r="K793">
        <v>1172.4179999999999</v>
      </c>
      <c r="L793" t="s">
        <v>560</v>
      </c>
      <c r="M793" t="s">
        <v>559</v>
      </c>
      <c r="N793" s="8">
        <v>43412</v>
      </c>
      <c r="O793">
        <v>0</v>
      </c>
      <c r="P793">
        <v>0</v>
      </c>
      <c r="Q793">
        <v>12253.602000000001</v>
      </c>
      <c r="R793">
        <v>1380.88</v>
      </c>
      <c r="S793">
        <v>2.8769999999999998</v>
      </c>
      <c r="T793">
        <v>33</v>
      </c>
      <c r="U793">
        <v>4184.4859999999999</v>
      </c>
      <c r="V793">
        <v>1</v>
      </c>
      <c r="W793">
        <v>1.8120000000000001</v>
      </c>
      <c r="X793">
        <v>2.9279999999999999</v>
      </c>
      <c r="Y793" s="8">
        <v>43412</v>
      </c>
    </row>
    <row r="794" spans="1:25" x14ac:dyDescent="0.25">
      <c r="A794">
        <v>-111.97640968</v>
      </c>
      <c r="B794">
        <v>33.079536210000001</v>
      </c>
      <c r="C794" t="s">
        <v>563</v>
      </c>
      <c r="D794" t="s">
        <v>567</v>
      </c>
      <c r="E794" t="s">
        <v>561</v>
      </c>
      <c r="F794">
        <v>60</v>
      </c>
      <c r="G794">
        <v>176</v>
      </c>
      <c r="H794">
        <v>13.333</v>
      </c>
      <c r="I794">
        <v>2.92</v>
      </c>
      <c r="J794">
        <v>1</v>
      </c>
      <c r="K794">
        <v>1172.3489999999999</v>
      </c>
      <c r="L794" t="s">
        <v>560</v>
      </c>
      <c r="M794" t="s">
        <v>559</v>
      </c>
      <c r="N794" s="8">
        <v>43412</v>
      </c>
      <c r="O794">
        <v>0</v>
      </c>
      <c r="P794">
        <v>0</v>
      </c>
      <c r="Q794">
        <v>11949.174000000001</v>
      </c>
      <c r="R794">
        <v>1225.5329999999999</v>
      </c>
      <c r="S794">
        <v>2.5529999999999999</v>
      </c>
      <c r="T794">
        <v>33</v>
      </c>
      <c r="U794">
        <v>3713.7370000000001</v>
      </c>
      <c r="V794">
        <v>1</v>
      </c>
      <c r="W794">
        <v>1.9910000000000001</v>
      </c>
      <c r="X794">
        <v>3.218</v>
      </c>
      <c r="Y794" s="8">
        <v>43412</v>
      </c>
    </row>
    <row r="795" spans="1:25" x14ac:dyDescent="0.25">
      <c r="A795">
        <v>-111.976409</v>
      </c>
      <c r="B795">
        <v>33.079528230000001</v>
      </c>
      <c r="C795" t="s">
        <v>563</v>
      </c>
      <c r="D795" t="s">
        <v>567</v>
      </c>
      <c r="E795" t="s">
        <v>561</v>
      </c>
      <c r="F795">
        <v>61</v>
      </c>
      <c r="G795">
        <v>180</v>
      </c>
      <c r="H795">
        <v>13.333</v>
      </c>
      <c r="I795">
        <v>2.7229999999999999</v>
      </c>
      <c r="J795">
        <v>1</v>
      </c>
      <c r="K795">
        <v>1172.4079999999999</v>
      </c>
      <c r="L795" t="s">
        <v>560</v>
      </c>
      <c r="M795" t="s">
        <v>559</v>
      </c>
      <c r="N795" s="8">
        <v>43412</v>
      </c>
      <c r="O795">
        <v>0</v>
      </c>
      <c r="P795">
        <v>0</v>
      </c>
      <c r="Q795">
        <v>13051</v>
      </c>
      <c r="R795">
        <v>1435.3009999999999</v>
      </c>
      <c r="S795">
        <v>2.99</v>
      </c>
      <c r="T795">
        <v>33</v>
      </c>
      <c r="U795">
        <v>4349.3969999999999</v>
      </c>
      <c r="V795">
        <v>1</v>
      </c>
      <c r="W795">
        <v>1.857</v>
      </c>
      <c r="X795">
        <v>3.0009999999999999</v>
      </c>
      <c r="Y795" s="8">
        <v>43412</v>
      </c>
    </row>
    <row r="796" spans="1:25" x14ac:dyDescent="0.25">
      <c r="A796">
        <v>-111.97640883</v>
      </c>
      <c r="B796">
        <v>33.079520219999999</v>
      </c>
      <c r="C796" t="s">
        <v>563</v>
      </c>
      <c r="D796" t="s">
        <v>567</v>
      </c>
      <c r="E796" t="s">
        <v>561</v>
      </c>
      <c r="F796">
        <v>62</v>
      </c>
      <c r="G796">
        <v>181</v>
      </c>
      <c r="H796">
        <v>13.333</v>
      </c>
      <c r="I796">
        <v>2.9860000000000002</v>
      </c>
      <c r="J796">
        <v>1</v>
      </c>
      <c r="K796">
        <v>1172.385</v>
      </c>
      <c r="L796" t="s">
        <v>560</v>
      </c>
      <c r="M796" t="s">
        <v>559</v>
      </c>
      <c r="N796" s="8">
        <v>43412</v>
      </c>
      <c r="O796">
        <v>0</v>
      </c>
      <c r="P796">
        <v>0</v>
      </c>
      <c r="Q796">
        <v>12279.545</v>
      </c>
      <c r="R796">
        <v>1231.7380000000001</v>
      </c>
      <c r="S796">
        <v>2.5659999999999998</v>
      </c>
      <c r="T796">
        <v>33</v>
      </c>
      <c r="U796">
        <v>3732.538</v>
      </c>
      <c r="V796">
        <v>1</v>
      </c>
      <c r="W796">
        <v>2.036</v>
      </c>
      <c r="X796">
        <v>3.29</v>
      </c>
      <c r="Y796" s="8">
        <v>43412</v>
      </c>
    </row>
    <row r="797" spans="1:25" x14ac:dyDescent="0.25">
      <c r="A797">
        <v>-111.97640934</v>
      </c>
      <c r="B797">
        <v>33.079513220000003</v>
      </c>
      <c r="C797" t="s">
        <v>563</v>
      </c>
      <c r="D797" t="s">
        <v>567</v>
      </c>
      <c r="E797" t="s">
        <v>561</v>
      </c>
      <c r="F797">
        <v>63</v>
      </c>
      <c r="G797">
        <v>178</v>
      </c>
      <c r="H797">
        <v>13.333</v>
      </c>
      <c r="I797">
        <v>2.7229999999999999</v>
      </c>
      <c r="J797">
        <v>1</v>
      </c>
      <c r="K797">
        <v>1172.4280000000001</v>
      </c>
      <c r="L797" t="s">
        <v>560</v>
      </c>
      <c r="M797" t="s">
        <v>559</v>
      </c>
      <c r="N797" s="8">
        <v>43412</v>
      </c>
      <c r="O797">
        <v>0</v>
      </c>
      <c r="P797">
        <v>0</v>
      </c>
      <c r="Q797">
        <v>11061.83</v>
      </c>
      <c r="R797">
        <v>1216.539</v>
      </c>
      <c r="S797">
        <v>2.5339999999999998</v>
      </c>
      <c r="T797">
        <v>33</v>
      </c>
      <c r="U797">
        <v>3686.4830000000002</v>
      </c>
      <c r="V797">
        <v>1</v>
      </c>
      <c r="W797">
        <v>1.857</v>
      </c>
      <c r="X797">
        <v>3.0009999999999999</v>
      </c>
      <c r="Y797" s="8">
        <v>43412</v>
      </c>
    </row>
    <row r="798" spans="1:25" x14ac:dyDescent="0.25">
      <c r="A798">
        <v>-111.97640932</v>
      </c>
      <c r="B798">
        <v>33.079505210000001</v>
      </c>
      <c r="C798" t="s">
        <v>563</v>
      </c>
      <c r="D798" t="s">
        <v>567</v>
      </c>
      <c r="E798" t="s">
        <v>561</v>
      </c>
      <c r="F798">
        <v>64</v>
      </c>
      <c r="G798">
        <v>184</v>
      </c>
      <c r="H798">
        <v>13.333</v>
      </c>
      <c r="I798">
        <v>2.8540000000000001</v>
      </c>
      <c r="J798">
        <v>1</v>
      </c>
      <c r="K798">
        <v>1172.434</v>
      </c>
      <c r="L798" t="s">
        <v>560</v>
      </c>
      <c r="M798" t="s">
        <v>559</v>
      </c>
      <c r="N798" s="8">
        <v>43412</v>
      </c>
      <c r="O798">
        <v>0</v>
      </c>
      <c r="P798">
        <v>0</v>
      </c>
      <c r="Q798">
        <v>9063.6820000000007</v>
      </c>
      <c r="R798">
        <v>950.96100000000001</v>
      </c>
      <c r="S798">
        <v>1.9810000000000001</v>
      </c>
      <c r="T798">
        <v>33</v>
      </c>
      <c r="U798">
        <v>2881.7</v>
      </c>
      <c r="V798">
        <v>1</v>
      </c>
      <c r="W798">
        <v>1.946</v>
      </c>
      <c r="X798">
        <v>3.145</v>
      </c>
      <c r="Y798" s="8">
        <v>43412</v>
      </c>
    </row>
    <row r="799" spans="1:25" x14ac:dyDescent="0.25">
      <c r="A799">
        <v>-111.97640934</v>
      </c>
      <c r="B799">
        <v>33.07949722</v>
      </c>
      <c r="C799" t="s">
        <v>563</v>
      </c>
      <c r="D799" t="s">
        <v>567</v>
      </c>
      <c r="E799" t="s">
        <v>561</v>
      </c>
      <c r="F799">
        <v>65</v>
      </c>
      <c r="G799">
        <v>178</v>
      </c>
      <c r="H799">
        <v>13.333</v>
      </c>
      <c r="I799">
        <v>2.7229999999999999</v>
      </c>
      <c r="J799">
        <v>1</v>
      </c>
      <c r="K799">
        <v>1172.356</v>
      </c>
      <c r="L799" t="s">
        <v>560</v>
      </c>
      <c r="M799" t="s">
        <v>559</v>
      </c>
      <c r="N799" s="8">
        <v>43412</v>
      </c>
      <c r="O799">
        <v>0</v>
      </c>
      <c r="P799">
        <v>0</v>
      </c>
      <c r="Q799">
        <v>10046.370000000001</v>
      </c>
      <c r="R799">
        <v>1104.8630000000001</v>
      </c>
      <c r="S799">
        <v>2.302</v>
      </c>
      <c r="T799">
        <v>33</v>
      </c>
      <c r="U799">
        <v>3348.069</v>
      </c>
      <c r="V799">
        <v>1</v>
      </c>
      <c r="W799">
        <v>1.857</v>
      </c>
      <c r="X799">
        <v>3.0009999999999999</v>
      </c>
      <c r="Y799" s="8">
        <v>43412</v>
      </c>
    </row>
    <row r="800" spans="1:25" x14ac:dyDescent="0.25">
      <c r="A800">
        <v>-111.97640982999999</v>
      </c>
      <c r="B800">
        <v>33.079489219999999</v>
      </c>
      <c r="C800" t="s">
        <v>563</v>
      </c>
      <c r="D800" t="s">
        <v>567</v>
      </c>
      <c r="E800" t="s">
        <v>561</v>
      </c>
      <c r="F800">
        <v>66</v>
      </c>
      <c r="G800">
        <v>181</v>
      </c>
      <c r="H800">
        <v>13.333</v>
      </c>
      <c r="I800">
        <v>2.92</v>
      </c>
      <c r="J800">
        <v>1</v>
      </c>
      <c r="K800">
        <v>1172.415</v>
      </c>
      <c r="L800" t="s">
        <v>560</v>
      </c>
      <c r="M800" t="s">
        <v>559</v>
      </c>
      <c r="N800" s="8">
        <v>43412</v>
      </c>
      <c r="O800">
        <v>0</v>
      </c>
      <c r="P800">
        <v>0</v>
      </c>
      <c r="Q800">
        <v>11197.713</v>
      </c>
      <c r="R800">
        <v>1148.462</v>
      </c>
      <c r="S800">
        <v>2.3929999999999998</v>
      </c>
      <c r="T800">
        <v>33</v>
      </c>
      <c r="U800">
        <v>3480.1880000000001</v>
      </c>
      <c r="V800">
        <v>1</v>
      </c>
      <c r="W800">
        <v>1.9910000000000001</v>
      </c>
      <c r="X800">
        <v>3.218</v>
      </c>
      <c r="Y800" s="8">
        <v>43412</v>
      </c>
    </row>
    <row r="801" spans="1:25" x14ac:dyDescent="0.25">
      <c r="A801">
        <v>-111.97640866</v>
      </c>
      <c r="B801">
        <v>33.079482220000003</v>
      </c>
      <c r="C801" t="s">
        <v>563</v>
      </c>
      <c r="D801" t="s">
        <v>567</v>
      </c>
      <c r="E801" t="s">
        <v>561</v>
      </c>
      <c r="F801">
        <v>67</v>
      </c>
      <c r="G801">
        <v>182</v>
      </c>
      <c r="H801">
        <v>13.333</v>
      </c>
      <c r="I801">
        <v>2.7890000000000001</v>
      </c>
      <c r="J801">
        <v>1</v>
      </c>
      <c r="K801">
        <v>1172.4739999999999</v>
      </c>
      <c r="L801" t="s">
        <v>560</v>
      </c>
      <c r="M801" t="s">
        <v>559</v>
      </c>
      <c r="N801" s="8">
        <v>43412</v>
      </c>
      <c r="O801">
        <v>0</v>
      </c>
      <c r="P801">
        <v>0</v>
      </c>
      <c r="Q801">
        <v>9925.5239999999994</v>
      </c>
      <c r="R801">
        <v>1065.8889999999999</v>
      </c>
      <c r="S801">
        <v>2.2210000000000001</v>
      </c>
      <c r="T801">
        <v>33</v>
      </c>
      <c r="U801">
        <v>3229.9650000000001</v>
      </c>
      <c r="V801">
        <v>1</v>
      </c>
      <c r="W801">
        <v>1.901</v>
      </c>
      <c r="X801">
        <v>3.073</v>
      </c>
      <c r="Y801" s="8">
        <v>43412</v>
      </c>
    </row>
    <row r="802" spans="1:25" x14ac:dyDescent="0.25">
      <c r="A802">
        <v>-111.97640934</v>
      </c>
      <c r="B802">
        <v>33.079474220000002</v>
      </c>
      <c r="C802" t="s">
        <v>563</v>
      </c>
      <c r="D802" t="s">
        <v>567</v>
      </c>
      <c r="E802" t="s">
        <v>561</v>
      </c>
      <c r="F802">
        <v>68</v>
      </c>
      <c r="G802">
        <v>178</v>
      </c>
      <c r="H802">
        <v>13.333</v>
      </c>
      <c r="I802">
        <v>2.7229999999999999</v>
      </c>
      <c r="J802">
        <v>1</v>
      </c>
      <c r="K802">
        <v>1172.3620000000001</v>
      </c>
      <c r="L802" t="s">
        <v>560</v>
      </c>
      <c r="M802" t="s">
        <v>559</v>
      </c>
      <c r="N802" s="8">
        <v>43412</v>
      </c>
      <c r="O802">
        <v>0</v>
      </c>
      <c r="P802">
        <v>0</v>
      </c>
      <c r="Q802">
        <v>8832.2900000000009</v>
      </c>
      <c r="R802">
        <v>971.34299999999996</v>
      </c>
      <c r="S802">
        <v>2.024</v>
      </c>
      <c r="T802">
        <v>33</v>
      </c>
      <c r="U802">
        <v>2943.4630000000002</v>
      </c>
      <c r="V802">
        <v>1</v>
      </c>
      <c r="W802">
        <v>1.857</v>
      </c>
      <c r="X802">
        <v>3.0009999999999999</v>
      </c>
      <c r="Y802" s="8">
        <v>43412</v>
      </c>
    </row>
    <row r="803" spans="1:25" x14ac:dyDescent="0.25">
      <c r="A803">
        <v>-111.97640966</v>
      </c>
      <c r="B803">
        <v>33.07946622</v>
      </c>
      <c r="C803" t="s">
        <v>563</v>
      </c>
      <c r="D803" t="s">
        <v>567</v>
      </c>
      <c r="E803" t="s">
        <v>561</v>
      </c>
      <c r="F803">
        <v>69</v>
      </c>
      <c r="G803">
        <v>182</v>
      </c>
      <c r="H803">
        <v>13.333</v>
      </c>
      <c r="I803">
        <v>2.8220000000000001</v>
      </c>
      <c r="J803">
        <v>1</v>
      </c>
      <c r="K803">
        <v>1172.4079999999999</v>
      </c>
      <c r="L803" t="s">
        <v>560</v>
      </c>
      <c r="M803" t="s">
        <v>559</v>
      </c>
      <c r="N803" s="8">
        <v>43412</v>
      </c>
      <c r="O803">
        <v>0</v>
      </c>
      <c r="P803">
        <v>0</v>
      </c>
      <c r="Q803">
        <v>11030.544</v>
      </c>
      <c r="R803">
        <v>1170.7809999999999</v>
      </c>
      <c r="S803">
        <v>2.4390000000000001</v>
      </c>
      <c r="T803">
        <v>33</v>
      </c>
      <c r="U803">
        <v>3547.8220000000001</v>
      </c>
      <c r="V803">
        <v>1</v>
      </c>
      <c r="W803">
        <v>1.9239999999999999</v>
      </c>
      <c r="X803">
        <v>3.109</v>
      </c>
      <c r="Y803" s="8">
        <v>43412</v>
      </c>
    </row>
    <row r="804" spans="1:25" x14ac:dyDescent="0.25">
      <c r="A804">
        <v>-111.97641032</v>
      </c>
      <c r="B804">
        <v>33.079459210000003</v>
      </c>
      <c r="C804" t="s">
        <v>563</v>
      </c>
      <c r="D804" t="s">
        <v>567</v>
      </c>
      <c r="E804" t="s">
        <v>561</v>
      </c>
      <c r="F804">
        <v>70</v>
      </c>
      <c r="G804">
        <v>184</v>
      </c>
      <c r="H804">
        <v>13.333</v>
      </c>
      <c r="I804">
        <v>2.69</v>
      </c>
      <c r="J804">
        <v>1</v>
      </c>
      <c r="K804">
        <v>1172.3979999999999</v>
      </c>
      <c r="L804" t="s">
        <v>560</v>
      </c>
      <c r="M804" t="s">
        <v>559</v>
      </c>
      <c r="N804" s="8">
        <v>43412</v>
      </c>
      <c r="O804">
        <v>0</v>
      </c>
      <c r="P804">
        <v>0</v>
      </c>
      <c r="Q804">
        <v>13447.027</v>
      </c>
      <c r="R804">
        <v>1496.8889999999999</v>
      </c>
      <c r="S804">
        <v>3.1190000000000002</v>
      </c>
      <c r="T804">
        <v>33</v>
      </c>
      <c r="U804">
        <v>4536.0280000000002</v>
      </c>
      <c r="V804">
        <v>1</v>
      </c>
      <c r="W804">
        <v>1.8340000000000001</v>
      </c>
      <c r="X804">
        <v>2.964</v>
      </c>
      <c r="Y804" s="8">
        <v>43412</v>
      </c>
    </row>
    <row r="805" spans="1:25" x14ac:dyDescent="0.25">
      <c r="A805">
        <v>-111.97640932</v>
      </c>
      <c r="B805">
        <v>33.079451210000002</v>
      </c>
      <c r="C805" t="s">
        <v>563</v>
      </c>
      <c r="D805" t="s">
        <v>567</v>
      </c>
      <c r="E805" t="s">
        <v>561</v>
      </c>
      <c r="F805">
        <v>71</v>
      </c>
      <c r="G805">
        <v>184</v>
      </c>
      <c r="H805">
        <v>13.333</v>
      </c>
      <c r="I805">
        <v>3.0510000000000002</v>
      </c>
      <c r="J805">
        <v>1</v>
      </c>
      <c r="K805">
        <v>1172.3689999999999</v>
      </c>
      <c r="L805" t="s">
        <v>560</v>
      </c>
      <c r="M805" t="s">
        <v>559</v>
      </c>
      <c r="N805" s="8">
        <v>43412</v>
      </c>
      <c r="O805">
        <v>0</v>
      </c>
      <c r="P805">
        <v>0</v>
      </c>
      <c r="Q805">
        <v>14368.025</v>
      </c>
      <c r="R805">
        <v>1410.2349999999999</v>
      </c>
      <c r="S805">
        <v>2.9380000000000002</v>
      </c>
      <c r="T805">
        <v>33</v>
      </c>
      <c r="U805">
        <v>4273.4380000000001</v>
      </c>
      <c r="V805">
        <v>1</v>
      </c>
      <c r="W805">
        <v>2.08</v>
      </c>
      <c r="X805">
        <v>3.3620000000000001</v>
      </c>
      <c r="Y805" s="8">
        <v>43412</v>
      </c>
    </row>
    <row r="806" spans="1:25" x14ac:dyDescent="0.25">
      <c r="A806">
        <v>-111.97641050999999</v>
      </c>
      <c r="B806">
        <v>33.079444209999998</v>
      </c>
      <c r="C806" t="s">
        <v>563</v>
      </c>
      <c r="D806" t="s">
        <v>567</v>
      </c>
      <c r="E806" t="s">
        <v>561</v>
      </c>
      <c r="F806">
        <v>72</v>
      </c>
      <c r="G806">
        <v>177</v>
      </c>
      <c r="H806">
        <v>13.333</v>
      </c>
      <c r="I806">
        <v>2.657</v>
      </c>
      <c r="J806">
        <v>1</v>
      </c>
      <c r="K806">
        <v>1172.51</v>
      </c>
      <c r="L806" t="s">
        <v>560</v>
      </c>
      <c r="M806" t="s">
        <v>559</v>
      </c>
      <c r="N806" s="8">
        <v>43412</v>
      </c>
      <c r="O806">
        <v>0</v>
      </c>
      <c r="P806">
        <v>0</v>
      </c>
      <c r="Q806">
        <v>11414.785</v>
      </c>
      <c r="R806">
        <v>1286.3520000000001</v>
      </c>
      <c r="S806">
        <v>2.68</v>
      </c>
      <c r="T806">
        <v>33</v>
      </c>
      <c r="U806">
        <v>3898.038</v>
      </c>
      <c r="V806">
        <v>1</v>
      </c>
      <c r="W806">
        <v>1.8120000000000001</v>
      </c>
      <c r="X806">
        <v>2.9279999999999999</v>
      </c>
      <c r="Y806" s="8">
        <v>43412</v>
      </c>
    </row>
    <row r="807" spans="1:25" x14ac:dyDescent="0.25">
      <c r="A807">
        <v>-111.97640966</v>
      </c>
      <c r="B807">
        <v>33.079436219999998</v>
      </c>
      <c r="C807" t="s">
        <v>563</v>
      </c>
      <c r="D807" t="s">
        <v>567</v>
      </c>
      <c r="E807" t="s">
        <v>561</v>
      </c>
      <c r="F807">
        <v>73</v>
      </c>
      <c r="G807">
        <v>182</v>
      </c>
      <c r="H807">
        <v>13.333</v>
      </c>
      <c r="I807">
        <v>2.8540000000000001</v>
      </c>
      <c r="J807">
        <v>1</v>
      </c>
      <c r="K807">
        <v>1172.4480000000001</v>
      </c>
      <c r="L807" t="s">
        <v>560</v>
      </c>
      <c r="M807" t="s">
        <v>559</v>
      </c>
      <c r="N807" s="8">
        <v>43412</v>
      </c>
      <c r="O807">
        <v>0</v>
      </c>
      <c r="P807">
        <v>0</v>
      </c>
      <c r="Q807">
        <v>8862.7489999999998</v>
      </c>
      <c r="R807">
        <v>929.87900000000002</v>
      </c>
      <c r="S807">
        <v>1.9370000000000001</v>
      </c>
      <c r="T807">
        <v>33</v>
      </c>
      <c r="U807">
        <v>2817.8150000000001</v>
      </c>
      <c r="V807">
        <v>1</v>
      </c>
      <c r="W807">
        <v>1.946</v>
      </c>
      <c r="X807">
        <v>3.145</v>
      </c>
      <c r="Y807" s="8">
        <v>43412</v>
      </c>
    </row>
    <row r="808" spans="1:25" x14ac:dyDescent="0.25">
      <c r="A808">
        <v>-111.97641050999999</v>
      </c>
      <c r="B808">
        <v>33.079429210000001</v>
      </c>
      <c r="C808" t="s">
        <v>563</v>
      </c>
      <c r="D808" t="s">
        <v>567</v>
      </c>
      <c r="E808" t="s">
        <v>561</v>
      </c>
      <c r="F808">
        <v>74</v>
      </c>
      <c r="G808">
        <v>177</v>
      </c>
      <c r="H808">
        <v>13.333</v>
      </c>
      <c r="I808">
        <v>2.7559999999999998</v>
      </c>
      <c r="J808">
        <v>1</v>
      </c>
      <c r="K808">
        <v>1172.461</v>
      </c>
      <c r="L808" t="s">
        <v>560</v>
      </c>
      <c r="M808" t="s">
        <v>559</v>
      </c>
      <c r="N808" s="8">
        <v>43412</v>
      </c>
      <c r="O808">
        <v>0</v>
      </c>
      <c r="P808">
        <v>0</v>
      </c>
      <c r="Q808">
        <v>9280.0930000000008</v>
      </c>
      <c r="R808">
        <v>1008.441</v>
      </c>
      <c r="S808">
        <v>2.101</v>
      </c>
      <c r="T808">
        <v>33</v>
      </c>
      <c r="U808">
        <v>3055.88</v>
      </c>
      <c r="V808">
        <v>1</v>
      </c>
      <c r="W808">
        <v>1.879</v>
      </c>
      <c r="X808">
        <v>3.0369999999999999</v>
      </c>
      <c r="Y808" s="8">
        <v>43412</v>
      </c>
    </row>
    <row r="809" spans="1:25" x14ac:dyDescent="0.25">
      <c r="A809">
        <v>-111.97641</v>
      </c>
      <c r="B809">
        <v>33.079421230000001</v>
      </c>
      <c r="C809" t="s">
        <v>563</v>
      </c>
      <c r="D809" t="s">
        <v>567</v>
      </c>
      <c r="E809" t="s">
        <v>561</v>
      </c>
      <c r="F809">
        <v>75</v>
      </c>
      <c r="G809">
        <v>180</v>
      </c>
      <c r="H809">
        <v>13.333</v>
      </c>
      <c r="I809">
        <v>2.7559999999999998</v>
      </c>
      <c r="J809">
        <v>1</v>
      </c>
      <c r="K809">
        <v>1172.441</v>
      </c>
      <c r="L809" t="s">
        <v>560</v>
      </c>
      <c r="M809" t="s">
        <v>559</v>
      </c>
      <c r="N809" s="8">
        <v>43412</v>
      </c>
      <c r="O809">
        <v>0</v>
      </c>
      <c r="P809">
        <v>0</v>
      </c>
      <c r="Q809">
        <v>9040.4380000000001</v>
      </c>
      <c r="R809">
        <v>982.39800000000002</v>
      </c>
      <c r="S809">
        <v>2.0470000000000002</v>
      </c>
      <c r="T809">
        <v>33</v>
      </c>
      <c r="U809">
        <v>2976.9639999999999</v>
      </c>
      <c r="V809">
        <v>1</v>
      </c>
      <c r="W809">
        <v>1.879</v>
      </c>
      <c r="X809">
        <v>3.0369999999999999</v>
      </c>
      <c r="Y809" s="8">
        <v>43412</v>
      </c>
    </row>
    <row r="810" spans="1:25" x14ac:dyDescent="0.25">
      <c r="A810">
        <v>-111.97640982999999</v>
      </c>
      <c r="B810">
        <v>33.079413219999999</v>
      </c>
      <c r="C810" t="s">
        <v>563</v>
      </c>
      <c r="D810" t="s">
        <v>567</v>
      </c>
      <c r="E810" t="s">
        <v>561</v>
      </c>
      <c r="F810">
        <v>76</v>
      </c>
      <c r="G810">
        <v>181</v>
      </c>
      <c r="H810">
        <v>13.333</v>
      </c>
      <c r="I810">
        <v>2.9860000000000002</v>
      </c>
      <c r="J810">
        <v>1</v>
      </c>
      <c r="K810">
        <v>1172.425</v>
      </c>
      <c r="L810" t="s">
        <v>560</v>
      </c>
      <c r="M810" t="s">
        <v>559</v>
      </c>
      <c r="N810" s="8">
        <v>43412</v>
      </c>
      <c r="O810">
        <v>0</v>
      </c>
      <c r="P810">
        <v>0</v>
      </c>
      <c r="Q810">
        <v>12821.205</v>
      </c>
      <c r="R810">
        <v>1286.07</v>
      </c>
      <c r="S810">
        <v>2.6789999999999998</v>
      </c>
      <c r="T810">
        <v>33</v>
      </c>
      <c r="U810">
        <v>3897.183</v>
      </c>
      <c r="V810">
        <v>1</v>
      </c>
      <c r="W810">
        <v>2.036</v>
      </c>
      <c r="X810">
        <v>3.29</v>
      </c>
      <c r="Y810" s="8">
        <v>43412</v>
      </c>
    </row>
    <row r="811" spans="1:25" x14ac:dyDescent="0.25">
      <c r="A811">
        <v>-111.97640966</v>
      </c>
      <c r="B811">
        <v>33.079406220000003</v>
      </c>
      <c r="C811" t="s">
        <v>563</v>
      </c>
      <c r="D811" t="s">
        <v>567</v>
      </c>
      <c r="E811" t="s">
        <v>561</v>
      </c>
      <c r="F811">
        <v>77</v>
      </c>
      <c r="G811">
        <v>182</v>
      </c>
      <c r="H811">
        <v>13.333</v>
      </c>
      <c r="I811">
        <v>2.657</v>
      </c>
      <c r="J811">
        <v>1</v>
      </c>
      <c r="K811">
        <v>1172.4110000000001</v>
      </c>
      <c r="L811" t="s">
        <v>560</v>
      </c>
      <c r="M811" t="s">
        <v>559</v>
      </c>
      <c r="N811" s="8">
        <v>43412</v>
      </c>
      <c r="O811">
        <v>0</v>
      </c>
      <c r="P811">
        <v>0</v>
      </c>
      <c r="Q811">
        <v>14614.067999999999</v>
      </c>
      <c r="R811">
        <v>1646.885</v>
      </c>
      <c r="S811">
        <v>3.431</v>
      </c>
      <c r="T811">
        <v>33</v>
      </c>
      <c r="U811">
        <v>4990.5619999999999</v>
      </c>
      <c r="V811">
        <v>1</v>
      </c>
      <c r="W811">
        <v>1.8120000000000001</v>
      </c>
      <c r="X811">
        <v>2.9279999999999999</v>
      </c>
      <c r="Y811" s="8">
        <v>43412</v>
      </c>
    </row>
    <row r="812" spans="1:25" x14ac:dyDescent="0.25">
      <c r="A812">
        <v>-111.97641032</v>
      </c>
      <c r="B812">
        <v>33.079398210000001</v>
      </c>
      <c r="C812" t="s">
        <v>563</v>
      </c>
      <c r="D812" t="s">
        <v>567</v>
      </c>
      <c r="E812" t="s">
        <v>561</v>
      </c>
      <c r="F812">
        <v>78</v>
      </c>
      <c r="G812">
        <v>184</v>
      </c>
      <c r="H812">
        <v>13.333</v>
      </c>
      <c r="I812">
        <v>2.7559999999999998</v>
      </c>
      <c r="J812">
        <v>1</v>
      </c>
      <c r="K812">
        <v>1172.3979999999999</v>
      </c>
      <c r="L812" t="s">
        <v>560</v>
      </c>
      <c r="M812" t="s">
        <v>559</v>
      </c>
      <c r="N812" s="8">
        <v>43412</v>
      </c>
      <c r="O812">
        <v>0</v>
      </c>
      <c r="P812">
        <v>0</v>
      </c>
      <c r="Q812">
        <v>16885.965</v>
      </c>
      <c r="R812">
        <v>1834.9490000000001</v>
      </c>
      <c r="S812">
        <v>3.823</v>
      </c>
      <c r="T812">
        <v>33</v>
      </c>
      <c r="U812">
        <v>5560.45</v>
      </c>
      <c r="V812">
        <v>1</v>
      </c>
      <c r="W812">
        <v>1.879</v>
      </c>
      <c r="X812">
        <v>3.0369999999999999</v>
      </c>
      <c r="Y812" s="8">
        <v>43412</v>
      </c>
    </row>
    <row r="813" spans="1:25" x14ac:dyDescent="0.25">
      <c r="A813">
        <v>-111.97641050999999</v>
      </c>
      <c r="B813">
        <v>33.079391209999997</v>
      </c>
      <c r="C813" t="s">
        <v>563</v>
      </c>
      <c r="D813" t="s">
        <v>567</v>
      </c>
      <c r="E813" t="s">
        <v>561</v>
      </c>
      <c r="F813">
        <v>79</v>
      </c>
      <c r="G813">
        <v>177</v>
      </c>
      <c r="H813">
        <v>13.333</v>
      </c>
      <c r="I813">
        <v>2.7229999999999999</v>
      </c>
      <c r="J813">
        <v>1</v>
      </c>
      <c r="K813">
        <v>1172.4280000000001</v>
      </c>
      <c r="L813" t="s">
        <v>560</v>
      </c>
      <c r="M813" t="s">
        <v>559</v>
      </c>
      <c r="N813" s="8">
        <v>43412</v>
      </c>
      <c r="O813">
        <v>0</v>
      </c>
      <c r="P813">
        <v>0</v>
      </c>
      <c r="Q813">
        <v>16372.672</v>
      </c>
      <c r="R813">
        <v>1800.606</v>
      </c>
      <c r="S813">
        <v>3.7509999999999999</v>
      </c>
      <c r="T813">
        <v>33</v>
      </c>
      <c r="U813">
        <v>5456.3819999999996</v>
      </c>
      <c r="V813">
        <v>1</v>
      </c>
      <c r="W813">
        <v>1.857</v>
      </c>
      <c r="X813">
        <v>3.0009999999999999</v>
      </c>
      <c r="Y813" s="8">
        <v>43412</v>
      </c>
    </row>
    <row r="814" spans="1:25" x14ac:dyDescent="0.25">
      <c r="A814">
        <v>-111.97640982999999</v>
      </c>
      <c r="B814">
        <v>33.079383219999997</v>
      </c>
      <c r="C814" t="s">
        <v>563</v>
      </c>
      <c r="D814" t="s">
        <v>567</v>
      </c>
      <c r="E814" t="s">
        <v>561</v>
      </c>
      <c r="F814">
        <v>80</v>
      </c>
      <c r="G814">
        <v>181</v>
      </c>
      <c r="H814">
        <v>13.333</v>
      </c>
      <c r="I814">
        <v>2.887</v>
      </c>
      <c r="J814">
        <v>1</v>
      </c>
      <c r="K814">
        <v>1172.4839999999999</v>
      </c>
      <c r="L814" t="s">
        <v>560</v>
      </c>
      <c r="M814" t="s">
        <v>559</v>
      </c>
      <c r="N814" s="8">
        <v>43412</v>
      </c>
      <c r="O814">
        <v>0</v>
      </c>
      <c r="P814">
        <v>0</v>
      </c>
      <c r="Q814">
        <v>14377.829</v>
      </c>
      <c r="R814">
        <v>1491.3789999999999</v>
      </c>
      <c r="S814">
        <v>3.1070000000000002</v>
      </c>
      <c r="T814">
        <v>33</v>
      </c>
      <c r="U814">
        <v>4519.3289999999997</v>
      </c>
      <c r="V814">
        <v>1</v>
      </c>
      <c r="W814">
        <v>1.9690000000000001</v>
      </c>
      <c r="X814">
        <v>3.181</v>
      </c>
      <c r="Y814" s="8">
        <v>43412</v>
      </c>
    </row>
    <row r="815" spans="1:25" x14ac:dyDescent="0.25">
      <c r="A815">
        <v>-111.97641168</v>
      </c>
      <c r="B815">
        <v>33.07937621</v>
      </c>
      <c r="C815" t="s">
        <v>563</v>
      </c>
      <c r="D815" t="s">
        <v>567</v>
      </c>
      <c r="E815" t="s">
        <v>561</v>
      </c>
      <c r="F815">
        <v>81</v>
      </c>
      <c r="G815">
        <v>176</v>
      </c>
      <c r="H815">
        <v>13.333</v>
      </c>
      <c r="I815">
        <v>2.4279999999999999</v>
      </c>
      <c r="J815">
        <v>1</v>
      </c>
      <c r="K815">
        <v>1172.451</v>
      </c>
      <c r="L815" t="s">
        <v>560</v>
      </c>
      <c r="M815" t="s">
        <v>559</v>
      </c>
      <c r="N815" s="8">
        <v>43412</v>
      </c>
      <c r="O815">
        <v>0</v>
      </c>
      <c r="P815">
        <v>0</v>
      </c>
      <c r="Q815">
        <v>12483.232</v>
      </c>
      <c r="R815">
        <v>1539.829</v>
      </c>
      <c r="S815">
        <v>3.2080000000000002</v>
      </c>
      <c r="T815">
        <v>33</v>
      </c>
      <c r="U815">
        <v>4666.1499999999996</v>
      </c>
      <c r="V815">
        <v>1</v>
      </c>
      <c r="W815">
        <v>1.655</v>
      </c>
      <c r="X815">
        <v>2.6749999999999998</v>
      </c>
      <c r="Y815" s="8">
        <v>43412</v>
      </c>
    </row>
    <row r="816" spans="1:25" x14ac:dyDescent="0.25">
      <c r="A816">
        <v>-111.97640997000001</v>
      </c>
      <c r="B816">
        <v>33.079368180000003</v>
      </c>
      <c r="C816" t="s">
        <v>563</v>
      </c>
      <c r="D816" t="s">
        <v>567</v>
      </c>
      <c r="E816" t="s">
        <v>561</v>
      </c>
      <c r="F816">
        <v>82</v>
      </c>
      <c r="G816">
        <v>186</v>
      </c>
      <c r="H816">
        <v>13.333</v>
      </c>
      <c r="I816">
        <v>2.657</v>
      </c>
      <c r="J816">
        <v>1</v>
      </c>
      <c r="K816">
        <v>1172.4639999999999</v>
      </c>
      <c r="L816" t="s">
        <v>560</v>
      </c>
      <c r="M816" t="s">
        <v>559</v>
      </c>
      <c r="N816" s="8">
        <v>43412</v>
      </c>
      <c r="O816">
        <v>0</v>
      </c>
      <c r="P816">
        <v>0</v>
      </c>
      <c r="Q816">
        <v>13246.039000000001</v>
      </c>
      <c r="R816">
        <v>1492.72</v>
      </c>
      <c r="S816">
        <v>3.11</v>
      </c>
      <c r="T816">
        <v>33</v>
      </c>
      <c r="U816">
        <v>4523.393</v>
      </c>
      <c r="V816">
        <v>1</v>
      </c>
      <c r="W816">
        <v>1.8120000000000001</v>
      </c>
      <c r="X816">
        <v>2.9279999999999999</v>
      </c>
      <c r="Y816" s="8">
        <v>43412</v>
      </c>
    </row>
    <row r="817" spans="1:25" x14ac:dyDescent="0.25">
      <c r="A817">
        <v>-111.97641032</v>
      </c>
      <c r="B817">
        <v>33.079361210000002</v>
      </c>
      <c r="C817" t="s">
        <v>563</v>
      </c>
      <c r="D817" t="s">
        <v>567</v>
      </c>
      <c r="E817" t="s">
        <v>561</v>
      </c>
      <c r="F817">
        <v>83</v>
      </c>
      <c r="G817">
        <v>184</v>
      </c>
      <c r="H817">
        <v>13.333</v>
      </c>
      <c r="I817">
        <v>2.625</v>
      </c>
      <c r="J817">
        <v>1</v>
      </c>
      <c r="K817">
        <v>1172.421</v>
      </c>
      <c r="L817" t="s">
        <v>560</v>
      </c>
      <c r="M817" t="s">
        <v>559</v>
      </c>
      <c r="N817" s="8">
        <v>43412</v>
      </c>
      <c r="O817">
        <v>0</v>
      </c>
      <c r="P817">
        <v>0</v>
      </c>
      <c r="Q817">
        <v>10764.286</v>
      </c>
      <c r="R817">
        <v>1228.21</v>
      </c>
      <c r="S817">
        <v>2.5590000000000002</v>
      </c>
      <c r="T817">
        <v>33</v>
      </c>
      <c r="U817">
        <v>3721.848</v>
      </c>
      <c r="V817">
        <v>1</v>
      </c>
      <c r="W817">
        <v>1.79</v>
      </c>
      <c r="X817">
        <v>2.8919999999999999</v>
      </c>
      <c r="Y817" s="8">
        <v>43412</v>
      </c>
    </row>
    <row r="818" spans="1:25" x14ac:dyDescent="0.25">
      <c r="A818">
        <v>-111.97641066</v>
      </c>
      <c r="B818">
        <v>33.079353220000002</v>
      </c>
      <c r="C818" t="s">
        <v>563</v>
      </c>
      <c r="D818" t="s">
        <v>567</v>
      </c>
      <c r="E818" t="s">
        <v>561</v>
      </c>
      <c r="F818">
        <v>84</v>
      </c>
      <c r="G818">
        <v>182</v>
      </c>
      <c r="H818">
        <v>13.333</v>
      </c>
      <c r="I818">
        <v>2.7890000000000001</v>
      </c>
      <c r="J818">
        <v>1</v>
      </c>
      <c r="K818">
        <v>1172.385</v>
      </c>
      <c r="L818" t="s">
        <v>560</v>
      </c>
      <c r="M818" t="s">
        <v>559</v>
      </c>
      <c r="N818" s="8">
        <v>43412</v>
      </c>
      <c r="O818">
        <v>0</v>
      </c>
      <c r="P818">
        <v>0</v>
      </c>
      <c r="Q818">
        <v>11677.406999999999</v>
      </c>
      <c r="R818">
        <v>1254.021</v>
      </c>
      <c r="S818">
        <v>2.613</v>
      </c>
      <c r="T818">
        <v>33</v>
      </c>
      <c r="U818">
        <v>3800.0630000000001</v>
      </c>
      <c r="V818">
        <v>1</v>
      </c>
      <c r="W818">
        <v>1.901</v>
      </c>
      <c r="X818">
        <v>3.073</v>
      </c>
      <c r="Y818" s="8">
        <v>43412</v>
      </c>
    </row>
    <row r="819" spans="1:25" x14ac:dyDescent="0.25">
      <c r="A819">
        <v>-111.97641083000001</v>
      </c>
      <c r="B819">
        <v>33.07934522</v>
      </c>
      <c r="C819" t="s">
        <v>563</v>
      </c>
      <c r="D819" t="s">
        <v>567</v>
      </c>
      <c r="E819" t="s">
        <v>561</v>
      </c>
      <c r="F819">
        <v>85</v>
      </c>
      <c r="G819">
        <v>181</v>
      </c>
      <c r="H819">
        <v>13.333</v>
      </c>
      <c r="I819">
        <v>2.887</v>
      </c>
      <c r="J819">
        <v>1</v>
      </c>
      <c r="K819">
        <v>1172.395</v>
      </c>
      <c r="L819" t="s">
        <v>560</v>
      </c>
      <c r="M819" t="s">
        <v>559</v>
      </c>
      <c r="N819" s="8">
        <v>43412</v>
      </c>
      <c r="O819">
        <v>0</v>
      </c>
      <c r="P819">
        <v>0</v>
      </c>
      <c r="Q819">
        <v>13618.382</v>
      </c>
      <c r="R819">
        <v>1412.6030000000001</v>
      </c>
      <c r="S819">
        <v>2.9430000000000001</v>
      </c>
      <c r="T819">
        <v>33</v>
      </c>
      <c r="U819">
        <v>4280.6149999999998</v>
      </c>
      <c r="V819">
        <v>1</v>
      </c>
      <c r="W819">
        <v>1.9690000000000001</v>
      </c>
      <c r="X819">
        <v>3.181</v>
      </c>
      <c r="Y819" s="8">
        <v>43412</v>
      </c>
    </row>
    <row r="820" spans="1:25" x14ac:dyDescent="0.25">
      <c r="A820">
        <v>-111.97641117000001</v>
      </c>
      <c r="B820">
        <v>33.079338219999997</v>
      </c>
      <c r="C820" t="s">
        <v>563</v>
      </c>
      <c r="D820" t="s">
        <v>567</v>
      </c>
      <c r="E820" t="s">
        <v>561</v>
      </c>
      <c r="F820">
        <v>86</v>
      </c>
      <c r="G820">
        <v>179</v>
      </c>
      <c r="H820">
        <v>13.333</v>
      </c>
      <c r="I820">
        <v>2.7890000000000001</v>
      </c>
      <c r="J820">
        <v>1</v>
      </c>
      <c r="K820">
        <v>1172.3920000000001</v>
      </c>
      <c r="L820" t="s">
        <v>560</v>
      </c>
      <c r="M820" t="s">
        <v>559</v>
      </c>
      <c r="N820" s="8">
        <v>43412</v>
      </c>
      <c r="O820">
        <v>0</v>
      </c>
      <c r="P820">
        <v>0</v>
      </c>
      <c r="Q820">
        <v>14021.074000000001</v>
      </c>
      <c r="R820">
        <v>1505.704</v>
      </c>
      <c r="S820">
        <v>3.137</v>
      </c>
      <c r="T820">
        <v>33</v>
      </c>
      <c r="U820">
        <v>4562.74</v>
      </c>
      <c r="V820">
        <v>1</v>
      </c>
      <c r="W820">
        <v>1.901</v>
      </c>
      <c r="X820">
        <v>3.073</v>
      </c>
      <c r="Y820" s="8">
        <v>43412</v>
      </c>
    </row>
    <row r="821" spans="1:25" x14ac:dyDescent="0.25">
      <c r="A821">
        <v>-111.97641168</v>
      </c>
      <c r="B821">
        <v>33.079330210000002</v>
      </c>
      <c r="C821" t="s">
        <v>563</v>
      </c>
      <c r="D821" t="s">
        <v>567</v>
      </c>
      <c r="E821" t="s">
        <v>561</v>
      </c>
      <c r="F821">
        <v>87</v>
      </c>
      <c r="G821">
        <v>176</v>
      </c>
      <c r="H821">
        <v>13.333</v>
      </c>
      <c r="I821">
        <v>2.7890000000000001</v>
      </c>
      <c r="J821">
        <v>1</v>
      </c>
      <c r="K821">
        <v>1172.451</v>
      </c>
      <c r="L821" t="s">
        <v>560</v>
      </c>
      <c r="M821" t="s">
        <v>559</v>
      </c>
      <c r="N821" s="8">
        <v>43412</v>
      </c>
      <c r="O821">
        <v>0</v>
      </c>
      <c r="P821">
        <v>0</v>
      </c>
      <c r="Q821">
        <v>13872.687</v>
      </c>
      <c r="R821">
        <v>1489.769</v>
      </c>
      <c r="S821">
        <v>3.1040000000000001</v>
      </c>
      <c r="T821">
        <v>33</v>
      </c>
      <c r="U821">
        <v>4514.4520000000002</v>
      </c>
      <c r="V821">
        <v>1</v>
      </c>
      <c r="W821">
        <v>1.901</v>
      </c>
      <c r="X821">
        <v>3.073</v>
      </c>
      <c r="Y821" s="8">
        <v>43412</v>
      </c>
    </row>
    <row r="822" spans="1:25" x14ac:dyDescent="0.25">
      <c r="A822">
        <v>-111.97640997000001</v>
      </c>
      <c r="B822">
        <v>33.079323180000003</v>
      </c>
      <c r="C822" t="s">
        <v>563</v>
      </c>
      <c r="D822" t="s">
        <v>567</v>
      </c>
      <c r="E822" t="s">
        <v>561</v>
      </c>
      <c r="F822">
        <v>88</v>
      </c>
      <c r="G822">
        <v>186</v>
      </c>
      <c r="H822">
        <v>13.333</v>
      </c>
      <c r="I822">
        <v>2.4929999999999999</v>
      </c>
      <c r="J822">
        <v>1</v>
      </c>
      <c r="K822">
        <v>1172.434</v>
      </c>
      <c r="L822" t="s">
        <v>560</v>
      </c>
      <c r="M822" t="s">
        <v>559</v>
      </c>
      <c r="N822" s="8">
        <v>43412</v>
      </c>
      <c r="O822">
        <v>0</v>
      </c>
      <c r="P822">
        <v>0</v>
      </c>
      <c r="Q822">
        <v>13520.174000000001</v>
      </c>
      <c r="R822">
        <v>1623.85</v>
      </c>
      <c r="S822">
        <v>3.383</v>
      </c>
      <c r="T822">
        <v>33</v>
      </c>
      <c r="U822">
        <v>4920.7579999999998</v>
      </c>
      <c r="V822">
        <v>1</v>
      </c>
      <c r="W822">
        <v>1.7</v>
      </c>
      <c r="X822">
        <v>2.7480000000000002</v>
      </c>
      <c r="Y822" s="8">
        <v>43412</v>
      </c>
    </row>
    <row r="823" spans="1:25" x14ac:dyDescent="0.25">
      <c r="A823">
        <v>-111.97641083000001</v>
      </c>
      <c r="B823">
        <v>33.079315219999998</v>
      </c>
      <c r="C823" t="s">
        <v>563</v>
      </c>
      <c r="D823" t="s">
        <v>567</v>
      </c>
      <c r="E823" t="s">
        <v>561</v>
      </c>
      <c r="F823">
        <v>89</v>
      </c>
      <c r="G823">
        <v>181</v>
      </c>
      <c r="H823">
        <v>13.333</v>
      </c>
      <c r="I823">
        <v>2.625</v>
      </c>
      <c r="J823">
        <v>1</v>
      </c>
      <c r="K823">
        <v>1172.5029999999999</v>
      </c>
      <c r="L823" t="s">
        <v>560</v>
      </c>
      <c r="M823" t="s">
        <v>559</v>
      </c>
      <c r="N823" s="8">
        <v>43412</v>
      </c>
      <c r="O823">
        <v>0</v>
      </c>
      <c r="P823">
        <v>0</v>
      </c>
      <c r="Q823">
        <v>14746.536</v>
      </c>
      <c r="R823">
        <v>1682.586</v>
      </c>
      <c r="S823">
        <v>3.5049999999999999</v>
      </c>
      <c r="T823">
        <v>33</v>
      </c>
      <c r="U823">
        <v>5098.7460000000001</v>
      </c>
      <c r="V823">
        <v>1</v>
      </c>
      <c r="W823">
        <v>1.79</v>
      </c>
      <c r="X823">
        <v>2.8919999999999999</v>
      </c>
      <c r="Y823" s="8">
        <v>43412</v>
      </c>
    </row>
    <row r="824" spans="1:25" x14ac:dyDescent="0.25">
      <c r="A824">
        <v>-111.97640997000001</v>
      </c>
      <c r="B824">
        <v>33.079307180000001</v>
      </c>
      <c r="C824" t="s">
        <v>563</v>
      </c>
      <c r="D824" t="s">
        <v>567</v>
      </c>
      <c r="E824" t="s">
        <v>561</v>
      </c>
      <c r="F824">
        <v>90</v>
      </c>
      <c r="G824">
        <v>186</v>
      </c>
      <c r="H824">
        <v>13.333</v>
      </c>
      <c r="I824">
        <v>2.69</v>
      </c>
      <c r="J824">
        <v>1</v>
      </c>
      <c r="K824">
        <v>1172.356</v>
      </c>
      <c r="L824" t="s">
        <v>560</v>
      </c>
      <c r="M824" t="s">
        <v>559</v>
      </c>
      <c r="N824" s="8">
        <v>43412</v>
      </c>
      <c r="O824">
        <v>0</v>
      </c>
      <c r="P824">
        <v>0</v>
      </c>
      <c r="Q824">
        <v>13721.602000000001</v>
      </c>
      <c r="R824">
        <v>1527.454</v>
      </c>
      <c r="S824">
        <v>3.1819999999999999</v>
      </c>
      <c r="T824">
        <v>33</v>
      </c>
      <c r="U824">
        <v>4628.6499999999996</v>
      </c>
      <c r="V824">
        <v>1</v>
      </c>
      <c r="W824">
        <v>1.8340000000000001</v>
      </c>
      <c r="X824">
        <v>2.964</v>
      </c>
      <c r="Y824" s="8">
        <v>43412</v>
      </c>
    </row>
    <row r="825" spans="1:25" x14ac:dyDescent="0.25">
      <c r="A825">
        <v>-111.97641049000001</v>
      </c>
      <c r="B825">
        <v>33.07930021</v>
      </c>
      <c r="C825" t="s">
        <v>563</v>
      </c>
      <c r="D825" t="s">
        <v>567</v>
      </c>
      <c r="E825" t="s">
        <v>561</v>
      </c>
      <c r="F825">
        <v>91</v>
      </c>
      <c r="G825">
        <v>183</v>
      </c>
      <c r="H825">
        <v>13.333</v>
      </c>
      <c r="I825">
        <v>2.7559999999999998</v>
      </c>
      <c r="J825">
        <v>1</v>
      </c>
      <c r="K825">
        <v>1172.431</v>
      </c>
      <c r="L825" t="s">
        <v>560</v>
      </c>
      <c r="M825" t="s">
        <v>559</v>
      </c>
      <c r="N825" s="8">
        <v>43412</v>
      </c>
      <c r="O825">
        <v>0</v>
      </c>
      <c r="P825">
        <v>0</v>
      </c>
      <c r="Q825">
        <v>12534.402</v>
      </c>
      <c r="R825">
        <v>1362.077</v>
      </c>
      <c r="S825">
        <v>2.8380000000000001</v>
      </c>
      <c r="T825">
        <v>33</v>
      </c>
      <c r="U825">
        <v>4127.5050000000001</v>
      </c>
      <c r="V825">
        <v>1</v>
      </c>
      <c r="W825">
        <v>1.879</v>
      </c>
      <c r="X825">
        <v>3.0369999999999999</v>
      </c>
      <c r="Y825" s="8">
        <v>43412</v>
      </c>
    </row>
    <row r="826" spans="1:25" x14ac:dyDescent="0.25">
      <c r="A826">
        <v>-111.97641117000001</v>
      </c>
      <c r="B826">
        <v>33.079292219999999</v>
      </c>
      <c r="C826" t="s">
        <v>563</v>
      </c>
      <c r="D826" t="s">
        <v>567</v>
      </c>
      <c r="E826" t="s">
        <v>561</v>
      </c>
      <c r="F826">
        <v>92</v>
      </c>
      <c r="G826">
        <v>179</v>
      </c>
      <c r="H826">
        <v>13.333</v>
      </c>
      <c r="I826">
        <v>2.7559999999999998</v>
      </c>
      <c r="J826">
        <v>1</v>
      </c>
      <c r="K826">
        <v>1172.385</v>
      </c>
      <c r="L826" t="s">
        <v>560</v>
      </c>
      <c r="M826" t="s">
        <v>559</v>
      </c>
      <c r="N826" s="8">
        <v>43412</v>
      </c>
      <c r="O826">
        <v>0</v>
      </c>
      <c r="P826">
        <v>0</v>
      </c>
      <c r="Q826">
        <v>13191.289000000001</v>
      </c>
      <c r="R826">
        <v>1433.4590000000001</v>
      </c>
      <c r="S826">
        <v>2.9860000000000002</v>
      </c>
      <c r="T826">
        <v>33</v>
      </c>
      <c r="U826">
        <v>4343.8149999999996</v>
      </c>
      <c r="V826">
        <v>1</v>
      </c>
      <c r="W826">
        <v>1.879</v>
      </c>
      <c r="X826">
        <v>3.0369999999999999</v>
      </c>
      <c r="Y826" s="8">
        <v>43412</v>
      </c>
    </row>
    <row r="827" spans="1:25" x14ac:dyDescent="0.25">
      <c r="A827">
        <v>-111.97641049000001</v>
      </c>
      <c r="B827">
        <v>33.079285210000002</v>
      </c>
      <c r="C827" t="s">
        <v>563</v>
      </c>
      <c r="D827" t="s">
        <v>567</v>
      </c>
      <c r="E827" t="s">
        <v>561</v>
      </c>
      <c r="F827">
        <v>93</v>
      </c>
      <c r="G827">
        <v>183</v>
      </c>
      <c r="H827">
        <v>13.333</v>
      </c>
      <c r="I827">
        <v>2.8540000000000001</v>
      </c>
      <c r="J827">
        <v>1</v>
      </c>
      <c r="K827">
        <v>1172.4480000000001</v>
      </c>
      <c r="L827" t="s">
        <v>560</v>
      </c>
      <c r="M827" t="s">
        <v>559</v>
      </c>
      <c r="N827" s="8">
        <v>43412</v>
      </c>
      <c r="O827">
        <v>0</v>
      </c>
      <c r="P827">
        <v>0</v>
      </c>
      <c r="Q827">
        <v>14809.328</v>
      </c>
      <c r="R827">
        <v>1553.7940000000001</v>
      </c>
      <c r="S827">
        <v>3.2370000000000001</v>
      </c>
      <c r="T827">
        <v>33</v>
      </c>
      <c r="U827">
        <v>4708.4660000000003</v>
      </c>
      <c r="V827">
        <v>1</v>
      </c>
      <c r="W827">
        <v>1.946</v>
      </c>
      <c r="X827">
        <v>3.145</v>
      </c>
      <c r="Y827" s="8">
        <v>43412</v>
      </c>
    </row>
    <row r="828" spans="1:25" x14ac:dyDescent="0.25">
      <c r="A828">
        <v>-111.97641217</v>
      </c>
      <c r="B828">
        <v>33.079277220000002</v>
      </c>
      <c r="C828" t="s">
        <v>563</v>
      </c>
      <c r="D828" t="s">
        <v>567</v>
      </c>
      <c r="E828" t="s">
        <v>561</v>
      </c>
      <c r="F828">
        <v>94</v>
      </c>
      <c r="G828">
        <v>179</v>
      </c>
      <c r="H828">
        <v>13.333</v>
      </c>
      <c r="I828">
        <v>2.7559999999999998</v>
      </c>
      <c r="J828">
        <v>1</v>
      </c>
      <c r="K828">
        <v>1172.441</v>
      </c>
      <c r="L828" t="s">
        <v>560</v>
      </c>
      <c r="M828" t="s">
        <v>559</v>
      </c>
      <c r="N828" s="8">
        <v>43412</v>
      </c>
      <c r="O828">
        <v>0</v>
      </c>
      <c r="P828">
        <v>0</v>
      </c>
      <c r="Q828">
        <v>15185.031000000001</v>
      </c>
      <c r="R828">
        <v>1650.1130000000001</v>
      </c>
      <c r="S828">
        <v>3.4380000000000002</v>
      </c>
      <c r="T828">
        <v>33</v>
      </c>
      <c r="U828">
        <v>5000.3419999999996</v>
      </c>
      <c r="V828">
        <v>1</v>
      </c>
      <c r="W828">
        <v>1.879</v>
      </c>
      <c r="X828">
        <v>3.0369999999999999</v>
      </c>
      <c r="Y828" s="8">
        <v>43412</v>
      </c>
    </row>
    <row r="829" spans="1:25" x14ac:dyDescent="0.25">
      <c r="A829">
        <v>-111.97640963000001</v>
      </c>
      <c r="B829">
        <v>33.079270149999999</v>
      </c>
      <c r="C829" t="s">
        <v>563</v>
      </c>
      <c r="D829" t="s">
        <v>567</v>
      </c>
      <c r="E829" t="s">
        <v>561</v>
      </c>
      <c r="F829">
        <v>95</v>
      </c>
      <c r="G829">
        <v>188</v>
      </c>
      <c r="H829">
        <v>13.333</v>
      </c>
      <c r="I829">
        <v>2.7229999999999999</v>
      </c>
      <c r="J829">
        <v>1</v>
      </c>
      <c r="K829">
        <v>1172.4179999999999</v>
      </c>
      <c r="L829" t="s">
        <v>560</v>
      </c>
      <c r="M829" t="s">
        <v>559</v>
      </c>
      <c r="N829" s="8">
        <v>43412</v>
      </c>
      <c r="O829">
        <v>0</v>
      </c>
      <c r="P829">
        <v>0</v>
      </c>
      <c r="Q829">
        <v>14371.218999999999</v>
      </c>
      <c r="R829">
        <v>1580.4939999999999</v>
      </c>
      <c r="S829">
        <v>3.2930000000000001</v>
      </c>
      <c r="T829">
        <v>33</v>
      </c>
      <c r="U829">
        <v>4789.375</v>
      </c>
      <c r="V829">
        <v>1</v>
      </c>
      <c r="W829">
        <v>1.857</v>
      </c>
      <c r="X829">
        <v>3.0009999999999999</v>
      </c>
      <c r="Y829" s="8">
        <v>43412</v>
      </c>
    </row>
    <row r="830" spans="1:25" x14ac:dyDescent="0.25">
      <c r="A830">
        <v>-111.97641151000001</v>
      </c>
      <c r="B830">
        <v>33.079262210000003</v>
      </c>
      <c r="C830" t="s">
        <v>563</v>
      </c>
      <c r="D830" t="s">
        <v>567</v>
      </c>
      <c r="E830" t="s">
        <v>561</v>
      </c>
      <c r="F830">
        <v>96</v>
      </c>
      <c r="G830">
        <v>177</v>
      </c>
      <c r="H830">
        <v>13.333</v>
      </c>
      <c r="I830">
        <v>3.15</v>
      </c>
      <c r="J830">
        <v>1</v>
      </c>
      <c r="K830">
        <v>1172.444</v>
      </c>
      <c r="L830" t="s">
        <v>560</v>
      </c>
      <c r="M830" t="s">
        <v>559</v>
      </c>
      <c r="N830" s="8">
        <v>43412</v>
      </c>
      <c r="O830">
        <v>0</v>
      </c>
      <c r="P830">
        <v>0</v>
      </c>
      <c r="Q830">
        <v>14090.64</v>
      </c>
      <c r="R830">
        <v>1339.79</v>
      </c>
      <c r="S830">
        <v>2.7909999999999999</v>
      </c>
      <c r="T830">
        <v>33</v>
      </c>
      <c r="U830">
        <v>4059.97</v>
      </c>
      <c r="V830">
        <v>1</v>
      </c>
      <c r="W830">
        <v>2.1469999999999998</v>
      </c>
      <c r="X830">
        <v>3.4710000000000001</v>
      </c>
      <c r="Y830" s="8">
        <v>43412</v>
      </c>
    </row>
    <row r="831" spans="1:25" x14ac:dyDescent="0.25">
      <c r="A831">
        <v>-111.97641083000001</v>
      </c>
      <c r="B831">
        <v>33.07925522</v>
      </c>
      <c r="C831" t="s">
        <v>563</v>
      </c>
      <c r="D831" t="s">
        <v>567</v>
      </c>
      <c r="E831" t="s">
        <v>561</v>
      </c>
      <c r="F831">
        <v>97</v>
      </c>
      <c r="G831">
        <v>181</v>
      </c>
      <c r="H831">
        <v>13.333</v>
      </c>
      <c r="I831">
        <v>2.7229999999999999</v>
      </c>
      <c r="J831">
        <v>1</v>
      </c>
      <c r="K831">
        <v>1172.4839999999999</v>
      </c>
      <c r="L831" t="s">
        <v>560</v>
      </c>
      <c r="M831" t="s">
        <v>559</v>
      </c>
      <c r="N831" s="8">
        <v>43412</v>
      </c>
      <c r="O831">
        <v>0</v>
      </c>
      <c r="P831">
        <v>0</v>
      </c>
      <c r="Q831">
        <v>12985.013999999999</v>
      </c>
      <c r="R831">
        <v>1428.0440000000001</v>
      </c>
      <c r="S831">
        <v>2.9750000000000001</v>
      </c>
      <c r="T831">
        <v>33</v>
      </c>
      <c r="U831">
        <v>4327.4059999999999</v>
      </c>
      <c r="V831">
        <v>1</v>
      </c>
      <c r="W831">
        <v>1.857</v>
      </c>
      <c r="X831">
        <v>3.0009999999999999</v>
      </c>
      <c r="Y831" s="8">
        <v>43412</v>
      </c>
    </row>
    <row r="832" spans="1:25" x14ac:dyDescent="0.25">
      <c r="A832">
        <v>-111.976411</v>
      </c>
      <c r="B832">
        <v>33.07924723</v>
      </c>
      <c r="C832" t="s">
        <v>563</v>
      </c>
      <c r="D832" t="s">
        <v>567</v>
      </c>
      <c r="E832" t="s">
        <v>561</v>
      </c>
      <c r="F832">
        <v>98</v>
      </c>
      <c r="G832">
        <v>180</v>
      </c>
      <c r="H832">
        <v>13.333</v>
      </c>
      <c r="I832">
        <v>2.8220000000000001</v>
      </c>
      <c r="J832">
        <v>1</v>
      </c>
      <c r="K832">
        <v>1172.47</v>
      </c>
      <c r="L832" t="s">
        <v>560</v>
      </c>
      <c r="M832" t="s">
        <v>559</v>
      </c>
      <c r="N832" s="8">
        <v>43412</v>
      </c>
      <c r="O832">
        <v>0</v>
      </c>
      <c r="P832">
        <v>0</v>
      </c>
      <c r="Q832">
        <v>11190.111999999999</v>
      </c>
      <c r="R832">
        <v>1187.7180000000001</v>
      </c>
      <c r="S832">
        <v>2.4740000000000002</v>
      </c>
      <c r="T832">
        <v>33</v>
      </c>
      <c r="U832">
        <v>3599.145</v>
      </c>
      <c r="V832">
        <v>1</v>
      </c>
      <c r="W832">
        <v>1.9239999999999999</v>
      </c>
      <c r="X832">
        <v>3.109</v>
      </c>
      <c r="Y832" s="8">
        <v>43412</v>
      </c>
    </row>
    <row r="833" spans="1:25" x14ac:dyDescent="0.25">
      <c r="A833">
        <v>-111.97641083000001</v>
      </c>
      <c r="B833">
        <v>33.079239219999998</v>
      </c>
      <c r="C833" t="s">
        <v>563</v>
      </c>
      <c r="D833" t="s">
        <v>567</v>
      </c>
      <c r="E833" t="s">
        <v>561</v>
      </c>
      <c r="F833">
        <v>99</v>
      </c>
      <c r="G833">
        <v>181</v>
      </c>
      <c r="H833">
        <v>13.333</v>
      </c>
      <c r="I833">
        <v>2.7890000000000001</v>
      </c>
      <c r="J833">
        <v>1</v>
      </c>
      <c r="K833">
        <v>1172.441</v>
      </c>
      <c r="L833" t="s">
        <v>560</v>
      </c>
      <c r="M833" t="s">
        <v>559</v>
      </c>
      <c r="N833" s="8">
        <v>43412</v>
      </c>
      <c r="O833">
        <v>0</v>
      </c>
      <c r="P833">
        <v>0</v>
      </c>
      <c r="Q833">
        <v>8779.8539999999994</v>
      </c>
      <c r="R833">
        <v>942.85699999999997</v>
      </c>
      <c r="S833">
        <v>1.964</v>
      </c>
      <c r="T833">
        <v>33</v>
      </c>
      <c r="U833">
        <v>2857.1410000000001</v>
      </c>
      <c r="V833">
        <v>1</v>
      </c>
      <c r="W833">
        <v>1.901</v>
      </c>
      <c r="X833">
        <v>3.073</v>
      </c>
      <c r="Y833" s="8">
        <v>43412</v>
      </c>
    </row>
    <row r="834" spans="1:25" x14ac:dyDescent="0.25">
      <c r="A834">
        <v>-111.97641132</v>
      </c>
      <c r="B834">
        <v>33.079231210000003</v>
      </c>
      <c r="C834" t="s">
        <v>563</v>
      </c>
      <c r="D834" t="s">
        <v>567</v>
      </c>
      <c r="E834" t="s">
        <v>561</v>
      </c>
      <c r="F834">
        <v>100</v>
      </c>
      <c r="G834">
        <v>184</v>
      </c>
      <c r="H834">
        <v>13.333</v>
      </c>
      <c r="I834">
        <v>2.7890000000000001</v>
      </c>
      <c r="J834">
        <v>1</v>
      </c>
      <c r="K834">
        <v>1172.421</v>
      </c>
      <c r="L834" t="s">
        <v>560</v>
      </c>
      <c r="M834" t="s">
        <v>559</v>
      </c>
      <c r="N834" s="8">
        <v>43412</v>
      </c>
      <c r="O834">
        <v>0</v>
      </c>
      <c r="P834">
        <v>0</v>
      </c>
      <c r="Q834">
        <v>8552.482</v>
      </c>
      <c r="R834">
        <v>918.43899999999996</v>
      </c>
      <c r="S834">
        <v>1.913</v>
      </c>
      <c r="T834">
        <v>33</v>
      </c>
      <c r="U834">
        <v>2783.15</v>
      </c>
      <c r="V834">
        <v>1</v>
      </c>
      <c r="W834">
        <v>1.901</v>
      </c>
      <c r="X834">
        <v>3.073</v>
      </c>
      <c r="Y834" s="8">
        <v>43412</v>
      </c>
    </row>
    <row r="835" spans="1:25" x14ac:dyDescent="0.25">
      <c r="A835">
        <v>-111.976412</v>
      </c>
      <c r="B835">
        <v>33.079224230000001</v>
      </c>
      <c r="C835" t="s">
        <v>563</v>
      </c>
      <c r="D835" t="s">
        <v>567</v>
      </c>
      <c r="E835" t="s">
        <v>561</v>
      </c>
      <c r="F835">
        <v>101</v>
      </c>
      <c r="G835">
        <v>180</v>
      </c>
      <c r="H835">
        <v>13.333</v>
      </c>
      <c r="I835">
        <v>2.8540000000000001</v>
      </c>
      <c r="J835">
        <v>1</v>
      </c>
      <c r="K835">
        <v>1172.4670000000001</v>
      </c>
      <c r="L835" t="s">
        <v>560</v>
      </c>
      <c r="M835" t="s">
        <v>559</v>
      </c>
      <c r="N835" s="8">
        <v>43412</v>
      </c>
      <c r="O835">
        <v>0</v>
      </c>
      <c r="P835">
        <v>0</v>
      </c>
      <c r="Q835">
        <v>7081.5079999999998</v>
      </c>
      <c r="R835">
        <v>742.99099999999999</v>
      </c>
      <c r="S835">
        <v>1.548</v>
      </c>
      <c r="T835">
        <v>33</v>
      </c>
      <c r="U835">
        <v>2251.489</v>
      </c>
      <c r="V835">
        <v>1</v>
      </c>
      <c r="W835">
        <v>1.946</v>
      </c>
      <c r="X835">
        <v>3.145</v>
      </c>
      <c r="Y835" s="8">
        <v>43412</v>
      </c>
    </row>
    <row r="836" spans="1:25" x14ac:dyDescent="0.25">
      <c r="A836">
        <v>-111.97641183</v>
      </c>
      <c r="B836">
        <v>33.079216219999999</v>
      </c>
      <c r="C836" t="s">
        <v>563</v>
      </c>
      <c r="D836" t="s">
        <v>567</v>
      </c>
      <c r="E836" t="s">
        <v>561</v>
      </c>
      <c r="F836">
        <v>102</v>
      </c>
      <c r="G836">
        <v>181</v>
      </c>
      <c r="H836">
        <v>13.333</v>
      </c>
      <c r="I836">
        <v>2.8220000000000001</v>
      </c>
      <c r="J836">
        <v>1</v>
      </c>
      <c r="K836">
        <v>1172.461</v>
      </c>
      <c r="L836" t="s">
        <v>560</v>
      </c>
      <c r="M836" t="s">
        <v>559</v>
      </c>
      <c r="N836" s="8">
        <v>43412</v>
      </c>
      <c r="O836">
        <v>0</v>
      </c>
      <c r="P836">
        <v>0</v>
      </c>
      <c r="Q836">
        <v>6952.2340000000004</v>
      </c>
      <c r="R836">
        <v>737.91</v>
      </c>
      <c r="S836">
        <v>1.5369999999999999</v>
      </c>
      <c r="T836">
        <v>33</v>
      </c>
      <c r="U836">
        <v>2236.09</v>
      </c>
      <c r="V836">
        <v>1</v>
      </c>
      <c r="W836">
        <v>1.9239999999999999</v>
      </c>
      <c r="X836">
        <v>3.109</v>
      </c>
      <c r="Y836" s="8">
        <v>43412</v>
      </c>
    </row>
    <row r="837" spans="1:25" x14ac:dyDescent="0.25">
      <c r="A837">
        <v>-111.97641149</v>
      </c>
      <c r="B837">
        <v>33.079208209999997</v>
      </c>
      <c r="C837" t="s">
        <v>563</v>
      </c>
      <c r="D837" t="s">
        <v>567</v>
      </c>
      <c r="E837" t="s">
        <v>561</v>
      </c>
      <c r="F837">
        <v>103</v>
      </c>
      <c r="G837">
        <v>183</v>
      </c>
      <c r="H837">
        <v>13.333</v>
      </c>
      <c r="I837">
        <v>2.8540000000000001</v>
      </c>
      <c r="J837">
        <v>1</v>
      </c>
      <c r="K837">
        <v>1172.5260000000001</v>
      </c>
      <c r="L837" t="s">
        <v>560</v>
      </c>
      <c r="M837" t="s">
        <v>559</v>
      </c>
      <c r="N837" s="8">
        <v>43412</v>
      </c>
      <c r="O837">
        <v>0</v>
      </c>
      <c r="P837">
        <v>0</v>
      </c>
      <c r="Q837">
        <v>9666.0400000000009</v>
      </c>
      <c r="R837">
        <v>1014.16</v>
      </c>
      <c r="S837">
        <v>2.113</v>
      </c>
      <c r="T837">
        <v>33</v>
      </c>
      <c r="U837">
        <v>3073.2130000000002</v>
      </c>
      <c r="V837">
        <v>1</v>
      </c>
      <c r="W837">
        <v>1.946</v>
      </c>
      <c r="X837">
        <v>3.145</v>
      </c>
      <c r="Y837" s="8">
        <v>43412</v>
      </c>
    </row>
    <row r="838" spans="1:25" x14ac:dyDescent="0.25">
      <c r="A838">
        <v>-111.976412</v>
      </c>
      <c r="B838">
        <v>33.079200229999998</v>
      </c>
      <c r="C838" t="s">
        <v>563</v>
      </c>
      <c r="D838" t="s">
        <v>567</v>
      </c>
      <c r="E838" t="s">
        <v>561</v>
      </c>
      <c r="F838">
        <v>104</v>
      </c>
      <c r="G838">
        <v>180</v>
      </c>
      <c r="H838">
        <v>13.333</v>
      </c>
      <c r="I838">
        <v>2.92</v>
      </c>
      <c r="J838">
        <v>1</v>
      </c>
      <c r="K838">
        <v>1172.405</v>
      </c>
      <c r="L838" t="s">
        <v>560</v>
      </c>
      <c r="M838" t="s">
        <v>559</v>
      </c>
      <c r="N838" s="8">
        <v>43412</v>
      </c>
      <c r="O838">
        <v>0</v>
      </c>
      <c r="P838">
        <v>0</v>
      </c>
      <c r="Q838">
        <v>9578.848</v>
      </c>
      <c r="R838">
        <v>982.428</v>
      </c>
      <c r="S838">
        <v>2.0470000000000002</v>
      </c>
      <c r="T838">
        <v>33</v>
      </c>
      <c r="U838">
        <v>2977.0529999999999</v>
      </c>
      <c r="V838">
        <v>1</v>
      </c>
      <c r="W838">
        <v>1.9910000000000001</v>
      </c>
      <c r="X838">
        <v>3.218</v>
      </c>
      <c r="Y838" s="8">
        <v>43412</v>
      </c>
    </row>
    <row r="839" spans="1:25" x14ac:dyDescent="0.25">
      <c r="A839">
        <v>-111.97641213999999</v>
      </c>
      <c r="B839">
        <v>33.079192190000001</v>
      </c>
      <c r="C839" t="s">
        <v>563</v>
      </c>
      <c r="D839" t="s">
        <v>567</v>
      </c>
      <c r="E839" t="s">
        <v>561</v>
      </c>
      <c r="F839">
        <v>105</v>
      </c>
      <c r="G839">
        <v>185</v>
      </c>
      <c r="H839">
        <v>13.333</v>
      </c>
      <c r="I839">
        <v>3.0179999999999998</v>
      </c>
      <c r="J839">
        <v>1</v>
      </c>
      <c r="K839">
        <v>1172.4480000000001</v>
      </c>
      <c r="L839" t="s">
        <v>560</v>
      </c>
      <c r="M839" t="s">
        <v>559</v>
      </c>
      <c r="N839" s="8">
        <v>43412</v>
      </c>
      <c r="O839">
        <v>0</v>
      </c>
      <c r="P839">
        <v>0</v>
      </c>
      <c r="Q839">
        <v>9859.5930000000008</v>
      </c>
      <c r="R839">
        <v>978.24699999999996</v>
      </c>
      <c r="S839">
        <v>2.0379999999999998</v>
      </c>
      <c r="T839">
        <v>33</v>
      </c>
      <c r="U839">
        <v>2964.384</v>
      </c>
      <c r="V839">
        <v>1</v>
      </c>
      <c r="W839">
        <v>2.0579999999999998</v>
      </c>
      <c r="X839">
        <v>3.3260000000000001</v>
      </c>
      <c r="Y839" s="8">
        <v>43412</v>
      </c>
    </row>
    <row r="840" spans="1:25" x14ac:dyDescent="0.25">
      <c r="A840">
        <v>-111.97641251</v>
      </c>
      <c r="B840">
        <v>33.079185209999999</v>
      </c>
      <c r="C840" t="s">
        <v>563</v>
      </c>
      <c r="D840" t="s">
        <v>567</v>
      </c>
      <c r="E840" t="s">
        <v>561</v>
      </c>
      <c r="F840">
        <v>106</v>
      </c>
      <c r="G840">
        <v>177</v>
      </c>
      <c r="H840">
        <v>13.333</v>
      </c>
      <c r="I840">
        <v>2.92</v>
      </c>
      <c r="J840">
        <v>1</v>
      </c>
      <c r="K840">
        <v>1172.4570000000001</v>
      </c>
      <c r="L840" t="s">
        <v>560</v>
      </c>
      <c r="M840" t="s">
        <v>559</v>
      </c>
      <c r="N840" s="8">
        <v>43412</v>
      </c>
      <c r="O840">
        <v>0</v>
      </c>
      <c r="P840">
        <v>0</v>
      </c>
      <c r="Q840">
        <v>11262.156999999999</v>
      </c>
      <c r="R840">
        <v>1155.0709999999999</v>
      </c>
      <c r="S840">
        <v>2.4060000000000001</v>
      </c>
      <c r="T840">
        <v>33</v>
      </c>
      <c r="U840">
        <v>3500.2159999999999</v>
      </c>
      <c r="V840">
        <v>1</v>
      </c>
      <c r="W840">
        <v>1.9910000000000001</v>
      </c>
      <c r="X840">
        <v>3.218</v>
      </c>
      <c r="Y840" s="8">
        <v>43412</v>
      </c>
    </row>
    <row r="841" spans="1:25" x14ac:dyDescent="0.25">
      <c r="A841">
        <v>-111.97641213999999</v>
      </c>
      <c r="B841">
        <v>33.079177190000003</v>
      </c>
      <c r="C841" t="s">
        <v>563</v>
      </c>
      <c r="D841" t="s">
        <v>567</v>
      </c>
      <c r="E841" t="s">
        <v>561</v>
      </c>
      <c r="F841">
        <v>107</v>
      </c>
      <c r="G841">
        <v>185</v>
      </c>
      <c r="H841">
        <v>13.333</v>
      </c>
      <c r="I841">
        <v>2.8220000000000001</v>
      </c>
      <c r="J841">
        <v>1</v>
      </c>
      <c r="K841">
        <v>1172.4480000000001</v>
      </c>
      <c r="L841" t="s">
        <v>560</v>
      </c>
      <c r="M841" t="s">
        <v>559</v>
      </c>
      <c r="N841" s="8">
        <v>43412</v>
      </c>
      <c r="O841">
        <v>0</v>
      </c>
      <c r="P841">
        <v>0</v>
      </c>
      <c r="Q841">
        <v>13033.319</v>
      </c>
      <c r="R841">
        <v>1383.356</v>
      </c>
      <c r="S841">
        <v>2.8820000000000001</v>
      </c>
      <c r="T841">
        <v>33</v>
      </c>
      <c r="U841">
        <v>4191.9870000000001</v>
      </c>
      <c r="V841">
        <v>1</v>
      </c>
      <c r="W841">
        <v>1.9239999999999999</v>
      </c>
      <c r="X841">
        <v>3.109</v>
      </c>
      <c r="Y841" s="8">
        <v>43412</v>
      </c>
    </row>
    <row r="842" spans="1:25" x14ac:dyDescent="0.25">
      <c r="A842">
        <v>-111.97641351</v>
      </c>
      <c r="B842">
        <v>33.079169210000003</v>
      </c>
      <c r="C842" t="s">
        <v>563</v>
      </c>
      <c r="D842" t="s">
        <v>567</v>
      </c>
      <c r="E842" t="s">
        <v>561</v>
      </c>
      <c r="F842">
        <v>108</v>
      </c>
      <c r="G842">
        <v>177</v>
      </c>
      <c r="H842">
        <v>13.333</v>
      </c>
      <c r="I842">
        <v>2.7890000000000001</v>
      </c>
      <c r="J842">
        <v>1</v>
      </c>
      <c r="K842">
        <v>1172.4480000000001</v>
      </c>
      <c r="L842" t="s">
        <v>560</v>
      </c>
      <c r="M842" t="s">
        <v>559</v>
      </c>
      <c r="N842" s="8">
        <v>43412</v>
      </c>
      <c r="O842">
        <v>0</v>
      </c>
      <c r="P842">
        <v>0</v>
      </c>
      <c r="Q842">
        <v>11710.786</v>
      </c>
      <c r="R842">
        <v>1257.605</v>
      </c>
      <c r="S842">
        <v>2.62</v>
      </c>
      <c r="T842">
        <v>33</v>
      </c>
      <c r="U842">
        <v>3810.9250000000002</v>
      </c>
      <c r="V842">
        <v>1</v>
      </c>
      <c r="W842">
        <v>1.901</v>
      </c>
      <c r="X842">
        <v>3.073</v>
      </c>
      <c r="Y842" s="8">
        <v>43412</v>
      </c>
    </row>
    <row r="843" spans="1:25" x14ac:dyDescent="0.25">
      <c r="A843">
        <v>-111.97641213999999</v>
      </c>
      <c r="B843">
        <v>33.079161190000001</v>
      </c>
      <c r="C843" t="s">
        <v>563</v>
      </c>
      <c r="D843" t="s">
        <v>567</v>
      </c>
      <c r="E843" t="s">
        <v>561</v>
      </c>
      <c r="F843">
        <v>109</v>
      </c>
      <c r="G843">
        <v>185</v>
      </c>
      <c r="H843">
        <v>13.333</v>
      </c>
      <c r="I843">
        <v>2.7890000000000001</v>
      </c>
      <c r="J843">
        <v>1</v>
      </c>
      <c r="K843">
        <v>1172.3879999999999</v>
      </c>
      <c r="L843" t="s">
        <v>560</v>
      </c>
      <c r="M843" t="s">
        <v>559</v>
      </c>
      <c r="N843" s="8">
        <v>43412</v>
      </c>
      <c r="O843">
        <v>0</v>
      </c>
      <c r="P843">
        <v>0</v>
      </c>
      <c r="Q843">
        <v>12760.505999999999</v>
      </c>
      <c r="R843">
        <v>1370.3330000000001</v>
      </c>
      <c r="S843">
        <v>2.855</v>
      </c>
      <c r="T843">
        <v>33</v>
      </c>
      <c r="U843">
        <v>4152.5259999999998</v>
      </c>
      <c r="V843">
        <v>1</v>
      </c>
      <c r="W843">
        <v>1.901</v>
      </c>
      <c r="X843">
        <v>3.073</v>
      </c>
      <c r="Y843" s="8">
        <v>43412</v>
      </c>
    </row>
    <row r="844" spans="1:25" x14ac:dyDescent="0.25">
      <c r="A844">
        <v>-111.97641333999999</v>
      </c>
      <c r="B844">
        <v>33.079154219999999</v>
      </c>
      <c r="C844" t="s">
        <v>563</v>
      </c>
      <c r="D844" t="s">
        <v>567</v>
      </c>
      <c r="E844" t="s">
        <v>561</v>
      </c>
      <c r="F844">
        <v>110</v>
      </c>
      <c r="G844">
        <v>178</v>
      </c>
      <c r="H844">
        <v>13.333</v>
      </c>
      <c r="I844">
        <v>2.92</v>
      </c>
      <c r="J844">
        <v>1</v>
      </c>
      <c r="K844">
        <v>1172.415</v>
      </c>
      <c r="L844" t="s">
        <v>560</v>
      </c>
      <c r="M844" t="s">
        <v>559</v>
      </c>
      <c r="N844" s="8">
        <v>43412</v>
      </c>
      <c r="O844">
        <v>0</v>
      </c>
      <c r="P844">
        <v>0</v>
      </c>
      <c r="Q844">
        <v>14556.84</v>
      </c>
      <c r="R844">
        <v>1492.981</v>
      </c>
      <c r="S844">
        <v>3.11</v>
      </c>
      <c r="T844">
        <v>33</v>
      </c>
      <c r="U844">
        <v>4524.1859999999997</v>
      </c>
      <c r="V844">
        <v>1</v>
      </c>
      <c r="W844">
        <v>1.9910000000000001</v>
      </c>
      <c r="X844">
        <v>3.218</v>
      </c>
      <c r="Y844" s="8">
        <v>43412</v>
      </c>
    </row>
    <row r="845" spans="1:25" x14ac:dyDescent="0.25">
      <c r="A845">
        <v>-111.97641231999999</v>
      </c>
      <c r="B845">
        <v>33.079146209999998</v>
      </c>
      <c r="C845" t="s">
        <v>563</v>
      </c>
      <c r="D845" t="s">
        <v>567</v>
      </c>
      <c r="E845" t="s">
        <v>561</v>
      </c>
      <c r="F845">
        <v>111</v>
      </c>
      <c r="G845">
        <v>184</v>
      </c>
      <c r="H845">
        <v>13.333</v>
      </c>
      <c r="I845">
        <v>2.7229999999999999</v>
      </c>
      <c r="J845">
        <v>1</v>
      </c>
      <c r="K845">
        <v>1172.461</v>
      </c>
      <c r="L845" t="s">
        <v>560</v>
      </c>
      <c r="M845" t="s">
        <v>559</v>
      </c>
      <c r="N845" s="8">
        <v>43412</v>
      </c>
      <c r="O845">
        <v>0</v>
      </c>
      <c r="P845">
        <v>0</v>
      </c>
      <c r="Q845">
        <v>14655.819</v>
      </c>
      <c r="R845">
        <v>1611.7929999999999</v>
      </c>
      <c r="S845">
        <v>3.3580000000000001</v>
      </c>
      <c r="T845">
        <v>33</v>
      </c>
      <c r="U845">
        <v>4884.2209999999995</v>
      </c>
      <c r="V845">
        <v>1</v>
      </c>
      <c r="W845">
        <v>1.857</v>
      </c>
      <c r="X845">
        <v>3.0009999999999999</v>
      </c>
      <c r="Y845" s="8">
        <v>43412</v>
      </c>
    </row>
    <row r="846" spans="1:25" x14ac:dyDescent="0.25">
      <c r="A846">
        <v>-111.97641317</v>
      </c>
      <c r="B846">
        <v>33.079138219999997</v>
      </c>
      <c r="C846" t="s">
        <v>563</v>
      </c>
      <c r="D846" t="s">
        <v>567</v>
      </c>
      <c r="E846" t="s">
        <v>561</v>
      </c>
      <c r="F846">
        <v>112</v>
      </c>
      <c r="G846">
        <v>179</v>
      </c>
      <c r="H846">
        <v>13.333</v>
      </c>
      <c r="I846">
        <v>2.92</v>
      </c>
      <c r="J846">
        <v>1</v>
      </c>
      <c r="K846">
        <v>1172.375</v>
      </c>
      <c r="L846" t="s">
        <v>560</v>
      </c>
      <c r="M846" t="s">
        <v>559</v>
      </c>
      <c r="N846" s="8">
        <v>43412</v>
      </c>
      <c r="O846">
        <v>0</v>
      </c>
      <c r="P846">
        <v>0</v>
      </c>
      <c r="Q846">
        <v>13169.588</v>
      </c>
      <c r="R846">
        <v>1350.702</v>
      </c>
      <c r="S846">
        <v>2.8140000000000001</v>
      </c>
      <c r="T846">
        <v>33</v>
      </c>
      <c r="U846">
        <v>4093.0349999999999</v>
      </c>
      <c r="V846">
        <v>1</v>
      </c>
      <c r="W846">
        <v>1.9910000000000001</v>
      </c>
      <c r="X846">
        <v>3.218</v>
      </c>
      <c r="Y846" s="8">
        <v>43412</v>
      </c>
    </row>
    <row r="847" spans="1:25" x14ac:dyDescent="0.25">
      <c r="A847">
        <v>-111.97641249</v>
      </c>
      <c r="B847">
        <v>33.07913121</v>
      </c>
      <c r="C847" t="s">
        <v>563</v>
      </c>
      <c r="D847" t="s">
        <v>567</v>
      </c>
      <c r="E847" t="s">
        <v>561</v>
      </c>
      <c r="F847">
        <v>113</v>
      </c>
      <c r="G847">
        <v>183</v>
      </c>
      <c r="H847">
        <v>13.333</v>
      </c>
      <c r="I847">
        <v>2.69</v>
      </c>
      <c r="J847">
        <v>1</v>
      </c>
      <c r="K847">
        <v>1172.4480000000001</v>
      </c>
      <c r="L847" t="s">
        <v>560</v>
      </c>
      <c r="M847" t="s">
        <v>559</v>
      </c>
      <c r="N847" s="8">
        <v>43412</v>
      </c>
      <c r="O847">
        <v>0</v>
      </c>
      <c r="P847">
        <v>0</v>
      </c>
      <c r="Q847">
        <v>13435.295</v>
      </c>
      <c r="R847">
        <v>1495.5830000000001</v>
      </c>
      <c r="S847">
        <v>3.1160000000000001</v>
      </c>
      <c r="T847">
        <v>33</v>
      </c>
      <c r="U847">
        <v>4532.0709999999999</v>
      </c>
      <c r="V847">
        <v>1</v>
      </c>
      <c r="W847">
        <v>1.8340000000000001</v>
      </c>
      <c r="X847">
        <v>2.964</v>
      </c>
      <c r="Y847" s="8">
        <v>43412</v>
      </c>
    </row>
    <row r="848" spans="1:25" x14ac:dyDescent="0.25">
      <c r="A848">
        <v>-111.97641385999999</v>
      </c>
      <c r="B848">
        <v>33.079123189999997</v>
      </c>
      <c r="C848" t="s">
        <v>563</v>
      </c>
      <c r="D848" t="s">
        <v>567</v>
      </c>
      <c r="E848" t="s">
        <v>561</v>
      </c>
      <c r="F848">
        <v>114</v>
      </c>
      <c r="G848">
        <v>175</v>
      </c>
      <c r="H848">
        <v>13.333</v>
      </c>
      <c r="I848">
        <v>2.8540000000000001</v>
      </c>
      <c r="J848">
        <v>1</v>
      </c>
      <c r="K848">
        <v>1172.375</v>
      </c>
      <c r="L848" t="s">
        <v>560</v>
      </c>
      <c r="M848" t="s">
        <v>559</v>
      </c>
      <c r="N848" s="8">
        <v>43412</v>
      </c>
      <c r="O848">
        <v>0</v>
      </c>
      <c r="P848">
        <v>0</v>
      </c>
      <c r="Q848">
        <v>13538.514999999999</v>
      </c>
      <c r="R848">
        <v>1420.46</v>
      </c>
      <c r="S848">
        <v>2.9590000000000001</v>
      </c>
      <c r="T848">
        <v>33</v>
      </c>
      <c r="U848">
        <v>4304.4250000000002</v>
      </c>
      <c r="V848">
        <v>1</v>
      </c>
      <c r="W848">
        <v>1.946</v>
      </c>
      <c r="X848">
        <v>3.145</v>
      </c>
      <c r="Y848" s="8">
        <v>43412</v>
      </c>
    </row>
    <row r="849" spans="1:25" x14ac:dyDescent="0.25">
      <c r="A849">
        <v>-111.97641265999999</v>
      </c>
      <c r="B849">
        <v>33.079115219999998</v>
      </c>
      <c r="C849" t="s">
        <v>563</v>
      </c>
      <c r="D849" t="s">
        <v>567</v>
      </c>
      <c r="E849" t="s">
        <v>561</v>
      </c>
      <c r="F849">
        <v>115</v>
      </c>
      <c r="G849">
        <v>182</v>
      </c>
      <c r="H849">
        <v>13.333</v>
      </c>
      <c r="I849">
        <v>2.8220000000000001</v>
      </c>
      <c r="J849">
        <v>1</v>
      </c>
      <c r="K849">
        <v>1172.3879999999999</v>
      </c>
      <c r="L849" t="s">
        <v>560</v>
      </c>
      <c r="M849" t="s">
        <v>559</v>
      </c>
      <c r="N849" s="8">
        <v>43412</v>
      </c>
      <c r="O849">
        <v>0</v>
      </c>
      <c r="P849">
        <v>0</v>
      </c>
      <c r="Q849">
        <v>12838.775</v>
      </c>
      <c r="R849">
        <v>1362.7070000000001</v>
      </c>
      <c r="S849">
        <v>2.839</v>
      </c>
      <c r="T849">
        <v>33</v>
      </c>
      <c r="U849">
        <v>4129.415</v>
      </c>
      <c r="V849">
        <v>1</v>
      </c>
      <c r="W849">
        <v>1.9239999999999999</v>
      </c>
      <c r="X849">
        <v>3.109</v>
      </c>
      <c r="Y849" s="8">
        <v>43412</v>
      </c>
    </row>
    <row r="850" spans="1:25" x14ac:dyDescent="0.25">
      <c r="A850">
        <v>-111.97641351</v>
      </c>
      <c r="B850">
        <v>33.079108210000001</v>
      </c>
      <c r="C850" t="s">
        <v>563</v>
      </c>
      <c r="D850" t="s">
        <v>567</v>
      </c>
      <c r="E850" t="s">
        <v>561</v>
      </c>
      <c r="F850">
        <v>116</v>
      </c>
      <c r="G850">
        <v>177</v>
      </c>
      <c r="H850">
        <v>13.333</v>
      </c>
      <c r="I850">
        <v>2.657</v>
      </c>
      <c r="J850">
        <v>1</v>
      </c>
      <c r="K850">
        <v>1172.415</v>
      </c>
      <c r="L850" t="s">
        <v>560</v>
      </c>
      <c r="M850" t="s">
        <v>559</v>
      </c>
      <c r="N850" s="8">
        <v>43412</v>
      </c>
      <c r="O850">
        <v>0</v>
      </c>
      <c r="P850">
        <v>0</v>
      </c>
      <c r="Q850">
        <v>11201.954</v>
      </c>
      <c r="R850">
        <v>1262.3679999999999</v>
      </c>
      <c r="S850">
        <v>2.63</v>
      </c>
      <c r="T850">
        <v>33</v>
      </c>
      <c r="U850">
        <v>3825.3580000000002</v>
      </c>
      <c r="V850">
        <v>1</v>
      </c>
      <c r="W850">
        <v>1.8120000000000001</v>
      </c>
      <c r="X850">
        <v>2.9279999999999999</v>
      </c>
      <c r="Y850" s="8">
        <v>43412</v>
      </c>
    </row>
    <row r="851" spans="1:25" x14ac:dyDescent="0.25">
      <c r="A851">
        <v>-111.97641166</v>
      </c>
      <c r="B851">
        <v>33.079100220000001</v>
      </c>
      <c r="C851" t="s">
        <v>563</v>
      </c>
      <c r="D851" t="s">
        <v>567</v>
      </c>
      <c r="E851" t="s">
        <v>561</v>
      </c>
      <c r="F851">
        <v>117</v>
      </c>
      <c r="G851">
        <v>182</v>
      </c>
      <c r="H851">
        <v>13.333</v>
      </c>
      <c r="I851">
        <v>2.69</v>
      </c>
      <c r="J851">
        <v>1</v>
      </c>
      <c r="K851">
        <v>1172.4179999999999</v>
      </c>
      <c r="L851" t="s">
        <v>560</v>
      </c>
      <c r="M851" t="s">
        <v>559</v>
      </c>
      <c r="N851" s="8">
        <v>43412</v>
      </c>
      <c r="O851">
        <v>0</v>
      </c>
      <c r="P851">
        <v>0</v>
      </c>
      <c r="Q851">
        <v>11018.206</v>
      </c>
      <c r="R851">
        <v>1226.519</v>
      </c>
      <c r="S851">
        <v>2.5550000000000002</v>
      </c>
      <c r="T851">
        <v>33</v>
      </c>
      <c r="U851">
        <v>3716.7249999999999</v>
      </c>
      <c r="V851">
        <v>1</v>
      </c>
      <c r="W851">
        <v>1.8340000000000001</v>
      </c>
      <c r="X851">
        <v>2.964</v>
      </c>
      <c r="Y851" s="8">
        <v>43412</v>
      </c>
    </row>
    <row r="852" spans="1:25" x14ac:dyDescent="0.25">
      <c r="A852">
        <v>-111.97641333999999</v>
      </c>
      <c r="B852">
        <v>33.07909222</v>
      </c>
      <c r="C852" t="s">
        <v>563</v>
      </c>
      <c r="D852" t="s">
        <v>567</v>
      </c>
      <c r="E852" t="s">
        <v>561</v>
      </c>
      <c r="F852">
        <v>118</v>
      </c>
      <c r="G852">
        <v>178</v>
      </c>
      <c r="H852">
        <v>13.333</v>
      </c>
      <c r="I852">
        <v>2.7890000000000001</v>
      </c>
      <c r="J852">
        <v>1</v>
      </c>
      <c r="K852">
        <v>1172.425</v>
      </c>
      <c r="L852" t="s">
        <v>560</v>
      </c>
      <c r="M852" t="s">
        <v>559</v>
      </c>
      <c r="N852" s="8">
        <v>43412</v>
      </c>
      <c r="O852">
        <v>0</v>
      </c>
      <c r="P852">
        <v>0</v>
      </c>
      <c r="Q852">
        <v>12125.925999999999</v>
      </c>
      <c r="R852">
        <v>1302.1869999999999</v>
      </c>
      <c r="S852">
        <v>2.7130000000000001</v>
      </c>
      <c r="T852">
        <v>33</v>
      </c>
      <c r="U852">
        <v>3946.02</v>
      </c>
      <c r="V852">
        <v>1</v>
      </c>
      <c r="W852">
        <v>1.901</v>
      </c>
      <c r="X852">
        <v>3.073</v>
      </c>
      <c r="Y852" s="8">
        <v>43412</v>
      </c>
    </row>
    <row r="853" spans="1:25" x14ac:dyDescent="0.25">
      <c r="A853">
        <v>-111.97641249</v>
      </c>
      <c r="B853">
        <v>33.079084209999998</v>
      </c>
      <c r="C853" t="s">
        <v>563</v>
      </c>
      <c r="D853" t="s">
        <v>567</v>
      </c>
      <c r="E853" t="s">
        <v>561</v>
      </c>
      <c r="F853">
        <v>119</v>
      </c>
      <c r="G853">
        <v>183</v>
      </c>
      <c r="H853">
        <v>13.333</v>
      </c>
      <c r="I853">
        <v>2.7559999999999998</v>
      </c>
      <c r="J853">
        <v>1</v>
      </c>
      <c r="K853">
        <v>1172.395</v>
      </c>
      <c r="L853" t="s">
        <v>560</v>
      </c>
      <c r="M853" t="s">
        <v>559</v>
      </c>
      <c r="N853" s="8">
        <v>43412</v>
      </c>
      <c r="O853">
        <v>0</v>
      </c>
      <c r="P853">
        <v>0</v>
      </c>
      <c r="Q853">
        <v>10541.652</v>
      </c>
      <c r="R853">
        <v>1145.5309999999999</v>
      </c>
      <c r="S853">
        <v>2.387</v>
      </c>
      <c r="T853">
        <v>33</v>
      </c>
      <c r="U853">
        <v>3471.3049999999998</v>
      </c>
      <c r="V853">
        <v>1</v>
      </c>
      <c r="W853">
        <v>1.879</v>
      </c>
      <c r="X853">
        <v>3.0369999999999999</v>
      </c>
      <c r="Y853" s="8">
        <v>43412</v>
      </c>
    </row>
    <row r="854" spans="1:25" x14ac:dyDescent="0.25">
      <c r="A854">
        <v>-111.97641283</v>
      </c>
      <c r="B854">
        <v>33.079077220000002</v>
      </c>
      <c r="C854" t="s">
        <v>563</v>
      </c>
      <c r="D854" t="s">
        <v>567</v>
      </c>
      <c r="E854" t="s">
        <v>561</v>
      </c>
      <c r="F854">
        <v>120</v>
      </c>
      <c r="G854">
        <v>181</v>
      </c>
      <c r="H854">
        <v>13.333</v>
      </c>
      <c r="I854">
        <v>2.5920000000000001</v>
      </c>
      <c r="J854">
        <v>1</v>
      </c>
      <c r="K854">
        <v>1172.4079999999999</v>
      </c>
      <c r="L854" t="s">
        <v>560</v>
      </c>
      <c r="M854" t="s">
        <v>559</v>
      </c>
      <c r="N854" s="8">
        <v>43412</v>
      </c>
      <c r="O854">
        <v>0</v>
      </c>
      <c r="P854">
        <v>0</v>
      </c>
      <c r="Q854">
        <v>12369.161</v>
      </c>
      <c r="R854">
        <v>1429.192</v>
      </c>
      <c r="S854">
        <v>2.9769999999999999</v>
      </c>
      <c r="T854">
        <v>33</v>
      </c>
      <c r="U854">
        <v>4330.8829999999998</v>
      </c>
      <c r="V854">
        <v>1</v>
      </c>
      <c r="W854">
        <v>1.7669999999999999</v>
      </c>
      <c r="X854">
        <v>2.8559999999999999</v>
      </c>
      <c r="Y854" s="8">
        <v>43412</v>
      </c>
    </row>
    <row r="855" spans="1:25" x14ac:dyDescent="0.25">
      <c r="A855">
        <v>-111.97641231999999</v>
      </c>
      <c r="B855">
        <v>33.07906921</v>
      </c>
      <c r="C855" t="s">
        <v>563</v>
      </c>
      <c r="D855" t="s">
        <v>567</v>
      </c>
      <c r="E855" t="s">
        <v>561</v>
      </c>
      <c r="F855">
        <v>121</v>
      </c>
      <c r="G855">
        <v>184</v>
      </c>
      <c r="H855">
        <v>13.333</v>
      </c>
      <c r="I855">
        <v>2.7890000000000001</v>
      </c>
      <c r="J855">
        <v>1</v>
      </c>
      <c r="K855">
        <v>1172.3720000000001</v>
      </c>
      <c r="L855" t="s">
        <v>560</v>
      </c>
      <c r="M855" t="s">
        <v>559</v>
      </c>
      <c r="N855" s="8">
        <v>43412</v>
      </c>
      <c r="O855">
        <v>0</v>
      </c>
      <c r="P855">
        <v>0</v>
      </c>
      <c r="Q855">
        <v>12640.156000000001</v>
      </c>
      <c r="R855">
        <v>1357.4090000000001</v>
      </c>
      <c r="S855">
        <v>2.8279999999999998</v>
      </c>
      <c r="T855">
        <v>33</v>
      </c>
      <c r="U855">
        <v>4113.3609999999999</v>
      </c>
      <c r="V855">
        <v>1</v>
      </c>
      <c r="W855">
        <v>1.901</v>
      </c>
      <c r="X855">
        <v>3.073</v>
      </c>
      <c r="Y855" s="8">
        <v>43412</v>
      </c>
    </row>
    <row r="856" spans="1:25" x14ac:dyDescent="0.25">
      <c r="A856">
        <v>-111.97641265999999</v>
      </c>
      <c r="B856">
        <v>33.07906122</v>
      </c>
      <c r="C856" t="s">
        <v>563</v>
      </c>
      <c r="D856" t="s">
        <v>567</v>
      </c>
      <c r="E856" t="s">
        <v>561</v>
      </c>
      <c r="F856">
        <v>122</v>
      </c>
      <c r="G856">
        <v>182</v>
      </c>
      <c r="H856">
        <v>13.333</v>
      </c>
      <c r="I856">
        <v>2.7890000000000001</v>
      </c>
      <c r="J856">
        <v>1</v>
      </c>
      <c r="K856">
        <v>1172.3720000000001</v>
      </c>
      <c r="L856" t="s">
        <v>560</v>
      </c>
      <c r="M856" t="s">
        <v>559</v>
      </c>
      <c r="N856" s="8">
        <v>43412</v>
      </c>
      <c r="O856">
        <v>0</v>
      </c>
      <c r="P856">
        <v>0</v>
      </c>
      <c r="Q856">
        <v>11916.401</v>
      </c>
      <c r="R856">
        <v>1279.6859999999999</v>
      </c>
      <c r="S856">
        <v>2.6659999999999999</v>
      </c>
      <c r="T856">
        <v>33</v>
      </c>
      <c r="U856">
        <v>3877.837</v>
      </c>
      <c r="V856">
        <v>1</v>
      </c>
      <c r="W856">
        <v>1.901</v>
      </c>
      <c r="X856">
        <v>3.073</v>
      </c>
      <c r="Y856" s="8">
        <v>43412</v>
      </c>
    </row>
    <row r="857" spans="1:25" x14ac:dyDescent="0.25">
      <c r="A857">
        <v>-111.97641145999999</v>
      </c>
      <c r="B857">
        <v>33.079053119999998</v>
      </c>
      <c r="C857" t="s">
        <v>563</v>
      </c>
      <c r="D857" t="s">
        <v>567</v>
      </c>
      <c r="E857" t="s">
        <v>561</v>
      </c>
      <c r="F857">
        <v>123</v>
      </c>
      <c r="G857">
        <v>189</v>
      </c>
      <c r="H857">
        <v>13.333</v>
      </c>
      <c r="I857">
        <v>3.0510000000000002</v>
      </c>
      <c r="J857">
        <v>1</v>
      </c>
      <c r="K857">
        <v>1172.375</v>
      </c>
      <c r="L857" t="s">
        <v>560</v>
      </c>
      <c r="M857" t="s">
        <v>559</v>
      </c>
      <c r="N857" s="8">
        <v>43412</v>
      </c>
      <c r="O857">
        <v>0</v>
      </c>
      <c r="P857">
        <v>0</v>
      </c>
      <c r="Q857">
        <v>11768.4</v>
      </c>
      <c r="R857">
        <v>1155.079</v>
      </c>
      <c r="S857">
        <v>2.4060000000000001</v>
      </c>
      <c r="T857">
        <v>33</v>
      </c>
      <c r="U857">
        <v>3500.24</v>
      </c>
      <c r="V857">
        <v>1</v>
      </c>
      <c r="W857">
        <v>2.08</v>
      </c>
      <c r="X857">
        <v>3.3620000000000001</v>
      </c>
      <c r="Y857" s="8">
        <v>43412</v>
      </c>
    </row>
    <row r="858" spans="1:25" x14ac:dyDescent="0.25">
      <c r="A858">
        <v>-111.97641400000001</v>
      </c>
      <c r="B858">
        <v>33.079046230000003</v>
      </c>
      <c r="C858" t="s">
        <v>563</v>
      </c>
      <c r="D858" t="s">
        <v>567</v>
      </c>
      <c r="E858" t="s">
        <v>561</v>
      </c>
      <c r="F858">
        <v>124</v>
      </c>
      <c r="G858">
        <v>180</v>
      </c>
      <c r="H858">
        <v>13.333</v>
      </c>
      <c r="I858">
        <v>2.7890000000000001</v>
      </c>
      <c r="J858">
        <v>1</v>
      </c>
      <c r="K858">
        <v>1172.346</v>
      </c>
      <c r="L858" t="s">
        <v>560</v>
      </c>
      <c r="M858" t="s">
        <v>559</v>
      </c>
      <c r="N858" s="8">
        <v>43412</v>
      </c>
      <c r="O858">
        <v>0</v>
      </c>
      <c r="P858">
        <v>0</v>
      </c>
      <c r="Q858">
        <v>9120.1949999999997</v>
      </c>
      <c r="R858">
        <v>979.40499999999997</v>
      </c>
      <c r="S858">
        <v>2.04</v>
      </c>
      <c r="T858">
        <v>33</v>
      </c>
      <c r="U858">
        <v>2967.895</v>
      </c>
      <c r="V858">
        <v>1</v>
      </c>
      <c r="W858">
        <v>1.901</v>
      </c>
      <c r="X858">
        <v>3.073</v>
      </c>
      <c r="Y858" s="8">
        <v>43412</v>
      </c>
    </row>
    <row r="859" spans="1:25" x14ac:dyDescent="0.25">
      <c r="A859">
        <v>-111.97641231999999</v>
      </c>
      <c r="B859">
        <v>33.07903821</v>
      </c>
      <c r="C859" t="s">
        <v>563</v>
      </c>
      <c r="D859" t="s">
        <v>567</v>
      </c>
      <c r="E859" t="s">
        <v>561</v>
      </c>
      <c r="F859">
        <v>125</v>
      </c>
      <c r="G859">
        <v>184</v>
      </c>
      <c r="H859">
        <v>13.333</v>
      </c>
      <c r="I859">
        <v>2.7890000000000001</v>
      </c>
      <c r="J859">
        <v>1</v>
      </c>
      <c r="K859">
        <v>1172.434</v>
      </c>
      <c r="L859" t="s">
        <v>560</v>
      </c>
      <c r="M859" t="s">
        <v>559</v>
      </c>
      <c r="N859" s="8">
        <v>43412</v>
      </c>
      <c r="O859">
        <v>0</v>
      </c>
      <c r="P859">
        <v>0</v>
      </c>
      <c r="Q859">
        <v>12203.148999999999</v>
      </c>
      <c r="R859">
        <v>1310.48</v>
      </c>
      <c r="S859">
        <v>2.73</v>
      </c>
      <c r="T859">
        <v>33</v>
      </c>
      <c r="U859">
        <v>3971.15</v>
      </c>
      <c r="V859">
        <v>1</v>
      </c>
      <c r="W859">
        <v>1.901</v>
      </c>
      <c r="X859">
        <v>3.073</v>
      </c>
      <c r="Y859" s="8">
        <v>43412</v>
      </c>
    </row>
    <row r="860" spans="1:25" x14ac:dyDescent="0.25">
      <c r="A860">
        <v>-111.97641434000001</v>
      </c>
      <c r="B860">
        <v>33.07903022</v>
      </c>
      <c r="C860" t="s">
        <v>563</v>
      </c>
      <c r="D860" t="s">
        <v>567</v>
      </c>
      <c r="E860" t="s">
        <v>561</v>
      </c>
      <c r="F860">
        <v>126</v>
      </c>
      <c r="G860">
        <v>178</v>
      </c>
      <c r="H860">
        <v>13.333</v>
      </c>
      <c r="I860">
        <v>2.8540000000000001</v>
      </c>
      <c r="J860">
        <v>1</v>
      </c>
      <c r="K860">
        <v>1172.395</v>
      </c>
      <c r="L860" t="s">
        <v>560</v>
      </c>
      <c r="M860" t="s">
        <v>559</v>
      </c>
      <c r="N860" s="8">
        <v>43412</v>
      </c>
      <c r="O860">
        <v>0</v>
      </c>
      <c r="P860">
        <v>0</v>
      </c>
      <c r="Q860">
        <v>11091.959000000001</v>
      </c>
      <c r="R860">
        <v>1163.768</v>
      </c>
      <c r="S860">
        <v>2.4249999999999998</v>
      </c>
      <c r="T860">
        <v>33</v>
      </c>
      <c r="U860">
        <v>3526.569</v>
      </c>
      <c r="V860">
        <v>1</v>
      </c>
      <c r="W860">
        <v>1.946</v>
      </c>
      <c r="X860">
        <v>3.145</v>
      </c>
      <c r="Y860" s="8">
        <v>43412</v>
      </c>
    </row>
    <row r="861" spans="1:25" x14ac:dyDescent="0.25">
      <c r="A861">
        <v>-111.97641332000001</v>
      </c>
      <c r="B861">
        <v>33.079023210000003</v>
      </c>
      <c r="C861" t="s">
        <v>563</v>
      </c>
      <c r="D861" t="s">
        <v>567</v>
      </c>
      <c r="E861" t="s">
        <v>561</v>
      </c>
      <c r="F861">
        <v>127</v>
      </c>
      <c r="G861">
        <v>184</v>
      </c>
      <c r="H861">
        <v>13.333</v>
      </c>
      <c r="I861">
        <v>2.7229999999999999</v>
      </c>
      <c r="J861">
        <v>1</v>
      </c>
      <c r="K861">
        <v>1172.346</v>
      </c>
      <c r="L861" t="s">
        <v>560</v>
      </c>
      <c r="M861" t="s">
        <v>559</v>
      </c>
      <c r="N861" s="8">
        <v>43412</v>
      </c>
      <c r="O861">
        <v>0</v>
      </c>
      <c r="P861">
        <v>0</v>
      </c>
      <c r="Q861">
        <v>11906.707</v>
      </c>
      <c r="R861">
        <v>1309.4559999999999</v>
      </c>
      <c r="S861">
        <v>2.7280000000000002</v>
      </c>
      <c r="T861">
        <v>33</v>
      </c>
      <c r="U861">
        <v>3968.0479999999998</v>
      </c>
      <c r="V861">
        <v>1</v>
      </c>
      <c r="W861">
        <v>1.857</v>
      </c>
      <c r="X861">
        <v>3.0009999999999999</v>
      </c>
      <c r="Y861" s="8">
        <v>43412</v>
      </c>
    </row>
    <row r="862" spans="1:25" x14ac:dyDescent="0.25">
      <c r="A862">
        <v>-111.97641400000001</v>
      </c>
      <c r="B862">
        <v>33.079015230000003</v>
      </c>
      <c r="C862" t="s">
        <v>563</v>
      </c>
      <c r="D862" t="s">
        <v>567</v>
      </c>
      <c r="E862" t="s">
        <v>561</v>
      </c>
      <c r="F862">
        <v>128</v>
      </c>
      <c r="G862">
        <v>180</v>
      </c>
      <c r="H862">
        <v>13.333</v>
      </c>
      <c r="I862">
        <v>2.625</v>
      </c>
      <c r="J862">
        <v>1</v>
      </c>
      <c r="K862">
        <v>1172.326</v>
      </c>
      <c r="L862" t="s">
        <v>560</v>
      </c>
      <c r="M862" t="s">
        <v>559</v>
      </c>
      <c r="N862" s="8">
        <v>43412</v>
      </c>
      <c r="O862">
        <v>0</v>
      </c>
      <c r="P862">
        <v>0</v>
      </c>
      <c r="Q862">
        <v>11829.043</v>
      </c>
      <c r="R862">
        <v>1349.6990000000001</v>
      </c>
      <c r="S862">
        <v>2.8119999999999998</v>
      </c>
      <c r="T862">
        <v>33</v>
      </c>
      <c r="U862">
        <v>4089.9969999999998</v>
      </c>
      <c r="V862">
        <v>1</v>
      </c>
      <c r="W862">
        <v>1.79</v>
      </c>
      <c r="X862">
        <v>2.8919999999999999</v>
      </c>
      <c r="Y862" s="8">
        <v>43412</v>
      </c>
    </row>
    <row r="863" spans="1:25" x14ac:dyDescent="0.25">
      <c r="A863">
        <v>-111.97641383</v>
      </c>
      <c r="B863">
        <v>33.079008219999999</v>
      </c>
      <c r="C863" t="s">
        <v>563</v>
      </c>
      <c r="D863" t="s">
        <v>567</v>
      </c>
      <c r="E863" t="s">
        <v>561</v>
      </c>
      <c r="F863">
        <v>129</v>
      </c>
      <c r="G863">
        <v>181</v>
      </c>
      <c r="H863">
        <v>13.333</v>
      </c>
      <c r="I863">
        <v>2.7229999999999999</v>
      </c>
      <c r="J863">
        <v>1</v>
      </c>
      <c r="K863">
        <v>1172.4110000000001</v>
      </c>
      <c r="L863" t="s">
        <v>560</v>
      </c>
      <c r="M863" t="s">
        <v>559</v>
      </c>
      <c r="N863" s="8">
        <v>43412</v>
      </c>
      <c r="O863">
        <v>0</v>
      </c>
      <c r="P863">
        <v>0</v>
      </c>
      <c r="Q863">
        <v>12031.959000000001</v>
      </c>
      <c r="R863">
        <v>1323.231</v>
      </c>
      <c r="S863">
        <v>2.7570000000000001</v>
      </c>
      <c r="T863">
        <v>33</v>
      </c>
      <c r="U863">
        <v>4009.79</v>
      </c>
      <c r="V863">
        <v>1</v>
      </c>
      <c r="W863">
        <v>1.857</v>
      </c>
      <c r="X863">
        <v>3.0009999999999999</v>
      </c>
      <c r="Y863" s="8">
        <v>43412</v>
      </c>
    </row>
    <row r="864" spans="1:25" x14ac:dyDescent="0.25">
      <c r="A864">
        <v>-111.97641349</v>
      </c>
      <c r="B864">
        <v>33.079000209999997</v>
      </c>
      <c r="C864" t="s">
        <v>563</v>
      </c>
      <c r="D864" t="s">
        <v>567</v>
      </c>
      <c r="E864" t="s">
        <v>561</v>
      </c>
      <c r="F864">
        <v>130</v>
      </c>
      <c r="G864">
        <v>183</v>
      </c>
      <c r="H864">
        <v>13.333</v>
      </c>
      <c r="I864">
        <v>2.8220000000000001</v>
      </c>
      <c r="J864">
        <v>1</v>
      </c>
      <c r="K864">
        <v>1172.241</v>
      </c>
      <c r="L864" t="s">
        <v>560</v>
      </c>
      <c r="M864" t="s">
        <v>559</v>
      </c>
      <c r="N864" s="8">
        <v>43412</v>
      </c>
      <c r="O864">
        <v>0</v>
      </c>
      <c r="P864">
        <v>0</v>
      </c>
      <c r="Q864">
        <v>13068.13</v>
      </c>
      <c r="R864">
        <v>1387.0509999999999</v>
      </c>
      <c r="S864">
        <v>2.89</v>
      </c>
      <c r="T864">
        <v>33</v>
      </c>
      <c r="U864">
        <v>4203.183</v>
      </c>
      <c r="V864">
        <v>1</v>
      </c>
      <c r="W864">
        <v>1.9239999999999999</v>
      </c>
      <c r="X864">
        <v>3.109</v>
      </c>
      <c r="Y864" s="8">
        <v>43412</v>
      </c>
    </row>
    <row r="865" spans="1:25" x14ac:dyDescent="0.25">
      <c r="A865">
        <v>-111.97641451</v>
      </c>
      <c r="B865">
        <v>33.078992210000003</v>
      </c>
      <c r="C865" t="s">
        <v>563</v>
      </c>
      <c r="D865" t="s">
        <v>567</v>
      </c>
      <c r="E865" t="s">
        <v>561</v>
      </c>
      <c r="F865">
        <v>131</v>
      </c>
      <c r="G865">
        <v>177</v>
      </c>
      <c r="H865">
        <v>13.333</v>
      </c>
      <c r="I865">
        <v>3.1819999999999999</v>
      </c>
      <c r="J865">
        <v>1</v>
      </c>
      <c r="K865">
        <v>1172.3520000000001</v>
      </c>
      <c r="L865" t="s">
        <v>560</v>
      </c>
      <c r="M865" t="s">
        <v>559</v>
      </c>
      <c r="N865" s="8">
        <v>43412</v>
      </c>
      <c r="O865">
        <v>0</v>
      </c>
      <c r="P865">
        <v>0</v>
      </c>
      <c r="Q865">
        <v>14046.245000000001</v>
      </c>
      <c r="R865">
        <v>1321.8</v>
      </c>
      <c r="S865">
        <v>2.754</v>
      </c>
      <c r="T865">
        <v>33</v>
      </c>
      <c r="U865">
        <v>4005.4549999999999</v>
      </c>
      <c r="V865">
        <v>1</v>
      </c>
      <c r="W865">
        <v>2.17</v>
      </c>
      <c r="X865">
        <v>3.5070000000000001</v>
      </c>
      <c r="Y865" s="8">
        <v>43412</v>
      </c>
    </row>
    <row r="866" spans="1:25" x14ac:dyDescent="0.25">
      <c r="A866">
        <v>-111.97641383</v>
      </c>
      <c r="B866">
        <v>33.07898522</v>
      </c>
      <c r="C866" t="s">
        <v>563</v>
      </c>
      <c r="D866" t="s">
        <v>567</v>
      </c>
      <c r="E866" t="s">
        <v>561</v>
      </c>
      <c r="F866">
        <v>132</v>
      </c>
      <c r="G866">
        <v>181</v>
      </c>
      <c r="H866">
        <v>13.333</v>
      </c>
      <c r="I866">
        <v>2.7229999999999999</v>
      </c>
      <c r="J866">
        <v>1</v>
      </c>
      <c r="K866">
        <v>1172.365</v>
      </c>
      <c r="L866" t="s">
        <v>560</v>
      </c>
      <c r="M866" t="s">
        <v>559</v>
      </c>
      <c r="N866" s="8">
        <v>43412</v>
      </c>
      <c r="O866">
        <v>0</v>
      </c>
      <c r="P866">
        <v>0</v>
      </c>
      <c r="Q866">
        <v>15123.285</v>
      </c>
      <c r="R866">
        <v>1663.203</v>
      </c>
      <c r="S866">
        <v>3.4649999999999999</v>
      </c>
      <c r="T866">
        <v>33</v>
      </c>
      <c r="U866">
        <v>5040.01</v>
      </c>
      <c r="V866">
        <v>1</v>
      </c>
      <c r="W866">
        <v>1.857</v>
      </c>
      <c r="X866">
        <v>3.0009999999999999</v>
      </c>
      <c r="Y866" s="8">
        <v>43412</v>
      </c>
    </row>
    <row r="867" spans="1:25" x14ac:dyDescent="0.25">
      <c r="A867">
        <v>-111.97641332000001</v>
      </c>
      <c r="B867">
        <v>33.078977209999998</v>
      </c>
      <c r="C867" t="s">
        <v>563</v>
      </c>
      <c r="D867" t="s">
        <v>567</v>
      </c>
      <c r="E867" t="s">
        <v>561</v>
      </c>
      <c r="F867">
        <v>133</v>
      </c>
      <c r="G867">
        <v>184</v>
      </c>
      <c r="H867">
        <v>13.333</v>
      </c>
      <c r="I867">
        <v>2.69</v>
      </c>
      <c r="J867">
        <v>1</v>
      </c>
      <c r="K867">
        <v>1172.365</v>
      </c>
      <c r="L867" t="s">
        <v>560</v>
      </c>
      <c r="M867" t="s">
        <v>559</v>
      </c>
      <c r="N867" s="8">
        <v>43412</v>
      </c>
      <c r="O867">
        <v>0</v>
      </c>
      <c r="P867">
        <v>0</v>
      </c>
      <c r="Q867">
        <v>12501.683999999999</v>
      </c>
      <c r="R867">
        <v>1391.6559999999999</v>
      </c>
      <c r="S867">
        <v>2.899</v>
      </c>
      <c r="T867">
        <v>33</v>
      </c>
      <c r="U867">
        <v>4217.1400000000003</v>
      </c>
      <c r="V867">
        <v>1</v>
      </c>
      <c r="W867">
        <v>1.8340000000000001</v>
      </c>
      <c r="X867">
        <v>2.964</v>
      </c>
      <c r="Y867" s="8">
        <v>43412</v>
      </c>
    </row>
    <row r="868" spans="1:25" x14ac:dyDescent="0.25">
      <c r="A868">
        <v>-111.97641434000001</v>
      </c>
      <c r="B868">
        <v>33.078969219999998</v>
      </c>
      <c r="C868" t="s">
        <v>563</v>
      </c>
      <c r="D868" t="s">
        <v>567</v>
      </c>
      <c r="E868" t="s">
        <v>561</v>
      </c>
      <c r="F868">
        <v>134</v>
      </c>
      <c r="G868">
        <v>178</v>
      </c>
      <c r="H868">
        <v>13.333</v>
      </c>
      <c r="I868">
        <v>2.625</v>
      </c>
      <c r="J868">
        <v>1</v>
      </c>
      <c r="K868">
        <v>1172.431</v>
      </c>
      <c r="L868" t="s">
        <v>560</v>
      </c>
      <c r="M868" t="s">
        <v>559</v>
      </c>
      <c r="N868" s="8">
        <v>43412</v>
      </c>
      <c r="O868">
        <v>0</v>
      </c>
      <c r="P868">
        <v>0</v>
      </c>
      <c r="Q868">
        <v>10480.072</v>
      </c>
      <c r="R868">
        <v>1195.7809999999999</v>
      </c>
      <c r="S868">
        <v>2.4910000000000001</v>
      </c>
      <c r="T868">
        <v>33</v>
      </c>
      <c r="U868">
        <v>3623.578</v>
      </c>
      <c r="V868">
        <v>1</v>
      </c>
      <c r="W868">
        <v>1.79</v>
      </c>
      <c r="X868">
        <v>2.8919999999999999</v>
      </c>
      <c r="Y868" s="8">
        <v>43412</v>
      </c>
    </row>
    <row r="869" spans="1:25" x14ac:dyDescent="0.25">
      <c r="A869">
        <v>-111.97641417</v>
      </c>
      <c r="B869">
        <v>33.078962220000001</v>
      </c>
      <c r="C869" t="s">
        <v>563</v>
      </c>
      <c r="D869" t="s">
        <v>567</v>
      </c>
      <c r="E869" t="s">
        <v>561</v>
      </c>
      <c r="F869">
        <v>135</v>
      </c>
      <c r="G869">
        <v>179</v>
      </c>
      <c r="H869">
        <v>13.333</v>
      </c>
      <c r="I869">
        <v>2.625</v>
      </c>
      <c r="J869">
        <v>1</v>
      </c>
      <c r="K869">
        <v>1172.431</v>
      </c>
      <c r="L869" t="s">
        <v>560</v>
      </c>
      <c r="M869" t="s">
        <v>559</v>
      </c>
      <c r="N869" s="8">
        <v>43412</v>
      </c>
      <c r="O869">
        <v>0</v>
      </c>
      <c r="P869">
        <v>0</v>
      </c>
      <c r="Q869">
        <v>9188.6589999999997</v>
      </c>
      <c r="R869">
        <v>1048.43</v>
      </c>
      <c r="S869">
        <v>2.1840000000000002</v>
      </c>
      <c r="T869">
        <v>33</v>
      </c>
      <c r="U869">
        <v>3177.0610000000001</v>
      </c>
      <c r="V869">
        <v>1</v>
      </c>
      <c r="W869">
        <v>1.79</v>
      </c>
      <c r="X869">
        <v>2.8919999999999999</v>
      </c>
      <c r="Y869" s="8">
        <v>43412</v>
      </c>
    </row>
    <row r="870" spans="1:25" x14ac:dyDescent="0.25">
      <c r="A870">
        <v>-111.97641383</v>
      </c>
      <c r="B870">
        <v>33.07895422</v>
      </c>
      <c r="C870" t="s">
        <v>563</v>
      </c>
      <c r="D870" t="s">
        <v>567</v>
      </c>
      <c r="E870" t="s">
        <v>561</v>
      </c>
      <c r="F870">
        <v>136</v>
      </c>
      <c r="G870">
        <v>181</v>
      </c>
      <c r="H870">
        <v>13.333</v>
      </c>
      <c r="I870">
        <v>2.92</v>
      </c>
      <c r="J870">
        <v>1</v>
      </c>
      <c r="K870">
        <v>1172.4179999999999</v>
      </c>
      <c r="L870" t="s">
        <v>560</v>
      </c>
      <c r="M870" t="s">
        <v>559</v>
      </c>
      <c r="N870" s="8">
        <v>43412</v>
      </c>
      <c r="O870">
        <v>0</v>
      </c>
      <c r="P870">
        <v>0</v>
      </c>
      <c r="Q870">
        <v>11267.83</v>
      </c>
      <c r="R870">
        <v>1155.653</v>
      </c>
      <c r="S870">
        <v>2.4079999999999999</v>
      </c>
      <c r="T870">
        <v>33</v>
      </c>
      <c r="U870">
        <v>3501.98</v>
      </c>
      <c r="V870">
        <v>1</v>
      </c>
      <c r="W870">
        <v>1.9910000000000001</v>
      </c>
      <c r="X870">
        <v>3.218</v>
      </c>
      <c r="Y870" s="8">
        <v>43412</v>
      </c>
    </row>
    <row r="871" spans="1:25" x14ac:dyDescent="0.25">
      <c r="A871">
        <v>-111.97641332000001</v>
      </c>
      <c r="B871">
        <v>33.078946209999998</v>
      </c>
      <c r="C871" t="s">
        <v>563</v>
      </c>
      <c r="D871" t="s">
        <v>567</v>
      </c>
      <c r="E871" t="s">
        <v>561</v>
      </c>
      <c r="F871">
        <v>137</v>
      </c>
      <c r="G871">
        <v>184</v>
      </c>
      <c r="H871">
        <v>13.333</v>
      </c>
      <c r="I871">
        <v>3.0179999999999998</v>
      </c>
      <c r="J871">
        <v>1</v>
      </c>
      <c r="K871">
        <v>1172.3789999999999</v>
      </c>
      <c r="L871" t="s">
        <v>560</v>
      </c>
      <c r="M871" t="s">
        <v>559</v>
      </c>
      <c r="N871" s="8">
        <v>43412</v>
      </c>
      <c r="O871">
        <v>0</v>
      </c>
      <c r="P871">
        <v>0</v>
      </c>
      <c r="Q871">
        <v>11210.106</v>
      </c>
      <c r="R871">
        <v>1112.242</v>
      </c>
      <c r="S871">
        <v>2.3170000000000002</v>
      </c>
      <c r="T871">
        <v>33</v>
      </c>
      <c r="U871">
        <v>3370.4290000000001</v>
      </c>
      <c r="V871">
        <v>1</v>
      </c>
      <c r="W871">
        <v>2.0579999999999998</v>
      </c>
      <c r="X871">
        <v>3.3260000000000001</v>
      </c>
      <c r="Y871" s="8">
        <v>43412</v>
      </c>
    </row>
    <row r="872" spans="1:25" x14ac:dyDescent="0.25">
      <c r="A872">
        <v>-111.97641383</v>
      </c>
      <c r="B872">
        <v>33.078939220000002</v>
      </c>
      <c r="C872" t="s">
        <v>563</v>
      </c>
      <c r="D872" t="s">
        <v>567</v>
      </c>
      <c r="E872" t="s">
        <v>561</v>
      </c>
      <c r="F872">
        <v>138</v>
      </c>
      <c r="G872">
        <v>181</v>
      </c>
      <c r="H872">
        <v>13.333</v>
      </c>
      <c r="I872">
        <v>2.7890000000000001</v>
      </c>
      <c r="J872">
        <v>1</v>
      </c>
      <c r="K872">
        <v>1172.3879999999999</v>
      </c>
      <c r="L872" t="s">
        <v>560</v>
      </c>
      <c r="M872" t="s">
        <v>559</v>
      </c>
      <c r="N872" s="8">
        <v>43412</v>
      </c>
      <c r="O872">
        <v>0</v>
      </c>
      <c r="P872">
        <v>0</v>
      </c>
      <c r="Q872">
        <v>9921.7780000000002</v>
      </c>
      <c r="R872">
        <v>1065.4860000000001</v>
      </c>
      <c r="S872">
        <v>2.2200000000000002</v>
      </c>
      <c r="T872">
        <v>33</v>
      </c>
      <c r="U872">
        <v>3228.7460000000001</v>
      </c>
      <c r="V872">
        <v>1</v>
      </c>
      <c r="W872">
        <v>1.901</v>
      </c>
      <c r="X872">
        <v>3.073</v>
      </c>
      <c r="Y872" s="8">
        <v>43412</v>
      </c>
    </row>
    <row r="873" spans="1:25" x14ac:dyDescent="0.25">
      <c r="A873">
        <v>-111.97641400000001</v>
      </c>
      <c r="B873">
        <v>33.078931230000002</v>
      </c>
      <c r="C873" t="s">
        <v>563</v>
      </c>
      <c r="D873" t="s">
        <v>567</v>
      </c>
      <c r="E873" t="s">
        <v>561</v>
      </c>
      <c r="F873">
        <v>139</v>
      </c>
      <c r="G873">
        <v>180</v>
      </c>
      <c r="H873">
        <v>13.333</v>
      </c>
      <c r="I873">
        <v>2.7229999999999999</v>
      </c>
      <c r="J873">
        <v>1</v>
      </c>
      <c r="K873">
        <v>1172.4110000000001</v>
      </c>
      <c r="L873" t="s">
        <v>560</v>
      </c>
      <c r="M873" t="s">
        <v>559</v>
      </c>
      <c r="N873" s="8">
        <v>43412</v>
      </c>
      <c r="O873">
        <v>0</v>
      </c>
      <c r="P873">
        <v>0</v>
      </c>
      <c r="Q873">
        <v>11872.666999999999</v>
      </c>
      <c r="R873">
        <v>1305.712</v>
      </c>
      <c r="S873">
        <v>2.72</v>
      </c>
      <c r="T873">
        <v>33</v>
      </c>
      <c r="U873">
        <v>3956.7040000000002</v>
      </c>
      <c r="V873">
        <v>1</v>
      </c>
      <c r="W873">
        <v>1.857</v>
      </c>
      <c r="X873">
        <v>3.0009999999999999</v>
      </c>
      <c r="Y873" s="8">
        <v>43412</v>
      </c>
    </row>
    <row r="874" spans="1:25" x14ac:dyDescent="0.25">
      <c r="A874">
        <v>-111.97641451</v>
      </c>
      <c r="B874">
        <v>33.078923209999999</v>
      </c>
      <c r="C874" t="s">
        <v>563</v>
      </c>
      <c r="D874" t="s">
        <v>567</v>
      </c>
      <c r="E874" t="s">
        <v>561</v>
      </c>
      <c r="F874">
        <v>140</v>
      </c>
      <c r="G874">
        <v>177</v>
      </c>
      <c r="H874">
        <v>13.333</v>
      </c>
      <c r="I874">
        <v>2.7559999999999998</v>
      </c>
      <c r="J874">
        <v>1</v>
      </c>
      <c r="K874">
        <v>1172.4079999999999</v>
      </c>
      <c r="L874" t="s">
        <v>560</v>
      </c>
      <c r="M874" t="s">
        <v>559</v>
      </c>
      <c r="N874" s="8">
        <v>43412</v>
      </c>
      <c r="O874">
        <v>0</v>
      </c>
      <c r="P874">
        <v>0</v>
      </c>
      <c r="Q874">
        <v>11093.501</v>
      </c>
      <c r="R874">
        <v>1205.498</v>
      </c>
      <c r="S874">
        <v>2.5110000000000001</v>
      </c>
      <c r="T874">
        <v>33</v>
      </c>
      <c r="U874">
        <v>3653.0250000000001</v>
      </c>
      <c r="V874">
        <v>1</v>
      </c>
      <c r="W874">
        <v>1.879</v>
      </c>
      <c r="X874">
        <v>3.0369999999999999</v>
      </c>
      <c r="Y874" s="8">
        <v>43412</v>
      </c>
    </row>
    <row r="875" spans="1:25" x14ac:dyDescent="0.25">
      <c r="A875">
        <v>-111.97641363</v>
      </c>
      <c r="B875">
        <v>33.07891515</v>
      </c>
      <c r="C875" t="s">
        <v>563</v>
      </c>
      <c r="D875" t="s">
        <v>567</v>
      </c>
      <c r="E875" t="s">
        <v>561</v>
      </c>
      <c r="F875">
        <v>141</v>
      </c>
      <c r="G875">
        <v>188</v>
      </c>
      <c r="H875">
        <v>13.333</v>
      </c>
      <c r="I875">
        <v>2.887</v>
      </c>
      <c r="J875">
        <v>1</v>
      </c>
      <c r="K875">
        <v>1172.451</v>
      </c>
      <c r="L875" t="s">
        <v>560</v>
      </c>
      <c r="M875" t="s">
        <v>559</v>
      </c>
      <c r="N875" s="8">
        <v>43412</v>
      </c>
      <c r="O875">
        <v>0</v>
      </c>
      <c r="P875">
        <v>0</v>
      </c>
      <c r="Q875">
        <v>10895.817999999999</v>
      </c>
      <c r="R875">
        <v>1130.1980000000001</v>
      </c>
      <c r="S875">
        <v>2.355</v>
      </c>
      <c r="T875">
        <v>33</v>
      </c>
      <c r="U875">
        <v>3424.8420000000001</v>
      </c>
      <c r="V875">
        <v>1</v>
      </c>
      <c r="W875">
        <v>1.9690000000000001</v>
      </c>
      <c r="X875">
        <v>3.181</v>
      </c>
      <c r="Y875" s="8">
        <v>43412</v>
      </c>
    </row>
    <row r="876" spans="1:25" x14ac:dyDescent="0.25">
      <c r="A876">
        <v>-111.976415</v>
      </c>
      <c r="B876">
        <v>33.078908230000003</v>
      </c>
      <c r="C876" t="s">
        <v>563</v>
      </c>
      <c r="D876" t="s">
        <v>567</v>
      </c>
      <c r="E876" t="s">
        <v>561</v>
      </c>
      <c r="F876">
        <v>142</v>
      </c>
      <c r="G876">
        <v>180</v>
      </c>
      <c r="H876">
        <v>13.333</v>
      </c>
      <c r="I876">
        <v>2.4929999999999999</v>
      </c>
      <c r="J876">
        <v>1</v>
      </c>
      <c r="K876">
        <v>1172.4079999999999</v>
      </c>
      <c r="L876" t="s">
        <v>560</v>
      </c>
      <c r="M876" t="s">
        <v>559</v>
      </c>
      <c r="N876" s="8">
        <v>43412</v>
      </c>
      <c r="O876">
        <v>0</v>
      </c>
      <c r="P876">
        <v>0</v>
      </c>
      <c r="Q876">
        <v>9580.2800000000007</v>
      </c>
      <c r="R876">
        <v>1150.646</v>
      </c>
      <c r="S876">
        <v>2.3969999999999998</v>
      </c>
      <c r="T876">
        <v>33</v>
      </c>
      <c r="U876">
        <v>3486.8069999999998</v>
      </c>
      <c r="V876">
        <v>1</v>
      </c>
      <c r="W876">
        <v>1.7</v>
      </c>
      <c r="X876">
        <v>2.7480000000000002</v>
      </c>
      <c r="Y876" s="8">
        <v>43412</v>
      </c>
    </row>
    <row r="877" spans="1:25" x14ac:dyDescent="0.25">
      <c r="A877">
        <v>-111.97641466</v>
      </c>
      <c r="B877">
        <v>33.078900220000001</v>
      </c>
      <c r="C877" t="s">
        <v>563</v>
      </c>
      <c r="D877" t="s">
        <v>567</v>
      </c>
      <c r="E877" t="s">
        <v>561</v>
      </c>
      <c r="F877">
        <v>143</v>
      </c>
      <c r="G877">
        <v>182</v>
      </c>
      <c r="H877">
        <v>13.333</v>
      </c>
      <c r="I877">
        <v>2.8540000000000001</v>
      </c>
      <c r="J877">
        <v>1</v>
      </c>
      <c r="K877">
        <v>1172.3920000000001</v>
      </c>
      <c r="L877" t="s">
        <v>560</v>
      </c>
      <c r="M877" t="s">
        <v>559</v>
      </c>
      <c r="N877" s="8">
        <v>43412</v>
      </c>
      <c r="O877">
        <v>0</v>
      </c>
      <c r="P877">
        <v>0</v>
      </c>
      <c r="Q877">
        <v>9812.4989999999998</v>
      </c>
      <c r="R877">
        <v>1029.527</v>
      </c>
      <c r="S877">
        <v>2.145</v>
      </c>
      <c r="T877">
        <v>33</v>
      </c>
      <c r="U877">
        <v>3119.7779999999998</v>
      </c>
      <c r="V877">
        <v>1</v>
      </c>
      <c r="W877">
        <v>1.946</v>
      </c>
      <c r="X877">
        <v>3.145</v>
      </c>
      <c r="Y877" s="8">
        <v>43412</v>
      </c>
    </row>
    <row r="878" spans="1:25" x14ac:dyDescent="0.25">
      <c r="A878">
        <v>-111.97641483</v>
      </c>
      <c r="B878">
        <v>33.07889222</v>
      </c>
      <c r="C878" t="s">
        <v>563</v>
      </c>
      <c r="D878" t="s">
        <v>567</v>
      </c>
      <c r="E878" t="s">
        <v>561</v>
      </c>
      <c r="F878">
        <v>144</v>
      </c>
      <c r="G878">
        <v>181</v>
      </c>
      <c r="H878">
        <v>13.333</v>
      </c>
      <c r="I878">
        <v>2.887</v>
      </c>
      <c r="J878">
        <v>1</v>
      </c>
      <c r="K878">
        <v>1172.3789999999999</v>
      </c>
      <c r="L878" t="s">
        <v>560</v>
      </c>
      <c r="M878" t="s">
        <v>559</v>
      </c>
      <c r="N878" s="8">
        <v>43412</v>
      </c>
      <c r="O878">
        <v>0</v>
      </c>
      <c r="P878">
        <v>0</v>
      </c>
      <c r="Q878">
        <v>12299.429</v>
      </c>
      <c r="R878">
        <v>1275.7909999999999</v>
      </c>
      <c r="S878">
        <v>2.6579999999999999</v>
      </c>
      <c r="T878">
        <v>33</v>
      </c>
      <c r="U878">
        <v>3866.0340000000001</v>
      </c>
      <c r="V878">
        <v>1</v>
      </c>
      <c r="W878">
        <v>1.9690000000000001</v>
      </c>
      <c r="X878">
        <v>3.181</v>
      </c>
      <c r="Y878" s="8">
        <v>43412</v>
      </c>
    </row>
    <row r="879" spans="1:25" x14ac:dyDescent="0.25">
      <c r="A879">
        <v>-111.97641466</v>
      </c>
      <c r="B879">
        <v>33.078885219999997</v>
      </c>
      <c r="C879" t="s">
        <v>563</v>
      </c>
      <c r="D879" t="s">
        <v>567</v>
      </c>
      <c r="E879" t="s">
        <v>561</v>
      </c>
      <c r="F879">
        <v>145</v>
      </c>
      <c r="G879">
        <v>182</v>
      </c>
      <c r="H879">
        <v>13.333</v>
      </c>
      <c r="I879">
        <v>2.625</v>
      </c>
      <c r="J879">
        <v>1</v>
      </c>
      <c r="K879">
        <v>1172.3620000000001</v>
      </c>
      <c r="L879" t="s">
        <v>560</v>
      </c>
      <c r="M879" t="s">
        <v>559</v>
      </c>
      <c r="N879" s="8">
        <v>43412</v>
      </c>
      <c r="O879">
        <v>0</v>
      </c>
      <c r="P879">
        <v>0</v>
      </c>
      <c r="Q879">
        <v>10420.971</v>
      </c>
      <c r="R879">
        <v>1189.037</v>
      </c>
      <c r="S879">
        <v>2.4769999999999999</v>
      </c>
      <c r="T879">
        <v>33</v>
      </c>
      <c r="U879">
        <v>3603.143</v>
      </c>
      <c r="V879">
        <v>1</v>
      </c>
      <c r="W879">
        <v>1.79</v>
      </c>
      <c r="X879">
        <v>2.8919999999999999</v>
      </c>
      <c r="Y879" s="8">
        <v>43412</v>
      </c>
    </row>
    <row r="880" spans="1:25" x14ac:dyDescent="0.25">
      <c r="A880">
        <v>-111.97641432</v>
      </c>
      <c r="B880">
        <v>33.078877210000002</v>
      </c>
      <c r="C880" t="s">
        <v>563</v>
      </c>
      <c r="D880" t="s">
        <v>567</v>
      </c>
      <c r="E880" t="s">
        <v>561</v>
      </c>
      <c r="F880">
        <v>146</v>
      </c>
      <c r="G880">
        <v>184</v>
      </c>
      <c r="H880">
        <v>13.333</v>
      </c>
      <c r="I880">
        <v>2.9860000000000002</v>
      </c>
      <c r="J880">
        <v>1</v>
      </c>
      <c r="K880">
        <v>1172.3589999999999</v>
      </c>
      <c r="L880" t="s">
        <v>560</v>
      </c>
      <c r="M880" t="s">
        <v>559</v>
      </c>
      <c r="N880" s="8">
        <v>43412</v>
      </c>
      <c r="O880">
        <v>0</v>
      </c>
      <c r="P880">
        <v>0</v>
      </c>
      <c r="Q880">
        <v>13995.296</v>
      </c>
      <c r="R880">
        <v>1403.8409999999999</v>
      </c>
      <c r="S880">
        <v>2.9249999999999998</v>
      </c>
      <c r="T880">
        <v>33</v>
      </c>
      <c r="U880">
        <v>4254.0640000000003</v>
      </c>
      <c r="V880">
        <v>1</v>
      </c>
      <c r="W880">
        <v>2.036</v>
      </c>
      <c r="X880">
        <v>3.29</v>
      </c>
      <c r="Y880" s="8">
        <v>43412</v>
      </c>
    </row>
    <row r="881" spans="1:25" x14ac:dyDescent="0.25">
      <c r="A881">
        <v>-111.97641400000001</v>
      </c>
      <c r="B881">
        <v>33.078869230000002</v>
      </c>
      <c r="C881" t="s">
        <v>563</v>
      </c>
      <c r="D881" t="s">
        <v>567</v>
      </c>
      <c r="E881" t="s">
        <v>561</v>
      </c>
      <c r="F881">
        <v>147</v>
      </c>
      <c r="G881">
        <v>180</v>
      </c>
      <c r="H881">
        <v>13.333</v>
      </c>
      <c r="I881">
        <v>2.8220000000000001</v>
      </c>
      <c r="J881">
        <v>1</v>
      </c>
      <c r="K881">
        <v>1172.346</v>
      </c>
      <c r="L881" t="s">
        <v>560</v>
      </c>
      <c r="M881" t="s">
        <v>559</v>
      </c>
      <c r="N881" s="8">
        <v>43412</v>
      </c>
      <c r="O881">
        <v>0</v>
      </c>
      <c r="P881">
        <v>0</v>
      </c>
      <c r="Q881">
        <v>13559.556</v>
      </c>
      <c r="R881">
        <v>1439.21</v>
      </c>
      <c r="S881">
        <v>2.9980000000000002</v>
      </c>
      <c r="T881">
        <v>33</v>
      </c>
      <c r="U881">
        <v>4361.2439999999997</v>
      </c>
      <c r="V881">
        <v>1</v>
      </c>
      <c r="W881">
        <v>1.9239999999999999</v>
      </c>
      <c r="X881">
        <v>3.109</v>
      </c>
      <c r="Y881" s="8">
        <v>43412</v>
      </c>
    </row>
    <row r="882" spans="1:25" x14ac:dyDescent="0.25">
      <c r="A882">
        <v>-111.97641534</v>
      </c>
      <c r="B882">
        <v>33.07886122</v>
      </c>
      <c r="C882" t="s">
        <v>563</v>
      </c>
      <c r="D882" t="s">
        <v>567</v>
      </c>
      <c r="E882" t="s">
        <v>561</v>
      </c>
      <c r="F882">
        <v>148</v>
      </c>
      <c r="G882">
        <v>178</v>
      </c>
      <c r="H882">
        <v>13.333</v>
      </c>
      <c r="I882">
        <v>2.8220000000000001</v>
      </c>
      <c r="J882">
        <v>1</v>
      </c>
      <c r="K882">
        <v>1172.3879999999999</v>
      </c>
      <c r="L882" t="s">
        <v>560</v>
      </c>
      <c r="M882" t="s">
        <v>559</v>
      </c>
      <c r="N882" s="8">
        <v>43412</v>
      </c>
      <c r="O882">
        <v>0</v>
      </c>
      <c r="P882">
        <v>0</v>
      </c>
      <c r="Q882">
        <v>12191.912</v>
      </c>
      <c r="R882">
        <v>1294.049</v>
      </c>
      <c r="S882">
        <v>2.6960000000000002</v>
      </c>
      <c r="T882">
        <v>33</v>
      </c>
      <c r="U882">
        <v>3921.36</v>
      </c>
      <c r="V882">
        <v>1</v>
      </c>
      <c r="W882">
        <v>1.9239999999999999</v>
      </c>
      <c r="X882">
        <v>3.109</v>
      </c>
      <c r="Y882" s="8">
        <v>43412</v>
      </c>
    </row>
    <row r="883" spans="1:25" x14ac:dyDescent="0.25">
      <c r="A883">
        <v>-111.9764138</v>
      </c>
      <c r="B883">
        <v>33.078854159999999</v>
      </c>
      <c r="C883" t="s">
        <v>563</v>
      </c>
      <c r="D883" t="s">
        <v>567</v>
      </c>
      <c r="E883" t="s">
        <v>561</v>
      </c>
      <c r="F883">
        <v>149</v>
      </c>
      <c r="G883">
        <v>187</v>
      </c>
      <c r="H883">
        <v>13.333</v>
      </c>
      <c r="I883">
        <v>2.7890000000000001</v>
      </c>
      <c r="J883">
        <v>1</v>
      </c>
      <c r="K883">
        <v>1172.395</v>
      </c>
      <c r="L883" t="s">
        <v>560</v>
      </c>
      <c r="M883" t="s">
        <v>559</v>
      </c>
      <c r="N883" s="8">
        <v>43412</v>
      </c>
      <c r="O883">
        <v>0</v>
      </c>
      <c r="P883">
        <v>0</v>
      </c>
      <c r="Q883">
        <v>12648.583000000001</v>
      </c>
      <c r="R883">
        <v>1358.3140000000001</v>
      </c>
      <c r="S883">
        <v>2.83</v>
      </c>
      <c r="T883">
        <v>33</v>
      </c>
      <c r="U883">
        <v>4116.1030000000001</v>
      </c>
      <c r="V883">
        <v>1</v>
      </c>
      <c r="W883">
        <v>1.901</v>
      </c>
      <c r="X883">
        <v>3.073</v>
      </c>
      <c r="Y883" s="8">
        <v>43412</v>
      </c>
    </row>
    <row r="884" spans="1:25" x14ac:dyDescent="0.25">
      <c r="A884">
        <v>-111.97641551</v>
      </c>
      <c r="B884">
        <v>33.078846210000002</v>
      </c>
      <c r="C884" t="s">
        <v>563</v>
      </c>
      <c r="D884" t="s">
        <v>567</v>
      </c>
      <c r="E884" t="s">
        <v>561</v>
      </c>
      <c r="F884">
        <v>150</v>
      </c>
      <c r="G884">
        <v>177</v>
      </c>
      <c r="H884">
        <v>13.333</v>
      </c>
      <c r="I884">
        <v>2.8540000000000001</v>
      </c>
      <c r="J884">
        <v>1</v>
      </c>
      <c r="K884">
        <v>1172.421</v>
      </c>
      <c r="L884" t="s">
        <v>560</v>
      </c>
      <c r="M884" t="s">
        <v>559</v>
      </c>
      <c r="N884" s="8">
        <v>43412</v>
      </c>
      <c r="O884">
        <v>0</v>
      </c>
      <c r="P884">
        <v>0</v>
      </c>
      <c r="Q884">
        <v>13351.463</v>
      </c>
      <c r="R884">
        <v>1400.835</v>
      </c>
      <c r="S884">
        <v>2.9180000000000001</v>
      </c>
      <c r="T884">
        <v>33</v>
      </c>
      <c r="U884">
        <v>4244.9530000000004</v>
      </c>
      <c r="V884">
        <v>1</v>
      </c>
      <c r="W884">
        <v>1.946</v>
      </c>
      <c r="X884">
        <v>3.145</v>
      </c>
      <c r="Y884" s="8">
        <v>43412</v>
      </c>
    </row>
    <row r="885" spans="1:25" x14ac:dyDescent="0.25">
      <c r="A885">
        <v>-111.97641449</v>
      </c>
      <c r="B885">
        <v>33.078838210000001</v>
      </c>
      <c r="C885" t="s">
        <v>563</v>
      </c>
      <c r="D885" t="s">
        <v>567</v>
      </c>
      <c r="E885" t="s">
        <v>561</v>
      </c>
      <c r="F885">
        <v>151</v>
      </c>
      <c r="G885">
        <v>183</v>
      </c>
      <c r="H885">
        <v>13.333</v>
      </c>
      <c r="I885">
        <v>2.7890000000000001</v>
      </c>
      <c r="J885">
        <v>1</v>
      </c>
      <c r="K885">
        <v>1172.4280000000001</v>
      </c>
      <c r="L885" t="s">
        <v>560</v>
      </c>
      <c r="M885" t="s">
        <v>559</v>
      </c>
      <c r="N885" s="8">
        <v>43412</v>
      </c>
      <c r="O885">
        <v>0</v>
      </c>
      <c r="P885">
        <v>0</v>
      </c>
      <c r="Q885">
        <v>13739.724</v>
      </c>
      <c r="R885">
        <v>1475.49</v>
      </c>
      <c r="S885">
        <v>3.0739999999999998</v>
      </c>
      <c r="T885">
        <v>33</v>
      </c>
      <c r="U885">
        <v>4471.183</v>
      </c>
      <c r="V885">
        <v>1</v>
      </c>
      <c r="W885">
        <v>1.901</v>
      </c>
      <c r="X885">
        <v>3.073</v>
      </c>
      <c r="Y885" s="8">
        <v>43412</v>
      </c>
    </row>
    <row r="886" spans="1:25" x14ac:dyDescent="0.25">
      <c r="A886">
        <v>-111.97641517</v>
      </c>
      <c r="B886">
        <v>33.078831219999998</v>
      </c>
      <c r="C886" t="s">
        <v>563</v>
      </c>
      <c r="D886" t="s">
        <v>567</v>
      </c>
      <c r="E886" t="s">
        <v>561</v>
      </c>
      <c r="F886">
        <v>152</v>
      </c>
      <c r="G886">
        <v>179</v>
      </c>
      <c r="H886">
        <v>13.333</v>
      </c>
      <c r="I886">
        <v>2.7229999999999999</v>
      </c>
      <c r="J886">
        <v>1</v>
      </c>
      <c r="K886">
        <v>1172.356</v>
      </c>
      <c r="L886" t="s">
        <v>560</v>
      </c>
      <c r="M886" t="s">
        <v>559</v>
      </c>
      <c r="N886" s="8">
        <v>43412</v>
      </c>
      <c r="O886">
        <v>0</v>
      </c>
      <c r="P886">
        <v>0</v>
      </c>
      <c r="Q886">
        <v>12774.662</v>
      </c>
      <c r="R886">
        <v>1404.91</v>
      </c>
      <c r="S886">
        <v>2.927</v>
      </c>
      <c r="T886">
        <v>33</v>
      </c>
      <c r="U886">
        <v>4257.3040000000001</v>
      </c>
      <c r="V886">
        <v>1</v>
      </c>
      <c r="W886">
        <v>1.857</v>
      </c>
      <c r="X886">
        <v>3.0009999999999999</v>
      </c>
      <c r="Y886" s="8">
        <v>43412</v>
      </c>
    </row>
    <row r="887" spans="1:25" x14ac:dyDescent="0.25">
      <c r="A887">
        <v>-111.97641517</v>
      </c>
      <c r="B887">
        <v>33.078823219999997</v>
      </c>
      <c r="C887" t="s">
        <v>563</v>
      </c>
      <c r="D887" t="s">
        <v>567</v>
      </c>
      <c r="E887" t="s">
        <v>561</v>
      </c>
      <c r="F887">
        <v>153</v>
      </c>
      <c r="G887">
        <v>179</v>
      </c>
      <c r="H887">
        <v>13.333</v>
      </c>
      <c r="I887">
        <v>2.7890000000000001</v>
      </c>
      <c r="J887">
        <v>1</v>
      </c>
      <c r="K887">
        <v>1172.3979999999999</v>
      </c>
      <c r="L887" t="s">
        <v>560</v>
      </c>
      <c r="M887" t="s">
        <v>559</v>
      </c>
      <c r="N887" s="8">
        <v>43412</v>
      </c>
      <c r="O887">
        <v>0</v>
      </c>
      <c r="P887">
        <v>0</v>
      </c>
      <c r="Q887">
        <v>11831.907999999999</v>
      </c>
      <c r="R887">
        <v>1270.6130000000001</v>
      </c>
      <c r="S887">
        <v>2.6469999999999998</v>
      </c>
      <c r="T887">
        <v>33</v>
      </c>
      <c r="U887">
        <v>3850.3409999999999</v>
      </c>
      <c r="V887">
        <v>1</v>
      </c>
      <c r="W887">
        <v>1.901</v>
      </c>
      <c r="X887">
        <v>3.073</v>
      </c>
      <c r="Y887" s="8">
        <v>43412</v>
      </c>
    </row>
    <row r="888" spans="1:25" x14ac:dyDescent="0.25">
      <c r="A888">
        <v>-111.97641466</v>
      </c>
      <c r="B888">
        <v>33.078815220000003</v>
      </c>
      <c r="C888" t="s">
        <v>563</v>
      </c>
      <c r="D888" t="s">
        <v>567</v>
      </c>
      <c r="E888" t="s">
        <v>561</v>
      </c>
      <c r="F888">
        <v>154</v>
      </c>
      <c r="G888">
        <v>182</v>
      </c>
      <c r="H888">
        <v>13.333</v>
      </c>
      <c r="I888">
        <v>2.7229999999999999</v>
      </c>
      <c r="J888">
        <v>1</v>
      </c>
      <c r="K888">
        <v>1172.3430000000001</v>
      </c>
      <c r="L888" t="s">
        <v>560</v>
      </c>
      <c r="M888" t="s">
        <v>559</v>
      </c>
      <c r="N888" s="8">
        <v>43412</v>
      </c>
      <c r="O888">
        <v>0</v>
      </c>
      <c r="P888">
        <v>0</v>
      </c>
      <c r="Q888">
        <v>14189.73</v>
      </c>
      <c r="R888">
        <v>1560.5340000000001</v>
      </c>
      <c r="S888">
        <v>3.2509999999999999</v>
      </c>
      <c r="T888">
        <v>33</v>
      </c>
      <c r="U888">
        <v>4728.8919999999998</v>
      </c>
      <c r="V888">
        <v>1</v>
      </c>
      <c r="W888">
        <v>1.857</v>
      </c>
      <c r="X888">
        <v>3.0009999999999999</v>
      </c>
      <c r="Y888" s="8">
        <v>43412</v>
      </c>
    </row>
    <row r="889" spans="1:25" x14ac:dyDescent="0.25">
      <c r="A889">
        <v>-111.97641432</v>
      </c>
      <c r="B889">
        <v>33.078807210000001</v>
      </c>
      <c r="C889" t="s">
        <v>563</v>
      </c>
      <c r="D889" t="s">
        <v>567</v>
      </c>
      <c r="E889" t="s">
        <v>561</v>
      </c>
      <c r="F889">
        <v>155</v>
      </c>
      <c r="G889">
        <v>184</v>
      </c>
      <c r="H889">
        <v>13.333</v>
      </c>
      <c r="I889">
        <v>2.887</v>
      </c>
      <c r="J889">
        <v>1</v>
      </c>
      <c r="K889">
        <v>1172.3230000000001</v>
      </c>
      <c r="L889" t="s">
        <v>560</v>
      </c>
      <c r="M889" t="s">
        <v>559</v>
      </c>
      <c r="N889" s="8">
        <v>43412</v>
      </c>
      <c r="O889">
        <v>0</v>
      </c>
      <c r="P889">
        <v>0</v>
      </c>
      <c r="Q889">
        <v>11826.234</v>
      </c>
      <c r="R889">
        <v>1226.7080000000001</v>
      </c>
      <c r="S889">
        <v>2.556</v>
      </c>
      <c r="T889">
        <v>33</v>
      </c>
      <c r="U889">
        <v>3717.2959999999998</v>
      </c>
      <c r="V889">
        <v>1</v>
      </c>
      <c r="W889">
        <v>1.9690000000000001</v>
      </c>
      <c r="X889">
        <v>3.181</v>
      </c>
      <c r="Y889" s="8">
        <v>43412</v>
      </c>
    </row>
    <row r="890" spans="1:25" x14ac:dyDescent="0.25">
      <c r="A890">
        <v>-111.97641637</v>
      </c>
      <c r="B890">
        <v>33.078800149999999</v>
      </c>
      <c r="C890" t="s">
        <v>563</v>
      </c>
      <c r="D890" t="s">
        <v>567</v>
      </c>
      <c r="E890" t="s">
        <v>561</v>
      </c>
      <c r="F890">
        <v>156</v>
      </c>
      <c r="G890">
        <v>172</v>
      </c>
      <c r="H890">
        <v>13.333</v>
      </c>
      <c r="I890">
        <v>3.15</v>
      </c>
      <c r="J890">
        <v>1</v>
      </c>
      <c r="K890">
        <v>1172.402</v>
      </c>
      <c r="L890" t="s">
        <v>560</v>
      </c>
      <c r="M890" t="s">
        <v>559</v>
      </c>
      <c r="N890" s="8">
        <v>43412</v>
      </c>
      <c r="O890">
        <v>0</v>
      </c>
      <c r="P890">
        <v>0</v>
      </c>
      <c r="Q890">
        <v>10652.859</v>
      </c>
      <c r="R890">
        <v>1012.913</v>
      </c>
      <c r="S890">
        <v>2.11</v>
      </c>
      <c r="T890">
        <v>33</v>
      </c>
      <c r="U890">
        <v>3069.4340000000002</v>
      </c>
      <c r="V890">
        <v>1</v>
      </c>
      <c r="W890">
        <v>2.1469999999999998</v>
      </c>
      <c r="X890">
        <v>3.4710000000000001</v>
      </c>
      <c r="Y890" s="8">
        <v>43412</v>
      </c>
    </row>
    <row r="891" spans="1:25" x14ac:dyDescent="0.25">
      <c r="A891">
        <v>-111.97641449</v>
      </c>
      <c r="B891">
        <v>33.078792210000003</v>
      </c>
      <c r="C891" t="s">
        <v>563</v>
      </c>
      <c r="D891" t="s">
        <v>567</v>
      </c>
      <c r="E891" t="s">
        <v>561</v>
      </c>
      <c r="F891">
        <v>157</v>
      </c>
      <c r="G891">
        <v>183</v>
      </c>
      <c r="H891">
        <v>13.333</v>
      </c>
      <c r="I891">
        <v>2.5920000000000001</v>
      </c>
      <c r="J891">
        <v>1</v>
      </c>
      <c r="K891">
        <v>1172.3689999999999</v>
      </c>
      <c r="L891" t="s">
        <v>560</v>
      </c>
      <c r="M891" t="s">
        <v>559</v>
      </c>
      <c r="N891" s="8">
        <v>43412</v>
      </c>
      <c r="O891">
        <v>0</v>
      </c>
      <c r="P891">
        <v>0</v>
      </c>
      <c r="Q891">
        <v>10869.764999999999</v>
      </c>
      <c r="R891">
        <v>1255.944</v>
      </c>
      <c r="S891">
        <v>2.617</v>
      </c>
      <c r="T891">
        <v>33</v>
      </c>
      <c r="U891">
        <v>3805.8910000000001</v>
      </c>
      <c r="V891">
        <v>1</v>
      </c>
      <c r="W891">
        <v>1.7669999999999999</v>
      </c>
      <c r="X891">
        <v>2.8559999999999999</v>
      </c>
      <c r="Y891" s="8">
        <v>43412</v>
      </c>
    </row>
    <row r="892" spans="1:25" x14ac:dyDescent="0.25">
      <c r="A892">
        <v>-111.976415</v>
      </c>
      <c r="B892">
        <v>33.078784229999997</v>
      </c>
      <c r="C892" t="s">
        <v>563</v>
      </c>
      <c r="D892" t="s">
        <v>567</v>
      </c>
      <c r="E892" t="s">
        <v>561</v>
      </c>
      <c r="F892">
        <v>158</v>
      </c>
      <c r="G892">
        <v>180</v>
      </c>
      <c r="H892">
        <v>13.333</v>
      </c>
      <c r="I892">
        <v>2.8540000000000001</v>
      </c>
      <c r="J892">
        <v>1</v>
      </c>
      <c r="K892">
        <v>1172.395</v>
      </c>
      <c r="L892" t="s">
        <v>560</v>
      </c>
      <c r="M892" t="s">
        <v>559</v>
      </c>
      <c r="N892" s="8">
        <v>43412</v>
      </c>
      <c r="O892">
        <v>0</v>
      </c>
      <c r="P892">
        <v>0</v>
      </c>
      <c r="Q892">
        <v>10481.724</v>
      </c>
      <c r="R892">
        <v>1099.742</v>
      </c>
      <c r="S892">
        <v>2.2909999999999999</v>
      </c>
      <c r="T892">
        <v>33</v>
      </c>
      <c r="U892">
        <v>3332.5509999999999</v>
      </c>
      <c r="V892">
        <v>1</v>
      </c>
      <c r="W892">
        <v>1.946</v>
      </c>
      <c r="X892">
        <v>3.145</v>
      </c>
      <c r="Y892" s="8">
        <v>43412</v>
      </c>
    </row>
    <row r="893" spans="1:25" x14ac:dyDescent="0.25">
      <c r="A893">
        <v>-111.97641551</v>
      </c>
      <c r="B893">
        <v>33.078777209999998</v>
      </c>
      <c r="C893" t="s">
        <v>563</v>
      </c>
      <c r="D893" t="s">
        <v>567</v>
      </c>
      <c r="E893" t="s">
        <v>561</v>
      </c>
      <c r="F893">
        <v>159</v>
      </c>
      <c r="G893">
        <v>177</v>
      </c>
      <c r="H893">
        <v>13.333</v>
      </c>
      <c r="I893">
        <v>2.887</v>
      </c>
      <c r="J893">
        <v>1</v>
      </c>
      <c r="K893">
        <v>1172.4179999999999</v>
      </c>
      <c r="L893" t="s">
        <v>560</v>
      </c>
      <c r="M893" t="s">
        <v>559</v>
      </c>
      <c r="N893" s="8">
        <v>43412</v>
      </c>
      <c r="O893">
        <v>0</v>
      </c>
      <c r="P893">
        <v>0</v>
      </c>
      <c r="Q893">
        <v>8693.9279999999999</v>
      </c>
      <c r="R893">
        <v>901.80100000000004</v>
      </c>
      <c r="S893">
        <v>1.879</v>
      </c>
      <c r="T893">
        <v>33</v>
      </c>
      <c r="U893">
        <v>2732.73</v>
      </c>
      <c r="V893">
        <v>1</v>
      </c>
      <c r="W893">
        <v>1.9690000000000001</v>
      </c>
      <c r="X893">
        <v>3.181</v>
      </c>
      <c r="Y893" s="8">
        <v>43412</v>
      </c>
    </row>
    <row r="894" spans="1:25" x14ac:dyDescent="0.25">
      <c r="A894">
        <v>-111.97641532</v>
      </c>
      <c r="B894">
        <v>33.078769209999997</v>
      </c>
      <c r="C894" t="s">
        <v>563</v>
      </c>
      <c r="D894" t="s">
        <v>567</v>
      </c>
      <c r="E894" t="s">
        <v>561</v>
      </c>
      <c r="F894">
        <v>160</v>
      </c>
      <c r="G894">
        <v>184</v>
      </c>
      <c r="H894">
        <v>13.333</v>
      </c>
      <c r="I894">
        <v>2.7559999999999998</v>
      </c>
      <c r="J894">
        <v>1</v>
      </c>
      <c r="K894">
        <v>1172.385</v>
      </c>
      <c r="L894" t="s">
        <v>560</v>
      </c>
      <c r="M894" t="s">
        <v>559</v>
      </c>
      <c r="N894" s="8">
        <v>43412</v>
      </c>
      <c r="O894">
        <v>0</v>
      </c>
      <c r="P894">
        <v>0</v>
      </c>
      <c r="Q894">
        <v>7873.3969999999999</v>
      </c>
      <c r="R894">
        <v>855.57899999999995</v>
      </c>
      <c r="S894">
        <v>1.782</v>
      </c>
      <c r="T894">
        <v>33</v>
      </c>
      <c r="U894">
        <v>2592.6640000000002</v>
      </c>
      <c r="V894">
        <v>1</v>
      </c>
      <c r="W894">
        <v>1.879</v>
      </c>
      <c r="X894">
        <v>3.0369999999999999</v>
      </c>
      <c r="Y894" s="8">
        <v>43412</v>
      </c>
    </row>
    <row r="895" spans="1:25" x14ac:dyDescent="0.25">
      <c r="A895">
        <v>-111.97641566</v>
      </c>
      <c r="B895">
        <v>33.078761219999997</v>
      </c>
      <c r="C895" t="s">
        <v>563</v>
      </c>
      <c r="D895" t="s">
        <v>567</v>
      </c>
      <c r="E895" t="s">
        <v>561</v>
      </c>
      <c r="F895">
        <v>161</v>
      </c>
      <c r="G895">
        <v>182</v>
      </c>
      <c r="H895">
        <v>13.333</v>
      </c>
      <c r="I895">
        <v>2.9529999999999998</v>
      </c>
      <c r="J895">
        <v>1</v>
      </c>
      <c r="K895">
        <v>1172.3979999999999</v>
      </c>
      <c r="L895" t="s">
        <v>560</v>
      </c>
      <c r="M895" t="s">
        <v>559</v>
      </c>
      <c r="N895" s="8">
        <v>43412</v>
      </c>
      <c r="O895">
        <v>0</v>
      </c>
      <c r="P895">
        <v>0</v>
      </c>
      <c r="Q895">
        <v>7381.9160000000002</v>
      </c>
      <c r="R895">
        <v>748.69299999999998</v>
      </c>
      <c r="S895">
        <v>1.56</v>
      </c>
      <c r="T895">
        <v>33</v>
      </c>
      <c r="U895">
        <v>2268.7669999999998</v>
      </c>
      <c r="V895">
        <v>1</v>
      </c>
      <c r="W895">
        <v>2.0129999999999999</v>
      </c>
      <c r="X895">
        <v>3.254</v>
      </c>
      <c r="Y895" s="8">
        <v>43412</v>
      </c>
    </row>
    <row r="896" spans="1:25" x14ac:dyDescent="0.25">
      <c r="A896">
        <v>-111.976416</v>
      </c>
      <c r="B896">
        <v>33.078753229999997</v>
      </c>
      <c r="C896" t="s">
        <v>563</v>
      </c>
      <c r="D896" t="s">
        <v>567</v>
      </c>
      <c r="E896" t="s">
        <v>561</v>
      </c>
      <c r="F896">
        <v>162</v>
      </c>
      <c r="G896">
        <v>180</v>
      </c>
      <c r="H896">
        <v>13.333</v>
      </c>
      <c r="I896">
        <v>2.9860000000000002</v>
      </c>
      <c r="J896">
        <v>1</v>
      </c>
      <c r="K896">
        <v>1172.3979999999999</v>
      </c>
      <c r="L896" t="s">
        <v>560</v>
      </c>
      <c r="M896" t="s">
        <v>559</v>
      </c>
      <c r="N896" s="8">
        <v>43412</v>
      </c>
      <c r="O896">
        <v>0</v>
      </c>
      <c r="P896">
        <v>0</v>
      </c>
      <c r="Q896">
        <v>8272.7839999999997</v>
      </c>
      <c r="R896">
        <v>829.827</v>
      </c>
      <c r="S896">
        <v>1.7290000000000001</v>
      </c>
      <c r="T896">
        <v>33</v>
      </c>
      <c r="U896">
        <v>2514.627</v>
      </c>
      <c r="V896">
        <v>1</v>
      </c>
      <c r="W896">
        <v>2.036</v>
      </c>
      <c r="X896">
        <v>3.29</v>
      </c>
      <c r="Y896" s="8">
        <v>43412</v>
      </c>
    </row>
    <row r="897" spans="1:25" x14ac:dyDescent="0.25">
      <c r="A897">
        <v>-111.97641514</v>
      </c>
      <c r="B897">
        <v>33.078745189999999</v>
      </c>
      <c r="C897" t="s">
        <v>563</v>
      </c>
      <c r="D897" t="s">
        <v>567</v>
      </c>
      <c r="E897" t="s">
        <v>561</v>
      </c>
      <c r="F897">
        <v>163</v>
      </c>
      <c r="G897">
        <v>185</v>
      </c>
      <c r="H897">
        <v>13.333</v>
      </c>
      <c r="I897">
        <v>2.7229999999999999</v>
      </c>
      <c r="J897">
        <v>1</v>
      </c>
      <c r="K897">
        <v>1172.405</v>
      </c>
      <c r="L897" t="s">
        <v>560</v>
      </c>
      <c r="M897" t="s">
        <v>559</v>
      </c>
      <c r="N897" s="8">
        <v>43412</v>
      </c>
      <c r="O897">
        <v>0</v>
      </c>
      <c r="P897">
        <v>0</v>
      </c>
      <c r="Q897">
        <v>10133.120999999999</v>
      </c>
      <c r="R897">
        <v>1114.403</v>
      </c>
      <c r="S897">
        <v>2.3220000000000001</v>
      </c>
      <c r="T897">
        <v>33</v>
      </c>
      <c r="U897">
        <v>3376.98</v>
      </c>
      <c r="V897">
        <v>1</v>
      </c>
      <c r="W897">
        <v>1.857</v>
      </c>
      <c r="X897">
        <v>3.0009999999999999</v>
      </c>
      <c r="Y897" s="8">
        <v>43412</v>
      </c>
    </row>
    <row r="898" spans="1:25" x14ac:dyDescent="0.25">
      <c r="A898">
        <v>-111.976416</v>
      </c>
      <c r="B898">
        <v>33.078737230000002</v>
      </c>
      <c r="C898" t="s">
        <v>563</v>
      </c>
      <c r="D898" t="s">
        <v>567</v>
      </c>
      <c r="E898" t="s">
        <v>561</v>
      </c>
      <c r="F898">
        <v>164</v>
      </c>
      <c r="G898">
        <v>180</v>
      </c>
      <c r="H898">
        <v>13.333</v>
      </c>
      <c r="I898">
        <v>2.7559999999999998</v>
      </c>
      <c r="J898">
        <v>1</v>
      </c>
      <c r="K898">
        <v>1172.3879999999999</v>
      </c>
      <c r="L898" t="s">
        <v>560</v>
      </c>
      <c r="M898" t="s">
        <v>559</v>
      </c>
      <c r="N898" s="8">
        <v>43412</v>
      </c>
      <c r="O898">
        <v>0</v>
      </c>
      <c r="P898">
        <v>0</v>
      </c>
      <c r="Q898">
        <v>12783.365</v>
      </c>
      <c r="R898">
        <v>1389.1310000000001</v>
      </c>
      <c r="S898">
        <v>2.8940000000000001</v>
      </c>
      <c r="T898">
        <v>33</v>
      </c>
      <c r="U898">
        <v>4209.4870000000001</v>
      </c>
      <c r="V898">
        <v>1</v>
      </c>
      <c r="W898">
        <v>1.879</v>
      </c>
      <c r="X898">
        <v>3.0369999999999999</v>
      </c>
      <c r="Y898" s="8">
        <v>43412</v>
      </c>
    </row>
    <row r="899" spans="1:25" x14ac:dyDescent="0.25">
      <c r="A899">
        <v>-111.97641634</v>
      </c>
      <c r="B899">
        <v>33.078730219999997</v>
      </c>
      <c r="C899" t="s">
        <v>563</v>
      </c>
      <c r="D899" t="s">
        <v>567</v>
      </c>
      <c r="E899" t="s">
        <v>561</v>
      </c>
      <c r="F899">
        <v>165</v>
      </c>
      <c r="G899">
        <v>178</v>
      </c>
      <c r="H899">
        <v>13.333</v>
      </c>
      <c r="I899">
        <v>2.9529999999999998</v>
      </c>
      <c r="J899">
        <v>1</v>
      </c>
      <c r="K899">
        <v>1172.3920000000001</v>
      </c>
      <c r="L899" t="s">
        <v>560</v>
      </c>
      <c r="M899" t="s">
        <v>559</v>
      </c>
      <c r="N899" s="8">
        <v>43412</v>
      </c>
      <c r="O899">
        <v>0</v>
      </c>
      <c r="P899">
        <v>0</v>
      </c>
      <c r="Q899">
        <v>11204.047</v>
      </c>
      <c r="R899">
        <v>1136.3440000000001</v>
      </c>
      <c r="S899">
        <v>2.367</v>
      </c>
      <c r="T899">
        <v>33</v>
      </c>
      <c r="U899">
        <v>3443.4659999999999</v>
      </c>
      <c r="V899">
        <v>1</v>
      </c>
      <c r="W899">
        <v>2.0129999999999999</v>
      </c>
      <c r="X899">
        <v>3.254</v>
      </c>
      <c r="Y899" s="8">
        <v>43412</v>
      </c>
    </row>
    <row r="900" spans="1:25" x14ac:dyDescent="0.25">
      <c r="A900">
        <v>-111.976416</v>
      </c>
      <c r="B900">
        <v>33.078722229999997</v>
      </c>
      <c r="C900" t="s">
        <v>563</v>
      </c>
      <c r="D900" t="s">
        <v>567</v>
      </c>
      <c r="E900" t="s">
        <v>561</v>
      </c>
      <c r="F900">
        <v>166</v>
      </c>
      <c r="G900">
        <v>180</v>
      </c>
      <c r="H900">
        <v>13.333</v>
      </c>
      <c r="I900">
        <v>2.7229999999999999</v>
      </c>
      <c r="J900">
        <v>1</v>
      </c>
      <c r="K900">
        <v>1172.3689999999999</v>
      </c>
      <c r="L900" t="s">
        <v>560</v>
      </c>
      <c r="M900" t="s">
        <v>559</v>
      </c>
      <c r="N900" s="8">
        <v>43412</v>
      </c>
      <c r="O900">
        <v>0</v>
      </c>
      <c r="P900">
        <v>0</v>
      </c>
      <c r="Q900">
        <v>10674.01</v>
      </c>
      <c r="R900">
        <v>1173.8879999999999</v>
      </c>
      <c r="S900">
        <v>2.4460000000000002</v>
      </c>
      <c r="T900">
        <v>33</v>
      </c>
      <c r="U900">
        <v>3557.2370000000001</v>
      </c>
      <c r="V900">
        <v>1</v>
      </c>
      <c r="W900">
        <v>1.857</v>
      </c>
      <c r="X900">
        <v>3.0009999999999999</v>
      </c>
      <c r="Y900" s="8">
        <v>43412</v>
      </c>
    </row>
    <row r="901" spans="1:25" x14ac:dyDescent="0.25">
      <c r="A901">
        <v>-111.97641532</v>
      </c>
      <c r="B901">
        <v>33.078714210000001</v>
      </c>
      <c r="C901" t="s">
        <v>563</v>
      </c>
      <c r="D901" t="s">
        <v>567</v>
      </c>
      <c r="E901" t="s">
        <v>561</v>
      </c>
      <c r="F901">
        <v>167</v>
      </c>
      <c r="G901">
        <v>184</v>
      </c>
      <c r="H901">
        <v>13.333</v>
      </c>
      <c r="I901">
        <v>2.69</v>
      </c>
      <c r="J901">
        <v>1</v>
      </c>
      <c r="K901">
        <v>1172.3879999999999</v>
      </c>
      <c r="L901" t="s">
        <v>560</v>
      </c>
      <c r="M901" t="s">
        <v>559</v>
      </c>
      <c r="N901" s="8">
        <v>43412</v>
      </c>
      <c r="O901">
        <v>0</v>
      </c>
      <c r="P901">
        <v>0</v>
      </c>
      <c r="Q901">
        <v>11364.992</v>
      </c>
      <c r="R901">
        <v>1265.1220000000001</v>
      </c>
      <c r="S901">
        <v>2.6360000000000001</v>
      </c>
      <c r="T901">
        <v>33</v>
      </c>
      <c r="U901">
        <v>3833.7040000000002</v>
      </c>
      <c r="V901">
        <v>1</v>
      </c>
      <c r="W901">
        <v>1.8340000000000001</v>
      </c>
      <c r="X901">
        <v>2.964</v>
      </c>
      <c r="Y901" s="8">
        <v>43412</v>
      </c>
    </row>
    <row r="902" spans="1:25" x14ac:dyDescent="0.25">
      <c r="A902">
        <v>-111.97641616999999</v>
      </c>
      <c r="B902">
        <v>33.078706220000001</v>
      </c>
      <c r="C902" t="s">
        <v>563</v>
      </c>
      <c r="D902" t="s">
        <v>567</v>
      </c>
      <c r="E902" t="s">
        <v>561</v>
      </c>
      <c r="F902">
        <v>168</v>
      </c>
      <c r="G902">
        <v>179</v>
      </c>
      <c r="H902">
        <v>13.333</v>
      </c>
      <c r="I902">
        <v>2.8540000000000001</v>
      </c>
      <c r="J902">
        <v>1</v>
      </c>
      <c r="K902">
        <v>1172.375</v>
      </c>
      <c r="L902" t="s">
        <v>560</v>
      </c>
      <c r="M902" t="s">
        <v>559</v>
      </c>
      <c r="N902" s="8">
        <v>43412</v>
      </c>
      <c r="O902">
        <v>0</v>
      </c>
      <c r="P902">
        <v>0</v>
      </c>
      <c r="Q902">
        <v>9620.7090000000007</v>
      </c>
      <c r="R902">
        <v>1009.404</v>
      </c>
      <c r="S902">
        <v>2.1030000000000002</v>
      </c>
      <c r="T902">
        <v>33</v>
      </c>
      <c r="U902">
        <v>3058.8009999999999</v>
      </c>
      <c r="V902">
        <v>1</v>
      </c>
      <c r="W902">
        <v>1.946</v>
      </c>
      <c r="X902">
        <v>3.145</v>
      </c>
      <c r="Y902" s="8">
        <v>43412</v>
      </c>
    </row>
    <row r="903" spans="1:25" x14ac:dyDescent="0.25">
      <c r="A903">
        <v>-111.97641548999999</v>
      </c>
      <c r="B903">
        <v>33.078699210000003</v>
      </c>
      <c r="C903" t="s">
        <v>563</v>
      </c>
      <c r="D903" t="s">
        <v>567</v>
      </c>
      <c r="E903" t="s">
        <v>561</v>
      </c>
      <c r="F903">
        <v>169</v>
      </c>
      <c r="G903">
        <v>183</v>
      </c>
      <c r="H903">
        <v>13.333</v>
      </c>
      <c r="I903">
        <v>2.625</v>
      </c>
      <c r="J903">
        <v>1</v>
      </c>
      <c r="K903">
        <v>1172.421</v>
      </c>
      <c r="L903" t="s">
        <v>560</v>
      </c>
      <c r="M903" t="s">
        <v>559</v>
      </c>
      <c r="N903" s="8">
        <v>43412</v>
      </c>
      <c r="O903">
        <v>0</v>
      </c>
      <c r="P903">
        <v>0</v>
      </c>
      <c r="Q903">
        <v>7055.62</v>
      </c>
      <c r="R903">
        <v>805.04899999999998</v>
      </c>
      <c r="S903">
        <v>1.677</v>
      </c>
      <c r="T903">
        <v>33</v>
      </c>
      <c r="U903">
        <v>2439.5430000000001</v>
      </c>
      <c r="V903">
        <v>1</v>
      </c>
      <c r="W903">
        <v>1.79</v>
      </c>
      <c r="X903">
        <v>2.8919999999999999</v>
      </c>
      <c r="Y903" s="8">
        <v>43412</v>
      </c>
    </row>
    <row r="904" spans="1:25" x14ac:dyDescent="0.25">
      <c r="A904">
        <v>-111.97641634</v>
      </c>
      <c r="B904">
        <v>33.078691220000003</v>
      </c>
      <c r="C904" t="s">
        <v>563</v>
      </c>
      <c r="D904" t="s">
        <v>567</v>
      </c>
      <c r="E904" t="s">
        <v>561</v>
      </c>
      <c r="F904">
        <v>170</v>
      </c>
      <c r="G904">
        <v>178</v>
      </c>
      <c r="H904">
        <v>13.333</v>
      </c>
      <c r="I904">
        <v>2.7890000000000001</v>
      </c>
      <c r="J904">
        <v>1</v>
      </c>
      <c r="K904">
        <v>1172.402</v>
      </c>
      <c r="L904" t="s">
        <v>560</v>
      </c>
      <c r="M904" t="s">
        <v>559</v>
      </c>
      <c r="N904" s="8">
        <v>43412</v>
      </c>
      <c r="O904">
        <v>0</v>
      </c>
      <c r="P904">
        <v>0</v>
      </c>
      <c r="Q904">
        <v>6990.4049999999997</v>
      </c>
      <c r="R904">
        <v>750.69</v>
      </c>
      <c r="S904">
        <v>1.5640000000000001</v>
      </c>
      <c r="T904">
        <v>33</v>
      </c>
      <c r="U904">
        <v>2274.8180000000002</v>
      </c>
      <c r="V904">
        <v>1</v>
      </c>
      <c r="W904">
        <v>1.901</v>
      </c>
      <c r="X904">
        <v>3.073</v>
      </c>
      <c r="Y904" s="8">
        <v>43412</v>
      </c>
    </row>
    <row r="905" spans="1:25" x14ac:dyDescent="0.25">
      <c r="A905">
        <v>-111.97641582999999</v>
      </c>
      <c r="B905">
        <v>33.078683220000002</v>
      </c>
      <c r="C905" t="s">
        <v>563</v>
      </c>
      <c r="D905" t="s">
        <v>567</v>
      </c>
      <c r="E905" t="s">
        <v>561</v>
      </c>
      <c r="F905">
        <v>171</v>
      </c>
      <c r="G905">
        <v>181</v>
      </c>
      <c r="H905">
        <v>13.333</v>
      </c>
      <c r="I905">
        <v>2.7890000000000001</v>
      </c>
      <c r="J905">
        <v>1</v>
      </c>
      <c r="K905">
        <v>1172.4110000000001</v>
      </c>
      <c r="L905" t="s">
        <v>560</v>
      </c>
      <c r="M905" t="s">
        <v>559</v>
      </c>
      <c r="N905" s="8">
        <v>43412</v>
      </c>
      <c r="O905">
        <v>0</v>
      </c>
      <c r="P905">
        <v>0</v>
      </c>
      <c r="Q905">
        <v>8577.4330000000009</v>
      </c>
      <c r="R905">
        <v>921.11900000000003</v>
      </c>
      <c r="S905">
        <v>1.919</v>
      </c>
      <c r="T905">
        <v>33</v>
      </c>
      <c r="U905">
        <v>2791.2689999999998</v>
      </c>
      <c r="V905">
        <v>1</v>
      </c>
      <c r="W905">
        <v>1.901</v>
      </c>
      <c r="X905">
        <v>3.073</v>
      </c>
      <c r="Y905" s="8">
        <v>43412</v>
      </c>
    </row>
    <row r="906" spans="1:25" x14ac:dyDescent="0.25">
      <c r="A906">
        <v>-111.97641597000001</v>
      </c>
      <c r="B906">
        <v>33.078675179999998</v>
      </c>
      <c r="C906" t="s">
        <v>563</v>
      </c>
      <c r="D906" t="s">
        <v>567</v>
      </c>
      <c r="E906" t="s">
        <v>561</v>
      </c>
      <c r="F906">
        <v>172</v>
      </c>
      <c r="G906">
        <v>186</v>
      </c>
      <c r="H906">
        <v>13.333</v>
      </c>
      <c r="I906">
        <v>2.7890000000000001</v>
      </c>
      <c r="J906">
        <v>1</v>
      </c>
      <c r="K906">
        <v>1172.3720000000001</v>
      </c>
      <c r="L906" t="s">
        <v>560</v>
      </c>
      <c r="M906" t="s">
        <v>559</v>
      </c>
      <c r="N906" s="8">
        <v>43412</v>
      </c>
      <c r="O906">
        <v>0</v>
      </c>
      <c r="P906">
        <v>0</v>
      </c>
      <c r="Q906">
        <v>9099.1540000000005</v>
      </c>
      <c r="R906">
        <v>977.14599999999996</v>
      </c>
      <c r="S906">
        <v>2.036</v>
      </c>
      <c r="T906">
        <v>33</v>
      </c>
      <c r="U906">
        <v>2961.0479999999998</v>
      </c>
      <c r="V906">
        <v>1</v>
      </c>
      <c r="W906">
        <v>1.901</v>
      </c>
      <c r="X906">
        <v>3.073</v>
      </c>
      <c r="Y906" s="8">
        <v>43412</v>
      </c>
    </row>
    <row r="907" spans="1:25" x14ac:dyDescent="0.25">
      <c r="A907">
        <v>-111.97641751</v>
      </c>
      <c r="B907">
        <v>33.078667209999999</v>
      </c>
      <c r="C907" t="s">
        <v>563</v>
      </c>
      <c r="D907" t="s">
        <v>567</v>
      </c>
      <c r="E907" t="s">
        <v>561</v>
      </c>
      <c r="F907">
        <v>173</v>
      </c>
      <c r="G907">
        <v>177</v>
      </c>
      <c r="H907">
        <v>13.333</v>
      </c>
      <c r="I907">
        <v>3.0510000000000002</v>
      </c>
      <c r="J907">
        <v>1</v>
      </c>
      <c r="K907">
        <v>1172.356</v>
      </c>
      <c r="L907" t="s">
        <v>560</v>
      </c>
      <c r="M907" t="s">
        <v>559</v>
      </c>
      <c r="N907" s="8">
        <v>43412</v>
      </c>
      <c r="O907">
        <v>0</v>
      </c>
      <c r="P907">
        <v>0</v>
      </c>
      <c r="Q907">
        <v>8719.7610000000004</v>
      </c>
      <c r="R907">
        <v>855.85199999999998</v>
      </c>
      <c r="S907">
        <v>1.7829999999999999</v>
      </c>
      <c r="T907">
        <v>33</v>
      </c>
      <c r="U907">
        <v>2593.4920000000002</v>
      </c>
      <c r="V907">
        <v>1</v>
      </c>
      <c r="W907">
        <v>2.08</v>
      </c>
      <c r="X907">
        <v>3.3620000000000001</v>
      </c>
      <c r="Y907" s="8">
        <v>43412</v>
      </c>
    </row>
    <row r="908" spans="1:25" x14ac:dyDescent="0.25">
      <c r="A908">
        <v>-111.97641649000001</v>
      </c>
      <c r="B908">
        <v>33.078659209999998</v>
      </c>
      <c r="C908" t="s">
        <v>563</v>
      </c>
      <c r="D908" t="s">
        <v>567</v>
      </c>
      <c r="E908" t="s">
        <v>561</v>
      </c>
      <c r="F908">
        <v>174</v>
      </c>
      <c r="G908">
        <v>183</v>
      </c>
      <c r="H908">
        <v>13.333</v>
      </c>
      <c r="I908">
        <v>2.887</v>
      </c>
      <c r="J908">
        <v>1</v>
      </c>
      <c r="K908">
        <v>1172.3879999999999</v>
      </c>
      <c r="L908" t="s">
        <v>560</v>
      </c>
      <c r="M908" t="s">
        <v>559</v>
      </c>
      <c r="N908" s="8">
        <v>43412</v>
      </c>
      <c r="O908">
        <v>0</v>
      </c>
      <c r="P908">
        <v>0</v>
      </c>
      <c r="Q908">
        <v>11670.302</v>
      </c>
      <c r="R908">
        <v>1210.5329999999999</v>
      </c>
      <c r="S908">
        <v>2.5219999999999998</v>
      </c>
      <c r="T908">
        <v>33</v>
      </c>
      <c r="U908">
        <v>3668.2820000000002</v>
      </c>
      <c r="V908">
        <v>1</v>
      </c>
      <c r="W908">
        <v>1.9690000000000001</v>
      </c>
      <c r="X908">
        <v>3.181</v>
      </c>
      <c r="Y908" s="8">
        <v>43412</v>
      </c>
    </row>
    <row r="909" spans="1:25" x14ac:dyDescent="0.25">
      <c r="A909">
        <v>-111.97641649000001</v>
      </c>
      <c r="B909">
        <v>33.078652210000001</v>
      </c>
      <c r="C909" t="s">
        <v>563</v>
      </c>
      <c r="D909" t="s">
        <v>567</v>
      </c>
      <c r="E909" t="s">
        <v>561</v>
      </c>
      <c r="F909">
        <v>175</v>
      </c>
      <c r="G909">
        <v>183</v>
      </c>
      <c r="H909">
        <v>13.333</v>
      </c>
      <c r="I909">
        <v>2.887</v>
      </c>
      <c r="J909">
        <v>1</v>
      </c>
      <c r="K909">
        <v>1172.434</v>
      </c>
      <c r="L909" t="s">
        <v>560</v>
      </c>
      <c r="M909" t="s">
        <v>559</v>
      </c>
      <c r="N909" s="8">
        <v>43412</v>
      </c>
      <c r="O909">
        <v>0</v>
      </c>
      <c r="P909">
        <v>0</v>
      </c>
      <c r="Q909">
        <v>10584.89</v>
      </c>
      <c r="R909">
        <v>1097.9459999999999</v>
      </c>
      <c r="S909">
        <v>2.2869999999999999</v>
      </c>
      <c r="T909">
        <v>33</v>
      </c>
      <c r="U909">
        <v>3327.1089999999999</v>
      </c>
      <c r="V909">
        <v>1</v>
      </c>
      <c r="W909">
        <v>1.9690000000000001</v>
      </c>
      <c r="X909">
        <v>3.181</v>
      </c>
      <c r="Y909" s="8">
        <v>43412</v>
      </c>
    </row>
    <row r="910" spans="1:25" x14ac:dyDescent="0.25">
      <c r="A910">
        <v>-111.97641734</v>
      </c>
      <c r="B910">
        <v>33.078644220000001</v>
      </c>
      <c r="C910" t="s">
        <v>563</v>
      </c>
      <c r="D910" t="s">
        <v>567</v>
      </c>
      <c r="E910" t="s">
        <v>561</v>
      </c>
      <c r="F910">
        <v>176</v>
      </c>
      <c r="G910">
        <v>178</v>
      </c>
      <c r="H910">
        <v>13.333</v>
      </c>
      <c r="I910">
        <v>2.7890000000000001</v>
      </c>
      <c r="J910">
        <v>1</v>
      </c>
      <c r="K910">
        <v>1172.4179999999999</v>
      </c>
      <c r="L910" t="s">
        <v>560</v>
      </c>
      <c r="M910" t="s">
        <v>559</v>
      </c>
      <c r="N910" s="8">
        <v>43412</v>
      </c>
      <c r="O910">
        <v>0</v>
      </c>
      <c r="P910">
        <v>0</v>
      </c>
      <c r="Q910">
        <v>11417.759</v>
      </c>
      <c r="R910">
        <v>1226.1379999999999</v>
      </c>
      <c r="S910">
        <v>2.5539999999999998</v>
      </c>
      <c r="T910">
        <v>33</v>
      </c>
      <c r="U910">
        <v>3715.569</v>
      </c>
      <c r="V910">
        <v>1</v>
      </c>
      <c r="W910">
        <v>1.901</v>
      </c>
      <c r="X910">
        <v>3.073</v>
      </c>
      <c r="Y910" s="8">
        <v>43412</v>
      </c>
    </row>
    <row r="911" spans="1:25" x14ac:dyDescent="0.25">
      <c r="A911">
        <v>-111.97641616999999</v>
      </c>
      <c r="B911">
        <v>33.07863622</v>
      </c>
      <c r="C911" t="s">
        <v>563</v>
      </c>
      <c r="D911" t="s">
        <v>567</v>
      </c>
      <c r="E911" t="s">
        <v>561</v>
      </c>
      <c r="F911">
        <v>177</v>
      </c>
      <c r="G911">
        <v>179</v>
      </c>
      <c r="H911">
        <v>13.333</v>
      </c>
      <c r="I911">
        <v>2.69</v>
      </c>
      <c r="J911">
        <v>1</v>
      </c>
      <c r="K911">
        <v>1172.395</v>
      </c>
      <c r="L911" t="s">
        <v>560</v>
      </c>
      <c r="M911" t="s">
        <v>559</v>
      </c>
      <c r="N911" s="8">
        <v>43412</v>
      </c>
      <c r="O911">
        <v>0</v>
      </c>
      <c r="P911">
        <v>0</v>
      </c>
      <c r="Q911">
        <v>10891.852000000001</v>
      </c>
      <c r="R911">
        <v>1212.454</v>
      </c>
      <c r="S911">
        <v>2.5259999999999998</v>
      </c>
      <c r="T911">
        <v>33</v>
      </c>
      <c r="U911">
        <v>3674.1019999999999</v>
      </c>
      <c r="V911">
        <v>1</v>
      </c>
      <c r="W911">
        <v>1.8340000000000001</v>
      </c>
      <c r="X911">
        <v>2.964</v>
      </c>
      <c r="Y911" s="8">
        <v>43412</v>
      </c>
    </row>
    <row r="912" spans="1:25" x14ac:dyDescent="0.25">
      <c r="A912">
        <v>-111.97641683000001</v>
      </c>
      <c r="B912">
        <v>33.078628219999999</v>
      </c>
      <c r="C912" t="s">
        <v>563</v>
      </c>
      <c r="D912" t="s">
        <v>567</v>
      </c>
      <c r="E912" t="s">
        <v>561</v>
      </c>
      <c r="F912">
        <v>178</v>
      </c>
      <c r="G912">
        <v>181</v>
      </c>
      <c r="H912">
        <v>13.333</v>
      </c>
      <c r="I912">
        <v>2.9860000000000002</v>
      </c>
      <c r="J912">
        <v>1</v>
      </c>
      <c r="K912">
        <v>1172.415</v>
      </c>
      <c r="L912" t="s">
        <v>560</v>
      </c>
      <c r="M912" t="s">
        <v>559</v>
      </c>
      <c r="N912" s="8">
        <v>43412</v>
      </c>
      <c r="O912">
        <v>0</v>
      </c>
      <c r="P912">
        <v>0</v>
      </c>
      <c r="Q912">
        <v>10765.112999999999</v>
      </c>
      <c r="R912">
        <v>1079.828</v>
      </c>
      <c r="S912">
        <v>2.25</v>
      </c>
      <c r="T912">
        <v>33</v>
      </c>
      <c r="U912">
        <v>3272.2049999999999</v>
      </c>
      <c r="V912">
        <v>1</v>
      </c>
      <c r="W912">
        <v>2.036</v>
      </c>
      <c r="X912">
        <v>3.29</v>
      </c>
      <c r="Y912" s="8">
        <v>43412</v>
      </c>
    </row>
    <row r="913" spans="1:25" x14ac:dyDescent="0.25">
      <c r="A913">
        <v>-111.97641666</v>
      </c>
      <c r="B913">
        <v>33.078621220000002</v>
      </c>
      <c r="C913" t="s">
        <v>563</v>
      </c>
      <c r="D913" t="s">
        <v>567</v>
      </c>
      <c r="E913" t="s">
        <v>561</v>
      </c>
      <c r="F913">
        <v>179</v>
      </c>
      <c r="G913">
        <v>182</v>
      </c>
      <c r="H913">
        <v>13.333</v>
      </c>
      <c r="I913">
        <v>2.69</v>
      </c>
      <c r="J913">
        <v>1</v>
      </c>
      <c r="K913">
        <v>1172.4110000000001</v>
      </c>
      <c r="L913" t="s">
        <v>560</v>
      </c>
      <c r="M913" t="s">
        <v>559</v>
      </c>
      <c r="N913" s="8">
        <v>43412</v>
      </c>
      <c r="O913">
        <v>0</v>
      </c>
      <c r="P913">
        <v>0</v>
      </c>
      <c r="Q913">
        <v>11731.001</v>
      </c>
      <c r="R913">
        <v>1305.866</v>
      </c>
      <c r="S913">
        <v>2.7210000000000001</v>
      </c>
      <c r="T913">
        <v>33</v>
      </c>
      <c r="U913">
        <v>3957.1680000000001</v>
      </c>
      <c r="V913">
        <v>1</v>
      </c>
      <c r="W913">
        <v>1.8340000000000001</v>
      </c>
      <c r="X913">
        <v>2.964</v>
      </c>
      <c r="Y913" s="8">
        <v>43412</v>
      </c>
    </row>
    <row r="914" spans="1:25" x14ac:dyDescent="0.25">
      <c r="A914">
        <v>-111.976417</v>
      </c>
      <c r="B914">
        <v>33.078613230000002</v>
      </c>
      <c r="C914" t="s">
        <v>563</v>
      </c>
      <c r="D914" t="s">
        <v>567</v>
      </c>
      <c r="E914" t="s">
        <v>561</v>
      </c>
      <c r="F914">
        <v>180</v>
      </c>
      <c r="G914">
        <v>180</v>
      </c>
      <c r="H914">
        <v>13.333</v>
      </c>
      <c r="I914">
        <v>2.9860000000000002</v>
      </c>
      <c r="J914">
        <v>1</v>
      </c>
      <c r="K914">
        <v>1172.415</v>
      </c>
      <c r="L914" t="s">
        <v>560</v>
      </c>
      <c r="M914" t="s">
        <v>559</v>
      </c>
      <c r="N914" s="8">
        <v>43412</v>
      </c>
      <c r="O914">
        <v>0</v>
      </c>
      <c r="P914">
        <v>0</v>
      </c>
      <c r="Q914">
        <v>9238.6720000000005</v>
      </c>
      <c r="R914">
        <v>926.71299999999997</v>
      </c>
      <c r="S914">
        <v>1.931</v>
      </c>
      <c r="T914">
        <v>33</v>
      </c>
      <c r="U914">
        <v>2808.2220000000002</v>
      </c>
      <c r="V914">
        <v>1</v>
      </c>
      <c r="W914">
        <v>2.036</v>
      </c>
      <c r="X914">
        <v>3.29</v>
      </c>
      <c r="Y914" s="8">
        <v>43412</v>
      </c>
    </row>
    <row r="915" spans="1:25" x14ac:dyDescent="0.25">
      <c r="A915">
        <v>-111.97641649000001</v>
      </c>
      <c r="B915">
        <v>33.078605209999999</v>
      </c>
      <c r="C915" t="s">
        <v>563</v>
      </c>
      <c r="D915" t="s">
        <v>567</v>
      </c>
      <c r="E915" t="s">
        <v>561</v>
      </c>
      <c r="F915">
        <v>181</v>
      </c>
      <c r="G915">
        <v>183</v>
      </c>
      <c r="H915">
        <v>13.333</v>
      </c>
      <c r="I915">
        <v>2.69</v>
      </c>
      <c r="J915">
        <v>1</v>
      </c>
      <c r="K915">
        <v>1172.451</v>
      </c>
      <c r="L915" t="s">
        <v>560</v>
      </c>
      <c r="M915" t="s">
        <v>559</v>
      </c>
      <c r="N915" s="8">
        <v>43412</v>
      </c>
      <c r="O915">
        <v>0</v>
      </c>
      <c r="P915">
        <v>0</v>
      </c>
      <c r="Q915">
        <v>10813.031999999999</v>
      </c>
      <c r="R915">
        <v>1203.68</v>
      </c>
      <c r="S915">
        <v>2.508</v>
      </c>
      <c r="T915">
        <v>33</v>
      </c>
      <c r="U915">
        <v>3647.5140000000001</v>
      </c>
      <c r="V915">
        <v>1</v>
      </c>
      <c r="W915">
        <v>1.8340000000000001</v>
      </c>
      <c r="X915">
        <v>2.964</v>
      </c>
      <c r="Y915" s="8">
        <v>43412</v>
      </c>
    </row>
    <row r="916" spans="1:25" x14ac:dyDescent="0.25">
      <c r="A916">
        <v>-111.976417</v>
      </c>
      <c r="B916">
        <v>33.07859723</v>
      </c>
      <c r="C916" t="s">
        <v>563</v>
      </c>
      <c r="D916" t="s">
        <v>567</v>
      </c>
      <c r="E916" t="s">
        <v>561</v>
      </c>
      <c r="F916">
        <v>182</v>
      </c>
      <c r="G916">
        <v>180</v>
      </c>
      <c r="H916">
        <v>13.333</v>
      </c>
      <c r="I916">
        <v>2.69</v>
      </c>
      <c r="J916">
        <v>1</v>
      </c>
      <c r="K916">
        <v>1172.434</v>
      </c>
      <c r="L916" t="s">
        <v>560</v>
      </c>
      <c r="M916" t="s">
        <v>559</v>
      </c>
      <c r="N916" s="8">
        <v>43412</v>
      </c>
      <c r="O916">
        <v>0</v>
      </c>
      <c r="P916">
        <v>0</v>
      </c>
      <c r="Q916">
        <v>9726.0229999999992</v>
      </c>
      <c r="R916">
        <v>1082.6769999999999</v>
      </c>
      <c r="S916">
        <v>2.2559999999999998</v>
      </c>
      <c r="T916">
        <v>33</v>
      </c>
      <c r="U916">
        <v>3280.8380000000002</v>
      </c>
      <c r="V916">
        <v>1</v>
      </c>
      <c r="W916">
        <v>1.8340000000000001</v>
      </c>
      <c r="X916">
        <v>2.964</v>
      </c>
      <c r="Y916" s="8">
        <v>43412</v>
      </c>
    </row>
    <row r="917" spans="1:25" x14ac:dyDescent="0.25">
      <c r="A917">
        <v>-111.97641666</v>
      </c>
      <c r="B917">
        <v>33.078589219999998</v>
      </c>
      <c r="C917" t="s">
        <v>563</v>
      </c>
      <c r="D917" t="s">
        <v>567</v>
      </c>
      <c r="E917" t="s">
        <v>561</v>
      </c>
      <c r="F917">
        <v>183</v>
      </c>
      <c r="G917">
        <v>182</v>
      </c>
      <c r="H917">
        <v>13.333</v>
      </c>
      <c r="I917">
        <v>2.8220000000000001</v>
      </c>
      <c r="J917">
        <v>1</v>
      </c>
      <c r="K917">
        <v>1172.395</v>
      </c>
      <c r="L917" t="s">
        <v>560</v>
      </c>
      <c r="M917" t="s">
        <v>559</v>
      </c>
      <c r="N917" s="8">
        <v>43412</v>
      </c>
      <c r="O917">
        <v>0</v>
      </c>
      <c r="P917">
        <v>0</v>
      </c>
      <c r="Q917">
        <v>11523.237999999999</v>
      </c>
      <c r="R917">
        <v>1223.076</v>
      </c>
      <c r="S917">
        <v>2.548</v>
      </c>
      <c r="T917">
        <v>33</v>
      </c>
      <c r="U917">
        <v>3706.29</v>
      </c>
      <c r="V917">
        <v>1</v>
      </c>
      <c r="W917">
        <v>1.9239999999999999</v>
      </c>
      <c r="X917">
        <v>3.109</v>
      </c>
      <c r="Y917" s="8">
        <v>43412</v>
      </c>
    </row>
    <row r="918" spans="1:25" x14ac:dyDescent="0.25">
      <c r="A918">
        <v>-111.976417</v>
      </c>
      <c r="B918">
        <v>33.078582230000002</v>
      </c>
      <c r="C918" t="s">
        <v>563</v>
      </c>
      <c r="D918" t="s">
        <v>567</v>
      </c>
      <c r="E918" t="s">
        <v>561</v>
      </c>
      <c r="F918">
        <v>184</v>
      </c>
      <c r="G918">
        <v>180</v>
      </c>
      <c r="H918">
        <v>13.333</v>
      </c>
      <c r="I918">
        <v>2.8540000000000001</v>
      </c>
      <c r="J918">
        <v>1</v>
      </c>
      <c r="K918">
        <v>1172.385</v>
      </c>
      <c r="L918" t="s">
        <v>560</v>
      </c>
      <c r="M918" t="s">
        <v>559</v>
      </c>
      <c r="N918" s="8">
        <v>43412</v>
      </c>
      <c r="O918">
        <v>0</v>
      </c>
      <c r="P918">
        <v>0</v>
      </c>
      <c r="Q918">
        <v>12347.074000000001</v>
      </c>
      <c r="R918">
        <v>1295.454</v>
      </c>
      <c r="S918">
        <v>2.6989999999999998</v>
      </c>
      <c r="T918">
        <v>33</v>
      </c>
      <c r="U918">
        <v>3925.6190000000001</v>
      </c>
      <c r="V918">
        <v>1</v>
      </c>
      <c r="W918">
        <v>1.946</v>
      </c>
      <c r="X918">
        <v>3.145</v>
      </c>
      <c r="Y918" s="8">
        <v>43412</v>
      </c>
    </row>
    <row r="919" spans="1:25" x14ac:dyDescent="0.25">
      <c r="A919">
        <v>-111.97641666</v>
      </c>
      <c r="B919">
        <v>33.07857422</v>
      </c>
      <c r="C919" t="s">
        <v>563</v>
      </c>
      <c r="D919" t="s">
        <v>567</v>
      </c>
      <c r="E919" t="s">
        <v>561</v>
      </c>
      <c r="F919">
        <v>185</v>
      </c>
      <c r="G919">
        <v>182</v>
      </c>
      <c r="H919">
        <v>13.333</v>
      </c>
      <c r="I919">
        <v>2.8220000000000001</v>
      </c>
      <c r="J919">
        <v>1</v>
      </c>
      <c r="K919">
        <v>1172.3820000000001</v>
      </c>
      <c r="L919" t="s">
        <v>560</v>
      </c>
      <c r="M919" t="s">
        <v>559</v>
      </c>
      <c r="N919" s="8">
        <v>43412</v>
      </c>
      <c r="O919">
        <v>0</v>
      </c>
      <c r="P919">
        <v>0</v>
      </c>
      <c r="Q919">
        <v>13762.968000000001</v>
      </c>
      <c r="R919">
        <v>1460.8009999999999</v>
      </c>
      <c r="S919">
        <v>3.0430000000000001</v>
      </c>
      <c r="T919">
        <v>33</v>
      </c>
      <c r="U919">
        <v>4426.6679999999997</v>
      </c>
      <c r="V919">
        <v>1</v>
      </c>
      <c r="W919">
        <v>1.9239999999999999</v>
      </c>
      <c r="X919">
        <v>3.109</v>
      </c>
      <c r="Y919" s="8">
        <v>43412</v>
      </c>
    </row>
    <row r="920" spans="1:25" x14ac:dyDescent="0.25">
      <c r="A920">
        <v>-111.97641751</v>
      </c>
      <c r="B920">
        <v>33.078566209999998</v>
      </c>
      <c r="C920" t="s">
        <v>563</v>
      </c>
      <c r="D920" t="s">
        <v>567</v>
      </c>
      <c r="E920" t="s">
        <v>561</v>
      </c>
      <c r="F920">
        <v>186</v>
      </c>
      <c r="G920">
        <v>177</v>
      </c>
      <c r="H920">
        <v>13.333</v>
      </c>
      <c r="I920">
        <v>2.9529999999999998</v>
      </c>
      <c r="J920">
        <v>1</v>
      </c>
      <c r="K920">
        <v>1172.3689999999999</v>
      </c>
      <c r="L920" t="s">
        <v>560</v>
      </c>
      <c r="M920" t="s">
        <v>559</v>
      </c>
      <c r="N920" s="8">
        <v>43412</v>
      </c>
      <c r="O920">
        <v>0</v>
      </c>
      <c r="P920">
        <v>0</v>
      </c>
      <c r="Q920">
        <v>13738.071</v>
      </c>
      <c r="R920">
        <v>1393.3510000000001</v>
      </c>
      <c r="S920">
        <v>2.903</v>
      </c>
      <c r="T920">
        <v>33</v>
      </c>
      <c r="U920">
        <v>4222.2759999999998</v>
      </c>
      <c r="V920">
        <v>1</v>
      </c>
      <c r="W920">
        <v>2.0129999999999999</v>
      </c>
      <c r="X920">
        <v>3.254</v>
      </c>
      <c r="Y920" s="8">
        <v>43412</v>
      </c>
    </row>
    <row r="921" spans="1:25" x14ac:dyDescent="0.25">
      <c r="A921">
        <v>-111.97641649000001</v>
      </c>
      <c r="B921">
        <v>33.078558209999997</v>
      </c>
      <c r="C921" t="s">
        <v>563</v>
      </c>
      <c r="D921" t="s">
        <v>567</v>
      </c>
      <c r="E921" t="s">
        <v>561</v>
      </c>
      <c r="F921">
        <v>187</v>
      </c>
      <c r="G921">
        <v>183</v>
      </c>
      <c r="H921">
        <v>13.333</v>
      </c>
      <c r="I921">
        <v>2.7229999999999999</v>
      </c>
      <c r="J921">
        <v>1</v>
      </c>
      <c r="K921">
        <v>1172.385</v>
      </c>
      <c r="L921" t="s">
        <v>560</v>
      </c>
      <c r="M921" t="s">
        <v>559</v>
      </c>
      <c r="N921" s="8">
        <v>43412</v>
      </c>
      <c r="O921">
        <v>0</v>
      </c>
      <c r="P921">
        <v>0</v>
      </c>
      <c r="Q921">
        <v>12018.134</v>
      </c>
      <c r="R921">
        <v>1321.71</v>
      </c>
      <c r="S921">
        <v>2.754</v>
      </c>
      <c r="T921">
        <v>33</v>
      </c>
      <c r="U921">
        <v>4005.1819999999998</v>
      </c>
      <c r="V921">
        <v>1</v>
      </c>
      <c r="W921">
        <v>1.857</v>
      </c>
      <c r="X921">
        <v>3.0009999999999999</v>
      </c>
      <c r="Y921" s="8">
        <v>43412</v>
      </c>
    </row>
    <row r="922" spans="1:25" x14ac:dyDescent="0.25">
      <c r="A922">
        <v>-111.97641786</v>
      </c>
      <c r="B922">
        <v>33.078550190000001</v>
      </c>
      <c r="C922" t="s">
        <v>563</v>
      </c>
      <c r="D922" t="s">
        <v>567</v>
      </c>
      <c r="E922" t="s">
        <v>561</v>
      </c>
      <c r="F922">
        <v>188</v>
      </c>
      <c r="G922">
        <v>175</v>
      </c>
      <c r="H922">
        <v>13.333</v>
      </c>
      <c r="I922">
        <v>2.657</v>
      </c>
      <c r="J922">
        <v>1</v>
      </c>
      <c r="K922">
        <v>1172.3389999999999</v>
      </c>
      <c r="L922" t="s">
        <v>560</v>
      </c>
      <c r="M922" t="s">
        <v>559</v>
      </c>
      <c r="N922" s="8">
        <v>43412</v>
      </c>
      <c r="O922">
        <v>0</v>
      </c>
      <c r="P922">
        <v>0</v>
      </c>
      <c r="Q922">
        <v>10360.933000000001</v>
      </c>
      <c r="R922">
        <v>1167.5920000000001</v>
      </c>
      <c r="S922">
        <v>2.4319999999999999</v>
      </c>
      <c r="T922">
        <v>33</v>
      </c>
      <c r="U922">
        <v>3538.1579999999999</v>
      </c>
      <c r="V922">
        <v>1</v>
      </c>
      <c r="W922">
        <v>1.8120000000000001</v>
      </c>
      <c r="X922">
        <v>2.9279999999999999</v>
      </c>
      <c r="Y922" s="8">
        <v>43412</v>
      </c>
    </row>
    <row r="923" spans="1:25" x14ac:dyDescent="0.25">
      <c r="A923">
        <v>-111.97641666</v>
      </c>
      <c r="B923">
        <v>33.07854322</v>
      </c>
      <c r="C923" t="s">
        <v>563</v>
      </c>
      <c r="D923" t="s">
        <v>567</v>
      </c>
      <c r="E923" t="s">
        <v>561</v>
      </c>
      <c r="F923">
        <v>189</v>
      </c>
      <c r="G923">
        <v>182</v>
      </c>
      <c r="H923">
        <v>13.333</v>
      </c>
      <c r="I923">
        <v>2.7890000000000001</v>
      </c>
      <c r="J923">
        <v>1</v>
      </c>
      <c r="K923">
        <v>1172.3879999999999</v>
      </c>
      <c r="L923" t="s">
        <v>560</v>
      </c>
      <c r="M923" t="s">
        <v>559</v>
      </c>
      <c r="N923" s="8">
        <v>43412</v>
      </c>
      <c r="O923">
        <v>0</v>
      </c>
      <c r="P923">
        <v>0</v>
      </c>
      <c r="Q923">
        <v>9306.8619999999992</v>
      </c>
      <c r="R923">
        <v>999.45100000000002</v>
      </c>
      <c r="S923">
        <v>2.0819999999999999</v>
      </c>
      <c r="T923">
        <v>33</v>
      </c>
      <c r="U923">
        <v>3028.64</v>
      </c>
      <c r="V923">
        <v>1</v>
      </c>
      <c r="W923">
        <v>1.901</v>
      </c>
      <c r="X923">
        <v>3.073</v>
      </c>
      <c r="Y923" s="8">
        <v>43412</v>
      </c>
    </row>
    <row r="924" spans="1:25" x14ac:dyDescent="0.25">
      <c r="A924">
        <v>-111.97641717</v>
      </c>
      <c r="B924">
        <v>33.078535219999999</v>
      </c>
      <c r="C924" t="s">
        <v>563</v>
      </c>
      <c r="D924" t="s">
        <v>567</v>
      </c>
      <c r="E924" t="s">
        <v>561</v>
      </c>
      <c r="F924">
        <v>190</v>
      </c>
      <c r="G924">
        <v>179</v>
      </c>
      <c r="H924">
        <v>13.333</v>
      </c>
      <c r="I924">
        <v>2.7890000000000001</v>
      </c>
      <c r="J924">
        <v>1</v>
      </c>
      <c r="K924">
        <v>1172.3789999999999</v>
      </c>
      <c r="L924" t="s">
        <v>560</v>
      </c>
      <c r="M924" t="s">
        <v>559</v>
      </c>
      <c r="N924" s="8">
        <v>43412</v>
      </c>
      <c r="O924">
        <v>0</v>
      </c>
      <c r="P924">
        <v>0</v>
      </c>
      <c r="Q924">
        <v>8029.55</v>
      </c>
      <c r="R924">
        <v>862.28200000000004</v>
      </c>
      <c r="S924">
        <v>1.796</v>
      </c>
      <c r="T924">
        <v>33</v>
      </c>
      <c r="U924">
        <v>2612.9769999999999</v>
      </c>
      <c r="V924">
        <v>1</v>
      </c>
      <c r="W924">
        <v>1.901</v>
      </c>
      <c r="X924">
        <v>3.073</v>
      </c>
      <c r="Y924" s="8">
        <v>43412</v>
      </c>
    </row>
    <row r="925" spans="1:25" x14ac:dyDescent="0.25">
      <c r="A925">
        <v>-111.97641597000001</v>
      </c>
      <c r="B925">
        <v>33.078527180000002</v>
      </c>
      <c r="C925" t="s">
        <v>563</v>
      </c>
      <c r="D925" t="s">
        <v>567</v>
      </c>
      <c r="E925" t="s">
        <v>561</v>
      </c>
      <c r="F925">
        <v>191</v>
      </c>
      <c r="G925">
        <v>186</v>
      </c>
      <c r="H925">
        <v>13.333</v>
      </c>
      <c r="I925">
        <v>2.7559999999999998</v>
      </c>
      <c r="J925">
        <v>1</v>
      </c>
      <c r="K925">
        <v>1172.431</v>
      </c>
      <c r="L925" t="s">
        <v>560</v>
      </c>
      <c r="M925" t="s">
        <v>559</v>
      </c>
      <c r="N925" s="8">
        <v>43412</v>
      </c>
      <c r="O925">
        <v>0</v>
      </c>
      <c r="P925">
        <v>0</v>
      </c>
      <c r="Q925">
        <v>8670.6290000000008</v>
      </c>
      <c r="R925">
        <v>942.21199999999999</v>
      </c>
      <c r="S925">
        <v>1.9630000000000001</v>
      </c>
      <c r="T925">
        <v>33</v>
      </c>
      <c r="U925">
        <v>2855.1880000000001</v>
      </c>
      <c r="V925">
        <v>1</v>
      </c>
      <c r="W925">
        <v>1.879</v>
      </c>
      <c r="X925">
        <v>3.0369999999999999</v>
      </c>
      <c r="Y925" s="8">
        <v>43412</v>
      </c>
    </row>
    <row r="926" spans="1:25" x14ac:dyDescent="0.25">
      <c r="A926">
        <v>-111.97641937</v>
      </c>
      <c r="B926">
        <v>33.078519149999998</v>
      </c>
      <c r="C926" t="s">
        <v>563</v>
      </c>
      <c r="D926" t="s">
        <v>567</v>
      </c>
      <c r="E926" t="s">
        <v>561</v>
      </c>
      <c r="F926">
        <v>192</v>
      </c>
      <c r="G926">
        <v>172</v>
      </c>
      <c r="H926">
        <v>13.333</v>
      </c>
      <c r="I926">
        <v>3.3140000000000001</v>
      </c>
      <c r="J926">
        <v>1</v>
      </c>
      <c r="K926">
        <v>1172.451</v>
      </c>
      <c r="L926" t="s">
        <v>560</v>
      </c>
      <c r="M926" t="s">
        <v>559</v>
      </c>
      <c r="N926" s="8">
        <v>43412</v>
      </c>
      <c r="O926">
        <v>0</v>
      </c>
      <c r="P926">
        <v>0</v>
      </c>
      <c r="Q926">
        <v>7678.3029999999999</v>
      </c>
      <c r="R926">
        <v>693.93899999999996</v>
      </c>
      <c r="S926">
        <v>1.446</v>
      </c>
      <c r="T926">
        <v>33</v>
      </c>
      <c r="U926">
        <v>2102.8449999999998</v>
      </c>
      <c r="V926">
        <v>1</v>
      </c>
      <c r="W926">
        <v>2.2589999999999999</v>
      </c>
      <c r="X926">
        <v>3.6509999999999998</v>
      </c>
      <c r="Y926" s="8">
        <v>43412</v>
      </c>
    </row>
    <row r="927" spans="1:25" x14ac:dyDescent="0.25">
      <c r="A927">
        <v>-111.97641614</v>
      </c>
      <c r="B927">
        <v>33.07851119</v>
      </c>
      <c r="C927" t="s">
        <v>563</v>
      </c>
      <c r="D927" t="s">
        <v>567</v>
      </c>
      <c r="E927" t="s">
        <v>561</v>
      </c>
      <c r="F927">
        <v>193</v>
      </c>
      <c r="G927">
        <v>185</v>
      </c>
      <c r="H927">
        <v>13.333</v>
      </c>
      <c r="I927">
        <v>2.8220000000000001</v>
      </c>
      <c r="J927">
        <v>1</v>
      </c>
      <c r="K927">
        <v>1172.441</v>
      </c>
      <c r="L927" t="s">
        <v>560</v>
      </c>
      <c r="M927" t="s">
        <v>559</v>
      </c>
      <c r="N927" s="8">
        <v>43412</v>
      </c>
      <c r="O927">
        <v>0</v>
      </c>
      <c r="P927">
        <v>0</v>
      </c>
      <c r="Q927">
        <v>8320.98</v>
      </c>
      <c r="R927">
        <v>883.18799999999999</v>
      </c>
      <c r="S927">
        <v>1.84</v>
      </c>
      <c r="T927">
        <v>33</v>
      </c>
      <c r="U927">
        <v>2676.328</v>
      </c>
      <c r="V927">
        <v>1</v>
      </c>
      <c r="W927">
        <v>1.9239999999999999</v>
      </c>
      <c r="X927">
        <v>3.109</v>
      </c>
      <c r="Y927" s="8">
        <v>43412</v>
      </c>
    </row>
    <row r="928" spans="1:25" x14ac:dyDescent="0.25">
      <c r="A928">
        <v>-111.97641867999999</v>
      </c>
      <c r="B928">
        <v>33.078503210000001</v>
      </c>
      <c r="C928" t="s">
        <v>563</v>
      </c>
      <c r="D928" t="s">
        <v>567</v>
      </c>
      <c r="E928" t="s">
        <v>561</v>
      </c>
      <c r="F928">
        <v>194</v>
      </c>
      <c r="G928">
        <v>176</v>
      </c>
      <c r="H928">
        <v>13.333</v>
      </c>
      <c r="I928">
        <v>2.9529999999999998</v>
      </c>
      <c r="J928">
        <v>1</v>
      </c>
      <c r="K928">
        <v>1172.4280000000001</v>
      </c>
      <c r="L928" t="s">
        <v>560</v>
      </c>
      <c r="M928" t="s">
        <v>559</v>
      </c>
      <c r="N928" s="8">
        <v>43412</v>
      </c>
      <c r="O928">
        <v>0</v>
      </c>
      <c r="P928">
        <v>0</v>
      </c>
      <c r="Q928">
        <v>6972.0630000000001</v>
      </c>
      <c r="R928">
        <v>707.125</v>
      </c>
      <c r="S928">
        <v>1.4730000000000001</v>
      </c>
      <c r="T928">
        <v>33</v>
      </c>
      <c r="U928">
        <v>2142.8029999999999</v>
      </c>
      <c r="V928">
        <v>1</v>
      </c>
      <c r="W928">
        <v>2.0129999999999999</v>
      </c>
      <c r="X928">
        <v>3.254</v>
      </c>
      <c r="Y928" s="8">
        <v>43412</v>
      </c>
    </row>
    <row r="929" spans="1:25" x14ac:dyDescent="0.25">
      <c r="A929">
        <v>-111.97641766</v>
      </c>
      <c r="B929">
        <v>33.078494220000003</v>
      </c>
      <c r="C929" t="s">
        <v>563</v>
      </c>
      <c r="D929" t="s">
        <v>567</v>
      </c>
      <c r="E929" t="s">
        <v>561</v>
      </c>
      <c r="F929">
        <v>195</v>
      </c>
      <c r="G929">
        <v>182</v>
      </c>
      <c r="H929">
        <v>13.333</v>
      </c>
      <c r="I929">
        <v>2.7890000000000001</v>
      </c>
      <c r="J929">
        <v>1</v>
      </c>
      <c r="K929">
        <v>1172.425</v>
      </c>
      <c r="L929" t="s">
        <v>560</v>
      </c>
      <c r="M929" t="s">
        <v>559</v>
      </c>
      <c r="N929" s="8">
        <v>43412</v>
      </c>
      <c r="O929">
        <v>0</v>
      </c>
      <c r="P929">
        <v>0</v>
      </c>
      <c r="Q929">
        <v>6773.1679999999997</v>
      </c>
      <c r="R929">
        <v>727.36099999999999</v>
      </c>
      <c r="S929">
        <v>1.5149999999999999</v>
      </c>
      <c r="T929">
        <v>33</v>
      </c>
      <c r="U929">
        <v>2204.125</v>
      </c>
      <c r="V929">
        <v>1</v>
      </c>
      <c r="W929">
        <v>1.901</v>
      </c>
      <c r="X929">
        <v>3.073</v>
      </c>
      <c r="Y929" s="8">
        <v>43412</v>
      </c>
    </row>
    <row r="930" spans="1:25" x14ac:dyDescent="0.25">
      <c r="A930">
        <v>-111.97641732</v>
      </c>
      <c r="B930">
        <v>33.078486210000001</v>
      </c>
      <c r="C930" t="s">
        <v>563</v>
      </c>
      <c r="D930" t="s">
        <v>567</v>
      </c>
      <c r="E930" t="s">
        <v>561</v>
      </c>
      <c r="F930">
        <v>196</v>
      </c>
      <c r="G930">
        <v>184</v>
      </c>
      <c r="H930">
        <v>13.333</v>
      </c>
      <c r="I930">
        <v>2.887</v>
      </c>
      <c r="J930">
        <v>1</v>
      </c>
      <c r="K930">
        <v>1172.4739999999999</v>
      </c>
      <c r="L930" t="s">
        <v>560</v>
      </c>
      <c r="M930" t="s">
        <v>559</v>
      </c>
      <c r="N930" s="8">
        <v>43412</v>
      </c>
      <c r="O930">
        <v>0</v>
      </c>
      <c r="P930">
        <v>0</v>
      </c>
      <c r="Q930">
        <v>6160.4549999999999</v>
      </c>
      <c r="R930">
        <v>639.01</v>
      </c>
      <c r="S930">
        <v>1.331</v>
      </c>
      <c r="T930">
        <v>33</v>
      </c>
      <c r="U930">
        <v>1936.393</v>
      </c>
      <c r="V930">
        <v>1</v>
      </c>
      <c r="W930">
        <v>1.9690000000000001</v>
      </c>
      <c r="X930">
        <v>3.181</v>
      </c>
      <c r="Y930" s="8">
        <v>43412</v>
      </c>
    </row>
    <row r="931" spans="1:25" x14ac:dyDescent="0.25">
      <c r="A931">
        <v>-111.97641766</v>
      </c>
      <c r="B931">
        <v>33.078478220000001</v>
      </c>
      <c r="C931" t="s">
        <v>563</v>
      </c>
      <c r="D931" t="s">
        <v>567</v>
      </c>
      <c r="E931" t="s">
        <v>561</v>
      </c>
      <c r="F931">
        <v>197</v>
      </c>
      <c r="G931">
        <v>182</v>
      </c>
      <c r="H931">
        <v>13.333</v>
      </c>
      <c r="I931">
        <v>2.8220000000000001</v>
      </c>
      <c r="J931">
        <v>1</v>
      </c>
      <c r="K931">
        <v>1172.4480000000001</v>
      </c>
      <c r="L931" t="s">
        <v>560</v>
      </c>
      <c r="M931" t="s">
        <v>559</v>
      </c>
      <c r="N931" s="8">
        <v>43412</v>
      </c>
      <c r="O931">
        <v>0</v>
      </c>
      <c r="P931">
        <v>0</v>
      </c>
      <c r="Q931">
        <v>5697.6710000000003</v>
      </c>
      <c r="R931">
        <v>604.75</v>
      </c>
      <c r="S931">
        <v>1.26</v>
      </c>
      <c r="T931">
        <v>33</v>
      </c>
      <c r="U931">
        <v>1832.577</v>
      </c>
      <c r="V931">
        <v>1</v>
      </c>
      <c r="W931">
        <v>1.9239999999999999</v>
      </c>
      <c r="X931">
        <v>3.109</v>
      </c>
      <c r="Y931" s="8">
        <v>43412</v>
      </c>
    </row>
    <row r="932" spans="1:25" x14ac:dyDescent="0.25">
      <c r="A932">
        <v>-111.97641783</v>
      </c>
      <c r="B932">
        <v>33.07847022</v>
      </c>
      <c r="C932" t="s">
        <v>563</v>
      </c>
      <c r="D932" t="s">
        <v>567</v>
      </c>
      <c r="E932" t="s">
        <v>561</v>
      </c>
      <c r="F932">
        <v>198</v>
      </c>
      <c r="G932">
        <v>181</v>
      </c>
      <c r="H932">
        <v>13.333</v>
      </c>
      <c r="I932">
        <v>2.7890000000000001</v>
      </c>
      <c r="J932">
        <v>1</v>
      </c>
      <c r="K932">
        <v>1172.441</v>
      </c>
      <c r="L932" t="s">
        <v>560</v>
      </c>
      <c r="M932" t="s">
        <v>559</v>
      </c>
      <c r="N932" s="8">
        <v>43412</v>
      </c>
      <c r="O932">
        <v>0</v>
      </c>
      <c r="P932">
        <v>0</v>
      </c>
      <c r="Q932">
        <v>6777.85</v>
      </c>
      <c r="R932">
        <v>727.86400000000003</v>
      </c>
      <c r="S932">
        <v>1.516</v>
      </c>
      <c r="T932">
        <v>33</v>
      </c>
      <c r="U932">
        <v>2205.6489999999999</v>
      </c>
      <c r="V932">
        <v>1</v>
      </c>
      <c r="W932">
        <v>1.901</v>
      </c>
      <c r="X932">
        <v>3.073</v>
      </c>
      <c r="Y932" s="8">
        <v>43412</v>
      </c>
    </row>
    <row r="933" spans="1:25" x14ac:dyDescent="0.25">
      <c r="A933">
        <v>-111.97641749</v>
      </c>
      <c r="B933">
        <v>33.078462209999998</v>
      </c>
      <c r="C933" t="s">
        <v>563</v>
      </c>
      <c r="D933" t="s">
        <v>567</v>
      </c>
      <c r="E933" t="s">
        <v>561</v>
      </c>
      <c r="F933">
        <v>199</v>
      </c>
      <c r="G933">
        <v>183</v>
      </c>
      <c r="H933">
        <v>13.333</v>
      </c>
      <c r="I933">
        <v>3.117</v>
      </c>
      <c r="J933">
        <v>1</v>
      </c>
      <c r="K933">
        <v>1172.4770000000001</v>
      </c>
      <c r="L933" t="s">
        <v>560</v>
      </c>
      <c r="M933" t="s">
        <v>559</v>
      </c>
      <c r="N933" s="8">
        <v>43412</v>
      </c>
      <c r="O933">
        <v>0</v>
      </c>
      <c r="P933">
        <v>0</v>
      </c>
      <c r="Q933">
        <v>6803.7380000000003</v>
      </c>
      <c r="R933">
        <v>653.73400000000004</v>
      </c>
      <c r="S933">
        <v>1.3620000000000001</v>
      </c>
      <c r="T933">
        <v>33</v>
      </c>
      <c r="U933">
        <v>1981.0129999999999</v>
      </c>
      <c r="V933">
        <v>1</v>
      </c>
      <c r="W933">
        <v>2.125</v>
      </c>
      <c r="X933">
        <v>3.4340000000000002</v>
      </c>
      <c r="Y933" s="8">
        <v>43412</v>
      </c>
    </row>
    <row r="934" spans="1:25" x14ac:dyDescent="0.25">
      <c r="A934">
        <v>-111.97641749</v>
      </c>
      <c r="B934">
        <v>33.078453209999999</v>
      </c>
      <c r="C934" t="s">
        <v>563</v>
      </c>
      <c r="D934" t="s">
        <v>567</v>
      </c>
      <c r="E934" t="s">
        <v>561</v>
      </c>
      <c r="F934">
        <v>200</v>
      </c>
      <c r="G934">
        <v>183</v>
      </c>
      <c r="H934">
        <v>13.333</v>
      </c>
      <c r="I934">
        <v>2.69</v>
      </c>
      <c r="J934">
        <v>1</v>
      </c>
      <c r="K934">
        <v>1172.4570000000001</v>
      </c>
      <c r="L934" t="s">
        <v>560</v>
      </c>
      <c r="M934" t="s">
        <v>559</v>
      </c>
      <c r="N934" s="8">
        <v>43412</v>
      </c>
      <c r="O934">
        <v>0</v>
      </c>
      <c r="P934">
        <v>0</v>
      </c>
      <c r="Q934">
        <v>4407.0839999999998</v>
      </c>
      <c r="R934">
        <v>490.58600000000001</v>
      </c>
      <c r="S934">
        <v>1.022</v>
      </c>
      <c r="T934">
        <v>33</v>
      </c>
      <c r="U934">
        <v>1486.623</v>
      </c>
      <c r="V934">
        <v>1</v>
      </c>
      <c r="W934">
        <v>1.8340000000000001</v>
      </c>
      <c r="X934">
        <v>2.964</v>
      </c>
      <c r="Y934" s="8">
        <v>43412</v>
      </c>
    </row>
    <row r="935" spans="1:25" x14ac:dyDescent="0.25">
      <c r="A935">
        <v>-111.97641934000001</v>
      </c>
      <c r="B935">
        <v>33.078445219999999</v>
      </c>
      <c r="C935" t="s">
        <v>563</v>
      </c>
      <c r="D935" t="s">
        <v>567</v>
      </c>
      <c r="E935" t="s">
        <v>561</v>
      </c>
      <c r="F935">
        <v>201</v>
      </c>
      <c r="G935">
        <v>178</v>
      </c>
      <c r="H935">
        <v>13.333</v>
      </c>
      <c r="I935">
        <v>2.9860000000000002</v>
      </c>
      <c r="J935">
        <v>1</v>
      </c>
      <c r="K935">
        <v>1172.4110000000001</v>
      </c>
      <c r="L935" t="s">
        <v>560</v>
      </c>
      <c r="M935" t="s">
        <v>559</v>
      </c>
      <c r="N935" s="8">
        <v>43412</v>
      </c>
      <c r="O935">
        <v>0</v>
      </c>
      <c r="P935">
        <v>0</v>
      </c>
      <c r="Q935">
        <v>2930.712</v>
      </c>
      <c r="R935">
        <v>293.97399999999999</v>
      </c>
      <c r="S935">
        <v>0.61199999999999999</v>
      </c>
      <c r="T935">
        <v>33</v>
      </c>
      <c r="U935">
        <v>890.83100000000002</v>
      </c>
      <c r="V935">
        <v>1</v>
      </c>
      <c r="W935">
        <v>2.036</v>
      </c>
      <c r="X935">
        <v>3.29</v>
      </c>
      <c r="Y935" s="8">
        <v>43412</v>
      </c>
    </row>
    <row r="936" spans="1:25" x14ac:dyDescent="0.25">
      <c r="A936">
        <v>-111.97641814000001</v>
      </c>
      <c r="B936">
        <v>33.078437190000002</v>
      </c>
      <c r="C936" t="s">
        <v>563</v>
      </c>
      <c r="D936" t="s">
        <v>567</v>
      </c>
      <c r="E936" t="s">
        <v>561</v>
      </c>
      <c r="F936">
        <v>202</v>
      </c>
      <c r="G936">
        <v>185</v>
      </c>
      <c r="H936">
        <v>13.333</v>
      </c>
      <c r="I936">
        <v>2.9860000000000002</v>
      </c>
      <c r="J936">
        <v>1</v>
      </c>
      <c r="K936">
        <v>1172.4639999999999</v>
      </c>
      <c r="L936" t="s">
        <v>560</v>
      </c>
      <c r="M936" t="s">
        <v>559</v>
      </c>
      <c r="N936" s="8">
        <v>43412</v>
      </c>
      <c r="O936">
        <v>0</v>
      </c>
      <c r="P936">
        <v>0</v>
      </c>
      <c r="Q936">
        <v>2982.6529999999998</v>
      </c>
      <c r="R936">
        <v>299.18400000000003</v>
      </c>
      <c r="S936">
        <v>0.623</v>
      </c>
      <c r="T936">
        <v>33</v>
      </c>
      <c r="U936">
        <v>906.61900000000003</v>
      </c>
      <c r="V936">
        <v>1</v>
      </c>
      <c r="W936">
        <v>2.036</v>
      </c>
      <c r="X936">
        <v>3.29</v>
      </c>
      <c r="Y936" s="8">
        <v>43412</v>
      </c>
    </row>
    <row r="937" spans="1:25" x14ac:dyDescent="0.25">
      <c r="A937">
        <v>-111.97641917</v>
      </c>
      <c r="B937">
        <v>33.078429219999997</v>
      </c>
      <c r="C937" t="s">
        <v>563</v>
      </c>
      <c r="D937" t="s">
        <v>567</v>
      </c>
      <c r="E937" t="s">
        <v>561</v>
      </c>
      <c r="F937">
        <v>203</v>
      </c>
      <c r="G937">
        <v>179</v>
      </c>
      <c r="H937">
        <v>13.333</v>
      </c>
      <c r="I937">
        <v>3.0510000000000002</v>
      </c>
      <c r="J937">
        <v>1</v>
      </c>
      <c r="K937">
        <v>1172.421</v>
      </c>
      <c r="L937" t="s">
        <v>560</v>
      </c>
      <c r="M937" t="s">
        <v>559</v>
      </c>
      <c r="N937" s="8">
        <v>43412</v>
      </c>
      <c r="O937">
        <v>0</v>
      </c>
      <c r="P937">
        <v>0</v>
      </c>
      <c r="Q937">
        <v>2289.7429999999999</v>
      </c>
      <c r="R937">
        <v>224.74</v>
      </c>
      <c r="S937">
        <v>0.46800000000000003</v>
      </c>
      <c r="T937">
        <v>33</v>
      </c>
      <c r="U937">
        <v>681.03099999999995</v>
      </c>
      <c r="V937">
        <v>1</v>
      </c>
      <c r="W937">
        <v>2.08</v>
      </c>
      <c r="X937">
        <v>3.3620000000000001</v>
      </c>
      <c r="Y937" s="8">
        <v>43412</v>
      </c>
    </row>
    <row r="938" spans="1:25" x14ac:dyDescent="0.25">
      <c r="A938">
        <v>-111.97641883</v>
      </c>
      <c r="B938">
        <v>33.078421220000003</v>
      </c>
      <c r="C938" t="s">
        <v>563</v>
      </c>
      <c r="D938" t="s">
        <v>567</v>
      </c>
      <c r="E938" t="s">
        <v>561</v>
      </c>
      <c r="F938">
        <v>204</v>
      </c>
      <c r="G938">
        <v>181</v>
      </c>
      <c r="H938">
        <v>13.333</v>
      </c>
      <c r="I938">
        <v>2.7890000000000001</v>
      </c>
      <c r="J938">
        <v>1</v>
      </c>
      <c r="K938">
        <v>1172.451</v>
      </c>
      <c r="L938" t="s">
        <v>560</v>
      </c>
      <c r="M938" t="s">
        <v>559</v>
      </c>
      <c r="N938" s="8">
        <v>43412</v>
      </c>
      <c r="O938">
        <v>0</v>
      </c>
      <c r="P938">
        <v>0</v>
      </c>
      <c r="Q938">
        <v>1970.3320000000001</v>
      </c>
      <c r="R938">
        <v>211.59100000000001</v>
      </c>
      <c r="S938">
        <v>0.441</v>
      </c>
      <c r="T938">
        <v>33</v>
      </c>
      <c r="U938">
        <v>641.18600000000004</v>
      </c>
      <c r="V938">
        <v>1</v>
      </c>
      <c r="W938">
        <v>1.901</v>
      </c>
      <c r="X938">
        <v>3.073</v>
      </c>
      <c r="Y938" s="8">
        <v>43412</v>
      </c>
    </row>
    <row r="939" spans="1:25" x14ac:dyDescent="0.25">
      <c r="A939">
        <v>-111.97641763</v>
      </c>
      <c r="B939">
        <v>33.078412149999998</v>
      </c>
      <c r="C939" t="s">
        <v>563</v>
      </c>
      <c r="D939" t="s">
        <v>567</v>
      </c>
      <c r="E939" t="s">
        <v>561</v>
      </c>
      <c r="F939">
        <v>205</v>
      </c>
      <c r="G939">
        <v>188</v>
      </c>
      <c r="H939">
        <v>13.333</v>
      </c>
      <c r="I939">
        <v>3.0510000000000002</v>
      </c>
      <c r="J939">
        <v>1</v>
      </c>
      <c r="K939">
        <v>1172.454</v>
      </c>
      <c r="L939" t="s">
        <v>560</v>
      </c>
      <c r="M939" t="s">
        <v>559</v>
      </c>
      <c r="N939" s="8">
        <v>43412</v>
      </c>
      <c r="O939">
        <v>0</v>
      </c>
      <c r="P939">
        <v>0</v>
      </c>
      <c r="Q939">
        <v>1092.463</v>
      </c>
      <c r="R939">
        <v>107.226</v>
      </c>
      <c r="S939">
        <v>0.223</v>
      </c>
      <c r="T939">
        <v>33</v>
      </c>
      <c r="U939">
        <v>324.928</v>
      </c>
      <c r="V939">
        <v>1</v>
      </c>
      <c r="W939">
        <v>2.08</v>
      </c>
      <c r="X939">
        <v>3.3620000000000001</v>
      </c>
      <c r="Y939" s="8">
        <v>43412</v>
      </c>
    </row>
    <row r="940" spans="1:25" x14ac:dyDescent="0.25">
      <c r="A940">
        <v>-111.97641968000001</v>
      </c>
      <c r="B940">
        <v>33.078404210000002</v>
      </c>
      <c r="C940" t="s">
        <v>563</v>
      </c>
      <c r="D940" t="s">
        <v>567</v>
      </c>
      <c r="E940" t="s">
        <v>561</v>
      </c>
      <c r="F940">
        <v>206</v>
      </c>
      <c r="G940">
        <v>176</v>
      </c>
      <c r="H940">
        <v>13.333</v>
      </c>
      <c r="I940">
        <v>3.0510000000000002</v>
      </c>
      <c r="J940">
        <v>1</v>
      </c>
      <c r="K940">
        <v>1172.434</v>
      </c>
      <c r="L940" t="s">
        <v>560</v>
      </c>
      <c r="M940" t="s">
        <v>559</v>
      </c>
      <c r="N940" s="8">
        <v>43412</v>
      </c>
      <c r="O940">
        <v>0</v>
      </c>
      <c r="P940">
        <v>0</v>
      </c>
      <c r="Q940">
        <v>2631.4059999999999</v>
      </c>
      <c r="R940">
        <v>258.27499999999998</v>
      </c>
      <c r="S940">
        <v>0.53800000000000003</v>
      </c>
      <c r="T940">
        <v>33</v>
      </c>
      <c r="U940">
        <v>782.65099999999995</v>
      </c>
      <c r="V940">
        <v>1</v>
      </c>
      <c r="W940">
        <v>2.08</v>
      </c>
      <c r="X940">
        <v>3.3620000000000001</v>
      </c>
      <c r="Y940" s="8">
        <v>43412</v>
      </c>
    </row>
    <row r="941" spans="1:25" x14ac:dyDescent="0.25">
      <c r="A941">
        <v>-111.97641883</v>
      </c>
      <c r="B941">
        <v>33.078396220000002</v>
      </c>
      <c r="C941" t="s">
        <v>563</v>
      </c>
      <c r="D941" t="s">
        <v>567</v>
      </c>
      <c r="E941" t="s">
        <v>561</v>
      </c>
      <c r="F941">
        <v>207</v>
      </c>
      <c r="G941">
        <v>181</v>
      </c>
      <c r="H941">
        <v>13.333</v>
      </c>
      <c r="I941">
        <v>3.2149999999999999</v>
      </c>
      <c r="J941">
        <v>1</v>
      </c>
      <c r="K941">
        <v>1172.3920000000001</v>
      </c>
      <c r="L941" t="s">
        <v>560</v>
      </c>
      <c r="M941" t="s">
        <v>559</v>
      </c>
      <c r="N941" s="8">
        <v>43412</v>
      </c>
      <c r="O941">
        <v>0</v>
      </c>
      <c r="P941">
        <v>0</v>
      </c>
      <c r="Q941">
        <v>1767.306</v>
      </c>
      <c r="R941">
        <v>164.613</v>
      </c>
      <c r="S941">
        <v>0.34300000000000003</v>
      </c>
      <c r="T941">
        <v>33</v>
      </c>
      <c r="U941">
        <v>498.82600000000002</v>
      </c>
      <c r="V941">
        <v>1</v>
      </c>
      <c r="W941">
        <v>2.1920000000000002</v>
      </c>
      <c r="X941">
        <v>3.5430000000000001</v>
      </c>
      <c r="Y941" s="8">
        <v>43412</v>
      </c>
    </row>
    <row r="942" spans="1:25" x14ac:dyDescent="0.25">
      <c r="A942">
        <v>-111.97654117</v>
      </c>
      <c r="B942">
        <v>33.079980220000003</v>
      </c>
      <c r="C942" t="s">
        <v>563</v>
      </c>
      <c r="D942" t="s">
        <v>566</v>
      </c>
      <c r="E942" t="s">
        <v>561</v>
      </c>
      <c r="F942">
        <v>1</v>
      </c>
      <c r="G942">
        <v>179</v>
      </c>
      <c r="H942">
        <v>13.333</v>
      </c>
      <c r="I942">
        <v>2.4279999999999999</v>
      </c>
      <c r="J942">
        <v>1</v>
      </c>
      <c r="K942">
        <v>1172.277</v>
      </c>
      <c r="L942" t="s">
        <v>560</v>
      </c>
      <c r="M942" t="s">
        <v>559</v>
      </c>
      <c r="N942" s="8">
        <v>43412</v>
      </c>
      <c r="O942">
        <v>0</v>
      </c>
      <c r="P942">
        <v>0</v>
      </c>
      <c r="Q942">
        <v>107.572</v>
      </c>
      <c r="R942">
        <v>13.269</v>
      </c>
      <c r="S942">
        <v>2.8000000000000001E-2</v>
      </c>
      <c r="T942">
        <v>33</v>
      </c>
      <c r="U942">
        <v>40.21</v>
      </c>
      <c r="V942">
        <v>1</v>
      </c>
      <c r="W942">
        <v>1.655</v>
      </c>
      <c r="X942">
        <v>2.6749999999999998</v>
      </c>
      <c r="Y942" s="8">
        <v>43412</v>
      </c>
    </row>
    <row r="943" spans="1:25" x14ac:dyDescent="0.25">
      <c r="A943">
        <v>-111.97653946</v>
      </c>
      <c r="B943">
        <v>33.079972120000001</v>
      </c>
      <c r="C943" t="s">
        <v>563</v>
      </c>
      <c r="D943" t="s">
        <v>566</v>
      </c>
      <c r="E943" t="s">
        <v>561</v>
      </c>
      <c r="F943">
        <v>2</v>
      </c>
      <c r="G943">
        <v>189</v>
      </c>
      <c r="H943">
        <v>13.333</v>
      </c>
      <c r="I943">
        <v>2.3620000000000001</v>
      </c>
      <c r="J943">
        <v>1</v>
      </c>
      <c r="K943">
        <v>1172.3489999999999</v>
      </c>
      <c r="L943" t="s">
        <v>560</v>
      </c>
      <c r="M943" t="s">
        <v>559</v>
      </c>
      <c r="N943" s="8">
        <v>43412</v>
      </c>
      <c r="O943">
        <v>0</v>
      </c>
      <c r="P943">
        <v>0</v>
      </c>
      <c r="Q943">
        <v>493.40899999999999</v>
      </c>
      <c r="R943">
        <v>62.554000000000002</v>
      </c>
      <c r="S943">
        <v>0.13</v>
      </c>
      <c r="T943">
        <v>33</v>
      </c>
      <c r="U943">
        <v>189.55600000000001</v>
      </c>
      <c r="V943">
        <v>1</v>
      </c>
      <c r="W943">
        <v>1.611</v>
      </c>
      <c r="X943">
        <v>2.6030000000000002</v>
      </c>
      <c r="Y943" s="8">
        <v>43412</v>
      </c>
    </row>
    <row r="944" spans="1:25" x14ac:dyDescent="0.25">
      <c r="A944">
        <v>-111.97654203</v>
      </c>
      <c r="B944">
        <v>33.079964179999997</v>
      </c>
      <c r="C944" t="s">
        <v>563</v>
      </c>
      <c r="D944" t="s">
        <v>566</v>
      </c>
      <c r="E944" t="s">
        <v>561</v>
      </c>
      <c r="F944">
        <v>3</v>
      </c>
      <c r="G944">
        <v>174</v>
      </c>
      <c r="H944">
        <v>13.333</v>
      </c>
      <c r="I944">
        <v>3.1819999999999999</v>
      </c>
      <c r="J944">
        <v>1</v>
      </c>
      <c r="K944">
        <v>1172.575</v>
      </c>
      <c r="L944" t="s">
        <v>560</v>
      </c>
      <c r="M944" t="s">
        <v>559</v>
      </c>
      <c r="N944" s="8">
        <v>43412</v>
      </c>
      <c r="O944">
        <v>0</v>
      </c>
      <c r="P944">
        <v>0</v>
      </c>
      <c r="Q944">
        <v>1696.2529999999999</v>
      </c>
      <c r="R944">
        <v>159.62299999999999</v>
      </c>
      <c r="S944">
        <v>0.33300000000000002</v>
      </c>
      <c r="T944">
        <v>33</v>
      </c>
      <c r="U944">
        <v>483.70699999999999</v>
      </c>
      <c r="V944">
        <v>1</v>
      </c>
      <c r="W944">
        <v>2.17</v>
      </c>
      <c r="X944">
        <v>3.5070000000000001</v>
      </c>
      <c r="Y944" s="8">
        <v>43412</v>
      </c>
    </row>
    <row r="945" spans="1:25" x14ac:dyDescent="0.25">
      <c r="A945">
        <v>-111.97654134</v>
      </c>
      <c r="B945">
        <v>33.07995622</v>
      </c>
      <c r="C945" t="s">
        <v>563</v>
      </c>
      <c r="D945" t="s">
        <v>566</v>
      </c>
      <c r="E945" t="s">
        <v>561</v>
      </c>
      <c r="F945">
        <v>4</v>
      </c>
      <c r="G945">
        <v>178</v>
      </c>
      <c r="H945">
        <v>13.333</v>
      </c>
      <c r="I945">
        <v>2.8220000000000001</v>
      </c>
      <c r="J945">
        <v>1</v>
      </c>
      <c r="K945">
        <v>1172.434</v>
      </c>
      <c r="L945" t="s">
        <v>560</v>
      </c>
      <c r="M945" t="s">
        <v>559</v>
      </c>
      <c r="N945" s="8">
        <v>43412</v>
      </c>
      <c r="O945">
        <v>0</v>
      </c>
      <c r="P945">
        <v>0</v>
      </c>
      <c r="Q945">
        <v>3285.5940000000001</v>
      </c>
      <c r="R945">
        <v>348.733</v>
      </c>
      <c r="S945">
        <v>0.72699999999999998</v>
      </c>
      <c r="T945">
        <v>33</v>
      </c>
      <c r="U945">
        <v>1056.7660000000001</v>
      </c>
      <c r="V945">
        <v>1</v>
      </c>
      <c r="W945">
        <v>1.9239999999999999</v>
      </c>
      <c r="X945">
        <v>3.109</v>
      </c>
      <c r="Y945" s="8">
        <v>43412</v>
      </c>
    </row>
    <row r="946" spans="1:25" x14ac:dyDescent="0.25">
      <c r="A946">
        <v>-111.97654151</v>
      </c>
      <c r="B946">
        <v>33.07994721</v>
      </c>
      <c r="C946" t="s">
        <v>563</v>
      </c>
      <c r="D946" t="s">
        <v>566</v>
      </c>
      <c r="E946" t="s">
        <v>561</v>
      </c>
      <c r="F946">
        <v>5</v>
      </c>
      <c r="G946">
        <v>177</v>
      </c>
      <c r="H946">
        <v>13.333</v>
      </c>
      <c r="I946">
        <v>2.9860000000000002</v>
      </c>
      <c r="J946">
        <v>1</v>
      </c>
      <c r="K946">
        <v>1172.4570000000001</v>
      </c>
      <c r="L946" t="s">
        <v>560</v>
      </c>
      <c r="M946" t="s">
        <v>559</v>
      </c>
      <c r="N946" s="8">
        <v>43412</v>
      </c>
      <c r="O946">
        <v>0</v>
      </c>
      <c r="P946">
        <v>0</v>
      </c>
      <c r="Q946">
        <v>5561.7879999999996</v>
      </c>
      <c r="R946">
        <v>557.89200000000005</v>
      </c>
      <c r="S946">
        <v>1.1619999999999999</v>
      </c>
      <c r="T946">
        <v>33</v>
      </c>
      <c r="U946">
        <v>1690.5820000000001</v>
      </c>
      <c r="V946">
        <v>1</v>
      </c>
      <c r="W946">
        <v>2.036</v>
      </c>
      <c r="X946">
        <v>3.29</v>
      </c>
      <c r="Y946" s="8">
        <v>43412</v>
      </c>
    </row>
    <row r="947" spans="1:25" x14ac:dyDescent="0.25">
      <c r="A947">
        <v>-111.976541</v>
      </c>
      <c r="B947">
        <v>33.079938230000003</v>
      </c>
      <c r="C947" t="s">
        <v>563</v>
      </c>
      <c r="D947" t="s">
        <v>566</v>
      </c>
      <c r="E947" t="s">
        <v>561</v>
      </c>
      <c r="F947">
        <v>6</v>
      </c>
      <c r="G947">
        <v>180</v>
      </c>
      <c r="H947">
        <v>13.333</v>
      </c>
      <c r="I947">
        <v>3.3140000000000001</v>
      </c>
      <c r="J947">
        <v>1</v>
      </c>
      <c r="K947">
        <v>1172.326</v>
      </c>
      <c r="L947" t="s">
        <v>560</v>
      </c>
      <c r="M947" t="s">
        <v>559</v>
      </c>
      <c r="N947" s="8">
        <v>43412</v>
      </c>
      <c r="O947">
        <v>0</v>
      </c>
      <c r="P947">
        <v>0</v>
      </c>
      <c r="Q947">
        <v>8238.58</v>
      </c>
      <c r="R947">
        <v>744.57500000000005</v>
      </c>
      <c r="S947">
        <v>1.5509999999999999</v>
      </c>
      <c r="T947">
        <v>33</v>
      </c>
      <c r="U947">
        <v>2256.2869999999998</v>
      </c>
      <c r="V947">
        <v>1</v>
      </c>
      <c r="W947">
        <v>2.2589999999999999</v>
      </c>
      <c r="X947">
        <v>3.6509999999999998</v>
      </c>
      <c r="Y947" s="8">
        <v>43412</v>
      </c>
    </row>
    <row r="948" spans="1:25" x14ac:dyDescent="0.25">
      <c r="A948">
        <v>-111.97654117</v>
      </c>
      <c r="B948">
        <v>33.079930220000001</v>
      </c>
      <c r="C948" t="s">
        <v>563</v>
      </c>
      <c r="D948" t="s">
        <v>566</v>
      </c>
      <c r="E948" t="s">
        <v>561</v>
      </c>
      <c r="F948">
        <v>7</v>
      </c>
      <c r="G948">
        <v>179</v>
      </c>
      <c r="H948">
        <v>13.333</v>
      </c>
      <c r="I948">
        <v>2.9860000000000002</v>
      </c>
      <c r="J948">
        <v>1</v>
      </c>
      <c r="K948">
        <v>1172.2239999999999</v>
      </c>
      <c r="L948" t="s">
        <v>560</v>
      </c>
      <c r="M948" t="s">
        <v>559</v>
      </c>
      <c r="N948" s="8">
        <v>43412</v>
      </c>
      <c r="O948">
        <v>0</v>
      </c>
      <c r="P948">
        <v>0</v>
      </c>
      <c r="Q948">
        <v>10429.233</v>
      </c>
      <c r="R948">
        <v>1046.136</v>
      </c>
      <c r="S948">
        <v>2.1789999999999998</v>
      </c>
      <c r="T948">
        <v>33</v>
      </c>
      <c r="U948">
        <v>3170.11</v>
      </c>
      <c r="V948">
        <v>1</v>
      </c>
      <c r="W948">
        <v>2.036</v>
      </c>
      <c r="X948">
        <v>3.29</v>
      </c>
      <c r="Y948" s="8">
        <v>43412</v>
      </c>
    </row>
    <row r="949" spans="1:25" x14ac:dyDescent="0.25">
      <c r="A949">
        <v>-111.9765398</v>
      </c>
      <c r="B949">
        <v>33.079921159999998</v>
      </c>
      <c r="C949" t="s">
        <v>563</v>
      </c>
      <c r="D949" t="s">
        <v>566</v>
      </c>
      <c r="E949" t="s">
        <v>561</v>
      </c>
      <c r="F949">
        <v>8</v>
      </c>
      <c r="G949">
        <v>187</v>
      </c>
      <c r="H949">
        <v>13.333</v>
      </c>
      <c r="I949">
        <v>3.0179999999999998</v>
      </c>
      <c r="J949">
        <v>1</v>
      </c>
      <c r="K949">
        <v>1172.2670000000001</v>
      </c>
      <c r="L949" t="s">
        <v>560</v>
      </c>
      <c r="M949" t="s">
        <v>559</v>
      </c>
      <c r="N949" s="8">
        <v>43412</v>
      </c>
      <c r="O949">
        <v>0</v>
      </c>
      <c r="P949">
        <v>0</v>
      </c>
      <c r="Q949">
        <v>11541.304</v>
      </c>
      <c r="R949">
        <v>1145.1020000000001</v>
      </c>
      <c r="S949">
        <v>2.3860000000000001</v>
      </c>
      <c r="T949">
        <v>33</v>
      </c>
      <c r="U949">
        <v>3470.0070000000001</v>
      </c>
      <c r="V949">
        <v>1</v>
      </c>
      <c r="W949">
        <v>2.0579999999999998</v>
      </c>
      <c r="X949">
        <v>3.3260000000000001</v>
      </c>
      <c r="Y949" s="8">
        <v>43412</v>
      </c>
    </row>
    <row r="950" spans="1:25" x14ac:dyDescent="0.25">
      <c r="A950">
        <v>-111.97654103000001</v>
      </c>
      <c r="B950">
        <v>33.079913179999998</v>
      </c>
      <c r="C950" t="s">
        <v>563</v>
      </c>
      <c r="D950" t="s">
        <v>566</v>
      </c>
      <c r="E950" t="s">
        <v>561</v>
      </c>
      <c r="F950">
        <v>9</v>
      </c>
      <c r="G950">
        <v>174</v>
      </c>
      <c r="H950">
        <v>13.333</v>
      </c>
      <c r="I950">
        <v>3.117</v>
      </c>
      <c r="J950">
        <v>1</v>
      </c>
      <c r="K950">
        <v>1172.2380000000001</v>
      </c>
      <c r="L950" t="s">
        <v>560</v>
      </c>
      <c r="M950" t="s">
        <v>559</v>
      </c>
      <c r="N950" s="8">
        <v>43412</v>
      </c>
      <c r="O950">
        <v>0</v>
      </c>
      <c r="P950">
        <v>0</v>
      </c>
      <c r="Q950">
        <v>9232.9439999999995</v>
      </c>
      <c r="R950">
        <v>887.14400000000001</v>
      </c>
      <c r="S950">
        <v>1.8480000000000001</v>
      </c>
      <c r="T950">
        <v>33</v>
      </c>
      <c r="U950">
        <v>2688.3139999999999</v>
      </c>
      <c r="V950">
        <v>1</v>
      </c>
      <c r="W950">
        <v>2.125</v>
      </c>
      <c r="X950">
        <v>3.4340000000000002</v>
      </c>
      <c r="Y950" s="8">
        <v>43412</v>
      </c>
    </row>
    <row r="951" spans="1:25" x14ac:dyDescent="0.25">
      <c r="A951">
        <v>-111.97653982999999</v>
      </c>
      <c r="B951">
        <v>33.079905220000001</v>
      </c>
      <c r="C951" t="s">
        <v>563</v>
      </c>
      <c r="D951" t="s">
        <v>566</v>
      </c>
      <c r="E951" t="s">
        <v>561</v>
      </c>
      <c r="F951">
        <v>10</v>
      </c>
      <c r="G951">
        <v>181</v>
      </c>
      <c r="H951">
        <v>13.333</v>
      </c>
      <c r="I951">
        <v>2.9860000000000002</v>
      </c>
      <c r="J951">
        <v>1</v>
      </c>
      <c r="K951">
        <v>1172.26</v>
      </c>
      <c r="L951" t="s">
        <v>560</v>
      </c>
      <c r="M951" t="s">
        <v>559</v>
      </c>
      <c r="N951" s="8">
        <v>43412</v>
      </c>
      <c r="O951">
        <v>0</v>
      </c>
      <c r="P951">
        <v>0</v>
      </c>
      <c r="Q951">
        <v>7817.05</v>
      </c>
      <c r="R951">
        <v>784.11300000000006</v>
      </c>
      <c r="S951">
        <v>1.6339999999999999</v>
      </c>
      <c r="T951">
        <v>33</v>
      </c>
      <c r="U951">
        <v>2376.1010000000001</v>
      </c>
      <c r="V951">
        <v>1</v>
      </c>
      <c r="W951">
        <v>2.036</v>
      </c>
      <c r="X951">
        <v>3.29</v>
      </c>
      <c r="Y951" s="8">
        <v>43412</v>
      </c>
    </row>
    <row r="952" spans="1:25" x14ac:dyDescent="0.25">
      <c r="A952">
        <v>-111.97654151</v>
      </c>
      <c r="B952">
        <v>33.079897209999999</v>
      </c>
      <c r="C952" t="s">
        <v>563</v>
      </c>
      <c r="D952" t="s">
        <v>566</v>
      </c>
      <c r="E952" t="s">
        <v>561</v>
      </c>
      <c r="F952">
        <v>11</v>
      </c>
      <c r="G952">
        <v>177</v>
      </c>
      <c r="H952">
        <v>13.333</v>
      </c>
      <c r="I952">
        <v>2.887</v>
      </c>
      <c r="J952">
        <v>1</v>
      </c>
      <c r="K952">
        <v>1172.3620000000001</v>
      </c>
      <c r="L952" t="s">
        <v>560</v>
      </c>
      <c r="M952" t="s">
        <v>559</v>
      </c>
      <c r="N952" s="8">
        <v>43412</v>
      </c>
      <c r="O952">
        <v>0</v>
      </c>
      <c r="P952">
        <v>0</v>
      </c>
      <c r="Q952">
        <v>7241.02</v>
      </c>
      <c r="R952">
        <v>751.09400000000005</v>
      </c>
      <c r="S952">
        <v>1.5649999999999999</v>
      </c>
      <c r="T952">
        <v>33</v>
      </c>
      <c r="U952">
        <v>2276.0430000000001</v>
      </c>
      <c r="V952">
        <v>1</v>
      </c>
      <c r="W952">
        <v>1.9690000000000001</v>
      </c>
      <c r="X952">
        <v>3.181</v>
      </c>
      <c r="Y952" s="8">
        <v>43412</v>
      </c>
    </row>
    <row r="953" spans="1:25" x14ac:dyDescent="0.25">
      <c r="A953">
        <v>-111.9765398</v>
      </c>
      <c r="B953">
        <v>33.079888160000003</v>
      </c>
      <c r="C953" t="s">
        <v>563</v>
      </c>
      <c r="D953" t="s">
        <v>566</v>
      </c>
      <c r="E953" t="s">
        <v>561</v>
      </c>
      <c r="F953">
        <v>12</v>
      </c>
      <c r="G953">
        <v>187</v>
      </c>
      <c r="H953">
        <v>13.333</v>
      </c>
      <c r="I953">
        <v>2.9860000000000002</v>
      </c>
      <c r="J953">
        <v>1</v>
      </c>
      <c r="K953">
        <v>1172.346</v>
      </c>
      <c r="L953" t="s">
        <v>560</v>
      </c>
      <c r="M953" t="s">
        <v>559</v>
      </c>
      <c r="N953" s="8">
        <v>43412</v>
      </c>
      <c r="O953">
        <v>0</v>
      </c>
      <c r="P953">
        <v>0</v>
      </c>
      <c r="Q953">
        <v>8094.1040000000003</v>
      </c>
      <c r="R953">
        <v>811.904</v>
      </c>
      <c r="S953">
        <v>1.6910000000000001</v>
      </c>
      <c r="T953">
        <v>33</v>
      </c>
      <c r="U953">
        <v>2460.3150000000001</v>
      </c>
      <c r="V953">
        <v>1</v>
      </c>
      <c r="W953">
        <v>2.036</v>
      </c>
      <c r="X953">
        <v>3.29</v>
      </c>
      <c r="Y953" s="8">
        <v>43412</v>
      </c>
    </row>
    <row r="954" spans="1:25" x14ac:dyDescent="0.25">
      <c r="A954">
        <v>-111.97654117</v>
      </c>
      <c r="B954">
        <v>33.07988022</v>
      </c>
      <c r="C954" t="s">
        <v>563</v>
      </c>
      <c r="D954" t="s">
        <v>566</v>
      </c>
      <c r="E954" t="s">
        <v>561</v>
      </c>
      <c r="F954">
        <v>13</v>
      </c>
      <c r="G954">
        <v>179</v>
      </c>
      <c r="H954">
        <v>13.333</v>
      </c>
      <c r="I954">
        <v>2.9529999999999998</v>
      </c>
      <c r="J954">
        <v>1</v>
      </c>
      <c r="K954">
        <v>1172.3489999999999</v>
      </c>
      <c r="L954" t="s">
        <v>560</v>
      </c>
      <c r="M954" t="s">
        <v>559</v>
      </c>
      <c r="N954" s="8">
        <v>43412</v>
      </c>
      <c r="O954">
        <v>0</v>
      </c>
      <c r="P954">
        <v>0</v>
      </c>
      <c r="Q954">
        <v>9608.4809999999998</v>
      </c>
      <c r="R954">
        <v>974.51700000000005</v>
      </c>
      <c r="S954">
        <v>2.0299999999999998</v>
      </c>
      <c r="T954">
        <v>33</v>
      </c>
      <c r="U954">
        <v>2953.0830000000001</v>
      </c>
      <c r="V954">
        <v>1</v>
      </c>
      <c r="W954">
        <v>2.0129999999999999</v>
      </c>
      <c r="X954">
        <v>3.254</v>
      </c>
      <c r="Y954" s="8">
        <v>43412</v>
      </c>
    </row>
    <row r="955" spans="1:25" x14ac:dyDescent="0.25">
      <c r="A955">
        <v>-111.97653946</v>
      </c>
      <c r="B955">
        <v>33.07987112</v>
      </c>
      <c r="C955" t="s">
        <v>563</v>
      </c>
      <c r="D955" t="s">
        <v>566</v>
      </c>
      <c r="E955" t="s">
        <v>561</v>
      </c>
      <c r="F955">
        <v>14</v>
      </c>
      <c r="G955">
        <v>189</v>
      </c>
      <c r="H955">
        <v>13.333</v>
      </c>
      <c r="I955">
        <v>3.15</v>
      </c>
      <c r="J955">
        <v>1</v>
      </c>
      <c r="K955">
        <v>1172.2380000000001</v>
      </c>
      <c r="L955" t="s">
        <v>560</v>
      </c>
      <c r="M955" t="s">
        <v>559</v>
      </c>
      <c r="N955" s="8">
        <v>43412</v>
      </c>
      <c r="O955">
        <v>0</v>
      </c>
      <c r="P955">
        <v>0</v>
      </c>
      <c r="Q955">
        <v>8992.6839999999993</v>
      </c>
      <c r="R955">
        <v>855.05799999999999</v>
      </c>
      <c r="S955">
        <v>1.7809999999999999</v>
      </c>
      <c r="T955">
        <v>33</v>
      </c>
      <c r="U955">
        <v>2591.0839999999998</v>
      </c>
      <c r="V955">
        <v>1</v>
      </c>
      <c r="W955">
        <v>2.1469999999999998</v>
      </c>
      <c r="X955">
        <v>3.4710000000000001</v>
      </c>
      <c r="Y955" s="8">
        <v>43412</v>
      </c>
    </row>
    <row r="956" spans="1:25" x14ac:dyDescent="0.25">
      <c r="A956">
        <v>-111.97654051000001</v>
      </c>
      <c r="B956">
        <v>33.079863209999999</v>
      </c>
      <c r="C956" t="s">
        <v>563</v>
      </c>
      <c r="D956" t="s">
        <v>566</v>
      </c>
      <c r="E956" t="s">
        <v>561</v>
      </c>
      <c r="F956">
        <v>15</v>
      </c>
      <c r="G956">
        <v>177</v>
      </c>
      <c r="H956">
        <v>13.333</v>
      </c>
      <c r="I956">
        <v>3.15</v>
      </c>
      <c r="J956">
        <v>1</v>
      </c>
      <c r="K956">
        <v>1172.28</v>
      </c>
      <c r="L956" t="s">
        <v>560</v>
      </c>
      <c r="M956" t="s">
        <v>559</v>
      </c>
      <c r="N956" s="8">
        <v>43412</v>
      </c>
      <c r="O956">
        <v>0</v>
      </c>
      <c r="P956">
        <v>0</v>
      </c>
      <c r="Q956">
        <v>12018.905000000001</v>
      </c>
      <c r="R956">
        <v>1142.8019999999999</v>
      </c>
      <c r="S956">
        <v>2.3809999999999998</v>
      </c>
      <c r="T956">
        <v>33</v>
      </c>
      <c r="U956">
        <v>3463.0360000000001</v>
      </c>
      <c r="V956">
        <v>1</v>
      </c>
      <c r="W956">
        <v>2.1469999999999998</v>
      </c>
      <c r="X956">
        <v>3.4710000000000001</v>
      </c>
      <c r="Y956" s="8">
        <v>43412</v>
      </c>
    </row>
    <row r="957" spans="1:25" x14ac:dyDescent="0.25">
      <c r="A957">
        <v>-111.97654083</v>
      </c>
      <c r="B957">
        <v>33.079855219999999</v>
      </c>
      <c r="C957" t="s">
        <v>563</v>
      </c>
      <c r="D957" t="s">
        <v>566</v>
      </c>
      <c r="E957" t="s">
        <v>561</v>
      </c>
      <c r="F957">
        <v>16</v>
      </c>
      <c r="G957">
        <v>181</v>
      </c>
      <c r="H957">
        <v>13.333</v>
      </c>
      <c r="I957">
        <v>2.887</v>
      </c>
      <c r="J957">
        <v>1</v>
      </c>
      <c r="K957">
        <v>1172.2639999999999</v>
      </c>
      <c r="L957" t="s">
        <v>560</v>
      </c>
      <c r="M957" t="s">
        <v>559</v>
      </c>
      <c r="N957" s="8">
        <v>43412</v>
      </c>
      <c r="O957">
        <v>0</v>
      </c>
      <c r="P957">
        <v>0</v>
      </c>
      <c r="Q957">
        <v>11063.152</v>
      </c>
      <c r="R957">
        <v>1147.5550000000001</v>
      </c>
      <c r="S957">
        <v>2.391</v>
      </c>
      <c r="T957">
        <v>33</v>
      </c>
      <c r="U957">
        <v>3477.4389999999999</v>
      </c>
      <c r="V957">
        <v>1</v>
      </c>
      <c r="W957">
        <v>1.9690000000000001</v>
      </c>
      <c r="X957">
        <v>3.181</v>
      </c>
      <c r="Y957" s="8">
        <v>43412</v>
      </c>
    </row>
    <row r="958" spans="1:25" x14ac:dyDescent="0.25">
      <c r="A958">
        <v>-111.97654083</v>
      </c>
      <c r="B958">
        <v>33.07984622</v>
      </c>
      <c r="C958" t="s">
        <v>563</v>
      </c>
      <c r="D958" t="s">
        <v>566</v>
      </c>
      <c r="E958" t="s">
        <v>561</v>
      </c>
      <c r="F958">
        <v>17</v>
      </c>
      <c r="G958">
        <v>181</v>
      </c>
      <c r="H958">
        <v>13.333</v>
      </c>
      <c r="I958">
        <v>3.0179999999999998</v>
      </c>
      <c r="J958">
        <v>1</v>
      </c>
      <c r="K958">
        <v>1172.231</v>
      </c>
      <c r="L958" t="s">
        <v>560</v>
      </c>
      <c r="M958" t="s">
        <v>559</v>
      </c>
      <c r="N958" s="8">
        <v>43412</v>
      </c>
      <c r="O958">
        <v>0</v>
      </c>
      <c r="P958">
        <v>0</v>
      </c>
      <c r="Q958">
        <v>12861.028</v>
      </c>
      <c r="R958">
        <v>1276.0419999999999</v>
      </c>
      <c r="S958">
        <v>2.6579999999999999</v>
      </c>
      <c r="T958">
        <v>33</v>
      </c>
      <c r="U958">
        <v>3866.7950000000001</v>
      </c>
      <c r="V958">
        <v>1</v>
      </c>
      <c r="W958">
        <v>2.0579999999999998</v>
      </c>
      <c r="X958">
        <v>3.3260000000000001</v>
      </c>
      <c r="Y958" s="8">
        <v>43412</v>
      </c>
    </row>
    <row r="959" spans="1:25" x14ac:dyDescent="0.25">
      <c r="A959">
        <v>-111.97654066</v>
      </c>
      <c r="B959">
        <v>33.079838219999999</v>
      </c>
      <c r="C959" t="s">
        <v>563</v>
      </c>
      <c r="D959" t="s">
        <v>566</v>
      </c>
      <c r="E959" t="s">
        <v>561</v>
      </c>
      <c r="F959">
        <v>18</v>
      </c>
      <c r="G959">
        <v>182</v>
      </c>
      <c r="H959">
        <v>13.333</v>
      </c>
      <c r="I959">
        <v>3.0510000000000002</v>
      </c>
      <c r="J959">
        <v>1</v>
      </c>
      <c r="K959">
        <v>1172.2670000000001</v>
      </c>
      <c r="L959" t="s">
        <v>560</v>
      </c>
      <c r="M959" t="s">
        <v>559</v>
      </c>
      <c r="N959" s="8">
        <v>43412</v>
      </c>
      <c r="O959">
        <v>0</v>
      </c>
      <c r="P959">
        <v>0</v>
      </c>
      <c r="Q959">
        <v>10661.892</v>
      </c>
      <c r="R959">
        <v>1046.4739999999999</v>
      </c>
      <c r="S959">
        <v>2.1800000000000002</v>
      </c>
      <c r="T959">
        <v>33</v>
      </c>
      <c r="U959">
        <v>3171.1350000000002</v>
      </c>
      <c r="V959">
        <v>1</v>
      </c>
      <c r="W959">
        <v>2.08</v>
      </c>
      <c r="X959">
        <v>3.3620000000000001</v>
      </c>
      <c r="Y959" s="8">
        <v>43412</v>
      </c>
    </row>
    <row r="960" spans="1:25" x14ac:dyDescent="0.25">
      <c r="A960">
        <v>-111.9765412</v>
      </c>
      <c r="B960">
        <v>33.07983016</v>
      </c>
      <c r="C960" t="s">
        <v>563</v>
      </c>
      <c r="D960" t="s">
        <v>566</v>
      </c>
      <c r="E960" t="s">
        <v>561</v>
      </c>
      <c r="F960">
        <v>19</v>
      </c>
      <c r="G960">
        <v>173</v>
      </c>
      <c r="H960">
        <v>13.333</v>
      </c>
      <c r="I960">
        <v>2.8540000000000001</v>
      </c>
      <c r="J960">
        <v>1</v>
      </c>
      <c r="K960">
        <v>1172.221</v>
      </c>
      <c r="L960" t="s">
        <v>560</v>
      </c>
      <c r="M960" t="s">
        <v>559</v>
      </c>
      <c r="N960" s="8">
        <v>43412</v>
      </c>
      <c r="O960">
        <v>0</v>
      </c>
      <c r="P960">
        <v>0</v>
      </c>
      <c r="Q960">
        <v>9788.8140000000003</v>
      </c>
      <c r="R960">
        <v>1027.0419999999999</v>
      </c>
      <c r="S960">
        <v>2.14</v>
      </c>
      <c r="T960">
        <v>33</v>
      </c>
      <c r="U960">
        <v>3112.248</v>
      </c>
      <c r="V960">
        <v>1</v>
      </c>
      <c r="W960">
        <v>1.946</v>
      </c>
      <c r="X960">
        <v>3.145</v>
      </c>
      <c r="Y960" s="8">
        <v>43412</v>
      </c>
    </row>
    <row r="961" spans="1:25" x14ac:dyDescent="0.25">
      <c r="A961">
        <v>-111.97654017000001</v>
      </c>
      <c r="B961">
        <v>33.079822219999997</v>
      </c>
      <c r="C961" t="s">
        <v>563</v>
      </c>
      <c r="D961" t="s">
        <v>566</v>
      </c>
      <c r="E961" t="s">
        <v>561</v>
      </c>
      <c r="F961">
        <v>20</v>
      </c>
      <c r="G961">
        <v>179</v>
      </c>
      <c r="H961">
        <v>13.333</v>
      </c>
      <c r="I961">
        <v>3.0179999999999998</v>
      </c>
      <c r="J961">
        <v>1</v>
      </c>
      <c r="K961">
        <v>1172.2280000000001</v>
      </c>
      <c r="L961" t="s">
        <v>560</v>
      </c>
      <c r="M961" t="s">
        <v>559</v>
      </c>
      <c r="N961" s="8">
        <v>43412</v>
      </c>
      <c r="O961">
        <v>0</v>
      </c>
      <c r="P961">
        <v>0</v>
      </c>
      <c r="Q961">
        <v>8244.5830000000005</v>
      </c>
      <c r="R961">
        <v>818.00900000000001</v>
      </c>
      <c r="S961">
        <v>1.704</v>
      </c>
      <c r="T961">
        <v>33</v>
      </c>
      <c r="U961">
        <v>2478.8159999999998</v>
      </c>
      <c r="V961">
        <v>1</v>
      </c>
      <c r="W961">
        <v>2.0579999999999998</v>
      </c>
      <c r="X961">
        <v>3.3260000000000001</v>
      </c>
      <c r="Y961" s="8">
        <v>43412</v>
      </c>
    </row>
    <row r="962" spans="1:25" x14ac:dyDescent="0.25">
      <c r="A962">
        <v>-111.97654134</v>
      </c>
      <c r="B962">
        <v>33.079813219999998</v>
      </c>
      <c r="C962" t="s">
        <v>563</v>
      </c>
      <c r="D962" t="s">
        <v>566</v>
      </c>
      <c r="E962" t="s">
        <v>561</v>
      </c>
      <c r="F962">
        <v>21</v>
      </c>
      <c r="G962">
        <v>178</v>
      </c>
      <c r="H962">
        <v>13.333</v>
      </c>
      <c r="I962">
        <v>2.9860000000000002</v>
      </c>
      <c r="J962">
        <v>1</v>
      </c>
      <c r="K962">
        <v>1172.346</v>
      </c>
      <c r="L962" t="s">
        <v>560</v>
      </c>
      <c r="M962" t="s">
        <v>559</v>
      </c>
      <c r="N962" s="8">
        <v>43412</v>
      </c>
      <c r="O962">
        <v>0</v>
      </c>
      <c r="P962">
        <v>0</v>
      </c>
      <c r="Q962">
        <v>8907.9699999999993</v>
      </c>
      <c r="R962">
        <v>893.54100000000005</v>
      </c>
      <c r="S962">
        <v>1.8620000000000001</v>
      </c>
      <c r="T962">
        <v>33</v>
      </c>
      <c r="U962">
        <v>2707.701</v>
      </c>
      <c r="V962">
        <v>1</v>
      </c>
      <c r="W962">
        <v>2.036</v>
      </c>
      <c r="X962">
        <v>3.29</v>
      </c>
      <c r="Y962" s="8">
        <v>43412</v>
      </c>
    </row>
    <row r="963" spans="1:25" x14ac:dyDescent="0.25">
      <c r="A963">
        <v>-111.97654083</v>
      </c>
      <c r="B963">
        <v>33.079805219999997</v>
      </c>
      <c r="C963" t="s">
        <v>563</v>
      </c>
      <c r="D963" t="s">
        <v>566</v>
      </c>
      <c r="E963" t="s">
        <v>561</v>
      </c>
      <c r="F963">
        <v>22</v>
      </c>
      <c r="G963">
        <v>181</v>
      </c>
      <c r="H963">
        <v>13.333</v>
      </c>
      <c r="I963">
        <v>2.8220000000000001</v>
      </c>
      <c r="J963">
        <v>1</v>
      </c>
      <c r="K963">
        <v>1172.2670000000001</v>
      </c>
      <c r="L963" t="s">
        <v>560</v>
      </c>
      <c r="M963" t="s">
        <v>559</v>
      </c>
      <c r="N963" s="8">
        <v>43412</v>
      </c>
      <c r="O963">
        <v>0</v>
      </c>
      <c r="P963">
        <v>0</v>
      </c>
      <c r="Q963">
        <v>9425.1190000000006</v>
      </c>
      <c r="R963">
        <v>1000.3819999999999</v>
      </c>
      <c r="S963">
        <v>2.0840000000000001</v>
      </c>
      <c r="T963">
        <v>33</v>
      </c>
      <c r="U963">
        <v>3031.4589999999998</v>
      </c>
      <c r="V963">
        <v>1</v>
      </c>
      <c r="W963">
        <v>1.9239999999999999</v>
      </c>
      <c r="X963">
        <v>3.109</v>
      </c>
      <c r="Y963" s="8">
        <v>43412</v>
      </c>
    </row>
    <row r="964" spans="1:25" x14ac:dyDescent="0.25">
      <c r="A964">
        <v>-111.97654049</v>
      </c>
      <c r="B964">
        <v>33.079796209999998</v>
      </c>
      <c r="C964" t="s">
        <v>563</v>
      </c>
      <c r="D964" t="s">
        <v>566</v>
      </c>
      <c r="E964" t="s">
        <v>561</v>
      </c>
      <c r="F964">
        <v>23</v>
      </c>
      <c r="G964">
        <v>183</v>
      </c>
      <c r="H964">
        <v>13.333</v>
      </c>
      <c r="I964">
        <v>3.2149999999999999</v>
      </c>
      <c r="J964">
        <v>1</v>
      </c>
      <c r="K964">
        <v>1172.2929999999999</v>
      </c>
      <c r="L964" t="s">
        <v>560</v>
      </c>
      <c r="M964" t="s">
        <v>559</v>
      </c>
      <c r="N964" s="8">
        <v>43412</v>
      </c>
      <c r="O964">
        <v>0</v>
      </c>
      <c r="P964">
        <v>0</v>
      </c>
      <c r="Q964">
        <v>10062.508</v>
      </c>
      <c r="R964">
        <v>937.25400000000002</v>
      </c>
      <c r="S964">
        <v>1.9530000000000001</v>
      </c>
      <c r="T964">
        <v>33</v>
      </c>
      <c r="U964">
        <v>2840.165</v>
      </c>
      <c r="V964">
        <v>1</v>
      </c>
      <c r="W964">
        <v>2.1920000000000002</v>
      </c>
      <c r="X964">
        <v>3.5430000000000001</v>
      </c>
      <c r="Y964" s="8">
        <v>43412</v>
      </c>
    </row>
    <row r="965" spans="1:25" x14ac:dyDescent="0.25">
      <c r="A965">
        <v>-111.97654151</v>
      </c>
      <c r="B965">
        <v>33.079788209999997</v>
      </c>
      <c r="C965" t="s">
        <v>563</v>
      </c>
      <c r="D965" t="s">
        <v>566</v>
      </c>
      <c r="E965" t="s">
        <v>561</v>
      </c>
      <c r="F965">
        <v>24</v>
      </c>
      <c r="G965">
        <v>177</v>
      </c>
      <c r="H965">
        <v>13.333</v>
      </c>
      <c r="I965">
        <v>3.1819999999999999</v>
      </c>
      <c r="J965">
        <v>1</v>
      </c>
      <c r="K965">
        <v>1172.2570000000001</v>
      </c>
      <c r="L965" t="s">
        <v>560</v>
      </c>
      <c r="M965" t="s">
        <v>559</v>
      </c>
      <c r="N965" s="8">
        <v>43412</v>
      </c>
      <c r="O965">
        <v>0</v>
      </c>
      <c r="P965">
        <v>0</v>
      </c>
      <c r="Q965">
        <v>9905.1440000000002</v>
      </c>
      <c r="R965">
        <v>932.10799999999995</v>
      </c>
      <c r="S965">
        <v>1.9419999999999999</v>
      </c>
      <c r="T965">
        <v>33</v>
      </c>
      <c r="U965">
        <v>2824.57</v>
      </c>
      <c r="V965">
        <v>1</v>
      </c>
      <c r="W965">
        <v>2.17</v>
      </c>
      <c r="X965">
        <v>3.5070000000000001</v>
      </c>
      <c r="Y965" s="8">
        <v>43412</v>
      </c>
    </row>
    <row r="966" spans="1:25" x14ac:dyDescent="0.25">
      <c r="A966">
        <v>-111.97654117</v>
      </c>
      <c r="B966">
        <v>33.079779219999999</v>
      </c>
      <c r="C966" t="s">
        <v>563</v>
      </c>
      <c r="D966" t="s">
        <v>566</v>
      </c>
      <c r="E966" t="s">
        <v>561</v>
      </c>
      <c r="F966">
        <v>25</v>
      </c>
      <c r="G966">
        <v>179</v>
      </c>
      <c r="H966">
        <v>13.333</v>
      </c>
      <c r="I966">
        <v>3.117</v>
      </c>
      <c r="J966">
        <v>1</v>
      </c>
      <c r="K966">
        <v>1172.306</v>
      </c>
      <c r="L966" t="s">
        <v>560</v>
      </c>
      <c r="M966" t="s">
        <v>559</v>
      </c>
      <c r="N966" s="8">
        <v>43412</v>
      </c>
      <c r="O966">
        <v>0</v>
      </c>
      <c r="P966">
        <v>0</v>
      </c>
      <c r="Q966">
        <v>9115.6229999999996</v>
      </c>
      <c r="R966">
        <v>875.87099999999998</v>
      </c>
      <c r="S966">
        <v>1.825</v>
      </c>
      <c r="T966">
        <v>33</v>
      </c>
      <c r="U966">
        <v>2654.154</v>
      </c>
      <c r="V966">
        <v>1</v>
      </c>
      <c r="W966">
        <v>2.125</v>
      </c>
      <c r="X966">
        <v>3.4340000000000002</v>
      </c>
      <c r="Y966" s="8">
        <v>43412</v>
      </c>
    </row>
    <row r="967" spans="1:25" x14ac:dyDescent="0.25">
      <c r="A967">
        <v>-111.97654117</v>
      </c>
      <c r="B967">
        <v>33.079771219999998</v>
      </c>
      <c r="C967" t="s">
        <v>563</v>
      </c>
      <c r="D967" t="s">
        <v>566</v>
      </c>
      <c r="E967" t="s">
        <v>561</v>
      </c>
      <c r="F967">
        <v>26</v>
      </c>
      <c r="G967">
        <v>179</v>
      </c>
      <c r="H967">
        <v>13.333</v>
      </c>
      <c r="I967">
        <v>3.0840000000000001</v>
      </c>
      <c r="J967">
        <v>1</v>
      </c>
      <c r="K967">
        <v>1172.32</v>
      </c>
      <c r="L967" t="s">
        <v>560</v>
      </c>
      <c r="M967" t="s">
        <v>559</v>
      </c>
      <c r="N967" s="8">
        <v>43412</v>
      </c>
      <c r="O967">
        <v>0</v>
      </c>
      <c r="P967">
        <v>0</v>
      </c>
      <c r="Q967">
        <v>7784.3869999999997</v>
      </c>
      <c r="R967">
        <v>755.91700000000003</v>
      </c>
      <c r="S967">
        <v>1.575</v>
      </c>
      <c r="T967">
        <v>33</v>
      </c>
      <c r="U967">
        <v>2290.6559999999999</v>
      </c>
      <c r="V967">
        <v>1</v>
      </c>
      <c r="W967">
        <v>2.1030000000000002</v>
      </c>
      <c r="X967">
        <v>3.3980000000000001</v>
      </c>
      <c r="Y967" s="8">
        <v>43412</v>
      </c>
    </row>
    <row r="968" spans="1:25" x14ac:dyDescent="0.25">
      <c r="A968">
        <v>-111.97654083</v>
      </c>
      <c r="B968">
        <v>33.079762219999999</v>
      </c>
      <c r="C968" t="s">
        <v>563</v>
      </c>
      <c r="D968" t="s">
        <v>566</v>
      </c>
      <c r="E968" t="s">
        <v>561</v>
      </c>
      <c r="F968">
        <v>27</v>
      </c>
      <c r="G968">
        <v>181</v>
      </c>
      <c r="H968">
        <v>13.333</v>
      </c>
      <c r="I968">
        <v>2.9529999999999998</v>
      </c>
      <c r="J968">
        <v>1</v>
      </c>
      <c r="K968">
        <v>1172.287</v>
      </c>
      <c r="L968" t="s">
        <v>560</v>
      </c>
      <c r="M968" t="s">
        <v>559</v>
      </c>
      <c r="N968" s="8">
        <v>43412</v>
      </c>
      <c r="O968">
        <v>0</v>
      </c>
      <c r="P968">
        <v>0</v>
      </c>
      <c r="Q968">
        <v>7042.4009999999998</v>
      </c>
      <c r="R968">
        <v>714.25900000000001</v>
      </c>
      <c r="S968">
        <v>1.488</v>
      </c>
      <c r="T968">
        <v>33</v>
      </c>
      <c r="U968">
        <v>2164.42</v>
      </c>
      <c r="V968">
        <v>1</v>
      </c>
      <c r="W968">
        <v>2.0129999999999999</v>
      </c>
      <c r="X968">
        <v>3.254</v>
      </c>
      <c r="Y968" s="8">
        <v>43412</v>
      </c>
    </row>
    <row r="969" spans="1:25" x14ac:dyDescent="0.25">
      <c r="A969">
        <v>-111.97654083</v>
      </c>
      <c r="B969">
        <v>33.079754219999998</v>
      </c>
      <c r="C969" t="s">
        <v>563</v>
      </c>
      <c r="D969" t="s">
        <v>566</v>
      </c>
      <c r="E969" t="s">
        <v>561</v>
      </c>
      <c r="F969">
        <v>28</v>
      </c>
      <c r="G969">
        <v>181</v>
      </c>
      <c r="H969">
        <v>13.333</v>
      </c>
      <c r="I969">
        <v>2.887</v>
      </c>
      <c r="J969">
        <v>1</v>
      </c>
      <c r="K969">
        <v>1172.29</v>
      </c>
      <c r="L969" t="s">
        <v>560</v>
      </c>
      <c r="M969" t="s">
        <v>559</v>
      </c>
      <c r="N969" s="8">
        <v>43412</v>
      </c>
      <c r="O969">
        <v>0</v>
      </c>
      <c r="P969">
        <v>0</v>
      </c>
      <c r="Q969">
        <v>6827.1469999999999</v>
      </c>
      <c r="R969">
        <v>708.16399999999999</v>
      </c>
      <c r="S969">
        <v>1.4750000000000001</v>
      </c>
      <c r="T969">
        <v>33</v>
      </c>
      <c r="U969">
        <v>2145.9520000000002</v>
      </c>
      <c r="V969">
        <v>1</v>
      </c>
      <c r="W969">
        <v>1.9690000000000001</v>
      </c>
      <c r="X969">
        <v>3.181</v>
      </c>
      <c r="Y969" s="8">
        <v>43412</v>
      </c>
    </row>
    <row r="970" spans="1:25" x14ac:dyDescent="0.25">
      <c r="A970">
        <v>-111.97654233999999</v>
      </c>
      <c r="B970">
        <v>33.07974522</v>
      </c>
      <c r="C970" t="s">
        <v>563</v>
      </c>
      <c r="D970" t="s">
        <v>566</v>
      </c>
      <c r="E970" t="s">
        <v>561</v>
      </c>
      <c r="F970">
        <v>29</v>
      </c>
      <c r="G970">
        <v>178</v>
      </c>
      <c r="H970">
        <v>13.333</v>
      </c>
      <c r="I970">
        <v>3.0179999999999998</v>
      </c>
      <c r="J970">
        <v>1</v>
      </c>
      <c r="K970">
        <v>1172.29</v>
      </c>
      <c r="L970" t="s">
        <v>560</v>
      </c>
      <c r="M970" t="s">
        <v>559</v>
      </c>
      <c r="N970" s="8">
        <v>43412</v>
      </c>
      <c r="O970">
        <v>0</v>
      </c>
      <c r="P970">
        <v>0</v>
      </c>
      <c r="Q970">
        <v>8626.8410000000003</v>
      </c>
      <c r="R970">
        <v>855.93600000000004</v>
      </c>
      <c r="S970">
        <v>1.7829999999999999</v>
      </c>
      <c r="T970">
        <v>33</v>
      </c>
      <c r="U970">
        <v>2593.7449999999999</v>
      </c>
      <c r="V970">
        <v>1</v>
      </c>
      <c r="W970">
        <v>2.0579999999999998</v>
      </c>
      <c r="X970">
        <v>3.3260000000000001</v>
      </c>
      <c r="Y970" s="8">
        <v>43412</v>
      </c>
    </row>
    <row r="971" spans="1:25" x14ac:dyDescent="0.25">
      <c r="A971">
        <v>-111.97654113999999</v>
      </c>
      <c r="B971">
        <v>33.079737190000003</v>
      </c>
      <c r="C971" t="s">
        <v>563</v>
      </c>
      <c r="D971" t="s">
        <v>566</v>
      </c>
      <c r="E971" t="s">
        <v>561</v>
      </c>
      <c r="F971">
        <v>30</v>
      </c>
      <c r="G971">
        <v>185</v>
      </c>
      <c r="H971">
        <v>13.333</v>
      </c>
      <c r="I971">
        <v>3.0179999999999998</v>
      </c>
      <c r="J971">
        <v>1</v>
      </c>
      <c r="K971">
        <v>1172.306</v>
      </c>
      <c r="L971" t="s">
        <v>560</v>
      </c>
      <c r="M971" t="s">
        <v>559</v>
      </c>
      <c r="N971" s="8">
        <v>43412</v>
      </c>
      <c r="O971">
        <v>0</v>
      </c>
      <c r="P971">
        <v>0</v>
      </c>
      <c r="Q971">
        <v>9409.3109999999997</v>
      </c>
      <c r="R971">
        <v>933.57100000000003</v>
      </c>
      <c r="S971">
        <v>1.9450000000000001</v>
      </c>
      <c r="T971">
        <v>33</v>
      </c>
      <c r="U971">
        <v>2829.0030000000002</v>
      </c>
      <c r="V971">
        <v>1</v>
      </c>
      <c r="W971">
        <v>2.0579999999999998</v>
      </c>
      <c r="X971">
        <v>3.3260000000000001</v>
      </c>
      <c r="Y971" s="8">
        <v>43412</v>
      </c>
    </row>
    <row r="972" spans="1:25" x14ac:dyDescent="0.25">
      <c r="A972">
        <v>-111.97654267999999</v>
      </c>
      <c r="B972">
        <v>33.079728209999999</v>
      </c>
      <c r="C972" t="s">
        <v>563</v>
      </c>
      <c r="D972" t="s">
        <v>566</v>
      </c>
      <c r="E972" t="s">
        <v>561</v>
      </c>
      <c r="F972">
        <v>31</v>
      </c>
      <c r="G972">
        <v>176</v>
      </c>
      <c r="H972">
        <v>13.333</v>
      </c>
      <c r="I972">
        <v>3.1819999999999999</v>
      </c>
      <c r="J972">
        <v>1</v>
      </c>
      <c r="K972">
        <v>1172.29</v>
      </c>
      <c r="L972" t="s">
        <v>560</v>
      </c>
      <c r="M972" t="s">
        <v>559</v>
      </c>
      <c r="N972" s="8">
        <v>43412</v>
      </c>
      <c r="O972">
        <v>0</v>
      </c>
      <c r="P972">
        <v>0</v>
      </c>
      <c r="Q972">
        <v>9864.4950000000008</v>
      </c>
      <c r="R972">
        <v>928.28300000000002</v>
      </c>
      <c r="S972">
        <v>1.9339999999999999</v>
      </c>
      <c r="T972">
        <v>33</v>
      </c>
      <c r="U972">
        <v>2812.9789999999998</v>
      </c>
      <c r="V972">
        <v>1</v>
      </c>
      <c r="W972">
        <v>2.17</v>
      </c>
      <c r="X972">
        <v>3.5070000000000001</v>
      </c>
      <c r="Y972" s="8">
        <v>43412</v>
      </c>
    </row>
    <row r="973" spans="1:25" x14ac:dyDescent="0.25">
      <c r="A973">
        <v>-111.97654199999999</v>
      </c>
      <c r="B973">
        <v>33.07972023</v>
      </c>
      <c r="C973" t="s">
        <v>563</v>
      </c>
      <c r="D973" t="s">
        <v>566</v>
      </c>
      <c r="E973" t="s">
        <v>561</v>
      </c>
      <c r="F973">
        <v>32</v>
      </c>
      <c r="G973">
        <v>180</v>
      </c>
      <c r="H973">
        <v>13.333</v>
      </c>
      <c r="I973">
        <v>3.15</v>
      </c>
      <c r="J973">
        <v>1</v>
      </c>
      <c r="K973">
        <v>1172.2829999999999</v>
      </c>
      <c r="L973" t="s">
        <v>560</v>
      </c>
      <c r="M973" t="s">
        <v>559</v>
      </c>
      <c r="N973" s="8">
        <v>43412</v>
      </c>
      <c r="O973">
        <v>0</v>
      </c>
      <c r="P973">
        <v>0</v>
      </c>
      <c r="Q973">
        <v>10234.083000000001</v>
      </c>
      <c r="R973">
        <v>973.09400000000005</v>
      </c>
      <c r="S973">
        <v>2.0270000000000001</v>
      </c>
      <c r="T973">
        <v>33</v>
      </c>
      <c r="U973">
        <v>2948.7710000000002</v>
      </c>
      <c r="V973">
        <v>1</v>
      </c>
      <c r="W973">
        <v>2.1469999999999998</v>
      </c>
      <c r="X973">
        <v>3.4710000000000001</v>
      </c>
      <c r="Y973" s="8">
        <v>43412</v>
      </c>
    </row>
    <row r="974" spans="1:25" x14ac:dyDescent="0.25">
      <c r="A974">
        <v>-111.97654183</v>
      </c>
      <c r="B974">
        <v>33.07971122</v>
      </c>
      <c r="C974" t="s">
        <v>563</v>
      </c>
      <c r="D974" t="s">
        <v>566</v>
      </c>
      <c r="E974" t="s">
        <v>561</v>
      </c>
      <c r="F974">
        <v>33</v>
      </c>
      <c r="G974">
        <v>181</v>
      </c>
      <c r="H974">
        <v>13.333</v>
      </c>
      <c r="I974">
        <v>3.117</v>
      </c>
      <c r="J974">
        <v>1</v>
      </c>
      <c r="K974">
        <v>1172.2380000000001</v>
      </c>
      <c r="L974" t="s">
        <v>560</v>
      </c>
      <c r="M974" t="s">
        <v>559</v>
      </c>
      <c r="N974" s="8">
        <v>43412</v>
      </c>
      <c r="O974">
        <v>0</v>
      </c>
      <c r="P974">
        <v>0</v>
      </c>
      <c r="Q974">
        <v>10439.588</v>
      </c>
      <c r="R974">
        <v>1003.083</v>
      </c>
      <c r="S974">
        <v>2.09</v>
      </c>
      <c r="T974">
        <v>33</v>
      </c>
      <c r="U974">
        <v>3039.6469999999999</v>
      </c>
      <c r="V974">
        <v>1</v>
      </c>
      <c r="W974">
        <v>2.125</v>
      </c>
      <c r="X974">
        <v>3.4340000000000002</v>
      </c>
      <c r="Y974" s="8">
        <v>43412</v>
      </c>
    </row>
    <row r="975" spans="1:25" x14ac:dyDescent="0.25">
      <c r="A975">
        <v>-111.97654132</v>
      </c>
      <c r="B975">
        <v>33.079703209999998</v>
      </c>
      <c r="C975" t="s">
        <v>563</v>
      </c>
      <c r="D975" t="s">
        <v>566</v>
      </c>
      <c r="E975" t="s">
        <v>561</v>
      </c>
      <c r="F975">
        <v>34</v>
      </c>
      <c r="G975">
        <v>184</v>
      </c>
      <c r="H975">
        <v>13.333</v>
      </c>
      <c r="I975">
        <v>3.117</v>
      </c>
      <c r="J975">
        <v>1</v>
      </c>
      <c r="K975">
        <v>1172.2639999999999</v>
      </c>
      <c r="L975" t="s">
        <v>560</v>
      </c>
      <c r="M975" t="s">
        <v>559</v>
      </c>
      <c r="N975" s="8">
        <v>43412</v>
      </c>
      <c r="O975">
        <v>0</v>
      </c>
      <c r="P975">
        <v>0</v>
      </c>
      <c r="Q975">
        <v>9207.5519999999997</v>
      </c>
      <c r="R975">
        <v>884.70399999999995</v>
      </c>
      <c r="S975">
        <v>1.843</v>
      </c>
      <c r="T975">
        <v>33</v>
      </c>
      <c r="U975">
        <v>2680.92</v>
      </c>
      <c r="V975">
        <v>1</v>
      </c>
      <c r="W975">
        <v>2.125</v>
      </c>
      <c r="X975">
        <v>3.4340000000000002</v>
      </c>
      <c r="Y975" s="8">
        <v>43412</v>
      </c>
    </row>
    <row r="976" spans="1:25" x14ac:dyDescent="0.25">
      <c r="A976">
        <v>-111.97654217</v>
      </c>
      <c r="B976">
        <v>33.07969422</v>
      </c>
      <c r="C976" t="s">
        <v>563</v>
      </c>
      <c r="D976" t="s">
        <v>566</v>
      </c>
      <c r="E976" t="s">
        <v>561</v>
      </c>
      <c r="F976">
        <v>35</v>
      </c>
      <c r="G976">
        <v>179</v>
      </c>
      <c r="H976">
        <v>13.333</v>
      </c>
      <c r="I976">
        <v>3.0510000000000002</v>
      </c>
      <c r="J976">
        <v>1</v>
      </c>
      <c r="K976">
        <v>1172.2639999999999</v>
      </c>
      <c r="L976" t="s">
        <v>560</v>
      </c>
      <c r="M976" t="s">
        <v>559</v>
      </c>
      <c r="N976" s="8">
        <v>43412</v>
      </c>
      <c r="O976">
        <v>0</v>
      </c>
      <c r="P976">
        <v>0</v>
      </c>
      <c r="Q976">
        <v>9960.1139999999996</v>
      </c>
      <c r="R976">
        <v>977.59400000000005</v>
      </c>
      <c r="S976">
        <v>2.0369999999999999</v>
      </c>
      <c r="T976">
        <v>33</v>
      </c>
      <c r="U976">
        <v>2962.4070000000002</v>
      </c>
      <c r="V976">
        <v>1</v>
      </c>
      <c r="W976">
        <v>2.08</v>
      </c>
      <c r="X976">
        <v>3.3620000000000001</v>
      </c>
      <c r="Y976" s="8">
        <v>43412</v>
      </c>
    </row>
    <row r="977" spans="1:25" x14ac:dyDescent="0.25">
      <c r="A977">
        <v>-111.97654233999999</v>
      </c>
      <c r="B977">
        <v>33.079686219999999</v>
      </c>
      <c r="C977" t="s">
        <v>563</v>
      </c>
      <c r="D977" t="s">
        <v>566</v>
      </c>
      <c r="E977" t="s">
        <v>561</v>
      </c>
      <c r="F977">
        <v>36</v>
      </c>
      <c r="G977">
        <v>178</v>
      </c>
      <c r="H977">
        <v>13.333</v>
      </c>
      <c r="I977">
        <v>2.8540000000000001</v>
      </c>
      <c r="J977">
        <v>1</v>
      </c>
      <c r="K977">
        <v>1172.211</v>
      </c>
      <c r="L977" t="s">
        <v>560</v>
      </c>
      <c r="M977" t="s">
        <v>559</v>
      </c>
      <c r="N977" s="8">
        <v>43412</v>
      </c>
      <c r="O977">
        <v>0</v>
      </c>
      <c r="P977">
        <v>0</v>
      </c>
      <c r="Q977">
        <v>10445.922</v>
      </c>
      <c r="R977">
        <v>1095.9860000000001</v>
      </c>
      <c r="S977">
        <v>2.2829999999999999</v>
      </c>
      <c r="T977">
        <v>33</v>
      </c>
      <c r="U977">
        <v>3321.1680000000001</v>
      </c>
      <c r="V977">
        <v>1</v>
      </c>
      <c r="W977">
        <v>1.946</v>
      </c>
      <c r="X977">
        <v>3.145</v>
      </c>
      <c r="Y977" s="8">
        <v>43412</v>
      </c>
    </row>
    <row r="978" spans="1:25" x14ac:dyDescent="0.25">
      <c r="A978">
        <v>-111.97654217</v>
      </c>
      <c r="B978">
        <v>33.079677220000001</v>
      </c>
      <c r="C978" t="s">
        <v>563</v>
      </c>
      <c r="D978" t="s">
        <v>566</v>
      </c>
      <c r="E978" t="s">
        <v>561</v>
      </c>
      <c r="F978">
        <v>37</v>
      </c>
      <c r="G978">
        <v>179</v>
      </c>
      <c r="H978">
        <v>13.333</v>
      </c>
      <c r="I978">
        <v>3.2810000000000001</v>
      </c>
      <c r="J978">
        <v>1</v>
      </c>
      <c r="K978">
        <v>1172.2380000000001</v>
      </c>
      <c r="L978" t="s">
        <v>560</v>
      </c>
      <c r="M978" t="s">
        <v>559</v>
      </c>
      <c r="N978" s="8">
        <v>43412</v>
      </c>
      <c r="O978">
        <v>0</v>
      </c>
      <c r="P978">
        <v>0</v>
      </c>
      <c r="Q978">
        <v>8867.5959999999995</v>
      </c>
      <c r="R978">
        <v>809.43700000000001</v>
      </c>
      <c r="S978">
        <v>1.6859999999999999</v>
      </c>
      <c r="T978">
        <v>33</v>
      </c>
      <c r="U978">
        <v>2452.84</v>
      </c>
      <c r="V978">
        <v>1</v>
      </c>
      <c r="W978">
        <v>2.2370000000000001</v>
      </c>
      <c r="X978">
        <v>3.6150000000000002</v>
      </c>
      <c r="Y978" s="8">
        <v>43412</v>
      </c>
    </row>
    <row r="979" spans="1:25" x14ac:dyDescent="0.25">
      <c r="A979">
        <v>-111.97654300000001</v>
      </c>
      <c r="B979">
        <v>33.07966923</v>
      </c>
      <c r="C979" t="s">
        <v>563</v>
      </c>
      <c r="D979" t="s">
        <v>566</v>
      </c>
      <c r="E979" t="s">
        <v>561</v>
      </c>
      <c r="F979">
        <v>38</v>
      </c>
      <c r="G979">
        <v>180</v>
      </c>
      <c r="H979">
        <v>13.333</v>
      </c>
      <c r="I979">
        <v>3.0510000000000002</v>
      </c>
      <c r="J979">
        <v>1</v>
      </c>
      <c r="K979">
        <v>1172.346</v>
      </c>
      <c r="L979" t="s">
        <v>560</v>
      </c>
      <c r="M979" t="s">
        <v>559</v>
      </c>
      <c r="N979" s="8">
        <v>43412</v>
      </c>
      <c r="O979">
        <v>0</v>
      </c>
      <c r="P979">
        <v>0</v>
      </c>
      <c r="Q979">
        <v>8413.3490000000002</v>
      </c>
      <c r="R979">
        <v>825.77800000000002</v>
      </c>
      <c r="S979">
        <v>1.72</v>
      </c>
      <c r="T979">
        <v>33</v>
      </c>
      <c r="U979">
        <v>2502.357</v>
      </c>
      <c r="V979">
        <v>1</v>
      </c>
      <c r="W979">
        <v>2.08</v>
      </c>
      <c r="X979">
        <v>3.3620000000000001</v>
      </c>
      <c r="Y979" s="8">
        <v>43412</v>
      </c>
    </row>
    <row r="980" spans="1:25" x14ac:dyDescent="0.25">
      <c r="A980">
        <v>-111.97654163</v>
      </c>
      <c r="B980">
        <v>33.079660150000002</v>
      </c>
      <c r="C980" t="s">
        <v>563</v>
      </c>
      <c r="D980" t="s">
        <v>566</v>
      </c>
      <c r="E980" t="s">
        <v>561</v>
      </c>
      <c r="F980">
        <v>39</v>
      </c>
      <c r="G980">
        <v>188</v>
      </c>
      <c r="H980">
        <v>13.333</v>
      </c>
      <c r="I980">
        <v>2.9860000000000002</v>
      </c>
      <c r="J980">
        <v>1</v>
      </c>
      <c r="K980">
        <v>1172.3030000000001</v>
      </c>
      <c r="L980" t="s">
        <v>560</v>
      </c>
      <c r="M980" t="s">
        <v>559</v>
      </c>
      <c r="N980" s="8">
        <v>43412</v>
      </c>
      <c r="O980">
        <v>0</v>
      </c>
      <c r="P980">
        <v>0</v>
      </c>
      <c r="Q980">
        <v>8321.1450000000004</v>
      </c>
      <c r="R980">
        <v>834.678</v>
      </c>
      <c r="S980">
        <v>1.7390000000000001</v>
      </c>
      <c r="T980">
        <v>33</v>
      </c>
      <c r="U980">
        <v>2529.3270000000002</v>
      </c>
      <c r="V980">
        <v>1</v>
      </c>
      <c r="W980">
        <v>2.036</v>
      </c>
      <c r="X980">
        <v>3.29</v>
      </c>
      <c r="Y980" s="8">
        <v>43412</v>
      </c>
    </row>
    <row r="981" spans="1:25" x14ac:dyDescent="0.25">
      <c r="A981">
        <v>-111.97654317</v>
      </c>
      <c r="B981">
        <v>33.07965222</v>
      </c>
      <c r="C981" t="s">
        <v>563</v>
      </c>
      <c r="D981" t="s">
        <v>566</v>
      </c>
      <c r="E981" t="s">
        <v>561</v>
      </c>
      <c r="F981">
        <v>40</v>
      </c>
      <c r="G981">
        <v>179</v>
      </c>
      <c r="H981">
        <v>13.333</v>
      </c>
      <c r="I981">
        <v>3.0179999999999998</v>
      </c>
      <c r="J981">
        <v>1</v>
      </c>
      <c r="K981">
        <v>1172.3030000000001</v>
      </c>
      <c r="L981" t="s">
        <v>560</v>
      </c>
      <c r="M981" t="s">
        <v>559</v>
      </c>
      <c r="N981" s="8">
        <v>43412</v>
      </c>
      <c r="O981">
        <v>0</v>
      </c>
      <c r="P981">
        <v>0</v>
      </c>
      <c r="Q981">
        <v>7766.817</v>
      </c>
      <c r="R981">
        <v>770.60599999999999</v>
      </c>
      <c r="S981">
        <v>1.605</v>
      </c>
      <c r="T981">
        <v>33</v>
      </c>
      <c r="U981">
        <v>2335.17</v>
      </c>
      <c r="V981">
        <v>1</v>
      </c>
      <c r="W981">
        <v>2.0579999999999998</v>
      </c>
      <c r="X981">
        <v>3.3260000000000001</v>
      </c>
      <c r="Y981" s="8">
        <v>43412</v>
      </c>
    </row>
    <row r="982" spans="1:25" x14ac:dyDescent="0.25">
      <c r="A982">
        <v>-111.97654334000001</v>
      </c>
      <c r="B982">
        <v>33.079643220000001</v>
      </c>
      <c r="C982" t="s">
        <v>563</v>
      </c>
      <c r="D982" t="s">
        <v>566</v>
      </c>
      <c r="E982" t="s">
        <v>561</v>
      </c>
      <c r="F982">
        <v>41</v>
      </c>
      <c r="G982">
        <v>178</v>
      </c>
      <c r="H982">
        <v>13.333</v>
      </c>
      <c r="I982">
        <v>3.2480000000000002</v>
      </c>
      <c r="J982">
        <v>1</v>
      </c>
      <c r="K982">
        <v>1172.3030000000001</v>
      </c>
      <c r="L982" t="s">
        <v>560</v>
      </c>
      <c r="M982" t="s">
        <v>559</v>
      </c>
      <c r="N982" s="8">
        <v>43412</v>
      </c>
      <c r="O982">
        <v>0</v>
      </c>
      <c r="P982">
        <v>0</v>
      </c>
      <c r="Q982">
        <v>7444.5969999999998</v>
      </c>
      <c r="R982">
        <v>686.41</v>
      </c>
      <c r="S982">
        <v>1.43</v>
      </c>
      <c r="T982">
        <v>33</v>
      </c>
      <c r="U982">
        <v>2080.029</v>
      </c>
      <c r="V982">
        <v>1</v>
      </c>
      <c r="W982">
        <v>2.2149999999999999</v>
      </c>
      <c r="X982">
        <v>3.5790000000000002</v>
      </c>
      <c r="Y982" s="8">
        <v>43412</v>
      </c>
    </row>
    <row r="983" spans="1:25" x14ac:dyDescent="0.25">
      <c r="A983">
        <v>-111.97654266000001</v>
      </c>
      <c r="B983">
        <v>33.079634220000003</v>
      </c>
      <c r="C983" t="s">
        <v>563</v>
      </c>
      <c r="D983" t="s">
        <v>566</v>
      </c>
      <c r="E983" t="s">
        <v>561</v>
      </c>
      <c r="F983">
        <v>42</v>
      </c>
      <c r="G983">
        <v>182</v>
      </c>
      <c r="H983">
        <v>13.333</v>
      </c>
      <c r="I983">
        <v>3.15</v>
      </c>
      <c r="J983">
        <v>1</v>
      </c>
      <c r="K983">
        <v>1172.316</v>
      </c>
      <c r="L983" t="s">
        <v>560</v>
      </c>
      <c r="M983" t="s">
        <v>559</v>
      </c>
      <c r="N983" s="8">
        <v>43412</v>
      </c>
      <c r="O983">
        <v>0</v>
      </c>
      <c r="P983">
        <v>0</v>
      </c>
      <c r="Q983">
        <v>8193.4689999999991</v>
      </c>
      <c r="R983">
        <v>779.06500000000005</v>
      </c>
      <c r="S983">
        <v>1.623</v>
      </c>
      <c r="T983">
        <v>33</v>
      </c>
      <c r="U983">
        <v>2360.8040000000001</v>
      </c>
      <c r="V983">
        <v>1</v>
      </c>
      <c r="W983">
        <v>2.1469999999999998</v>
      </c>
      <c r="X983">
        <v>3.4710000000000001</v>
      </c>
      <c r="Y983" s="8">
        <v>43412</v>
      </c>
    </row>
    <row r="984" spans="1:25" x14ac:dyDescent="0.25">
      <c r="A984">
        <v>-111.97654317</v>
      </c>
      <c r="B984">
        <v>33.079626220000002</v>
      </c>
      <c r="C984" t="s">
        <v>563</v>
      </c>
      <c r="D984" t="s">
        <v>566</v>
      </c>
      <c r="E984" t="s">
        <v>561</v>
      </c>
      <c r="F984">
        <v>43</v>
      </c>
      <c r="G984">
        <v>179</v>
      </c>
      <c r="H984">
        <v>13.333</v>
      </c>
      <c r="I984">
        <v>3.0179999999999998</v>
      </c>
      <c r="J984">
        <v>1</v>
      </c>
      <c r="K984">
        <v>1172.29</v>
      </c>
      <c r="L984" t="s">
        <v>560</v>
      </c>
      <c r="M984" t="s">
        <v>559</v>
      </c>
      <c r="N984" s="8">
        <v>43412</v>
      </c>
      <c r="O984">
        <v>0</v>
      </c>
      <c r="P984">
        <v>0</v>
      </c>
      <c r="Q984">
        <v>8561.6810000000005</v>
      </c>
      <c r="R984">
        <v>849.471</v>
      </c>
      <c r="S984">
        <v>1.77</v>
      </c>
      <c r="T984">
        <v>33</v>
      </c>
      <c r="U984">
        <v>2574.154</v>
      </c>
      <c r="V984">
        <v>1</v>
      </c>
      <c r="W984">
        <v>2.0579999999999998</v>
      </c>
      <c r="X984">
        <v>3.3260000000000001</v>
      </c>
      <c r="Y984" s="8">
        <v>43412</v>
      </c>
    </row>
    <row r="985" spans="1:25" x14ac:dyDescent="0.25">
      <c r="A985">
        <v>-111.97654180000001</v>
      </c>
      <c r="B985">
        <v>33.079617159999998</v>
      </c>
      <c r="C985" t="s">
        <v>563</v>
      </c>
      <c r="D985" t="s">
        <v>566</v>
      </c>
      <c r="E985" t="s">
        <v>561</v>
      </c>
      <c r="F985">
        <v>44</v>
      </c>
      <c r="G985">
        <v>187</v>
      </c>
      <c r="H985">
        <v>13.333</v>
      </c>
      <c r="I985">
        <v>3.3140000000000001</v>
      </c>
      <c r="J985">
        <v>1</v>
      </c>
      <c r="K985">
        <v>1172.27</v>
      </c>
      <c r="L985" t="s">
        <v>560</v>
      </c>
      <c r="M985" t="s">
        <v>559</v>
      </c>
      <c r="N985" s="8">
        <v>43412</v>
      </c>
      <c r="O985">
        <v>0</v>
      </c>
      <c r="P985">
        <v>0</v>
      </c>
      <c r="Q985">
        <v>8867.982</v>
      </c>
      <c r="R985">
        <v>801.45799999999997</v>
      </c>
      <c r="S985">
        <v>1.67</v>
      </c>
      <c r="T985">
        <v>33</v>
      </c>
      <c r="U985">
        <v>2428.66</v>
      </c>
      <c r="V985">
        <v>1</v>
      </c>
      <c r="W985">
        <v>2.2589999999999999</v>
      </c>
      <c r="X985">
        <v>3.6509999999999998</v>
      </c>
      <c r="Y985" s="8">
        <v>43412</v>
      </c>
    </row>
    <row r="986" spans="1:25" x14ac:dyDescent="0.25">
      <c r="A986">
        <v>-111.97654351</v>
      </c>
      <c r="B986">
        <v>33.079609210000001</v>
      </c>
      <c r="C986" t="s">
        <v>563</v>
      </c>
      <c r="D986" t="s">
        <v>566</v>
      </c>
      <c r="E986" t="s">
        <v>561</v>
      </c>
      <c r="F986">
        <v>45</v>
      </c>
      <c r="G986">
        <v>177</v>
      </c>
      <c r="H986">
        <v>13.333</v>
      </c>
      <c r="I986">
        <v>3.117</v>
      </c>
      <c r="J986">
        <v>1</v>
      </c>
      <c r="K986">
        <v>1172.316</v>
      </c>
      <c r="L986" t="s">
        <v>560</v>
      </c>
      <c r="M986" t="s">
        <v>559</v>
      </c>
      <c r="N986" s="8">
        <v>43412</v>
      </c>
      <c r="O986">
        <v>0</v>
      </c>
      <c r="P986">
        <v>0</v>
      </c>
      <c r="Q986">
        <v>9146.7430000000004</v>
      </c>
      <c r="R986">
        <v>878.86099999999999</v>
      </c>
      <c r="S986">
        <v>1.831</v>
      </c>
      <c r="T986">
        <v>33</v>
      </c>
      <c r="U986">
        <v>2663.2150000000001</v>
      </c>
      <c r="V986">
        <v>1</v>
      </c>
      <c r="W986">
        <v>2.125</v>
      </c>
      <c r="X986">
        <v>3.4340000000000002</v>
      </c>
      <c r="Y986" s="8">
        <v>43412</v>
      </c>
    </row>
    <row r="987" spans="1:25" x14ac:dyDescent="0.25">
      <c r="A987">
        <v>-111.97654249</v>
      </c>
      <c r="B987">
        <v>33.079600210000002</v>
      </c>
      <c r="C987" t="s">
        <v>563</v>
      </c>
      <c r="D987" t="s">
        <v>566</v>
      </c>
      <c r="E987" t="s">
        <v>561</v>
      </c>
      <c r="F987">
        <v>46</v>
      </c>
      <c r="G987">
        <v>183</v>
      </c>
      <c r="H987">
        <v>13.333</v>
      </c>
      <c r="I987">
        <v>3.117</v>
      </c>
      <c r="J987">
        <v>1</v>
      </c>
      <c r="K987">
        <v>1172.2829999999999</v>
      </c>
      <c r="L987" t="s">
        <v>560</v>
      </c>
      <c r="M987" t="s">
        <v>559</v>
      </c>
      <c r="N987" s="8">
        <v>43412</v>
      </c>
      <c r="O987">
        <v>0</v>
      </c>
      <c r="P987">
        <v>0</v>
      </c>
      <c r="Q987">
        <v>11810.812</v>
      </c>
      <c r="R987">
        <v>1134.837</v>
      </c>
      <c r="S987">
        <v>2.3639999999999999</v>
      </c>
      <c r="T987">
        <v>33</v>
      </c>
      <c r="U987">
        <v>3438.8989999999999</v>
      </c>
      <c r="V987">
        <v>1</v>
      </c>
      <c r="W987">
        <v>2.125</v>
      </c>
      <c r="X987">
        <v>3.4340000000000002</v>
      </c>
      <c r="Y987" s="8">
        <v>43412</v>
      </c>
    </row>
    <row r="988" spans="1:25" x14ac:dyDescent="0.25">
      <c r="A988">
        <v>-111.97654317</v>
      </c>
      <c r="B988">
        <v>33.079591219999998</v>
      </c>
      <c r="C988" t="s">
        <v>563</v>
      </c>
      <c r="D988" t="s">
        <v>566</v>
      </c>
      <c r="E988" t="s">
        <v>561</v>
      </c>
      <c r="F988">
        <v>47</v>
      </c>
      <c r="G988">
        <v>179</v>
      </c>
      <c r="H988">
        <v>13.333</v>
      </c>
      <c r="I988">
        <v>2.9529999999999998</v>
      </c>
      <c r="J988">
        <v>1</v>
      </c>
      <c r="K988">
        <v>1172.287</v>
      </c>
      <c r="L988" t="s">
        <v>560</v>
      </c>
      <c r="M988" t="s">
        <v>559</v>
      </c>
      <c r="N988" s="8">
        <v>43412</v>
      </c>
      <c r="O988">
        <v>0</v>
      </c>
      <c r="P988">
        <v>0</v>
      </c>
      <c r="Q988">
        <v>11992.026</v>
      </c>
      <c r="R988">
        <v>1216.2629999999999</v>
      </c>
      <c r="S988">
        <v>2.5339999999999998</v>
      </c>
      <c r="T988">
        <v>33</v>
      </c>
      <c r="U988">
        <v>3685.6439999999998</v>
      </c>
      <c r="V988">
        <v>1</v>
      </c>
      <c r="W988">
        <v>2.0129999999999999</v>
      </c>
      <c r="X988">
        <v>3.254</v>
      </c>
      <c r="Y988" s="8">
        <v>43412</v>
      </c>
    </row>
    <row r="989" spans="1:25" x14ac:dyDescent="0.25">
      <c r="A989">
        <v>-111.97654317</v>
      </c>
      <c r="B989">
        <v>33.079583220000004</v>
      </c>
      <c r="C989" t="s">
        <v>563</v>
      </c>
      <c r="D989" t="s">
        <v>566</v>
      </c>
      <c r="E989" t="s">
        <v>561</v>
      </c>
      <c r="F989">
        <v>48</v>
      </c>
      <c r="G989">
        <v>179</v>
      </c>
      <c r="H989">
        <v>13.333</v>
      </c>
      <c r="I989">
        <v>3.15</v>
      </c>
      <c r="J989">
        <v>1</v>
      </c>
      <c r="K989">
        <v>1172.287</v>
      </c>
      <c r="L989" t="s">
        <v>560</v>
      </c>
      <c r="M989" t="s">
        <v>559</v>
      </c>
      <c r="N989" s="8">
        <v>43412</v>
      </c>
      <c r="O989">
        <v>0</v>
      </c>
      <c r="P989">
        <v>0</v>
      </c>
      <c r="Q989">
        <v>11938.213</v>
      </c>
      <c r="R989">
        <v>1135.1289999999999</v>
      </c>
      <c r="S989">
        <v>2.3650000000000002</v>
      </c>
      <c r="T989">
        <v>33</v>
      </c>
      <c r="U989">
        <v>3439.7860000000001</v>
      </c>
      <c r="V989">
        <v>1</v>
      </c>
      <c r="W989">
        <v>2.1469999999999998</v>
      </c>
      <c r="X989">
        <v>3.4710000000000001</v>
      </c>
      <c r="Y989" s="8">
        <v>43412</v>
      </c>
    </row>
    <row r="990" spans="1:25" x14ac:dyDescent="0.25">
      <c r="A990">
        <v>-111.97654266000001</v>
      </c>
      <c r="B990">
        <v>33.079574219999998</v>
      </c>
      <c r="C990" t="s">
        <v>563</v>
      </c>
      <c r="D990" t="s">
        <v>566</v>
      </c>
      <c r="E990" t="s">
        <v>561</v>
      </c>
      <c r="F990">
        <v>49</v>
      </c>
      <c r="G990">
        <v>182</v>
      </c>
      <c r="H990">
        <v>13.333</v>
      </c>
      <c r="I990">
        <v>3.117</v>
      </c>
      <c r="J990">
        <v>1</v>
      </c>
      <c r="K990">
        <v>1172.1949999999999</v>
      </c>
      <c r="L990" t="s">
        <v>560</v>
      </c>
      <c r="M990" t="s">
        <v>559</v>
      </c>
      <c r="N990" s="8">
        <v>43412</v>
      </c>
      <c r="O990">
        <v>0</v>
      </c>
      <c r="P990">
        <v>0</v>
      </c>
      <c r="Q990">
        <v>12311.106</v>
      </c>
      <c r="R990">
        <v>1182.9069999999999</v>
      </c>
      <c r="S990">
        <v>2.464</v>
      </c>
      <c r="T990">
        <v>33</v>
      </c>
      <c r="U990">
        <v>3584.5680000000002</v>
      </c>
      <c r="V990">
        <v>1</v>
      </c>
      <c r="W990">
        <v>2.125</v>
      </c>
      <c r="X990">
        <v>3.4340000000000002</v>
      </c>
      <c r="Y990" s="8">
        <v>43412</v>
      </c>
    </row>
    <row r="991" spans="1:25" x14ac:dyDescent="0.25">
      <c r="A991">
        <v>-111.97654266000001</v>
      </c>
      <c r="B991">
        <v>33.079566219999997</v>
      </c>
      <c r="C991" t="s">
        <v>563</v>
      </c>
      <c r="D991" t="s">
        <v>566</v>
      </c>
      <c r="E991" t="s">
        <v>561</v>
      </c>
      <c r="F991">
        <v>50</v>
      </c>
      <c r="G991">
        <v>182</v>
      </c>
      <c r="H991">
        <v>13.333</v>
      </c>
      <c r="I991">
        <v>3.117</v>
      </c>
      <c r="J991">
        <v>1</v>
      </c>
      <c r="K991">
        <v>1172.1949999999999</v>
      </c>
      <c r="L991" t="s">
        <v>560</v>
      </c>
      <c r="M991" t="s">
        <v>559</v>
      </c>
      <c r="N991" s="8">
        <v>43412</v>
      </c>
      <c r="O991">
        <v>0</v>
      </c>
      <c r="P991">
        <v>0</v>
      </c>
      <c r="Q991">
        <v>13811.163</v>
      </c>
      <c r="R991">
        <v>1327.04</v>
      </c>
      <c r="S991">
        <v>2.7650000000000001</v>
      </c>
      <c r="T991">
        <v>33</v>
      </c>
      <c r="U991">
        <v>4021.3319999999999</v>
      </c>
      <c r="V991">
        <v>1</v>
      </c>
      <c r="W991">
        <v>2.125</v>
      </c>
      <c r="X991">
        <v>3.4340000000000002</v>
      </c>
      <c r="Y991" s="8">
        <v>43412</v>
      </c>
    </row>
    <row r="992" spans="1:25" x14ac:dyDescent="0.25">
      <c r="A992">
        <v>-111.97654300000001</v>
      </c>
      <c r="B992">
        <v>33.079558230000004</v>
      </c>
      <c r="C992" t="s">
        <v>563</v>
      </c>
      <c r="D992" t="s">
        <v>566</v>
      </c>
      <c r="E992" t="s">
        <v>561</v>
      </c>
      <c r="F992">
        <v>51</v>
      </c>
      <c r="G992">
        <v>180</v>
      </c>
      <c r="H992">
        <v>13.333</v>
      </c>
      <c r="I992">
        <v>2.9860000000000002</v>
      </c>
      <c r="J992">
        <v>1</v>
      </c>
      <c r="K992">
        <v>1172.231</v>
      </c>
      <c r="L992" t="s">
        <v>560</v>
      </c>
      <c r="M992" t="s">
        <v>559</v>
      </c>
      <c r="N992" s="8">
        <v>43412</v>
      </c>
      <c r="O992">
        <v>0</v>
      </c>
      <c r="P992">
        <v>0</v>
      </c>
      <c r="Q992">
        <v>13793.371999999999</v>
      </c>
      <c r="R992">
        <v>1383.587</v>
      </c>
      <c r="S992">
        <v>2.8820000000000001</v>
      </c>
      <c r="T992">
        <v>33</v>
      </c>
      <c r="U992">
        <v>4192.6859999999997</v>
      </c>
      <c r="V992">
        <v>1</v>
      </c>
      <c r="W992">
        <v>2.036</v>
      </c>
      <c r="X992">
        <v>3.29</v>
      </c>
      <c r="Y992" s="8">
        <v>43412</v>
      </c>
    </row>
    <row r="993" spans="1:25" x14ac:dyDescent="0.25">
      <c r="A993">
        <v>-111.97654283</v>
      </c>
      <c r="B993">
        <v>33.079549219999997</v>
      </c>
      <c r="C993" t="s">
        <v>563</v>
      </c>
      <c r="D993" t="s">
        <v>566</v>
      </c>
      <c r="E993" t="s">
        <v>561</v>
      </c>
      <c r="F993">
        <v>52</v>
      </c>
      <c r="G993">
        <v>181</v>
      </c>
      <c r="H993">
        <v>13.333</v>
      </c>
      <c r="I993">
        <v>2.9860000000000002</v>
      </c>
      <c r="J993">
        <v>1</v>
      </c>
      <c r="K993">
        <v>1172.192</v>
      </c>
      <c r="L993" t="s">
        <v>560</v>
      </c>
      <c r="M993" t="s">
        <v>559</v>
      </c>
      <c r="N993" s="8">
        <v>43412</v>
      </c>
      <c r="O993">
        <v>0</v>
      </c>
      <c r="P993">
        <v>0</v>
      </c>
      <c r="Q993">
        <v>13579.468000000001</v>
      </c>
      <c r="R993">
        <v>1362.13</v>
      </c>
      <c r="S993">
        <v>2.8380000000000001</v>
      </c>
      <c r="T993">
        <v>33</v>
      </c>
      <c r="U993">
        <v>4127.6670000000004</v>
      </c>
      <c r="V993">
        <v>1</v>
      </c>
      <c r="W993">
        <v>2.036</v>
      </c>
      <c r="X993">
        <v>3.29</v>
      </c>
      <c r="Y993" s="8">
        <v>43412</v>
      </c>
    </row>
    <row r="994" spans="1:25" x14ac:dyDescent="0.25">
      <c r="A994">
        <v>-111.97654300000001</v>
      </c>
      <c r="B994">
        <v>33.079541229999997</v>
      </c>
      <c r="C994" t="s">
        <v>563</v>
      </c>
      <c r="D994" t="s">
        <v>566</v>
      </c>
      <c r="E994" t="s">
        <v>561</v>
      </c>
      <c r="F994">
        <v>53</v>
      </c>
      <c r="G994">
        <v>180</v>
      </c>
      <c r="H994">
        <v>13.333</v>
      </c>
      <c r="I994">
        <v>3.2149999999999999</v>
      </c>
      <c r="J994">
        <v>1</v>
      </c>
      <c r="K994">
        <v>1172.2570000000001</v>
      </c>
      <c r="L994" t="s">
        <v>560</v>
      </c>
      <c r="M994" t="s">
        <v>559</v>
      </c>
      <c r="N994" s="8">
        <v>43412</v>
      </c>
      <c r="O994">
        <v>0</v>
      </c>
      <c r="P994">
        <v>0</v>
      </c>
      <c r="Q994">
        <v>13293.904</v>
      </c>
      <c r="R994">
        <v>1238.2370000000001</v>
      </c>
      <c r="S994">
        <v>2.58</v>
      </c>
      <c r="T994">
        <v>33</v>
      </c>
      <c r="U994">
        <v>3752.2330000000002</v>
      </c>
      <c r="V994">
        <v>1</v>
      </c>
      <c r="W994">
        <v>2.1920000000000002</v>
      </c>
      <c r="X994">
        <v>3.5430000000000001</v>
      </c>
      <c r="Y994" s="8">
        <v>43412</v>
      </c>
    </row>
    <row r="995" spans="1:25" x14ac:dyDescent="0.25">
      <c r="A995">
        <v>-111.97654266000001</v>
      </c>
      <c r="B995">
        <v>33.079532219999997</v>
      </c>
      <c r="C995" t="s">
        <v>563</v>
      </c>
      <c r="D995" t="s">
        <v>566</v>
      </c>
      <c r="E995" t="s">
        <v>561</v>
      </c>
      <c r="F995">
        <v>54</v>
      </c>
      <c r="G995">
        <v>182</v>
      </c>
      <c r="H995">
        <v>13.333</v>
      </c>
      <c r="I995">
        <v>3.117</v>
      </c>
      <c r="J995">
        <v>1</v>
      </c>
      <c r="K995">
        <v>1172.201</v>
      </c>
      <c r="L995" t="s">
        <v>560</v>
      </c>
      <c r="M995" t="s">
        <v>559</v>
      </c>
      <c r="N995" s="8">
        <v>43412</v>
      </c>
      <c r="O995">
        <v>0</v>
      </c>
      <c r="P995">
        <v>0</v>
      </c>
      <c r="Q995">
        <v>12247.654</v>
      </c>
      <c r="R995">
        <v>1176.8109999999999</v>
      </c>
      <c r="S995">
        <v>2.452</v>
      </c>
      <c r="T995">
        <v>33</v>
      </c>
      <c r="U995">
        <v>3566.0929999999998</v>
      </c>
      <c r="V995">
        <v>1</v>
      </c>
      <c r="W995">
        <v>2.125</v>
      </c>
      <c r="X995">
        <v>3.4340000000000002</v>
      </c>
      <c r="Y995" s="8">
        <v>43412</v>
      </c>
    </row>
    <row r="996" spans="1:25" x14ac:dyDescent="0.25">
      <c r="A996">
        <v>-111.97654317</v>
      </c>
      <c r="B996">
        <v>33.079524220000003</v>
      </c>
      <c r="C996" t="s">
        <v>563</v>
      </c>
      <c r="D996" t="s">
        <v>566</v>
      </c>
      <c r="E996" t="s">
        <v>561</v>
      </c>
      <c r="F996">
        <v>55</v>
      </c>
      <c r="G996">
        <v>179</v>
      </c>
      <c r="H996">
        <v>13.333</v>
      </c>
      <c r="I996">
        <v>2.9860000000000002</v>
      </c>
      <c r="J996">
        <v>1</v>
      </c>
      <c r="K996">
        <v>1172.2380000000001</v>
      </c>
      <c r="L996" t="s">
        <v>560</v>
      </c>
      <c r="M996" t="s">
        <v>559</v>
      </c>
      <c r="N996" s="8">
        <v>43412</v>
      </c>
      <c r="O996">
        <v>0</v>
      </c>
      <c r="P996">
        <v>0</v>
      </c>
      <c r="Q996">
        <v>11792.69</v>
      </c>
      <c r="R996">
        <v>1182.902</v>
      </c>
      <c r="S996">
        <v>2.464</v>
      </c>
      <c r="T996">
        <v>33</v>
      </c>
      <c r="U996">
        <v>3584.5520000000001</v>
      </c>
      <c r="V996">
        <v>1</v>
      </c>
      <c r="W996">
        <v>2.036</v>
      </c>
      <c r="X996">
        <v>3.29</v>
      </c>
      <c r="Y996" s="8">
        <v>43412</v>
      </c>
    </row>
    <row r="997" spans="1:25" x14ac:dyDescent="0.25">
      <c r="A997">
        <v>-111.97654283</v>
      </c>
      <c r="B997">
        <v>33.079516220000002</v>
      </c>
      <c r="C997" t="s">
        <v>563</v>
      </c>
      <c r="D997" t="s">
        <v>566</v>
      </c>
      <c r="E997" t="s">
        <v>561</v>
      </c>
      <c r="F997">
        <v>56</v>
      </c>
      <c r="G997">
        <v>181</v>
      </c>
      <c r="H997">
        <v>13.333</v>
      </c>
      <c r="I997">
        <v>2.9529999999999998</v>
      </c>
      <c r="J997">
        <v>1</v>
      </c>
      <c r="K997">
        <v>1172.3030000000001</v>
      </c>
      <c r="L997" t="s">
        <v>560</v>
      </c>
      <c r="M997" t="s">
        <v>559</v>
      </c>
      <c r="N997" s="8">
        <v>43412</v>
      </c>
      <c r="O997">
        <v>0</v>
      </c>
      <c r="P997">
        <v>0</v>
      </c>
      <c r="Q997">
        <v>11542.075000000001</v>
      </c>
      <c r="R997">
        <v>1170.627</v>
      </c>
      <c r="S997">
        <v>2.4390000000000001</v>
      </c>
      <c r="T997">
        <v>33</v>
      </c>
      <c r="U997">
        <v>3547.3560000000002</v>
      </c>
      <c r="V997">
        <v>1</v>
      </c>
      <c r="W997">
        <v>2.0129999999999999</v>
      </c>
      <c r="X997">
        <v>3.254</v>
      </c>
      <c r="Y997" s="8">
        <v>43412</v>
      </c>
    </row>
    <row r="998" spans="1:25" x14ac:dyDescent="0.25">
      <c r="A998">
        <v>-111.97654351</v>
      </c>
      <c r="B998">
        <v>33.079507210000003</v>
      </c>
      <c r="C998" t="s">
        <v>563</v>
      </c>
      <c r="D998" t="s">
        <v>566</v>
      </c>
      <c r="E998" t="s">
        <v>561</v>
      </c>
      <c r="F998">
        <v>57</v>
      </c>
      <c r="G998">
        <v>177</v>
      </c>
      <c r="H998">
        <v>13.333</v>
      </c>
      <c r="I998">
        <v>3.0840000000000001</v>
      </c>
      <c r="J998">
        <v>1</v>
      </c>
      <c r="K998">
        <v>1172.297</v>
      </c>
      <c r="L998" t="s">
        <v>560</v>
      </c>
      <c r="M998" t="s">
        <v>559</v>
      </c>
      <c r="N998" s="8">
        <v>43412</v>
      </c>
      <c r="O998">
        <v>0</v>
      </c>
      <c r="P998">
        <v>0</v>
      </c>
      <c r="Q998">
        <v>12814.54</v>
      </c>
      <c r="R998">
        <v>1244.3779999999999</v>
      </c>
      <c r="S998">
        <v>2.5920000000000001</v>
      </c>
      <c r="T998">
        <v>33</v>
      </c>
      <c r="U998">
        <v>3770.8429999999998</v>
      </c>
      <c r="V998">
        <v>1</v>
      </c>
      <c r="W998">
        <v>2.1030000000000002</v>
      </c>
      <c r="X998">
        <v>3.3980000000000001</v>
      </c>
      <c r="Y998" s="8">
        <v>43412</v>
      </c>
    </row>
    <row r="999" spans="1:25" x14ac:dyDescent="0.25">
      <c r="A999">
        <v>-111.97654349</v>
      </c>
      <c r="B999">
        <v>33.079499210000002</v>
      </c>
      <c r="C999" t="s">
        <v>563</v>
      </c>
      <c r="D999" t="s">
        <v>566</v>
      </c>
      <c r="E999" t="s">
        <v>561</v>
      </c>
      <c r="F999">
        <v>58</v>
      </c>
      <c r="G999">
        <v>183</v>
      </c>
      <c r="H999">
        <v>13.333</v>
      </c>
      <c r="I999">
        <v>3.0179999999999998</v>
      </c>
      <c r="J999">
        <v>1</v>
      </c>
      <c r="K999">
        <v>1172.1980000000001</v>
      </c>
      <c r="L999" t="s">
        <v>560</v>
      </c>
      <c r="M999" t="s">
        <v>559</v>
      </c>
      <c r="N999" s="8">
        <v>43412</v>
      </c>
      <c r="O999">
        <v>0</v>
      </c>
      <c r="P999">
        <v>0</v>
      </c>
      <c r="Q999">
        <v>11827.226000000001</v>
      </c>
      <c r="R999">
        <v>1173.471</v>
      </c>
      <c r="S999">
        <v>2.4449999999999998</v>
      </c>
      <c r="T999">
        <v>33</v>
      </c>
      <c r="U999">
        <v>3555.9720000000002</v>
      </c>
      <c r="V999">
        <v>1</v>
      </c>
      <c r="W999">
        <v>2.0579999999999998</v>
      </c>
      <c r="X999">
        <v>3.3260000000000001</v>
      </c>
      <c r="Y999" s="8">
        <v>43412</v>
      </c>
    </row>
    <row r="1000" spans="1:25" x14ac:dyDescent="0.25">
      <c r="A1000">
        <v>-111.97654366</v>
      </c>
      <c r="B1000">
        <v>33.079490219999997</v>
      </c>
      <c r="C1000" t="s">
        <v>563</v>
      </c>
      <c r="D1000" t="s">
        <v>566</v>
      </c>
      <c r="E1000" t="s">
        <v>561</v>
      </c>
      <c r="F1000">
        <v>59</v>
      </c>
      <c r="G1000">
        <v>182</v>
      </c>
      <c r="H1000">
        <v>13.333</v>
      </c>
      <c r="I1000">
        <v>3.0179999999999998</v>
      </c>
      <c r="J1000">
        <v>1</v>
      </c>
      <c r="K1000">
        <v>1172.221</v>
      </c>
      <c r="L1000" t="s">
        <v>560</v>
      </c>
      <c r="M1000" t="s">
        <v>559</v>
      </c>
      <c r="N1000" s="8">
        <v>43412</v>
      </c>
      <c r="O1000">
        <v>0</v>
      </c>
      <c r="P1000">
        <v>0</v>
      </c>
      <c r="Q1000">
        <v>11467.165999999999</v>
      </c>
      <c r="R1000">
        <v>1137.7470000000001</v>
      </c>
      <c r="S1000">
        <v>2.37</v>
      </c>
      <c r="T1000">
        <v>33</v>
      </c>
      <c r="U1000">
        <v>3447.7170000000001</v>
      </c>
      <c r="V1000">
        <v>1</v>
      </c>
      <c r="W1000">
        <v>2.0579999999999998</v>
      </c>
      <c r="X1000">
        <v>3.3260000000000001</v>
      </c>
      <c r="Y1000" s="8">
        <v>43412</v>
      </c>
    </row>
    <row r="1001" spans="1:25" x14ac:dyDescent="0.25">
      <c r="A1001">
        <v>-111.97654383</v>
      </c>
      <c r="B1001">
        <v>33.079482220000003</v>
      </c>
      <c r="C1001" t="s">
        <v>563</v>
      </c>
      <c r="D1001" t="s">
        <v>566</v>
      </c>
      <c r="E1001" t="s">
        <v>561</v>
      </c>
      <c r="F1001">
        <v>60</v>
      </c>
      <c r="G1001">
        <v>181</v>
      </c>
      <c r="H1001">
        <v>13.333</v>
      </c>
      <c r="I1001">
        <v>3.0510000000000002</v>
      </c>
      <c r="J1001">
        <v>1</v>
      </c>
      <c r="K1001">
        <v>1172.2180000000001</v>
      </c>
      <c r="L1001" t="s">
        <v>560</v>
      </c>
      <c r="M1001" t="s">
        <v>559</v>
      </c>
      <c r="N1001" s="8">
        <v>43412</v>
      </c>
      <c r="O1001">
        <v>0</v>
      </c>
      <c r="P1001">
        <v>0</v>
      </c>
      <c r="Q1001">
        <v>11984.26</v>
      </c>
      <c r="R1001">
        <v>1176.2660000000001</v>
      </c>
      <c r="S1001">
        <v>2.4510000000000001</v>
      </c>
      <c r="T1001">
        <v>33</v>
      </c>
      <c r="U1001">
        <v>3564.442</v>
      </c>
      <c r="V1001">
        <v>1</v>
      </c>
      <c r="W1001">
        <v>2.08</v>
      </c>
      <c r="X1001">
        <v>3.3620000000000001</v>
      </c>
      <c r="Y1001" s="8">
        <v>43412</v>
      </c>
    </row>
    <row r="1002" spans="1:25" x14ac:dyDescent="0.25">
      <c r="A1002">
        <v>-111.97654349</v>
      </c>
      <c r="B1002">
        <v>33.079474210000001</v>
      </c>
      <c r="C1002" t="s">
        <v>563</v>
      </c>
      <c r="D1002" t="s">
        <v>566</v>
      </c>
      <c r="E1002" t="s">
        <v>561</v>
      </c>
      <c r="F1002">
        <v>61</v>
      </c>
      <c r="G1002">
        <v>183</v>
      </c>
      <c r="H1002">
        <v>13.333</v>
      </c>
      <c r="I1002">
        <v>3.0179999999999998</v>
      </c>
      <c r="J1002">
        <v>1</v>
      </c>
      <c r="K1002">
        <v>1172.2439999999999</v>
      </c>
      <c r="L1002" t="s">
        <v>560</v>
      </c>
      <c r="M1002" t="s">
        <v>559</v>
      </c>
      <c r="N1002" s="8">
        <v>43412</v>
      </c>
      <c r="O1002">
        <v>0</v>
      </c>
      <c r="P1002">
        <v>0</v>
      </c>
      <c r="Q1002">
        <v>8367.357</v>
      </c>
      <c r="R1002">
        <v>830.19100000000003</v>
      </c>
      <c r="S1002">
        <v>1.73</v>
      </c>
      <c r="T1002">
        <v>33</v>
      </c>
      <c r="U1002">
        <v>2515.7289999999998</v>
      </c>
      <c r="V1002">
        <v>1</v>
      </c>
      <c r="W1002">
        <v>2.0579999999999998</v>
      </c>
      <c r="X1002">
        <v>3.3260000000000001</v>
      </c>
      <c r="Y1002" s="8">
        <v>43412</v>
      </c>
    </row>
    <row r="1003" spans="1:25" x14ac:dyDescent="0.25">
      <c r="A1003">
        <v>-111.97654417</v>
      </c>
      <c r="B1003">
        <v>33.079465220000003</v>
      </c>
      <c r="C1003" t="s">
        <v>563</v>
      </c>
      <c r="D1003" t="s">
        <v>566</v>
      </c>
      <c r="E1003" t="s">
        <v>561</v>
      </c>
      <c r="F1003">
        <v>62</v>
      </c>
      <c r="G1003">
        <v>179</v>
      </c>
      <c r="H1003">
        <v>13.333</v>
      </c>
      <c r="I1003">
        <v>3.0510000000000002</v>
      </c>
      <c r="J1003">
        <v>1</v>
      </c>
      <c r="K1003">
        <v>1172.2280000000001</v>
      </c>
      <c r="L1003" t="s">
        <v>560</v>
      </c>
      <c r="M1003" t="s">
        <v>559</v>
      </c>
      <c r="N1003" s="8">
        <v>43412</v>
      </c>
      <c r="O1003">
        <v>0</v>
      </c>
      <c r="P1003">
        <v>0</v>
      </c>
      <c r="Q1003">
        <v>9767.4429999999993</v>
      </c>
      <c r="R1003">
        <v>958.68299999999999</v>
      </c>
      <c r="S1003">
        <v>1.9970000000000001</v>
      </c>
      <c r="T1003">
        <v>33</v>
      </c>
      <c r="U1003">
        <v>2905.1010000000001</v>
      </c>
      <c r="V1003">
        <v>1</v>
      </c>
      <c r="W1003">
        <v>2.08</v>
      </c>
      <c r="X1003">
        <v>3.3620000000000001</v>
      </c>
      <c r="Y1003" s="8">
        <v>43412</v>
      </c>
    </row>
    <row r="1004" spans="1:25" x14ac:dyDescent="0.25">
      <c r="A1004">
        <v>-111.97654383</v>
      </c>
      <c r="B1004">
        <v>33.079457220000002</v>
      </c>
      <c r="C1004" t="s">
        <v>563</v>
      </c>
      <c r="D1004" t="s">
        <v>566</v>
      </c>
      <c r="E1004" t="s">
        <v>561</v>
      </c>
      <c r="F1004">
        <v>63</v>
      </c>
      <c r="G1004">
        <v>181</v>
      </c>
      <c r="H1004">
        <v>13.333</v>
      </c>
      <c r="I1004">
        <v>3.0179999999999998</v>
      </c>
      <c r="J1004">
        <v>1</v>
      </c>
      <c r="K1004">
        <v>1172.2539999999999</v>
      </c>
      <c r="L1004" t="s">
        <v>560</v>
      </c>
      <c r="M1004" t="s">
        <v>559</v>
      </c>
      <c r="N1004" s="8">
        <v>43412</v>
      </c>
      <c r="O1004">
        <v>0</v>
      </c>
      <c r="P1004">
        <v>0</v>
      </c>
      <c r="Q1004">
        <v>8533.5339999999997</v>
      </c>
      <c r="R1004">
        <v>846.678</v>
      </c>
      <c r="S1004">
        <v>1.764</v>
      </c>
      <c r="T1004">
        <v>33</v>
      </c>
      <c r="U1004">
        <v>2565.692</v>
      </c>
      <c r="V1004">
        <v>1</v>
      </c>
      <c r="W1004">
        <v>2.0579999999999998</v>
      </c>
      <c r="X1004">
        <v>3.3260000000000001</v>
      </c>
      <c r="Y1004" s="8">
        <v>43412</v>
      </c>
    </row>
    <row r="1005" spans="1:25" x14ac:dyDescent="0.25">
      <c r="A1005">
        <v>-111.97654468</v>
      </c>
      <c r="B1005">
        <v>33.079448210000002</v>
      </c>
      <c r="C1005" t="s">
        <v>563</v>
      </c>
      <c r="D1005" t="s">
        <v>566</v>
      </c>
      <c r="E1005" t="s">
        <v>561</v>
      </c>
      <c r="F1005">
        <v>64</v>
      </c>
      <c r="G1005">
        <v>176</v>
      </c>
      <c r="H1005">
        <v>13.333</v>
      </c>
      <c r="I1005">
        <v>3.2480000000000002</v>
      </c>
      <c r="J1005">
        <v>1</v>
      </c>
      <c r="K1005">
        <v>1172.329</v>
      </c>
      <c r="L1005" t="s">
        <v>560</v>
      </c>
      <c r="M1005" t="s">
        <v>559</v>
      </c>
      <c r="N1005" s="8">
        <v>43412</v>
      </c>
      <c r="O1005">
        <v>0</v>
      </c>
      <c r="P1005">
        <v>0</v>
      </c>
      <c r="Q1005">
        <v>11140.924999999999</v>
      </c>
      <c r="R1005">
        <v>1027.22</v>
      </c>
      <c r="S1005">
        <v>2.14</v>
      </c>
      <c r="T1005">
        <v>33</v>
      </c>
      <c r="U1005">
        <v>3112.7869999999998</v>
      </c>
      <c r="V1005">
        <v>1</v>
      </c>
      <c r="W1005">
        <v>2.2149999999999999</v>
      </c>
      <c r="X1005">
        <v>3.5790000000000002</v>
      </c>
      <c r="Y1005" s="8">
        <v>43412</v>
      </c>
    </row>
    <row r="1006" spans="1:25" x14ac:dyDescent="0.25">
      <c r="A1006">
        <v>-111.976544</v>
      </c>
      <c r="B1006">
        <v>33.079440230000003</v>
      </c>
      <c r="C1006" t="s">
        <v>563</v>
      </c>
      <c r="D1006" t="s">
        <v>566</v>
      </c>
      <c r="E1006" t="s">
        <v>561</v>
      </c>
      <c r="F1006">
        <v>65</v>
      </c>
      <c r="G1006">
        <v>180</v>
      </c>
      <c r="H1006">
        <v>13.333</v>
      </c>
      <c r="I1006">
        <v>2.7890000000000001</v>
      </c>
      <c r="J1006">
        <v>1</v>
      </c>
      <c r="K1006">
        <v>1172.2539999999999</v>
      </c>
      <c r="L1006" t="s">
        <v>560</v>
      </c>
      <c r="M1006" t="s">
        <v>559</v>
      </c>
      <c r="N1006" s="8">
        <v>43412</v>
      </c>
      <c r="O1006">
        <v>0</v>
      </c>
      <c r="P1006">
        <v>0</v>
      </c>
      <c r="Q1006">
        <v>12394.442999999999</v>
      </c>
      <c r="R1006">
        <v>1331.0219999999999</v>
      </c>
      <c r="S1006">
        <v>2.7730000000000001</v>
      </c>
      <c r="T1006">
        <v>33</v>
      </c>
      <c r="U1006">
        <v>4033.4009999999998</v>
      </c>
      <c r="V1006">
        <v>1</v>
      </c>
      <c r="W1006">
        <v>1.901</v>
      </c>
      <c r="X1006">
        <v>3.073</v>
      </c>
      <c r="Y1006" s="8">
        <v>43412</v>
      </c>
    </row>
    <row r="1007" spans="1:25" x14ac:dyDescent="0.25">
      <c r="A1007">
        <v>-111.97654396999999</v>
      </c>
      <c r="B1007">
        <v>33.07943118</v>
      </c>
      <c r="C1007" t="s">
        <v>563</v>
      </c>
      <c r="D1007" t="s">
        <v>566</v>
      </c>
      <c r="E1007" t="s">
        <v>561</v>
      </c>
      <c r="F1007">
        <v>66</v>
      </c>
      <c r="G1007">
        <v>186</v>
      </c>
      <c r="H1007">
        <v>13.333</v>
      </c>
      <c r="I1007">
        <v>3.1819999999999999</v>
      </c>
      <c r="J1007">
        <v>1</v>
      </c>
      <c r="K1007">
        <v>1172.2180000000001</v>
      </c>
      <c r="L1007" t="s">
        <v>560</v>
      </c>
      <c r="M1007" t="s">
        <v>559</v>
      </c>
      <c r="N1007" s="8">
        <v>43412</v>
      </c>
      <c r="O1007">
        <v>0</v>
      </c>
      <c r="P1007">
        <v>0</v>
      </c>
      <c r="Q1007">
        <v>12521.788</v>
      </c>
      <c r="R1007">
        <v>1178.3440000000001</v>
      </c>
      <c r="S1007">
        <v>2.4550000000000001</v>
      </c>
      <c r="T1007">
        <v>33</v>
      </c>
      <c r="U1007">
        <v>3570.7379999999998</v>
      </c>
      <c r="V1007">
        <v>1</v>
      </c>
      <c r="W1007">
        <v>2.17</v>
      </c>
      <c r="X1007">
        <v>3.5070000000000001</v>
      </c>
      <c r="Y1007" s="8">
        <v>43412</v>
      </c>
    </row>
    <row r="1008" spans="1:25" x14ac:dyDescent="0.25">
      <c r="A1008">
        <v>-111.97654314</v>
      </c>
      <c r="B1008">
        <v>33.07942319</v>
      </c>
      <c r="C1008" t="s">
        <v>563</v>
      </c>
      <c r="D1008" t="s">
        <v>566</v>
      </c>
      <c r="E1008" t="s">
        <v>561</v>
      </c>
      <c r="F1008">
        <v>67</v>
      </c>
      <c r="G1008">
        <v>185</v>
      </c>
      <c r="H1008">
        <v>13.333</v>
      </c>
      <c r="I1008">
        <v>3.1819999999999999</v>
      </c>
      <c r="J1008">
        <v>1</v>
      </c>
      <c r="K1008">
        <v>1172.28</v>
      </c>
      <c r="L1008" t="s">
        <v>560</v>
      </c>
      <c r="M1008" t="s">
        <v>559</v>
      </c>
      <c r="N1008" s="8">
        <v>43412</v>
      </c>
      <c r="O1008">
        <v>0</v>
      </c>
      <c r="P1008">
        <v>0</v>
      </c>
      <c r="Q1008">
        <v>10438.652</v>
      </c>
      <c r="R1008">
        <v>982.31299999999999</v>
      </c>
      <c r="S1008">
        <v>2.0459999999999998</v>
      </c>
      <c r="T1008">
        <v>33</v>
      </c>
      <c r="U1008">
        <v>2976.7060000000001</v>
      </c>
      <c r="V1008">
        <v>1</v>
      </c>
      <c r="W1008">
        <v>2.17</v>
      </c>
      <c r="X1008">
        <v>3.5070000000000001</v>
      </c>
      <c r="Y1008" s="8">
        <v>43412</v>
      </c>
    </row>
    <row r="1009" spans="1:25" x14ac:dyDescent="0.25">
      <c r="A1009">
        <v>-111.97654451</v>
      </c>
      <c r="B1009">
        <v>33.079414210000003</v>
      </c>
      <c r="C1009" t="s">
        <v>563</v>
      </c>
      <c r="D1009" t="s">
        <v>566</v>
      </c>
      <c r="E1009" t="s">
        <v>561</v>
      </c>
      <c r="F1009">
        <v>68</v>
      </c>
      <c r="G1009">
        <v>177</v>
      </c>
      <c r="H1009">
        <v>13.333</v>
      </c>
      <c r="I1009">
        <v>3.0510000000000002</v>
      </c>
      <c r="J1009">
        <v>1</v>
      </c>
      <c r="K1009">
        <v>1172.26</v>
      </c>
      <c r="L1009" t="s">
        <v>560</v>
      </c>
      <c r="M1009" t="s">
        <v>559</v>
      </c>
      <c r="N1009" s="8">
        <v>43412</v>
      </c>
      <c r="O1009">
        <v>0</v>
      </c>
      <c r="P1009">
        <v>0</v>
      </c>
      <c r="Q1009">
        <v>10934.815000000001</v>
      </c>
      <c r="R1009">
        <v>1073.2619999999999</v>
      </c>
      <c r="S1009">
        <v>2.2360000000000002</v>
      </c>
      <c r="T1009">
        <v>33</v>
      </c>
      <c r="U1009">
        <v>3252.3090000000002</v>
      </c>
      <c r="V1009">
        <v>1</v>
      </c>
      <c r="W1009">
        <v>2.08</v>
      </c>
      <c r="X1009">
        <v>3.3620000000000001</v>
      </c>
      <c r="Y1009" s="8">
        <v>43412</v>
      </c>
    </row>
    <row r="1010" spans="1:25" x14ac:dyDescent="0.25">
      <c r="A1010">
        <v>-111.97654366</v>
      </c>
      <c r="B1010">
        <v>33.079406220000003</v>
      </c>
      <c r="C1010" t="s">
        <v>563</v>
      </c>
      <c r="D1010" t="s">
        <v>566</v>
      </c>
      <c r="E1010" t="s">
        <v>561</v>
      </c>
      <c r="F1010">
        <v>69</v>
      </c>
      <c r="G1010">
        <v>182</v>
      </c>
      <c r="H1010">
        <v>13.333</v>
      </c>
      <c r="I1010">
        <v>2.92</v>
      </c>
      <c r="J1010">
        <v>1</v>
      </c>
      <c r="K1010">
        <v>1172.2929999999999</v>
      </c>
      <c r="L1010" t="s">
        <v>560</v>
      </c>
      <c r="M1010" t="s">
        <v>559</v>
      </c>
      <c r="N1010" s="8">
        <v>43412</v>
      </c>
      <c r="O1010">
        <v>0</v>
      </c>
      <c r="P1010">
        <v>0</v>
      </c>
      <c r="Q1010">
        <v>12316.504000000001</v>
      </c>
      <c r="R1010">
        <v>1263.2080000000001</v>
      </c>
      <c r="S1010">
        <v>2.6320000000000001</v>
      </c>
      <c r="T1010">
        <v>33</v>
      </c>
      <c r="U1010">
        <v>3827.902</v>
      </c>
      <c r="V1010">
        <v>1</v>
      </c>
      <c r="W1010">
        <v>1.9910000000000001</v>
      </c>
      <c r="X1010">
        <v>3.218</v>
      </c>
      <c r="Y1010" s="8">
        <v>43412</v>
      </c>
    </row>
    <row r="1011" spans="1:25" x14ac:dyDescent="0.25">
      <c r="A1011">
        <v>-111.97654503</v>
      </c>
      <c r="B1011">
        <v>33.079398179999998</v>
      </c>
      <c r="C1011" t="s">
        <v>563</v>
      </c>
      <c r="D1011" t="s">
        <v>566</v>
      </c>
      <c r="E1011" t="s">
        <v>561</v>
      </c>
      <c r="F1011">
        <v>70</v>
      </c>
      <c r="G1011">
        <v>174</v>
      </c>
      <c r="H1011">
        <v>13.333</v>
      </c>
      <c r="I1011">
        <v>3.0510000000000002</v>
      </c>
      <c r="J1011">
        <v>1</v>
      </c>
      <c r="K1011">
        <v>1172.3489999999999</v>
      </c>
      <c r="L1011" t="s">
        <v>560</v>
      </c>
      <c r="M1011" t="s">
        <v>559</v>
      </c>
      <c r="N1011" s="8">
        <v>43412</v>
      </c>
      <c r="O1011">
        <v>0</v>
      </c>
      <c r="P1011">
        <v>0</v>
      </c>
      <c r="Q1011">
        <v>14109.201999999999</v>
      </c>
      <c r="R1011">
        <v>1384.8309999999999</v>
      </c>
      <c r="S1011">
        <v>2.8849999999999998</v>
      </c>
      <c r="T1011">
        <v>33</v>
      </c>
      <c r="U1011">
        <v>4196.4579999999996</v>
      </c>
      <c r="V1011">
        <v>1</v>
      </c>
      <c r="W1011">
        <v>2.08</v>
      </c>
      <c r="X1011">
        <v>3.3620000000000001</v>
      </c>
      <c r="Y1011" s="8">
        <v>43412</v>
      </c>
    </row>
    <row r="1012" spans="1:25" x14ac:dyDescent="0.25">
      <c r="A1012">
        <v>-111.97654366</v>
      </c>
      <c r="B1012">
        <v>33.079389220000003</v>
      </c>
      <c r="C1012" t="s">
        <v>563</v>
      </c>
      <c r="D1012" t="s">
        <v>566</v>
      </c>
      <c r="E1012" t="s">
        <v>561</v>
      </c>
      <c r="F1012">
        <v>71</v>
      </c>
      <c r="G1012">
        <v>182</v>
      </c>
      <c r="H1012">
        <v>13.333</v>
      </c>
      <c r="I1012">
        <v>3.117</v>
      </c>
      <c r="J1012">
        <v>1</v>
      </c>
      <c r="K1012">
        <v>1172.2539999999999</v>
      </c>
      <c r="L1012" t="s">
        <v>560</v>
      </c>
      <c r="M1012" t="s">
        <v>559</v>
      </c>
      <c r="N1012" s="8">
        <v>43412</v>
      </c>
      <c r="O1012">
        <v>0</v>
      </c>
      <c r="P1012">
        <v>0</v>
      </c>
      <c r="Q1012">
        <v>11026.303</v>
      </c>
      <c r="R1012">
        <v>1059.4580000000001</v>
      </c>
      <c r="S1012">
        <v>2.2069999999999999</v>
      </c>
      <c r="T1012">
        <v>33</v>
      </c>
      <c r="U1012">
        <v>3210.4780000000001</v>
      </c>
      <c r="V1012">
        <v>1</v>
      </c>
      <c r="W1012">
        <v>2.125</v>
      </c>
      <c r="X1012">
        <v>3.4340000000000002</v>
      </c>
      <c r="Y1012" s="8">
        <v>43412</v>
      </c>
    </row>
    <row r="1013" spans="1:25" x14ac:dyDescent="0.25">
      <c r="A1013">
        <v>-111.97654434</v>
      </c>
      <c r="B1013">
        <v>33.079381220000002</v>
      </c>
      <c r="C1013" t="s">
        <v>563</v>
      </c>
      <c r="D1013" t="s">
        <v>566</v>
      </c>
      <c r="E1013" t="s">
        <v>561</v>
      </c>
      <c r="F1013">
        <v>72</v>
      </c>
      <c r="G1013">
        <v>178</v>
      </c>
      <c r="H1013">
        <v>13.333</v>
      </c>
      <c r="I1013">
        <v>3.0179999999999998</v>
      </c>
      <c r="J1013">
        <v>1</v>
      </c>
      <c r="K1013">
        <v>1172.201</v>
      </c>
      <c r="L1013" t="s">
        <v>560</v>
      </c>
      <c r="M1013" t="s">
        <v>559</v>
      </c>
      <c r="N1013" s="8">
        <v>43412</v>
      </c>
      <c r="O1013">
        <v>0</v>
      </c>
      <c r="P1013">
        <v>0</v>
      </c>
      <c r="Q1013">
        <v>10754.289000000001</v>
      </c>
      <c r="R1013">
        <v>1067.0170000000001</v>
      </c>
      <c r="S1013">
        <v>2.2229999999999999</v>
      </c>
      <c r="T1013">
        <v>33</v>
      </c>
      <c r="U1013">
        <v>3233.384</v>
      </c>
      <c r="V1013">
        <v>1</v>
      </c>
      <c r="W1013">
        <v>2.0579999999999998</v>
      </c>
      <c r="X1013">
        <v>3.3260000000000001</v>
      </c>
      <c r="Y1013" s="8">
        <v>43412</v>
      </c>
    </row>
    <row r="1014" spans="1:25" x14ac:dyDescent="0.25">
      <c r="A1014">
        <v>-111.97654366</v>
      </c>
      <c r="B1014">
        <v>33.079372220000003</v>
      </c>
      <c r="C1014" t="s">
        <v>563</v>
      </c>
      <c r="D1014" t="s">
        <v>566</v>
      </c>
      <c r="E1014" t="s">
        <v>561</v>
      </c>
      <c r="F1014">
        <v>73</v>
      </c>
      <c r="G1014">
        <v>182</v>
      </c>
      <c r="H1014">
        <v>13.333</v>
      </c>
      <c r="I1014">
        <v>2.9529999999999998</v>
      </c>
      <c r="J1014">
        <v>1</v>
      </c>
      <c r="K1014">
        <v>1172.211</v>
      </c>
      <c r="L1014" t="s">
        <v>560</v>
      </c>
      <c r="M1014" t="s">
        <v>559</v>
      </c>
      <c r="N1014" s="8">
        <v>43412</v>
      </c>
      <c r="O1014">
        <v>0</v>
      </c>
      <c r="P1014">
        <v>0</v>
      </c>
      <c r="Q1014">
        <v>13967.205</v>
      </c>
      <c r="R1014">
        <v>1416.59</v>
      </c>
      <c r="S1014">
        <v>2.9510000000000001</v>
      </c>
      <c r="T1014">
        <v>33</v>
      </c>
      <c r="U1014">
        <v>4292.6980000000003</v>
      </c>
      <c r="V1014">
        <v>1</v>
      </c>
      <c r="W1014">
        <v>2.0129999999999999</v>
      </c>
      <c r="X1014">
        <v>3.254</v>
      </c>
      <c r="Y1014" s="8">
        <v>43412</v>
      </c>
    </row>
    <row r="1015" spans="1:25" x14ac:dyDescent="0.25">
      <c r="A1015">
        <v>-111.97654434</v>
      </c>
      <c r="B1015">
        <v>33.079364220000002</v>
      </c>
      <c r="C1015" t="s">
        <v>563</v>
      </c>
      <c r="D1015" t="s">
        <v>566</v>
      </c>
      <c r="E1015" t="s">
        <v>561</v>
      </c>
      <c r="F1015">
        <v>74</v>
      </c>
      <c r="G1015">
        <v>178</v>
      </c>
      <c r="H1015">
        <v>13.333</v>
      </c>
      <c r="I1015">
        <v>3.2480000000000002</v>
      </c>
      <c r="J1015">
        <v>1</v>
      </c>
      <c r="K1015">
        <v>1172.2239999999999</v>
      </c>
      <c r="L1015" t="s">
        <v>560</v>
      </c>
      <c r="M1015" t="s">
        <v>559</v>
      </c>
      <c r="N1015" s="8">
        <v>43412</v>
      </c>
      <c r="O1015">
        <v>0</v>
      </c>
      <c r="P1015">
        <v>0</v>
      </c>
      <c r="Q1015">
        <v>14360.147999999999</v>
      </c>
      <c r="R1015">
        <v>1324.04</v>
      </c>
      <c r="S1015">
        <v>2.758</v>
      </c>
      <c r="T1015">
        <v>33</v>
      </c>
      <c r="U1015">
        <v>4012.241</v>
      </c>
      <c r="V1015">
        <v>1</v>
      </c>
      <c r="W1015">
        <v>2.2149999999999999</v>
      </c>
      <c r="X1015">
        <v>3.5790000000000002</v>
      </c>
      <c r="Y1015" s="8">
        <v>43412</v>
      </c>
    </row>
    <row r="1016" spans="1:25" x14ac:dyDescent="0.25">
      <c r="A1016">
        <v>-111.97654451</v>
      </c>
      <c r="B1016">
        <v>33.07935621</v>
      </c>
      <c r="C1016" t="s">
        <v>563</v>
      </c>
      <c r="D1016" t="s">
        <v>566</v>
      </c>
      <c r="E1016" t="s">
        <v>561</v>
      </c>
      <c r="F1016">
        <v>75</v>
      </c>
      <c r="G1016">
        <v>177</v>
      </c>
      <c r="H1016">
        <v>13.333</v>
      </c>
      <c r="I1016">
        <v>2.887</v>
      </c>
      <c r="J1016">
        <v>1</v>
      </c>
      <c r="K1016">
        <v>1172.1949999999999</v>
      </c>
      <c r="L1016" t="s">
        <v>560</v>
      </c>
      <c r="M1016" t="s">
        <v>559</v>
      </c>
      <c r="N1016" s="8">
        <v>43412</v>
      </c>
      <c r="O1016">
        <v>0</v>
      </c>
      <c r="P1016">
        <v>0</v>
      </c>
      <c r="Q1016">
        <v>11914.418</v>
      </c>
      <c r="R1016">
        <v>1235.855</v>
      </c>
      <c r="S1016">
        <v>2.5750000000000002</v>
      </c>
      <c r="T1016">
        <v>33</v>
      </c>
      <c r="U1016">
        <v>3745.0140000000001</v>
      </c>
      <c r="V1016">
        <v>1</v>
      </c>
      <c r="W1016">
        <v>1.9690000000000001</v>
      </c>
      <c r="X1016">
        <v>3.181</v>
      </c>
      <c r="Y1016" s="8">
        <v>43412</v>
      </c>
    </row>
    <row r="1017" spans="1:25" x14ac:dyDescent="0.25">
      <c r="A1017">
        <v>-111.97654366</v>
      </c>
      <c r="B1017">
        <v>33.079347220000002</v>
      </c>
      <c r="C1017" t="s">
        <v>563</v>
      </c>
      <c r="D1017" t="s">
        <v>566</v>
      </c>
      <c r="E1017" t="s">
        <v>561</v>
      </c>
      <c r="F1017">
        <v>76</v>
      </c>
      <c r="G1017">
        <v>182</v>
      </c>
      <c r="H1017">
        <v>13.333</v>
      </c>
      <c r="I1017">
        <v>2.9529999999999998</v>
      </c>
      <c r="J1017">
        <v>1</v>
      </c>
      <c r="K1017">
        <v>1172.2049999999999</v>
      </c>
      <c r="L1017" t="s">
        <v>560</v>
      </c>
      <c r="M1017" t="s">
        <v>559</v>
      </c>
      <c r="N1017" s="8">
        <v>43412</v>
      </c>
      <c r="O1017">
        <v>0</v>
      </c>
      <c r="P1017">
        <v>0</v>
      </c>
      <c r="Q1017">
        <v>11993.954</v>
      </c>
      <c r="R1017">
        <v>1216.4580000000001</v>
      </c>
      <c r="S1017">
        <v>2.5339999999999998</v>
      </c>
      <c r="T1017">
        <v>33</v>
      </c>
      <c r="U1017">
        <v>3686.2370000000001</v>
      </c>
      <c r="V1017">
        <v>1</v>
      </c>
      <c r="W1017">
        <v>2.0129999999999999</v>
      </c>
      <c r="X1017">
        <v>3.254</v>
      </c>
      <c r="Y1017" s="8">
        <v>43412</v>
      </c>
    </row>
    <row r="1018" spans="1:25" x14ac:dyDescent="0.25">
      <c r="A1018">
        <v>-111.97654417</v>
      </c>
      <c r="B1018">
        <v>33.079339220000001</v>
      </c>
      <c r="C1018" t="s">
        <v>563</v>
      </c>
      <c r="D1018" t="s">
        <v>566</v>
      </c>
      <c r="E1018" t="s">
        <v>561</v>
      </c>
      <c r="F1018">
        <v>77</v>
      </c>
      <c r="G1018">
        <v>179</v>
      </c>
      <c r="H1018">
        <v>13.333</v>
      </c>
      <c r="I1018">
        <v>3.117</v>
      </c>
      <c r="J1018">
        <v>1</v>
      </c>
      <c r="K1018">
        <v>1172.2149999999999</v>
      </c>
      <c r="L1018" t="s">
        <v>560</v>
      </c>
      <c r="M1018" t="s">
        <v>559</v>
      </c>
      <c r="N1018" s="8">
        <v>43412</v>
      </c>
      <c r="O1018">
        <v>0</v>
      </c>
      <c r="P1018">
        <v>0</v>
      </c>
      <c r="Q1018">
        <v>11011.541999999999</v>
      </c>
      <c r="R1018">
        <v>1058.039</v>
      </c>
      <c r="S1018">
        <v>2.2040000000000002</v>
      </c>
      <c r="T1018">
        <v>33</v>
      </c>
      <c r="U1018">
        <v>3206.18</v>
      </c>
      <c r="V1018">
        <v>1</v>
      </c>
      <c r="W1018">
        <v>2.125</v>
      </c>
      <c r="X1018">
        <v>3.4340000000000002</v>
      </c>
      <c r="Y1018" s="8">
        <v>43412</v>
      </c>
    </row>
    <row r="1019" spans="1:25" x14ac:dyDescent="0.25">
      <c r="A1019">
        <v>-111.976544</v>
      </c>
      <c r="B1019">
        <v>33.079331230000001</v>
      </c>
      <c r="C1019" t="s">
        <v>563</v>
      </c>
      <c r="D1019" t="s">
        <v>566</v>
      </c>
      <c r="E1019" t="s">
        <v>561</v>
      </c>
      <c r="F1019">
        <v>78</v>
      </c>
      <c r="G1019">
        <v>180</v>
      </c>
      <c r="H1019">
        <v>13.333</v>
      </c>
      <c r="I1019">
        <v>2.9529999999999998</v>
      </c>
      <c r="J1019">
        <v>1</v>
      </c>
      <c r="K1019">
        <v>1172.277</v>
      </c>
      <c r="L1019" t="s">
        <v>560</v>
      </c>
      <c r="M1019" t="s">
        <v>559</v>
      </c>
      <c r="N1019" s="8">
        <v>43412</v>
      </c>
      <c r="O1019">
        <v>0</v>
      </c>
      <c r="P1019">
        <v>0</v>
      </c>
      <c r="Q1019">
        <v>12387.778</v>
      </c>
      <c r="R1019">
        <v>1256.4010000000001</v>
      </c>
      <c r="S1019">
        <v>2.6179999999999999</v>
      </c>
      <c r="T1019">
        <v>33</v>
      </c>
      <c r="U1019">
        <v>3807.2750000000001</v>
      </c>
      <c r="V1019">
        <v>1</v>
      </c>
      <c r="W1019">
        <v>2.0129999999999999</v>
      </c>
      <c r="X1019">
        <v>3.254</v>
      </c>
      <c r="Y1019" s="8">
        <v>43412</v>
      </c>
    </row>
    <row r="1020" spans="1:25" x14ac:dyDescent="0.25">
      <c r="A1020">
        <v>-111.97654468</v>
      </c>
      <c r="B1020">
        <v>33.079323209999998</v>
      </c>
      <c r="C1020" t="s">
        <v>563</v>
      </c>
      <c r="D1020" t="s">
        <v>566</v>
      </c>
      <c r="E1020" t="s">
        <v>561</v>
      </c>
      <c r="F1020">
        <v>79</v>
      </c>
      <c r="G1020">
        <v>176</v>
      </c>
      <c r="H1020">
        <v>13.333</v>
      </c>
      <c r="I1020">
        <v>3.117</v>
      </c>
      <c r="J1020">
        <v>1</v>
      </c>
      <c r="K1020">
        <v>1172.336</v>
      </c>
      <c r="L1020" t="s">
        <v>560</v>
      </c>
      <c r="M1020" t="s">
        <v>559</v>
      </c>
      <c r="N1020" s="8">
        <v>43412</v>
      </c>
      <c r="O1020">
        <v>0</v>
      </c>
      <c r="P1020">
        <v>0</v>
      </c>
      <c r="Q1020">
        <v>12077.07</v>
      </c>
      <c r="R1020">
        <v>1160.42</v>
      </c>
      <c r="S1020">
        <v>2.4180000000000001</v>
      </c>
      <c r="T1020">
        <v>33</v>
      </c>
      <c r="U1020">
        <v>3516.4250000000002</v>
      </c>
      <c r="V1020">
        <v>1</v>
      </c>
      <c r="W1020">
        <v>2.125</v>
      </c>
      <c r="X1020">
        <v>3.4340000000000002</v>
      </c>
      <c r="Y1020" s="8">
        <v>43412</v>
      </c>
    </row>
    <row r="1021" spans="1:25" x14ac:dyDescent="0.25">
      <c r="A1021">
        <v>-111.97654297</v>
      </c>
      <c r="B1021">
        <v>33.079314179999997</v>
      </c>
      <c r="C1021" t="s">
        <v>563</v>
      </c>
      <c r="D1021" t="s">
        <v>566</v>
      </c>
      <c r="E1021" t="s">
        <v>561</v>
      </c>
      <c r="F1021">
        <v>80</v>
      </c>
      <c r="G1021">
        <v>186</v>
      </c>
      <c r="H1021">
        <v>13.333</v>
      </c>
      <c r="I1021">
        <v>2.92</v>
      </c>
      <c r="J1021">
        <v>1</v>
      </c>
      <c r="K1021">
        <v>1172.3030000000001</v>
      </c>
      <c r="L1021" t="s">
        <v>560</v>
      </c>
      <c r="M1021" t="s">
        <v>559</v>
      </c>
      <c r="N1021" s="8">
        <v>43412</v>
      </c>
      <c r="O1021">
        <v>0</v>
      </c>
      <c r="P1021">
        <v>0</v>
      </c>
      <c r="Q1021">
        <v>11768.731</v>
      </c>
      <c r="R1021">
        <v>1207.027</v>
      </c>
      <c r="S1021">
        <v>2.5150000000000001</v>
      </c>
      <c r="T1021">
        <v>33</v>
      </c>
      <c r="U1021">
        <v>3657.6570000000002</v>
      </c>
      <c r="V1021">
        <v>1</v>
      </c>
      <c r="W1021">
        <v>1.9910000000000001</v>
      </c>
      <c r="X1021">
        <v>3.218</v>
      </c>
      <c r="Y1021" s="8">
        <v>43412</v>
      </c>
    </row>
    <row r="1022" spans="1:25" x14ac:dyDescent="0.25">
      <c r="A1022">
        <v>-111.97654332</v>
      </c>
      <c r="B1022">
        <v>33.079306209999999</v>
      </c>
      <c r="C1022" t="s">
        <v>563</v>
      </c>
      <c r="D1022" t="s">
        <v>566</v>
      </c>
      <c r="E1022" t="s">
        <v>561</v>
      </c>
      <c r="F1022">
        <v>81</v>
      </c>
      <c r="G1022">
        <v>184</v>
      </c>
      <c r="H1022">
        <v>13.333</v>
      </c>
      <c r="I1022">
        <v>2.9860000000000002</v>
      </c>
      <c r="J1022">
        <v>1</v>
      </c>
      <c r="K1022">
        <v>1172.29</v>
      </c>
      <c r="L1022" t="s">
        <v>560</v>
      </c>
      <c r="M1022" t="s">
        <v>559</v>
      </c>
      <c r="N1022" s="8">
        <v>43412</v>
      </c>
      <c r="O1022">
        <v>0</v>
      </c>
      <c r="P1022">
        <v>0</v>
      </c>
      <c r="Q1022">
        <v>13956.079</v>
      </c>
      <c r="R1022">
        <v>1399.9069999999999</v>
      </c>
      <c r="S1022">
        <v>2.9159999999999999</v>
      </c>
      <c r="T1022">
        <v>33</v>
      </c>
      <c r="U1022">
        <v>4242.1440000000002</v>
      </c>
      <c r="V1022">
        <v>1</v>
      </c>
      <c r="W1022">
        <v>2.036</v>
      </c>
      <c r="X1022">
        <v>3.29</v>
      </c>
      <c r="Y1022" s="8">
        <v>43412</v>
      </c>
    </row>
    <row r="1023" spans="1:25" x14ac:dyDescent="0.25">
      <c r="A1023">
        <v>-111.97654417</v>
      </c>
      <c r="B1023">
        <v>33.079297220000001</v>
      </c>
      <c r="C1023" t="s">
        <v>563</v>
      </c>
      <c r="D1023" t="s">
        <v>566</v>
      </c>
      <c r="E1023" t="s">
        <v>561</v>
      </c>
      <c r="F1023">
        <v>82</v>
      </c>
      <c r="G1023">
        <v>179</v>
      </c>
      <c r="H1023">
        <v>13.333</v>
      </c>
      <c r="I1023">
        <v>3.117</v>
      </c>
      <c r="J1023">
        <v>1</v>
      </c>
      <c r="K1023">
        <v>1172.2639999999999</v>
      </c>
      <c r="L1023" t="s">
        <v>560</v>
      </c>
      <c r="M1023" t="s">
        <v>559</v>
      </c>
      <c r="N1023" s="8">
        <v>43412</v>
      </c>
      <c r="O1023">
        <v>0</v>
      </c>
      <c r="P1023">
        <v>0</v>
      </c>
      <c r="Q1023">
        <v>13202.36</v>
      </c>
      <c r="R1023">
        <v>1268.5429999999999</v>
      </c>
      <c r="S1023">
        <v>2.6429999999999998</v>
      </c>
      <c r="T1023">
        <v>33</v>
      </c>
      <c r="U1023">
        <v>3844.07</v>
      </c>
      <c r="V1023">
        <v>1</v>
      </c>
      <c r="W1023">
        <v>2.125</v>
      </c>
      <c r="X1023">
        <v>3.4340000000000002</v>
      </c>
      <c r="Y1023" s="8">
        <v>43412</v>
      </c>
    </row>
    <row r="1024" spans="1:25" x14ac:dyDescent="0.25">
      <c r="A1024">
        <v>-111.97654314</v>
      </c>
      <c r="B1024">
        <v>33.079289189999997</v>
      </c>
      <c r="C1024" t="s">
        <v>563</v>
      </c>
      <c r="D1024" t="s">
        <v>566</v>
      </c>
      <c r="E1024" t="s">
        <v>561</v>
      </c>
      <c r="F1024">
        <v>83</v>
      </c>
      <c r="G1024">
        <v>185</v>
      </c>
      <c r="H1024">
        <v>13.333</v>
      </c>
      <c r="I1024">
        <v>3.117</v>
      </c>
      <c r="J1024">
        <v>1</v>
      </c>
      <c r="K1024">
        <v>1172.231</v>
      </c>
      <c r="L1024" t="s">
        <v>560</v>
      </c>
      <c r="M1024" t="s">
        <v>559</v>
      </c>
      <c r="N1024" s="8">
        <v>43412</v>
      </c>
      <c r="O1024">
        <v>0</v>
      </c>
      <c r="P1024">
        <v>0</v>
      </c>
      <c r="Q1024">
        <v>12657.175999999999</v>
      </c>
      <c r="R1024">
        <v>1216.1590000000001</v>
      </c>
      <c r="S1024">
        <v>2.5339999999999998</v>
      </c>
      <c r="T1024">
        <v>33</v>
      </c>
      <c r="U1024">
        <v>3685.3310000000001</v>
      </c>
      <c r="V1024">
        <v>1</v>
      </c>
      <c r="W1024">
        <v>2.125</v>
      </c>
      <c r="X1024">
        <v>3.4340000000000002</v>
      </c>
      <c r="Y1024" s="8">
        <v>43412</v>
      </c>
    </row>
    <row r="1025" spans="1:25" x14ac:dyDescent="0.25">
      <c r="A1025">
        <v>-111.97654586</v>
      </c>
      <c r="B1025">
        <v>33.079280189999999</v>
      </c>
      <c r="C1025" t="s">
        <v>563</v>
      </c>
      <c r="D1025" t="s">
        <v>566</v>
      </c>
      <c r="E1025" t="s">
        <v>561</v>
      </c>
      <c r="F1025">
        <v>84</v>
      </c>
      <c r="G1025">
        <v>175</v>
      </c>
      <c r="H1025">
        <v>13.333</v>
      </c>
      <c r="I1025">
        <v>3.0510000000000002</v>
      </c>
      <c r="J1025">
        <v>1</v>
      </c>
      <c r="K1025">
        <v>1172.26</v>
      </c>
      <c r="L1025" t="s">
        <v>560</v>
      </c>
      <c r="M1025" t="s">
        <v>559</v>
      </c>
      <c r="N1025" s="8">
        <v>43412</v>
      </c>
      <c r="O1025">
        <v>0</v>
      </c>
      <c r="P1025">
        <v>0</v>
      </c>
      <c r="Q1025">
        <v>11701.588</v>
      </c>
      <c r="R1025">
        <v>1148.5219999999999</v>
      </c>
      <c r="S1025">
        <v>2.3929999999999998</v>
      </c>
      <c r="T1025">
        <v>33</v>
      </c>
      <c r="U1025">
        <v>3480.3679999999999</v>
      </c>
      <c r="V1025">
        <v>1</v>
      </c>
      <c r="W1025">
        <v>2.08</v>
      </c>
      <c r="X1025">
        <v>3.3620000000000001</v>
      </c>
      <c r="Y1025" s="8">
        <v>43412</v>
      </c>
    </row>
    <row r="1026" spans="1:25" x14ac:dyDescent="0.25">
      <c r="A1026">
        <v>-111.97654263</v>
      </c>
      <c r="B1026">
        <v>33.079272150000001</v>
      </c>
      <c r="C1026" t="s">
        <v>563</v>
      </c>
      <c r="D1026" t="s">
        <v>566</v>
      </c>
      <c r="E1026" t="s">
        <v>561</v>
      </c>
      <c r="F1026">
        <v>85</v>
      </c>
      <c r="G1026">
        <v>188</v>
      </c>
      <c r="H1026">
        <v>13.333</v>
      </c>
      <c r="I1026">
        <v>3.0510000000000002</v>
      </c>
      <c r="J1026">
        <v>1</v>
      </c>
      <c r="K1026">
        <v>1172.3130000000001</v>
      </c>
      <c r="L1026" t="s">
        <v>560</v>
      </c>
      <c r="M1026" t="s">
        <v>559</v>
      </c>
      <c r="N1026" s="8">
        <v>43412</v>
      </c>
      <c r="O1026">
        <v>0</v>
      </c>
      <c r="P1026">
        <v>0</v>
      </c>
      <c r="Q1026">
        <v>12125.375</v>
      </c>
      <c r="R1026">
        <v>1190.117</v>
      </c>
      <c r="S1026">
        <v>2.4790000000000001</v>
      </c>
      <c r="T1026">
        <v>33</v>
      </c>
      <c r="U1026">
        <v>3606.4140000000002</v>
      </c>
      <c r="V1026">
        <v>1</v>
      </c>
      <c r="W1026">
        <v>2.08</v>
      </c>
      <c r="X1026">
        <v>3.3620000000000001</v>
      </c>
      <c r="Y1026" s="8">
        <v>43412</v>
      </c>
    </row>
    <row r="1027" spans="1:25" x14ac:dyDescent="0.25">
      <c r="A1027">
        <v>-111.97654602999999</v>
      </c>
      <c r="B1027">
        <v>33.079264180000003</v>
      </c>
      <c r="C1027" t="s">
        <v>563</v>
      </c>
      <c r="D1027" t="s">
        <v>566</v>
      </c>
      <c r="E1027" t="s">
        <v>561</v>
      </c>
      <c r="F1027">
        <v>86</v>
      </c>
      <c r="G1027">
        <v>174</v>
      </c>
      <c r="H1027">
        <v>13.333</v>
      </c>
      <c r="I1027">
        <v>2.9860000000000002</v>
      </c>
      <c r="J1027">
        <v>1</v>
      </c>
      <c r="K1027">
        <v>1172.29</v>
      </c>
      <c r="L1027" t="s">
        <v>560</v>
      </c>
      <c r="M1027" t="s">
        <v>559</v>
      </c>
      <c r="N1027" s="8">
        <v>43412</v>
      </c>
      <c r="O1027">
        <v>0</v>
      </c>
      <c r="P1027">
        <v>0</v>
      </c>
      <c r="Q1027">
        <v>11633.674000000001</v>
      </c>
      <c r="R1027">
        <v>1166.951</v>
      </c>
      <c r="S1027">
        <v>2.431</v>
      </c>
      <c r="T1027">
        <v>33</v>
      </c>
      <c r="U1027">
        <v>3536.2159999999999</v>
      </c>
      <c r="V1027">
        <v>1</v>
      </c>
      <c r="W1027">
        <v>2.036</v>
      </c>
      <c r="X1027">
        <v>3.29</v>
      </c>
      <c r="Y1027" s="8">
        <v>43412</v>
      </c>
    </row>
    <row r="1028" spans="1:25" x14ac:dyDescent="0.25">
      <c r="A1028">
        <v>-111.97654432</v>
      </c>
      <c r="B1028">
        <v>33.079255209999999</v>
      </c>
      <c r="C1028" t="s">
        <v>563</v>
      </c>
      <c r="D1028" t="s">
        <v>566</v>
      </c>
      <c r="E1028" t="s">
        <v>561</v>
      </c>
      <c r="F1028">
        <v>87</v>
      </c>
      <c r="G1028">
        <v>184</v>
      </c>
      <c r="H1028">
        <v>13.333</v>
      </c>
      <c r="I1028">
        <v>3.2149999999999999</v>
      </c>
      <c r="J1028">
        <v>1</v>
      </c>
      <c r="K1028">
        <v>1172.3130000000001</v>
      </c>
      <c r="L1028" t="s">
        <v>560</v>
      </c>
      <c r="M1028" t="s">
        <v>559</v>
      </c>
      <c r="N1028" s="8">
        <v>43412</v>
      </c>
      <c r="O1028">
        <v>0</v>
      </c>
      <c r="P1028">
        <v>0</v>
      </c>
      <c r="Q1028">
        <v>13012.718999999999</v>
      </c>
      <c r="R1028">
        <v>1212.046</v>
      </c>
      <c r="S1028">
        <v>2.5249999999999999</v>
      </c>
      <c r="T1028">
        <v>33</v>
      </c>
      <c r="U1028">
        <v>3672.8679999999999</v>
      </c>
      <c r="V1028">
        <v>1</v>
      </c>
      <c r="W1028">
        <v>2.1920000000000002</v>
      </c>
      <c r="X1028">
        <v>3.5430000000000001</v>
      </c>
      <c r="Y1028" s="8">
        <v>43412</v>
      </c>
    </row>
    <row r="1029" spans="1:25" x14ac:dyDescent="0.25">
      <c r="A1029">
        <v>-111.97654532</v>
      </c>
      <c r="B1029">
        <v>33.079247209999998</v>
      </c>
      <c r="C1029" t="s">
        <v>563</v>
      </c>
      <c r="D1029" t="s">
        <v>566</v>
      </c>
      <c r="E1029" t="s">
        <v>561</v>
      </c>
      <c r="F1029">
        <v>88</v>
      </c>
      <c r="G1029">
        <v>184</v>
      </c>
      <c r="H1029">
        <v>13.333</v>
      </c>
      <c r="I1029">
        <v>3.2149999999999999</v>
      </c>
      <c r="J1029">
        <v>1</v>
      </c>
      <c r="K1029">
        <v>1172.221</v>
      </c>
      <c r="L1029" t="s">
        <v>560</v>
      </c>
      <c r="M1029" t="s">
        <v>559</v>
      </c>
      <c r="N1029" s="8">
        <v>43412</v>
      </c>
      <c r="O1029">
        <v>0</v>
      </c>
      <c r="P1029">
        <v>0</v>
      </c>
      <c r="Q1029">
        <v>13225.549000000001</v>
      </c>
      <c r="R1029">
        <v>1231.8699999999999</v>
      </c>
      <c r="S1029">
        <v>2.5659999999999998</v>
      </c>
      <c r="T1029">
        <v>33</v>
      </c>
      <c r="U1029">
        <v>3732.94</v>
      </c>
      <c r="V1029">
        <v>1</v>
      </c>
      <c r="W1029">
        <v>2.1920000000000002</v>
      </c>
      <c r="X1029">
        <v>3.5430000000000001</v>
      </c>
      <c r="Y1029" s="8">
        <v>43412</v>
      </c>
    </row>
    <row r="1030" spans="1:25" x14ac:dyDescent="0.25">
      <c r="A1030">
        <v>-111.97654414</v>
      </c>
      <c r="B1030">
        <v>33.079238189999998</v>
      </c>
      <c r="C1030" t="s">
        <v>563</v>
      </c>
      <c r="D1030" t="s">
        <v>566</v>
      </c>
      <c r="E1030" t="s">
        <v>561</v>
      </c>
      <c r="F1030">
        <v>89</v>
      </c>
      <c r="G1030">
        <v>185</v>
      </c>
      <c r="H1030">
        <v>13.333</v>
      </c>
      <c r="I1030">
        <v>3.2810000000000001</v>
      </c>
      <c r="J1030">
        <v>1</v>
      </c>
      <c r="K1030">
        <v>1172.251</v>
      </c>
      <c r="L1030" t="s">
        <v>560</v>
      </c>
      <c r="M1030" t="s">
        <v>559</v>
      </c>
      <c r="N1030" s="8">
        <v>43412</v>
      </c>
      <c r="O1030">
        <v>0</v>
      </c>
      <c r="P1030">
        <v>0</v>
      </c>
      <c r="Q1030">
        <v>13268.787</v>
      </c>
      <c r="R1030">
        <v>1211.18</v>
      </c>
      <c r="S1030">
        <v>2.5230000000000001</v>
      </c>
      <c r="T1030">
        <v>33</v>
      </c>
      <c r="U1030">
        <v>3670.241</v>
      </c>
      <c r="V1030">
        <v>1</v>
      </c>
      <c r="W1030">
        <v>2.2370000000000001</v>
      </c>
      <c r="X1030">
        <v>3.6150000000000002</v>
      </c>
      <c r="Y1030" s="8">
        <v>43412</v>
      </c>
    </row>
    <row r="1031" spans="1:25" x14ac:dyDescent="0.25">
      <c r="A1031">
        <v>-111.97654586</v>
      </c>
      <c r="B1031">
        <v>33.079230189999997</v>
      </c>
      <c r="C1031" t="s">
        <v>563</v>
      </c>
      <c r="D1031" t="s">
        <v>566</v>
      </c>
      <c r="E1031" t="s">
        <v>561</v>
      </c>
      <c r="F1031">
        <v>90</v>
      </c>
      <c r="G1031">
        <v>175</v>
      </c>
      <c r="H1031">
        <v>13.333</v>
      </c>
      <c r="I1031">
        <v>2.887</v>
      </c>
      <c r="J1031">
        <v>1</v>
      </c>
      <c r="K1031">
        <v>1172.2339999999999</v>
      </c>
      <c r="L1031" t="s">
        <v>560</v>
      </c>
      <c r="M1031" t="s">
        <v>559</v>
      </c>
      <c r="N1031" s="8">
        <v>43412</v>
      </c>
      <c r="O1031">
        <v>0</v>
      </c>
      <c r="P1031">
        <v>0</v>
      </c>
      <c r="Q1031">
        <v>13434.192999999999</v>
      </c>
      <c r="R1031">
        <v>1393.498</v>
      </c>
      <c r="S1031">
        <v>2.903</v>
      </c>
      <c r="T1031">
        <v>33</v>
      </c>
      <c r="U1031">
        <v>4222.72</v>
      </c>
      <c r="V1031">
        <v>1</v>
      </c>
      <c r="W1031">
        <v>1.9690000000000001</v>
      </c>
      <c r="X1031">
        <v>3.181</v>
      </c>
      <c r="Y1031" s="8">
        <v>43412</v>
      </c>
    </row>
    <row r="1032" spans="1:25" x14ac:dyDescent="0.25">
      <c r="A1032">
        <v>-111.97654482999999</v>
      </c>
      <c r="B1032">
        <v>33.079221220000001</v>
      </c>
      <c r="C1032" t="s">
        <v>563</v>
      </c>
      <c r="D1032" t="s">
        <v>566</v>
      </c>
      <c r="E1032" t="s">
        <v>561</v>
      </c>
      <c r="F1032">
        <v>91</v>
      </c>
      <c r="G1032">
        <v>181</v>
      </c>
      <c r="H1032">
        <v>13.333</v>
      </c>
      <c r="I1032">
        <v>2.887</v>
      </c>
      <c r="J1032">
        <v>1</v>
      </c>
      <c r="K1032">
        <v>1172.2380000000001</v>
      </c>
      <c r="L1032" t="s">
        <v>560</v>
      </c>
      <c r="M1032" t="s">
        <v>559</v>
      </c>
      <c r="N1032" s="8">
        <v>43412</v>
      </c>
      <c r="O1032">
        <v>0</v>
      </c>
      <c r="P1032">
        <v>0</v>
      </c>
      <c r="Q1032">
        <v>13362.313</v>
      </c>
      <c r="R1032">
        <v>1386.0419999999999</v>
      </c>
      <c r="S1032">
        <v>2.8879999999999999</v>
      </c>
      <c r="T1032">
        <v>33</v>
      </c>
      <c r="U1032">
        <v>4200.1260000000002</v>
      </c>
      <c r="V1032">
        <v>1</v>
      </c>
      <c r="W1032">
        <v>1.9690000000000001</v>
      </c>
      <c r="X1032">
        <v>3.181</v>
      </c>
      <c r="Y1032" s="8">
        <v>43412</v>
      </c>
    </row>
    <row r="1033" spans="1:25" x14ac:dyDescent="0.25">
      <c r="A1033">
        <v>-111.97654534</v>
      </c>
      <c r="B1033">
        <v>33.07921322</v>
      </c>
      <c r="C1033" t="s">
        <v>563</v>
      </c>
      <c r="D1033" t="s">
        <v>566</v>
      </c>
      <c r="E1033" t="s">
        <v>561</v>
      </c>
      <c r="F1033">
        <v>92</v>
      </c>
      <c r="G1033">
        <v>178</v>
      </c>
      <c r="H1033">
        <v>13.333</v>
      </c>
      <c r="I1033">
        <v>3.117</v>
      </c>
      <c r="J1033">
        <v>1</v>
      </c>
      <c r="K1033">
        <v>1172.2739999999999</v>
      </c>
      <c r="L1033" t="s">
        <v>560</v>
      </c>
      <c r="M1033" t="s">
        <v>559</v>
      </c>
      <c r="N1033" s="8">
        <v>43412</v>
      </c>
      <c r="O1033">
        <v>0</v>
      </c>
      <c r="P1033">
        <v>0</v>
      </c>
      <c r="Q1033">
        <v>14127.544</v>
      </c>
      <c r="R1033">
        <v>1357.4390000000001</v>
      </c>
      <c r="S1033">
        <v>2.8279999999999998</v>
      </c>
      <c r="T1033">
        <v>33</v>
      </c>
      <c r="U1033">
        <v>4113.4520000000002</v>
      </c>
      <c r="V1033">
        <v>1</v>
      </c>
      <c r="W1033">
        <v>2.125</v>
      </c>
      <c r="X1033">
        <v>3.4340000000000002</v>
      </c>
      <c r="Y1033" s="8">
        <v>43412</v>
      </c>
    </row>
    <row r="1034" spans="1:25" x14ac:dyDescent="0.25">
      <c r="A1034">
        <v>-111.97654566</v>
      </c>
      <c r="B1034">
        <v>33.079205219999999</v>
      </c>
      <c r="C1034" t="s">
        <v>563</v>
      </c>
      <c r="D1034" t="s">
        <v>566</v>
      </c>
      <c r="E1034" t="s">
        <v>561</v>
      </c>
      <c r="F1034">
        <v>93</v>
      </c>
      <c r="G1034">
        <v>182</v>
      </c>
      <c r="H1034">
        <v>13.333</v>
      </c>
      <c r="I1034">
        <v>2.7890000000000001</v>
      </c>
      <c r="J1034">
        <v>1</v>
      </c>
      <c r="K1034">
        <v>1172.3330000000001</v>
      </c>
      <c r="L1034" t="s">
        <v>560</v>
      </c>
      <c r="M1034" t="s">
        <v>559</v>
      </c>
      <c r="N1034" s="8">
        <v>43412</v>
      </c>
      <c r="O1034">
        <v>0</v>
      </c>
      <c r="P1034">
        <v>0</v>
      </c>
      <c r="Q1034">
        <v>14056.601000000001</v>
      </c>
      <c r="R1034">
        <v>1509.519</v>
      </c>
      <c r="S1034">
        <v>3.145</v>
      </c>
      <c r="T1034">
        <v>33</v>
      </c>
      <c r="U1034">
        <v>4574.3010000000004</v>
      </c>
      <c r="V1034">
        <v>1</v>
      </c>
      <c r="W1034">
        <v>1.901</v>
      </c>
      <c r="X1034">
        <v>3.073</v>
      </c>
      <c r="Y1034" s="8">
        <v>43412</v>
      </c>
    </row>
    <row r="1035" spans="1:25" x14ac:dyDescent="0.25">
      <c r="A1035">
        <v>-111.97654346</v>
      </c>
      <c r="B1035">
        <v>33.079196119999999</v>
      </c>
      <c r="C1035" t="s">
        <v>563</v>
      </c>
      <c r="D1035" t="s">
        <v>566</v>
      </c>
      <c r="E1035" t="s">
        <v>561</v>
      </c>
      <c r="F1035">
        <v>94</v>
      </c>
      <c r="G1035">
        <v>189</v>
      </c>
      <c r="H1035">
        <v>13.333</v>
      </c>
      <c r="I1035">
        <v>2.69</v>
      </c>
      <c r="J1035">
        <v>1</v>
      </c>
      <c r="K1035">
        <v>1172.277</v>
      </c>
      <c r="L1035" t="s">
        <v>560</v>
      </c>
      <c r="M1035" t="s">
        <v>559</v>
      </c>
      <c r="N1035" s="8">
        <v>43412</v>
      </c>
      <c r="O1035">
        <v>0</v>
      </c>
      <c r="P1035">
        <v>0</v>
      </c>
      <c r="Q1035">
        <v>14742.901</v>
      </c>
      <c r="R1035">
        <v>1641.143</v>
      </c>
      <c r="S1035">
        <v>3.419</v>
      </c>
      <c r="T1035">
        <v>33</v>
      </c>
      <c r="U1035">
        <v>4973.16</v>
      </c>
      <c r="V1035">
        <v>1</v>
      </c>
      <c r="W1035">
        <v>1.8340000000000001</v>
      </c>
      <c r="X1035">
        <v>2.964</v>
      </c>
      <c r="Y1035" s="8">
        <v>43412</v>
      </c>
    </row>
    <row r="1036" spans="1:25" x14ac:dyDescent="0.25">
      <c r="A1036">
        <v>-111.97654754</v>
      </c>
      <c r="B1036">
        <v>33.079188119999998</v>
      </c>
      <c r="C1036" t="s">
        <v>563</v>
      </c>
      <c r="D1036" t="s">
        <v>566</v>
      </c>
      <c r="E1036" t="s">
        <v>561</v>
      </c>
      <c r="F1036">
        <v>95</v>
      </c>
      <c r="G1036">
        <v>171</v>
      </c>
      <c r="H1036">
        <v>13.333</v>
      </c>
      <c r="I1036">
        <v>2.69</v>
      </c>
      <c r="J1036">
        <v>1</v>
      </c>
      <c r="K1036">
        <v>1172.277</v>
      </c>
      <c r="L1036" t="s">
        <v>560</v>
      </c>
      <c r="M1036" t="s">
        <v>559</v>
      </c>
      <c r="N1036" s="8">
        <v>43412</v>
      </c>
      <c r="O1036">
        <v>0</v>
      </c>
      <c r="P1036">
        <v>0</v>
      </c>
      <c r="Q1036">
        <v>13960.706</v>
      </c>
      <c r="R1036">
        <v>1554.0709999999999</v>
      </c>
      <c r="S1036">
        <v>3.238</v>
      </c>
      <c r="T1036">
        <v>33</v>
      </c>
      <c r="U1036">
        <v>4709.3050000000003</v>
      </c>
      <c r="V1036">
        <v>1</v>
      </c>
      <c r="W1036">
        <v>1.8340000000000001</v>
      </c>
      <c r="X1036">
        <v>2.964</v>
      </c>
      <c r="Y1036" s="8">
        <v>43412</v>
      </c>
    </row>
    <row r="1037" spans="1:25" x14ac:dyDescent="0.25">
      <c r="A1037">
        <v>-111.97654532</v>
      </c>
      <c r="B1037">
        <v>33.079180209999997</v>
      </c>
      <c r="C1037" t="s">
        <v>563</v>
      </c>
      <c r="D1037" t="s">
        <v>566</v>
      </c>
      <c r="E1037" t="s">
        <v>561</v>
      </c>
      <c r="F1037">
        <v>96</v>
      </c>
      <c r="G1037">
        <v>184</v>
      </c>
      <c r="H1037">
        <v>13.333</v>
      </c>
      <c r="I1037">
        <v>2.9860000000000002</v>
      </c>
      <c r="J1037">
        <v>1</v>
      </c>
      <c r="K1037">
        <v>1172.28</v>
      </c>
      <c r="L1037" t="s">
        <v>560</v>
      </c>
      <c r="M1037" t="s">
        <v>559</v>
      </c>
      <c r="N1037" s="8">
        <v>43412</v>
      </c>
      <c r="O1037">
        <v>0</v>
      </c>
      <c r="P1037">
        <v>0</v>
      </c>
      <c r="Q1037">
        <v>15185.691000000001</v>
      </c>
      <c r="R1037">
        <v>1523.2470000000001</v>
      </c>
      <c r="S1037">
        <v>3.173</v>
      </c>
      <c r="T1037">
        <v>33</v>
      </c>
      <c r="U1037">
        <v>4615.9009999999998</v>
      </c>
      <c r="V1037">
        <v>1</v>
      </c>
      <c r="W1037">
        <v>2.036</v>
      </c>
      <c r="X1037">
        <v>3.29</v>
      </c>
      <c r="Y1037" s="8">
        <v>43412</v>
      </c>
    </row>
    <row r="1038" spans="1:25" x14ac:dyDescent="0.25">
      <c r="A1038">
        <v>-111.97654568</v>
      </c>
      <c r="B1038">
        <v>33.079171209999998</v>
      </c>
      <c r="C1038" t="s">
        <v>563</v>
      </c>
      <c r="D1038" t="s">
        <v>566</v>
      </c>
      <c r="E1038" t="s">
        <v>561</v>
      </c>
      <c r="F1038">
        <v>97</v>
      </c>
      <c r="G1038">
        <v>176</v>
      </c>
      <c r="H1038">
        <v>13.333</v>
      </c>
      <c r="I1038">
        <v>3.0840000000000001</v>
      </c>
      <c r="J1038">
        <v>1</v>
      </c>
      <c r="K1038">
        <v>1172.2570000000001</v>
      </c>
      <c r="L1038" t="s">
        <v>560</v>
      </c>
      <c r="M1038" t="s">
        <v>559</v>
      </c>
      <c r="N1038" s="8">
        <v>43412</v>
      </c>
      <c r="O1038">
        <v>0</v>
      </c>
      <c r="P1038">
        <v>0</v>
      </c>
      <c r="Q1038">
        <v>14229.718000000001</v>
      </c>
      <c r="R1038">
        <v>1381.8019999999999</v>
      </c>
      <c r="S1038">
        <v>2.879</v>
      </c>
      <c r="T1038">
        <v>33</v>
      </c>
      <c r="U1038">
        <v>4187.2780000000002</v>
      </c>
      <c r="V1038">
        <v>1</v>
      </c>
      <c r="W1038">
        <v>2.1030000000000002</v>
      </c>
      <c r="X1038">
        <v>3.3980000000000001</v>
      </c>
      <c r="Y1038" s="8">
        <v>43412</v>
      </c>
    </row>
    <row r="1039" spans="1:25" x14ac:dyDescent="0.25">
      <c r="A1039">
        <v>-111.97654617000001</v>
      </c>
      <c r="B1039">
        <v>33.079163219999998</v>
      </c>
      <c r="C1039" t="s">
        <v>563</v>
      </c>
      <c r="D1039" t="s">
        <v>566</v>
      </c>
      <c r="E1039" t="s">
        <v>561</v>
      </c>
      <c r="F1039">
        <v>98</v>
      </c>
      <c r="G1039">
        <v>179</v>
      </c>
      <c r="H1039">
        <v>13.333</v>
      </c>
      <c r="I1039">
        <v>2.9860000000000002</v>
      </c>
      <c r="J1039">
        <v>1</v>
      </c>
      <c r="K1039">
        <v>1172.2339999999999</v>
      </c>
      <c r="L1039" t="s">
        <v>560</v>
      </c>
      <c r="M1039" t="s">
        <v>559</v>
      </c>
      <c r="N1039" s="8">
        <v>43412</v>
      </c>
      <c r="O1039">
        <v>0</v>
      </c>
      <c r="P1039">
        <v>0</v>
      </c>
      <c r="Q1039">
        <v>14792.473</v>
      </c>
      <c r="R1039">
        <v>1483.8050000000001</v>
      </c>
      <c r="S1039">
        <v>3.0910000000000002</v>
      </c>
      <c r="T1039">
        <v>33</v>
      </c>
      <c r="U1039">
        <v>4496.3770000000004</v>
      </c>
      <c r="V1039">
        <v>1</v>
      </c>
      <c r="W1039">
        <v>2.036</v>
      </c>
      <c r="X1039">
        <v>3.29</v>
      </c>
      <c r="Y1039" s="8">
        <v>43412</v>
      </c>
    </row>
    <row r="1040" spans="1:25" x14ac:dyDescent="0.25">
      <c r="A1040">
        <v>-111.976546</v>
      </c>
      <c r="B1040">
        <v>33.07915423</v>
      </c>
      <c r="C1040" t="s">
        <v>563</v>
      </c>
      <c r="D1040" t="s">
        <v>566</v>
      </c>
      <c r="E1040" t="s">
        <v>561</v>
      </c>
      <c r="F1040">
        <v>99</v>
      </c>
      <c r="G1040">
        <v>180</v>
      </c>
      <c r="H1040">
        <v>13.333</v>
      </c>
      <c r="I1040">
        <v>3.15</v>
      </c>
      <c r="J1040">
        <v>1</v>
      </c>
      <c r="K1040">
        <v>1172.241</v>
      </c>
      <c r="L1040" t="s">
        <v>560</v>
      </c>
      <c r="M1040" t="s">
        <v>559</v>
      </c>
      <c r="N1040" s="8">
        <v>43412</v>
      </c>
      <c r="O1040">
        <v>0</v>
      </c>
      <c r="P1040">
        <v>0</v>
      </c>
      <c r="Q1040">
        <v>15096.627</v>
      </c>
      <c r="R1040">
        <v>1435.443</v>
      </c>
      <c r="S1040">
        <v>2.9910000000000001</v>
      </c>
      <c r="T1040">
        <v>33</v>
      </c>
      <c r="U1040">
        <v>4349.8270000000002</v>
      </c>
      <c r="V1040">
        <v>1</v>
      </c>
      <c r="W1040">
        <v>2.1469999999999998</v>
      </c>
      <c r="X1040">
        <v>3.4710000000000001</v>
      </c>
      <c r="Y1040" s="8">
        <v>43412</v>
      </c>
    </row>
    <row r="1041" spans="1:25" x14ac:dyDescent="0.25">
      <c r="A1041">
        <v>-111.97654516999999</v>
      </c>
      <c r="B1041">
        <v>33.079146219999998</v>
      </c>
      <c r="C1041" t="s">
        <v>563</v>
      </c>
      <c r="D1041" t="s">
        <v>566</v>
      </c>
      <c r="E1041" t="s">
        <v>561</v>
      </c>
      <c r="F1041">
        <v>100</v>
      </c>
      <c r="G1041">
        <v>179</v>
      </c>
      <c r="H1041">
        <v>13.333</v>
      </c>
      <c r="I1041">
        <v>3.15</v>
      </c>
      <c r="J1041">
        <v>1</v>
      </c>
      <c r="K1041">
        <v>1172.2670000000001</v>
      </c>
      <c r="L1041" t="s">
        <v>560</v>
      </c>
      <c r="M1041" t="s">
        <v>559</v>
      </c>
      <c r="N1041" s="8">
        <v>43412</v>
      </c>
      <c r="O1041">
        <v>0</v>
      </c>
      <c r="P1041">
        <v>0</v>
      </c>
      <c r="Q1041">
        <v>16086.64</v>
      </c>
      <c r="R1041">
        <v>1529.577</v>
      </c>
      <c r="S1041">
        <v>3.1869999999999998</v>
      </c>
      <c r="T1041">
        <v>33</v>
      </c>
      <c r="U1041">
        <v>4635.0820000000003</v>
      </c>
      <c r="V1041">
        <v>1</v>
      </c>
      <c r="W1041">
        <v>2.1469999999999998</v>
      </c>
      <c r="X1041">
        <v>3.4710000000000001</v>
      </c>
      <c r="Y1041" s="8">
        <v>43412</v>
      </c>
    </row>
    <row r="1042" spans="1:25" x14ac:dyDescent="0.25">
      <c r="A1042">
        <v>-111.97654617000001</v>
      </c>
      <c r="B1042">
        <v>33.079138219999997</v>
      </c>
      <c r="C1042" t="s">
        <v>563</v>
      </c>
      <c r="D1042" t="s">
        <v>566</v>
      </c>
      <c r="E1042" t="s">
        <v>561</v>
      </c>
      <c r="F1042">
        <v>101</v>
      </c>
      <c r="G1042">
        <v>179</v>
      </c>
      <c r="H1042">
        <v>13.333</v>
      </c>
      <c r="I1042">
        <v>2.9860000000000002</v>
      </c>
      <c r="J1042">
        <v>1</v>
      </c>
      <c r="K1042">
        <v>1172.2639999999999</v>
      </c>
      <c r="L1042" t="s">
        <v>560</v>
      </c>
      <c r="M1042" t="s">
        <v>559</v>
      </c>
      <c r="N1042" s="8">
        <v>43412</v>
      </c>
      <c r="O1042">
        <v>0</v>
      </c>
      <c r="P1042">
        <v>0</v>
      </c>
      <c r="Q1042">
        <v>14452.132</v>
      </c>
      <c r="R1042">
        <v>1449.6659999999999</v>
      </c>
      <c r="S1042">
        <v>3.02</v>
      </c>
      <c r="T1042">
        <v>33</v>
      </c>
      <c r="U1042">
        <v>4392.9260000000004</v>
      </c>
      <c r="V1042">
        <v>1</v>
      </c>
      <c r="W1042">
        <v>2.036</v>
      </c>
      <c r="X1042">
        <v>3.29</v>
      </c>
      <c r="Y1042" s="8">
        <v>43412</v>
      </c>
    </row>
    <row r="1043" spans="1:25" x14ac:dyDescent="0.25">
      <c r="A1043">
        <v>-111.97654432</v>
      </c>
      <c r="B1043">
        <v>33.079130210000002</v>
      </c>
      <c r="C1043" t="s">
        <v>563</v>
      </c>
      <c r="D1043" t="s">
        <v>566</v>
      </c>
      <c r="E1043" t="s">
        <v>561</v>
      </c>
      <c r="F1043">
        <v>102</v>
      </c>
      <c r="G1043">
        <v>184</v>
      </c>
      <c r="H1043">
        <v>13.333</v>
      </c>
      <c r="I1043">
        <v>3.0510000000000002</v>
      </c>
      <c r="J1043">
        <v>1</v>
      </c>
      <c r="K1043">
        <v>1172.28</v>
      </c>
      <c r="L1043" t="s">
        <v>560</v>
      </c>
      <c r="M1043" t="s">
        <v>559</v>
      </c>
      <c r="N1043" s="8">
        <v>43412</v>
      </c>
      <c r="O1043">
        <v>0</v>
      </c>
      <c r="P1043">
        <v>0</v>
      </c>
      <c r="Q1043">
        <v>13654.074000000001</v>
      </c>
      <c r="R1043">
        <v>1340.16</v>
      </c>
      <c r="S1043">
        <v>2.7919999999999998</v>
      </c>
      <c r="T1043">
        <v>33</v>
      </c>
      <c r="U1043">
        <v>4061.09</v>
      </c>
      <c r="V1043">
        <v>1</v>
      </c>
      <c r="W1043">
        <v>2.08</v>
      </c>
      <c r="X1043">
        <v>3.3620000000000001</v>
      </c>
      <c r="Y1043" s="8">
        <v>43412</v>
      </c>
    </row>
    <row r="1044" spans="1:25" x14ac:dyDescent="0.25">
      <c r="A1044">
        <v>-111.97654634</v>
      </c>
      <c r="B1044">
        <v>33.079121219999998</v>
      </c>
      <c r="C1044" t="s">
        <v>563</v>
      </c>
      <c r="D1044" t="s">
        <v>566</v>
      </c>
      <c r="E1044" t="s">
        <v>561</v>
      </c>
      <c r="F1044">
        <v>103</v>
      </c>
      <c r="G1044">
        <v>178</v>
      </c>
      <c r="H1044">
        <v>13.333</v>
      </c>
      <c r="I1044">
        <v>2.8220000000000001</v>
      </c>
      <c r="J1044">
        <v>1</v>
      </c>
      <c r="K1044">
        <v>1172.2929999999999</v>
      </c>
      <c r="L1044" t="s">
        <v>560</v>
      </c>
      <c r="M1044" t="s">
        <v>559</v>
      </c>
      <c r="N1044" s="8">
        <v>43412</v>
      </c>
      <c r="O1044">
        <v>0</v>
      </c>
      <c r="P1044">
        <v>0</v>
      </c>
      <c r="Q1044">
        <v>15055.647000000001</v>
      </c>
      <c r="R1044">
        <v>1598.0050000000001</v>
      </c>
      <c r="S1044">
        <v>3.3290000000000002</v>
      </c>
      <c r="T1044">
        <v>33</v>
      </c>
      <c r="U1044">
        <v>4842.4409999999998</v>
      </c>
      <c r="V1044">
        <v>1</v>
      </c>
      <c r="W1044">
        <v>1.9239999999999999</v>
      </c>
      <c r="X1044">
        <v>3.109</v>
      </c>
      <c r="Y1044" s="8">
        <v>43412</v>
      </c>
    </row>
    <row r="1045" spans="1:25" x14ac:dyDescent="0.25">
      <c r="A1045">
        <v>-111.97654446</v>
      </c>
      <c r="B1045">
        <v>33.079113120000002</v>
      </c>
      <c r="C1045" t="s">
        <v>563</v>
      </c>
      <c r="D1045" t="s">
        <v>566</v>
      </c>
      <c r="E1045" t="s">
        <v>561</v>
      </c>
      <c r="F1045">
        <v>104</v>
      </c>
      <c r="G1045">
        <v>189</v>
      </c>
      <c r="H1045">
        <v>13.333</v>
      </c>
      <c r="I1045">
        <v>2.8220000000000001</v>
      </c>
      <c r="J1045">
        <v>1</v>
      </c>
      <c r="K1045">
        <v>1172.29</v>
      </c>
      <c r="L1045" t="s">
        <v>560</v>
      </c>
      <c r="M1045" t="s">
        <v>559</v>
      </c>
      <c r="N1045" s="8">
        <v>43412</v>
      </c>
      <c r="O1045">
        <v>0</v>
      </c>
      <c r="P1045">
        <v>0</v>
      </c>
      <c r="Q1045">
        <v>14993.460999999999</v>
      </c>
      <c r="R1045">
        <v>1591.405</v>
      </c>
      <c r="S1045">
        <v>3.3149999999999999</v>
      </c>
      <c r="T1045">
        <v>33</v>
      </c>
      <c r="U1045">
        <v>4822.4390000000003</v>
      </c>
      <c r="V1045">
        <v>1</v>
      </c>
      <c r="W1045">
        <v>1.9239999999999999</v>
      </c>
      <c r="X1045">
        <v>3.109</v>
      </c>
      <c r="Y1045" s="8">
        <v>43412</v>
      </c>
    </row>
    <row r="1046" spans="1:25" x14ac:dyDescent="0.25">
      <c r="A1046">
        <v>-111.97654717</v>
      </c>
      <c r="B1046">
        <v>33.079105220000002</v>
      </c>
      <c r="C1046" t="s">
        <v>563</v>
      </c>
      <c r="D1046" t="s">
        <v>566</v>
      </c>
      <c r="E1046" t="s">
        <v>561</v>
      </c>
      <c r="F1046">
        <v>105</v>
      </c>
      <c r="G1046">
        <v>179</v>
      </c>
      <c r="H1046">
        <v>13.333</v>
      </c>
      <c r="I1046">
        <v>3.0840000000000001</v>
      </c>
      <c r="J1046">
        <v>1</v>
      </c>
      <c r="K1046">
        <v>1172.28</v>
      </c>
      <c r="L1046" t="s">
        <v>560</v>
      </c>
      <c r="M1046" t="s">
        <v>559</v>
      </c>
      <c r="N1046" s="8">
        <v>43412</v>
      </c>
      <c r="O1046">
        <v>0</v>
      </c>
      <c r="P1046">
        <v>0</v>
      </c>
      <c r="Q1046">
        <v>16426.154999999999</v>
      </c>
      <c r="R1046">
        <v>1595.0909999999999</v>
      </c>
      <c r="S1046">
        <v>3.323</v>
      </c>
      <c r="T1046">
        <v>33</v>
      </c>
      <c r="U1046">
        <v>4833.6080000000002</v>
      </c>
      <c r="V1046">
        <v>1</v>
      </c>
      <c r="W1046">
        <v>2.1030000000000002</v>
      </c>
      <c r="X1046">
        <v>3.3980000000000001</v>
      </c>
      <c r="Y1046" s="8">
        <v>43412</v>
      </c>
    </row>
    <row r="1047" spans="1:25" x14ac:dyDescent="0.25">
      <c r="A1047">
        <v>-111.97654549000001</v>
      </c>
      <c r="B1047">
        <v>33.07909721</v>
      </c>
      <c r="C1047" t="s">
        <v>563</v>
      </c>
      <c r="D1047" t="s">
        <v>566</v>
      </c>
      <c r="E1047" t="s">
        <v>561</v>
      </c>
      <c r="F1047">
        <v>106</v>
      </c>
      <c r="G1047">
        <v>183</v>
      </c>
      <c r="H1047">
        <v>13.333</v>
      </c>
      <c r="I1047">
        <v>2.9529999999999998</v>
      </c>
      <c r="J1047">
        <v>1</v>
      </c>
      <c r="K1047">
        <v>1172.3</v>
      </c>
      <c r="L1047" t="s">
        <v>560</v>
      </c>
      <c r="M1047" t="s">
        <v>559</v>
      </c>
      <c r="N1047" s="8">
        <v>43412</v>
      </c>
      <c r="O1047">
        <v>0</v>
      </c>
      <c r="P1047">
        <v>0</v>
      </c>
      <c r="Q1047">
        <v>16583.904999999999</v>
      </c>
      <c r="R1047">
        <v>1681.9829999999999</v>
      </c>
      <c r="S1047">
        <v>3.504</v>
      </c>
      <c r="T1047">
        <v>33</v>
      </c>
      <c r="U1047">
        <v>5096.9179999999997</v>
      </c>
      <c r="V1047">
        <v>1</v>
      </c>
      <c r="W1047">
        <v>2.0129999999999999</v>
      </c>
      <c r="X1047">
        <v>3.254</v>
      </c>
      <c r="Y1047" s="8">
        <v>43412</v>
      </c>
    </row>
    <row r="1048" spans="1:25" x14ac:dyDescent="0.25">
      <c r="A1048">
        <v>-111.97654751</v>
      </c>
      <c r="B1048">
        <v>33.079088210000002</v>
      </c>
      <c r="C1048" t="s">
        <v>563</v>
      </c>
      <c r="D1048" t="s">
        <v>566</v>
      </c>
      <c r="E1048" t="s">
        <v>561</v>
      </c>
      <c r="F1048">
        <v>107</v>
      </c>
      <c r="G1048">
        <v>177</v>
      </c>
      <c r="H1048">
        <v>13.333</v>
      </c>
      <c r="I1048">
        <v>2.92</v>
      </c>
      <c r="J1048">
        <v>1</v>
      </c>
      <c r="K1048">
        <v>1172.31</v>
      </c>
      <c r="L1048" t="s">
        <v>560</v>
      </c>
      <c r="M1048" t="s">
        <v>559</v>
      </c>
      <c r="N1048" s="8">
        <v>43412</v>
      </c>
      <c r="O1048">
        <v>0</v>
      </c>
      <c r="P1048">
        <v>0</v>
      </c>
      <c r="Q1048">
        <v>15655.415999999999</v>
      </c>
      <c r="R1048">
        <v>1605.654</v>
      </c>
      <c r="S1048">
        <v>3.3450000000000002</v>
      </c>
      <c r="T1048">
        <v>33</v>
      </c>
      <c r="U1048">
        <v>4865.6170000000002</v>
      </c>
      <c r="V1048">
        <v>1</v>
      </c>
      <c r="W1048">
        <v>1.9910000000000001</v>
      </c>
      <c r="X1048">
        <v>3.218</v>
      </c>
      <c r="Y1048" s="8">
        <v>43412</v>
      </c>
    </row>
    <row r="1049" spans="1:25" x14ac:dyDescent="0.25">
      <c r="A1049">
        <v>-111.97654583000001</v>
      </c>
      <c r="B1049">
        <v>33.079080220000002</v>
      </c>
      <c r="C1049" t="s">
        <v>563</v>
      </c>
      <c r="D1049" t="s">
        <v>566</v>
      </c>
      <c r="E1049" t="s">
        <v>561</v>
      </c>
      <c r="F1049">
        <v>108</v>
      </c>
      <c r="G1049">
        <v>181</v>
      </c>
      <c r="H1049">
        <v>13.333</v>
      </c>
      <c r="I1049">
        <v>2.92</v>
      </c>
      <c r="J1049">
        <v>1</v>
      </c>
      <c r="K1049">
        <v>1172.3130000000001</v>
      </c>
      <c r="L1049" t="s">
        <v>560</v>
      </c>
      <c r="M1049" t="s">
        <v>559</v>
      </c>
      <c r="N1049" s="8">
        <v>43412</v>
      </c>
      <c r="O1049">
        <v>0</v>
      </c>
      <c r="P1049">
        <v>0</v>
      </c>
      <c r="Q1049">
        <v>14384.879000000001</v>
      </c>
      <c r="R1049">
        <v>1475.345</v>
      </c>
      <c r="S1049">
        <v>3.0739999999999998</v>
      </c>
      <c r="T1049">
        <v>33</v>
      </c>
      <c r="U1049">
        <v>4470.741</v>
      </c>
      <c r="V1049">
        <v>1</v>
      </c>
      <c r="W1049">
        <v>1.9910000000000001</v>
      </c>
      <c r="X1049">
        <v>3.218</v>
      </c>
      <c r="Y1049" s="8">
        <v>43412</v>
      </c>
    </row>
    <row r="1050" spans="1:25" x14ac:dyDescent="0.25">
      <c r="A1050">
        <v>-111.97654666</v>
      </c>
      <c r="B1050">
        <v>33.07907222</v>
      </c>
      <c r="C1050" t="s">
        <v>563</v>
      </c>
      <c r="D1050" t="s">
        <v>566</v>
      </c>
      <c r="E1050" t="s">
        <v>561</v>
      </c>
      <c r="F1050">
        <v>109</v>
      </c>
      <c r="G1050">
        <v>182</v>
      </c>
      <c r="H1050">
        <v>13.333</v>
      </c>
      <c r="I1050">
        <v>2.9860000000000002</v>
      </c>
      <c r="J1050">
        <v>1</v>
      </c>
      <c r="K1050">
        <v>1172.3389999999999</v>
      </c>
      <c r="L1050" t="s">
        <v>560</v>
      </c>
      <c r="M1050" t="s">
        <v>559</v>
      </c>
      <c r="N1050" s="8">
        <v>43412</v>
      </c>
      <c r="O1050">
        <v>0</v>
      </c>
      <c r="P1050">
        <v>0</v>
      </c>
      <c r="Q1050">
        <v>13982.297</v>
      </c>
      <c r="R1050">
        <v>1402.537</v>
      </c>
      <c r="S1050">
        <v>2.9220000000000002</v>
      </c>
      <c r="T1050">
        <v>33</v>
      </c>
      <c r="U1050">
        <v>4250.1130000000003</v>
      </c>
      <c r="V1050">
        <v>1</v>
      </c>
      <c r="W1050">
        <v>2.036</v>
      </c>
      <c r="X1050">
        <v>3.29</v>
      </c>
      <c r="Y1050" s="8">
        <v>43412</v>
      </c>
    </row>
    <row r="1051" spans="1:25" x14ac:dyDescent="0.25">
      <c r="A1051">
        <v>-111.97654683</v>
      </c>
      <c r="B1051">
        <v>33.079063220000002</v>
      </c>
      <c r="C1051" t="s">
        <v>563</v>
      </c>
      <c r="D1051" t="s">
        <v>566</v>
      </c>
      <c r="E1051" t="s">
        <v>561</v>
      </c>
      <c r="F1051">
        <v>110</v>
      </c>
      <c r="G1051">
        <v>181</v>
      </c>
      <c r="H1051">
        <v>13.333</v>
      </c>
      <c r="I1051">
        <v>2.9860000000000002</v>
      </c>
      <c r="J1051">
        <v>1</v>
      </c>
      <c r="K1051">
        <v>1172.31</v>
      </c>
      <c r="L1051" t="s">
        <v>560</v>
      </c>
      <c r="M1051" t="s">
        <v>559</v>
      </c>
      <c r="N1051" s="8">
        <v>43412</v>
      </c>
      <c r="O1051">
        <v>0</v>
      </c>
      <c r="P1051">
        <v>0</v>
      </c>
      <c r="Q1051">
        <v>13541.655000000001</v>
      </c>
      <c r="R1051">
        <v>1358.337</v>
      </c>
      <c r="S1051">
        <v>2.83</v>
      </c>
      <c r="T1051">
        <v>33</v>
      </c>
      <c r="U1051">
        <v>4116.174</v>
      </c>
      <c r="V1051">
        <v>1</v>
      </c>
      <c r="W1051">
        <v>2.036</v>
      </c>
      <c r="X1051">
        <v>3.29</v>
      </c>
      <c r="Y1051" s="8">
        <v>43412</v>
      </c>
    </row>
    <row r="1052" spans="1:25" x14ac:dyDescent="0.25">
      <c r="A1052">
        <v>-111.97654683</v>
      </c>
      <c r="B1052">
        <v>33.079055220000001</v>
      </c>
      <c r="C1052" t="s">
        <v>563</v>
      </c>
      <c r="D1052" t="s">
        <v>566</v>
      </c>
      <c r="E1052" t="s">
        <v>561</v>
      </c>
      <c r="F1052">
        <v>111</v>
      </c>
      <c r="G1052">
        <v>181</v>
      </c>
      <c r="H1052">
        <v>13.333</v>
      </c>
      <c r="I1052">
        <v>3.0840000000000001</v>
      </c>
      <c r="J1052">
        <v>1</v>
      </c>
      <c r="K1052">
        <v>1172.3130000000001</v>
      </c>
      <c r="L1052" t="s">
        <v>560</v>
      </c>
      <c r="M1052" t="s">
        <v>559</v>
      </c>
      <c r="N1052" s="8">
        <v>43412</v>
      </c>
      <c r="O1052">
        <v>0</v>
      </c>
      <c r="P1052">
        <v>0</v>
      </c>
      <c r="Q1052">
        <v>14199.699000000001</v>
      </c>
      <c r="R1052">
        <v>1378.8869999999999</v>
      </c>
      <c r="S1052">
        <v>2.8730000000000002</v>
      </c>
      <c r="T1052">
        <v>33</v>
      </c>
      <c r="U1052">
        <v>4178.4440000000004</v>
      </c>
      <c r="V1052">
        <v>1</v>
      </c>
      <c r="W1052">
        <v>2.1030000000000002</v>
      </c>
      <c r="X1052">
        <v>3.3980000000000001</v>
      </c>
      <c r="Y1052" s="8">
        <v>43412</v>
      </c>
    </row>
    <row r="1053" spans="1:25" x14ac:dyDescent="0.25">
      <c r="A1053">
        <v>-111.97654734</v>
      </c>
      <c r="B1053">
        <v>33.07904722</v>
      </c>
      <c r="C1053" t="s">
        <v>563</v>
      </c>
      <c r="D1053" t="s">
        <v>566</v>
      </c>
      <c r="E1053" t="s">
        <v>561</v>
      </c>
      <c r="F1053">
        <v>112</v>
      </c>
      <c r="G1053">
        <v>178</v>
      </c>
      <c r="H1053">
        <v>13.333</v>
      </c>
      <c r="I1053">
        <v>3.0510000000000002</v>
      </c>
      <c r="J1053">
        <v>1</v>
      </c>
      <c r="K1053">
        <v>1172.287</v>
      </c>
      <c r="L1053" t="s">
        <v>560</v>
      </c>
      <c r="M1053" t="s">
        <v>559</v>
      </c>
      <c r="N1053" s="8">
        <v>43412</v>
      </c>
      <c r="O1053">
        <v>0</v>
      </c>
      <c r="P1053">
        <v>0</v>
      </c>
      <c r="Q1053">
        <v>14619.575999999999</v>
      </c>
      <c r="R1053">
        <v>1434.925</v>
      </c>
      <c r="S1053">
        <v>2.9889999999999999</v>
      </c>
      <c r="T1053">
        <v>33</v>
      </c>
      <c r="U1053">
        <v>4348.2569999999996</v>
      </c>
      <c r="V1053">
        <v>1</v>
      </c>
      <c r="W1053">
        <v>2.08</v>
      </c>
      <c r="X1053">
        <v>3.3620000000000001</v>
      </c>
      <c r="Y1053" s="8">
        <v>43412</v>
      </c>
    </row>
    <row r="1054" spans="1:25" x14ac:dyDescent="0.25">
      <c r="A1054">
        <v>-111.97654717</v>
      </c>
      <c r="B1054">
        <v>33.079038220000001</v>
      </c>
      <c r="C1054" t="s">
        <v>563</v>
      </c>
      <c r="D1054" t="s">
        <v>566</v>
      </c>
      <c r="E1054" t="s">
        <v>561</v>
      </c>
      <c r="F1054">
        <v>113</v>
      </c>
      <c r="G1054">
        <v>179</v>
      </c>
      <c r="H1054">
        <v>13.333</v>
      </c>
      <c r="I1054">
        <v>3.0510000000000002</v>
      </c>
      <c r="J1054">
        <v>1</v>
      </c>
      <c r="K1054">
        <v>1172.3130000000001</v>
      </c>
      <c r="L1054" t="s">
        <v>560</v>
      </c>
      <c r="M1054" t="s">
        <v>559</v>
      </c>
      <c r="N1054" s="8">
        <v>43412</v>
      </c>
      <c r="O1054">
        <v>0</v>
      </c>
      <c r="P1054">
        <v>0</v>
      </c>
      <c r="Q1054">
        <v>14600.407999999999</v>
      </c>
      <c r="R1054">
        <v>1433.0429999999999</v>
      </c>
      <c r="S1054">
        <v>2.9860000000000002</v>
      </c>
      <c r="T1054">
        <v>33</v>
      </c>
      <c r="U1054">
        <v>4342.5559999999996</v>
      </c>
      <c r="V1054">
        <v>1</v>
      </c>
      <c r="W1054">
        <v>2.08</v>
      </c>
      <c r="X1054">
        <v>3.3620000000000001</v>
      </c>
      <c r="Y1054" s="8">
        <v>43412</v>
      </c>
    </row>
    <row r="1055" spans="1:25" x14ac:dyDescent="0.25">
      <c r="A1055">
        <v>-111.97654734</v>
      </c>
      <c r="B1055">
        <v>33.07903022</v>
      </c>
      <c r="C1055" t="s">
        <v>563</v>
      </c>
      <c r="D1055" t="s">
        <v>566</v>
      </c>
      <c r="E1055" t="s">
        <v>561</v>
      </c>
      <c r="F1055">
        <v>114</v>
      </c>
      <c r="G1055">
        <v>178</v>
      </c>
      <c r="H1055">
        <v>13.333</v>
      </c>
      <c r="I1055">
        <v>2.887</v>
      </c>
      <c r="J1055">
        <v>1</v>
      </c>
      <c r="K1055">
        <v>1172.241</v>
      </c>
      <c r="L1055" t="s">
        <v>560</v>
      </c>
      <c r="M1055" t="s">
        <v>559</v>
      </c>
      <c r="N1055" s="8">
        <v>43412</v>
      </c>
      <c r="O1055">
        <v>0</v>
      </c>
      <c r="P1055">
        <v>0</v>
      </c>
      <c r="Q1055">
        <v>15858.222</v>
      </c>
      <c r="R1055">
        <v>1644.9359999999999</v>
      </c>
      <c r="S1055">
        <v>3.427</v>
      </c>
      <c r="T1055">
        <v>33</v>
      </c>
      <c r="U1055">
        <v>4984.6559999999999</v>
      </c>
      <c r="V1055">
        <v>1</v>
      </c>
      <c r="W1055">
        <v>1.9690000000000001</v>
      </c>
      <c r="X1055">
        <v>3.181</v>
      </c>
      <c r="Y1055" s="8">
        <v>43412</v>
      </c>
    </row>
    <row r="1056" spans="1:25" x14ac:dyDescent="0.25">
      <c r="A1056">
        <v>-111.97654666</v>
      </c>
      <c r="B1056">
        <v>33.079022219999999</v>
      </c>
      <c r="C1056" t="s">
        <v>563</v>
      </c>
      <c r="D1056" t="s">
        <v>566</v>
      </c>
      <c r="E1056" t="s">
        <v>561</v>
      </c>
      <c r="F1056">
        <v>115</v>
      </c>
      <c r="G1056">
        <v>182</v>
      </c>
      <c r="H1056">
        <v>13.333</v>
      </c>
      <c r="I1056">
        <v>2.887</v>
      </c>
      <c r="J1056">
        <v>1</v>
      </c>
      <c r="K1056">
        <v>1172.287</v>
      </c>
      <c r="L1056" t="s">
        <v>560</v>
      </c>
      <c r="M1056" t="s">
        <v>559</v>
      </c>
      <c r="N1056" s="8">
        <v>43412</v>
      </c>
      <c r="O1056">
        <v>0</v>
      </c>
      <c r="P1056">
        <v>0</v>
      </c>
      <c r="Q1056">
        <v>16411.172999999999</v>
      </c>
      <c r="R1056">
        <v>1702.2929999999999</v>
      </c>
      <c r="S1056">
        <v>3.5459999999999998</v>
      </c>
      <c r="T1056">
        <v>33</v>
      </c>
      <c r="U1056">
        <v>5158.4629999999997</v>
      </c>
      <c r="V1056">
        <v>1</v>
      </c>
      <c r="W1056">
        <v>1.9690000000000001</v>
      </c>
      <c r="X1056">
        <v>3.181</v>
      </c>
      <c r="Y1056" s="8">
        <v>43412</v>
      </c>
    </row>
    <row r="1057" spans="1:25" x14ac:dyDescent="0.25">
      <c r="A1057">
        <v>-111.97654666</v>
      </c>
      <c r="B1057">
        <v>33.079014219999998</v>
      </c>
      <c r="C1057" t="s">
        <v>563</v>
      </c>
      <c r="D1057" t="s">
        <v>566</v>
      </c>
      <c r="E1057" t="s">
        <v>561</v>
      </c>
      <c r="F1057">
        <v>116</v>
      </c>
      <c r="G1057">
        <v>182</v>
      </c>
      <c r="H1057">
        <v>13.333</v>
      </c>
      <c r="I1057">
        <v>2.92</v>
      </c>
      <c r="J1057">
        <v>1</v>
      </c>
      <c r="K1057">
        <v>1172.2739999999999</v>
      </c>
      <c r="L1057" t="s">
        <v>560</v>
      </c>
      <c r="M1057" t="s">
        <v>559</v>
      </c>
      <c r="N1057" s="8">
        <v>43412</v>
      </c>
      <c r="O1057">
        <v>0</v>
      </c>
      <c r="P1057">
        <v>0</v>
      </c>
      <c r="Q1057">
        <v>14793.52</v>
      </c>
      <c r="R1057">
        <v>1517.2560000000001</v>
      </c>
      <c r="S1057">
        <v>3.161</v>
      </c>
      <c r="T1057">
        <v>33</v>
      </c>
      <c r="U1057">
        <v>4597.7449999999999</v>
      </c>
      <c r="V1057">
        <v>1</v>
      </c>
      <c r="W1057">
        <v>1.9910000000000001</v>
      </c>
      <c r="X1057">
        <v>3.218</v>
      </c>
      <c r="Y1057" s="8">
        <v>43412</v>
      </c>
    </row>
    <row r="1058" spans="1:25" x14ac:dyDescent="0.25">
      <c r="A1058">
        <v>-111.97654717</v>
      </c>
      <c r="B1058">
        <v>33.079006219999997</v>
      </c>
      <c r="C1058" t="s">
        <v>563</v>
      </c>
      <c r="D1058" t="s">
        <v>566</v>
      </c>
      <c r="E1058" t="s">
        <v>561</v>
      </c>
      <c r="F1058">
        <v>117</v>
      </c>
      <c r="G1058">
        <v>179</v>
      </c>
      <c r="H1058">
        <v>13.333</v>
      </c>
      <c r="I1058">
        <v>2.9529999999999998</v>
      </c>
      <c r="J1058">
        <v>1</v>
      </c>
      <c r="K1058">
        <v>1172.2929999999999</v>
      </c>
      <c r="L1058" t="s">
        <v>560</v>
      </c>
      <c r="M1058" t="s">
        <v>559</v>
      </c>
      <c r="N1058" s="8">
        <v>43412</v>
      </c>
      <c r="O1058">
        <v>0</v>
      </c>
      <c r="P1058">
        <v>0</v>
      </c>
      <c r="Q1058">
        <v>14777.656999999999</v>
      </c>
      <c r="R1058">
        <v>1498.789</v>
      </c>
      <c r="S1058">
        <v>3.1219999999999999</v>
      </c>
      <c r="T1058">
        <v>33</v>
      </c>
      <c r="U1058">
        <v>4541.7830000000004</v>
      </c>
      <c r="V1058">
        <v>1</v>
      </c>
      <c r="W1058">
        <v>2.0129999999999999</v>
      </c>
      <c r="X1058">
        <v>3.254</v>
      </c>
      <c r="Y1058" s="8">
        <v>43412</v>
      </c>
    </row>
    <row r="1059" spans="1:25" x14ac:dyDescent="0.25">
      <c r="A1059">
        <v>-111.97654734</v>
      </c>
      <c r="B1059">
        <v>33.078998220000003</v>
      </c>
      <c r="C1059" t="s">
        <v>563</v>
      </c>
      <c r="D1059" t="s">
        <v>566</v>
      </c>
      <c r="E1059" t="s">
        <v>561</v>
      </c>
      <c r="F1059">
        <v>118</v>
      </c>
      <c r="G1059">
        <v>178</v>
      </c>
      <c r="H1059">
        <v>13.333</v>
      </c>
      <c r="I1059">
        <v>2.9529999999999998</v>
      </c>
      <c r="J1059">
        <v>1</v>
      </c>
      <c r="K1059">
        <v>1172.297</v>
      </c>
      <c r="L1059" t="s">
        <v>560</v>
      </c>
      <c r="M1059" t="s">
        <v>559</v>
      </c>
      <c r="N1059" s="8">
        <v>43412</v>
      </c>
      <c r="O1059">
        <v>0</v>
      </c>
      <c r="P1059">
        <v>0</v>
      </c>
      <c r="Q1059">
        <v>13712.9</v>
      </c>
      <c r="R1059">
        <v>1390.798</v>
      </c>
      <c r="S1059">
        <v>2.8969999999999998</v>
      </c>
      <c r="T1059">
        <v>33</v>
      </c>
      <c r="U1059">
        <v>4214.5389999999998</v>
      </c>
      <c r="V1059">
        <v>1</v>
      </c>
      <c r="W1059">
        <v>2.0129999999999999</v>
      </c>
      <c r="X1059">
        <v>3.254</v>
      </c>
      <c r="Y1059" s="8">
        <v>43412</v>
      </c>
    </row>
    <row r="1060" spans="1:25" x14ac:dyDescent="0.25">
      <c r="A1060">
        <v>-111.97654583000001</v>
      </c>
      <c r="B1060">
        <v>33.078989219999997</v>
      </c>
      <c r="C1060" t="s">
        <v>563</v>
      </c>
      <c r="D1060" t="s">
        <v>566</v>
      </c>
      <c r="E1060" t="s">
        <v>561</v>
      </c>
      <c r="F1060">
        <v>119</v>
      </c>
      <c r="G1060">
        <v>181</v>
      </c>
      <c r="H1060">
        <v>13.333</v>
      </c>
      <c r="I1060">
        <v>3.2149999999999999</v>
      </c>
      <c r="J1060">
        <v>1</v>
      </c>
      <c r="K1060">
        <v>1172.2080000000001</v>
      </c>
      <c r="L1060" t="s">
        <v>560</v>
      </c>
      <c r="M1060" t="s">
        <v>559</v>
      </c>
      <c r="N1060" s="8">
        <v>43412</v>
      </c>
      <c r="O1060">
        <v>0</v>
      </c>
      <c r="P1060">
        <v>0</v>
      </c>
      <c r="Q1060">
        <v>15255.588</v>
      </c>
      <c r="R1060">
        <v>1420.9549999999999</v>
      </c>
      <c r="S1060">
        <v>2.96</v>
      </c>
      <c r="T1060">
        <v>33</v>
      </c>
      <c r="U1060">
        <v>4305.9229999999998</v>
      </c>
      <c r="V1060">
        <v>1</v>
      </c>
      <c r="W1060">
        <v>2.1920000000000002</v>
      </c>
      <c r="X1060">
        <v>3.5430000000000001</v>
      </c>
      <c r="Y1060" s="8">
        <v>43412</v>
      </c>
    </row>
    <row r="1061" spans="1:25" x14ac:dyDescent="0.25">
      <c r="A1061">
        <v>-111.97654666</v>
      </c>
      <c r="B1061">
        <v>33.078981220000003</v>
      </c>
      <c r="C1061" t="s">
        <v>563</v>
      </c>
      <c r="D1061" t="s">
        <v>566</v>
      </c>
      <c r="E1061" t="s">
        <v>561</v>
      </c>
      <c r="F1061">
        <v>120</v>
      </c>
      <c r="G1061">
        <v>182</v>
      </c>
      <c r="H1061">
        <v>13.333</v>
      </c>
      <c r="I1061">
        <v>3.2149999999999999</v>
      </c>
      <c r="J1061">
        <v>1</v>
      </c>
      <c r="K1061">
        <v>1172.251</v>
      </c>
      <c r="L1061" t="s">
        <v>560</v>
      </c>
      <c r="M1061" t="s">
        <v>559</v>
      </c>
      <c r="N1061" s="8">
        <v>43412</v>
      </c>
      <c r="O1061">
        <v>0</v>
      </c>
      <c r="P1061">
        <v>0</v>
      </c>
      <c r="Q1061">
        <v>15721.347</v>
      </c>
      <c r="R1061">
        <v>1464.337</v>
      </c>
      <c r="S1061">
        <v>3.0510000000000002</v>
      </c>
      <c r="T1061">
        <v>33</v>
      </c>
      <c r="U1061">
        <v>4437.384</v>
      </c>
      <c r="V1061">
        <v>1</v>
      </c>
      <c r="W1061">
        <v>2.1920000000000002</v>
      </c>
      <c r="X1061">
        <v>3.5430000000000001</v>
      </c>
      <c r="Y1061" s="8">
        <v>43412</v>
      </c>
    </row>
    <row r="1062" spans="1:25" x14ac:dyDescent="0.25">
      <c r="A1062">
        <v>-111.97654734</v>
      </c>
      <c r="B1062">
        <v>33.078973220000002</v>
      </c>
      <c r="C1062" t="s">
        <v>563</v>
      </c>
      <c r="D1062" t="s">
        <v>566</v>
      </c>
      <c r="E1062" t="s">
        <v>561</v>
      </c>
      <c r="F1062">
        <v>121</v>
      </c>
      <c r="G1062">
        <v>178</v>
      </c>
      <c r="H1062">
        <v>13.333</v>
      </c>
      <c r="I1062">
        <v>2.887</v>
      </c>
      <c r="J1062">
        <v>1</v>
      </c>
      <c r="K1062">
        <v>1172.3330000000001</v>
      </c>
      <c r="L1062" t="s">
        <v>560</v>
      </c>
      <c r="M1062" t="s">
        <v>559</v>
      </c>
      <c r="N1062" s="8">
        <v>43412</v>
      </c>
      <c r="O1062">
        <v>0</v>
      </c>
      <c r="P1062">
        <v>0</v>
      </c>
      <c r="Q1062">
        <v>15851.227000000001</v>
      </c>
      <c r="R1062">
        <v>1644.211</v>
      </c>
      <c r="S1062">
        <v>3.4249999999999998</v>
      </c>
      <c r="T1062">
        <v>33</v>
      </c>
      <c r="U1062">
        <v>4982.4570000000003</v>
      </c>
      <c r="V1062">
        <v>1</v>
      </c>
      <c r="W1062">
        <v>1.9690000000000001</v>
      </c>
      <c r="X1062">
        <v>3.181</v>
      </c>
      <c r="Y1062" s="8">
        <v>43412</v>
      </c>
    </row>
    <row r="1063" spans="1:25" x14ac:dyDescent="0.25">
      <c r="A1063">
        <v>-111.97654683</v>
      </c>
      <c r="B1063">
        <v>33.078964220000003</v>
      </c>
      <c r="C1063" t="s">
        <v>563</v>
      </c>
      <c r="D1063" t="s">
        <v>566</v>
      </c>
      <c r="E1063" t="s">
        <v>561</v>
      </c>
      <c r="F1063">
        <v>122</v>
      </c>
      <c r="G1063">
        <v>181</v>
      </c>
      <c r="H1063">
        <v>13.333</v>
      </c>
      <c r="I1063">
        <v>3.0179999999999998</v>
      </c>
      <c r="J1063">
        <v>1</v>
      </c>
      <c r="K1063">
        <v>1172.32</v>
      </c>
      <c r="L1063" t="s">
        <v>560</v>
      </c>
      <c r="M1063" t="s">
        <v>559</v>
      </c>
      <c r="N1063" s="8">
        <v>43412</v>
      </c>
      <c r="O1063">
        <v>0</v>
      </c>
      <c r="P1063">
        <v>0</v>
      </c>
      <c r="Q1063">
        <v>14849.481</v>
      </c>
      <c r="R1063">
        <v>1473.3320000000001</v>
      </c>
      <c r="S1063">
        <v>3.069</v>
      </c>
      <c r="T1063">
        <v>33</v>
      </c>
      <c r="U1063">
        <v>4464.6440000000002</v>
      </c>
      <c r="V1063">
        <v>1</v>
      </c>
      <c r="W1063">
        <v>2.0579999999999998</v>
      </c>
      <c r="X1063">
        <v>3.3260000000000001</v>
      </c>
      <c r="Y1063" s="8">
        <v>43412</v>
      </c>
    </row>
    <row r="1064" spans="1:25" x14ac:dyDescent="0.25">
      <c r="A1064">
        <v>-111.97654634</v>
      </c>
      <c r="B1064">
        <v>33.078956220000002</v>
      </c>
      <c r="C1064" t="s">
        <v>563</v>
      </c>
      <c r="D1064" t="s">
        <v>566</v>
      </c>
      <c r="E1064" t="s">
        <v>561</v>
      </c>
      <c r="F1064">
        <v>123</v>
      </c>
      <c r="G1064">
        <v>178</v>
      </c>
      <c r="H1064">
        <v>13.333</v>
      </c>
      <c r="I1064">
        <v>3.0840000000000001</v>
      </c>
      <c r="J1064">
        <v>1</v>
      </c>
      <c r="K1064">
        <v>1172.3230000000001</v>
      </c>
      <c r="L1064" t="s">
        <v>560</v>
      </c>
      <c r="M1064" t="s">
        <v>559</v>
      </c>
      <c r="N1064" s="8">
        <v>43412</v>
      </c>
      <c r="O1064">
        <v>0</v>
      </c>
      <c r="P1064">
        <v>0</v>
      </c>
      <c r="Q1064">
        <v>13546.447</v>
      </c>
      <c r="R1064">
        <v>1315.451</v>
      </c>
      <c r="S1064">
        <v>2.7410000000000001</v>
      </c>
      <c r="T1064">
        <v>33</v>
      </c>
      <c r="U1064">
        <v>3986.2159999999999</v>
      </c>
      <c r="V1064">
        <v>1</v>
      </c>
      <c r="W1064">
        <v>2.1030000000000002</v>
      </c>
      <c r="X1064">
        <v>3.3980000000000001</v>
      </c>
      <c r="Y1064" s="8">
        <v>43412</v>
      </c>
    </row>
    <row r="1065" spans="1:25" x14ac:dyDescent="0.25">
      <c r="A1065">
        <v>-111.97654717</v>
      </c>
      <c r="B1065">
        <v>33.078948220000001</v>
      </c>
      <c r="C1065" t="s">
        <v>563</v>
      </c>
      <c r="D1065" t="s">
        <v>566</v>
      </c>
      <c r="E1065" t="s">
        <v>561</v>
      </c>
      <c r="F1065">
        <v>124</v>
      </c>
      <c r="G1065">
        <v>179</v>
      </c>
      <c r="H1065">
        <v>13.333</v>
      </c>
      <c r="I1065">
        <v>2.887</v>
      </c>
      <c r="J1065">
        <v>1</v>
      </c>
      <c r="K1065">
        <v>1172.375</v>
      </c>
      <c r="L1065" t="s">
        <v>560</v>
      </c>
      <c r="M1065" t="s">
        <v>559</v>
      </c>
      <c r="N1065" s="8">
        <v>43412</v>
      </c>
      <c r="O1065">
        <v>0</v>
      </c>
      <c r="P1065">
        <v>0</v>
      </c>
      <c r="Q1065">
        <v>13700.120999999999</v>
      </c>
      <c r="R1065">
        <v>1421.0820000000001</v>
      </c>
      <c r="S1065">
        <v>2.9609999999999999</v>
      </c>
      <c r="T1065">
        <v>33</v>
      </c>
      <c r="U1065">
        <v>4306.308</v>
      </c>
      <c r="V1065">
        <v>1</v>
      </c>
      <c r="W1065">
        <v>1.9690000000000001</v>
      </c>
      <c r="X1065">
        <v>3.181</v>
      </c>
      <c r="Y1065" s="8">
        <v>43412</v>
      </c>
    </row>
    <row r="1066" spans="1:25" x14ac:dyDescent="0.25">
      <c r="A1066">
        <v>-111.97654614</v>
      </c>
      <c r="B1066">
        <v>33.07893919</v>
      </c>
      <c r="C1066" t="s">
        <v>563</v>
      </c>
      <c r="D1066" t="s">
        <v>566</v>
      </c>
      <c r="E1066" t="s">
        <v>561</v>
      </c>
      <c r="F1066">
        <v>125</v>
      </c>
      <c r="G1066">
        <v>185</v>
      </c>
      <c r="H1066">
        <v>13.333</v>
      </c>
      <c r="I1066">
        <v>3.0179999999999998</v>
      </c>
      <c r="J1066">
        <v>1</v>
      </c>
      <c r="K1066">
        <v>1172.32</v>
      </c>
      <c r="L1066" t="s">
        <v>560</v>
      </c>
      <c r="M1066" t="s">
        <v>559</v>
      </c>
      <c r="N1066" s="8">
        <v>43412</v>
      </c>
      <c r="O1066">
        <v>0</v>
      </c>
      <c r="P1066">
        <v>0</v>
      </c>
      <c r="Q1066">
        <v>12679.647999999999</v>
      </c>
      <c r="R1066">
        <v>1258.046</v>
      </c>
      <c r="S1066">
        <v>2.621</v>
      </c>
      <c r="T1066">
        <v>33</v>
      </c>
      <c r="U1066">
        <v>3812.2620000000002</v>
      </c>
      <c r="V1066">
        <v>1</v>
      </c>
      <c r="W1066">
        <v>2.0579999999999998</v>
      </c>
      <c r="X1066">
        <v>3.3260000000000001</v>
      </c>
      <c r="Y1066" s="8">
        <v>43412</v>
      </c>
    </row>
    <row r="1067" spans="1:25" x14ac:dyDescent="0.25">
      <c r="A1067">
        <v>-111.97654683</v>
      </c>
      <c r="B1067">
        <v>33.078931220000001</v>
      </c>
      <c r="C1067" t="s">
        <v>563</v>
      </c>
      <c r="D1067" t="s">
        <v>566</v>
      </c>
      <c r="E1067" t="s">
        <v>561</v>
      </c>
      <c r="F1067">
        <v>126</v>
      </c>
      <c r="G1067">
        <v>181</v>
      </c>
      <c r="H1067">
        <v>13.333</v>
      </c>
      <c r="I1067">
        <v>3.0179999999999998</v>
      </c>
      <c r="J1067">
        <v>1</v>
      </c>
      <c r="K1067">
        <v>1172.3430000000001</v>
      </c>
      <c r="L1067" t="s">
        <v>560</v>
      </c>
      <c r="M1067" t="s">
        <v>559</v>
      </c>
      <c r="N1067" s="8">
        <v>43412</v>
      </c>
      <c r="O1067">
        <v>0</v>
      </c>
      <c r="P1067">
        <v>0</v>
      </c>
      <c r="Q1067">
        <v>13631.546</v>
      </c>
      <c r="R1067">
        <v>1352.492</v>
      </c>
      <c r="S1067">
        <v>2.8180000000000001</v>
      </c>
      <c r="T1067">
        <v>33</v>
      </c>
      <c r="U1067">
        <v>4098.4589999999998</v>
      </c>
      <c r="V1067">
        <v>1</v>
      </c>
      <c r="W1067">
        <v>2.0579999999999998</v>
      </c>
      <c r="X1067">
        <v>3.3260000000000001</v>
      </c>
      <c r="Y1067" s="8">
        <v>43412</v>
      </c>
    </row>
    <row r="1068" spans="1:25" x14ac:dyDescent="0.25">
      <c r="A1068">
        <v>-111.97654649</v>
      </c>
      <c r="B1068">
        <v>33.078923209999999</v>
      </c>
      <c r="C1068" t="s">
        <v>563</v>
      </c>
      <c r="D1068" t="s">
        <v>566</v>
      </c>
      <c r="E1068" t="s">
        <v>561</v>
      </c>
      <c r="F1068">
        <v>127</v>
      </c>
      <c r="G1068">
        <v>183</v>
      </c>
      <c r="H1068">
        <v>13.333</v>
      </c>
      <c r="I1068">
        <v>2.92</v>
      </c>
      <c r="J1068">
        <v>1</v>
      </c>
      <c r="K1068">
        <v>1172.2639999999999</v>
      </c>
      <c r="L1068" t="s">
        <v>560</v>
      </c>
      <c r="M1068" t="s">
        <v>559</v>
      </c>
      <c r="N1068" s="8">
        <v>43412</v>
      </c>
      <c r="O1068">
        <v>0</v>
      </c>
      <c r="P1068">
        <v>0</v>
      </c>
      <c r="Q1068">
        <v>13665.254999999999</v>
      </c>
      <c r="R1068">
        <v>1401.538</v>
      </c>
      <c r="S1068">
        <v>2.92</v>
      </c>
      <c r="T1068">
        <v>33</v>
      </c>
      <c r="U1068">
        <v>4247.0860000000002</v>
      </c>
      <c r="V1068">
        <v>1</v>
      </c>
      <c r="W1068">
        <v>1.9910000000000001</v>
      </c>
      <c r="X1068">
        <v>3.218</v>
      </c>
      <c r="Y1068" s="8">
        <v>43412</v>
      </c>
    </row>
    <row r="1069" spans="1:25" x14ac:dyDescent="0.25">
      <c r="A1069">
        <v>-111.97654683</v>
      </c>
      <c r="B1069">
        <v>33.078914220000001</v>
      </c>
      <c r="C1069" t="s">
        <v>563</v>
      </c>
      <c r="D1069" t="s">
        <v>566</v>
      </c>
      <c r="E1069" t="s">
        <v>561</v>
      </c>
      <c r="F1069">
        <v>128</v>
      </c>
      <c r="G1069">
        <v>181</v>
      </c>
      <c r="H1069">
        <v>13.333</v>
      </c>
      <c r="I1069">
        <v>3.117</v>
      </c>
      <c r="J1069">
        <v>1</v>
      </c>
      <c r="K1069">
        <v>1172.287</v>
      </c>
      <c r="L1069" t="s">
        <v>560</v>
      </c>
      <c r="M1069" t="s">
        <v>559</v>
      </c>
      <c r="N1069" s="8">
        <v>43412</v>
      </c>
      <c r="O1069">
        <v>0</v>
      </c>
      <c r="P1069">
        <v>0</v>
      </c>
      <c r="Q1069">
        <v>13613.535</v>
      </c>
      <c r="R1069">
        <v>1308.0509999999999</v>
      </c>
      <c r="S1069">
        <v>2.7250000000000001</v>
      </c>
      <c r="T1069">
        <v>33</v>
      </c>
      <c r="U1069">
        <v>3963.79</v>
      </c>
      <c r="V1069">
        <v>1</v>
      </c>
      <c r="W1069">
        <v>2.125</v>
      </c>
      <c r="X1069">
        <v>3.4340000000000002</v>
      </c>
      <c r="Y1069" s="8">
        <v>43412</v>
      </c>
    </row>
    <row r="1070" spans="1:25" x14ac:dyDescent="0.25">
      <c r="A1070">
        <v>-111.97654817</v>
      </c>
      <c r="B1070">
        <v>33.07890622</v>
      </c>
      <c r="C1070" t="s">
        <v>563</v>
      </c>
      <c r="D1070" t="s">
        <v>566</v>
      </c>
      <c r="E1070" t="s">
        <v>561</v>
      </c>
      <c r="F1070">
        <v>129</v>
      </c>
      <c r="G1070">
        <v>179</v>
      </c>
      <c r="H1070">
        <v>13.333</v>
      </c>
      <c r="I1070">
        <v>3.0510000000000002</v>
      </c>
      <c r="J1070">
        <v>1</v>
      </c>
      <c r="K1070">
        <v>1172.287</v>
      </c>
      <c r="L1070" t="s">
        <v>560</v>
      </c>
      <c r="M1070" t="s">
        <v>559</v>
      </c>
      <c r="N1070" s="8">
        <v>43412</v>
      </c>
      <c r="O1070">
        <v>0</v>
      </c>
      <c r="P1070">
        <v>0</v>
      </c>
      <c r="Q1070">
        <v>13457.107</v>
      </c>
      <c r="R1070">
        <v>1320.827</v>
      </c>
      <c r="S1070">
        <v>2.7519999999999998</v>
      </c>
      <c r="T1070">
        <v>33</v>
      </c>
      <c r="U1070">
        <v>4002.5070000000001</v>
      </c>
      <c r="V1070">
        <v>1</v>
      </c>
      <c r="W1070">
        <v>2.08</v>
      </c>
      <c r="X1070">
        <v>3.3620000000000001</v>
      </c>
      <c r="Y1070" s="8">
        <v>43412</v>
      </c>
    </row>
    <row r="1071" spans="1:25" x14ac:dyDescent="0.25">
      <c r="A1071">
        <v>-111.97654765999999</v>
      </c>
      <c r="B1071">
        <v>33.078898219999999</v>
      </c>
      <c r="C1071" t="s">
        <v>563</v>
      </c>
      <c r="D1071" t="s">
        <v>566</v>
      </c>
      <c r="E1071" t="s">
        <v>561</v>
      </c>
      <c r="F1071">
        <v>130</v>
      </c>
      <c r="G1071">
        <v>182</v>
      </c>
      <c r="H1071">
        <v>13.333</v>
      </c>
      <c r="I1071">
        <v>3.0179999999999998</v>
      </c>
      <c r="J1071">
        <v>1</v>
      </c>
      <c r="K1071">
        <v>1172.2739999999999</v>
      </c>
      <c r="L1071" t="s">
        <v>560</v>
      </c>
      <c r="M1071" t="s">
        <v>559</v>
      </c>
      <c r="N1071" s="8">
        <v>43412</v>
      </c>
      <c r="O1071">
        <v>0</v>
      </c>
      <c r="P1071">
        <v>0</v>
      </c>
      <c r="Q1071">
        <v>16133.623</v>
      </c>
      <c r="R1071">
        <v>1600.742</v>
      </c>
      <c r="S1071">
        <v>3.335</v>
      </c>
      <c r="T1071">
        <v>33</v>
      </c>
      <c r="U1071">
        <v>4850.7340000000004</v>
      </c>
      <c r="V1071">
        <v>1</v>
      </c>
      <c r="W1071">
        <v>2.0579999999999998</v>
      </c>
      <c r="X1071">
        <v>3.3260000000000001</v>
      </c>
      <c r="Y1071" s="8">
        <v>43412</v>
      </c>
    </row>
    <row r="1072" spans="1:25" x14ac:dyDescent="0.25">
      <c r="A1072">
        <v>-111.97654799999999</v>
      </c>
      <c r="B1072">
        <v>33.078890229999999</v>
      </c>
      <c r="C1072" t="s">
        <v>563</v>
      </c>
      <c r="D1072" t="s">
        <v>566</v>
      </c>
      <c r="E1072" t="s">
        <v>561</v>
      </c>
      <c r="F1072">
        <v>131</v>
      </c>
      <c r="G1072">
        <v>180</v>
      </c>
      <c r="H1072">
        <v>13.333</v>
      </c>
      <c r="I1072">
        <v>2.9860000000000002</v>
      </c>
      <c r="J1072">
        <v>1</v>
      </c>
      <c r="K1072">
        <v>1172.3720000000001</v>
      </c>
      <c r="L1072" t="s">
        <v>560</v>
      </c>
      <c r="M1072" t="s">
        <v>559</v>
      </c>
      <c r="N1072" s="8">
        <v>43412</v>
      </c>
      <c r="O1072">
        <v>0</v>
      </c>
      <c r="P1072">
        <v>0</v>
      </c>
      <c r="Q1072">
        <v>15875.848</v>
      </c>
      <c r="R1072">
        <v>1592.4760000000001</v>
      </c>
      <c r="S1072">
        <v>3.3180000000000001</v>
      </c>
      <c r="T1072">
        <v>33</v>
      </c>
      <c r="U1072">
        <v>4825.6840000000002</v>
      </c>
      <c r="V1072">
        <v>1</v>
      </c>
      <c r="W1072">
        <v>2.036</v>
      </c>
      <c r="X1072">
        <v>3.29</v>
      </c>
      <c r="Y1072" s="8">
        <v>43412</v>
      </c>
    </row>
    <row r="1073" spans="1:25" x14ac:dyDescent="0.25">
      <c r="A1073">
        <v>-111.97654817</v>
      </c>
      <c r="B1073">
        <v>33.07888122</v>
      </c>
      <c r="C1073" t="s">
        <v>563</v>
      </c>
      <c r="D1073" t="s">
        <v>566</v>
      </c>
      <c r="E1073" t="s">
        <v>561</v>
      </c>
      <c r="F1073">
        <v>132</v>
      </c>
      <c r="G1073">
        <v>179</v>
      </c>
      <c r="H1073">
        <v>13.333</v>
      </c>
      <c r="I1073">
        <v>2.8220000000000001</v>
      </c>
      <c r="J1073">
        <v>1</v>
      </c>
      <c r="K1073">
        <v>1172.3130000000001</v>
      </c>
      <c r="L1073" t="s">
        <v>560</v>
      </c>
      <c r="M1073" t="s">
        <v>559</v>
      </c>
      <c r="N1073" s="8">
        <v>43412</v>
      </c>
      <c r="O1073">
        <v>0</v>
      </c>
      <c r="P1073">
        <v>0</v>
      </c>
      <c r="Q1073">
        <v>16733.503000000001</v>
      </c>
      <c r="R1073">
        <v>1776.0930000000001</v>
      </c>
      <c r="S1073">
        <v>3.7</v>
      </c>
      <c r="T1073">
        <v>33</v>
      </c>
      <c r="U1073">
        <v>5382.1</v>
      </c>
      <c r="V1073">
        <v>1</v>
      </c>
      <c r="W1073">
        <v>1.9239999999999999</v>
      </c>
      <c r="X1073">
        <v>3.109</v>
      </c>
      <c r="Y1073" s="8">
        <v>43412</v>
      </c>
    </row>
    <row r="1074" spans="1:25" x14ac:dyDescent="0.25">
      <c r="A1074">
        <v>-111.97654765999999</v>
      </c>
      <c r="B1074">
        <v>33.078873219999998</v>
      </c>
      <c r="C1074" t="s">
        <v>563</v>
      </c>
      <c r="D1074" t="s">
        <v>566</v>
      </c>
      <c r="E1074" t="s">
        <v>561</v>
      </c>
      <c r="F1074">
        <v>133</v>
      </c>
      <c r="G1074">
        <v>182</v>
      </c>
      <c r="H1074">
        <v>13.333</v>
      </c>
      <c r="I1074">
        <v>2.9860000000000002</v>
      </c>
      <c r="J1074">
        <v>1</v>
      </c>
      <c r="K1074">
        <v>1172.326</v>
      </c>
      <c r="L1074" t="s">
        <v>560</v>
      </c>
      <c r="M1074" t="s">
        <v>559</v>
      </c>
      <c r="N1074" s="8">
        <v>43412</v>
      </c>
      <c r="O1074">
        <v>0</v>
      </c>
      <c r="P1074">
        <v>0</v>
      </c>
      <c r="Q1074">
        <v>17028.953000000001</v>
      </c>
      <c r="R1074">
        <v>1708.1420000000001</v>
      </c>
      <c r="S1074">
        <v>3.5590000000000002</v>
      </c>
      <c r="T1074">
        <v>33</v>
      </c>
      <c r="U1074">
        <v>5176.1859999999997</v>
      </c>
      <c r="V1074">
        <v>1</v>
      </c>
      <c r="W1074">
        <v>2.036</v>
      </c>
      <c r="X1074">
        <v>3.29</v>
      </c>
      <c r="Y1074" s="8">
        <v>43412</v>
      </c>
    </row>
    <row r="1075" spans="1:25" x14ac:dyDescent="0.25">
      <c r="A1075">
        <v>-111.97654814000001</v>
      </c>
      <c r="B1075">
        <v>33.078865190000002</v>
      </c>
      <c r="C1075" t="s">
        <v>563</v>
      </c>
      <c r="D1075" t="s">
        <v>566</v>
      </c>
      <c r="E1075" t="s">
        <v>561</v>
      </c>
      <c r="F1075">
        <v>134</v>
      </c>
      <c r="G1075">
        <v>185</v>
      </c>
      <c r="H1075">
        <v>13.333</v>
      </c>
      <c r="I1075">
        <v>2.8540000000000001</v>
      </c>
      <c r="J1075">
        <v>1</v>
      </c>
      <c r="K1075">
        <v>1172.346</v>
      </c>
      <c r="L1075" t="s">
        <v>560</v>
      </c>
      <c r="M1075" t="s">
        <v>559</v>
      </c>
      <c r="N1075" s="8">
        <v>43412</v>
      </c>
      <c r="O1075">
        <v>0</v>
      </c>
      <c r="P1075">
        <v>0</v>
      </c>
      <c r="Q1075">
        <v>16504.148000000001</v>
      </c>
      <c r="R1075">
        <v>1731.614</v>
      </c>
      <c r="S1075">
        <v>3.6080000000000001</v>
      </c>
      <c r="T1075">
        <v>33</v>
      </c>
      <c r="U1075">
        <v>5247.3159999999998</v>
      </c>
      <c r="V1075">
        <v>1</v>
      </c>
      <c r="W1075">
        <v>1.946</v>
      </c>
      <c r="X1075">
        <v>3.145</v>
      </c>
      <c r="Y1075" s="8">
        <v>43412</v>
      </c>
    </row>
    <row r="1076" spans="1:25" x14ac:dyDescent="0.25">
      <c r="A1076">
        <v>-111.97654968000001</v>
      </c>
      <c r="B1076">
        <v>33.078857210000002</v>
      </c>
      <c r="C1076" t="s">
        <v>563</v>
      </c>
      <c r="D1076" t="s">
        <v>566</v>
      </c>
      <c r="E1076" t="s">
        <v>561</v>
      </c>
      <c r="F1076">
        <v>135</v>
      </c>
      <c r="G1076">
        <v>176</v>
      </c>
      <c r="H1076">
        <v>13.333</v>
      </c>
      <c r="I1076">
        <v>3.0179999999999998</v>
      </c>
      <c r="J1076">
        <v>1</v>
      </c>
      <c r="K1076">
        <v>1172.3979999999999</v>
      </c>
      <c r="L1076" t="s">
        <v>560</v>
      </c>
      <c r="M1076" t="s">
        <v>559</v>
      </c>
      <c r="N1076" s="8">
        <v>43412</v>
      </c>
      <c r="O1076">
        <v>0</v>
      </c>
      <c r="P1076">
        <v>0</v>
      </c>
      <c r="Q1076">
        <v>17367.257000000001</v>
      </c>
      <c r="R1076">
        <v>1723.14</v>
      </c>
      <c r="S1076">
        <v>3.59</v>
      </c>
      <c r="T1076">
        <v>33</v>
      </c>
      <c r="U1076">
        <v>5221.6379999999999</v>
      </c>
      <c r="V1076">
        <v>1</v>
      </c>
      <c r="W1076">
        <v>2.0579999999999998</v>
      </c>
      <c r="X1076">
        <v>3.3260000000000001</v>
      </c>
      <c r="Y1076" s="8">
        <v>43412</v>
      </c>
    </row>
    <row r="1077" spans="1:25" x14ac:dyDescent="0.25">
      <c r="A1077">
        <v>-111.97654883</v>
      </c>
      <c r="B1077">
        <v>33.078848219999998</v>
      </c>
      <c r="C1077" t="s">
        <v>563</v>
      </c>
      <c r="D1077" t="s">
        <v>566</v>
      </c>
      <c r="E1077" t="s">
        <v>561</v>
      </c>
      <c r="F1077">
        <v>136</v>
      </c>
      <c r="G1077">
        <v>181</v>
      </c>
      <c r="H1077">
        <v>13.333</v>
      </c>
      <c r="I1077">
        <v>3.0179999999999998</v>
      </c>
      <c r="J1077">
        <v>1</v>
      </c>
      <c r="K1077">
        <v>1172.375</v>
      </c>
      <c r="L1077" t="s">
        <v>560</v>
      </c>
      <c r="M1077" t="s">
        <v>559</v>
      </c>
      <c r="N1077" s="8">
        <v>43412</v>
      </c>
      <c r="O1077">
        <v>0</v>
      </c>
      <c r="P1077">
        <v>0</v>
      </c>
      <c r="Q1077">
        <v>15544.484</v>
      </c>
      <c r="R1077">
        <v>1542.289</v>
      </c>
      <c r="S1077">
        <v>3.2130000000000001</v>
      </c>
      <c r="T1077">
        <v>33</v>
      </c>
      <c r="U1077">
        <v>4673.6030000000001</v>
      </c>
      <c r="V1077">
        <v>1</v>
      </c>
      <c r="W1077">
        <v>2.0579999999999998</v>
      </c>
      <c r="X1077">
        <v>3.3260000000000001</v>
      </c>
      <c r="Y1077" s="8">
        <v>43412</v>
      </c>
    </row>
    <row r="1078" spans="1:25" x14ac:dyDescent="0.25">
      <c r="A1078">
        <v>-111.97654968000001</v>
      </c>
      <c r="B1078">
        <v>33.078840210000003</v>
      </c>
      <c r="C1078" t="s">
        <v>563</v>
      </c>
      <c r="D1078" t="s">
        <v>566</v>
      </c>
      <c r="E1078" t="s">
        <v>561</v>
      </c>
      <c r="F1078">
        <v>137</v>
      </c>
      <c r="G1078">
        <v>176</v>
      </c>
      <c r="H1078">
        <v>13.333</v>
      </c>
      <c r="I1078">
        <v>3.117</v>
      </c>
      <c r="J1078">
        <v>1</v>
      </c>
      <c r="K1078">
        <v>1172.3620000000001</v>
      </c>
      <c r="L1078" t="s">
        <v>560</v>
      </c>
      <c r="M1078" t="s">
        <v>559</v>
      </c>
      <c r="N1078" s="8">
        <v>43412</v>
      </c>
      <c r="O1078">
        <v>0</v>
      </c>
      <c r="P1078">
        <v>0</v>
      </c>
      <c r="Q1078">
        <v>17122.149000000001</v>
      </c>
      <c r="R1078">
        <v>1645.174</v>
      </c>
      <c r="S1078">
        <v>3.427</v>
      </c>
      <c r="T1078">
        <v>33</v>
      </c>
      <c r="U1078">
        <v>4985.3770000000004</v>
      </c>
      <c r="V1078">
        <v>1</v>
      </c>
      <c r="W1078">
        <v>2.125</v>
      </c>
      <c r="X1078">
        <v>3.4340000000000002</v>
      </c>
      <c r="Y1078" s="8">
        <v>43412</v>
      </c>
    </row>
    <row r="1079" spans="1:25" x14ac:dyDescent="0.25">
      <c r="A1079">
        <v>-111.97654883</v>
      </c>
      <c r="B1079">
        <v>33.078832220000002</v>
      </c>
      <c r="C1079" t="s">
        <v>563</v>
      </c>
      <c r="D1079" t="s">
        <v>566</v>
      </c>
      <c r="E1079" t="s">
        <v>561</v>
      </c>
      <c r="F1079">
        <v>138</v>
      </c>
      <c r="G1079">
        <v>181</v>
      </c>
      <c r="H1079">
        <v>13.333</v>
      </c>
      <c r="I1079">
        <v>2.9860000000000002</v>
      </c>
      <c r="J1079">
        <v>1</v>
      </c>
      <c r="K1079">
        <v>1172.336</v>
      </c>
      <c r="L1079" t="s">
        <v>560</v>
      </c>
      <c r="M1079" t="s">
        <v>559</v>
      </c>
      <c r="N1079" s="8">
        <v>43412</v>
      </c>
      <c r="O1079">
        <v>0</v>
      </c>
      <c r="P1079">
        <v>0</v>
      </c>
      <c r="Q1079">
        <v>16536.756000000001</v>
      </c>
      <c r="R1079">
        <v>1658.77</v>
      </c>
      <c r="S1079">
        <v>3.456</v>
      </c>
      <c r="T1079">
        <v>33</v>
      </c>
      <c r="U1079">
        <v>5026.576</v>
      </c>
      <c r="V1079">
        <v>1</v>
      </c>
      <c r="W1079">
        <v>2.036</v>
      </c>
      <c r="X1079">
        <v>3.29</v>
      </c>
      <c r="Y1079" s="8">
        <v>43412</v>
      </c>
    </row>
    <row r="1080" spans="1:25" x14ac:dyDescent="0.25">
      <c r="A1080">
        <v>-111.97654849</v>
      </c>
      <c r="B1080">
        <v>33.078823210000003</v>
      </c>
      <c r="C1080" t="s">
        <v>563</v>
      </c>
      <c r="D1080" t="s">
        <v>566</v>
      </c>
      <c r="E1080" t="s">
        <v>561</v>
      </c>
      <c r="F1080">
        <v>139</v>
      </c>
      <c r="G1080">
        <v>183</v>
      </c>
      <c r="H1080">
        <v>13.333</v>
      </c>
      <c r="I1080">
        <v>2.9860000000000002</v>
      </c>
      <c r="J1080">
        <v>1</v>
      </c>
      <c r="K1080">
        <v>1172.3489999999999</v>
      </c>
      <c r="L1080" t="s">
        <v>560</v>
      </c>
      <c r="M1080" t="s">
        <v>559</v>
      </c>
      <c r="N1080" s="8">
        <v>43412</v>
      </c>
      <c r="O1080">
        <v>0</v>
      </c>
      <c r="P1080">
        <v>0</v>
      </c>
      <c r="Q1080">
        <v>14222.227000000001</v>
      </c>
      <c r="R1080">
        <v>1426.604</v>
      </c>
      <c r="S1080">
        <v>2.972</v>
      </c>
      <c r="T1080">
        <v>33</v>
      </c>
      <c r="U1080">
        <v>4323.0429999999997</v>
      </c>
      <c r="V1080">
        <v>1</v>
      </c>
      <c r="W1080">
        <v>2.036</v>
      </c>
      <c r="X1080">
        <v>3.29</v>
      </c>
      <c r="Y1080" s="8">
        <v>43412</v>
      </c>
    </row>
    <row r="1081" spans="1:25" x14ac:dyDescent="0.25">
      <c r="A1081">
        <v>-111.97654951</v>
      </c>
      <c r="B1081">
        <v>33.078815210000002</v>
      </c>
      <c r="C1081" t="s">
        <v>563</v>
      </c>
      <c r="D1081" t="s">
        <v>566</v>
      </c>
      <c r="E1081" t="s">
        <v>561</v>
      </c>
      <c r="F1081">
        <v>140</v>
      </c>
      <c r="G1081">
        <v>177</v>
      </c>
      <c r="H1081">
        <v>13.333</v>
      </c>
      <c r="I1081">
        <v>3.0179999999999998</v>
      </c>
      <c r="J1081">
        <v>1</v>
      </c>
      <c r="K1081">
        <v>1172.316</v>
      </c>
      <c r="L1081" t="s">
        <v>560</v>
      </c>
      <c r="M1081" t="s">
        <v>559</v>
      </c>
      <c r="N1081" s="8">
        <v>43412</v>
      </c>
      <c r="O1081">
        <v>0</v>
      </c>
      <c r="P1081">
        <v>0</v>
      </c>
      <c r="Q1081">
        <v>14766.09</v>
      </c>
      <c r="R1081">
        <v>1465.059</v>
      </c>
      <c r="S1081">
        <v>3.052</v>
      </c>
      <c r="T1081">
        <v>33</v>
      </c>
      <c r="U1081">
        <v>4439.5709999999999</v>
      </c>
      <c r="V1081">
        <v>1</v>
      </c>
      <c r="W1081">
        <v>2.0579999999999998</v>
      </c>
      <c r="X1081">
        <v>3.3260000000000001</v>
      </c>
      <c r="Y1081" s="8">
        <v>43412</v>
      </c>
    </row>
    <row r="1082" spans="1:25" x14ac:dyDescent="0.25">
      <c r="A1082">
        <v>-111.97654883</v>
      </c>
      <c r="B1082">
        <v>33.078807220000002</v>
      </c>
      <c r="C1082" t="s">
        <v>563</v>
      </c>
      <c r="D1082" t="s">
        <v>566</v>
      </c>
      <c r="E1082" t="s">
        <v>561</v>
      </c>
      <c r="F1082">
        <v>141</v>
      </c>
      <c r="G1082">
        <v>181</v>
      </c>
      <c r="H1082">
        <v>13.333</v>
      </c>
      <c r="I1082">
        <v>3.0510000000000002</v>
      </c>
      <c r="J1082">
        <v>1</v>
      </c>
      <c r="K1082">
        <v>1172.395</v>
      </c>
      <c r="L1082" t="s">
        <v>560</v>
      </c>
      <c r="M1082" t="s">
        <v>559</v>
      </c>
      <c r="N1082" s="8">
        <v>43412</v>
      </c>
      <c r="O1082">
        <v>0</v>
      </c>
      <c r="P1082">
        <v>0</v>
      </c>
      <c r="Q1082">
        <v>14686.058000000001</v>
      </c>
      <c r="R1082">
        <v>1441.45</v>
      </c>
      <c r="S1082">
        <v>3.0030000000000001</v>
      </c>
      <c r="T1082">
        <v>33</v>
      </c>
      <c r="U1082">
        <v>4368.03</v>
      </c>
      <c r="V1082">
        <v>1</v>
      </c>
      <c r="W1082">
        <v>2.08</v>
      </c>
      <c r="X1082">
        <v>3.3620000000000001</v>
      </c>
      <c r="Y1082" s="8">
        <v>43412</v>
      </c>
    </row>
    <row r="1083" spans="1:25" x14ac:dyDescent="0.25">
      <c r="A1083">
        <v>-111.97654917</v>
      </c>
      <c r="B1083">
        <v>33.078798220000003</v>
      </c>
      <c r="C1083" t="s">
        <v>563</v>
      </c>
      <c r="D1083" t="s">
        <v>566</v>
      </c>
      <c r="E1083" t="s">
        <v>561</v>
      </c>
      <c r="F1083">
        <v>142</v>
      </c>
      <c r="G1083">
        <v>179</v>
      </c>
      <c r="H1083">
        <v>13.333</v>
      </c>
      <c r="I1083">
        <v>2.92</v>
      </c>
      <c r="J1083">
        <v>1</v>
      </c>
      <c r="K1083">
        <v>1172.3620000000001</v>
      </c>
      <c r="L1083" t="s">
        <v>560</v>
      </c>
      <c r="M1083" t="s">
        <v>559</v>
      </c>
      <c r="N1083" s="8">
        <v>43412</v>
      </c>
      <c r="O1083">
        <v>0</v>
      </c>
      <c r="P1083">
        <v>0</v>
      </c>
      <c r="Q1083">
        <v>14253.678</v>
      </c>
      <c r="R1083">
        <v>1461.8879999999999</v>
      </c>
      <c r="S1083">
        <v>3.0459999999999998</v>
      </c>
      <c r="T1083">
        <v>33</v>
      </c>
      <c r="U1083">
        <v>4429.9650000000001</v>
      </c>
      <c r="V1083">
        <v>1</v>
      </c>
      <c r="W1083">
        <v>1.9910000000000001</v>
      </c>
      <c r="X1083">
        <v>3.218</v>
      </c>
      <c r="Y1083" s="8">
        <v>43412</v>
      </c>
    </row>
    <row r="1084" spans="1:25" x14ac:dyDescent="0.25">
      <c r="A1084">
        <v>-111.97654832000001</v>
      </c>
      <c r="B1084">
        <v>33.078790210000001</v>
      </c>
      <c r="C1084" t="s">
        <v>563</v>
      </c>
      <c r="D1084" t="s">
        <v>566</v>
      </c>
      <c r="E1084" t="s">
        <v>561</v>
      </c>
      <c r="F1084">
        <v>143</v>
      </c>
      <c r="G1084">
        <v>184</v>
      </c>
      <c r="H1084">
        <v>13.333</v>
      </c>
      <c r="I1084">
        <v>2.9529999999999998</v>
      </c>
      <c r="J1084">
        <v>1</v>
      </c>
      <c r="K1084">
        <v>1172.375</v>
      </c>
      <c r="L1084" t="s">
        <v>560</v>
      </c>
      <c r="M1084" t="s">
        <v>559</v>
      </c>
      <c r="N1084" s="8">
        <v>43412</v>
      </c>
      <c r="O1084">
        <v>0</v>
      </c>
      <c r="P1084">
        <v>0</v>
      </c>
      <c r="Q1084">
        <v>14208.787</v>
      </c>
      <c r="R1084">
        <v>1441.0920000000001</v>
      </c>
      <c r="S1084">
        <v>3.0019999999999998</v>
      </c>
      <c r="T1084">
        <v>33</v>
      </c>
      <c r="U1084">
        <v>4366.9459999999999</v>
      </c>
      <c r="V1084">
        <v>1</v>
      </c>
      <c r="W1084">
        <v>2.0129999999999999</v>
      </c>
      <c r="X1084">
        <v>3.254</v>
      </c>
      <c r="Y1084" s="8">
        <v>43412</v>
      </c>
    </row>
    <row r="1085" spans="1:25" x14ac:dyDescent="0.25">
      <c r="A1085">
        <v>-111.97654949</v>
      </c>
      <c r="B1085">
        <v>33.078781210000002</v>
      </c>
      <c r="C1085" t="s">
        <v>563</v>
      </c>
      <c r="D1085" t="s">
        <v>566</v>
      </c>
      <c r="E1085" t="s">
        <v>561</v>
      </c>
      <c r="F1085">
        <v>144</v>
      </c>
      <c r="G1085">
        <v>183</v>
      </c>
      <c r="H1085">
        <v>13.333</v>
      </c>
      <c r="I1085">
        <v>2.9860000000000002</v>
      </c>
      <c r="J1085">
        <v>1</v>
      </c>
      <c r="K1085">
        <v>1172.365</v>
      </c>
      <c r="L1085" t="s">
        <v>560</v>
      </c>
      <c r="M1085" t="s">
        <v>559</v>
      </c>
      <c r="N1085" s="8">
        <v>43412</v>
      </c>
      <c r="O1085">
        <v>0</v>
      </c>
      <c r="P1085">
        <v>0</v>
      </c>
      <c r="Q1085">
        <v>13395.141</v>
      </c>
      <c r="R1085">
        <v>1343.6410000000001</v>
      </c>
      <c r="S1085">
        <v>2.7989999999999999</v>
      </c>
      <c r="T1085">
        <v>33</v>
      </c>
      <c r="U1085">
        <v>4071.6390000000001</v>
      </c>
      <c r="V1085">
        <v>1</v>
      </c>
      <c r="W1085">
        <v>2.036</v>
      </c>
      <c r="X1085">
        <v>3.29</v>
      </c>
      <c r="Y1085" s="8">
        <v>43412</v>
      </c>
    </row>
    <row r="1086" spans="1:25" x14ac:dyDescent="0.25">
      <c r="A1086">
        <v>-111.97654832000001</v>
      </c>
      <c r="B1086">
        <v>33.078773210000001</v>
      </c>
      <c r="C1086" t="s">
        <v>563</v>
      </c>
      <c r="D1086" t="s">
        <v>566</v>
      </c>
      <c r="E1086" t="s">
        <v>561</v>
      </c>
      <c r="F1086">
        <v>145</v>
      </c>
      <c r="G1086">
        <v>184</v>
      </c>
      <c r="H1086">
        <v>13.333</v>
      </c>
      <c r="I1086">
        <v>3.0179999999999998</v>
      </c>
      <c r="J1086">
        <v>1</v>
      </c>
      <c r="K1086">
        <v>1172.3920000000001</v>
      </c>
      <c r="L1086" t="s">
        <v>560</v>
      </c>
      <c r="M1086" t="s">
        <v>559</v>
      </c>
      <c r="N1086" s="8">
        <v>43412</v>
      </c>
      <c r="O1086">
        <v>0</v>
      </c>
      <c r="P1086">
        <v>0</v>
      </c>
      <c r="Q1086">
        <v>14521.147999999999</v>
      </c>
      <c r="R1086">
        <v>1440.7560000000001</v>
      </c>
      <c r="S1086">
        <v>3.0019999999999998</v>
      </c>
      <c r="T1086">
        <v>33</v>
      </c>
      <c r="U1086">
        <v>4365.9269999999997</v>
      </c>
      <c r="V1086">
        <v>1</v>
      </c>
      <c r="W1086">
        <v>2.0579999999999998</v>
      </c>
      <c r="X1086">
        <v>3.3260000000000001</v>
      </c>
      <c r="Y1086" s="8">
        <v>43412</v>
      </c>
    </row>
    <row r="1087" spans="1:25" x14ac:dyDescent="0.25">
      <c r="A1087">
        <v>-111.97655068</v>
      </c>
      <c r="B1087">
        <v>33.078764210000003</v>
      </c>
      <c r="C1087" t="s">
        <v>563</v>
      </c>
      <c r="D1087" t="s">
        <v>566</v>
      </c>
      <c r="E1087" t="s">
        <v>561</v>
      </c>
      <c r="F1087">
        <v>146</v>
      </c>
      <c r="G1087">
        <v>176</v>
      </c>
      <c r="H1087">
        <v>13.333</v>
      </c>
      <c r="I1087">
        <v>2.9860000000000002</v>
      </c>
      <c r="J1087">
        <v>1</v>
      </c>
      <c r="K1087">
        <v>1172.4480000000001</v>
      </c>
      <c r="L1087" t="s">
        <v>560</v>
      </c>
      <c r="M1087" t="s">
        <v>559</v>
      </c>
      <c r="N1087" s="8">
        <v>43412</v>
      </c>
      <c r="O1087">
        <v>0</v>
      </c>
      <c r="P1087">
        <v>0</v>
      </c>
      <c r="Q1087">
        <v>12151.208000000001</v>
      </c>
      <c r="R1087">
        <v>1218.864</v>
      </c>
      <c r="S1087">
        <v>2.5390000000000001</v>
      </c>
      <c r="T1087">
        <v>33</v>
      </c>
      <c r="U1087">
        <v>3693.5279999999998</v>
      </c>
      <c r="V1087">
        <v>1</v>
      </c>
      <c r="W1087">
        <v>2.036</v>
      </c>
      <c r="X1087">
        <v>3.29</v>
      </c>
      <c r="Y1087" s="8">
        <v>43412</v>
      </c>
    </row>
    <row r="1088" spans="1:25" x14ac:dyDescent="0.25">
      <c r="A1088">
        <v>-111.97654932</v>
      </c>
      <c r="B1088">
        <v>33.078756210000002</v>
      </c>
      <c r="C1088" t="s">
        <v>563</v>
      </c>
      <c r="D1088" t="s">
        <v>566</v>
      </c>
      <c r="E1088" t="s">
        <v>561</v>
      </c>
      <c r="F1088">
        <v>147</v>
      </c>
      <c r="G1088">
        <v>184</v>
      </c>
      <c r="H1088">
        <v>13.333</v>
      </c>
      <c r="I1088">
        <v>3.1819999999999999</v>
      </c>
      <c r="J1088">
        <v>1</v>
      </c>
      <c r="K1088">
        <v>1172.3920000000001</v>
      </c>
      <c r="L1088" t="s">
        <v>560</v>
      </c>
      <c r="M1088" t="s">
        <v>559</v>
      </c>
      <c r="N1088" s="8">
        <v>43412</v>
      </c>
      <c r="O1088">
        <v>0</v>
      </c>
      <c r="P1088">
        <v>0</v>
      </c>
      <c r="Q1088">
        <v>11294.269</v>
      </c>
      <c r="R1088">
        <v>1062.83</v>
      </c>
      <c r="S1088">
        <v>2.214</v>
      </c>
      <c r="T1088">
        <v>33</v>
      </c>
      <c r="U1088">
        <v>3220.6959999999999</v>
      </c>
      <c r="V1088">
        <v>1</v>
      </c>
      <c r="W1088">
        <v>2.17</v>
      </c>
      <c r="X1088">
        <v>3.5070000000000001</v>
      </c>
      <c r="Y1088" s="8">
        <v>43412</v>
      </c>
    </row>
    <row r="1089" spans="1:25" x14ac:dyDescent="0.25">
      <c r="A1089">
        <v>-111.97654983</v>
      </c>
      <c r="B1089">
        <v>33.078747219999997</v>
      </c>
      <c r="C1089" t="s">
        <v>563</v>
      </c>
      <c r="D1089" t="s">
        <v>566</v>
      </c>
      <c r="E1089" t="s">
        <v>561</v>
      </c>
      <c r="F1089">
        <v>148</v>
      </c>
      <c r="G1089">
        <v>181</v>
      </c>
      <c r="H1089">
        <v>13.333</v>
      </c>
      <c r="I1089">
        <v>3.15</v>
      </c>
      <c r="J1089">
        <v>1</v>
      </c>
      <c r="K1089">
        <v>1172.4480000000001</v>
      </c>
      <c r="L1089" t="s">
        <v>560</v>
      </c>
      <c r="M1089" t="s">
        <v>559</v>
      </c>
      <c r="N1089" s="8">
        <v>43412</v>
      </c>
      <c r="O1089">
        <v>0</v>
      </c>
      <c r="P1089">
        <v>0</v>
      </c>
      <c r="Q1089">
        <v>9422.5300000000007</v>
      </c>
      <c r="R1089">
        <v>895.92899999999997</v>
      </c>
      <c r="S1089">
        <v>1.867</v>
      </c>
      <c r="T1089">
        <v>33</v>
      </c>
      <c r="U1089">
        <v>2714.9360000000001</v>
      </c>
      <c r="V1089">
        <v>1</v>
      </c>
      <c r="W1089">
        <v>2.1469999999999998</v>
      </c>
      <c r="X1089">
        <v>3.4710000000000001</v>
      </c>
      <c r="Y1089" s="8">
        <v>43412</v>
      </c>
    </row>
    <row r="1090" spans="1:25" x14ac:dyDescent="0.25">
      <c r="A1090">
        <v>-111.97655017</v>
      </c>
      <c r="B1090">
        <v>33.078739220000003</v>
      </c>
      <c r="C1090" t="s">
        <v>563</v>
      </c>
      <c r="D1090" t="s">
        <v>566</v>
      </c>
      <c r="E1090" t="s">
        <v>561</v>
      </c>
      <c r="F1090">
        <v>149</v>
      </c>
      <c r="G1090">
        <v>179</v>
      </c>
      <c r="H1090">
        <v>13.333</v>
      </c>
      <c r="I1090">
        <v>3.0510000000000002</v>
      </c>
      <c r="J1090">
        <v>1</v>
      </c>
      <c r="K1090">
        <v>1172.4110000000001</v>
      </c>
      <c r="L1090" t="s">
        <v>560</v>
      </c>
      <c r="M1090" t="s">
        <v>559</v>
      </c>
      <c r="N1090" s="8">
        <v>43412</v>
      </c>
      <c r="O1090">
        <v>0</v>
      </c>
      <c r="P1090">
        <v>0</v>
      </c>
      <c r="Q1090">
        <v>9216.2549999999992</v>
      </c>
      <c r="R1090">
        <v>904.58399999999995</v>
      </c>
      <c r="S1090">
        <v>1.885</v>
      </c>
      <c r="T1090">
        <v>33</v>
      </c>
      <c r="U1090">
        <v>2741.163</v>
      </c>
      <c r="V1090">
        <v>1</v>
      </c>
      <c r="W1090">
        <v>2.08</v>
      </c>
      <c r="X1090">
        <v>3.3620000000000001</v>
      </c>
      <c r="Y1090" s="8">
        <v>43412</v>
      </c>
    </row>
    <row r="1091" spans="1:25" x14ac:dyDescent="0.25">
      <c r="A1091">
        <v>-111.97654932</v>
      </c>
      <c r="B1091">
        <v>33.078730210000003</v>
      </c>
      <c r="C1091" t="s">
        <v>563</v>
      </c>
      <c r="D1091" t="s">
        <v>566</v>
      </c>
      <c r="E1091" t="s">
        <v>561</v>
      </c>
      <c r="F1091">
        <v>150</v>
      </c>
      <c r="G1091">
        <v>184</v>
      </c>
      <c r="H1091">
        <v>13.333</v>
      </c>
      <c r="I1091">
        <v>2.8540000000000001</v>
      </c>
      <c r="J1091">
        <v>1</v>
      </c>
      <c r="K1091">
        <v>1172.385</v>
      </c>
      <c r="L1091" t="s">
        <v>560</v>
      </c>
      <c r="M1091" t="s">
        <v>559</v>
      </c>
      <c r="N1091" s="8">
        <v>43412</v>
      </c>
      <c r="O1091">
        <v>0</v>
      </c>
      <c r="P1091">
        <v>0</v>
      </c>
      <c r="Q1091">
        <v>8453.1720000000005</v>
      </c>
      <c r="R1091">
        <v>886.90599999999995</v>
      </c>
      <c r="S1091">
        <v>1.8480000000000001</v>
      </c>
      <c r="T1091">
        <v>33</v>
      </c>
      <c r="U1091">
        <v>2687.5949999999998</v>
      </c>
      <c r="V1091">
        <v>1</v>
      </c>
      <c r="W1091">
        <v>1.946</v>
      </c>
      <c r="X1091">
        <v>3.145</v>
      </c>
      <c r="Y1091" s="8">
        <v>43412</v>
      </c>
    </row>
    <row r="1092" spans="1:25" x14ac:dyDescent="0.25">
      <c r="A1092">
        <v>-111.97655068</v>
      </c>
      <c r="B1092">
        <v>33.078722210000002</v>
      </c>
      <c r="C1092" t="s">
        <v>563</v>
      </c>
      <c r="D1092" t="s">
        <v>566</v>
      </c>
      <c r="E1092" t="s">
        <v>561</v>
      </c>
      <c r="F1092">
        <v>151</v>
      </c>
      <c r="G1092">
        <v>176</v>
      </c>
      <c r="H1092">
        <v>13.333</v>
      </c>
      <c r="I1092">
        <v>2.8540000000000001</v>
      </c>
      <c r="J1092">
        <v>1</v>
      </c>
      <c r="K1092">
        <v>1172.3689999999999</v>
      </c>
      <c r="L1092" t="s">
        <v>560</v>
      </c>
      <c r="M1092" t="s">
        <v>559</v>
      </c>
      <c r="N1092" s="8">
        <v>43412</v>
      </c>
      <c r="O1092">
        <v>0</v>
      </c>
      <c r="P1092">
        <v>0</v>
      </c>
      <c r="Q1092">
        <v>10139.950999999999</v>
      </c>
      <c r="R1092">
        <v>1063.883</v>
      </c>
      <c r="S1092">
        <v>2.2160000000000002</v>
      </c>
      <c r="T1092">
        <v>33</v>
      </c>
      <c r="U1092">
        <v>3223.8879999999999</v>
      </c>
      <c r="V1092">
        <v>1</v>
      </c>
      <c r="W1092">
        <v>1.946</v>
      </c>
      <c r="X1092">
        <v>3.145</v>
      </c>
      <c r="Y1092" s="8">
        <v>43412</v>
      </c>
    </row>
    <row r="1093" spans="1:25" x14ac:dyDescent="0.25">
      <c r="A1093">
        <v>-111.97654849</v>
      </c>
      <c r="B1093">
        <v>33.078713209999997</v>
      </c>
      <c r="C1093" t="s">
        <v>563</v>
      </c>
      <c r="D1093" t="s">
        <v>566</v>
      </c>
      <c r="E1093" t="s">
        <v>561</v>
      </c>
      <c r="F1093">
        <v>152</v>
      </c>
      <c r="G1093">
        <v>183</v>
      </c>
      <c r="H1093">
        <v>13.333</v>
      </c>
      <c r="I1093">
        <v>3.0179999999999998</v>
      </c>
      <c r="J1093">
        <v>1</v>
      </c>
      <c r="K1093">
        <v>1172.3879999999999</v>
      </c>
      <c r="L1093" t="s">
        <v>560</v>
      </c>
      <c r="M1093" t="s">
        <v>559</v>
      </c>
      <c r="N1093" s="8">
        <v>43412</v>
      </c>
      <c r="O1093">
        <v>0</v>
      </c>
      <c r="P1093">
        <v>0</v>
      </c>
      <c r="Q1093">
        <v>10126.951999999999</v>
      </c>
      <c r="R1093">
        <v>1004.774</v>
      </c>
      <c r="S1093">
        <v>2.093</v>
      </c>
      <c r="T1093">
        <v>33</v>
      </c>
      <c r="U1093">
        <v>3044.768</v>
      </c>
      <c r="V1093">
        <v>1</v>
      </c>
      <c r="W1093">
        <v>2.0579999999999998</v>
      </c>
      <c r="X1093">
        <v>3.3260000000000001</v>
      </c>
      <c r="Y1093" s="8">
        <v>43412</v>
      </c>
    </row>
    <row r="1094" spans="1:25" x14ac:dyDescent="0.25">
      <c r="A1094">
        <v>-111.97655034</v>
      </c>
      <c r="B1094">
        <v>33.078705220000003</v>
      </c>
      <c r="C1094" t="s">
        <v>563</v>
      </c>
      <c r="D1094" t="s">
        <v>566</v>
      </c>
      <c r="E1094" t="s">
        <v>561</v>
      </c>
      <c r="F1094">
        <v>153</v>
      </c>
      <c r="G1094">
        <v>178</v>
      </c>
      <c r="H1094">
        <v>13.333</v>
      </c>
      <c r="I1094">
        <v>2.9860000000000002</v>
      </c>
      <c r="J1094">
        <v>1</v>
      </c>
      <c r="K1094">
        <v>1172.3879999999999</v>
      </c>
      <c r="L1094" t="s">
        <v>560</v>
      </c>
      <c r="M1094" t="s">
        <v>559</v>
      </c>
      <c r="N1094" s="8">
        <v>43412</v>
      </c>
      <c r="O1094">
        <v>0</v>
      </c>
      <c r="P1094">
        <v>0</v>
      </c>
      <c r="Q1094">
        <v>10179.058000000001</v>
      </c>
      <c r="R1094">
        <v>1021.042</v>
      </c>
      <c r="S1094">
        <v>2.1269999999999998</v>
      </c>
      <c r="T1094">
        <v>33</v>
      </c>
      <c r="U1094">
        <v>3094.0659999999998</v>
      </c>
      <c r="V1094">
        <v>1</v>
      </c>
      <c r="W1094">
        <v>2.036</v>
      </c>
      <c r="X1094">
        <v>3.29</v>
      </c>
      <c r="Y1094" s="8">
        <v>43412</v>
      </c>
    </row>
    <row r="1095" spans="1:25" x14ac:dyDescent="0.25">
      <c r="A1095">
        <v>-111.97654883</v>
      </c>
      <c r="B1095">
        <v>33.078696219999998</v>
      </c>
      <c r="C1095" t="s">
        <v>563</v>
      </c>
      <c r="D1095" t="s">
        <v>566</v>
      </c>
      <c r="E1095" t="s">
        <v>561</v>
      </c>
      <c r="F1095">
        <v>154</v>
      </c>
      <c r="G1095">
        <v>181</v>
      </c>
      <c r="H1095">
        <v>13.333</v>
      </c>
      <c r="I1095">
        <v>3.0510000000000002</v>
      </c>
      <c r="J1095">
        <v>1</v>
      </c>
      <c r="K1095">
        <v>1172.365</v>
      </c>
      <c r="L1095" t="s">
        <v>560</v>
      </c>
      <c r="M1095" t="s">
        <v>559</v>
      </c>
      <c r="N1095" s="8">
        <v>43412</v>
      </c>
      <c r="O1095">
        <v>0</v>
      </c>
      <c r="P1095">
        <v>0</v>
      </c>
      <c r="Q1095">
        <v>9454.8629999999994</v>
      </c>
      <c r="R1095">
        <v>928.00300000000004</v>
      </c>
      <c r="S1095">
        <v>1.9330000000000001</v>
      </c>
      <c r="T1095">
        <v>33</v>
      </c>
      <c r="U1095">
        <v>2812.1309999999999</v>
      </c>
      <c r="V1095">
        <v>1</v>
      </c>
      <c r="W1095">
        <v>2.08</v>
      </c>
      <c r="X1095">
        <v>3.3620000000000001</v>
      </c>
      <c r="Y1095" s="8">
        <v>43412</v>
      </c>
    </row>
    <row r="1096" spans="1:25" x14ac:dyDescent="0.25">
      <c r="A1096">
        <v>-111.97654983</v>
      </c>
      <c r="B1096">
        <v>33.078688219999997</v>
      </c>
      <c r="C1096" t="s">
        <v>563</v>
      </c>
      <c r="D1096" t="s">
        <v>566</v>
      </c>
      <c r="E1096" t="s">
        <v>561</v>
      </c>
      <c r="F1096">
        <v>155</v>
      </c>
      <c r="G1096">
        <v>181</v>
      </c>
      <c r="H1096">
        <v>13.333</v>
      </c>
      <c r="I1096">
        <v>3.2149999999999999</v>
      </c>
      <c r="J1096">
        <v>1</v>
      </c>
      <c r="K1096">
        <v>1172.385</v>
      </c>
      <c r="L1096" t="s">
        <v>560</v>
      </c>
      <c r="M1096" t="s">
        <v>559</v>
      </c>
      <c r="N1096" s="8">
        <v>43412</v>
      </c>
      <c r="O1096">
        <v>0</v>
      </c>
      <c r="P1096">
        <v>0</v>
      </c>
      <c r="Q1096">
        <v>10932.722</v>
      </c>
      <c r="R1096">
        <v>1018.309</v>
      </c>
      <c r="S1096">
        <v>2.121</v>
      </c>
      <c r="T1096">
        <v>33</v>
      </c>
      <c r="U1096">
        <v>3085.7840000000001</v>
      </c>
      <c r="V1096">
        <v>1</v>
      </c>
      <c r="W1096">
        <v>2.1920000000000002</v>
      </c>
      <c r="X1096">
        <v>3.5430000000000001</v>
      </c>
      <c r="Y1096" s="8">
        <v>43412</v>
      </c>
    </row>
    <row r="1097" spans="1:25" x14ac:dyDescent="0.25">
      <c r="A1097">
        <v>-111.97655</v>
      </c>
      <c r="B1097">
        <v>33.078679229999999</v>
      </c>
      <c r="C1097" t="s">
        <v>563</v>
      </c>
      <c r="D1097" t="s">
        <v>566</v>
      </c>
      <c r="E1097" t="s">
        <v>561</v>
      </c>
      <c r="F1097">
        <v>156</v>
      </c>
      <c r="G1097">
        <v>180</v>
      </c>
      <c r="H1097">
        <v>13.333</v>
      </c>
      <c r="I1097">
        <v>3.15</v>
      </c>
      <c r="J1097">
        <v>1</v>
      </c>
      <c r="K1097">
        <v>1172.356</v>
      </c>
      <c r="L1097" t="s">
        <v>560</v>
      </c>
      <c r="M1097" t="s">
        <v>559</v>
      </c>
      <c r="N1097" s="8">
        <v>43412</v>
      </c>
      <c r="O1097">
        <v>0</v>
      </c>
      <c r="P1097">
        <v>0</v>
      </c>
      <c r="Q1097">
        <v>12156.11</v>
      </c>
      <c r="R1097">
        <v>1155.848</v>
      </c>
      <c r="S1097">
        <v>2.4079999999999999</v>
      </c>
      <c r="T1097">
        <v>33</v>
      </c>
      <c r="U1097">
        <v>3502.569</v>
      </c>
      <c r="V1097">
        <v>1</v>
      </c>
      <c r="W1097">
        <v>2.1469999999999998</v>
      </c>
      <c r="X1097">
        <v>3.4710000000000001</v>
      </c>
      <c r="Y1097" s="8">
        <v>43412</v>
      </c>
    </row>
    <row r="1098" spans="1:25" x14ac:dyDescent="0.25">
      <c r="A1098">
        <v>-111.97654949</v>
      </c>
      <c r="B1098">
        <v>33.078671210000003</v>
      </c>
      <c r="C1098" t="s">
        <v>563</v>
      </c>
      <c r="D1098" t="s">
        <v>566</v>
      </c>
      <c r="E1098" t="s">
        <v>561</v>
      </c>
      <c r="F1098">
        <v>157</v>
      </c>
      <c r="G1098">
        <v>183</v>
      </c>
      <c r="H1098">
        <v>13.333</v>
      </c>
      <c r="I1098">
        <v>3.0179999999999998</v>
      </c>
      <c r="J1098">
        <v>1</v>
      </c>
      <c r="K1098">
        <v>1172.421</v>
      </c>
      <c r="L1098" t="s">
        <v>560</v>
      </c>
      <c r="M1098" t="s">
        <v>559</v>
      </c>
      <c r="N1098" s="8">
        <v>43412</v>
      </c>
      <c r="O1098">
        <v>0</v>
      </c>
      <c r="P1098">
        <v>0</v>
      </c>
      <c r="Q1098">
        <v>12105.877</v>
      </c>
      <c r="R1098">
        <v>1201.1179999999999</v>
      </c>
      <c r="S1098">
        <v>2.5019999999999998</v>
      </c>
      <c r="T1098">
        <v>33</v>
      </c>
      <c r="U1098">
        <v>3639.752</v>
      </c>
      <c r="V1098">
        <v>1</v>
      </c>
      <c r="W1098">
        <v>2.0579999999999998</v>
      </c>
      <c r="X1098">
        <v>3.3260000000000001</v>
      </c>
      <c r="Y1098" s="8">
        <v>43412</v>
      </c>
    </row>
    <row r="1099" spans="1:25" x14ac:dyDescent="0.25">
      <c r="A1099">
        <v>-111.97655068</v>
      </c>
      <c r="B1099">
        <v>33.078662209999997</v>
      </c>
      <c r="C1099" t="s">
        <v>563</v>
      </c>
      <c r="D1099" t="s">
        <v>566</v>
      </c>
      <c r="E1099" t="s">
        <v>561</v>
      </c>
      <c r="F1099">
        <v>158</v>
      </c>
      <c r="G1099">
        <v>176</v>
      </c>
      <c r="H1099">
        <v>13.333</v>
      </c>
      <c r="I1099">
        <v>2.9529999999999998</v>
      </c>
      <c r="J1099">
        <v>1</v>
      </c>
      <c r="K1099">
        <v>1172.3620000000001</v>
      </c>
      <c r="L1099" t="s">
        <v>560</v>
      </c>
      <c r="M1099" t="s">
        <v>559</v>
      </c>
      <c r="N1099" s="8">
        <v>43412</v>
      </c>
      <c r="O1099">
        <v>0</v>
      </c>
      <c r="P1099">
        <v>0</v>
      </c>
      <c r="Q1099">
        <v>14206.419</v>
      </c>
      <c r="R1099">
        <v>1440.8520000000001</v>
      </c>
      <c r="S1099">
        <v>3.0019999999999998</v>
      </c>
      <c r="T1099">
        <v>33</v>
      </c>
      <c r="U1099">
        <v>4366.2179999999998</v>
      </c>
      <c r="V1099">
        <v>1</v>
      </c>
      <c r="W1099">
        <v>2.0129999999999999</v>
      </c>
      <c r="X1099">
        <v>3.254</v>
      </c>
      <c r="Y1099" s="8">
        <v>43412</v>
      </c>
    </row>
    <row r="1100" spans="1:25" x14ac:dyDescent="0.25">
      <c r="A1100">
        <v>-111.97654949</v>
      </c>
      <c r="B1100">
        <v>33.078654210000003</v>
      </c>
      <c r="C1100" t="s">
        <v>563</v>
      </c>
      <c r="D1100" t="s">
        <v>566</v>
      </c>
      <c r="E1100" t="s">
        <v>561</v>
      </c>
      <c r="F1100">
        <v>159</v>
      </c>
      <c r="G1100">
        <v>183</v>
      </c>
      <c r="H1100">
        <v>13.333</v>
      </c>
      <c r="I1100">
        <v>3.0840000000000001</v>
      </c>
      <c r="J1100">
        <v>1</v>
      </c>
      <c r="K1100">
        <v>1172.3689999999999</v>
      </c>
      <c r="L1100" t="s">
        <v>560</v>
      </c>
      <c r="M1100" t="s">
        <v>559</v>
      </c>
      <c r="N1100" s="8">
        <v>43412</v>
      </c>
      <c r="O1100">
        <v>0</v>
      </c>
      <c r="P1100">
        <v>0</v>
      </c>
      <c r="Q1100">
        <v>12508.404</v>
      </c>
      <c r="R1100">
        <v>1214.6500000000001</v>
      </c>
      <c r="S1100">
        <v>2.5310000000000001</v>
      </c>
      <c r="T1100">
        <v>33</v>
      </c>
      <c r="U1100">
        <v>3680.759</v>
      </c>
      <c r="V1100">
        <v>1</v>
      </c>
      <c r="W1100">
        <v>2.1030000000000002</v>
      </c>
      <c r="X1100">
        <v>3.3980000000000001</v>
      </c>
      <c r="Y1100" s="8">
        <v>43412</v>
      </c>
    </row>
    <row r="1101" spans="1:25" x14ac:dyDescent="0.25">
      <c r="A1101">
        <v>-111.97655</v>
      </c>
      <c r="B1101">
        <v>33.078646229999997</v>
      </c>
      <c r="C1101" t="s">
        <v>563</v>
      </c>
      <c r="D1101" t="s">
        <v>566</v>
      </c>
      <c r="E1101" t="s">
        <v>561</v>
      </c>
      <c r="F1101">
        <v>160</v>
      </c>
      <c r="G1101">
        <v>180</v>
      </c>
      <c r="H1101">
        <v>13.333</v>
      </c>
      <c r="I1101">
        <v>2.9529999999999998</v>
      </c>
      <c r="J1101">
        <v>1</v>
      </c>
      <c r="K1101">
        <v>1172.346</v>
      </c>
      <c r="L1101" t="s">
        <v>560</v>
      </c>
      <c r="M1101" t="s">
        <v>559</v>
      </c>
      <c r="N1101" s="8">
        <v>43412</v>
      </c>
      <c r="O1101">
        <v>0</v>
      </c>
      <c r="P1101">
        <v>0</v>
      </c>
      <c r="Q1101">
        <v>10665.307000000001</v>
      </c>
      <c r="R1101">
        <v>1081.703</v>
      </c>
      <c r="S1101">
        <v>2.254</v>
      </c>
      <c r="T1101">
        <v>33</v>
      </c>
      <c r="U1101">
        <v>3277.8890000000001</v>
      </c>
      <c r="V1101">
        <v>1</v>
      </c>
      <c r="W1101">
        <v>2.0129999999999999</v>
      </c>
      <c r="X1101">
        <v>3.254</v>
      </c>
      <c r="Y1101" s="8">
        <v>43412</v>
      </c>
    </row>
    <row r="1102" spans="1:25" x14ac:dyDescent="0.25">
      <c r="A1102">
        <v>-111.97654966</v>
      </c>
      <c r="B1102">
        <v>33.078637219999997</v>
      </c>
      <c r="C1102" t="s">
        <v>563</v>
      </c>
      <c r="D1102" t="s">
        <v>566</v>
      </c>
      <c r="E1102" t="s">
        <v>561</v>
      </c>
      <c r="F1102">
        <v>161</v>
      </c>
      <c r="G1102">
        <v>182</v>
      </c>
      <c r="H1102">
        <v>13.333</v>
      </c>
      <c r="I1102">
        <v>2.9860000000000002</v>
      </c>
      <c r="J1102">
        <v>1</v>
      </c>
      <c r="K1102">
        <v>1172.3689999999999</v>
      </c>
      <c r="L1102" t="s">
        <v>560</v>
      </c>
      <c r="M1102" t="s">
        <v>559</v>
      </c>
      <c r="N1102" s="8">
        <v>43412</v>
      </c>
      <c r="O1102">
        <v>0</v>
      </c>
      <c r="P1102">
        <v>0</v>
      </c>
      <c r="Q1102">
        <v>9469.1830000000009</v>
      </c>
      <c r="R1102">
        <v>949.83600000000001</v>
      </c>
      <c r="S1102">
        <v>1.9790000000000001</v>
      </c>
      <c r="T1102">
        <v>33</v>
      </c>
      <c r="U1102">
        <v>2878.2890000000002</v>
      </c>
      <c r="V1102">
        <v>1</v>
      </c>
      <c r="W1102">
        <v>2.036</v>
      </c>
      <c r="X1102">
        <v>3.29</v>
      </c>
      <c r="Y1102" s="8">
        <v>43412</v>
      </c>
    </row>
    <row r="1103" spans="1:25" x14ac:dyDescent="0.25">
      <c r="A1103">
        <v>-111.97654949</v>
      </c>
      <c r="B1103">
        <v>33.078629210000003</v>
      </c>
      <c r="C1103" t="s">
        <v>563</v>
      </c>
      <c r="D1103" t="s">
        <v>566</v>
      </c>
      <c r="E1103" t="s">
        <v>561</v>
      </c>
      <c r="F1103">
        <v>162</v>
      </c>
      <c r="G1103">
        <v>183</v>
      </c>
      <c r="H1103">
        <v>13.333</v>
      </c>
      <c r="I1103">
        <v>3.0510000000000002</v>
      </c>
      <c r="J1103">
        <v>1</v>
      </c>
      <c r="K1103">
        <v>1172.441</v>
      </c>
      <c r="L1103" t="s">
        <v>560</v>
      </c>
      <c r="M1103" t="s">
        <v>559</v>
      </c>
      <c r="N1103" s="8">
        <v>43412</v>
      </c>
      <c r="O1103">
        <v>0</v>
      </c>
      <c r="P1103">
        <v>0</v>
      </c>
      <c r="Q1103">
        <v>10134.442999999999</v>
      </c>
      <c r="R1103">
        <v>994.70500000000004</v>
      </c>
      <c r="S1103">
        <v>2.0720000000000001</v>
      </c>
      <c r="T1103">
        <v>33</v>
      </c>
      <c r="U1103">
        <v>3014.2570000000001</v>
      </c>
      <c r="V1103">
        <v>1</v>
      </c>
      <c r="W1103">
        <v>2.08</v>
      </c>
      <c r="X1103">
        <v>3.3620000000000001</v>
      </c>
      <c r="Y1103" s="8">
        <v>43412</v>
      </c>
    </row>
    <row r="1104" spans="1:25" x14ac:dyDescent="0.25">
      <c r="A1104">
        <v>-111.97655034</v>
      </c>
      <c r="B1104">
        <v>33.078620219999998</v>
      </c>
      <c r="C1104" t="s">
        <v>563</v>
      </c>
      <c r="D1104" t="s">
        <v>566</v>
      </c>
      <c r="E1104" t="s">
        <v>561</v>
      </c>
      <c r="F1104">
        <v>163</v>
      </c>
      <c r="G1104">
        <v>178</v>
      </c>
      <c r="H1104">
        <v>13.333</v>
      </c>
      <c r="I1104">
        <v>3.0179999999999998</v>
      </c>
      <c r="J1104">
        <v>1</v>
      </c>
      <c r="K1104">
        <v>1172.444</v>
      </c>
      <c r="L1104" t="s">
        <v>560</v>
      </c>
      <c r="M1104" t="s">
        <v>559</v>
      </c>
      <c r="N1104" s="8">
        <v>43412</v>
      </c>
      <c r="O1104">
        <v>0</v>
      </c>
      <c r="P1104">
        <v>0</v>
      </c>
      <c r="Q1104">
        <v>9907.7880000000005</v>
      </c>
      <c r="R1104">
        <v>983.029</v>
      </c>
      <c r="S1104">
        <v>2.048</v>
      </c>
      <c r="T1104">
        <v>33</v>
      </c>
      <c r="U1104">
        <v>2978.8739999999998</v>
      </c>
      <c r="V1104">
        <v>1</v>
      </c>
      <c r="W1104">
        <v>2.0579999999999998</v>
      </c>
      <c r="X1104">
        <v>3.3260000000000001</v>
      </c>
      <c r="Y1104" s="8">
        <v>43412</v>
      </c>
    </row>
    <row r="1105" spans="1:25" x14ac:dyDescent="0.25">
      <c r="A1105">
        <v>-111.97655051</v>
      </c>
      <c r="B1105">
        <v>33.078612210000003</v>
      </c>
      <c r="C1105" t="s">
        <v>563</v>
      </c>
      <c r="D1105" t="s">
        <v>566</v>
      </c>
      <c r="E1105" t="s">
        <v>561</v>
      </c>
      <c r="F1105">
        <v>164</v>
      </c>
      <c r="G1105">
        <v>177</v>
      </c>
      <c r="H1105">
        <v>13.333</v>
      </c>
      <c r="I1105">
        <v>2.9529999999999998</v>
      </c>
      <c r="J1105">
        <v>1</v>
      </c>
      <c r="K1105">
        <v>1172.4380000000001</v>
      </c>
      <c r="L1105" t="s">
        <v>560</v>
      </c>
      <c r="M1105" t="s">
        <v>559</v>
      </c>
      <c r="N1105" s="8">
        <v>43412</v>
      </c>
      <c r="O1105">
        <v>0</v>
      </c>
      <c r="P1105">
        <v>0</v>
      </c>
      <c r="Q1105">
        <v>10888.547</v>
      </c>
      <c r="R1105">
        <v>1104.345</v>
      </c>
      <c r="S1105">
        <v>2.3010000000000002</v>
      </c>
      <c r="T1105">
        <v>33</v>
      </c>
      <c r="U1105">
        <v>3346.5</v>
      </c>
      <c r="V1105">
        <v>1</v>
      </c>
      <c r="W1105">
        <v>2.0129999999999999</v>
      </c>
      <c r="X1105">
        <v>3.254</v>
      </c>
      <c r="Y1105" s="8">
        <v>43412</v>
      </c>
    </row>
    <row r="1106" spans="1:25" x14ac:dyDescent="0.25">
      <c r="A1106">
        <v>-111.97654983</v>
      </c>
      <c r="B1106">
        <v>33.078604220000003</v>
      </c>
      <c r="C1106" t="s">
        <v>563</v>
      </c>
      <c r="D1106" t="s">
        <v>566</v>
      </c>
      <c r="E1106" t="s">
        <v>561</v>
      </c>
      <c r="F1106">
        <v>165</v>
      </c>
      <c r="G1106">
        <v>181</v>
      </c>
      <c r="H1106">
        <v>13.333</v>
      </c>
      <c r="I1106">
        <v>3.117</v>
      </c>
      <c r="J1106">
        <v>1</v>
      </c>
      <c r="K1106">
        <v>1172.431</v>
      </c>
      <c r="L1106" t="s">
        <v>560</v>
      </c>
      <c r="M1106" t="s">
        <v>559</v>
      </c>
      <c r="N1106" s="8">
        <v>43412</v>
      </c>
      <c r="O1106">
        <v>0</v>
      </c>
      <c r="P1106">
        <v>0</v>
      </c>
      <c r="Q1106">
        <v>11432.960999999999</v>
      </c>
      <c r="R1106">
        <v>1098.5309999999999</v>
      </c>
      <c r="S1106">
        <v>2.2890000000000001</v>
      </c>
      <c r="T1106">
        <v>33</v>
      </c>
      <c r="U1106">
        <v>3328.8820000000001</v>
      </c>
      <c r="V1106">
        <v>1</v>
      </c>
      <c r="W1106">
        <v>2.125</v>
      </c>
      <c r="X1106">
        <v>3.4340000000000002</v>
      </c>
      <c r="Y1106" s="8">
        <v>43412</v>
      </c>
    </row>
    <row r="1107" spans="1:25" x14ac:dyDescent="0.25">
      <c r="A1107">
        <v>-111.97655068</v>
      </c>
      <c r="B1107">
        <v>33.078595210000003</v>
      </c>
      <c r="C1107" t="s">
        <v>563</v>
      </c>
      <c r="D1107" t="s">
        <v>566</v>
      </c>
      <c r="E1107" t="s">
        <v>561</v>
      </c>
      <c r="F1107">
        <v>166</v>
      </c>
      <c r="G1107">
        <v>176</v>
      </c>
      <c r="H1107">
        <v>13.333</v>
      </c>
      <c r="I1107">
        <v>3.117</v>
      </c>
      <c r="J1107">
        <v>1</v>
      </c>
      <c r="K1107">
        <v>1172.3789999999999</v>
      </c>
      <c r="L1107" t="s">
        <v>560</v>
      </c>
      <c r="M1107" t="s">
        <v>559</v>
      </c>
      <c r="N1107" s="8">
        <v>43412</v>
      </c>
      <c r="O1107">
        <v>0</v>
      </c>
      <c r="P1107">
        <v>0</v>
      </c>
      <c r="Q1107">
        <v>10982.239</v>
      </c>
      <c r="R1107">
        <v>1055.2239999999999</v>
      </c>
      <c r="S1107">
        <v>2.198</v>
      </c>
      <c r="T1107">
        <v>33</v>
      </c>
      <c r="U1107">
        <v>3197.6480000000001</v>
      </c>
      <c r="V1107">
        <v>1</v>
      </c>
      <c r="W1107">
        <v>2.125</v>
      </c>
      <c r="X1107">
        <v>3.4340000000000002</v>
      </c>
      <c r="Y1107" s="8">
        <v>43412</v>
      </c>
    </row>
    <row r="1108" spans="1:25" x14ac:dyDescent="0.25">
      <c r="A1108">
        <v>-111.97655066</v>
      </c>
      <c r="B1108">
        <v>33.078586219999998</v>
      </c>
      <c r="C1108" t="s">
        <v>563</v>
      </c>
      <c r="D1108" t="s">
        <v>566</v>
      </c>
      <c r="E1108" t="s">
        <v>561</v>
      </c>
      <c r="F1108">
        <v>167</v>
      </c>
      <c r="G1108">
        <v>182</v>
      </c>
      <c r="H1108">
        <v>13.333</v>
      </c>
      <c r="I1108">
        <v>2.9860000000000002</v>
      </c>
      <c r="J1108">
        <v>1</v>
      </c>
      <c r="K1108">
        <v>1172.3330000000001</v>
      </c>
      <c r="L1108" t="s">
        <v>560</v>
      </c>
      <c r="M1108" t="s">
        <v>559</v>
      </c>
      <c r="N1108" s="8">
        <v>43412</v>
      </c>
      <c r="O1108">
        <v>0</v>
      </c>
      <c r="P1108">
        <v>0</v>
      </c>
      <c r="Q1108">
        <v>11419.191000000001</v>
      </c>
      <c r="R1108">
        <v>1145.4369999999999</v>
      </c>
      <c r="S1108">
        <v>2.3860000000000001</v>
      </c>
      <c r="T1108">
        <v>33</v>
      </c>
      <c r="U1108">
        <v>3471.0210000000002</v>
      </c>
      <c r="V1108">
        <v>1</v>
      </c>
      <c r="W1108">
        <v>2.036</v>
      </c>
      <c r="X1108">
        <v>3.29</v>
      </c>
      <c r="Y1108" s="8">
        <v>43412</v>
      </c>
    </row>
    <row r="1109" spans="1:25" x14ac:dyDescent="0.25">
      <c r="A1109">
        <v>-111.97654932</v>
      </c>
      <c r="B1109">
        <v>33.078578210000003</v>
      </c>
      <c r="C1109" t="s">
        <v>563</v>
      </c>
      <c r="D1109" t="s">
        <v>566</v>
      </c>
      <c r="E1109" t="s">
        <v>561</v>
      </c>
      <c r="F1109">
        <v>168</v>
      </c>
      <c r="G1109">
        <v>184</v>
      </c>
      <c r="H1109">
        <v>13.333</v>
      </c>
      <c r="I1109">
        <v>3.0179999999999998</v>
      </c>
      <c r="J1109">
        <v>1</v>
      </c>
      <c r="K1109">
        <v>1172.3520000000001</v>
      </c>
      <c r="L1109" t="s">
        <v>560</v>
      </c>
      <c r="M1109" t="s">
        <v>559</v>
      </c>
      <c r="N1109" s="8">
        <v>43412</v>
      </c>
      <c r="O1109">
        <v>0</v>
      </c>
      <c r="P1109">
        <v>0</v>
      </c>
      <c r="Q1109">
        <v>9832.7129999999997</v>
      </c>
      <c r="R1109">
        <v>975.58</v>
      </c>
      <c r="S1109">
        <v>2.032</v>
      </c>
      <c r="T1109">
        <v>33</v>
      </c>
      <c r="U1109">
        <v>2956.3029999999999</v>
      </c>
      <c r="V1109">
        <v>1</v>
      </c>
      <c r="W1109">
        <v>2.0579999999999998</v>
      </c>
      <c r="X1109">
        <v>3.3260000000000001</v>
      </c>
      <c r="Y1109" s="8">
        <v>43412</v>
      </c>
    </row>
    <row r="1110" spans="1:25" x14ac:dyDescent="0.25">
      <c r="A1110">
        <v>-111.97655086</v>
      </c>
      <c r="B1110">
        <v>33.078570190000001</v>
      </c>
      <c r="C1110" t="s">
        <v>563</v>
      </c>
      <c r="D1110" t="s">
        <v>566</v>
      </c>
      <c r="E1110" t="s">
        <v>561</v>
      </c>
      <c r="F1110">
        <v>169</v>
      </c>
      <c r="G1110">
        <v>175</v>
      </c>
      <c r="H1110">
        <v>13.333</v>
      </c>
      <c r="I1110">
        <v>3.0840000000000001</v>
      </c>
      <c r="J1110">
        <v>1</v>
      </c>
      <c r="K1110">
        <v>1172.336</v>
      </c>
      <c r="L1110" t="s">
        <v>560</v>
      </c>
      <c r="M1110" t="s">
        <v>559</v>
      </c>
      <c r="N1110" s="8">
        <v>43412</v>
      </c>
      <c r="O1110">
        <v>0</v>
      </c>
      <c r="P1110">
        <v>0</v>
      </c>
      <c r="Q1110">
        <v>9995.8060000000005</v>
      </c>
      <c r="R1110">
        <v>970.66</v>
      </c>
      <c r="S1110">
        <v>2.0219999999999998</v>
      </c>
      <c r="T1110">
        <v>33</v>
      </c>
      <c r="U1110">
        <v>2941.395</v>
      </c>
      <c r="V1110">
        <v>1</v>
      </c>
      <c r="W1110">
        <v>2.1030000000000002</v>
      </c>
      <c r="X1110">
        <v>3.3980000000000001</v>
      </c>
      <c r="Y1110" s="8">
        <v>43412</v>
      </c>
    </row>
    <row r="1111" spans="1:25" x14ac:dyDescent="0.25">
      <c r="A1111">
        <v>-111.97655017</v>
      </c>
      <c r="B1111">
        <v>33.078561219999997</v>
      </c>
      <c r="C1111" t="s">
        <v>563</v>
      </c>
      <c r="D1111" t="s">
        <v>566</v>
      </c>
      <c r="E1111" t="s">
        <v>561</v>
      </c>
      <c r="F1111">
        <v>170</v>
      </c>
      <c r="G1111">
        <v>179</v>
      </c>
      <c r="H1111">
        <v>13.333</v>
      </c>
      <c r="I1111">
        <v>2.9860000000000002</v>
      </c>
      <c r="J1111">
        <v>1</v>
      </c>
      <c r="K1111">
        <v>1172.3520000000001</v>
      </c>
      <c r="L1111" t="s">
        <v>560</v>
      </c>
      <c r="M1111" t="s">
        <v>559</v>
      </c>
      <c r="N1111" s="8">
        <v>43412</v>
      </c>
      <c r="O1111">
        <v>0</v>
      </c>
      <c r="P1111">
        <v>0</v>
      </c>
      <c r="Q1111">
        <v>8097.6289999999999</v>
      </c>
      <c r="R1111">
        <v>812.25800000000004</v>
      </c>
      <c r="S1111">
        <v>1.6919999999999999</v>
      </c>
      <c r="T1111">
        <v>33</v>
      </c>
      <c r="U1111">
        <v>2461.3870000000002</v>
      </c>
      <c r="V1111">
        <v>1</v>
      </c>
      <c r="W1111">
        <v>2.036</v>
      </c>
      <c r="X1111">
        <v>3.29</v>
      </c>
      <c r="Y1111" s="8">
        <v>43412</v>
      </c>
    </row>
    <row r="1112" spans="1:25" x14ac:dyDescent="0.25">
      <c r="A1112">
        <v>-111.97654949</v>
      </c>
      <c r="B1112">
        <v>33.078553210000003</v>
      </c>
      <c r="C1112" t="s">
        <v>563</v>
      </c>
      <c r="D1112" t="s">
        <v>566</v>
      </c>
      <c r="E1112" t="s">
        <v>561</v>
      </c>
      <c r="F1112">
        <v>171</v>
      </c>
      <c r="G1112">
        <v>183</v>
      </c>
      <c r="H1112">
        <v>13.333</v>
      </c>
      <c r="I1112">
        <v>2.9860000000000002</v>
      </c>
      <c r="J1112">
        <v>1</v>
      </c>
      <c r="K1112">
        <v>1172.4110000000001</v>
      </c>
      <c r="L1112" t="s">
        <v>560</v>
      </c>
      <c r="M1112" t="s">
        <v>559</v>
      </c>
      <c r="N1112" s="8">
        <v>43412</v>
      </c>
      <c r="O1112">
        <v>0</v>
      </c>
      <c r="P1112">
        <v>0</v>
      </c>
      <c r="Q1112">
        <v>5224.0349999999999</v>
      </c>
      <c r="R1112">
        <v>524.01300000000003</v>
      </c>
      <c r="S1112">
        <v>1.0920000000000001</v>
      </c>
      <c r="T1112">
        <v>33</v>
      </c>
      <c r="U1112">
        <v>1587.9179999999999</v>
      </c>
      <c r="V1112">
        <v>1</v>
      </c>
      <c r="W1112">
        <v>2.036</v>
      </c>
      <c r="X1112">
        <v>3.29</v>
      </c>
      <c r="Y1112" s="8">
        <v>43412</v>
      </c>
    </row>
    <row r="1113" spans="1:25" x14ac:dyDescent="0.25">
      <c r="A1113">
        <v>-111.97655032</v>
      </c>
      <c r="B1113">
        <v>33.078544209999997</v>
      </c>
      <c r="C1113" t="s">
        <v>563</v>
      </c>
      <c r="D1113" t="s">
        <v>566</v>
      </c>
      <c r="E1113" t="s">
        <v>561</v>
      </c>
      <c r="F1113">
        <v>172</v>
      </c>
      <c r="G1113">
        <v>184</v>
      </c>
      <c r="H1113">
        <v>13.333</v>
      </c>
      <c r="I1113">
        <v>2.887</v>
      </c>
      <c r="J1113">
        <v>1</v>
      </c>
      <c r="K1113">
        <v>1172.3920000000001</v>
      </c>
      <c r="L1113" t="s">
        <v>560</v>
      </c>
      <c r="M1113" t="s">
        <v>559</v>
      </c>
      <c r="N1113" s="8">
        <v>43412</v>
      </c>
      <c r="O1113">
        <v>0</v>
      </c>
      <c r="P1113">
        <v>0</v>
      </c>
      <c r="Q1113">
        <v>5099.7740000000003</v>
      </c>
      <c r="R1113">
        <v>528.98800000000006</v>
      </c>
      <c r="S1113">
        <v>1.1020000000000001</v>
      </c>
      <c r="T1113">
        <v>33</v>
      </c>
      <c r="U1113">
        <v>1602.9929999999999</v>
      </c>
      <c r="V1113">
        <v>1</v>
      </c>
      <c r="W1113">
        <v>1.9690000000000001</v>
      </c>
      <c r="X1113">
        <v>3.181</v>
      </c>
      <c r="Y1113" s="8">
        <v>43412</v>
      </c>
    </row>
    <row r="1114" spans="1:25" x14ac:dyDescent="0.25">
      <c r="A1114">
        <v>-111.97655017</v>
      </c>
      <c r="B1114">
        <v>33.078536219999997</v>
      </c>
      <c r="C1114" t="s">
        <v>563</v>
      </c>
      <c r="D1114" t="s">
        <v>566</v>
      </c>
      <c r="E1114" t="s">
        <v>561</v>
      </c>
      <c r="F1114">
        <v>173</v>
      </c>
      <c r="G1114">
        <v>179</v>
      </c>
      <c r="H1114">
        <v>13.333</v>
      </c>
      <c r="I1114">
        <v>3.0510000000000002</v>
      </c>
      <c r="J1114">
        <v>1</v>
      </c>
      <c r="K1114">
        <v>1172.4179999999999</v>
      </c>
      <c r="L1114" t="s">
        <v>560</v>
      </c>
      <c r="M1114" t="s">
        <v>559</v>
      </c>
      <c r="N1114" s="8">
        <v>43412</v>
      </c>
      <c r="O1114">
        <v>0</v>
      </c>
      <c r="P1114">
        <v>0</v>
      </c>
      <c r="Q1114">
        <v>8548.6820000000007</v>
      </c>
      <c r="R1114">
        <v>839.06100000000004</v>
      </c>
      <c r="S1114">
        <v>1.748</v>
      </c>
      <c r="T1114">
        <v>33</v>
      </c>
      <c r="U1114">
        <v>2542.6089999999999</v>
      </c>
      <c r="V1114">
        <v>1</v>
      </c>
      <c r="W1114">
        <v>2.08</v>
      </c>
      <c r="X1114">
        <v>3.3620000000000001</v>
      </c>
      <c r="Y1114" s="8">
        <v>43412</v>
      </c>
    </row>
    <row r="1115" spans="1:25" x14ac:dyDescent="0.25">
      <c r="A1115">
        <v>-111.97655168</v>
      </c>
      <c r="B1115">
        <v>33.078528210000002</v>
      </c>
      <c r="C1115" t="s">
        <v>563</v>
      </c>
      <c r="D1115" t="s">
        <v>566</v>
      </c>
      <c r="E1115" t="s">
        <v>561</v>
      </c>
      <c r="F1115">
        <v>174</v>
      </c>
      <c r="G1115">
        <v>176</v>
      </c>
      <c r="H1115">
        <v>13.333</v>
      </c>
      <c r="I1115">
        <v>3.15</v>
      </c>
      <c r="J1115">
        <v>1</v>
      </c>
      <c r="K1115">
        <v>1172.454</v>
      </c>
      <c r="L1115" t="s">
        <v>560</v>
      </c>
      <c r="M1115" t="s">
        <v>559</v>
      </c>
      <c r="N1115" s="8">
        <v>43412</v>
      </c>
      <c r="O1115">
        <v>0</v>
      </c>
      <c r="P1115">
        <v>0</v>
      </c>
      <c r="Q1115">
        <v>8364.768</v>
      </c>
      <c r="R1115">
        <v>795.35299999999995</v>
      </c>
      <c r="S1115">
        <v>1.657</v>
      </c>
      <c r="T1115">
        <v>33</v>
      </c>
      <c r="U1115">
        <v>2410.1610000000001</v>
      </c>
      <c r="V1115">
        <v>1</v>
      </c>
      <c r="W1115">
        <v>2.1469999999999998</v>
      </c>
      <c r="X1115">
        <v>3.4710000000000001</v>
      </c>
      <c r="Y1115" s="8">
        <v>43412</v>
      </c>
    </row>
    <row r="1116" spans="1:25" x14ac:dyDescent="0.25">
      <c r="A1116">
        <v>-111.976551</v>
      </c>
      <c r="B1116">
        <v>33.078519229999998</v>
      </c>
      <c r="C1116" t="s">
        <v>563</v>
      </c>
      <c r="D1116" t="s">
        <v>566</v>
      </c>
      <c r="E1116" t="s">
        <v>561</v>
      </c>
      <c r="F1116">
        <v>175</v>
      </c>
      <c r="G1116">
        <v>180</v>
      </c>
      <c r="H1116">
        <v>13.333</v>
      </c>
      <c r="I1116">
        <v>2.92</v>
      </c>
      <c r="J1116">
        <v>1</v>
      </c>
      <c r="K1116">
        <v>1172.4570000000001</v>
      </c>
      <c r="L1116" t="s">
        <v>560</v>
      </c>
      <c r="M1116" t="s">
        <v>559</v>
      </c>
      <c r="N1116" s="8">
        <v>43412</v>
      </c>
      <c r="O1116">
        <v>0</v>
      </c>
      <c r="P1116">
        <v>0</v>
      </c>
      <c r="Q1116">
        <v>8229.0509999999995</v>
      </c>
      <c r="R1116">
        <v>843.98900000000003</v>
      </c>
      <c r="S1116">
        <v>1.758</v>
      </c>
      <c r="T1116">
        <v>33</v>
      </c>
      <c r="U1116">
        <v>2557.5439999999999</v>
      </c>
      <c r="V1116">
        <v>1</v>
      </c>
      <c r="W1116">
        <v>1.9910000000000001</v>
      </c>
      <c r="X1116">
        <v>3.218</v>
      </c>
      <c r="Y1116" s="8">
        <v>43412</v>
      </c>
    </row>
    <row r="1117" spans="1:25" x14ac:dyDescent="0.25">
      <c r="A1117">
        <v>-111.97655032</v>
      </c>
      <c r="B1117">
        <v>33.078511210000002</v>
      </c>
      <c r="C1117" t="s">
        <v>563</v>
      </c>
      <c r="D1117" t="s">
        <v>566</v>
      </c>
      <c r="E1117" t="s">
        <v>561</v>
      </c>
      <c r="F1117">
        <v>176</v>
      </c>
      <c r="G1117">
        <v>184</v>
      </c>
      <c r="H1117">
        <v>13.333</v>
      </c>
      <c r="I1117">
        <v>3.0510000000000002</v>
      </c>
      <c r="J1117">
        <v>1</v>
      </c>
      <c r="K1117">
        <v>1172.395</v>
      </c>
      <c r="L1117" t="s">
        <v>560</v>
      </c>
      <c r="M1117" t="s">
        <v>559</v>
      </c>
      <c r="N1117" s="8">
        <v>43412</v>
      </c>
      <c r="O1117">
        <v>0</v>
      </c>
      <c r="P1117">
        <v>0</v>
      </c>
      <c r="Q1117">
        <v>10028.744000000001</v>
      </c>
      <c r="R1117">
        <v>984.33</v>
      </c>
      <c r="S1117">
        <v>2.0510000000000002</v>
      </c>
      <c r="T1117">
        <v>33</v>
      </c>
      <c r="U1117">
        <v>2982.819</v>
      </c>
      <c r="V1117">
        <v>1</v>
      </c>
      <c r="W1117">
        <v>2.08</v>
      </c>
      <c r="X1117">
        <v>3.3620000000000001</v>
      </c>
      <c r="Y1117" s="8">
        <v>43412</v>
      </c>
    </row>
    <row r="1118" spans="1:25" x14ac:dyDescent="0.25">
      <c r="A1118">
        <v>-111.97655116999999</v>
      </c>
      <c r="B1118">
        <v>33.078502219999997</v>
      </c>
      <c r="C1118" t="s">
        <v>563</v>
      </c>
      <c r="D1118" t="s">
        <v>566</v>
      </c>
      <c r="E1118" t="s">
        <v>561</v>
      </c>
      <c r="F1118">
        <v>177</v>
      </c>
      <c r="G1118">
        <v>179</v>
      </c>
      <c r="H1118">
        <v>13.333</v>
      </c>
      <c r="I1118">
        <v>2.92</v>
      </c>
      <c r="J1118">
        <v>1</v>
      </c>
      <c r="K1118">
        <v>1172.402</v>
      </c>
      <c r="L1118" t="s">
        <v>560</v>
      </c>
      <c r="M1118" t="s">
        <v>559</v>
      </c>
      <c r="N1118" s="8">
        <v>43412</v>
      </c>
      <c r="O1118">
        <v>0</v>
      </c>
      <c r="P1118">
        <v>0</v>
      </c>
      <c r="Q1118">
        <v>10176.69</v>
      </c>
      <c r="R1118">
        <v>1043.7439999999999</v>
      </c>
      <c r="S1118">
        <v>2.1739999999999999</v>
      </c>
      <c r="T1118">
        <v>33</v>
      </c>
      <c r="U1118">
        <v>3162.8589999999999</v>
      </c>
      <c r="V1118">
        <v>1</v>
      </c>
      <c r="W1118">
        <v>1.9910000000000001</v>
      </c>
      <c r="X1118">
        <v>3.218</v>
      </c>
      <c r="Y1118" s="8">
        <v>43412</v>
      </c>
    </row>
    <row r="1119" spans="1:25" x14ac:dyDescent="0.25">
      <c r="A1119">
        <v>-111.97655134</v>
      </c>
      <c r="B1119">
        <v>33.078494220000003</v>
      </c>
      <c r="C1119" t="s">
        <v>563</v>
      </c>
      <c r="D1119" t="s">
        <v>566</v>
      </c>
      <c r="E1119" t="s">
        <v>561</v>
      </c>
      <c r="F1119">
        <v>178</v>
      </c>
      <c r="G1119">
        <v>178</v>
      </c>
      <c r="H1119">
        <v>13.333</v>
      </c>
      <c r="I1119">
        <v>3.2480000000000002</v>
      </c>
      <c r="J1119">
        <v>1</v>
      </c>
      <c r="K1119">
        <v>1172.3979999999999</v>
      </c>
      <c r="L1119" t="s">
        <v>560</v>
      </c>
      <c r="M1119" t="s">
        <v>559</v>
      </c>
      <c r="N1119" s="8">
        <v>43412</v>
      </c>
      <c r="O1119">
        <v>0</v>
      </c>
      <c r="P1119">
        <v>0</v>
      </c>
      <c r="Q1119">
        <v>9428.0939999999991</v>
      </c>
      <c r="R1119">
        <v>869.29300000000001</v>
      </c>
      <c r="S1119">
        <v>1.8109999999999999</v>
      </c>
      <c r="T1119">
        <v>33</v>
      </c>
      <c r="U1119">
        <v>2634.22</v>
      </c>
      <c r="V1119">
        <v>1</v>
      </c>
      <c r="W1119">
        <v>2.2149999999999999</v>
      </c>
      <c r="X1119">
        <v>3.5790000000000002</v>
      </c>
      <c r="Y1119" s="8">
        <v>43412</v>
      </c>
    </row>
    <row r="1120" spans="1:25" x14ac:dyDescent="0.25">
      <c r="A1120">
        <v>-111.97655082999999</v>
      </c>
      <c r="B1120">
        <v>33.078485219999997</v>
      </c>
      <c r="C1120" t="s">
        <v>563</v>
      </c>
      <c r="D1120" t="s">
        <v>566</v>
      </c>
      <c r="E1120" t="s">
        <v>561</v>
      </c>
      <c r="F1120">
        <v>179</v>
      </c>
      <c r="G1120">
        <v>181</v>
      </c>
      <c r="H1120">
        <v>13.333</v>
      </c>
      <c r="I1120">
        <v>2.9529999999999998</v>
      </c>
      <c r="J1120">
        <v>1</v>
      </c>
      <c r="K1120">
        <v>1172.4079999999999</v>
      </c>
      <c r="L1120" t="s">
        <v>560</v>
      </c>
      <c r="M1120" t="s">
        <v>559</v>
      </c>
      <c r="N1120" s="8">
        <v>43412</v>
      </c>
      <c r="O1120">
        <v>0</v>
      </c>
      <c r="P1120">
        <v>0</v>
      </c>
      <c r="Q1120">
        <v>9922.6589999999997</v>
      </c>
      <c r="R1120">
        <v>1006.3819999999999</v>
      </c>
      <c r="S1120">
        <v>2.097</v>
      </c>
      <c r="T1120">
        <v>33</v>
      </c>
      <c r="U1120">
        <v>3049.6419999999998</v>
      </c>
      <c r="V1120">
        <v>1</v>
      </c>
      <c r="W1120">
        <v>2.0129999999999999</v>
      </c>
      <c r="X1120">
        <v>3.254</v>
      </c>
      <c r="Y1120" s="8">
        <v>43412</v>
      </c>
    </row>
    <row r="1121" spans="1:25" x14ac:dyDescent="0.25">
      <c r="A1121">
        <v>-111.97655134</v>
      </c>
      <c r="B1121">
        <v>33.078477220000003</v>
      </c>
      <c r="C1121" t="s">
        <v>563</v>
      </c>
      <c r="D1121" t="s">
        <v>566</v>
      </c>
      <c r="E1121" t="s">
        <v>561</v>
      </c>
      <c r="F1121">
        <v>180</v>
      </c>
      <c r="G1121">
        <v>178</v>
      </c>
      <c r="H1121">
        <v>13.333</v>
      </c>
      <c r="I1121">
        <v>2.9529999999999998</v>
      </c>
      <c r="J1121">
        <v>1</v>
      </c>
      <c r="K1121">
        <v>1172.4079999999999</v>
      </c>
      <c r="L1121" t="s">
        <v>560</v>
      </c>
      <c r="M1121" t="s">
        <v>559</v>
      </c>
      <c r="N1121" s="8">
        <v>43412</v>
      </c>
      <c r="O1121">
        <v>0</v>
      </c>
      <c r="P1121">
        <v>0</v>
      </c>
      <c r="Q1121">
        <v>8734.6329999999998</v>
      </c>
      <c r="R1121">
        <v>885.88900000000001</v>
      </c>
      <c r="S1121">
        <v>1.8460000000000001</v>
      </c>
      <c r="T1121">
        <v>33</v>
      </c>
      <c r="U1121">
        <v>2684.5129999999999</v>
      </c>
      <c r="V1121">
        <v>1</v>
      </c>
      <c r="W1121">
        <v>2.0129999999999999</v>
      </c>
      <c r="X1121">
        <v>3.254</v>
      </c>
      <c r="Y1121" s="8">
        <v>43412</v>
      </c>
    </row>
    <row r="1122" spans="1:25" x14ac:dyDescent="0.25">
      <c r="A1122">
        <v>-111.97655014</v>
      </c>
      <c r="B1122">
        <v>33.078468190000002</v>
      </c>
      <c r="C1122" t="s">
        <v>563</v>
      </c>
      <c r="D1122" t="s">
        <v>566</v>
      </c>
      <c r="E1122" t="s">
        <v>561</v>
      </c>
      <c r="F1122">
        <v>181</v>
      </c>
      <c r="G1122">
        <v>185</v>
      </c>
      <c r="H1122">
        <v>13.333</v>
      </c>
      <c r="I1122">
        <v>3.117</v>
      </c>
      <c r="J1122">
        <v>1</v>
      </c>
      <c r="K1122">
        <v>1172.385</v>
      </c>
      <c r="L1122" t="s">
        <v>560</v>
      </c>
      <c r="M1122" t="s">
        <v>559</v>
      </c>
      <c r="N1122" s="8">
        <v>43412</v>
      </c>
      <c r="O1122">
        <v>0</v>
      </c>
      <c r="P1122">
        <v>0</v>
      </c>
      <c r="Q1122">
        <v>8788.2260000000006</v>
      </c>
      <c r="R1122">
        <v>844.41300000000001</v>
      </c>
      <c r="S1122">
        <v>1.7589999999999999</v>
      </c>
      <c r="T1122">
        <v>33</v>
      </c>
      <c r="U1122">
        <v>2558.8270000000002</v>
      </c>
      <c r="V1122">
        <v>1</v>
      </c>
      <c r="W1122">
        <v>2.125</v>
      </c>
      <c r="X1122">
        <v>3.4340000000000002</v>
      </c>
      <c r="Y1122" s="8">
        <v>43412</v>
      </c>
    </row>
    <row r="1123" spans="1:25" x14ac:dyDescent="0.25">
      <c r="A1123">
        <v>-111.97655132</v>
      </c>
      <c r="B1123">
        <v>33.078460210000003</v>
      </c>
      <c r="C1123" t="s">
        <v>563</v>
      </c>
      <c r="D1123" t="s">
        <v>566</v>
      </c>
      <c r="E1123" t="s">
        <v>561</v>
      </c>
      <c r="F1123">
        <v>182</v>
      </c>
      <c r="G1123">
        <v>184</v>
      </c>
      <c r="H1123">
        <v>13.333</v>
      </c>
      <c r="I1123">
        <v>2.9860000000000002</v>
      </c>
      <c r="J1123">
        <v>1</v>
      </c>
      <c r="K1123">
        <v>1172.3879999999999</v>
      </c>
      <c r="L1123" t="s">
        <v>560</v>
      </c>
      <c r="M1123" t="s">
        <v>559</v>
      </c>
      <c r="N1123" s="8">
        <v>43412</v>
      </c>
      <c r="O1123">
        <v>0</v>
      </c>
      <c r="P1123">
        <v>0</v>
      </c>
      <c r="Q1123">
        <v>5574.2910000000002</v>
      </c>
      <c r="R1123">
        <v>559.14599999999996</v>
      </c>
      <c r="S1123">
        <v>1.165</v>
      </c>
      <c r="T1123">
        <v>33</v>
      </c>
      <c r="U1123">
        <v>1694.383</v>
      </c>
      <c r="V1123">
        <v>1</v>
      </c>
      <c r="W1123">
        <v>2.036</v>
      </c>
      <c r="X1123">
        <v>3.29</v>
      </c>
      <c r="Y1123" s="8">
        <v>43412</v>
      </c>
    </row>
    <row r="1124" spans="1:25" x14ac:dyDescent="0.25">
      <c r="A1124">
        <v>-111.97655183000001</v>
      </c>
      <c r="B1124">
        <v>33.078452220000003</v>
      </c>
      <c r="C1124" t="s">
        <v>563</v>
      </c>
      <c r="D1124" t="s">
        <v>566</v>
      </c>
      <c r="E1124" t="s">
        <v>561</v>
      </c>
      <c r="F1124">
        <v>183</v>
      </c>
      <c r="G1124">
        <v>181</v>
      </c>
      <c r="H1124">
        <v>13.333</v>
      </c>
      <c r="I1124">
        <v>3.117</v>
      </c>
      <c r="J1124">
        <v>1</v>
      </c>
      <c r="K1124">
        <v>1172.405</v>
      </c>
      <c r="L1124" t="s">
        <v>560</v>
      </c>
      <c r="M1124" t="s">
        <v>559</v>
      </c>
      <c r="N1124" s="8">
        <v>43412</v>
      </c>
      <c r="O1124">
        <v>0</v>
      </c>
      <c r="P1124">
        <v>0</v>
      </c>
      <c r="Q1124">
        <v>3677.8760000000002</v>
      </c>
      <c r="R1124">
        <v>353.387</v>
      </c>
      <c r="S1124">
        <v>0.73599999999999999</v>
      </c>
      <c r="T1124">
        <v>33</v>
      </c>
      <c r="U1124">
        <v>1070.8699999999999</v>
      </c>
      <c r="V1124">
        <v>1</v>
      </c>
      <c r="W1124">
        <v>2.125</v>
      </c>
      <c r="X1124">
        <v>3.4340000000000002</v>
      </c>
      <c r="Y1124" s="8">
        <v>43412</v>
      </c>
    </row>
    <row r="1125" spans="1:25" x14ac:dyDescent="0.25">
      <c r="A1125">
        <v>-111.97655268</v>
      </c>
      <c r="B1125">
        <v>33.078443210000003</v>
      </c>
      <c r="C1125" t="s">
        <v>563</v>
      </c>
      <c r="D1125" t="s">
        <v>566</v>
      </c>
      <c r="E1125" t="s">
        <v>561</v>
      </c>
      <c r="F1125">
        <v>184</v>
      </c>
      <c r="G1125">
        <v>176</v>
      </c>
      <c r="H1125">
        <v>13.333</v>
      </c>
      <c r="I1125">
        <v>2.92</v>
      </c>
      <c r="J1125">
        <v>1</v>
      </c>
      <c r="K1125">
        <v>1172.5129999999999</v>
      </c>
      <c r="L1125" t="s">
        <v>560</v>
      </c>
      <c r="M1125" t="s">
        <v>559</v>
      </c>
      <c r="N1125" s="8">
        <v>43412</v>
      </c>
      <c r="O1125">
        <v>0</v>
      </c>
      <c r="P1125">
        <v>0</v>
      </c>
      <c r="Q1125">
        <v>3703.489</v>
      </c>
      <c r="R1125">
        <v>379.83800000000002</v>
      </c>
      <c r="S1125">
        <v>0.79100000000000004</v>
      </c>
      <c r="T1125">
        <v>33</v>
      </c>
      <c r="U1125">
        <v>1151.0239999999999</v>
      </c>
      <c r="V1125">
        <v>1</v>
      </c>
      <c r="W1125">
        <v>1.9910000000000001</v>
      </c>
      <c r="X1125">
        <v>3.218</v>
      </c>
      <c r="Y1125" s="8">
        <v>43412</v>
      </c>
    </row>
    <row r="1126" spans="1:25" x14ac:dyDescent="0.25">
      <c r="A1126">
        <v>-111.97655082999999</v>
      </c>
      <c r="B1126">
        <v>33.078434219999998</v>
      </c>
      <c r="C1126" t="s">
        <v>563</v>
      </c>
      <c r="D1126" t="s">
        <v>566</v>
      </c>
      <c r="E1126" t="s">
        <v>561</v>
      </c>
      <c r="F1126">
        <v>185</v>
      </c>
      <c r="G1126">
        <v>181</v>
      </c>
      <c r="H1126">
        <v>13.333</v>
      </c>
      <c r="I1126">
        <v>3.4119999999999999</v>
      </c>
      <c r="J1126">
        <v>1</v>
      </c>
      <c r="K1126">
        <v>1172.425</v>
      </c>
      <c r="L1126" t="s">
        <v>560</v>
      </c>
      <c r="M1126" t="s">
        <v>559</v>
      </c>
      <c r="N1126" s="8">
        <v>43412</v>
      </c>
      <c r="O1126">
        <v>0</v>
      </c>
      <c r="P1126">
        <v>0</v>
      </c>
      <c r="Q1126">
        <v>3496.8820000000001</v>
      </c>
      <c r="R1126">
        <v>306.92</v>
      </c>
      <c r="S1126">
        <v>0.63900000000000001</v>
      </c>
      <c r="T1126">
        <v>33</v>
      </c>
      <c r="U1126">
        <v>930.06</v>
      </c>
      <c r="V1126">
        <v>1</v>
      </c>
      <c r="W1126">
        <v>2.3260000000000001</v>
      </c>
      <c r="X1126">
        <v>3.76</v>
      </c>
      <c r="Y1126" s="8">
        <v>43412</v>
      </c>
    </row>
    <row r="1127" spans="1:25" x14ac:dyDescent="0.25">
      <c r="A1127">
        <v>-111.97655183000001</v>
      </c>
      <c r="B1127">
        <v>33.078426219999997</v>
      </c>
      <c r="C1127" t="s">
        <v>563</v>
      </c>
      <c r="D1127" t="s">
        <v>566</v>
      </c>
      <c r="E1127" t="s">
        <v>561</v>
      </c>
      <c r="F1127">
        <v>186</v>
      </c>
      <c r="G1127">
        <v>181</v>
      </c>
      <c r="H1127">
        <v>13.333</v>
      </c>
      <c r="I1127">
        <v>3.15</v>
      </c>
      <c r="J1127">
        <v>1</v>
      </c>
      <c r="K1127">
        <v>1172.461</v>
      </c>
      <c r="L1127" t="s">
        <v>560</v>
      </c>
      <c r="M1127" t="s">
        <v>559</v>
      </c>
      <c r="N1127" s="8">
        <v>43412</v>
      </c>
      <c r="O1127">
        <v>0</v>
      </c>
      <c r="P1127">
        <v>0</v>
      </c>
      <c r="Q1127">
        <v>6468.2439999999997</v>
      </c>
      <c r="R1127">
        <v>615.02499999999998</v>
      </c>
      <c r="S1127">
        <v>1.2809999999999999</v>
      </c>
      <c r="T1127">
        <v>33</v>
      </c>
      <c r="U1127">
        <v>1863.711</v>
      </c>
      <c r="V1127">
        <v>1</v>
      </c>
      <c r="W1127">
        <v>2.1469999999999998</v>
      </c>
      <c r="X1127">
        <v>3.4710000000000001</v>
      </c>
      <c r="Y1127" s="8">
        <v>43412</v>
      </c>
    </row>
    <row r="1128" spans="1:25" x14ac:dyDescent="0.25">
      <c r="A1128">
        <v>-111.97655149000001</v>
      </c>
      <c r="B1128">
        <v>33.078417209999998</v>
      </c>
      <c r="C1128" t="s">
        <v>563</v>
      </c>
      <c r="D1128" t="s">
        <v>566</v>
      </c>
      <c r="E1128" t="s">
        <v>561</v>
      </c>
      <c r="F1128">
        <v>187</v>
      </c>
      <c r="G1128">
        <v>183</v>
      </c>
      <c r="H1128">
        <v>13.333</v>
      </c>
      <c r="I1128">
        <v>2.9529999999999998</v>
      </c>
      <c r="J1128">
        <v>1</v>
      </c>
      <c r="K1128">
        <v>1172.48</v>
      </c>
      <c r="L1128" t="s">
        <v>560</v>
      </c>
      <c r="M1128" t="s">
        <v>559</v>
      </c>
      <c r="N1128" s="8">
        <v>43412</v>
      </c>
      <c r="O1128">
        <v>0</v>
      </c>
      <c r="P1128">
        <v>0</v>
      </c>
      <c r="Q1128">
        <v>7186.3810000000003</v>
      </c>
      <c r="R1128">
        <v>728.86099999999999</v>
      </c>
      <c r="S1128">
        <v>1.518</v>
      </c>
      <c r="T1128">
        <v>33</v>
      </c>
      <c r="U1128">
        <v>2208.6709999999998</v>
      </c>
      <c r="V1128">
        <v>1</v>
      </c>
      <c r="W1128">
        <v>2.0129999999999999</v>
      </c>
      <c r="X1128">
        <v>3.254</v>
      </c>
      <c r="Y1128" s="8">
        <v>43412</v>
      </c>
    </row>
    <row r="1129" spans="1:25" x14ac:dyDescent="0.25">
      <c r="A1129">
        <v>-111.97655283</v>
      </c>
      <c r="B1129">
        <v>33.078409219999998</v>
      </c>
      <c r="C1129" t="s">
        <v>563</v>
      </c>
      <c r="D1129" t="s">
        <v>566</v>
      </c>
      <c r="E1129" t="s">
        <v>561</v>
      </c>
      <c r="F1129">
        <v>188</v>
      </c>
      <c r="G1129">
        <v>181</v>
      </c>
      <c r="H1129">
        <v>13.333</v>
      </c>
      <c r="I1129">
        <v>2.9860000000000002</v>
      </c>
      <c r="J1129">
        <v>1</v>
      </c>
      <c r="K1129">
        <v>1172.5029999999999</v>
      </c>
      <c r="L1129" t="s">
        <v>560</v>
      </c>
      <c r="M1129" t="s">
        <v>559</v>
      </c>
      <c r="N1129" s="8">
        <v>43412</v>
      </c>
      <c r="O1129">
        <v>0</v>
      </c>
      <c r="P1129">
        <v>0</v>
      </c>
      <c r="Q1129">
        <v>5419.9009999999998</v>
      </c>
      <c r="R1129">
        <v>543.66</v>
      </c>
      <c r="S1129">
        <v>1.133</v>
      </c>
      <c r="T1129">
        <v>33</v>
      </c>
      <c r="U1129">
        <v>1647.454</v>
      </c>
      <c r="V1129">
        <v>1</v>
      </c>
      <c r="W1129">
        <v>2.036</v>
      </c>
      <c r="X1129">
        <v>3.29</v>
      </c>
      <c r="Y1129" s="8">
        <v>43412</v>
      </c>
    </row>
    <row r="1130" spans="1:25" x14ac:dyDescent="0.25">
      <c r="A1130">
        <v>-111.97655114</v>
      </c>
      <c r="B1130">
        <v>33.078400190000004</v>
      </c>
      <c r="C1130" t="s">
        <v>563</v>
      </c>
      <c r="D1130" t="s">
        <v>566</v>
      </c>
      <c r="E1130" t="s">
        <v>561</v>
      </c>
      <c r="F1130">
        <v>189</v>
      </c>
      <c r="G1130">
        <v>185</v>
      </c>
      <c r="H1130">
        <v>13.333</v>
      </c>
      <c r="I1130">
        <v>2.9529999999999998</v>
      </c>
      <c r="J1130">
        <v>1</v>
      </c>
      <c r="K1130">
        <v>1172.402</v>
      </c>
      <c r="L1130" t="s">
        <v>560</v>
      </c>
      <c r="M1130" t="s">
        <v>559</v>
      </c>
      <c r="N1130" s="8">
        <v>43412</v>
      </c>
      <c r="O1130">
        <v>0</v>
      </c>
      <c r="P1130">
        <v>0</v>
      </c>
      <c r="Q1130">
        <v>2580.402</v>
      </c>
      <c r="R1130">
        <v>261.71100000000001</v>
      </c>
      <c r="S1130">
        <v>0.54500000000000004</v>
      </c>
      <c r="T1130">
        <v>33</v>
      </c>
      <c r="U1130">
        <v>793.06399999999996</v>
      </c>
      <c r="V1130">
        <v>1</v>
      </c>
      <c r="W1130">
        <v>2.0129999999999999</v>
      </c>
      <c r="X1130">
        <v>3.254</v>
      </c>
      <c r="Y1130" s="8">
        <v>43412</v>
      </c>
    </row>
    <row r="1131" spans="1:25" x14ac:dyDescent="0.25">
      <c r="A1131">
        <v>-111.97655334</v>
      </c>
      <c r="B1131">
        <v>33.078392219999998</v>
      </c>
      <c r="C1131" t="s">
        <v>563</v>
      </c>
      <c r="D1131" t="s">
        <v>566</v>
      </c>
      <c r="E1131" t="s">
        <v>561</v>
      </c>
      <c r="F1131">
        <v>190</v>
      </c>
      <c r="G1131">
        <v>178</v>
      </c>
      <c r="H1131">
        <v>13.333</v>
      </c>
      <c r="I1131">
        <v>2.9529999999999998</v>
      </c>
      <c r="J1131">
        <v>1</v>
      </c>
      <c r="K1131">
        <v>1172.4110000000001</v>
      </c>
      <c r="L1131" t="s">
        <v>560</v>
      </c>
      <c r="M1131" t="s">
        <v>559</v>
      </c>
      <c r="N1131" s="8">
        <v>43412</v>
      </c>
      <c r="O1131">
        <v>0</v>
      </c>
      <c r="P1131">
        <v>0</v>
      </c>
      <c r="Q1131">
        <v>94.186999999999998</v>
      </c>
      <c r="R1131">
        <v>9.5530000000000008</v>
      </c>
      <c r="S1131">
        <v>0.02</v>
      </c>
      <c r="T1131">
        <v>33</v>
      </c>
      <c r="U1131">
        <v>28.948</v>
      </c>
      <c r="V1131">
        <v>1</v>
      </c>
      <c r="W1131">
        <v>2.0129999999999999</v>
      </c>
      <c r="X1131">
        <v>3.254</v>
      </c>
      <c r="Y1131" s="8">
        <v>43412</v>
      </c>
    </row>
    <row r="1132" spans="1:25" x14ac:dyDescent="0.25">
      <c r="A1132">
        <v>-111.97670234</v>
      </c>
      <c r="B1132">
        <v>33.078399779999998</v>
      </c>
      <c r="C1132" t="s">
        <v>563</v>
      </c>
      <c r="D1132" t="s">
        <v>566</v>
      </c>
      <c r="E1132" t="s">
        <v>561</v>
      </c>
      <c r="F1132">
        <v>191</v>
      </c>
      <c r="G1132">
        <v>2</v>
      </c>
      <c r="H1132">
        <v>13.333</v>
      </c>
      <c r="I1132">
        <v>2.133</v>
      </c>
      <c r="J1132">
        <v>1</v>
      </c>
      <c r="K1132">
        <v>1172.1880000000001</v>
      </c>
      <c r="L1132" t="s">
        <v>560</v>
      </c>
      <c r="M1132" t="s">
        <v>559</v>
      </c>
      <c r="N1132" s="8">
        <v>43412</v>
      </c>
      <c r="O1132">
        <v>0</v>
      </c>
      <c r="P1132">
        <v>0</v>
      </c>
      <c r="Q1132">
        <v>5201.3969999999999</v>
      </c>
      <c r="R1132">
        <v>730.43899999999996</v>
      </c>
      <c r="S1132">
        <v>1.522</v>
      </c>
      <c r="T1132">
        <v>33</v>
      </c>
      <c r="U1132">
        <v>2213.451</v>
      </c>
      <c r="V1132">
        <v>2</v>
      </c>
      <c r="W1132">
        <v>1.454</v>
      </c>
      <c r="X1132">
        <v>2.35</v>
      </c>
      <c r="Y1132" s="8">
        <v>43412</v>
      </c>
    </row>
    <row r="1133" spans="1:25" x14ac:dyDescent="0.25">
      <c r="A1133">
        <v>-111.97670436999999</v>
      </c>
      <c r="B1133">
        <v>33.078405850000003</v>
      </c>
      <c r="C1133" t="s">
        <v>563</v>
      </c>
      <c r="D1133" t="s">
        <v>566</v>
      </c>
      <c r="E1133" t="s">
        <v>561</v>
      </c>
      <c r="F1133">
        <v>192</v>
      </c>
      <c r="G1133">
        <v>8</v>
      </c>
      <c r="H1133">
        <v>13.333</v>
      </c>
      <c r="I1133">
        <v>2.3290000000000002</v>
      </c>
      <c r="J1133">
        <v>1</v>
      </c>
      <c r="K1133">
        <v>1172.3030000000001</v>
      </c>
      <c r="L1133" t="s">
        <v>560</v>
      </c>
      <c r="M1133" t="s">
        <v>559</v>
      </c>
      <c r="N1133" s="8">
        <v>43412</v>
      </c>
      <c r="O1133">
        <v>0</v>
      </c>
      <c r="P1133">
        <v>0</v>
      </c>
      <c r="Q1133">
        <v>4145.2330000000002</v>
      </c>
      <c r="R1133">
        <v>532.92700000000002</v>
      </c>
      <c r="S1133">
        <v>1.1100000000000001</v>
      </c>
      <c r="T1133">
        <v>33</v>
      </c>
      <c r="U1133">
        <v>1614.931</v>
      </c>
      <c r="V1133">
        <v>2</v>
      </c>
      <c r="W1133">
        <v>1.5880000000000001</v>
      </c>
      <c r="X1133">
        <v>2.5670000000000002</v>
      </c>
      <c r="Y1133" s="8">
        <v>43412</v>
      </c>
    </row>
    <row r="1134" spans="1:25" x14ac:dyDescent="0.25">
      <c r="A1134">
        <v>-111.97670282999999</v>
      </c>
      <c r="B1134">
        <v>33.078411780000003</v>
      </c>
      <c r="C1134" t="s">
        <v>563</v>
      </c>
      <c r="D1134" t="s">
        <v>566</v>
      </c>
      <c r="E1134" t="s">
        <v>561</v>
      </c>
      <c r="F1134">
        <v>193</v>
      </c>
      <c r="G1134">
        <v>359</v>
      </c>
      <c r="H1134">
        <v>13.333</v>
      </c>
      <c r="I1134">
        <v>2.133</v>
      </c>
      <c r="J1134">
        <v>1</v>
      </c>
      <c r="K1134">
        <v>1172.425</v>
      </c>
      <c r="L1134" t="s">
        <v>560</v>
      </c>
      <c r="M1134" t="s">
        <v>559</v>
      </c>
      <c r="N1134" s="8">
        <v>43412</v>
      </c>
      <c r="O1134">
        <v>0</v>
      </c>
      <c r="P1134">
        <v>0</v>
      </c>
      <c r="Q1134">
        <v>5299.826</v>
      </c>
      <c r="R1134">
        <v>744.26099999999997</v>
      </c>
      <c r="S1134">
        <v>1.5509999999999999</v>
      </c>
      <c r="T1134">
        <v>33</v>
      </c>
      <c r="U1134">
        <v>2255.3380000000002</v>
      </c>
      <c r="V1134">
        <v>2</v>
      </c>
      <c r="W1134">
        <v>1.454</v>
      </c>
      <c r="X1134">
        <v>2.35</v>
      </c>
      <c r="Y1134" s="8">
        <v>43412</v>
      </c>
    </row>
    <row r="1135" spans="1:25" x14ac:dyDescent="0.25">
      <c r="A1135">
        <v>-111.9767042</v>
      </c>
      <c r="B1135">
        <v>33.07841784</v>
      </c>
      <c r="C1135" t="s">
        <v>563</v>
      </c>
      <c r="D1135" t="s">
        <v>566</v>
      </c>
      <c r="E1135" t="s">
        <v>561</v>
      </c>
      <c r="F1135">
        <v>194</v>
      </c>
      <c r="G1135">
        <v>7</v>
      </c>
      <c r="H1135">
        <v>13.333</v>
      </c>
      <c r="I1135">
        <v>2.133</v>
      </c>
      <c r="J1135">
        <v>1</v>
      </c>
      <c r="K1135">
        <v>1172.434</v>
      </c>
      <c r="L1135" t="s">
        <v>560</v>
      </c>
      <c r="M1135" t="s">
        <v>559</v>
      </c>
      <c r="N1135" s="8">
        <v>43412</v>
      </c>
      <c r="O1135">
        <v>0</v>
      </c>
      <c r="P1135">
        <v>0</v>
      </c>
      <c r="Q1135">
        <v>5015.2259999999997</v>
      </c>
      <c r="R1135">
        <v>704.29499999999996</v>
      </c>
      <c r="S1135">
        <v>1.4670000000000001</v>
      </c>
      <c r="T1135">
        <v>33</v>
      </c>
      <c r="U1135">
        <v>2134.2260000000001</v>
      </c>
      <c r="V1135">
        <v>2</v>
      </c>
      <c r="W1135">
        <v>1.454</v>
      </c>
      <c r="X1135">
        <v>2.35</v>
      </c>
      <c r="Y1135" s="8">
        <v>43412</v>
      </c>
    </row>
    <row r="1136" spans="1:25" x14ac:dyDescent="0.25">
      <c r="A1136">
        <v>-111.97670334</v>
      </c>
      <c r="B1136">
        <v>33.078425780000003</v>
      </c>
      <c r="C1136" t="s">
        <v>563</v>
      </c>
      <c r="D1136" t="s">
        <v>566</v>
      </c>
      <c r="E1136" t="s">
        <v>561</v>
      </c>
      <c r="F1136">
        <v>195</v>
      </c>
      <c r="G1136">
        <v>2</v>
      </c>
      <c r="H1136">
        <v>13.333</v>
      </c>
      <c r="I1136">
        <v>3.0840000000000001</v>
      </c>
      <c r="J1136">
        <v>1</v>
      </c>
      <c r="K1136">
        <v>1172.3330000000001</v>
      </c>
      <c r="L1136" t="s">
        <v>560</v>
      </c>
      <c r="M1136" t="s">
        <v>559</v>
      </c>
      <c r="N1136" s="8">
        <v>43412</v>
      </c>
      <c r="O1136">
        <v>0</v>
      </c>
      <c r="P1136">
        <v>0</v>
      </c>
      <c r="Q1136">
        <v>4651.42</v>
      </c>
      <c r="R1136">
        <v>451.68400000000003</v>
      </c>
      <c r="S1136">
        <v>0.94099999999999995</v>
      </c>
      <c r="T1136">
        <v>33</v>
      </c>
      <c r="U1136">
        <v>1368.74</v>
      </c>
      <c r="V1136">
        <v>2</v>
      </c>
      <c r="W1136">
        <v>2.1030000000000002</v>
      </c>
      <c r="X1136">
        <v>3.3980000000000001</v>
      </c>
      <c r="Y1136" s="8">
        <v>43412</v>
      </c>
    </row>
    <row r="1137" spans="1:25" x14ac:dyDescent="0.25">
      <c r="A1137">
        <v>-111.97670232</v>
      </c>
      <c r="B1137">
        <v>33.078432790000001</v>
      </c>
      <c r="C1137" t="s">
        <v>563</v>
      </c>
      <c r="D1137" t="s">
        <v>566</v>
      </c>
      <c r="E1137" t="s">
        <v>561</v>
      </c>
      <c r="F1137">
        <v>196</v>
      </c>
      <c r="G1137">
        <v>356</v>
      </c>
      <c r="H1137">
        <v>13.333</v>
      </c>
      <c r="I1137">
        <v>2.7229999999999999</v>
      </c>
      <c r="J1137">
        <v>1</v>
      </c>
      <c r="K1137">
        <v>1172.454</v>
      </c>
      <c r="L1137" t="s">
        <v>560</v>
      </c>
      <c r="M1137" t="s">
        <v>559</v>
      </c>
      <c r="N1137" s="8">
        <v>43412</v>
      </c>
      <c r="O1137">
        <v>0</v>
      </c>
      <c r="P1137">
        <v>0</v>
      </c>
      <c r="Q1137">
        <v>7670.8119999999999</v>
      </c>
      <c r="R1137">
        <v>843.60799999999995</v>
      </c>
      <c r="S1137">
        <v>1.758</v>
      </c>
      <c r="T1137">
        <v>33</v>
      </c>
      <c r="U1137">
        <v>2556.3870000000002</v>
      </c>
      <c r="V1137">
        <v>2</v>
      </c>
      <c r="W1137">
        <v>1.857</v>
      </c>
      <c r="X1137">
        <v>3.0009999999999999</v>
      </c>
      <c r="Y1137" s="8">
        <v>43412</v>
      </c>
    </row>
    <row r="1138" spans="1:25" x14ac:dyDescent="0.25">
      <c r="A1138">
        <v>-111.97670451</v>
      </c>
      <c r="B1138">
        <v>33.078440790000002</v>
      </c>
      <c r="C1138" t="s">
        <v>563</v>
      </c>
      <c r="D1138" t="s">
        <v>566</v>
      </c>
      <c r="E1138" t="s">
        <v>561</v>
      </c>
      <c r="F1138">
        <v>197</v>
      </c>
      <c r="G1138">
        <v>3</v>
      </c>
      <c r="H1138">
        <v>13.333</v>
      </c>
      <c r="I1138">
        <v>2.5590000000000002</v>
      </c>
      <c r="J1138">
        <v>1</v>
      </c>
      <c r="K1138">
        <v>1172.434</v>
      </c>
      <c r="L1138" t="s">
        <v>560</v>
      </c>
      <c r="M1138" t="s">
        <v>559</v>
      </c>
      <c r="N1138" s="8">
        <v>43412</v>
      </c>
      <c r="O1138">
        <v>0</v>
      </c>
      <c r="P1138">
        <v>0</v>
      </c>
      <c r="Q1138">
        <v>7243.6090000000004</v>
      </c>
      <c r="R1138">
        <v>847.69100000000003</v>
      </c>
      <c r="S1138">
        <v>1.766</v>
      </c>
      <c r="T1138">
        <v>33</v>
      </c>
      <c r="U1138">
        <v>2568.761</v>
      </c>
      <c r="V1138">
        <v>2</v>
      </c>
      <c r="W1138">
        <v>1.7450000000000001</v>
      </c>
      <c r="X1138">
        <v>2.82</v>
      </c>
      <c r="Y1138" s="8">
        <v>43412</v>
      </c>
    </row>
    <row r="1139" spans="1:25" x14ac:dyDescent="0.25">
      <c r="A1139">
        <v>-111.97670246</v>
      </c>
      <c r="B1139">
        <v>33.078448880000003</v>
      </c>
      <c r="C1139" t="s">
        <v>563</v>
      </c>
      <c r="D1139" t="s">
        <v>566</v>
      </c>
      <c r="E1139" t="s">
        <v>561</v>
      </c>
      <c r="F1139">
        <v>198</v>
      </c>
      <c r="G1139">
        <v>351</v>
      </c>
      <c r="H1139">
        <v>13.333</v>
      </c>
      <c r="I1139">
        <v>2.92</v>
      </c>
      <c r="J1139">
        <v>1</v>
      </c>
      <c r="K1139">
        <v>1172.4480000000001</v>
      </c>
      <c r="L1139" t="s">
        <v>560</v>
      </c>
      <c r="M1139" t="s">
        <v>559</v>
      </c>
      <c r="N1139" s="8">
        <v>43412</v>
      </c>
      <c r="O1139">
        <v>0</v>
      </c>
      <c r="P1139">
        <v>0</v>
      </c>
      <c r="Q1139">
        <v>5573.63</v>
      </c>
      <c r="R1139">
        <v>571.64400000000001</v>
      </c>
      <c r="S1139">
        <v>1.1910000000000001</v>
      </c>
      <c r="T1139">
        <v>33</v>
      </c>
      <c r="U1139">
        <v>1732.2529999999999</v>
      </c>
      <c r="V1139">
        <v>2</v>
      </c>
      <c r="W1139">
        <v>1.9910000000000001</v>
      </c>
      <c r="X1139">
        <v>3.218</v>
      </c>
      <c r="Y1139" s="8">
        <v>43412</v>
      </c>
    </row>
    <row r="1140" spans="1:25" x14ac:dyDescent="0.25">
      <c r="A1140">
        <v>-111.97670383000001</v>
      </c>
      <c r="B1140">
        <v>33.078456780000003</v>
      </c>
      <c r="C1140" t="s">
        <v>563</v>
      </c>
      <c r="D1140" t="s">
        <v>566</v>
      </c>
      <c r="E1140" t="s">
        <v>561</v>
      </c>
      <c r="F1140">
        <v>199</v>
      </c>
      <c r="G1140">
        <v>359</v>
      </c>
      <c r="H1140">
        <v>13.333</v>
      </c>
      <c r="I1140">
        <v>2.887</v>
      </c>
      <c r="J1140">
        <v>1</v>
      </c>
      <c r="K1140">
        <v>1172.441</v>
      </c>
      <c r="L1140" t="s">
        <v>560</v>
      </c>
      <c r="M1140" t="s">
        <v>559</v>
      </c>
      <c r="N1140" s="8">
        <v>43412</v>
      </c>
      <c r="O1140">
        <v>0</v>
      </c>
      <c r="P1140">
        <v>0</v>
      </c>
      <c r="Q1140">
        <v>6495.3429999999998</v>
      </c>
      <c r="R1140">
        <v>673.74699999999996</v>
      </c>
      <c r="S1140">
        <v>1.4039999999999999</v>
      </c>
      <c r="T1140">
        <v>33</v>
      </c>
      <c r="U1140">
        <v>2041.6569999999999</v>
      </c>
      <c r="V1140">
        <v>2</v>
      </c>
      <c r="W1140">
        <v>1.9690000000000001</v>
      </c>
      <c r="X1140">
        <v>3.181</v>
      </c>
      <c r="Y1140" s="8">
        <v>43412</v>
      </c>
    </row>
    <row r="1141" spans="1:25" x14ac:dyDescent="0.25">
      <c r="A1141">
        <v>-111.976704</v>
      </c>
      <c r="B1141">
        <v>33.078464769999997</v>
      </c>
      <c r="C1141" t="s">
        <v>563</v>
      </c>
      <c r="D1141" t="s">
        <v>566</v>
      </c>
      <c r="E1141" t="s">
        <v>561</v>
      </c>
      <c r="F1141">
        <v>200</v>
      </c>
      <c r="G1141">
        <v>0</v>
      </c>
      <c r="H1141">
        <v>13.333</v>
      </c>
      <c r="I1141">
        <v>2.9529999999999998</v>
      </c>
      <c r="J1141">
        <v>1</v>
      </c>
      <c r="K1141">
        <v>1172.425</v>
      </c>
      <c r="L1141" t="s">
        <v>560</v>
      </c>
      <c r="M1141" t="s">
        <v>559</v>
      </c>
      <c r="N1141" s="8">
        <v>43412</v>
      </c>
      <c r="O1141">
        <v>0</v>
      </c>
      <c r="P1141">
        <v>0</v>
      </c>
      <c r="Q1141">
        <v>6884.7060000000001</v>
      </c>
      <c r="R1141">
        <v>698.26499999999999</v>
      </c>
      <c r="S1141">
        <v>1.4550000000000001</v>
      </c>
      <c r="T1141">
        <v>33</v>
      </c>
      <c r="U1141">
        <v>2115.9540000000002</v>
      </c>
      <c r="V1141">
        <v>2</v>
      </c>
      <c r="W1141">
        <v>2.0129999999999999</v>
      </c>
      <c r="X1141">
        <v>3.254</v>
      </c>
      <c r="Y1141" s="8">
        <v>43412</v>
      </c>
    </row>
    <row r="1142" spans="1:25" x14ac:dyDescent="0.25">
      <c r="A1142">
        <v>-111.97670350999999</v>
      </c>
      <c r="B1142">
        <v>33.078472789999999</v>
      </c>
      <c r="C1142" t="s">
        <v>563</v>
      </c>
      <c r="D1142" t="s">
        <v>566</v>
      </c>
      <c r="E1142" t="s">
        <v>561</v>
      </c>
      <c r="F1142">
        <v>201</v>
      </c>
      <c r="G1142">
        <v>3</v>
      </c>
      <c r="H1142">
        <v>13.333</v>
      </c>
      <c r="I1142">
        <v>2.9529999999999998</v>
      </c>
      <c r="J1142">
        <v>1</v>
      </c>
      <c r="K1142">
        <v>1172.405</v>
      </c>
      <c r="L1142" t="s">
        <v>560</v>
      </c>
      <c r="M1142" t="s">
        <v>559</v>
      </c>
      <c r="N1142" s="8">
        <v>43412</v>
      </c>
      <c r="O1142">
        <v>0</v>
      </c>
      <c r="P1142">
        <v>0</v>
      </c>
      <c r="Q1142">
        <v>7410.5020000000004</v>
      </c>
      <c r="R1142">
        <v>751.59199999999998</v>
      </c>
      <c r="S1142">
        <v>1.5660000000000001</v>
      </c>
      <c r="T1142">
        <v>33</v>
      </c>
      <c r="U1142">
        <v>2277.5529999999999</v>
      </c>
      <c r="V1142">
        <v>2</v>
      </c>
      <c r="W1142">
        <v>2.0129999999999999</v>
      </c>
      <c r="X1142">
        <v>3.254</v>
      </c>
      <c r="Y1142" s="8">
        <v>43412</v>
      </c>
    </row>
    <row r="1143" spans="1:25" x14ac:dyDescent="0.25">
      <c r="A1143">
        <v>-111.97670368</v>
      </c>
      <c r="B1143">
        <v>33.07848079</v>
      </c>
      <c r="C1143" t="s">
        <v>563</v>
      </c>
      <c r="D1143" t="s">
        <v>566</v>
      </c>
      <c r="E1143" t="s">
        <v>561</v>
      </c>
      <c r="F1143">
        <v>202</v>
      </c>
      <c r="G1143">
        <v>4</v>
      </c>
      <c r="H1143">
        <v>13.333</v>
      </c>
      <c r="I1143">
        <v>3.0510000000000002</v>
      </c>
      <c r="J1143">
        <v>1</v>
      </c>
      <c r="K1143">
        <v>1172.4079999999999</v>
      </c>
      <c r="L1143" t="s">
        <v>560</v>
      </c>
      <c r="M1143" t="s">
        <v>559</v>
      </c>
      <c r="N1143" s="8">
        <v>43412</v>
      </c>
      <c r="O1143">
        <v>0</v>
      </c>
      <c r="P1143">
        <v>0</v>
      </c>
      <c r="Q1143">
        <v>8718.7139999999999</v>
      </c>
      <c r="R1143">
        <v>855.75</v>
      </c>
      <c r="S1143">
        <v>1.7829999999999999</v>
      </c>
      <c r="T1143">
        <v>33</v>
      </c>
      <c r="U1143">
        <v>2593.181</v>
      </c>
      <c r="V1143">
        <v>2</v>
      </c>
      <c r="W1143">
        <v>2.08</v>
      </c>
      <c r="X1143">
        <v>3.3620000000000001</v>
      </c>
      <c r="Y1143" s="8">
        <v>43412</v>
      </c>
    </row>
    <row r="1144" spans="1:25" x14ac:dyDescent="0.25">
      <c r="A1144">
        <v>-111.97670266</v>
      </c>
      <c r="B1144">
        <v>33.078488780000001</v>
      </c>
      <c r="C1144" t="s">
        <v>563</v>
      </c>
      <c r="D1144" t="s">
        <v>566</v>
      </c>
      <c r="E1144" t="s">
        <v>561</v>
      </c>
      <c r="F1144">
        <v>203</v>
      </c>
      <c r="G1144">
        <v>358</v>
      </c>
      <c r="H1144">
        <v>13.333</v>
      </c>
      <c r="I1144">
        <v>2.92</v>
      </c>
      <c r="J1144">
        <v>1</v>
      </c>
      <c r="K1144">
        <v>1172.4480000000001</v>
      </c>
      <c r="L1144" t="s">
        <v>560</v>
      </c>
      <c r="M1144" t="s">
        <v>559</v>
      </c>
      <c r="N1144" s="8">
        <v>43412</v>
      </c>
      <c r="O1144">
        <v>0</v>
      </c>
      <c r="P1144">
        <v>0</v>
      </c>
      <c r="Q1144">
        <v>11903.236999999999</v>
      </c>
      <c r="R1144">
        <v>1220.8219999999999</v>
      </c>
      <c r="S1144">
        <v>2.5430000000000001</v>
      </c>
      <c r="T1144">
        <v>33</v>
      </c>
      <c r="U1144">
        <v>3699.46</v>
      </c>
      <c r="V1144">
        <v>2</v>
      </c>
      <c r="W1144">
        <v>1.9910000000000001</v>
      </c>
      <c r="X1144">
        <v>3.218</v>
      </c>
      <c r="Y1144" s="8">
        <v>43412</v>
      </c>
    </row>
    <row r="1145" spans="1:25" x14ac:dyDescent="0.25">
      <c r="A1145">
        <v>-111.97670350999999</v>
      </c>
      <c r="B1145">
        <v>33.07849779</v>
      </c>
      <c r="C1145" t="s">
        <v>563</v>
      </c>
      <c r="D1145" t="s">
        <v>566</v>
      </c>
      <c r="E1145" t="s">
        <v>561</v>
      </c>
      <c r="F1145">
        <v>204</v>
      </c>
      <c r="G1145">
        <v>3</v>
      </c>
      <c r="H1145">
        <v>13.333</v>
      </c>
      <c r="I1145">
        <v>3.0840000000000001</v>
      </c>
      <c r="J1145">
        <v>1</v>
      </c>
      <c r="K1145">
        <v>1172.365</v>
      </c>
      <c r="L1145" t="s">
        <v>560</v>
      </c>
      <c r="M1145" t="s">
        <v>559</v>
      </c>
      <c r="N1145" s="8">
        <v>43412</v>
      </c>
      <c r="O1145">
        <v>0</v>
      </c>
      <c r="P1145">
        <v>0</v>
      </c>
      <c r="Q1145">
        <v>13854.511</v>
      </c>
      <c r="R1145">
        <v>1345.367</v>
      </c>
      <c r="S1145">
        <v>2.8029999999999999</v>
      </c>
      <c r="T1145">
        <v>33</v>
      </c>
      <c r="U1145">
        <v>4076.8679999999999</v>
      </c>
      <c r="V1145">
        <v>2</v>
      </c>
      <c r="W1145">
        <v>2.1030000000000002</v>
      </c>
      <c r="X1145">
        <v>3.3980000000000001</v>
      </c>
      <c r="Y1145" s="8">
        <v>43412</v>
      </c>
    </row>
    <row r="1146" spans="1:25" x14ac:dyDescent="0.25">
      <c r="A1146">
        <v>-111.97670248999999</v>
      </c>
      <c r="B1146">
        <v>33.078505790000001</v>
      </c>
      <c r="C1146" t="s">
        <v>563</v>
      </c>
      <c r="D1146" t="s">
        <v>566</v>
      </c>
      <c r="E1146" t="s">
        <v>561</v>
      </c>
      <c r="F1146">
        <v>205</v>
      </c>
      <c r="G1146">
        <v>357</v>
      </c>
      <c r="H1146">
        <v>13.333</v>
      </c>
      <c r="I1146">
        <v>3.117</v>
      </c>
      <c r="J1146">
        <v>1</v>
      </c>
      <c r="K1146">
        <v>1172.3030000000001</v>
      </c>
      <c r="L1146" t="s">
        <v>560</v>
      </c>
      <c r="M1146" t="s">
        <v>559</v>
      </c>
      <c r="N1146" s="8">
        <v>43412</v>
      </c>
      <c r="O1146">
        <v>0</v>
      </c>
      <c r="P1146">
        <v>0</v>
      </c>
      <c r="Q1146">
        <v>14811.972</v>
      </c>
      <c r="R1146">
        <v>1423.202</v>
      </c>
      <c r="S1146">
        <v>2.9649999999999999</v>
      </c>
      <c r="T1146">
        <v>33</v>
      </c>
      <c r="U1146">
        <v>4312.7330000000002</v>
      </c>
      <c r="V1146">
        <v>2</v>
      </c>
      <c r="W1146">
        <v>2.125</v>
      </c>
      <c r="X1146">
        <v>3.4340000000000002</v>
      </c>
      <c r="Y1146" s="8">
        <v>43412</v>
      </c>
    </row>
    <row r="1147" spans="1:25" x14ac:dyDescent="0.25">
      <c r="A1147">
        <v>-111.9767042</v>
      </c>
      <c r="B1147">
        <v>33.078513839999999</v>
      </c>
      <c r="C1147" t="s">
        <v>563</v>
      </c>
      <c r="D1147" t="s">
        <v>566</v>
      </c>
      <c r="E1147" t="s">
        <v>561</v>
      </c>
      <c r="F1147">
        <v>206</v>
      </c>
      <c r="G1147">
        <v>7</v>
      </c>
      <c r="H1147">
        <v>13.333</v>
      </c>
      <c r="I1147">
        <v>2.8540000000000001</v>
      </c>
      <c r="J1147">
        <v>1</v>
      </c>
      <c r="K1147">
        <v>1172.3620000000001</v>
      </c>
      <c r="L1147" t="s">
        <v>560</v>
      </c>
      <c r="M1147" t="s">
        <v>559</v>
      </c>
      <c r="N1147" s="8">
        <v>43412</v>
      </c>
      <c r="O1147">
        <v>0</v>
      </c>
      <c r="P1147">
        <v>0</v>
      </c>
      <c r="Q1147">
        <v>15061.21</v>
      </c>
      <c r="R1147">
        <v>1580.221</v>
      </c>
      <c r="S1147">
        <v>3.2919999999999998</v>
      </c>
      <c r="T1147">
        <v>33</v>
      </c>
      <c r="U1147">
        <v>4788.549</v>
      </c>
      <c r="V1147">
        <v>2</v>
      </c>
      <c r="W1147">
        <v>1.946</v>
      </c>
      <c r="X1147">
        <v>3.145</v>
      </c>
      <c r="Y1147" s="8">
        <v>43412</v>
      </c>
    </row>
    <row r="1148" spans="1:25" x14ac:dyDescent="0.25">
      <c r="A1148">
        <v>-111.97670266</v>
      </c>
      <c r="B1148">
        <v>33.07852278</v>
      </c>
      <c r="C1148" t="s">
        <v>563</v>
      </c>
      <c r="D1148" t="s">
        <v>566</v>
      </c>
      <c r="E1148" t="s">
        <v>561</v>
      </c>
      <c r="F1148">
        <v>207</v>
      </c>
      <c r="G1148">
        <v>358</v>
      </c>
      <c r="H1148">
        <v>13.333</v>
      </c>
      <c r="I1148">
        <v>3.0840000000000001</v>
      </c>
      <c r="J1148">
        <v>1</v>
      </c>
      <c r="K1148">
        <v>1172.297</v>
      </c>
      <c r="L1148" t="s">
        <v>560</v>
      </c>
      <c r="M1148" t="s">
        <v>559</v>
      </c>
      <c r="N1148" s="8">
        <v>43412</v>
      </c>
      <c r="O1148">
        <v>0</v>
      </c>
      <c r="P1148">
        <v>0</v>
      </c>
      <c r="Q1148">
        <v>17224.323</v>
      </c>
      <c r="R1148">
        <v>1672.598</v>
      </c>
      <c r="S1148">
        <v>3.4849999999999999</v>
      </c>
      <c r="T1148">
        <v>33</v>
      </c>
      <c r="U1148">
        <v>5068.4790000000003</v>
      </c>
      <c r="V1148">
        <v>2</v>
      </c>
      <c r="W1148">
        <v>2.1030000000000002</v>
      </c>
      <c r="X1148">
        <v>3.3980000000000001</v>
      </c>
      <c r="Y1148" s="8">
        <v>43412</v>
      </c>
    </row>
    <row r="1149" spans="1:25" x14ac:dyDescent="0.25">
      <c r="A1149">
        <v>-111.976703</v>
      </c>
      <c r="B1149">
        <v>33.07853077</v>
      </c>
      <c r="C1149" t="s">
        <v>563</v>
      </c>
      <c r="D1149" t="s">
        <v>566</v>
      </c>
      <c r="E1149" t="s">
        <v>561</v>
      </c>
      <c r="F1149">
        <v>208</v>
      </c>
      <c r="G1149">
        <v>0</v>
      </c>
      <c r="H1149">
        <v>13.333</v>
      </c>
      <c r="I1149">
        <v>3.15</v>
      </c>
      <c r="J1149">
        <v>1</v>
      </c>
      <c r="K1149">
        <v>1172.3689999999999</v>
      </c>
      <c r="L1149" t="s">
        <v>560</v>
      </c>
      <c r="M1149" t="s">
        <v>559</v>
      </c>
      <c r="N1149" s="8">
        <v>43412</v>
      </c>
      <c r="O1149">
        <v>0</v>
      </c>
      <c r="P1149">
        <v>0</v>
      </c>
      <c r="Q1149">
        <v>19509.274000000001</v>
      </c>
      <c r="R1149">
        <v>1855.0139999999999</v>
      </c>
      <c r="S1149">
        <v>3.8650000000000002</v>
      </c>
      <c r="T1149">
        <v>33</v>
      </c>
      <c r="U1149">
        <v>5621.2539999999999</v>
      </c>
      <c r="V1149">
        <v>2</v>
      </c>
      <c r="W1149">
        <v>2.1469999999999998</v>
      </c>
      <c r="X1149">
        <v>3.4710000000000001</v>
      </c>
      <c r="Y1149" s="8">
        <v>43412</v>
      </c>
    </row>
    <row r="1150" spans="1:25" x14ac:dyDescent="0.25">
      <c r="A1150">
        <v>-111.976703</v>
      </c>
      <c r="B1150">
        <v>33.078538770000002</v>
      </c>
      <c r="C1150" t="s">
        <v>563</v>
      </c>
      <c r="D1150" t="s">
        <v>566</v>
      </c>
      <c r="E1150" t="s">
        <v>561</v>
      </c>
      <c r="F1150">
        <v>209</v>
      </c>
      <c r="G1150">
        <v>360</v>
      </c>
      <c r="H1150">
        <v>13.333</v>
      </c>
      <c r="I1150">
        <v>2.887</v>
      </c>
      <c r="J1150">
        <v>1</v>
      </c>
      <c r="K1150">
        <v>1172.329</v>
      </c>
      <c r="L1150" t="s">
        <v>560</v>
      </c>
      <c r="M1150" t="s">
        <v>559</v>
      </c>
      <c r="N1150" s="8">
        <v>43412</v>
      </c>
      <c r="O1150">
        <v>0</v>
      </c>
      <c r="P1150">
        <v>0</v>
      </c>
      <c r="Q1150">
        <v>19386.224999999999</v>
      </c>
      <c r="R1150">
        <v>2010.8879999999999</v>
      </c>
      <c r="S1150">
        <v>4.1890000000000001</v>
      </c>
      <c r="T1150">
        <v>33</v>
      </c>
      <c r="U1150">
        <v>6093.5990000000002</v>
      </c>
      <c r="V1150">
        <v>2</v>
      </c>
      <c r="W1150">
        <v>1.9690000000000001</v>
      </c>
      <c r="X1150">
        <v>3.181</v>
      </c>
      <c r="Y1150" s="8">
        <v>43412</v>
      </c>
    </row>
    <row r="1151" spans="1:25" x14ac:dyDescent="0.25">
      <c r="A1151">
        <v>-111.976703</v>
      </c>
      <c r="B1151">
        <v>33.078546770000003</v>
      </c>
      <c r="C1151" t="s">
        <v>563</v>
      </c>
      <c r="D1151" t="s">
        <v>566</v>
      </c>
      <c r="E1151" t="s">
        <v>561</v>
      </c>
      <c r="F1151">
        <v>210</v>
      </c>
      <c r="G1151">
        <v>360</v>
      </c>
      <c r="H1151">
        <v>13.333</v>
      </c>
      <c r="I1151">
        <v>3.0510000000000002</v>
      </c>
      <c r="J1151">
        <v>1</v>
      </c>
      <c r="K1151">
        <v>1172.329</v>
      </c>
      <c r="L1151" t="s">
        <v>560</v>
      </c>
      <c r="M1151" t="s">
        <v>559</v>
      </c>
      <c r="N1151" s="8">
        <v>43412</v>
      </c>
      <c r="O1151">
        <v>0</v>
      </c>
      <c r="P1151">
        <v>0</v>
      </c>
      <c r="Q1151">
        <v>19041.476999999999</v>
      </c>
      <c r="R1151">
        <v>1868.9380000000001</v>
      </c>
      <c r="S1151">
        <v>3.8940000000000001</v>
      </c>
      <c r="T1151">
        <v>33</v>
      </c>
      <c r="U1151">
        <v>5663.4489999999996</v>
      </c>
      <c r="V1151">
        <v>2</v>
      </c>
      <c r="W1151">
        <v>2.08</v>
      </c>
      <c r="X1151">
        <v>3.3620000000000001</v>
      </c>
      <c r="Y1151" s="8">
        <v>43412</v>
      </c>
    </row>
    <row r="1152" spans="1:25" x14ac:dyDescent="0.25">
      <c r="A1152">
        <v>-111.97670268</v>
      </c>
      <c r="B1152">
        <v>33.078554789999998</v>
      </c>
      <c r="C1152" t="s">
        <v>563</v>
      </c>
      <c r="D1152" t="s">
        <v>566</v>
      </c>
      <c r="E1152" t="s">
        <v>561</v>
      </c>
      <c r="F1152">
        <v>211</v>
      </c>
      <c r="G1152">
        <v>4</v>
      </c>
      <c r="H1152">
        <v>13.333</v>
      </c>
      <c r="I1152">
        <v>3.0840000000000001</v>
      </c>
      <c r="J1152">
        <v>1</v>
      </c>
      <c r="K1152">
        <v>1172.441</v>
      </c>
      <c r="L1152" t="s">
        <v>560</v>
      </c>
      <c r="M1152" t="s">
        <v>559</v>
      </c>
      <c r="N1152" s="8">
        <v>43412</v>
      </c>
      <c r="O1152">
        <v>0</v>
      </c>
      <c r="P1152">
        <v>0</v>
      </c>
      <c r="Q1152">
        <v>17413.469000000001</v>
      </c>
      <c r="R1152">
        <v>1690.9649999999999</v>
      </c>
      <c r="S1152">
        <v>3.5230000000000001</v>
      </c>
      <c r="T1152">
        <v>33</v>
      </c>
      <c r="U1152">
        <v>5124.1379999999999</v>
      </c>
      <c r="V1152">
        <v>2</v>
      </c>
      <c r="W1152">
        <v>2.1030000000000002</v>
      </c>
      <c r="X1152">
        <v>3.3980000000000001</v>
      </c>
      <c r="Y1152" s="8">
        <v>43412</v>
      </c>
    </row>
    <row r="1153" spans="1:25" x14ac:dyDescent="0.25">
      <c r="A1153">
        <v>-111.97670286</v>
      </c>
      <c r="B1153">
        <v>33.078562810000001</v>
      </c>
      <c r="C1153" t="s">
        <v>563</v>
      </c>
      <c r="D1153" t="s">
        <v>566</v>
      </c>
      <c r="E1153" t="s">
        <v>561</v>
      </c>
      <c r="F1153">
        <v>212</v>
      </c>
      <c r="G1153">
        <v>5</v>
      </c>
      <c r="H1153">
        <v>13.333</v>
      </c>
      <c r="I1153">
        <v>3.0179999999999998</v>
      </c>
      <c r="J1153">
        <v>1</v>
      </c>
      <c r="K1153">
        <v>1172.415</v>
      </c>
      <c r="L1153" t="s">
        <v>560</v>
      </c>
      <c r="M1153" t="s">
        <v>559</v>
      </c>
      <c r="N1153" s="8">
        <v>43412</v>
      </c>
      <c r="O1153">
        <v>0</v>
      </c>
      <c r="P1153">
        <v>0</v>
      </c>
      <c r="Q1153">
        <v>16974.313999999998</v>
      </c>
      <c r="R1153">
        <v>1684.154</v>
      </c>
      <c r="S1153">
        <v>3.5089999999999999</v>
      </c>
      <c r="T1153">
        <v>33</v>
      </c>
      <c r="U1153">
        <v>5103.4949999999999</v>
      </c>
      <c r="V1153">
        <v>2</v>
      </c>
      <c r="W1153">
        <v>2.0579999999999998</v>
      </c>
      <c r="X1153">
        <v>3.3260000000000001</v>
      </c>
      <c r="Y1153" s="8">
        <v>43412</v>
      </c>
    </row>
    <row r="1154" spans="1:25" x14ac:dyDescent="0.25">
      <c r="A1154">
        <v>-111.97670183</v>
      </c>
      <c r="B1154">
        <v>33.07857078</v>
      </c>
      <c r="C1154" t="s">
        <v>563</v>
      </c>
      <c r="D1154" t="s">
        <v>566</v>
      </c>
      <c r="E1154" t="s">
        <v>561</v>
      </c>
      <c r="F1154">
        <v>213</v>
      </c>
      <c r="G1154">
        <v>359</v>
      </c>
      <c r="H1154">
        <v>13.333</v>
      </c>
      <c r="I1154">
        <v>2.92</v>
      </c>
      <c r="J1154">
        <v>1</v>
      </c>
      <c r="K1154">
        <v>1172.3920000000001</v>
      </c>
      <c r="L1154" t="s">
        <v>560</v>
      </c>
      <c r="M1154" t="s">
        <v>559</v>
      </c>
      <c r="N1154" s="8">
        <v>43412</v>
      </c>
      <c r="O1154">
        <v>0</v>
      </c>
      <c r="P1154">
        <v>0</v>
      </c>
      <c r="Q1154">
        <v>16468.842000000001</v>
      </c>
      <c r="R1154">
        <v>1689.08</v>
      </c>
      <c r="S1154">
        <v>3.5190000000000001</v>
      </c>
      <c r="T1154">
        <v>33</v>
      </c>
      <c r="U1154">
        <v>5118.4260000000004</v>
      </c>
      <c r="V1154">
        <v>2</v>
      </c>
      <c r="W1154">
        <v>1.9910000000000001</v>
      </c>
      <c r="X1154">
        <v>3.218</v>
      </c>
      <c r="Y1154" s="8">
        <v>43412</v>
      </c>
    </row>
    <row r="1155" spans="1:25" x14ac:dyDescent="0.25">
      <c r="A1155">
        <v>-111.97670234</v>
      </c>
      <c r="B1155">
        <v>33.078579779999998</v>
      </c>
      <c r="C1155" t="s">
        <v>563</v>
      </c>
      <c r="D1155" t="s">
        <v>566</v>
      </c>
      <c r="E1155" t="s">
        <v>561</v>
      </c>
      <c r="F1155">
        <v>214</v>
      </c>
      <c r="G1155">
        <v>2</v>
      </c>
      <c r="H1155">
        <v>13.333</v>
      </c>
      <c r="I1155">
        <v>3.0840000000000001</v>
      </c>
      <c r="J1155">
        <v>1</v>
      </c>
      <c r="K1155">
        <v>1172.3689999999999</v>
      </c>
      <c r="L1155" t="s">
        <v>560</v>
      </c>
      <c r="M1155" t="s">
        <v>559</v>
      </c>
      <c r="N1155" s="8">
        <v>43412</v>
      </c>
      <c r="O1155">
        <v>0</v>
      </c>
      <c r="P1155">
        <v>0</v>
      </c>
      <c r="Q1155">
        <v>16925.292000000001</v>
      </c>
      <c r="R1155">
        <v>1643.56</v>
      </c>
      <c r="S1155">
        <v>3.4239999999999999</v>
      </c>
      <c r="T1155">
        <v>33</v>
      </c>
      <c r="U1155">
        <v>4980.4849999999997</v>
      </c>
      <c r="V1155">
        <v>2</v>
      </c>
      <c r="W1155">
        <v>2.1030000000000002</v>
      </c>
      <c r="X1155">
        <v>3.3980000000000001</v>
      </c>
      <c r="Y1155" s="8">
        <v>43412</v>
      </c>
    </row>
    <row r="1156" spans="1:25" x14ac:dyDescent="0.25">
      <c r="A1156">
        <v>-111.976702</v>
      </c>
      <c r="B1156">
        <v>33.078587769999999</v>
      </c>
      <c r="C1156" t="s">
        <v>563</v>
      </c>
      <c r="D1156" t="s">
        <v>566</v>
      </c>
      <c r="E1156" t="s">
        <v>561</v>
      </c>
      <c r="F1156">
        <v>215</v>
      </c>
      <c r="G1156">
        <v>0</v>
      </c>
      <c r="H1156">
        <v>13.333</v>
      </c>
      <c r="I1156">
        <v>2.9529999999999998</v>
      </c>
      <c r="J1156">
        <v>1</v>
      </c>
      <c r="K1156">
        <v>1172.3620000000001</v>
      </c>
      <c r="L1156" t="s">
        <v>560</v>
      </c>
      <c r="M1156" t="s">
        <v>559</v>
      </c>
      <c r="N1156" s="8">
        <v>43412</v>
      </c>
      <c r="O1156">
        <v>0</v>
      </c>
      <c r="P1156">
        <v>0</v>
      </c>
      <c r="Q1156">
        <v>16060.036</v>
      </c>
      <c r="R1156">
        <v>1628.8510000000001</v>
      </c>
      <c r="S1156">
        <v>3.3929999999999998</v>
      </c>
      <c r="T1156">
        <v>33</v>
      </c>
      <c r="U1156">
        <v>4935.9110000000001</v>
      </c>
      <c r="V1156">
        <v>2</v>
      </c>
      <c r="W1156">
        <v>2.0129999999999999</v>
      </c>
      <c r="X1156">
        <v>3.254</v>
      </c>
      <c r="Y1156" s="8">
        <v>43412</v>
      </c>
    </row>
    <row r="1157" spans="1:25" x14ac:dyDescent="0.25">
      <c r="A1157">
        <v>-111.97670166</v>
      </c>
      <c r="B1157">
        <v>33.078595780000001</v>
      </c>
      <c r="C1157" t="s">
        <v>563</v>
      </c>
      <c r="D1157" t="s">
        <v>566</v>
      </c>
      <c r="E1157" t="s">
        <v>561</v>
      </c>
      <c r="F1157">
        <v>216</v>
      </c>
      <c r="G1157">
        <v>358</v>
      </c>
      <c r="H1157">
        <v>13.333</v>
      </c>
      <c r="I1157">
        <v>2.9529999999999998</v>
      </c>
      <c r="J1157">
        <v>1</v>
      </c>
      <c r="K1157">
        <v>1172.3920000000001</v>
      </c>
      <c r="L1157" t="s">
        <v>560</v>
      </c>
      <c r="M1157" t="s">
        <v>559</v>
      </c>
      <c r="N1157" s="8">
        <v>43412</v>
      </c>
      <c r="O1157">
        <v>0</v>
      </c>
      <c r="P1157">
        <v>0</v>
      </c>
      <c r="Q1157">
        <v>15763.317999999999</v>
      </c>
      <c r="R1157">
        <v>1598.7570000000001</v>
      </c>
      <c r="S1157">
        <v>3.331</v>
      </c>
      <c r="T1157">
        <v>33</v>
      </c>
      <c r="U1157">
        <v>4844.7179999999998</v>
      </c>
      <c r="V1157">
        <v>2</v>
      </c>
      <c r="W1157">
        <v>2.0129999999999999</v>
      </c>
      <c r="X1157">
        <v>3.254</v>
      </c>
      <c r="Y1157" s="8">
        <v>43412</v>
      </c>
    </row>
    <row r="1158" spans="1:25" x14ac:dyDescent="0.25">
      <c r="A1158">
        <v>-111.97670234</v>
      </c>
      <c r="B1158">
        <v>33.078603780000002</v>
      </c>
      <c r="C1158" t="s">
        <v>563</v>
      </c>
      <c r="D1158" t="s">
        <v>566</v>
      </c>
      <c r="E1158" t="s">
        <v>561</v>
      </c>
      <c r="F1158">
        <v>217</v>
      </c>
      <c r="G1158">
        <v>2</v>
      </c>
      <c r="H1158">
        <v>13.333</v>
      </c>
      <c r="I1158">
        <v>3.0179999999999998</v>
      </c>
      <c r="J1158">
        <v>1</v>
      </c>
      <c r="K1158">
        <v>1172.385</v>
      </c>
      <c r="L1158" t="s">
        <v>560</v>
      </c>
      <c r="M1158" t="s">
        <v>559</v>
      </c>
      <c r="N1158" s="8">
        <v>43412</v>
      </c>
      <c r="O1158">
        <v>0</v>
      </c>
      <c r="P1158">
        <v>0</v>
      </c>
      <c r="Q1158">
        <v>16716.207999999999</v>
      </c>
      <c r="R1158">
        <v>1658.5450000000001</v>
      </c>
      <c r="S1158">
        <v>3.4550000000000001</v>
      </c>
      <c r="T1158">
        <v>33</v>
      </c>
      <c r="U1158">
        <v>5025.893</v>
      </c>
      <c r="V1158">
        <v>2</v>
      </c>
      <c r="W1158">
        <v>2.0579999999999998</v>
      </c>
      <c r="X1158">
        <v>3.3260000000000001</v>
      </c>
      <c r="Y1158" s="8">
        <v>43412</v>
      </c>
    </row>
    <row r="1159" spans="1:25" x14ac:dyDescent="0.25">
      <c r="A1159">
        <v>-111.97670217</v>
      </c>
      <c r="B1159">
        <v>33.07861278</v>
      </c>
      <c r="C1159" t="s">
        <v>563</v>
      </c>
      <c r="D1159" t="s">
        <v>566</v>
      </c>
      <c r="E1159" t="s">
        <v>561</v>
      </c>
      <c r="F1159">
        <v>218</v>
      </c>
      <c r="G1159">
        <v>1</v>
      </c>
      <c r="H1159">
        <v>13.333</v>
      </c>
      <c r="I1159">
        <v>2.9529999999999998</v>
      </c>
      <c r="J1159">
        <v>1</v>
      </c>
      <c r="K1159">
        <v>1172.3689999999999</v>
      </c>
      <c r="L1159" t="s">
        <v>560</v>
      </c>
      <c r="M1159" t="s">
        <v>559</v>
      </c>
      <c r="N1159" s="8">
        <v>43412</v>
      </c>
      <c r="O1159">
        <v>0</v>
      </c>
      <c r="P1159">
        <v>0</v>
      </c>
      <c r="Q1159">
        <v>17339.827000000001</v>
      </c>
      <c r="R1159">
        <v>1758.65</v>
      </c>
      <c r="S1159">
        <v>3.6640000000000001</v>
      </c>
      <c r="T1159">
        <v>33</v>
      </c>
      <c r="U1159">
        <v>5329.2439999999997</v>
      </c>
      <c r="V1159">
        <v>2</v>
      </c>
      <c r="W1159">
        <v>2.0129999999999999</v>
      </c>
      <c r="X1159">
        <v>3.254</v>
      </c>
      <c r="Y1159" s="8">
        <v>43412</v>
      </c>
    </row>
    <row r="1160" spans="1:25" x14ac:dyDescent="0.25">
      <c r="A1160">
        <v>-111.976702</v>
      </c>
      <c r="B1160">
        <v>33.078620770000001</v>
      </c>
      <c r="C1160" t="s">
        <v>563</v>
      </c>
      <c r="D1160" t="s">
        <v>566</v>
      </c>
      <c r="E1160" t="s">
        <v>561</v>
      </c>
      <c r="F1160">
        <v>219</v>
      </c>
      <c r="G1160">
        <v>0</v>
      </c>
      <c r="H1160">
        <v>13.333</v>
      </c>
      <c r="I1160">
        <v>3.0840000000000001</v>
      </c>
      <c r="J1160">
        <v>1</v>
      </c>
      <c r="K1160">
        <v>1172.405</v>
      </c>
      <c r="L1160" t="s">
        <v>560</v>
      </c>
      <c r="M1160" t="s">
        <v>559</v>
      </c>
      <c r="N1160" s="8">
        <v>43412</v>
      </c>
      <c r="O1160">
        <v>0</v>
      </c>
      <c r="P1160">
        <v>0</v>
      </c>
      <c r="Q1160">
        <v>18776.982</v>
      </c>
      <c r="R1160">
        <v>1823.3720000000001</v>
      </c>
      <c r="S1160">
        <v>3.7989999999999999</v>
      </c>
      <c r="T1160">
        <v>33</v>
      </c>
      <c r="U1160">
        <v>5525.3689999999997</v>
      </c>
      <c r="V1160">
        <v>2</v>
      </c>
      <c r="W1160">
        <v>2.1030000000000002</v>
      </c>
      <c r="X1160">
        <v>3.3980000000000001</v>
      </c>
      <c r="Y1160" s="8">
        <v>43412</v>
      </c>
    </row>
    <row r="1161" spans="1:25" x14ac:dyDescent="0.25">
      <c r="A1161">
        <v>-111.976702</v>
      </c>
      <c r="B1161">
        <v>33.078628770000002</v>
      </c>
      <c r="C1161" t="s">
        <v>563</v>
      </c>
      <c r="D1161" t="s">
        <v>566</v>
      </c>
      <c r="E1161" t="s">
        <v>561</v>
      </c>
      <c r="F1161">
        <v>220</v>
      </c>
      <c r="G1161">
        <v>360</v>
      </c>
      <c r="H1161">
        <v>13.333</v>
      </c>
      <c r="I1161">
        <v>3.117</v>
      </c>
      <c r="J1161">
        <v>1</v>
      </c>
      <c r="K1161">
        <v>1172.3789999999999</v>
      </c>
      <c r="L1161" t="s">
        <v>560</v>
      </c>
      <c r="M1161" t="s">
        <v>559</v>
      </c>
      <c r="N1161" s="8">
        <v>43412</v>
      </c>
      <c r="O1161">
        <v>0</v>
      </c>
      <c r="P1161">
        <v>0</v>
      </c>
      <c r="Q1161">
        <v>19429.352999999999</v>
      </c>
      <c r="R1161">
        <v>1866.8610000000001</v>
      </c>
      <c r="S1161">
        <v>3.8889999999999998</v>
      </c>
      <c r="T1161">
        <v>33</v>
      </c>
      <c r="U1161">
        <v>5657.1549999999997</v>
      </c>
      <c r="V1161">
        <v>2</v>
      </c>
      <c r="W1161">
        <v>2.125</v>
      </c>
      <c r="X1161">
        <v>3.4340000000000002</v>
      </c>
      <c r="Y1161" s="8">
        <v>43412</v>
      </c>
    </row>
    <row r="1162" spans="1:25" x14ac:dyDescent="0.25">
      <c r="A1162">
        <v>-111.97670132</v>
      </c>
      <c r="B1162">
        <v>33.078636789999997</v>
      </c>
      <c r="C1162" t="s">
        <v>563</v>
      </c>
      <c r="D1162" t="s">
        <v>566</v>
      </c>
      <c r="E1162" t="s">
        <v>561</v>
      </c>
      <c r="F1162">
        <v>221</v>
      </c>
      <c r="G1162">
        <v>356</v>
      </c>
      <c r="H1162">
        <v>13.333</v>
      </c>
      <c r="I1162">
        <v>2.9529999999999998</v>
      </c>
      <c r="J1162">
        <v>1</v>
      </c>
      <c r="K1162">
        <v>1172.4079999999999</v>
      </c>
      <c r="L1162" t="s">
        <v>560</v>
      </c>
      <c r="M1162" t="s">
        <v>559</v>
      </c>
      <c r="N1162" s="8">
        <v>43412</v>
      </c>
      <c r="O1162">
        <v>0</v>
      </c>
      <c r="P1162">
        <v>0</v>
      </c>
      <c r="Q1162">
        <v>17095.710999999999</v>
      </c>
      <c r="R1162">
        <v>1733.8920000000001</v>
      </c>
      <c r="S1162">
        <v>3.6120000000000001</v>
      </c>
      <c r="T1162">
        <v>33</v>
      </c>
      <c r="U1162">
        <v>5254.2169999999996</v>
      </c>
      <c r="V1162">
        <v>2</v>
      </c>
      <c r="W1162">
        <v>2.0129999999999999</v>
      </c>
      <c r="X1162">
        <v>3.254</v>
      </c>
      <c r="Y1162" s="8">
        <v>43412</v>
      </c>
    </row>
    <row r="1163" spans="1:25" x14ac:dyDescent="0.25">
      <c r="A1163">
        <v>-111.97670166</v>
      </c>
      <c r="B1163">
        <v>33.078645780000002</v>
      </c>
      <c r="C1163" t="s">
        <v>563</v>
      </c>
      <c r="D1163" t="s">
        <v>566</v>
      </c>
      <c r="E1163" t="s">
        <v>561</v>
      </c>
      <c r="F1163">
        <v>222</v>
      </c>
      <c r="G1163">
        <v>358</v>
      </c>
      <c r="H1163">
        <v>13.333</v>
      </c>
      <c r="I1163">
        <v>3.0840000000000001</v>
      </c>
      <c r="J1163">
        <v>1</v>
      </c>
      <c r="K1163">
        <v>1172.3979999999999</v>
      </c>
      <c r="L1163" t="s">
        <v>560</v>
      </c>
      <c r="M1163" t="s">
        <v>559</v>
      </c>
      <c r="N1163" s="8">
        <v>43412</v>
      </c>
      <c r="O1163">
        <v>0</v>
      </c>
      <c r="P1163">
        <v>0</v>
      </c>
      <c r="Q1163">
        <v>17246.41</v>
      </c>
      <c r="R1163">
        <v>1674.7429999999999</v>
      </c>
      <c r="S1163">
        <v>3.4889999999999999</v>
      </c>
      <c r="T1163">
        <v>33</v>
      </c>
      <c r="U1163">
        <v>5074.9780000000001</v>
      </c>
      <c r="V1163">
        <v>2</v>
      </c>
      <c r="W1163">
        <v>2.1030000000000002</v>
      </c>
      <c r="X1163">
        <v>3.3980000000000001</v>
      </c>
      <c r="Y1163" s="8">
        <v>43412</v>
      </c>
    </row>
    <row r="1164" spans="1:25" x14ac:dyDescent="0.25">
      <c r="A1164">
        <v>-111.97670268</v>
      </c>
      <c r="B1164">
        <v>33.078653789999997</v>
      </c>
      <c r="C1164" t="s">
        <v>563</v>
      </c>
      <c r="D1164" t="s">
        <v>566</v>
      </c>
      <c r="E1164" t="s">
        <v>561</v>
      </c>
      <c r="F1164">
        <v>223</v>
      </c>
      <c r="G1164">
        <v>4</v>
      </c>
      <c r="H1164">
        <v>13.333</v>
      </c>
      <c r="I1164">
        <v>3.15</v>
      </c>
      <c r="J1164">
        <v>1</v>
      </c>
      <c r="K1164">
        <v>1172.3820000000001</v>
      </c>
      <c r="L1164" t="s">
        <v>560</v>
      </c>
      <c r="M1164" t="s">
        <v>559</v>
      </c>
      <c r="N1164" s="8">
        <v>43412</v>
      </c>
      <c r="O1164">
        <v>0</v>
      </c>
      <c r="P1164">
        <v>0</v>
      </c>
      <c r="Q1164">
        <v>17862.649000000001</v>
      </c>
      <c r="R1164">
        <v>1698.4469999999999</v>
      </c>
      <c r="S1164">
        <v>3.5379999999999998</v>
      </c>
      <c r="T1164">
        <v>33</v>
      </c>
      <c r="U1164">
        <v>5146.808</v>
      </c>
      <c r="V1164">
        <v>2</v>
      </c>
      <c r="W1164">
        <v>2.1469999999999998</v>
      </c>
      <c r="X1164">
        <v>3.4710000000000001</v>
      </c>
      <c r="Y1164" s="8">
        <v>43412</v>
      </c>
    </row>
    <row r="1165" spans="1:25" x14ac:dyDescent="0.25">
      <c r="A1165">
        <v>-111.976702</v>
      </c>
      <c r="B1165">
        <v>33.078661769999997</v>
      </c>
      <c r="C1165" t="s">
        <v>563</v>
      </c>
      <c r="D1165" t="s">
        <v>566</v>
      </c>
      <c r="E1165" t="s">
        <v>561</v>
      </c>
      <c r="F1165">
        <v>224</v>
      </c>
      <c r="G1165">
        <v>0</v>
      </c>
      <c r="H1165">
        <v>13.333</v>
      </c>
      <c r="I1165">
        <v>2.9529999999999998</v>
      </c>
      <c r="J1165">
        <v>1</v>
      </c>
      <c r="K1165">
        <v>1172.365</v>
      </c>
      <c r="L1165" t="s">
        <v>560</v>
      </c>
      <c r="M1165" t="s">
        <v>559</v>
      </c>
      <c r="N1165" s="8">
        <v>43412</v>
      </c>
      <c r="O1165">
        <v>0</v>
      </c>
      <c r="P1165">
        <v>0</v>
      </c>
      <c r="Q1165">
        <v>15559.356</v>
      </c>
      <c r="R1165">
        <v>1578.0709999999999</v>
      </c>
      <c r="S1165">
        <v>3.2879999999999998</v>
      </c>
      <c r="T1165">
        <v>33</v>
      </c>
      <c r="U1165">
        <v>4782.0320000000002</v>
      </c>
      <c r="V1165">
        <v>2</v>
      </c>
      <c r="W1165">
        <v>2.0129999999999999</v>
      </c>
      <c r="X1165">
        <v>3.254</v>
      </c>
      <c r="Y1165" s="8">
        <v>43412</v>
      </c>
    </row>
    <row r="1166" spans="1:25" x14ac:dyDescent="0.25">
      <c r="A1166">
        <v>-111.97670100000001</v>
      </c>
      <c r="B1166">
        <v>33.078669769999998</v>
      </c>
      <c r="C1166" t="s">
        <v>563</v>
      </c>
      <c r="D1166" t="s">
        <v>566</v>
      </c>
      <c r="E1166" t="s">
        <v>561</v>
      </c>
      <c r="F1166">
        <v>225</v>
      </c>
      <c r="G1166">
        <v>0</v>
      </c>
      <c r="H1166">
        <v>13.333</v>
      </c>
      <c r="I1166">
        <v>3.0840000000000001</v>
      </c>
      <c r="J1166">
        <v>1</v>
      </c>
      <c r="K1166">
        <v>1172.326</v>
      </c>
      <c r="L1166" t="s">
        <v>560</v>
      </c>
      <c r="M1166" t="s">
        <v>559</v>
      </c>
      <c r="N1166" s="8">
        <v>43412</v>
      </c>
      <c r="O1166">
        <v>0</v>
      </c>
      <c r="P1166">
        <v>0</v>
      </c>
      <c r="Q1166">
        <v>16485.256000000001</v>
      </c>
      <c r="R1166">
        <v>1600.83</v>
      </c>
      <c r="S1166">
        <v>3.335</v>
      </c>
      <c r="T1166">
        <v>33</v>
      </c>
      <c r="U1166">
        <v>4850.9989999999998</v>
      </c>
      <c r="V1166">
        <v>2</v>
      </c>
      <c r="W1166">
        <v>2.1030000000000002</v>
      </c>
      <c r="X1166">
        <v>3.3980000000000001</v>
      </c>
      <c r="Y1166" s="8">
        <v>43412</v>
      </c>
    </row>
    <row r="1167" spans="1:25" x14ac:dyDescent="0.25">
      <c r="A1167">
        <v>-111.97670203</v>
      </c>
      <c r="B1167">
        <v>33.07867882</v>
      </c>
      <c r="C1167" t="s">
        <v>563</v>
      </c>
      <c r="D1167" t="s">
        <v>566</v>
      </c>
      <c r="E1167" t="s">
        <v>561</v>
      </c>
      <c r="F1167">
        <v>226</v>
      </c>
      <c r="G1167">
        <v>6</v>
      </c>
      <c r="H1167">
        <v>13.333</v>
      </c>
      <c r="I1167">
        <v>2.8540000000000001</v>
      </c>
      <c r="J1167">
        <v>1</v>
      </c>
      <c r="K1167">
        <v>1172.4079999999999</v>
      </c>
      <c r="L1167" t="s">
        <v>560</v>
      </c>
      <c r="M1167" t="s">
        <v>559</v>
      </c>
      <c r="N1167" s="8">
        <v>43412</v>
      </c>
      <c r="O1167">
        <v>0</v>
      </c>
      <c r="P1167">
        <v>0</v>
      </c>
      <c r="Q1167">
        <v>16935.758000000002</v>
      </c>
      <c r="R1167">
        <v>1776.8989999999999</v>
      </c>
      <c r="S1167">
        <v>3.702</v>
      </c>
      <c r="T1167">
        <v>33</v>
      </c>
      <c r="U1167">
        <v>5384.5410000000002</v>
      </c>
      <c r="V1167">
        <v>2</v>
      </c>
      <c r="W1167">
        <v>1.946</v>
      </c>
      <c r="X1167">
        <v>3.145</v>
      </c>
      <c r="Y1167" s="8">
        <v>43412</v>
      </c>
    </row>
    <row r="1168" spans="1:25" x14ac:dyDescent="0.25">
      <c r="A1168">
        <v>-111.97670083</v>
      </c>
      <c r="B1168">
        <v>33.078686779999998</v>
      </c>
      <c r="C1168" t="s">
        <v>563</v>
      </c>
      <c r="D1168" t="s">
        <v>566</v>
      </c>
      <c r="E1168" t="s">
        <v>561</v>
      </c>
      <c r="F1168">
        <v>227</v>
      </c>
      <c r="G1168">
        <v>359</v>
      </c>
      <c r="H1168">
        <v>13.333</v>
      </c>
      <c r="I1168">
        <v>2.9529999999999998</v>
      </c>
      <c r="J1168">
        <v>1</v>
      </c>
      <c r="K1168">
        <v>1172.356</v>
      </c>
      <c r="L1168" t="s">
        <v>560</v>
      </c>
      <c r="M1168" t="s">
        <v>559</v>
      </c>
      <c r="N1168" s="8">
        <v>43412</v>
      </c>
      <c r="O1168">
        <v>0</v>
      </c>
      <c r="P1168">
        <v>0</v>
      </c>
      <c r="Q1168">
        <v>17269.159</v>
      </c>
      <c r="R1168">
        <v>1751.4829999999999</v>
      </c>
      <c r="S1168">
        <v>3.649</v>
      </c>
      <c r="T1168">
        <v>33</v>
      </c>
      <c r="U1168">
        <v>5307.5240000000003</v>
      </c>
      <c r="V1168">
        <v>2</v>
      </c>
      <c r="W1168">
        <v>2.0129999999999999</v>
      </c>
      <c r="X1168">
        <v>3.254</v>
      </c>
      <c r="Y1168" s="8">
        <v>43412</v>
      </c>
    </row>
    <row r="1169" spans="1:25" x14ac:dyDescent="0.25">
      <c r="A1169">
        <v>-111.97670151</v>
      </c>
      <c r="B1169">
        <v>33.07869479</v>
      </c>
      <c r="C1169" t="s">
        <v>563</v>
      </c>
      <c r="D1169" t="s">
        <v>566</v>
      </c>
      <c r="E1169" t="s">
        <v>561</v>
      </c>
      <c r="F1169">
        <v>228</v>
      </c>
      <c r="G1169">
        <v>3</v>
      </c>
      <c r="H1169">
        <v>13.333</v>
      </c>
      <c r="I1169">
        <v>3.0510000000000002</v>
      </c>
      <c r="J1169">
        <v>1</v>
      </c>
      <c r="K1169">
        <v>1172.405</v>
      </c>
      <c r="L1169" t="s">
        <v>560</v>
      </c>
      <c r="M1169" t="s">
        <v>559</v>
      </c>
      <c r="N1169" s="8">
        <v>43412</v>
      </c>
      <c r="O1169">
        <v>0</v>
      </c>
      <c r="P1169">
        <v>0</v>
      </c>
      <c r="Q1169">
        <v>16957.955000000002</v>
      </c>
      <c r="R1169">
        <v>1664.4390000000001</v>
      </c>
      <c r="S1169">
        <v>3.468</v>
      </c>
      <c r="T1169">
        <v>33</v>
      </c>
      <c r="U1169">
        <v>5043.7539999999999</v>
      </c>
      <c r="V1169">
        <v>2</v>
      </c>
      <c r="W1169">
        <v>2.08</v>
      </c>
      <c r="X1169">
        <v>3.3620000000000001</v>
      </c>
      <c r="Y1169" s="8">
        <v>43412</v>
      </c>
    </row>
    <row r="1170" spans="1:25" x14ac:dyDescent="0.25">
      <c r="A1170">
        <v>-111.97670117</v>
      </c>
      <c r="B1170">
        <v>33.07870278</v>
      </c>
      <c r="C1170" t="s">
        <v>563</v>
      </c>
      <c r="D1170" t="s">
        <v>566</v>
      </c>
      <c r="E1170" t="s">
        <v>561</v>
      </c>
      <c r="F1170">
        <v>229</v>
      </c>
      <c r="G1170">
        <v>1</v>
      </c>
      <c r="H1170">
        <v>13.333</v>
      </c>
      <c r="I1170">
        <v>3.0179999999999998</v>
      </c>
      <c r="J1170">
        <v>1</v>
      </c>
      <c r="K1170">
        <v>1172.306</v>
      </c>
      <c r="L1170" t="s">
        <v>560</v>
      </c>
      <c r="M1170" t="s">
        <v>559</v>
      </c>
      <c r="N1170" s="8">
        <v>43412</v>
      </c>
      <c r="O1170">
        <v>0</v>
      </c>
      <c r="P1170">
        <v>0</v>
      </c>
      <c r="Q1170">
        <v>16355.707</v>
      </c>
      <c r="R1170">
        <v>1622.777</v>
      </c>
      <c r="S1170">
        <v>3.3809999999999998</v>
      </c>
      <c r="T1170">
        <v>33</v>
      </c>
      <c r="U1170">
        <v>4917.5050000000001</v>
      </c>
      <c r="V1170">
        <v>2</v>
      </c>
      <c r="W1170">
        <v>2.0579999999999998</v>
      </c>
      <c r="X1170">
        <v>3.3260000000000001</v>
      </c>
      <c r="Y1170" s="8">
        <v>43412</v>
      </c>
    </row>
    <row r="1171" spans="1:25" x14ac:dyDescent="0.25">
      <c r="A1171">
        <v>-111.97669999999999</v>
      </c>
      <c r="B1171">
        <v>33.078711769999998</v>
      </c>
      <c r="C1171" t="s">
        <v>563</v>
      </c>
      <c r="D1171" t="s">
        <v>566</v>
      </c>
      <c r="E1171" t="s">
        <v>561</v>
      </c>
      <c r="F1171">
        <v>230</v>
      </c>
      <c r="G1171">
        <v>0</v>
      </c>
      <c r="H1171">
        <v>13.333</v>
      </c>
      <c r="I1171">
        <v>2.8220000000000001</v>
      </c>
      <c r="J1171">
        <v>1</v>
      </c>
      <c r="K1171">
        <v>1172.3489999999999</v>
      </c>
      <c r="L1171" t="s">
        <v>560</v>
      </c>
      <c r="M1171" t="s">
        <v>559</v>
      </c>
      <c r="N1171" s="8">
        <v>43412</v>
      </c>
      <c r="O1171">
        <v>0</v>
      </c>
      <c r="P1171">
        <v>0</v>
      </c>
      <c r="Q1171">
        <v>19454.633999999998</v>
      </c>
      <c r="R1171">
        <v>2064.9140000000002</v>
      </c>
      <c r="S1171">
        <v>4.3019999999999996</v>
      </c>
      <c r="T1171">
        <v>33</v>
      </c>
      <c r="U1171">
        <v>6257.3140000000003</v>
      </c>
      <c r="V1171">
        <v>2</v>
      </c>
      <c r="W1171">
        <v>1.9239999999999999</v>
      </c>
      <c r="X1171">
        <v>3.109</v>
      </c>
      <c r="Y1171" s="8">
        <v>43412</v>
      </c>
    </row>
    <row r="1172" spans="1:25" x14ac:dyDescent="0.25">
      <c r="A1172">
        <v>-111.97670186000001</v>
      </c>
      <c r="B1172">
        <v>33.078719810000003</v>
      </c>
      <c r="C1172" t="s">
        <v>563</v>
      </c>
      <c r="D1172" t="s">
        <v>566</v>
      </c>
      <c r="E1172" t="s">
        <v>561</v>
      </c>
      <c r="F1172">
        <v>231</v>
      </c>
      <c r="G1172">
        <v>5</v>
      </c>
      <c r="H1172">
        <v>13.333</v>
      </c>
      <c r="I1172">
        <v>2.92</v>
      </c>
      <c r="J1172">
        <v>1</v>
      </c>
      <c r="K1172">
        <v>1172.356</v>
      </c>
      <c r="L1172" t="s">
        <v>560</v>
      </c>
      <c r="M1172" t="s">
        <v>559</v>
      </c>
      <c r="N1172" s="8">
        <v>43412</v>
      </c>
      <c r="O1172">
        <v>0</v>
      </c>
      <c r="P1172">
        <v>0</v>
      </c>
      <c r="Q1172">
        <v>16066.646000000001</v>
      </c>
      <c r="R1172">
        <v>1647.83</v>
      </c>
      <c r="S1172">
        <v>3.4329999999999998</v>
      </c>
      <c r="T1172">
        <v>33</v>
      </c>
      <c r="U1172">
        <v>4993.4250000000002</v>
      </c>
      <c r="V1172">
        <v>2</v>
      </c>
      <c r="W1172">
        <v>1.9910000000000001</v>
      </c>
      <c r="X1172">
        <v>3.218</v>
      </c>
      <c r="Y1172" s="8">
        <v>43412</v>
      </c>
    </row>
    <row r="1173" spans="1:25" x14ac:dyDescent="0.25">
      <c r="A1173">
        <v>-111.97669980000001</v>
      </c>
      <c r="B1173">
        <v>33.078727839999999</v>
      </c>
      <c r="C1173" t="s">
        <v>563</v>
      </c>
      <c r="D1173" t="s">
        <v>566</v>
      </c>
      <c r="E1173" t="s">
        <v>561</v>
      </c>
      <c r="F1173">
        <v>232</v>
      </c>
      <c r="G1173">
        <v>353</v>
      </c>
      <c r="H1173">
        <v>13.333</v>
      </c>
      <c r="I1173">
        <v>3.0510000000000002</v>
      </c>
      <c r="J1173">
        <v>1</v>
      </c>
      <c r="K1173">
        <v>1172.3879999999999</v>
      </c>
      <c r="L1173" t="s">
        <v>560</v>
      </c>
      <c r="M1173" t="s">
        <v>559</v>
      </c>
      <c r="N1173" s="8">
        <v>43412</v>
      </c>
      <c r="O1173">
        <v>0</v>
      </c>
      <c r="P1173">
        <v>0</v>
      </c>
      <c r="Q1173">
        <v>16023.187</v>
      </c>
      <c r="R1173">
        <v>1572.69</v>
      </c>
      <c r="S1173">
        <v>3.2759999999999998</v>
      </c>
      <c r="T1173">
        <v>33</v>
      </c>
      <c r="U1173">
        <v>4765.7280000000001</v>
      </c>
      <c r="V1173">
        <v>2</v>
      </c>
      <c r="W1173">
        <v>2.08</v>
      </c>
      <c r="X1173">
        <v>3.3620000000000001</v>
      </c>
      <c r="Y1173" s="8">
        <v>43412</v>
      </c>
    </row>
    <row r="1174" spans="1:25" x14ac:dyDescent="0.25">
      <c r="A1174">
        <v>-111.97670134000001</v>
      </c>
      <c r="B1174">
        <v>33.078735780000002</v>
      </c>
      <c r="C1174" t="s">
        <v>563</v>
      </c>
      <c r="D1174" t="s">
        <v>566</v>
      </c>
      <c r="E1174" t="s">
        <v>561</v>
      </c>
      <c r="F1174">
        <v>233</v>
      </c>
      <c r="G1174">
        <v>2</v>
      </c>
      <c r="H1174">
        <v>13.333</v>
      </c>
      <c r="I1174">
        <v>3.117</v>
      </c>
      <c r="J1174">
        <v>1</v>
      </c>
      <c r="K1174">
        <v>1172.4110000000001</v>
      </c>
      <c r="L1174" t="s">
        <v>560</v>
      </c>
      <c r="M1174" t="s">
        <v>559</v>
      </c>
      <c r="N1174" s="8">
        <v>43412</v>
      </c>
      <c r="O1174">
        <v>0</v>
      </c>
      <c r="P1174">
        <v>0</v>
      </c>
      <c r="Q1174">
        <v>14608.395</v>
      </c>
      <c r="R1174">
        <v>1403.6410000000001</v>
      </c>
      <c r="S1174">
        <v>2.9239999999999999</v>
      </c>
      <c r="T1174">
        <v>33</v>
      </c>
      <c r="U1174">
        <v>4253.4589999999998</v>
      </c>
      <c r="V1174">
        <v>2</v>
      </c>
      <c r="W1174">
        <v>2.125</v>
      </c>
      <c r="X1174">
        <v>3.4340000000000002</v>
      </c>
      <c r="Y1174" s="8">
        <v>43412</v>
      </c>
    </row>
    <row r="1175" spans="1:25" x14ac:dyDescent="0.25">
      <c r="A1175">
        <v>-111.97670134000001</v>
      </c>
      <c r="B1175">
        <v>33.078743780000003</v>
      </c>
      <c r="C1175" t="s">
        <v>563</v>
      </c>
      <c r="D1175" t="s">
        <v>566</v>
      </c>
      <c r="E1175" t="s">
        <v>561</v>
      </c>
      <c r="F1175">
        <v>234</v>
      </c>
      <c r="G1175">
        <v>2</v>
      </c>
      <c r="H1175">
        <v>13.333</v>
      </c>
      <c r="I1175">
        <v>2.9529999999999998</v>
      </c>
      <c r="J1175">
        <v>1</v>
      </c>
      <c r="K1175">
        <v>1172.4570000000001</v>
      </c>
      <c r="L1175" t="s">
        <v>560</v>
      </c>
      <c r="M1175" t="s">
        <v>559</v>
      </c>
      <c r="N1175" s="8">
        <v>43412</v>
      </c>
      <c r="O1175">
        <v>0</v>
      </c>
      <c r="P1175">
        <v>0</v>
      </c>
      <c r="Q1175">
        <v>16818.877</v>
      </c>
      <c r="R1175">
        <v>1705.8140000000001</v>
      </c>
      <c r="S1175">
        <v>3.5539999999999998</v>
      </c>
      <c r="T1175">
        <v>33</v>
      </c>
      <c r="U1175">
        <v>5169.134</v>
      </c>
      <c r="V1175">
        <v>2</v>
      </c>
      <c r="W1175">
        <v>2.0129999999999999</v>
      </c>
      <c r="X1175">
        <v>3.254</v>
      </c>
      <c r="Y1175" s="8">
        <v>43412</v>
      </c>
    </row>
    <row r="1176" spans="1:25" x14ac:dyDescent="0.25">
      <c r="A1176">
        <v>-111.97670014000001</v>
      </c>
      <c r="B1176">
        <v>33.078752809999997</v>
      </c>
      <c r="C1176" t="s">
        <v>563</v>
      </c>
      <c r="D1176" t="s">
        <v>566</v>
      </c>
      <c r="E1176" t="s">
        <v>561</v>
      </c>
      <c r="F1176">
        <v>235</v>
      </c>
      <c r="G1176">
        <v>355</v>
      </c>
      <c r="H1176">
        <v>13.333</v>
      </c>
      <c r="I1176">
        <v>3.1819999999999999</v>
      </c>
      <c r="J1176">
        <v>1</v>
      </c>
      <c r="K1176">
        <v>1172.365</v>
      </c>
      <c r="L1176" t="s">
        <v>560</v>
      </c>
      <c r="M1176" t="s">
        <v>559</v>
      </c>
      <c r="N1176" s="8">
        <v>43412</v>
      </c>
      <c r="O1176">
        <v>0</v>
      </c>
      <c r="P1176">
        <v>0</v>
      </c>
      <c r="Q1176">
        <v>18498.275000000001</v>
      </c>
      <c r="R1176">
        <v>1740.752</v>
      </c>
      <c r="S1176">
        <v>3.6269999999999998</v>
      </c>
      <c r="T1176">
        <v>33</v>
      </c>
      <c r="U1176">
        <v>5275.0050000000001</v>
      </c>
      <c r="V1176">
        <v>2</v>
      </c>
      <c r="W1176">
        <v>2.17</v>
      </c>
      <c r="X1176">
        <v>3.5070000000000001</v>
      </c>
      <c r="Y1176" s="8">
        <v>43412</v>
      </c>
    </row>
    <row r="1177" spans="1:25" x14ac:dyDescent="0.25">
      <c r="A1177">
        <v>-111.97670151</v>
      </c>
      <c r="B1177">
        <v>33.078760789999997</v>
      </c>
      <c r="C1177" t="s">
        <v>563</v>
      </c>
      <c r="D1177" t="s">
        <v>566</v>
      </c>
      <c r="E1177" t="s">
        <v>561</v>
      </c>
      <c r="F1177">
        <v>236</v>
      </c>
      <c r="G1177">
        <v>3</v>
      </c>
      <c r="H1177">
        <v>13.333</v>
      </c>
      <c r="I1177">
        <v>3.0179999999999998</v>
      </c>
      <c r="J1177">
        <v>1</v>
      </c>
      <c r="K1177">
        <v>1172.415</v>
      </c>
      <c r="L1177" t="s">
        <v>560</v>
      </c>
      <c r="M1177" t="s">
        <v>559</v>
      </c>
      <c r="N1177" s="8">
        <v>43412</v>
      </c>
      <c r="O1177">
        <v>0</v>
      </c>
      <c r="P1177">
        <v>0</v>
      </c>
      <c r="Q1177">
        <v>15351.043</v>
      </c>
      <c r="R1177">
        <v>1523.096</v>
      </c>
      <c r="S1177">
        <v>3.173</v>
      </c>
      <c r="T1177">
        <v>33</v>
      </c>
      <c r="U1177">
        <v>4615.4430000000002</v>
      </c>
      <c r="V1177">
        <v>2</v>
      </c>
      <c r="W1177">
        <v>2.0579999999999998</v>
      </c>
      <c r="X1177">
        <v>3.3260000000000001</v>
      </c>
      <c r="Y1177" s="8">
        <v>43412</v>
      </c>
    </row>
    <row r="1178" spans="1:25" x14ac:dyDescent="0.25">
      <c r="A1178">
        <v>-111.97670067999999</v>
      </c>
      <c r="B1178">
        <v>33.078768789999998</v>
      </c>
      <c r="C1178" t="s">
        <v>563</v>
      </c>
      <c r="D1178" t="s">
        <v>566</v>
      </c>
      <c r="E1178" t="s">
        <v>561</v>
      </c>
      <c r="F1178">
        <v>237</v>
      </c>
      <c r="G1178">
        <v>4</v>
      </c>
      <c r="H1178">
        <v>13.333</v>
      </c>
      <c r="I1178">
        <v>2.887</v>
      </c>
      <c r="J1178">
        <v>1</v>
      </c>
      <c r="K1178">
        <v>1172.3489999999999</v>
      </c>
      <c r="L1178" t="s">
        <v>560</v>
      </c>
      <c r="M1178" t="s">
        <v>559</v>
      </c>
      <c r="N1178" s="8">
        <v>43412</v>
      </c>
      <c r="O1178">
        <v>0</v>
      </c>
      <c r="P1178">
        <v>0</v>
      </c>
      <c r="Q1178">
        <v>16174.989</v>
      </c>
      <c r="R1178">
        <v>1677.7940000000001</v>
      </c>
      <c r="S1178">
        <v>3.4950000000000001</v>
      </c>
      <c r="T1178">
        <v>33</v>
      </c>
      <c r="U1178">
        <v>5084.2240000000002</v>
      </c>
      <c r="V1178">
        <v>2</v>
      </c>
      <c r="W1178">
        <v>1.9690000000000001</v>
      </c>
      <c r="X1178">
        <v>3.181</v>
      </c>
      <c r="Y1178" s="8">
        <v>43412</v>
      </c>
    </row>
    <row r="1179" spans="1:25" x14ac:dyDescent="0.25">
      <c r="A1179">
        <v>-111.97670049</v>
      </c>
      <c r="B1179">
        <v>33.078777789999997</v>
      </c>
      <c r="C1179" t="s">
        <v>563</v>
      </c>
      <c r="D1179" t="s">
        <v>566</v>
      </c>
      <c r="E1179" t="s">
        <v>561</v>
      </c>
      <c r="F1179">
        <v>238</v>
      </c>
      <c r="G1179">
        <v>357</v>
      </c>
      <c r="H1179">
        <v>13.333</v>
      </c>
      <c r="I1179">
        <v>3.117</v>
      </c>
      <c r="J1179">
        <v>1</v>
      </c>
      <c r="K1179">
        <v>1172.2929999999999</v>
      </c>
      <c r="L1179" t="s">
        <v>560</v>
      </c>
      <c r="M1179" t="s">
        <v>559</v>
      </c>
      <c r="N1179" s="8">
        <v>43412</v>
      </c>
      <c r="O1179">
        <v>0</v>
      </c>
      <c r="P1179">
        <v>0</v>
      </c>
      <c r="Q1179">
        <v>17451.089</v>
      </c>
      <c r="R1179">
        <v>1676.78</v>
      </c>
      <c r="S1179">
        <v>3.4929999999999999</v>
      </c>
      <c r="T1179">
        <v>33</v>
      </c>
      <c r="U1179">
        <v>5081.1530000000002</v>
      </c>
      <c r="V1179">
        <v>2</v>
      </c>
      <c r="W1179">
        <v>2.125</v>
      </c>
      <c r="X1179">
        <v>3.4340000000000002</v>
      </c>
      <c r="Y1179" s="8">
        <v>43412</v>
      </c>
    </row>
    <row r="1180" spans="1:25" x14ac:dyDescent="0.25">
      <c r="A1180">
        <v>-111.97670100000001</v>
      </c>
      <c r="B1180">
        <v>33.078785770000003</v>
      </c>
      <c r="C1180" t="s">
        <v>563</v>
      </c>
      <c r="D1180" t="s">
        <v>566</v>
      </c>
      <c r="E1180" t="s">
        <v>561</v>
      </c>
      <c r="F1180">
        <v>239</v>
      </c>
      <c r="G1180">
        <v>360</v>
      </c>
      <c r="H1180">
        <v>13.333</v>
      </c>
      <c r="I1180">
        <v>2.8220000000000001</v>
      </c>
      <c r="J1180">
        <v>1</v>
      </c>
      <c r="K1180">
        <v>1172.3620000000001</v>
      </c>
      <c r="L1180" t="s">
        <v>560</v>
      </c>
      <c r="M1180" t="s">
        <v>559</v>
      </c>
      <c r="N1180" s="8">
        <v>43412</v>
      </c>
      <c r="O1180">
        <v>0</v>
      </c>
      <c r="P1180">
        <v>0</v>
      </c>
      <c r="Q1180">
        <v>18158.32</v>
      </c>
      <c r="R1180">
        <v>1927.3230000000001</v>
      </c>
      <c r="S1180">
        <v>4.0149999999999997</v>
      </c>
      <c r="T1180">
        <v>33</v>
      </c>
      <c r="U1180">
        <v>5840.3720000000003</v>
      </c>
      <c r="V1180">
        <v>2</v>
      </c>
      <c r="W1180">
        <v>1.9239999999999999</v>
      </c>
      <c r="X1180">
        <v>3.109</v>
      </c>
      <c r="Y1180" s="8">
        <v>43412</v>
      </c>
    </row>
    <row r="1181" spans="1:25" x14ac:dyDescent="0.25">
      <c r="A1181">
        <v>-111.97670066000001</v>
      </c>
      <c r="B1181">
        <v>33.078793779999998</v>
      </c>
      <c r="C1181" t="s">
        <v>563</v>
      </c>
      <c r="D1181" t="s">
        <v>566</v>
      </c>
      <c r="E1181" t="s">
        <v>561</v>
      </c>
      <c r="F1181">
        <v>240</v>
      </c>
      <c r="G1181">
        <v>358</v>
      </c>
      <c r="H1181">
        <v>13.333</v>
      </c>
      <c r="I1181">
        <v>3.0840000000000001</v>
      </c>
      <c r="J1181">
        <v>1</v>
      </c>
      <c r="K1181">
        <v>1172.297</v>
      </c>
      <c r="L1181" t="s">
        <v>560</v>
      </c>
      <c r="M1181" t="s">
        <v>559</v>
      </c>
      <c r="N1181" s="8">
        <v>43412</v>
      </c>
      <c r="O1181">
        <v>0</v>
      </c>
      <c r="P1181">
        <v>0</v>
      </c>
      <c r="Q1181">
        <v>18814.877</v>
      </c>
      <c r="R1181">
        <v>1827.0519999999999</v>
      </c>
      <c r="S1181">
        <v>3.806</v>
      </c>
      <c r="T1181">
        <v>33</v>
      </c>
      <c r="U1181">
        <v>5536.52</v>
      </c>
      <c r="V1181">
        <v>2</v>
      </c>
      <c r="W1181">
        <v>2.1030000000000002</v>
      </c>
      <c r="X1181">
        <v>3.3980000000000001</v>
      </c>
      <c r="Y1181" s="8">
        <v>43412</v>
      </c>
    </row>
    <row r="1182" spans="1:25" x14ac:dyDescent="0.25">
      <c r="A1182">
        <v>-111.97670186000001</v>
      </c>
      <c r="B1182">
        <v>33.078801810000002</v>
      </c>
      <c r="C1182" t="s">
        <v>563</v>
      </c>
      <c r="D1182" t="s">
        <v>566</v>
      </c>
      <c r="E1182" t="s">
        <v>561</v>
      </c>
      <c r="F1182">
        <v>241</v>
      </c>
      <c r="G1182">
        <v>5</v>
      </c>
      <c r="H1182">
        <v>13.333</v>
      </c>
      <c r="I1182">
        <v>2.9529999999999998</v>
      </c>
      <c r="J1182">
        <v>1</v>
      </c>
      <c r="K1182">
        <v>1172.3130000000001</v>
      </c>
      <c r="L1182" t="s">
        <v>560</v>
      </c>
      <c r="M1182" t="s">
        <v>559</v>
      </c>
      <c r="N1182" s="8">
        <v>43412</v>
      </c>
      <c r="O1182">
        <v>0</v>
      </c>
      <c r="P1182">
        <v>0</v>
      </c>
      <c r="Q1182">
        <v>17808.78</v>
      </c>
      <c r="R1182">
        <v>1806.213</v>
      </c>
      <c r="S1182">
        <v>3.7629999999999999</v>
      </c>
      <c r="T1182">
        <v>33</v>
      </c>
      <c r="U1182">
        <v>5473.3720000000003</v>
      </c>
      <c r="V1182">
        <v>2</v>
      </c>
      <c r="W1182">
        <v>2.0129999999999999</v>
      </c>
      <c r="X1182">
        <v>3.254</v>
      </c>
      <c r="Y1182" s="8">
        <v>43412</v>
      </c>
    </row>
    <row r="1183" spans="1:25" x14ac:dyDescent="0.25">
      <c r="A1183">
        <v>-111.97670083</v>
      </c>
      <c r="B1183">
        <v>33.07880978</v>
      </c>
      <c r="C1183" t="s">
        <v>563</v>
      </c>
      <c r="D1183" t="s">
        <v>566</v>
      </c>
      <c r="E1183" t="s">
        <v>561</v>
      </c>
      <c r="F1183">
        <v>242</v>
      </c>
      <c r="G1183">
        <v>359</v>
      </c>
      <c r="H1183">
        <v>13.333</v>
      </c>
      <c r="I1183">
        <v>2.9860000000000002</v>
      </c>
      <c r="J1183">
        <v>1</v>
      </c>
      <c r="K1183">
        <v>1172.297</v>
      </c>
      <c r="L1183" t="s">
        <v>560</v>
      </c>
      <c r="M1183" t="s">
        <v>559</v>
      </c>
      <c r="N1183" s="8">
        <v>43412</v>
      </c>
      <c r="O1183">
        <v>0</v>
      </c>
      <c r="P1183">
        <v>0</v>
      </c>
      <c r="Q1183">
        <v>18625.565999999999</v>
      </c>
      <c r="R1183">
        <v>1868.2950000000001</v>
      </c>
      <c r="S1183">
        <v>3.8919999999999999</v>
      </c>
      <c r="T1183">
        <v>33</v>
      </c>
      <c r="U1183">
        <v>5661.4989999999998</v>
      </c>
      <c r="V1183">
        <v>2</v>
      </c>
      <c r="W1183">
        <v>2.036</v>
      </c>
      <c r="X1183">
        <v>3.29</v>
      </c>
      <c r="Y1183" s="8">
        <v>43412</v>
      </c>
    </row>
    <row r="1184" spans="1:25" x14ac:dyDescent="0.25">
      <c r="A1184">
        <v>-111.97670134000001</v>
      </c>
      <c r="B1184">
        <v>33.078818779999999</v>
      </c>
      <c r="C1184" t="s">
        <v>563</v>
      </c>
      <c r="D1184" t="s">
        <v>566</v>
      </c>
      <c r="E1184" t="s">
        <v>561</v>
      </c>
      <c r="F1184">
        <v>243</v>
      </c>
      <c r="G1184">
        <v>2</v>
      </c>
      <c r="H1184">
        <v>13.333</v>
      </c>
      <c r="I1184">
        <v>3.0179999999999998</v>
      </c>
      <c r="J1184">
        <v>1</v>
      </c>
      <c r="K1184">
        <v>1172.2929999999999</v>
      </c>
      <c r="L1184" t="s">
        <v>560</v>
      </c>
      <c r="M1184" t="s">
        <v>559</v>
      </c>
      <c r="N1184" s="8">
        <v>43412</v>
      </c>
      <c r="O1184">
        <v>0</v>
      </c>
      <c r="P1184">
        <v>0</v>
      </c>
      <c r="Q1184">
        <v>18177.707999999999</v>
      </c>
      <c r="R1184">
        <v>1803.5519999999999</v>
      </c>
      <c r="S1184">
        <v>3.7570000000000001</v>
      </c>
      <c r="T1184">
        <v>33</v>
      </c>
      <c r="U1184">
        <v>5465.308</v>
      </c>
      <c r="V1184">
        <v>2</v>
      </c>
      <c r="W1184">
        <v>2.0579999999999998</v>
      </c>
      <c r="X1184">
        <v>3.3260000000000001</v>
      </c>
      <c r="Y1184" s="8">
        <v>43412</v>
      </c>
    </row>
    <row r="1185" spans="1:25" x14ac:dyDescent="0.25">
      <c r="A1185">
        <v>-111.97669997</v>
      </c>
      <c r="B1185">
        <v>33.078826820000003</v>
      </c>
      <c r="C1185" t="s">
        <v>563</v>
      </c>
      <c r="D1185" t="s">
        <v>566</v>
      </c>
      <c r="E1185" t="s">
        <v>561</v>
      </c>
      <c r="F1185">
        <v>244</v>
      </c>
      <c r="G1185">
        <v>354</v>
      </c>
      <c r="H1185">
        <v>13.333</v>
      </c>
      <c r="I1185">
        <v>2.9860000000000002</v>
      </c>
      <c r="J1185">
        <v>1</v>
      </c>
      <c r="K1185">
        <v>1172.316</v>
      </c>
      <c r="L1185" t="s">
        <v>560</v>
      </c>
      <c r="M1185" t="s">
        <v>559</v>
      </c>
      <c r="N1185" s="8">
        <v>43412</v>
      </c>
      <c r="O1185">
        <v>0</v>
      </c>
      <c r="P1185">
        <v>0</v>
      </c>
      <c r="Q1185">
        <v>17357.948</v>
      </c>
      <c r="R1185">
        <v>1741.1420000000001</v>
      </c>
      <c r="S1185">
        <v>3.6269999999999998</v>
      </c>
      <c r="T1185">
        <v>33</v>
      </c>
      <c r="U1185">
        <v>5276.1890000000003</v>
      </c>
      <c r="V1185">
        <v>2</v>
      </c>
      <c r="W1185">
        <v>2.036</v>
      </c>
      <c r="X1185">
        <v>3.29</v>
      </c>
      <c r="Y1185" s="8">
        <v>43412</v>
      </c>
    </row>
    <row r="1186" spans="1:25" x14ac:dyDescent="0.25">
      <c r="A1186">
        <v>-111.97670151</v>
      </c>
      <c r="B1186">
        <v>33.078834790000002</v>
      </c>
      <c r="C1186" t="s">
        <v>563</v>
      </c>
      <c r="D1186" t="s">
        <v>566</v>
      </c>
      <c r="E1186" t="s">
        <v>561</v>
      </c>
      <c r="F1186">
        <v>245</v>
      </c>
      <c r="G1186">
        <v>3</v>
      </c>
      <c r="H1186">
        <v>13.333</v>
      </c>
      <c r="I1186">
        <v>2.92</v>
      </c>
      <c r="J1186">
        <v>1</v>
      </c>
      <c r="K1186">
        <v>1172.402</v>
      </c>
      <c r="L1186" t="s">
        <v>560</v>
      </c>
      <c r="M1186" t="s">
        <v>559</v>
      </c>
      <c r="N1186" s="8">
        <v>43412</v>
      </c>
      <c r="O1186">
        <v>0</v>
      </c>
      <c r="P1186">
        <v>0</v>
      </c>
      <c r="Q1186">
        <v>16547.276000000002</v>
      </c>
      <c r="R1186">
        <v>1697.125</v>
      </c>
      <c r="S1186">
        <v>3.536</v>
      </c>
      <c r="T1186">
        <v>33</v>
      </c>
      <c r="U1186">
        <v>5142.8019999999997</v>
      </c>
      <c r="V1186">
        <v>2</v>
      </c>
      <c r="W1186">
        <v>1.9910000000000001</v>
      </c>
      <c r="X1186">
        <v>3.218</v>
      </c>
      <c r="Y1186" s="8">
        <v>43412</v>
      </c>
    </row>
    <row r="1187" spans="1:25" x14ac:dyDescent="0.25">
      <c r="A1187">
        <v>-111.97670049</v>
      </c>
      <c r="B1187">
        <v>33.078842790000003</v>
      </c>
      <c r="C1187" t="s">
        <v>563</v>
      </c>
      <c r="D1187" t="s">
        <v>566</v>
      </c>
      <c r="E1187" t="s">
        <v>561</v>
      </c>
      <c r="F1187">
        <v>246</v>
      </c>
      <c r="G1187">
        <v>357</v>
      </c>
      <c r="H1187">
        <v>13.333</v>
      </c>
      <c r="I1187">
        <v>2.9529999999999998</v>
      </c>
      <c r="J1187">
        <v>1</v>
      </c>
      <c r="K1187">
        <v>1172.421</v>
      </c>
      <c r="L1187" t="s">
        <v>560</v>
      </c>
      <c r="M1187" t="s">
        <v>559</v>
      </c>
      <c r="N1187" s="8">
        <v>43412</v>
      </c>
      <c r="O1187">
        <v>0</v>
      </c>
      <c r="P1187">
        <v>0</v>
      </c>
      <c r="Q1187">
        <v>17059.026999999998</v>
      </c>
      <c r="R1187">
        <v>1730.171</v>
      </c>
      <c r="S1187">
        <v>3.605</v>
      </c>
      <c r="T1187">
        <v>33</v>
      </c>
      <c r="U1187">
        <v>5242.942</v>
      </c>
      <c r="V1187">
        <v>2</v>
      </c>
      <c r="W1187">
        <v>2.0129999999999999</v>
      </c>
      <c r="X1187">
        <v>3.254</v>
      </c>
      <c r="Y1187" s="8">
        <v>43412</v>
      </c>
    </row>
    <row r="1188" spans="1:25" x14ac:dyDescent="0.25">
      <c r="A1188">
        <v>-111.97670067999999</v>
      </c>
      <c r="B1188">
        <v>33.078850789999997</v>
      </c>
      <c r="C1188" t="s">
        <v>563</v>
      </c>
      <c r="D1188" t="s">
        <v>566</v>
      </c>
      <c r="E1188" t="s">
        <v>561</v>
      </c>
      <c r="F1188">
        <v>247</v>
      </c>
      <c r="G1188">
        <v>4</v>
      </c>
      <c r="H1188">
        <v>13.333</v>
      </c>
      <c r="I1188">
        <v>2.8540000000000001</v>
      </c>
      <c r="J1188">
        <v>1</v>
      </c>
      <c r="K1188">
        <v>1172.3520000000001</v>
      </c>
      <c r="L1188" t="s">
        <v>560</v>
      </c>
      <c r="M1188" t="s">
        <v>559</v>
      </c>
      <c r="N1188" s="8">
        <v>43412</v>
      </c>
      <c r="O1188">
        <v>0</v>
      </c>
      <c r="P1188">
        <v>0</v>
      </c>
      <c r="Q1188">
        <v>17256.215</v>
      </c>
      <c r="R1188">
        <v>1810.521</v>
      </c>
      <c r="S1188">
        <v>3.7719999999999998</v>
      </c>
      <c r="T1188">
        <v>33</v>
      </c>
      <c r="U1188">
        <v>5486.4269999999997</v>
      </c>
      <c r="V1188">
        <v>2</v>
      </c>
      <c r="W1188">
        <v>1.946</v>
      </c>
      <c r="X1188">
        <v>3.145</v>
      </c>
      <c r="Y1188" s="8">
        <v>43412</v>
      </c>
    </row>
    <row r="1189" spans="1:25" x14ac:dyDescent="0.25">
      <c r="A1189">
        <v>-111.97669999999999</v>
      </c>
      <c r="B1189">
        <v>33.078858769999997</v>
      </c>
      <c r="C1189" t="s">
        <v>563</v>
      </c>
      <c r="D1189" t="s">
        <v>566</v>
      </c>
      <c r="E1189" t="s">
        <v>561</v>
      </c>
      <c r="F1189">
        <v>248</v>
      </c>
      <c r="G1189">
        <v>0</v>
      </c>
      <c r="H1189">
        <v>13.333</v>
      </c>
      <c r="I1189">
        <v>3.0840000000000001</v>
      </c>
      <c r="J1189">
        <v>1</v>
      </c>
      <c r="K1189">
        <v>1172.316</v>
      </c>
      <c r="L1189" t="s">
        <v>560</v>
      </c>
      <c r="M1189" t="s">
        <v>559</v>
      </c>
      <c r="N1189" s="8">
        <v>43412</v>
      </c>
      <c r="O1189">
        <v>0</v>
      </c>
      <c r="P1189">
        <v>0</v>
      </c>
      <c r="Q1189">
        <v>18979.621999999999</v>
      </c>
      <c r="R1189">
        <v>1843.049</v>
      </c>
      <c r="S1189">
        <v>3.84</v>
      </c>
      <c r="T1189">
        <v>33</v>
      </c>
      <c r="U1189">
        <v>5584.9979999999996</v>
      </c>
      <c r="V1189">
        <v>2</v>
      </c>
      <c r="W1189">
        <v>2.1030000000000002</v>
      </c>
      <c r="X1189">
        <v>3.3980000000000001</v>
      </c>
      <c r="Y1189" s="8">
        <v>43412</v>
      </c>
    </row>
    <row r="1190" spans="1:25" x14ac:dyDescent="0.25">
      <c r="A1190">
        <v>-111.97670051</v>
      </c>
      <c r="B1190">
        <v>33.078867789999997</v>
      </c>
      <c r="C1190" t="s">
        <v>563</v>
      </c>
      <c r="D1190" t="s">
        <v>566</v>
      </c>
      <c r="E1190" t="s">
        <v>561</v>
      </c>
      <c r="F1190">
        <v>249</v>
      </c>
      <c r="G1190">
        <v>3</v>
      </c>
      <c r="H1190">
        <v>13.333</v>
      </c>
      <c r="I1190">
        <v>3.0840000000000001</v>
      </c>
      <c r="J1190">
        <v>1</v>
      </c>
      <c r="K1190">
        <v>1172.297</v>
      </c>
      <c r="L1190" t="s">
        <v>560</v>
      </c>
      <c r="M1190" t="s">
        <v>559</v>
      </c>
      <c r="N1190" s="8">
        <v>43412</v>
      </c>
      <c r="O1190">
        <v>0</v>
      </c>
      <c r="P1190">
        <v>0</v>
      </c>
      <c r="Q1190">
        <v>17478.242999999999</v>
      </c>
      <c r="R1190">
        <v>1697.2550000000001</v>
      </c>
      <c r="S1190">
        <v>3.536</v>
      </c>
      <c r="T1190">
        <v>33</v>
      </c>
      <c r="U1190">
        <v>5143.1980000000003</v>
      </c>
      <c r="V1190">
        <v>2</v>
      </c>
      <c r="W1190">
        <v>2.1030000000000002</v>
      </c>
      <c r="X1190">
        <v>3.3980000000000001</v>
      </c>
      <c r="Y1190" s="8">
        <v>43412</v>
      </c>
    </row>
    <row r="1191" spans="1:25" x14ac:dyDescent="0.25">
      <c r="A1191">
        <v>-111.97669931999999</v>
      </c>
      <c r="B1191">
        <v>33.078875789999998</v>
      </c>
      <c r="C1191" t="s">
        <v>563</v>
      </c>
      <c r="D1191" t="s">
        <v>566</v>
      </c>
      <c r="E1191" t="s">
        <v>561</v>
      </c>
      <c r="F1191">
        <v>250</v>
      </c>
      <c r="G1191">
        <v>356</v>
      </c>
      <c r="H1191">
        <v>13.333</v>
      </c>
      <c r="I1191">
        <v>2.7890000000000001</v>
      </c>
      <c r="J1191">
        <v>1</v>
      </c>
      <c r="K1191">
        <v>1172.3230000000001</v>
      </c>
      <c r="L1191" t="s">
        <v>560</v>
      </c>
      <c r="M1191" t="s">
        <v>559</v>
      </c>
      <c r="N1191" s="8">
        <v>43412</v>
      </c>
      <c r="O1191">
        <v>0</v>
      </c>
      <c r="P1191">
        <v>0</v>
      </c>
      <c r="Q1191">
        <v>16534.773000000001</v>
      </c>
      <c r="R1191">
        <v>1775.6469999999999</v>
      </c>
      <c r="S1191">
        <v>3.6989999999999998</v>
      </c>
      <c r="T1191">
        <v>33</v>
      </c>
      <c r="U1191">
        <v>5380.7479999999996</v>
      </c>
      <c r="V1191">
        <v>2</v>
      </c>
      <c r="W1191">
        <v>1.901</v>
      </c>
      <c r="X1191">
        <v>3.073</v>
      </c>
      <c r="Y1191" s="8">
        <v>43412</v>
      </c>
    </row>
    <row r="1192" spans="1:25" x14ac:dyDescent="0.25">
      <c r="A1192">
        <v>-111.97670003</v>
      </c>
      <c r="B1192">
        <v>33.078883820000001</v>
      </c>
      <c r="C1192" t="s">
        <v>563</v>
      </c>
      <c r="D1192" t="s">
        <v>566</v>
      </c>
      <c r="E1192" t="s">
        <v>561</v>
      </c>
      <c r="F1192">
        <v>251</v>
      </c>
      <c r="G1192">
        <v>6</v>
      </c>
      <c r="H1192">
        <v>13.333</v>
      </c>
      <c r="I1192">
        <v>3.0510000000000002</v>
      </c>
      <c r="J1192">
        <v>1</v>
      </c>
      <c r="K1192">
        <v>1172.3030000000001</v>
      </c>
      <c r="L1192" t="s">
        <v>560</v>
      </c>
      <c r="M1192" t="s">
        <v>559</v>
      </c>
      <c r="N1192" s="8">
        <v>43412</v>
      </c>
      <c r="O1192">
        <v>0</v>
      </c>
      <c r="P1192">
        <v>0</v>
      </c>
      <c r="Q1192">
        <v>16048.194</v>
      </c>
      <c r="R1192">
        <v>1575.145</v>
      </c>
      <c r="S1192">
        <v>3.282</v>
      </c>
      <c r="T1192">
        <v>33</v>
      </c>
      <c r="U1192">
        <v>4773.1660000000002</v>
      </c>
      <c r="V1192">
        <v>2</v>
      </c>
      <c r="W1192">
        <v>2.08</v>
      </c>
      <c r="X1192">
        <v>3.3620000000000001</v>
      </c>
      <c r="Y1192" s="8">
        <v>43412</v>
      </c>
    </row>
    <row r="1193" spans="1:25" x14ac:dyDescent="0.25">
      <c r="A1193">
        <v>-111.97669934</v>
      </c>
      <c r="B1193">
        <v>33.078891779999999</v>
      </c>
      <c r="C1193" t="s">
        <v>563</v>
      </c>
      <c r="D1193" t="s">
        <v>566</v>
      </c>
      <c r="E1193" t="s">
        <v>561</v>
      </c>
      <c r="F1193">
        <v>252</v>
      </c>
      <c r="G1193">
        <v>2</v>
      </c>
      <c r="H1193">
        <v>13.333</v>
      </c>
      <c r="I1193">
        <v>3.0179999999999998</v>
      </c>
      <c r="J1193">
        <v>1</v>
      </c>
      <c r="K1193">
        <v>1172.3430000000001</v>
      </c>
      <c r="L1193" t="s">
        <v>560</v>
      </c>
      <c r="M1193" t="s">
        <v>559</v>
      </c>
      <c r="N1193" s="8">
        <v>43412</v>
      </c>
      <c r="O1193">
        <v>0</v>
      </c>
      <c r="P1193">
        <v>0</v>
      </c>
      <c r="Q1193">
        <v>16614.199000000001</v>
      </c>
      <c r="R1193">
        <v>1648.424</v>
      </c>
      <c r="S1193">
        <v>3.4340000000000002</v>
      </c>
      <c r="T1193">
        <v>33</v>
      </c>
      <c r="U1193">
        <v>4995.223</v>
      </c>
      <c r="V1193">
        <v>2</v>
      </c>
      <c r="W1193">
        <v>2.0579999999999998</v>
      </c>
      <c r="X1193">
        <v>3.3260000000000001</v>
      </c>
      <c r="Y1193" s="8">
        <v>43412</v>
      </c>
    </row>
    <row r="1194" spans="1:25" x14ac:dyDescent="0.25">
      <c r="A1194">
        <v>-111.976699</v>
      </c>
      <c r="B1194">
        <v>33.07889977</v>
      </c>
      <c r="C1194" t="s">
        <v>563</v>
      </c>
      <c r="D1194" t="s">
        <v>566</v>
      </c>
      <c r="E1194" t="s">
        <v>561</v>
      </c>
      <c r="F1194">
        <v>253</v>
      </c>
      <c r="G1194">
        <v>0</v>
      </c>
      <c r="H1194">
        <v>13.333</v>
      </c>
      <c r="I1194">
        <v>2.887</v>
      </c>
      <c r="J1194">
        <v>1</v>
      </c>
      <c r="K1194">
        <v>1172.3489999999999</v>
      </c>
      <c r="L1194" t="s">
        <v>560</v>
      </c>
      <c r="M1194" t="s">
        <v>559</v>
      </c>
      <c r="N1194" s="8">
        <v>43412</v>
      </c>
      <c r="O1194">
        <v>0</v>
      </c>
      <c r="P1194">
        <v>0</v>
      </c>
      <c r="Q1194">
        <v>17368.248</v>
      </c>
      <c r="R1194">
        <v>1801.568</v>
      </c>
      <c r="S1194">
        <v>3.7530000000000001</v>
      </c>
      <c r="T1194">
        <v>33</v>
      </c>
      <c r="U1194">
        <v>5459.2960000000003</v>
      </c>
      <c r="V1194">
        <v>2</v>
      </c>
      <c r="W1194">
        <v>1.9690000000000001</v>
      </c>
      <c r="X1194">
        <v>3.181</v>
      </c>
      <c r="Y1194" s="8">
        <v>43412</v>
      </c>
    </row>
    <row r="1195" spans="1:25" x14ac:dyDescent="0.25">
      <c r="A1195">
        <v>-111.97669883</v>
      </c>
      <c r="B1195">
        <v>33.078908779999999</v>
      </c>
      <c r="C1195" t="s">
        <v>563</v>
      </c>
      <c r="D1195" t="s">
        <v>566</v>
      </c>
      <c r="E1195" t="s">
        <v>561</v>
      </c>
      <c r="F1195">
        <v>254</v>
      </c>
      <c r="G1195">
        <v>359</v>
      </c>
      <c r="H1195">
        <v>13.333</v>
      </c>
      <c r="I1195">
        <v>3.0510000000000002</v>
      </c>
      <c r="J1195">
        <v>1</v>
      </c>
      <c r="K1195">
        <v>1172.2570000000001</v>
      </c>
      <c r="L1195" t="s">
        <v>560</v>
      </c>
      <c r="M1195" t="s">
        <v>559</v>
      </c>
      <c r="N1195" s="8">
        <v>43412</v>
      </c>
      <c r="O1195">
        <v>0</v>
      </c>
      <c r="P1195">
        <v>0</v>
      </c>
      <c r="Q1195">
        <v>15619.724</v>
      </c>
      <c r="R1195">
        <v>1533.09</v>
      </c>
      <c r="S1195">
        <v>3.194</v>
      </c>
      <c r="T1195">
        <v>33</v>
      </c>
      <c r="U1195">
        <v>4645.7280000000001</v>
      </c>
      <c r="V1195">
        <v>2</v>
      </c>
      <c r="W1195">
        <v>2.08</v>
      </c>
      <c r="X1195">
        <v>3.3620000000000001</v>
      </c>
      <c r="Y1195" s="8">
        <v>43412</v>
      </c>
    </row>
    <row r="1196" spans="1:25" x14ac:dyDescent="0.25">
      <c r="A1196">
        <v>-111.97669883</v>
      </c>
      <c r="B1196">
        <v>33.078915780000003</v>
      </c>
      <c r="C1196" t="s">
        <v>563</v>
      </c>
      <c r="D1196" t="s">
        <v>566</v>
      </c>
      <c r="E1196" t="s">
        <v>561</v>
      </c>
      <c r="F1196">
        <v>255</v>
      </c>
      <c r="G1196">
        <v>359</v>
      </c>
      <c r="H1196">
        <v>13.333</v>
      </c>
      <c r="I1196">
        <v>2.9529999999999998</v>
      </c>
      <c r="J1196">
        <v>1</v>
      </c>
      <c r="K1196">
        <v>1172.3979999999999</v>
      </c>
      <c r="L1196" t="s">
        <v>560</v>
      </c>
      <c r="M1196" t="s">
        <v>559</v>
      </c>
      <c r="N1196" s="8">
        <v>43412</v>
      </c>
      <c r="O1196">
        <v>0</v>
      </c>
      <c r="P1196">
        <v>0</v>
      </c>
      <c r="Q1196">
        <v>16496.988000000001</v>
      </c>
      <c r="R1196">
        <v>1673.1679999999999</v>
      </c>
      <c r="S1196">
        <v>3.4860000000000002</v>
      </c>
      <c r="T1196">
        <v>33</v>
      </c>
      <c r="U1196">
        <v>5070.2049999999999</v>
      </c>
      <c r="V1196">
        <v>2</v>
      </c>
      <c r="W1196">
        <v>2.0129999999999999</v>
      </c>
      <c r="X1196">
        <v>3.254</v>
      </c>
      <c r="Y1196" s="8">
        <v>43412</v>
      </c>
    </row>
    <row r="1197" spans="1:25" x14ac:dyDescent="0.25">
      <c r="A1197">
        <v>-111.97669883</v>
      </c>
      <c r="B1197">
        <v>33.078924780000001</v>
      </c>
      <c r="C1197" t="s">
        <v>563</v>
      </c>
      <c r="D1197" t="s">
        <v>566</v>
      </c>
      <c r="E1197" t="s">
        <v>561</v>
      </c>
      <c r="F1197">
        <v>256</v>
      </c>
      <c r="G1197">
        <v>359</v>
      </c>
      <c r="H1197">
        <v>13.333</v>
      </c>
      <c r="I1197">
        <v>3.117</v>
      </c>
      <c r="J1197">
        <v>1</v>
      </c>
      <c r="K1197">
        <v>1172.3979999999999</v>
      </c>
      <c r="L1197" t="s">
        <v>560</v>
      </c>
      <c r="M1197" t="s">
        <v>559</v>
      </c>
      <c r="N1197" s="8">
        <v>43412</v>
      </c>
      <c r="O1197">
        <v>0</v>
      </c>
      <c r="P1197">
        <v>0</v>
      </c>
      <c r="Q1197">
        <v>15908.18</v>
      </c>
      <c r="R1197">
        <v>1528.5309999999999</v>
      </c>
      <c r="S1197">
        <v>3.1840000000000002</v>
      </c>
      <c r="T1197">
        <v>33</v>
      </c>
      <c r="U1197">
        <v>4631.9110000000001</v>
      </c>
      <c r="V1197">
        <v>2</v>
      </c>
      <c r="W1197">
        <v>2.125</v>
      </c>
      <c r="X1197">
        <v>3.4340000000000002</v>
      </c>
      <c r="Y1197" s="8">
        <v>43412</v>
      </c>
    </row>
    <row r="1198" spans="1:25" x14ac:dyDescent="0.25">
      <c r="A1198">
        <v>-111.9767002</v>
      </c>
      <c r="B1198">
        <v>33.07893284</v>
      </c>
      <c r="C1198" t="s">
        <v>563</v>
      </c>
      <c r="D1198" t="s">
        <v>566</v>
      </c>
      <c r="E1198" t="s">
        <v>561</v>
      </c>
      <c r="F1198">
        <v>257</v>
      </c>
      <c r="G1198">
        <v>7</v>
      </c>
      <c r="H1198">
        <v>13.333</v>
      </c>
      <c r="I1198">
        <v>3.0179999999999998</v>
      </c>
      <c r="J1198">
        <v>1</v>
      </c>
      <c r="K1198">
        <v>1172.3389999999999</v>
      </c>
      <c r="L1198" t="s">
        <v>560</v>
      </c>
      <c r="M1198" t="s">
        <v>559</v>
      </c>
      <c r="N1198" s="8">
        <v>43412</v>
      </c>
      <c r="O1198">
        <v>0</v>
      </c>
      <c r="P1198">
        <v>0</v>
      </c>
      <c r="Q1198">
        <v>16427.421999999999</v>
      </c>
      <c r="R1198">
        <v>1629.8920000000001</v>
      </c>
      <c r="S1198">
        <v>3.3959999999999999</v>
      </c>
      <c r="T1198">
        <v>33</v>
      </c>
      <c r="U1198">
        <v>4939.067</v>
      </c>
      <c r="V1198">
        <v>2</v>
      </c>
      <c r="W1198">
        <v>2.0579999999999998</v>
      </c>
      <c r="X1198">
        <v>3.3260000000000001</v>
      </c>
      <c r="Y1198" s="8">
        <v>43412</v>
      </c>
    </row>
    <row r="1199" spans="1:25" x14ac:dyDescent="0.25">
      <c r="A1199">
        <v>-111.97669883</v>
      </c>
      <c r="B1199">
        <v>33.078940780000003</v>
      </c>
      <c r="C1199" t="s">
        <v>563</v>
      </c>
      <c r="D1199" t="s">
        <v>566</v>
      </c>
      <c r="E1199" t="s">
        <v>561</v>
      </c>
      <c r="F1199">
        <v>258</v>
      </c>
      <c r="G1199">
        <v>359</v>
      </c>
      <c r="H1199">
        <v>13.333</v>
      </c>
      <c r="I1199">
        <v>2.9860000000000002</v>
      </c>
      <c r="J1199">
        <v>1</v>
      </c>
      <c r="K1199">
        <v>1172.365</v>
      </c>
      <c r="L1199" t="s">
        <v>560</v>
      </c>
      <c r="M1199" t="s">
        <v>559</v>
      </c>
      <c r="N1199" s="8">
        <v>43412</v>
      </c>
      <c r="O1199">
        <v>0</v>
      </c>
      <c r="P1199">
        <v>0</v>
      </c>
      <c r="Q1199">
        <v>18887.307000000001</v>
      </c>
      <c r="R1199">
        <v>1894.549</v>
      </c>
      <c r="S1199">
        <v>3.9470000000000001</v>
      </c>
      <c r="T1199">
        <v>33</v>
      </c>
      <c r="U1199">
        <v>5741.0590000000002</v>
      </c>
      <c r="V1199">
        <v>2</v>
      </c>
      <c r="W1199">
        <v>2.036</v>
      </c>
      <c r="X1199">
        <v>3.29</v>
      </c>
      <c r="Y1199" s="8">
        <v>43412</v>
      </c>
    </row>
    <row r="1200" spans="1:25" x14ac:dyDescent="0.25">
      <c r="A1200">
        <v>-111.97669968</v>
      </c>
      <c r="B1200">
        <v>33.078948789999998</v>
      </c>
      <c r="C1200" t="s">
        <v>563</v>
      </c>
      <c r="D1200" t="s">
        <v>566</v>
      </c>
      <c r="E1200" t="s">
        <v>561</v>
      </c>
      <c r="F1200">
        <v>259</v>
      </c>
      <c r="G1200">
        <v>4</v>
      </c>
      <c r="H1200">
        <v>13.333</v>
      </c>
      <c r="I1200">
        <v>2.9860000000000002</v>
      </c>
      <c r="J1200">
        <v>1</v>
      </c>
      <c r="K1200">
        <v>1172.3720000000001</v>
      </c>
      <c r="L1200" t="s">
        <v>560</v>
      </c>
      <c r="M1200" t="s">
        <v>559</v>
      </c>
      <c r="N1200" s="8">
        <v>43412</v>
      </c>
      <c r="O1200">
        <v>0</v>
      </c>
      <c r="P1200">
        <v>0</v>
      </c>
      <c r="Q1200">
        <v>16256.893</v>
      </c>
      <c r="R1200">
        <v>1630.6980000000001</v>
      </c>
      <c r="S1200">
        <v>3.3969999999999998</v>
      </c>
      <c r="T1200">
        <v>33</v>
      </c>
      <c r="U1200">
        <v>4941.5079999999998</v>
      </c>
      <c r="V1200">
        <v>2</v>
      </c>
      <c r="W1200">
        <v>2.036</v>
      </c>
      <c r="X1200">
        <v>3.29</v>
      </c>
      <c r="Y1200" s="8">
        <v>43412</v>
      </c>
    </row>
    <row r="1201" spans="1:25" x14ac:dyDescent="0.25">
      <c r="A1201">
        <v>-111.976699</v>
      </c>
      <c r="B1201">
        <v>33.078956769999998</v>
      </c>
      <c r="C1201" t="s">
        <v>563</v>
      </c>
      <c r="D1201" t="s">
        <v>566</v>
      </c>
      <c r="E1201" t="s">
        <v>561</v>
      </c>
      <c r="F1201">
        <v>260</v>
      </c>
      <c r="G1201">
        <v>0</v>
      </c>
      <c r="H1201">
        <v>13.333</v>
      </c>
      <c r="I1201">
        <v>2.9860000000000002</v>
      </c>
      <c r="J1201">
        <v>1</v>
      </c>
      <c r="K1201">
        <v>1172.395</v>
      </c>
      <c r="L1201" t="s">
        <v>560</v>
      </c>
      <c r="M1201" t="s">
        <v>559</v>
      </c>
      <c r="N1201" s="8">
        <v>43412</v>
      </c>
      <c r="O1201">
        <v>0</v>
      </c>
      <c r="P1201">
        <v>0</v>
      </c>
      <c r="Q1201">
        <v>13799.540999999999</v>
      </c>
      <c r="R1201">
        <v>1384.2049999999999</v>
      </c>
      <c r="S1201">
        <v>2.8839999999999999</v>
      </c>
      <c r="T1201">
        <v>33</v>
      </c>
      <c r="U1201">
        <v>4194.5619999999999</v>
      </c>
      <c r="V1201">
        <v>2</v>
      </c>
      <c r="W1201">
        <v>2.036</v>
      </c>
      <c r="X1201">
        <v>3.29</v>
      </c>
      <c r="Y1201" s="8">
        <v>43412</v>
      </c>
    </row>
    <row r="1202" spans="1:25" x14ac:dyDescent="0.25">
      <c r="A1202">
        <v>-111.97669832</v>
      </c>
      <c r="B1202">
        <v>33.078965789999998</v>
      </c>
      <c r="C1202" t="s">
        <v>563</v>
      </c>
      <c r="D1202" t="s">
        <v>566</v>
      </c>
      <c r="E1202" t="s">
        <v>561</v>
      </c>
      <c r="F1202">
        <v>261</v>
      </c>
      <c r="G1202">
        <v>356</v>
      </c>
      <c r="H1202">
        <v>13.333</v>
      </c>
      <c r="I1202">
        <v>2.887</v>
      </c>
      <c r="J1202">
        <v>1</v>
      </c>
      <c r="K1202">
        <v>1172.3389999999999</v>
      </c>
      <c r="L1202" t="s">
        <v>560</v>
      </c>
      <c r="M1202" t="s">
        <v>559</v>
      </c>
      <c r="N1202" s="8">
        <v>43412</v>
      </c>
      <c r="O1202">
        <v>0</v>
      </c>
      <c r="P1202">
        <v>0</v>
      </c>
      <c r="Q1202">
        <v>13609.898999999999</v>
      </c>
      <c r="R1202">
        <v>1411.723</v>
      </c>
      <c r="S1202">
        <v>2.9409999999999998</v>
      </c>
      <c r="T1202">
        <v>33</v>
      </c>
      <c r="U1202">
        <v>4277.9489999999996</v>
      </c>
      <c r="V1202">
        <v>2</v>
      </c>
      <c r="W1202">
        <v>1.9690000000000001</v>
      </c>
      <c r="X1202">
        <v>3.181</v>
      </c>
      <c r="Y1202" s="8">
        <v>43412</v>
      </c>
    </row>
    <row r="1203" spans="1:25" x14ac:dyDescent="0.25">
      <c r="A1203">
        <v>-111.97669934</v>
      </c>
      <c r="B1203">
        <v>33.078973779999998</v>
      </c>
      <c r="C1203" t="s">
        <v>563</v>
      </c>
      <c r="D1203" t="s">
        <v>566</v>
      </c>
      <c r="E1203" t="s">
        <v>561</v>
      </c>
      <c r="F1203">
        <v>262</v>
      </c>
      <c r="G1203">
        <v>2</v>
      </c>
      <c r="H1203">
        <v>13.333</v>
      </c>
      <c r="I1203">
        <v>3.0840000000000001</v>
      </c>
      <c r="J1203">
        <v>1</v>
      </c>
      <c r="K1203">
        <v>1172.3720000000001</v>
      </c>
      <c r="L1203" t="s">
        <v>560</v>
      </c>
      <c r="M1203" t="s">
        <v>559</v>
      </c>
      <c r="N1203" s="8">
        <v>43412</v>
      </c>
      <c r="O1203">
        <v>0</v>
      </c>
      <c r="P1203">
        <v>0</v>
      </c>
      <c r="Q1203">
        <v>15718.098</v>
      </c>
      <c r="R1203">
        <v>1526.3330000000001</v>
      </c>
      <c r="S1203">
        <v>3.18</v>
      </c>
      <c r="T1203">
        <v>33</v>
      </c>
      <c r="U1203">
        <v>4625.2529999999997</v>
      </c>
      <c r="V1203">
        <v>2</v>
      </c>
      <c r="W1203">
        <v>2.1030000000000002</v>
      </c>
      <c r="X1203">
        <v>3.3980000000000001</v>
      </c>
      <c r="Y1203" s="8">
        <v>43412</v>
      </c>
    </row>
    <row r="1204" spans="1:25" x14ac:dyDescent="0.25">
      <c r="A1204">
        <v>-111.97669866</v>
      </c>
      <c r="B1204">
        <v>33.078981779999999</v>
      </c>
      <c r="C1204" t="s">
        <v>563</v>
      </c>
      <c r="D1204" t="s">
        <v>566</v>
      </c>
      <c r="E1204" t="s">
        <v>561</v>
      </c>
      <c r="F1204">
        <v>263</v>
      </c>
      <c r="G1204">
        <v>358</v>
      </c>
      <c r="H1204">
        <v>13.333</v>
      </c>
      <c r="I1204">
        <v>3.15</v>
      </c>
      <c r="J1204">
        <v>1</v>
      </c>
      <c r="K1204">
        <v>1172.2929999999999</v>
      </c>
      <c r="L1204" t="s">
        <v>560</v>
      </c>
      <c r="M1204" t="s">
        <v>559</v>
      </c>
      <c r="N1204" s="8">
        <v>43412</v>
      </c>
      <c r="O1204">
        <v>0</v>
      </c>
      <c r="P1204">
        <v>0</v>
      </c>
      <c r="Q1204">
        <v>14547.255999999999</v>
      </c>
      <c r="R1204">
        <v>1383.2070000000001</v>
      </c>
      <c r="S1204">
        <v>2.8820000000000001</v>
      </c>
      <c r="T1204">
        <v>33</v>
      </c>
      <c r="U1204">
        <v>4191.5360000000001</v>
      </c>
      <c r="V1204">
        <v>2</v>
      </c>
      <c r="W1204">
        <v>2.1469999999999998</v>
      </c>
      <c r="X1204">
        <v>3.4710000000000001</v>
      </c>
      <c r="Y1204" s="8">
        <v>43412</v>
      </c>
    </row>
    <row r="1205" spans="1:25" x14ac:dyDescent="0.25">
      <c r="A1205">
        <v>-111.97669951</v>
      </c>
      <c r="B1205">
        <v>33.078989790000001</v>
      </c>
      <c r="C1205" t="s">
        <v>563</v>
      </c>
      <c r="D1205" t="s">
        <v>566</v>
      </c>
      <c r="E1205" t="s">
        <v>561</v>
      </c>
      <c r="F1205">
        <v>264</v>
      </c>
      <c r="G1205">
        <v>3</v>
      </c>
      <c r="H1205">
        <v>13.333</v>
      </c>
      <c r="I1205">
        <v>2.7559999999999998</v>
      </c>
      <c r="J1205">
        <v>1</v>
      </c>
      <c r="K1205">
        <v>1172.375</v>
      </c>
      <c r="L1205" t="s">
        <v>560</v>
      </c>
      <c r="M1205" t="s">
        <v>559</v>
      </c>
      <c r="N1205" s="8">
        <v>43412</v>
      </c>
      <c r="O1205">
        <v>0</v>
      </c>
      <c r="P1205">
        <v>0</v>
      </c>
      <c r="Q1205">
        <v>13792.105</v>
      </c>
      <c r="R1205">
        <v>1498.748</v>
      </c>
      <c r="S1205">
        <v>3.1219999999999999</v>
      </c>
      <c r="T1205">
        <v>33</v>
      </c>
      <c r="U1205">
        <v>4541.66</v>
      </c>
      <c r="V1205">
        <v>2</v>
      </c>
      <c r="W1205">
        <v>1.879</v>
      </c>
      <c r="X1205">
        <v>3.0369999999999999</v>
      </c>
      <c r="Y1205" s="8">
        <v>43412</v>
      </c>
    </row>
    <row r="1206" spans="1:25" x14ac:dyDescent="0.25">
      <c r="A1206">
        <v>-111.97669783000001</v>
      </c>
      <c r="B1206">
        <v>33.078998779999999</v>
      </c>
      <c r="C1206" t="s">
        <v>563</v>
      </c>
      <c r="D1206" t="s">
        <v>566</v>
      </c>
      <c r="E1206" t="s">
        <v>561</v>
      </c>
      <c r="F1206">
        <v>265</v>
      </c>
      <c r="G1206">
        <v>359</v>
      </c>
      <c r="H1206">
        <v>13.333</v>
      </c>
      <c r="I1206">
        <v>2.92</v>
      </c>
      <c r="J1206">
        <v>1</v>
      </c>
      <c r="K1206">
        <v>1172.31</v>
      </c>
      <c r="L1206" t="s">
        <v>560</v>
      </c>
      <c r="M1206" t="s">
        <v>559</v>
      </c>
      <c r="N1206" s="8">
        <v>43412</v>
      </c>
      <c r="O1206">
        <v>0</v>
      </c>
      <c r="P1206">
        <v>0</v>
      </c>
      <c r="Q1206">
        <v>14288.874</v>
      </c>
      <c r="R1206">
        <v>1465.498</v>
      </c>
      <c r="S1206">
        <v>3.0529999999999999</v>
      </c>
      <c r="T1206">
        <v>33</v>
      </c>
      <c r="U1206">
        <v>4440.9040000000005</v>
      </c>
      <c r="V1206">
        <v>2</v>
      </c>
      <c r="W1206">
        <v>1.9910000000000001</v>
      </c>
      <c r="X1206">
        <v>3.218</v>
      </c>
      <c r="Y1206" s="8">
        <v>43412</v>
      </c>
    </row>
    <row r="1207" spans="1:25" x14ac:dyDescent="0.25">
      <c r="A1207">
        <v>-111.97669917</v>
      </c>
      <c r="B1207">
        <v>33.07900678</v>
      </c>
      <c r="C1207" t="s">
        <v>563</v>
      </c>
      <c r="D1207" t="s">
        <v>566</v>
      </c>
      <c r="E1207" t="s">
        <v>561</v>
      </c>
      <c r="F1207">
        <v>266</v>
      </c>
      <c r="G1207">
        <v>1</v>
      </c>
      <c r="H1207">
        <v>13.333</v>
      </c>
      <c r="I1207">
        <v>3.0510000000000002</v>
      </c>
      <c r="J1207">
        <v>1</v>
      </c>
      <c r="K1207">
        <v>1172.3520000000001</v>
      </c>
      <c r="L1207" t="s">
        <v>560</v>
      </c>
      <c r="M1207" t="s">
        <v>559</v>
      </c>
      <c r="N1207" s="8">
        <v>43412</v>
      </c>
      <c r="O1207">
        <v>0</v>
      </c>
      <c r="P1207">
        <v>0</v>
      </c>
      <c r="Q1207">
        <v>14860.663</v>
      </c>
      <c r="R1207">
        <v>1458.588</v>
      </c>
      <c r="S1207">
        <v>3.0390000000000001</v>
      </c>
      <c r="T1207">
        <v>33</v>
      </c>
      <c r="U1207">
        <v>4419.9620000000004</v>
      </c>
      <c r="V1207">
        <v>2</v>
      </c>
      <c r="W1207">
        <v>2.08</v>
      </c>
      <c r="X1207">
        <v>3.3620000000000001</v>
      </c>
      <c r="Y1207" s="8">
        <v>43412</v>
      </c>
    </row>
    <row r="1208" spans="1:25" x14ac:dyDescent="0.25">
      <c r="A1208">
        <v>-111.97669883</v>
      </c>
      <c r="B1208">
        <v>33.079014780000001</v>
      </c>
      <c r="C1208" t="s">
        <v>563</v>
      </c>
      <c r="D1208" t="s">
        <v>566</v>
      </c>
      <c r="E1208" t="s">
        <v>561</v>
      </c>
      <c r="F1208">
        <v>267</v>
      </c>
      <c r="G1208">
        <v>359</v>
      </c>
      <c r="H1208">
        <v>13.333</v>
      </c>
      <c r="I1208">
        <v>3.0179999999999998</v>
      </c>
      <c r="J1208">
        <v>1</v>
      </c>
      <c r="K1208">
        <v>1172.3620000000001</v>
      </c>
      <c r="L1208" t="s">
        <v>560</v>
      </c>
      <c r="M1208" t="s">
        <v>559</v>
      </c>
      <c r="N1208" s="8">
        <v>43412</v>
      </c>
      <c r="O1208">
        <v>0</v>
      </c>
      <c r="P1208">
        <v>0</v>
      </c>
      <c r="Q1208">
        <v>15991.902</v>
      </c>
      <c r="R1208">
        <v>1586.681</v>
      </c>
      <c r="S1208">
        <v>3.306</v>
      </c>
      <c r="T1208">
        <v>33</v>
      </c>
      <c r="U1208">
        <v>4808.1239999999998</v>
      </c>
      <c r="V1208">
        <v>2</v>
      </c>
      <c r="W1208">
        <v>2.0579999999999998</v>
      </c>
      <c r="X1208">
        <v>3.3260000000000001</v>
      </c>
      <c r="Y1208" s="8">
        <v>43412</v>
      </c>
    </row>
    <row r="1209" spans="1:25" x14ac:dyDescent="0.25">
      <c r="A1209">
        <v>-111.976699</v>
      </c>
      <c r="B1209">
        <v>33.079022770000002</v>
      </c>
      <c r="C1209" t="s">
        <v>563</v>
      </c>
      <c r="D1209" t="s">
        <v>566</v>
      </c>
      <c r="E1209" t="s">
        <v>561</v>
      </c>
      <c r="F1209">
        <v>268</v>
      </c>
      <c r="G1209">
        <v>0</v>
      </c>
      <c r="H1209">
        <v>13.333</v>
      </c>
      <c r="I1209">
        <v>3.0510000000000002</v>
      </c>
      <c r="J1209">
        <v>1</v>
      </c>
      <c r="K1209">
        <v>1172.421</v>
      </c>
      <c r="L1209" t="s">
        <v>560</v>
      </c>
      <c r="M1209" t="s">
        <v>559</v>
      </c>
      <c r="N1209" s="8">
        <v>43412</v>
      </c>
      <c r="O1209">
        <v>0</v>
      </c>
      <c r="P1209">
        <v>0</v>
      </c>
      <c r="Q1209">
        <v>15030.696</v>
      </c>
      <c r="R1209">
        <v>1475.2760000000001</v>
      </c>
      <c r="S1209">
        <v>3.073</v>
      </c>
      <c r="T1209">
        <v>33</v>
      </c>
      <c r="U1209">
        <v>4470.5349999999999</v>
      </c>
      <c r="V1209">
        <v>2</v>
      </c>
      <c r="W1209">
        <v>2.08</v>
      </c>
      <c r="X1209">
        <v>3.3620000000000001</v>
      </c>
      <c r="Y1209" s="8">
        <v>43412</v>
      </c>
    </row>
    <row r="1210" spans="1:25" x14ac:dyDescent="0.25">
      <c r="A1210">
        <v>-111.976698</v>
      </c>
      <c r="B1210">
        <v>33.07903177</v>
      </c>
      <c r="C1210" t="s">
        <v>563</v>
      </c>
      <c r="D1210" t="s">
        <v>566</v>
      </c>
      <c r="E1210" t="s">
        <v>561</v>
      </c>
      <c r="F1210">
        <v>269</v>
      </c>
      <c r="G1210">
        <v>0</v>
      </c>
      <c r="H1210">
        <v>13.333</v>
      </c>
      <c r="I1210">
        <v>3.117</v>
      </c>
      <c r="J1210">
        <v>1</v>
      </c>
      <c r="K1210">
        <v>1172.2929999999999</v>
      </c>
      <c r="L1210" t="s">
        <v>560</v>
      </c>
      <c r="M1210" t="s">
        <v>559</v>
      </c>
      <c r="N1210" s="8">
        <v>43412</v>
      </c>
      <c r="O1210">
        <v>0</v>
      </c>
      <c r="P1210">
        <v>0</v>
      </c>
      <c r="Q1210">
        <v>15961.718000000001</v>
      </c>
      <c r="R1210">
        <v>1533.675</v>
      </c>
      <c r="S1210">
        <v>3.1949999999999998</v>
      </c>
      <c r="T1210">
        <v>33</v>
      </c>
      <c r="U1210">
        <v>4647.5</v>
      </c>
      <c r="V1210">
        <v>2</v>
      </c>
      <c r="W1210">
        <v>2.125</v>
      </c>
      <c r="X1210">
        <v>3.4340000000000002</v>
      </c>
      <c r="Y1210" s="8">
        <v>43412</v>
      </c>
    </row>
    <row r="1211" spans="1:25" x14ac:dyDescent="0.25">
      <c r="A1211">
        <v>-111.97669968</v>
      </c>
      <c r="B1211">
        <v>33.079039790000003</v>
      </c>
      <c r="C1211" t="s">
        <v>563</v>
      </c>
      <c r="D1211" t="s">
        <v>566</v>
      </c>
      <c r="E1211" t="s">
        <v>561</v>
      </c>
      <c r="F1211">
        <v>270</v>
      </c>
      <c r="G1211">
        <v>4</v>
      </c>
      <c r="H1211">
        <v>13.333</v>
      </c>
      <c r="I1211">
        <v>2.92</v>
      </c>
      <c r="J1211">
        <v>1</v>
      </c>
      <c r="K1211">
        <v>1172.356</v>
      </c>
      <c r="L1211" t="s">
        <v>560</v>
      </c>
      <c r="M1211" t="s">
        <v>559</v>
      </c>
      <c r="N1211" s="8">
        <v>43412</v>
      </c>
      <c r="O1211">
        <v>0</v>
      </c>
      <c r="P1211">
        <v>0</v>
      </c>
      <c r="Q1211">
        <v>16585.171999999999</v>
      </c>
      <c r="R1211">
        <v>1701.0119999999999</v>
      </c>
      <c r="S1211">
        <v>3.544</v>
      </c>
      <c r="T1211">
        <v>33</v>
      </c>
      <c r="U1211">
        <v>5154.58</v>
      </c>
      <c r="V1211">
        <v>2</v>
      </c>
      <c r="W1211">
        <v>1.9910000000000001</v>
      </c>
      <c r="X1211">
        <v>3.218</v>
      </c>
      <c r="Y1211" s="8">
        <v>43412</v>
      </c>
    </row>
    <row r="1212" spans="1:25" x14ac:dyDescent="0.25">
      <c r="A1212">
        <v>-111.97669749000001</v>
      </c>
      <c r="B1212">
        <v>33.079047789999997</v>
      </c>
      <c r="C1212" t="s">
        <v>563</v>
      </c>
      <c r="D1212" t="s">
        <v>566</v>
      </c>
      <c r="E1212" t="s">
        <v>561</v>
      </c>
      <c r="F1212">
        <v>271</v>
      </c>
      <c r="G1212">
        <v>357</v>
      </c>
      <c r="H1212">
        <v>13.333</v>
      </c>
      <c r="I1212">
        <v>2.9860000000000002</v>
      </c>
      <c r="J1212">
        <v>1</v>
      </c>
      <c r="K1212">
        <v>1172.3979999999999</v>
      </c>
      <c r="L1212" t="s">
        <v>560</v>
      </c>
      <c r="M1212" t="s">
        <v>559</v>
      </c>
      <c r="N1212" s="8">
        <v>43412</v>
      </c>
      <c r="O1212">
        <v>0</v>
      </c>
      <c r="P1212">
        <v>0</v>
      </c>
      <c r="Q1212">
        <v>15100.097</v>
      </c>
      <c r="R1212">
        <v>1514.662</v>
      </c>
      <c r="S1212">
        <v>3.1560000000000001</v>
      </c>
      <c r="T1212">
        <v>33</v>
      </c>
      <c r="U1212">
        <v>4589.884</v>
      </c>
      <c r="V1212">
        <v>2</v>
      </c>
      <c r="W1212">
        <v>2.036</v>
      </c>
      <c r="X1212">
        <v>3.29</v>
      </c>
      <c r="Y1212" s="8">
        <v>43412</v>
      </c>
    </row>
    <row r="1213" spans="1:25" x14ac:dyDescent="0.25">
      <c r="A1213">
        <v>-111.97669934</v>
      </c>
      <c r="B1213">
        <v>33.079055779999997</v>
      </c>
      <c r="C1213" t="s">
        <v>563</v>
      </c>
      <c r="D1213" t="s">
        <v>566</v>
      </c>
      <c r="E1213" t="s">
        <v>561</v>
      </c>
      <c r="F1213">
        <v>272</v>
      </c>
      <c r="G1213">
        <v>2</v>
      </c>
      <c r="H1213">
        <v>13.333</v>
      </c>
      <c r="I1213">
        <v>2.8540000000000001</v>
      </c>
      <c r="J1213">
        <v>1</v>
      </c>
      <c r="K1213">
        <v>1172.3130000000001</v>
      </c>
      <c r="L1213" t="s">
        <v>560</v>
      </c>
      <c r="M1213" t="s">
        <v>559</v>
      </c>
      <c r="N1213" s="8">
        <v>43412</v>
      </c>
      <c r="O1213">
        <v>0</v>
      </c>
      <c r="P1213">
        <v>0</v>
      </c>
      <c r="Q1213">
        <v>15035.983</v>
      </c>
      <c r="R1213">
        <v>1577.5740000000001</v>
      </c>
      <c r="S1213">
        <v>3.2869999999999999</v>
      </c>
      <c r="T1213">
        <v>33</v>
      </c>
      <c r="U1213">
        <v>4780.5290000000005</v>
      </c>
      <c r="V1213">
        <v>2</v>
      </c>
      <c r="W1213">
        <v>1.946</v>
      </c>
      <c r="X1213">
        <v>3.145</v>
      </c>
      <c r="Y1213" s="8">
        <v>43412</v>
      </c>
    </row>
    <row r="1214" spans="1:25" x14ac:dyDescent="0.25">
      <c r="A1214">
        <v>-111.9766978</v>
      </c>
      <c r="B1214">
        <v>33.079063840000003</v>
      </c>
      <c r="C1214" t="s">
        <v>563</v>
      </c>
      <c r="D1214" t="s">
        <v>566</v>
      </c>
      <c r="E1214" t="s">
        <v>561</v>
      </c>
      <c r="F1214">
        <v>273</v>
      </c>
      <c r="G1214">
        <v>353</v>
      </c>
      <c r="H1214">
        <v>13.333</v>
      </c>
      <c r="I1214">
        <v>3.2149999999999999</v>
      </c>
      <c r="J1214">
        <v>1</v>
      </c>
      <c r="K1214">
        <v>1172.3330000000001</v>
      </c>
      <c r="L1214" t="s">
        <v>560</v>
      </c>
      <c r="M1214" t="s">
        <v>559</v>
      </c>
      <c r="N1214" s="8">
        <v>43412</v>
      </c>
      <c r="O1214">
        <v>0</v>
      </c>
      <c r="P1214">
        <v>0</v>
      </c>
      <c r="Q1214">
        <v>15187.013000000001</v>
      </c>
      <c r="R1214">
        <v>1414.567</v>
      </c>
      <c r="S1214">
        <v>2.9470000000000001</v>
      </c>
      <c r="T1214">
        <v>33</v>
      </c>
      <c r="U1214">
        <v>4286.567</v>
      </c>
      <c r="V1214">
        <v>2</v>
      </c>
      <c r="W1214">
        <v>2.1920000000000002</v>
      </c>
      <c r="X1214">
        <v>3.5430000000000001</v>
      </c>
      <c r="Y1214" s="8">
        <v>43412</v>
      </c>
    </row>
    <row r="1215" spans="1:25" x14ac:dyDescent="0.25">
      <c r="A1215">
        <v>-111.97669814</v>
      </c>
      <c r="B1215">
        <v>33.07907281</v>
      </c>
      <c r="C1215" t="s">
        <v>563</v>
      </c>
      <c r="D1215" t="s">
        <v>566</v>
      </c>
      <c r="E1215" t="s">
        <v>561</v>
      </c>
      <c r="F1215">
        <v>274</v>
      </c>
      <c r="G1215">
        <v>355</v>
      </c>
      <c r="H1215">
        <v>13.333</v>
      </c>
      <c r="I1215">
        <v>2.92</v>
      </c>
      <c r="J1215">
        <v>1</v>
      </c>
      <c r="K1215">
        <v>1172.326</v>
      </c>
      <c r="L1215" t="s">
        <v>560</v>
      </c>
      <c r="M1215" t="s">
        <v>559</v>
      </c>
      <c r="N1215" s="8">
        <v>43412</v>
      </c>
      <c r="O1215">
        <v>0</v>
      </c>
      <c r="P1215">
        <v>0</v>
      </c>
      <c r="Q1215">
        <v>15013.07</v>
      </c>
      <c r="R1215">
        <v>1539.7729999999999</v>
      </c>
      <c r="S1215">
        <v>3.2080000000000002</v>
      </c>
      <c r="T1215">
        <v>33</v>
      </c>
      <c r="U1215">
        <v>4665.9799999999996</v>
      </c>
      <c r="V1215">
        <v>2</v>
      </c>
      <c r="W1215">
        <v>1.9910000000000001</v>
      </c>
      <c r="X1215">
        <v>3.218</v>
      </c>
      <c r="Y1215" s="8">
        <v>43412</v>
      </c>
    </row>
    <row r="1216" spans="1:25" x14ac:dyDescent="0.25">
      <c r="A1216">
        <v>-111.97669783000001</v>
      </c>
      <c r="B1216">
        <v>33.079080779999998</v>
      </c>
      <c r="C1216" t="s">
        <v>563</v>
      </c>
      <c r="D1216" t="s">
        <v>566</v>
      </c>
      <c r="E1216" t="s">
        <v>561</v>
      </c>
      <c r="F1216">
        <v>275</v>
      </c>
      <c r="G1216">
        <v>359</v>
      </c>
      <c r="H1216">
        <v>13.333</v>
      </c>
      <c r="I1216">
        <v>2.8220000000000001</v>
      </c>
      <c r="J1216">
        <v>1</v>
      </c>
      <c r="K1216">
        <v>1172.415</v>
      </c>
      <c r="L1216" t="s">
        <v>560</v>
      </c>
      <c r="M1216" t="s">
        <v>559</v>
      </c>
      <c r="N1216" s="8">
        <v>43412</v>
      </c>
      <c r="O1216">
        <v>0</v>
      </c>
      <c r="P1216">
        <v>0</v>
      </c>
      <c r="Q1216">
        <v>13511.084999999999</v>
      </c>
      <c r="R1216">
        <v>1434.066</v>
      </c>
      <c r="S1216">
        <v>2.988</v>
      </c>
      <c r="T1216">
        <v>33</v>
      </c>
      <c r="U1216">
        <v>4345.6540000000005</v>
      </c>
      <c r="V1216">
        <v>2</v>
      </c>
      <c r="W1216">
        <v>1.9239999999999999</v>
      </c>
      <c r="X1216">
        <v>3.109</v>
      </c>
      <c r="Y1216" s="8">
        <v>43412</v>
      </c>
    </row>
    <row r="1217" spans="1:25" x14ac:dyDescent="0.25">
      <c r="A1217">
        <v>-111.9766992</v>
      </c>
      <c r="B1217">
        <v>33.079088839999997</v>
      </c>
      <c r="C1217" t="s">
        <v>563</v>
      </c>
      <c r="D1217" t="s">
        <v>566</v>
      </c>
      <c r="E1217" t="s">
        <v>561</v>
      </c>
      <c r="F1217">
        <v>276</v>
      </c>
      <c r="G1217">
        <v>7</v>
      </c>
      <c r="H1217">
        <v>13.333</v>
      </c>
      <c r="I1217">
        <v>3.117</v>
      </c>
      <c r="J1217">
        <v>1</v>
      </c>
      <c r="K1217">
        <v>1172.356</v>
      </c>
      <c r="L1217" t="s">
        <v>560</v>
      </c>
      <c r="M1217" t="s">
        <v>559</v>
      </c>
      <c r="N1217" s="8">
        <v>43412</v>
      </c>
      <c r="O1217">
        <v>0</v>
      </c>
      <c r="P1217">
        <v>0</v>
      </c>
      <c r="Q1217">
        <v>13116.49</v>
      </c>
      <c r="R1217">
        <v>1260.2919999999999</v>
      </c>
      <c r="S1217">
        <v>2.6259999999999999</v>
      </c>
      <c r="T1217">
        <v>33</v>
      </c>
      <c r="U1217">
        <v>3819.0680000000002</v>
      </c>
      <c r="V1217">
        <v>2</v>
      </c>
      <c r="W1217">
        <v>2.125</v>
      </c>
      <c r="X1217">
        <v>3.4340000000000002</v>
      </c>
      <c r="Y1217" s="8">
        <v>43412</v>
      </c>
    </row>
    <row r="1218" spans="1:25" x14ac:dyDescent="0.25">
      <c r="A1218">
        <v>-111.97669817000001</v>
      </c>
      <c r="B1218">
        <v>33.07909678</v>
      </c>
      <c r="C1218" t="s">
        <v>563</v>
      </c>
      <c r="D1218" t="s">
        <v>566</v>
      </c>
      <c r="E1218" t="s">
        <v>561</v>
      </c>
      <c r="F1218">
        <v>277</v>
      </c>
      <c r="G1218">
        <v>1</v>
      </c>
      <c r="H1218">
        <v>13.333</v>
      </c>
      <c r="I1218">
        <v>2.8540000000000001</v>
      </c>
      <c r="J1218">
        <v>1</v>
      </c>
      <c r="K1218">
        <v>1172.375</v>
      </c>
      <c r="L1218" t="s">
        <v>560</v>
      </c>
      <c r="M1218" t="s">
        <v>559</v>
      </c>
      <c r="N1218" s="8">
        <v>43412</v>
      </c>
      <c r="O1218">
        <v>0</v>
      </c>
      <c r="P1218">
        <v>0</v>
      </c>
      <c r="Q1218">
        <v>12413.06</v>
      </c>
      <c r="R1218">
        <v>1302.377</v>
      </c>
      <c r="S1218">
        <v>2.7130000000000001</v>
      </c>
      <c r="T1218">
        <v>33</v>
      </c>
      <c r="U1218">
        <v>3946.598</v>
      </c>
      <c r="V1218">
        <v>2</v>
      </c>
      <c r="W1218">
        <v>1.946</v>
      </c>
      <c r="X1218">
        <v>3.145</v>
      </c>
      <c r="Y1218" s="8">
        <v>43412</v>
      </c>
    </row>
    <row r="1219" spans="1:25" x14ac:dyDescent="0.25">
      <c r="A1219">
        <v>-111.97669749000001</v>
      </c>
      <c r="B1219">
        <v>33.07910579</v>
      </c>
      <c r="C1219" t="s">
        <v>563</v>
      </c>
      <c r="D1219" t="s">
        <v>566</v>
      </c>
      <c r="E1219" t="s">
        <v>561</v>
      </c>
      <c r="F1219">
        <v>278</v>
      </c>
      <c r="G1219">
        <v>357</v>
      </c>
      <c r="H1219">
        <v>13.333</v>
      </c>
      <c r="I1219">
        <v>3.2149999999999999</v>
      </c>
      <c r="J1219">
        <v>1</v>
      </c>
      <c r="K1219">
        <v>1172.306</v>
      </c>
      <c r="L1219" t="s">
        <v>560</v>
      </c>
      <c r="M1219" t="s">
        <v>559</v>
      </c>
      <c r="N1219" s="8">
        <v>43412</v>
      </c>
      <c r="O1219">
        <v>0</v>
      </c>
      <c r="P1219">
        <v>0</v>
      </c>
      <c r="Q1219">
        <v>13362.478999999999</v>
      </c>
      <c r="R1219">
        <v>1244.624</v>
      </c>
      <c r="S1219">
        <v>2.593</v>
      </c>
      <c r="T1219">
        <v>33</v>
      </c>
      <c r="U1219">
        <v>3771.5880000000002</v>
      </c>
      <c r="V1219">
        <v>2</v>
      </c>
      <c r="W1219">
        <v>2.1920000000000002</v>
      </c>
      <c r="X1219">
        <v>3.5430000000000001</v>
      </c>
      <c r="Y1219" s="8">
        <v>43412</v>
      </c>
    </row>
    <row r="1220" spans="1:25" x14ac:dyDescent="0.25">
      <c r="A1220">
        <v>-111.97669851000001</v>
      </c>
      <c r="B1220">
        <v>33.079113790000001</v>
      </c>
      <c r="C1220" t="s">
        <v>563</v>
      </c>
      <c r="D1220" t="s">
        <v>566</v>
      </c>
      <c r="E1220" t="s">
        <v>561</v>
      </c>
      <c r="F1220">
        <v>279</v>
      </c>
      <c r="G1220">
        <v>3</v>
      </c>
      <c r="H1220">
        <v>13.333</v>
      </c>
      <c r="I1220">
        <v>2.9860000000000002</v>
      </c>
      <c r="J1220">
        <v>1</v>
      </c>
      <c r="K1220">
        <v>1172.3789999999999</v>
      </c>
      <c r="L1220" t="s">
        <v>560</v>
      </c>
      <c r="M1220" t="s">
        <v>559</v>
      </c>
      <c r="N1220" s="8">
        <v>43412</v>
      </c>
      <c r="O1220">
        <v>0</v>
      </c>
      <c r="P1220">
        <v>0</v>
      </c>
      <c r="Q1220">
        <v>13927.272000000001</v>
      </c>
      <c r="R1220">
        <v>1397.018</v>
      </c>
      <c r="S1220">
        <v>2.91</v>
      </c>
      <c r="T1220">
        <v>33</v>
      </c>
      <c r="U1220">
        <v>4233.3869999999997</v>
      </c>
      <c r="V1220">
        <v>2</v>
      </c>
      <c r="W1220">
        <v>2.036</v>
      </c>
      <c r="X1220">
        <v>3.29</v>
      </c>
      <c r="Y1220" s="8">
        <v>43412</v>
      </c>
    </row>
    <row r="1221" spans="1:25" x14ac:dyDescent="0.25">
      <c r="A1221">
        <v>-111.97669783000001</v>
      </c>
      <c r="B1221">
        <v>33.079121780000001</v>
      </c>
      <c r="C1221" t="s">
        <v>563</v>
      </c>
      <c r="D1221" t="s">
        <v>566</v>
      </c>
      <c r="E1221" t="s">
        <v>561</v>
      </c>
      <c r="F1221">
        <v>280</v>
      </c>
      <c r="G1221">
        <v>359</v>
      </c>
      <c r="H1221">
        <v>13.333</v>
      </c>
      <c r="I1221">
        <v>3.0510000000000002</v>
      </c>
      <c r="J1221">
        <v>1</v>
      </c>
      <c r="K1221">
        <v>1172.31</v>
      </c>
      <c r="L1221" t="s">
        <v>560</v>
      </c>
      <c r="M1221" t="s">
        <v>559</v>
      </c>
      <c r="N1221" s="8">
        <v>43412</v>
      </c>
      <c r="O1221">
        <v>0</v>
      </c>
      <c r="P1221">
        <v>0</v>
      </c>
      <c r="Q1221">
        <v>15633.77</v>
      </c>
      <c r="R1221">
        <v>1534.4690000000001</v>
      </c>
      <c r="S1221">
        <v>3.1970000000000001</v>
      </c>
      <c r="T1221">
        <v>33</v>
      </c>
      <c r="U1221">
        <v>4649.9049999999997</v>
      </c>
      <c r="V1221">
        <v>2</v>
      </c>
      <c r="W1221">
        <v>2.08</v>
      </c>
      <c r="X1221">
        <v>3.3620000000000001</v>
      </c>
      <c r="Y1221" s="8">
        <v>43412</v>
      </c>
    </row>
    <row r="1222" spans="1:25" x14ac:dyDescent="0.25">
      <c r="A1222">
        <v>-111.97669817000001</v>
      </c>
      <c r="B1222">
        <v>33.079129780000002</v>
      </c>
      <c r="C1222" t="s">
        <v>563</v>
      </c>
      <c r="D1222" t="s">
        <v>566</v>
      </c>
      <c r="E1222" t="s">
        <v>561</v>
      </c>
      <c r="F1222">
        <v>281</v>
      </c>
      <c r="G1222">
        <v>1</v>
      </c>
      <c r="H1222">
        <v>13.333</v>
      </c>
      <c r="I1222">
        <v>2.887</v>
      </c>
      <c r="J1222">
        <v>1</v>
      </c>
      <c r="K1222">
        <v>1172.3620000000001</v>
      </c>
      <c r="L1222" t="s">
        <v>560</v>
      </c>
      <c r="M1222" t="s">
        <v>559</v>
      </c>
      <c r="N1222" s="8">
        <v>43412</v>
      </c>
      <c r="O1222">
        <v>0</v>
      </c>
      <c r="P1222">
        <v>0</v>
      </c>
      <c r="Q1222">
        <v>16792.108</v>
      </c>
      <c r="R1222">
        <v>1741.806</v>
      </c>
      <c r="S1222">
        <v>3.629</v>
      </c>
      <c r="T1222">
        <v>33</v>
      </c>
      <c r="U1222">
        <v>5278.201</v>
      </c>
      <c r="V1222">
        <v>2</v>
      </c>
      <c r="W1222">
        <v>1.9690000000000001</v>
      </c>
      <c r="X1222">
        <v>3.181</v>
      </c>
      <c r="Y1222" s="8">
        <v>43412</v>
      </c>
    </row>
    <row r="1223" spans="1:25" x14ac:dyDescent="0.25">
      <c r="A1223">
        <v>-111.97669783000001</v>
      </c>
      <c r="B1223">
        <v>33.079138780000001</v>
      </c>
      <c r="C1223" t="s">
        <v>563</v>
      </c>
      <c r="D1223" t="s">
        <v>566</v>
      </c>
      <c r="E1223" t="s">
        <v>561</v>
      </c>
      <c r="F1223">
        <v>282</v>
      </c>
      <c r="G1223">
        <v>359</v>
      </c>
      <c r="H1223">
        <v>13.333</v>
      </c>
      <c r="I1223">
        <v>2.9860000000000002</v>
      </c>
      <c r="J1223">
        <v>1</v>
      </c>
      <c r="K1223">
        <v>1172.346</v>
      </c>
      <c r="L1223" t="s">
        <v>560</v>
      </c>
      <c r="M1223" t="s">
        <v>559</v>
      </c>
      <c r="N1223" s="8">
        <v>43412</v>
      </c>
      <c r="O1223">
        <v>0</v>
      </c>
      <c r="P1223">
        <v>0</v>
      </c>
      <c r="Q1223">
        <v>15951.087</v>
      </c>
      <c r="R1223">
        <v>1600.0229999999999</v>
      </c>
      <c r="S1223">
        <v>3.3330000000000002</v>
      </c>
      <c r="T1223">
        <v>33</v>
      </c>
      <c r="U1223">
        <v>4848.5540000000001</v>
      </c>
      <c r="V1223">
        <v>2</v>
      </c>
      <c r="W1223">
        <v>2.036</v>
      </c>
      <c r="X1223">
        <v>3.29</v>
      </c>
      <c r="Y1223" s="8">
        <v>43412</v>
      </c>
    </row>
    <row r="1224" spans="1:25" x14ac:dyDescent="0.25">
      <c r="A1224">
        <v>-111.97669817000001</v>
      </c>
      <c r="B1224">
        <v>33.079146780000002</v>
      </c>
      <c r="C1224" t="s">
        <v>563</v>
      </c>
      <c r="D1224" t="s">
        <v>566</v>
      </c>
      <c r="E1224" t="s">
        <v>561</v>
      </c>
      <c r="F1224">
        <v>283</v>
      </c>
      <c r="G1224">
        <v>1</v>
      </c>
      <c r="H1224">
        <v>13.333</v>
      </c>
      <c r="I1224">
        <v>3.117</v>
      </c>
      <c r="J1224">
        <v>1</v>
      </c>
      <c r="K1224">
        <v>1172.405</v>
      </c>
      <c r="L1224" t="s">
        <v>560</v>
      </c>
      <c r="M1224" t="s">
        <v>559</v>
      </c>
      <c r="N1224" s="8">
        <v>43412</v>
      </c>
      <c r="O1224">
        <v>0</v>
      </c>
      <c r="P1224">
        <v>0</v>
      </c>
      <c r="Q1224">
        <v>17242.39</v>
      </c>
      <c r="R1224">
        <v>1656.7280000000001</v>
      </c>
      <c r="S1224">
        <v>3.452</v>
      </c>
      <c r="T1224">
        <v>33</v>
      </c>
      <c r="U1224">
        <v>5020.3869999999997</v>
      </c>
      <c r="V1224">
        <v>2</v>
      </c>
      <c r="W1224">
        <v>2.125</v>
      </c>
      <c r="X1224">
        <v>3.4340000000000002</v>
      </c>
      <c r="Y1224" s="8">
        <v>43412</v>
      </c>
    </row>
    <row r="1225" spans="1:25" x14ac:dyDescent="0.25">
      <c r="A1225">
        <v>-111.97669783000001</v>
      </c>
      <c r="B1225">
        <v>33.079154780000003</v>
      </c>
      <c r="C1225" t="s">
        <v>563</v>
      </c>
      <c r="D1225" t="s">
        <v>566</v>
      </c>
      <c r="E1225" t="s">
        <v>561</v>
      </c>
      <c r="F1225">
        <v>284</v>
      </c>
      <c r="G1225">
        <v>359</v>
      </c>
      <c r="H1225">
        <v>13.333</v>
      </c>
      <c r="I1225">
        <v>2.887</v>
      </c>
      <c r="J1225">
        <v>1</v>
      </c>
      <c r="K1225">
        <v>1172.48</v>
      </c>
      <c r="L1225" t="s">
        <v>560</v>
      </c>
      <c r="M1225" t="s">
        <v>559</v>
      </c>
      <c r="N1225" s="8">
        <v>43412</v>
      </c>
      <c r="O1225">
        <v>0</v>
      </c>
      <c r="P1225">
        <v>0</v>
      </c>
      <c r="Q1225">
        <v>15470.512000000001</v>
      </c>
      <c r="R1225">
        <v>1604.72</v>
      </c>
      <c r="S1225">
        <v>3.343</v>
      </c>
      <c r="T1225">
        <v>33</v>
      </c>
      <c r="U1225">
        <v>4862.7879999999996</v>
      </c>
      <c r="V1225">
        <v>2</v>
      </c>
      <c r="W1225">
        <v>1.9690000000000001</v>
      </c>
      <c r="X1225">
        <v>3.181</v>
      </c>
      <c r="Y1225" s="8">
        <v>43412</v>
      </c>
    </row>
    <row r="1226" spans="1:25" x14ac:dyDescent="0.25">
      <c r="A1226">
        <v>-111.97669834</v>
      </c>
      <c r="B1226">
        <v>33.079163780000002</v>
      </c>
      <c r="C1226" t="s">
        <v>563</v>
      </c>
      <c r="D1226" t="s">
        <v>566</v>
      </c>
      <c r="E1226" t="s">
        <v>561</v>
      </c>
      <c r="F1226">
        <v>285</v>
      </c>
      <c r="G1226">
        <v>2</v>
      </c>
      <c r="H1226">
        <v>13.333</v>
      </c>
      <c r="I1226">
        <v>2.92</v>
      </c>
      <c r="J1226">
        <v>1</v>
      </c>
      <c r="K1226">
        <v>1172.3620000000001</v>
      </c>
      <c r="L1226" t="s">
        <v>560</v>
      </c>
      <c r="M1226" t="s">
        <v>559</v>
      </c>
      <c r="N1226" s="8">
        <v>43412</v>
      </c>
      <c r="O1226">
        <v>0</v>
      </c>
      <c r="P1226">
        <v>0</v>
      </c>
      <c r="Q1226">
        <v>15751.697</v>
      </c>
      <c r="R1226">
        <v>1615.528</v>
      </c>
      <c r="S1226">
        <v>3.3660000000000001</v>
      </c>
      <c r="T1226">
        <v>33</v>
      </c>
      <c r="U1226">
        <v>4895.5410000000002</v>
      </c>
      <c r="V1226">
        <v>2</v>
      </c>
      <c r="W1226">
        <v>1.9910000000000001</v>
      </c>
      <c r="X1226">
        <v>3.218</v>
      </c>
      <c r="Y1226" s="8">
        <v>43412</v>
      </c>
    </row>
    <row r="1227" spans="1:25" x14ac:dyDescent="0.25">
      <c r="A1227">
        <v>-111.97669903000001</v>
      </c>
      <c r="B1227">
        <v>33.079171819999999</v>
      </c>
      <c r="C1227" t="s">
        <v>563</v>
      </c>
      <c r="D1227" t="s">
        <v>566</v>
      </c>
      <c r="E1227" t="s">
        <v>561</v>
      </c>
      <c r="F1227">
        <v>286</v>
      </c>
      <c r="G1227">
        <v>6</v>
      </c>
      <c r="H1227">
        <v>13.333</v>
      </c>
      <c r="I1227">
        <v>2.9860000000000002</v>
      </c>
      <c r="J1227">
        <v>1</v>
      </c>
      <c r="K1227">
        <v>1172.326</v>
      </c>
      <c r="L1227" t="s">
        <v>560</v>
      </c>
      <c r="M1227" t="s">
        <v>559</v>
      </c>
      <c r="N1227" s="8">
        <v>43412</v>
      </c>
      <c r="O1227">
        <v>0</v>
      </c>
      <c r="P1227">
        <v>0</v>
      </c>
      <c r="Q1227">
        <v>16469.338</v>
      </c>
      <c r="R1227">
        <v>1652.008</v>
      </c>
      <c r="S1227">
        <v>3.4420000000000002</v>
      </c>
      <c r="T1227">
        <v>33</v>
      </c>
      <c r="U1227">
        <v>5006.0829999999996</v>
      </c>
      <c r="V1227">
        <v>2</v>
      </c>
      <c r="W1227">
        <v>2.036</v>
      </c>
      <c r="X1227">
        <v>3.29</v>
      </c>
      <c r="Y1227" s="8">
        <v>43412</v>
      </c>
    </row>
    <row r="1228" spans="1:25" x14ac:dyDescent="0.25">
      <c r="A1228">
        <v>-111.97669749000001</v>
      </c>
      <c r="B1228">
        <v>33.079179789999998</v>
      </c>
      <c r="C1228" t="s">
        <v>563</v>
      </c>
      <c r="D1228" t="s">
        <v>566</v>
      </c>
      <c r="E1228" t="s">
        <v>561</v>
      </c>
      <c r="F1228">
        <v>287</v>
      </c>
      <c r="G1228">
        <v>357</v>
      </c>
      <c r="H1228">
        <v>13.333</v>
      </c>
      <c r="I1228">
        <v>3.117</v>
      </c>
      <c r="J1228">
        <v>1</v>
      </c>
      <c r="K1228">
        <v>1172.3130000000001</v>
      </c>
      <c r="L1228" t="s">
        <v>560</v>
      </c>
      <c r="M1228" t="s">
        <v>559</v>
      </c>
      <c r="N1228" s="8">
        <v>43412</v>
      </c>
      <c r="O1228">
        <v>0</v>
      </c>
      <c r="P1228">
        <v>0</v>
      </c>
      <c r="Q1228">
        <v>16203.41</v>
      </c>
      <c r="R1228">
        <v>1556.8979999999999</v>
      </c>
      <c r="S1228">
        <v>3.2440000000000002</v>
      </c>
      <c r="T1228">
        <v>33</v>
      </c>
      <c r="U1228">
        <v>4717.8720000000003</v>
      </c>
      <c r="V1228">
        <v>2</v>
      </c>
      <c r="W1228">
        <v>2.125</v>
      </c>
      <c r="X1228">
        <v>3.4340000000000002</v>
      </c>
      <c r="Y1228" s="8">
        <v>43412</v>
      </c>
    </row>
    <row r="1229" spans="1:25" x14ac:dyDescent="0.25">
      <c r="A1229">
        <v>-111.97669903000001</v>
      </c>
      <c r="B1229">
        <v>33.079187820000001</v>
      </c>
      <c r="C1229" t="s">
        <v>563</v>
      </c>
      <c r="D1229" t="s">
        <v>566</v>
      </c>
      <c r="E1229" t="s">
        <v>561</v>
      </c>
      <c r="F1229">
        <v>288</v>
      </c>
      <c r="G1229">
        <v>6</v>
      </c>
      <c r="H1229">
        <v>13.333</v>
      </c>
      <c r="I1229">
        <v>2.9529999999999998</v>
      </c>
      <c r="J1229">
        <v>1</v>
      </c>
      <c r="K1229">
        <v>1172.365</v>
      </c>
      <c r="L1229" t="s">
        <v>560</v>
      </c>
      <c r="M1229" t="s">
        <v>559</v>
      </c>
      <c r="N1229" s="8">
        <v>43412</v>
      </c>
      <c r="O1229">
        <v>0</v>
      </c>
      <c r="P1229">
        <v>0</v>
      </c>
      <c r="Q1229">
        <v>16959.828000000001</v>
      </c>
      <c r="R1229">
        <v>1720.11</v>
      </c>
      <c r="S1229">
        <v>3.5840000000000001</v>
      </c>
      <c r="T1229">
        <v>33</v>
      </c>
      <c r="U1229">
        <v>5212.4539999999997</v>
      </c>
      <c r="V1229">
        <v>2</v>
      </c>
      <c r="W1229">
        <v>2.0129999999999999</v>
      </c>
      <c r="X1229">
        <v>3.254</v>
      </c>
      <c r="Y1229" s="8">
        <v>43412</v>
      </c>
    </row>
    <row r="1230" spans="1:25" x14ac:dyDescent="0.25">
      <c r="A1230">
        <v>-111.97669766</v>
      </c>
      <c r="B1230">
        <v>33.079196779999997</v>
      </c>
      <c r="C1230" t="s">
        <v>563</v>
      </c>
      <c r="D1230" t="s">
        <v>566</v>
      </c>
      <c r="E1230" t="s">
        <v>561</v>
      </c>
      <c r="F1230">
        <v>289</v>
      </c>
      <c r="G1230">
        <v>358</v>
      </c>
      <c r="H1230">
        <v>13.333</v>
      </c>
      <c r="I1230">
        <v>2.92</v>
      </c>
      <c r="J1230">
        <v>1</v>
      </c>
      <c r="K1230">
        <v>1172.3920000000001</v>
      </c>
      <c r="L1230" t="s">
        <v>560</v>
      </c>
      <c r="M1230" t="s">
        <v>559</v>
      </c>
      <c r="N1230" s="8">
        <v>43412</v>
      </c>
      <c r="O1230">
        <v>0</v>
      </c>
      <c r="P1230">
        <v>0</v>
      </c>
      <c r="Q1230">
        <v>14727.313</v>
      </c>
      <c r="R1230">
        <v>1510.4649999999999</v>
      </c>
      <c r="S1230">
        <v>3.1469999999999998</v>
      </c>
      <c r="T1230">
        <v>33</v>
      </c>
      <c r="U1230">
        <v>4577.1679999999997</v>
      </c>
      <c r="V1230">
        <v>2</v>
      </c>
      <c r="W1230">
        <v>1.9910000000000001</v>
      </c>
      <c r="X1230">
        <v>3.218</v>
      </c>
      <c r="Y1230" s="8">
        <v>43412</v>
      </c>
    </row>
    <row r="1231" spans="1:25" x14ac:dyDescent="0.25">
      <c r="A1231">
        <v>-111.97669834</v>
      </c>
      <c r="B1231">
        <v>33.079204779999998</v>
      </c>
      <c r="C1231" t="s">
        <v>563</v>
      </c>
      <c r="D1231" t="s">
        <v>566</v>
      </c>
      <c r="E1231" t="s">
        <v>561</v>
      </c>
      <c r="F1231">
        <v>290</v>
      </c>
      <c r="G1231">
        <v>2</v>
      </c>
      <c r="H1231">
        <v>13.333</v>
      </c>
      <c r="I1231">
        <v>3.0179999999999998</v>
      </c>
      <c r="J1231">
        <v>1</v>
      </c>
      <c r="K1231">
        <v>1172.405</v>
      </c>
      <c r="L1231" t="s">
        <v>560</v>
      </c>
      <c r="M1231" t="s">
        <v>559</v>
      </c>
      <c r="N1231" s="8">
        <v>43412</v>
      </c>
      <c r="O1231">
        <v>0</v>
      </c>
      <c r="P1231">
        <v>0</v>
      </c>
      <c r="Q1231">
        <v>14790.105</v>
      </c>
      <c r="R1231">
        <v>1467.441</v>
      </c>
      <c r="S1231">
        <v>3.0569999999999999</v>
      </c>
      <c r="T1231">
        <v>33</v>
      </c>
      <c r="U1231">
        <v>4446.7910000000002</v>
      </c>
      <c r="V1231">
        <v>2</v>
      </c>
      <c r="W1231">
        <v>2.0579999999999998</v>
      </c>
      <c r="X1231">
        <v>3.3260000000000001</v>
      </c>
      <c r="Y1231" s="8">
        <v>43412</v>
      </c>
    </row>
    <row r="1232" spans="1:25" x14ac:dyDescent="0.25">
      <c r="A1232">
        <v>-111.97669732</v>
      </c>
      <c r="B1232">
        <v>33.07921279</v>
      </c>
      <c r="C1232" t="s">
        <v>563</v>
      </c>
      <c r="D1232" t="s">
        <v>566</v>
      </c>
      <c r="E1232" t="s">
        <v>561</v>
      </c>
      <c r="F1232">
        <v>291</v>
      </c>
      <c r="G1232">
        <v>356</v>
      </c>
      <c r="H1232">
        <v>13.333</v>
      </c>
      <c r="I1232">
        <v>3.0510000000000002</v>
      </c>
      <c r="J1232">
        <v>1</v>
      </c>
      <c r="K1232">
        <v>1172.3820000000001</v>
      </c>
      <c r="L1232" t="s">
        <v>560</v>
      </c>
      <c r="M1232" t="s">
        <v>559</v>
      </c>
      <c r="N1232" s="8">
        <v>43412</v>
      </c>
      <c r="O1232">
        <v>0</v>
      </c>
      <c r="P1232">
        <v>0</v>
      </c>
      <c r="Q1232">
        <v>13591.062</v>
      </c>
      <c r="R1232">
        <v>1333.9749999999999</v>
      </c>
      <c r="S1232">
        <v>2.7789999999999999</v>
      </c>
      <c r="T1232">
        <v>33</v>
      </c>
      <c r="U1232">
        <v>4042.3490000000002</v>
      </c>
      <c r="V1232">
        <v>2</v>
      </c>
      <c r="W1232">
        <v>2.08</v>
      </c>
      <c r="X1232">
        <v>3.3620000000000001</v>
      </c>
      <c r="Y1232" s="8">
        <v>43412</v>
      </c>
    </row>
    <row r="1233" spans="1:25" x14ac:dyDescent="0.25">
      <c r="A1233">
        <v>-111.97669851000001</v>
      </c>
      <c r="B1233">
        <v>33.079221789999998</v>
      </c>
      <c r="C1233" t="s">
        <v>563</v>
      </c>
      <c r="D1233" t="s">
        <v>566</v>
      </c>
      <c r="E1233" t="s">
        <v>561</v>
      </c>
      <c r="F1233">
        <v>292</v>
      </c>
      <c r="G1233">
        <v>3</v>
      </c>
      <c r="H1233">
        <v>13.333</v>
      </c>
      <c r="I1233">
        <v>2.9529999999999998</v>
      </c>
      <c r="J1233">
        <v>1</v>
      </c>
      <c r="K1233">
        <v>1172.3489999999999</v>
      </c>
      <c r="L1233" t="s">
        <v>560</v>
      </c>
      <c r="M1233" t="s">
        <v>559</v>
      </c>
      <c r="N1233" s="8">
        <v>43412</v>
      </c>
      <c r="O1233">
        <v>0</v>
      </c>
      <c r="P1233">
        <v>0</v>
      </c>
      <c r="Q1233">
        <v>13704.582</v>
      </c>
      <c r="R1233">
        <v>1389.9549999999999</v>
      </c>
      <c r="S1233">
        <v>2.8959999999999999</v>
      </c>
      <c r="T1233">
        <v>33</v>
      </c>
      <c r="U1233">
        <v>4211.9830000000002</v>
      </c>
      <c r="V1233">
        <v>2</v>
      </c>
      <c r="W1233">
        <v>2.0129999999999999</v>
      </c>
      <c r="X1233">
        <v>3.254</v>
      </c>
      <c r="Y1233" s="8">
        <v>43412</v>
      </c>
    </row>
    <row r="1234" spans="1:25" x14ac:dyDescent="0.25">
      <c r="A1234">
        <v>-111.976697</v>
      </c>
      <c r="B1234">
        <v>33.079229769999998</v>
      </c>
      <c r="C1234" t="s">
        <v>563</v>
      </c>
      <c r="D1234" t="s">
        <v>566</v>
      </c>
      <c r="E1234" t="s">
        <v>561</v>
      </c>
      <c r="F1234">
        <v>293</v>
      </c>
      <c r="G1234">
        <v>0</v>
      </c>
      <c r="H1234">
        <v>13.333</v>
      </c>
      <c r="I1234">
        <v>3.15</v>
      </c>
      <c r="J1234">
        <v>1</v>
      </c>
      <c r="K1234">
        <v>1172.32</v>
      </c>
      <c r="L1234" t="s">
        <v>560</v>
      </c>
      <c r="M1234" t="s">
        <v>559</v>
      </c>
      <c r="N1234" s="8">
        <v>43412</v>
      </c>
      <c r="O1234">
        <v>0</v>
      </c>
      <c r="P1234">
        <v>0</v>
      </c>
      <c r="Q1234">
        <v>12174.397000000001</v>
      </c>
      <c r="R1234">
        <v>1157.587</v>
      </c>
      <c r="S1234">
        <v>2.4119999999999999</v>
      </c>
      <c r="T1234">
        <v>33</v>
      </c>
      <c r="U1234">
        <v>3507.8380000000002</v>
      </c>
      <c r="V1234">
        <v>2</v>
      </c>
      <c r="W1234">
        <v>2.1469999999999998</v>
      </c>
      <c r="X1234">
        <v>3.4710000000000001</v>
      </c>
      <c r="Y1234" s="8">
        <v>43412</v>
      </c>
    </row>
    <row r="1235" spans="1:25" x14ac:dyDescent="0.25">
      <c r="A1235">
        <v>-111.97669834</v>
      </c>
      <c r="B1235">
        <v>33.07923778</v>
      </c>
      <c r="C1235" t="s">
        <v>563</v>
      </c>
      <c r="D1235" t="s">
        <v>566</v>
      </c>
      <c r="E1235" t="s">
        <v>561</v>
      </c>
      <c r="F1235">
        <v>294</v>
      </c>
      <c r="G1235">
        <v>2</v>
      </c>
      <c r="H1235">
        <v>13.333</v>
      </c>
      <c r="I1235">
        <v>3.1819999999999999</v>
      </c>
      <c r="J1235">
        <v>1</v>
      </c>
      <c r="K1235">
        <v>1172.3489999999999</v>
      </c>
      <c r="L1235" t="s">
        <v>560</v>
      </c>
      <c r="M1235" t="s">
        <v>559</v>
      </c>
      <c r="N1235" s="8">
        <v>43412</v>
      </c>
      <c r="O1235">
        <v>0</v>
      </c>
      <c r="P1235">
        <v>0</v>
      </c>
      <c r="Q1235">
        <v>13004.566999999999</v>
      </c>
      <c r="R1235">
        <v>1223.7750000000001</v>
      </c>
      <c r="S1235">
        <v>2.5499999999999998</v>
      </c>
      <c r="T1235">
        <v>33</v>
      </c>
      <c r="U1235">
        <v>3708.4079999999999</v>
      </c>
      <c r="V1235">
        <v>2</v>
      </c>
      <c r="W1235">
        <v>2.17</v>
      </c>
      <c r="X1235">
        <v>3.5070000000000001</v>
      </c>
      <c r="Y1235" s="8">
        <v>43412</v>
      </c>
    </row>
    <row r="1236" spans="1:25" x14ac:dyDescent="0.25">
      <c r="A1236">
        <v>-111.976697</v>
      </c>
      <c r="B1236">
        <v>33.079246769999997</v>
      </c>
      <c r="C1236" t="s">
        <v>563</v>
      </c>
      <c r="D1236" t="s">
        <v>566</v>
      </c>
      <c r="E1236" t="s">
        <v>561</v>
      </c>
      <c r="F1236">
        <v>295</v>
      </c>
      <c r="G1236">
        <v>360</v>
      </c>
      <c r="H1236">
        <v>13.333</v>
      </c>
      <c r="I1236">
        <v>2.92</v>
      </c>
      <c r="J1236">
        <v>1</v>
      </c>
      <c r="K1236">
        <v>1172.329</v>
      </c>
      <c r="L1236" t="s">
        <v>560</v>
      </c>
      <c r="M1236" t="s">
        <v>559</v>
      </c>
      <c r="N1236" s="8">
        <v>43412</v>
      </c>
      <c r="O1236">
        <v>0</v>
      </c>
      <c r="P1236">
        <v>0</v>
      </c>
      <c r="Q1236">
        <v>12437.35</v>
      </c>
      <c r="R1236">
        <v>1275.6020000000001</v>
      </c>
      <c r="S1236">
        <v>2.6579999999999999</v>
      </c>
      <c r="T1236">
        <v>33</v>
      </c>
      <c r="U1236">
        <v>3865.46</v>
      </c>
      <c r="V1236">
        <v>2</v>
      </c>
      <c r="W1236">
        <v>1.9910000000000001</v>
      </c>
      <c r="X1236">
        <v>3.218</v>
      </c>
      <c r="Y1236" s="8">
        <v>43412</v>
      </c>
    </row>
    <row r="1237" spans="1:25" x14ac:dyDescent="0.25">
      <c r="A1237">
        <v>-111.97669682999999</v>
      </c>
      <c r="B1237">
        <v>33.079254779999999</v>
      </c>
      <c r="C1237" t="s">
        <v>563</v>
      </c>
      <c r="D1237" t="s">
        <v>566</v>
      </c>
      <c r="E1237" t="s">
        <v>561</v>
      </c>
      <c r="F1237">
        <v>296</v>
      </c>
      <c r="G1237">
        <v>359</v>
      </c>
      <c r="H1237">
        <v>13.333</v>
      </c>
      <c r="I1237">
        <v>3.117</v>
      </c>
      <c r="J1237">
        <v>1</v>
      </c>
      <c r="K1237">
        <v>1172.336</v>
      </c>
      <c r="L1237" t="s">
        <v>560</v>
      </c>
      <c r="M1237" t="s">
        <v>559</v>
      </c>
      <c r="N1237" s="8">
        <v>43412</v>
      </c>
      <c r="O1237">
        <v>0</v>
      </c>
      <c r="P1237">
        <v>0</v>
      </c>
      <c r="Q1237">
        <v>13649.942999999999</v>
      </c>
      <c r="R1237">
        <v>1311.549</v>
      </c>
      <c r="S1237">
        <v>2.7320000000000002</v>
      </c>
      <c r="T1237">
        <v>33</v>
      </c>
      <c r="U1237">
        <v>3974.3910000000001</v>
      </c>
      <c r="V1237">
        <v>2</v>
      </c>
      <c r="W1237">
        <v>2.125</v>
      </c>
      <c r="X1237">
        <v>3.4340000000000002</v>
      </c>
      <c r="Y1237" s="8">
        <v>43412</v>
      </c>
    </row>
    <row r="1238" spans="1:25" x14ac:dyDescent="0.25">
      <c r="A1238">
        <v>-111.97669802999999</v>
      </c>
      <c r="B1238">
        <v>33.079262819999997</v>
      </c>
      <c r="C1238" t="s">
        <v>563</v>
      </c>
      <c r="D1238" t="s">
        <v>566</v>
      </c>
      <c r="E1238" t="s">
        <v>561</v>
      </c>
      <c r="F1238">
        <v>297</v>
      </c>
      <c r="G1238">
        <v>6</v>
      </c>
      <c r="H1238">
        <v>13.333</v>
      </c>
      <c r="I1238">
        <v>3.15</v>
      </c>
      <c r="J1238">
        <v>1</v>
      </c>
      <c r="K1238">
        <v>1172.3689999999999</v>
      </c>
      <c r="L1238" t="s">
        <v>560</v>
      </c>
      <c r="M1238" t="s">
        <v>559</v>
      </c>
      <c r="N1238" s="8">
        <v>43412</v>
      </c>
      <c r="O1238">
        <v>0</v>
      </c>
      <c r="P1238">
        <v>0</v>
      </c>
      <c r="Q1238">
        <v>12705.094999999999</v>
      </c>
      <c r="R1238">
        <v>1208.047</v>
      </c>
      <c r="S1238">
        <v>2.5169999999999999</v>
      </c>
      <c r="T1238">
        <v>33</v>
      </c>
      <c r="U1238">
        <v>3660.75</v>
      </c>
      <c r="V1238">
        <v>2</v>
      </c>
      <c r="W1238">
        <v>2.1469999999999998</v>
      </c>
      <c r="X1238">
        <v>3.4710000000000001</v>
      </c>
      <c r="Y1238" s="8">
        <v>43412</v>
      </c>
    </row>
    <row r="1239" spans="1:25" x14ac:dyDescent="0.25">
      <c r="A1239">
        <v>-111.97669617</v>
      </c>
      <c r="B1239">
        <v>33.079271779999999</v>
      </c>
      <c r="C1239" t="s">
        <v>563</v>
      </c>
      <c r="D1239" t="s">
        <v>566</v>
      </c>
      <c r="E1239" t="s">
        <v>561</v>
      </c>
      <c r="F1239">
        <v>298</v>
      </c>
      <c r="G1239">
        <v>1</v>
      </c>
      <c r="H1239">
        <v>13.333</v>
      </c>
      <c r="I1239">
        <v>2.9860000000000002</v>
      </c>
      <c r="J1239">
        <v>1</v>
      </c>
      <c r="K1239">
        <v>1172.375</v>
      </c>
      <c r="L1239" t="s">
        <v>560</v>
      </c>
      <c r="M1239" t="s">
        <v>559</v>
      </c>
      <c r="N1239" s="8">
        <v>43412</v>
      </c>
      <c r="O1239">
        <v>0</v>
      </c>
      <c r="P1239">
        <v>0</v>
      </c>
      <c r="Q1239">
        <v>11203.607</v>
      </c>
      <c r="R1239">
        <v>1123.8119999999999</v>
      </c>
      <c r="S1239">
        <v>2.3410000000000002</v>
      </c>
      <c r="T1239">
        <v>33</v>
      </c>
      <c r="U1239">
        <v>3405.491</v>
      </c>
      <c r="V1239">
        <v>2</v>
      </c>
      <c r="W1239">
        <v>2.036</v>
      </c>
      <c r="X1239">
        <v>3.29</v>
      </c>
      <c r="Y1239" s="8">
        <v>43412</v>
      </c>
    </row>
    <row r="1240" spans="1:25" x14ac:dyDescent="0.25">
      <c r="A1240">
        <v>-111.97669668</v>
      </c>
      <c r="B1240">
        <v>33.079279790000001</v>
      </c>
      <c r="C1240" t="s">
        <v>563</v>
      </c>
      <c r="D1240" t="s">
        <v>566</v>
      </c>
      <c r="E1240" t="s">
        <v>561</v>
      </c>
      <c r="F1240">
        <v>299</v>
      </c>
      <c r="G1240">
        <v>4</v>
      </c>
      <c r="H1240">
        <v>13.333</v>
      </c>
      <c r="I1240">
        <v>3.0510000000000002</v>
      </c>
      <c r="J1240">
        <v>1</v>
      </c>
      <c r="K1240">
        <v>1172.365</v>
      </c>
      <c r="L1240" t="s">
        <v>560</v>
      </c>
      <c r="M1240" t="s">
        <v>559</v>
      </c>
      <c r="N1240" s="8">
        <v>43412</v>
      </c>
      <c r="O1240">
        <v>0</v>
      </c>
      <c r="P1240">
        <v>0</v>
      </c>
      <c r="Q1240">
        <v>11745.541999999999</v>
      </c>
      <c r="R1240">
        <v>1152.836</v>
      </c>
      <c r="S1240">
        <v>2.4020000000000001</v>
      </c>
      <c r="T1240">
        <v>33</v>
      </c>
      <c r="U1240">
        <v>3493.4409999999998</v>
      </c>
      <c r="V1240">
        <v>2</v>
      </c>
      <c r="W1240">
        <v>2.08</v>
      </c>
      <c r="X1240">
        <v>3.3620000000000001</v>
      </c>
      <c r="Y1240" s="8">
        <v>43412</v>
      </c>
    </row>
    <row r="1241" spans="1:25" x14ac:dyDescent="0.25">
      <c r="A1241">
        <v>-111.97669682999999</v>
      </c>
      <c r="B1241">
        <v>33.079287780000001</v>
      </c>
      <c r="C1241" t="s">
        <v>563</v>
      </c>
      <c r="D1241" t="s">
        <v>566</v>
      </c>
      <c r="E1241" t="s">
        <v>561</v>
      </c>
      <c r="F1241">
        <v>300</v>
      </c>
      <c r="G1241">
        <v>359</v>
      </c>
      <c r="H1241">
        <v>13.333</v>
      </c>
      <c r="I1241">
        <v>3.2149999999999999</v>
      </c>
      <c r="J1241">
        <v>1</v>
      </c>
      <c r="K1241">
        <v>1172.3489999999999</v>
      </c>
      <c r="L1241" t="s">
        <v>560</v>
      </c>
      <c r="M1241" t="s">
        <v>559</v>
      </c>
      <c r="N1241" s="8">
        <v>43412</v>
      </c>
      <c r="O1241">
        <v>0</v>
      </c>
      <c r="P1241">
        <v>0</v>
      </c>
      <c r="Q1241">
        <v>13414.089</v>
      </c>
      <c r="R1241">
        <v>1249.431</v>
      </c>
      <c r="S1241">
        <v>2.6030000000000002</v>
      </c>
      <c r="T1241">
        <v>33</v>
      </c>
      <c r="U1241">
        <v>3786.1550000000002</v>
      </c>
      <c r="V1241">
        <v>2</v>
      </c>
      <c r="W1241">
        <v>2.1920000000000002</v>
      </c>
      <c r="X1241">
        <v>3.5430000000000001</v>
      </c>
      <c r="Y1241" s="8">
        <v>43412</v>
      </c>
    </row>
    <row r="1242" spans="1:25" x14ac:dyDescent="0.25">
      <c r="A1242">
        <v>-111.97669614</v>
      </c>
      <c r="B1242">
        <v>33.079296810000002</v>
      </c>
      <c r="C1242" t="s">
        <v>563</v>
      </c>
      <c r="D1242" t="s">
        <v>566</v>
      </c>
      <c r="E1242" t="s">
        <v>561</v>
      </c>
      <c r="F1242">
        <v>301</v>
      </c>
      <c r="G1242">
        <v>355</v>
      </c>
      <c r="H1242">
        <v>13.333</v>
      </c>
      <c r="I1242">
        <v>2.9529999999999998</v>
      </c>
      <c r="J1242">
        <v>1</v>
      </c>
      <c r="K1242">
        <v>1172.434</v>
      </c>
      <c r="L1242" t="s">
        <v>560</v>
      </c>
      <c r="M1242" t="s">
        <v>559</v>
      </c>
      <c r="N1242" s="8">
        <v>43412</v>
      </c>
      <c r="O1242">
        <v>0</v>
      </c>
      <c r="P1242">
        <v>0</v>
      </c>
      <c r="Q1242">
        <v>13854.346</v>
      </c>
      <c r="R1242">
        <v>1405.144</v>
      </c>
      <c r="S1242">
        <v>2.927</v>
      </c>
      <c r="T1242">
        <v>33</v>
      </c>
      <c r="U1242">
        <v>4258.0119999999997</v>
      </c>
      <c r="V1242">
        <v>2</v>
      </c>
      <c r="W1242">
        <v>2.0129999999999999</v>
      </c>
      <c r="X1242">
        <v>3.254</v>
      </c>
      <c r="Y1242" s="8">
        <v>43412</v>
      </c>
    </row>
    <row r="1243" spans="1:25" x14ac:dyDescent="0.25">
      <c r="A1243">
        <v>-111.97669734</v>
      </c>
      <c r="B1243">
        <v>33.079304780000001</v>
      </c>
      <c r="C1243" t="s">
        <v>563</v>
      </c>
      <c r="D1243" t="s">
        <v>566</v>
      </c>
      <c r="E1243" t="s">
        <v>561</v>
      </c>
      <c r="F1243">
        <v>302</v>
      </c>
      <c r="G1243">
        <v>2</v>
      </c>
      <c r="H1243">
        <v>13.333</v>
      </c>
      <c r="I1243">
        <v>3.117</v>
      </c>
      <c r="J1243">
        <v>1</v>
      </c>
      <c r="K1243">
        <v>1172.316</v>
      </c>
      <c r="L1243" t="s">
        <v>560</v>
      </c>
      <c r="M1243" t="s">
        <v>559</v>
      </c>
      <c r="N1243" s="8">
        <v>43412</v>
      </c>
      <c r="O1243">
        <v>0</v>
      </c>
      <c r="P1243">
        <v>0</v>
      </c>
      <c r="Q1243">
        <v>14552.213</v>
      </c>
      <c r="R1243">
        <v>1398.2429999999999</v>
      </c>
      <c r="S1243">
        <v>2.9129999999999998</v>
      </c>
      <c r="T1243">
        <v>33</v>
      </c>
      <c r="U1243">
        <v>4237.1009999999997</v>
      </c>
      <c r="V1243">
        <v>2</v>
      </c>
      <c r="W1243">
        <v>2.125</v>
      </c>
      <c r="X1243">
        <v>3.4340000000000002</v>
      </c>
      <c r="Y1243" s="8">
        <v>43412</v>
      </c>
    </row>
    <row r="1244" spans="1:25" x14ac:dyDescent="0.25">
      <c r="A1244">
        <v>-111.97669666</v>
      </c>
      <c r="B1244">
        <v>33.079312780000002</v>
      </c>
      <c r="C1244" t="s">
        <v>563</v>
      </c>
      <c r="D1244" t="s">
        <v>566</v>
      </c>
      <c r="E1244" t="s">
        <v>561</v>
      </c>
      <c r="F1244">
        <v>303</v>
      </c>
      <c r="G1244">
        <v>358</v>
      </c>
      <c r="H1244">
        <v>13.333</v>
      </c>
      <c r="I1244">
        <v>2.9529999999999998</v>
      </c>
      <c r="J1244">
        <v>1</v>
      </c>
      <c r="K1244">
        <v>1172.336</v>
      </c>
      <c r="L1244" t="s">
        <v>560</v>
      </c>
      <c r="M1244" t="s">
        <v>559</v>
      </c>
      <c r="N1244" s="8">
        <v>43412</v>
      </c>
      <c r="O1244">
        <v>0</v>
      </c>
      <c r="P1244">
        <v>0</v>
      </c>
      <c r="Q1244">
        <v>14070.866</v>
      </c>
      <c r="R1244">
        <v>1427.104</v>
      </c>
      <c r="S1244">
        <v>2.9729999999999999</v>
      </c>
      <c r="T1244">
        <v>33</v>
      </c>
      <c r="U1244">
        <v>4324.5569999999998</v>
      </c>
      <c r="V1244">
        <v>2</v>
      </c>
      <c r="W1244">
        <v>2.0129999999999999</v>
      </c>
      <c r="X1244">
        <v>3.254</v>
      </c>
      <c r="Y1244" s="8">
        <v>43412</v>
      </c>
    </row>
    <row r="1245" spans="1:25" x14ac:dyDescent="0.25">
      <c r="A1245">
        <v>-111.976697</v>
      </c>
      <c r="B1245">
        <v>33.079320770000002</v>
      </c>
      <c r="C1245" t="s">
        <v>563</v>
      </c>
      <c r="D1245" t="s">
        <v>566</v>
      </c>
      <c r="E1245" t="s">
        <v>561</v>
      </c>
      <c r="F1245">
        <v>304</v>
      </c>
      <c r="G1245">
        <v>360</v>
      </c>
      <c r="H1245">
        <v>13.333</v>
      </c>
      <c r="I1245">
        <v>2.9529999999999998</v>
      </c>
      <c r="J1245">
        <v>1</v>
      </c>
      <c r="K1245">
        <v>1172.3430000000001</v>
      </c>
      <c r="L1245" t="s">
        <v>560</v>
      </c>
      <c r="M1245" t="s">
        <v>559</v>
      </c>
      <c r="N1245" s="8">
        <v>43412</v>
      </c>
      <c r="O1245">
        <v>0</v>
      </c>
      <c r="P1245">
        <v>0</v>
      </c>
      <c r="Q1245">
        <v>15221.218000000001</v>
      </c>
      <c r="R1245">
        <v>1543.7760000000001</v>
      </c>
      <c r="S1245">
        <v>3.2160000000000002</v>
      </c>
      <c r="T1245">
        <v>33</v>
      </c>
      <c r="U1245">
        <v>4678.1080000000002</v>
      </c>
      <c r="V1245">
        <v>2</v>
      </c>
      <c r="W1245">
        <v>2.0129999999999999</v>
      </c>
      <c r="X1245">
        <v>3.254</v>
      </c>
      <c r="Y1245" s="8">
        <v>43412</v>
      </c>
    </row>
    <row r="1246" spans="1:25" x14ac:dyDescent="0.25">
      <c r="A1246">
        <v>-111.97669716999999</v>
      </c>
      <c r="B1246">
        <v>33.079329780000002</v>
      </c>
      <c r="C1246" t="s">
        <v>563</v>
      </c>
      <c r="D1246" t="s">
        <v>566</v>
      </c>
      <c r="E1246" t="s">
        <v>561</v>
      </c>
      <c r="F1246">
        <v>305</v>
      </c>
      <c r="G1246">
        <v>1</v>
      </c>
      <c r="H1246">
        <v>13.333</v>
      </c>
      <c r="I1246">
        <v>2.92</v>
      </c>
      <c r="J1246">
        <v>1</v>
      </c>
      <c r="K1246">
        <v>1172.3489999999999</v>
      </c>
      <c r="L1246" t="s">
        <v>560</v>
      </c>
      <c r="M1246" t="s">
        <v>559</v>
      </c>
      <c r="N1246" s="8">
        <v>43412</v>
      </c>
      <c r="O1246">
        <v>0</v>
      </c>
      <c r="P1246">
        <v>0</v>
      </c>
      <c r="Q1246">
        <v>14867.162</v>
      </c>
      <c r="R1246">
        <v>1524.809</v>
      </c>
      <c r="S1246">
        <v>3.177</v>
      </c>
      <c r="T1246">
        <v>33</v>
      </c>
      <c r="U1246">
        <v>4620.6319999999996</v>
      </c>
      <c r="V1246">
        <v>2</v>
      </c>
      <c r="W1246">
        <v>1.9910000000000001</v>
      </c>
      <c r="X1246">
        <v>3.218</v>
      </c>
      <c r="Y1246" s="8">
        <v>43412</v>
      </c>
    </row>
    <row r="1247" spans="1:25" x14ac:dyDescent="0.25">
      <c r="A1247">
        <v>-111.97669666</v>
      </c>
      <c r="B1247">
        <v>33.079337780000003</v>
      </c>
      <c r="C1247" t="s">
        <v>563</v>
      </c>
      <c r="D1247" t="s">
        <v>566</v>
      </c>
      <c r="E1247" t="s">
        <v>561</v>
      </c>
      <c r="F1247">
        <v>306</v>
      </c>
      <c r="G1247">
        <v>358</v>
      </c>
      <c r="H1247">
        <v>13.333</v>
      </c>
      <c r="I1247">
        <v>3.15</v>
      </c>
      <c r="J1247">
        <v>1</v>
      </c>
      <c r="K1247">
        <v>1172.3489999999999</v>
      </c>
      <c r="L1247" t="s">
        <v>560</v>
      </c>
      <c r="M1247" t="s">
        <v>559</v>
      </c>
      <c r="N1247" s="8">
        <v>43412</v>
      </c>
      <c r="O1247">
        <v>0</v>
      </c>
      <c r="P1247">
        <v>0</v>
      </c>
      <c r="Q1247">
        <v>12875.073</v>
      </c>
      <c r="R1247">
        <v>1224.21</v>
      </c>
      <c r="S1247">
        <v>2.5499999999999998</v>
      </c>
      <c r="T1247">
        <v>33</v>
      </c>
      <c r="U1247">
        <v>3709.7260000000001</v>
      </c>
      <c r="V1247">
        <v>2</v>
      </c>
      <c r="W1247">
        <v>2.1469999999999998</v>
      </c>
      <c r="X1247">
        <v>3.4710000000000001</v>
      </c>
      <c r="Y1247" s="8">
        <v>43412</v>
      </c>
    </row>
    <row r="1248" spans="1:25" x14ac:dyDescent="0.25">
      <c r="A1248">
        <v>-111.97669734</v>
      </c>
      <c r="B1248">
        <v>33.079345779999997</v>
      </c>
      <c r="C1248" t="s">
        <v>563</v>
      </c>
      <c r="D1248" t="s">
        <v>566</v>
      </c>
      <c r="E1248" t="s">
        <v>561</v>
      </c>
      <c r="F1248">
        <v>307</v>
      </c>
      <c r="G1248">
        <v>2</v>
      </c>
      <c r="H1248">
        <v>13.333</v>
      </c>
      <c r="I1248">
        <v>2.9860000000000002</v>
      </c>
      <c r="J1248">
        <v>1</v>
      </c>
      <c r="K1248">
        <v>1172.3489999999999</v>
      </c>
      <c r="L1248" t="s">
        <v>560</v>
      </c>
      <c r="M1248" t="s">
        <v>559</v>
      </c>
      <c r="N1248" s="8">
        <v>43412</v>
      </c>
      <c r="O1248">
        <v>0</v>
      </c>
      <c r="P1248">
        <v>0</v>
      </c>
      <c r="Q1248">
        <v>13019.933999999999</v>
      </c>
      <c r="R1248">
        <v>1306.0050000000001</v>
      </c>
      <c r="S1248">
        <v>2.7210000000000001</v>
      </c>
      <c r="T1248">
        <v>33</v>
      </c>
      <c r="U1248">
        <v>3957.5889999999999</v>
      </c>
      <c r="V1248">
        <v>2</v>
      </c>
      <c r="W1248">
        <v>2.036</v>
      </c>
      <c r="X1248">
        <v>3.29</v>
      </c>
      <c r="Y1248" s="8">
        <v>43412</v>
      </c>
    </row>
    <row r="1249" spans="1:25" x14ac:dyDescent="0.25">
      <c r="A1249">
        <v>-111.976697</v>
      </c>
      <c r="B1249">
        <v>33.079353769999997</v>
      </c>
      <c r="C1249" t="s">
        <v>563</v>
      </c>
      <c r="D1249" t="s">
        <v>566</v>
      </c>
      <c r="E1249" t="s">
        <v>561</v>
      </c>
      <c r="F1249">
        <v>308</v>
      </c>
      <c r="G1249">
        <v>0</v>
      </c>
      <c r="H1249">
        <v>13.333</v>
      </c>
      <c r="I1249">
        <v>3.0510000000000002</v>
      </c>
      <c r="J1249">
        <v>1</v>
      </c>
      <c r="K1249">
        <v>1172.3030000000001</v>
      </c>
      <c r="L1249" t="s">
        <v>560</v>
      </c>
      <c r="M1249" t="s">
        <v>559</v>
      </c>
      <c r="N1249" s="8">
        <v>43412</v>
      </c>
      <c r="O1249">
        <v>0</v>
      </c>
      <c r="P1249">
        <v>0</v>
      </c>
      <c r="Q1249">
        <v>15138.817999999999</v>
      </c>
      <c r="R1249">
        <v>1485.8889999999999</v>
      </c>
      <c r="S1249">
        <v>3.0960000000000001</v>
      </c>
      <c r="T1249">
        <v>33</v>
      </c>
      <c r="U1249">
        <v>4502.6930000000002</v>
      </c>
      <c r="V1249">
        <v>2</v>
      </c>
      <c r="W1249">
        <v>2.08</v>
      </c>
      <c r="X1249">
        <v>3.3620000000000001</v>
      </c>
      <c r="Y1249" s="8">
        <v>43412</v>
      </c>
    </row>
    <row r="1250" spans="1:25" x14ac:dyDescent="0.25">
      <c r="A1250">
        <v>-111.97669668</v>
      </c>
      <c r="B1250">
        <v>33.079362789999998</v>
      </c>
      <c r="C1250" t="s">
        <v>563</v>
      </c>
      <c r="D1250" t="s">
        <v>566</v>
      </c>
      <c r="E1250" t="s">
        <v>561</v>
      </c>
      <c r="F1250">
        <v>309</v>
      </c>
      <c r="G1250">
        <v>4</v>
      </c>
      <c r="H1250">
        <v>13.333</v>
      </c>
      <c r="I1250">
        <v>3.0179999999999998</v>
      </c>
      <c r="J1250">
        <v>1</v>
      </c>
      <c r="K1250">
        <v>1172.27</v>
      </c>
      <c r="L1250" t="s">
        <v>560</v>
      </c>
      <c r="M1250" t="s">
        <v>559</v>
      </c>
      <c r="N1250" s="8">
        <v>43412</v>
      </c>
      <c r="O1250">
        <v>0</v>
      </c>
      <c r="P1250">
        <v>0</v>
      </c>
      <c r="Q1250">
        <v>14976.276</v>
      </c>
      <c r="R1250">
        <v>1485.913</v>
      </c>
      <c r="S1250">
        <v>3.0960000000000001</v>
      </c>
      <c r="T1250">
        <v>33</v>
      </c>
      <c r="U1250">
        <v>4502.7659999999996</v>
      </c>
      <c r="V1250">
        <v>2</v>
      </c>
      <c r="W1250">
        <v>2.0579999999999998</v>
      </c>
      <c r="X1250">
        <v>3.3260000000000001</v>
      </c>
      <c r="Y1250" s="8">
        <v>43412</v>
      </c>
    </row>
    <row r="1251" spans="1:25" x14ac:dyDescent="0.25">
      <c r="A1251">
        <v>-111.976696</v>
      </c>
      <c r="B1251">
        <v>33.079370769999997</v>
      </c>
      <c r="C1251" t="s">
        <v>563</v>
      </c>
      <c r="D1251" t="s">
        <v>566</v>
      </c>
      <c r="E1251" t="s">
        <v>561</v>
      </c>
      <c r="F1251">
        <v>310</v>
      </c>
      <c r="G1251">
        <v>0</v>
      </c>
      <c r="H1251">
        <v>13.333</v>
      </c>
      <c r="I1251">
        <v>2.92</v>
      </c>
      <c r="J1251">
        <v>1</v>
      </c>
      <c r="K1251">
        <v>1172.297</v>
      </c>
      <c r="L1251" t="s">
        <v>560</v>
      </c>
      <c r="M1251" t="s">
        <v>559</v>
      </c>
      <c r="N1251" s="8">
        <v>43412</v>
      </c>
      <c r="O1251">
        <v>0</v>
      </c>
      <c r="P1251">
        <v>0</v>
      </c>
      <c r="Q1251">
        <v>13934.653</v>
      </c>
      <c r="R1251">
        <v>1429.1690000000001</v>
      </c>
      <c r="S1251">
        <v>2.9769999999999999</v>
      </c>
      <c r="T1251">
        <v>33</v>
      </c>
      <c r="U1251">
        <v>4330.8130000000001</v>
      </c>
      <c r="V1251">
        <v>2</v>
      </c>
      <c r="W1251">
        <v>1.9910000000000001</v>
      </c>
      <c r="X1251">
        <v>3.218</v>
      </c>
      <c r="Y1251" s="8">
        <v>43412</v>
      </c>
    </row>
    <row r="1252" spans="1:25" x14ac:dyDescent="0.25">
      <c r="A1252">
        <v>-111.97669651</v>
      </c>
      <c r="B1252">
        <v>33.07937879</v>
      </c>
      <c r="C1252" t="s">
        <v>563</v>
      </c>
      <c r="D1252" t="s">
        <v>566</v>
      </c>
      <c r="E1252" t="s">
        <v>561</v>
      </c>
      <c r="F1252">
        <v>311</v>
      </c>
      <c r="G1252">
        <v>3</v>
      </c>
      <c r="H1252">
        <v>13.333</v>
      </c>
      <c r="I1252">
        <v>3.0840000000000001</v>
      </c>
      <c r="J1252">
        <v>1</v>
      </c>
      <c r="K1252">
        <v>1172.2829999999999</v>
      </c>
      <c r="L1252" t="s">
        <v>560</v>
      </c>
      <c r="M1252" t="s">
        <v>559</v>
      </c>
      <c r="N1252" s="8">
        <v>43412</v>
      </c>
      <c r="O1252">
        <v>0</v>
      </c>
      <c r="P1252">
        <v>0</v>
      </c>
      <c r="Q1252">
        <v>13384.896000000001</v>
      </c>
      <c r="R1252">
        <v>1299.7639999999999</v>
      </c>
      <c r="S1252">
        <v>2.7080000000000002</v>
      </c>
      <c r="T1252">
        <v>33</v>
      </c>
      <c r="U1252">
        <v>3938.6779999999999</v>
      </c>
      <c r="V1252">
        <v>2</v>
      </c>
      <c r="W1252">
        <v>2.1030000000000002</v>
      </c>
      <c r="X1252">
        <v>3.3980000000000001</v>
      </c>
      <c r="Y1252" s="8">
        <v>43412</v>
      </c>
    </row>
    <row r="1253" spans="1:25" x14ac:dyDescent="0.25">
      <c r="A1253">
        <v>-111.97669532</v>
      </c>
      <c r="B1253">
        <v>33.079387789999998</v>
      </c>
      <c r="C1253" t="s">
        <v>563</v>
      </c>
      <c r="D1253" t="s">
        <v>566</v>
      </c>
      <c r="E1253" t="s">
        <v>561</v>
      </c>
      <c r="F1253">
        <v>312</v>
      </c>
      <c r="G1253">
        <v>356</v>
      </c>
      <c r="H1253">
        <v>13.333</v>
      </c>
      <c r="I1253">
        <v>2.9529999999999998</v>
      </c>
      <c r="J1253">
        <v>1</v>
      </c>
      <c r="K1253">
        <v>1172.3430000000001</v>
      </c>
      <c r="L1253" t="s">
        <v>560</v>
      </c>
      <c r="M1253" t="s">
        <v>559</v>
      </c>
      <c r="N1253" s="8">
        <v>43412</v>
      </c>
      <c r="O1253">
        <v>0</v>
      </c>
      <c r="P1253">
        <v>0</v>
      </c>
      <c r="Q1253">
        <v>11834.607</v>
      </c>
      <c r="R1253">
        <v>1200.297</v>
      </c>
      <c r="S1253">
        <v>2.5009999999999999</v>
      </c>
      <c r="T1253">
        <v>33</v>
      </c>
      <c r="U1253">
        <v>3637.2629999999999</v>
      </c>
      <c r="V1253">
        <v>2</v>
      </c>
      <c r="W1253">
        <v>2.0129999999999999</v>
      </c>
      <c r="X1253">
        <v>3.254</v>
      </c>
      <c r="Y1253" s="8">
        <v>43412</v>
      </c>
    </row>
    <row r="1254" spans="1:25" x14ac:dyDescent="0.25">
      <c r="A1254">
        <v>-111.97669617</v>
      </c>
      <c r="B1254">
        <v>33.079395779999999</v>
      </c>
      <c r="C1254" t="s">
        <v>563</v>
      </c>
      <c r="D1254" t="s">
        <v>566</v>
      </c>
      <c r="E1254" t="s">
        <v>561</v>
      </c>
      <c r="F1254">
        <v>313</v>
      </c>
      <c r="G1254">
        <v>1</v>
      </c>
      <c r="H1254">
        <v>13.333</v>
      </c>
      <c r="I1254">
        <v>3.0840000000000001</v>
      </c>
      <c r="J1254">
        <v>1</v>
      </c>
      <c r="K1254">
        <v>1172.306</v>
      </c>
      <c r="L1254" t="s">
        <v>560</v>
      </c>
      <c r="M1254" t="s">
        <v>559</v>
      </c>
      <c r="N1254" s="8">
        <v>43412</v>
      </c>
      <c r="O1254">
        <v>0</v>
      </c>
      <c r="P1254">
        <v>0</v>
      </c>
      <c r="Q1254">
        <v>13339.896000000001</v>
      </c>
      <c r="R1254">
        <v>1295.394</v>
      </c>
      <c r="S1254">
        <v>2.6989999999999998</v>
      </c>
      <c r="T1254">
        <v>33</v>
      </c>
      <c r="U1254">
        <v>3925.4360000000001</v>
      </c>
      <c r="V1254">
        <v>2</v>
      </c>
      <c r="W1254">
        <v>2.1030000000000002</v>
      </c>
      <c r="X1254">
        <v>3.3980000000000001</v>
      </c>
      <c r="Y1254" s="8">
        <v>43412</v>
      </c>
    </row>
    <row r="1255" spans="1:25" x14ac:dyDescent="0.25">
      <c r="A1255">
        <v>-111.97669617</v>
      </c>
      <c r="B1255">
        <v>33.07940378</v>
      </c>
      <c r="C1255" t="s">
        <v>563</v>
      </c>
      <c r="D1255" t="s">
        <v>566</v>
      </c>
      <c r="E1255" t="s">
        <v>561</v>
      </c>
      <c r="F1255">
        <v>314</v>
      </c>
      <c r="G1255">
        <v>1</v>
      </c>
      <c r="H1255">
        <v>13.333</v>
      </c>
      <c r="I1255">
        <v>2.9529999999999998</v>
      </c>
      <c r="J1255">
        <v>1</v>
      </c>
      <c r="K1255">
        <v>1172.2470000000001</v>
      </c>
      <c r="L1255" t="s">
        <v>560</v>
      </c>
      <c r="M1255" t="s">
        <v>559</v>
      </c>
      <c r="N1255" s="8">
        <v>43412</v>
      </c>
      <c r="O1255">
        <v>0</v>
      </c>
      <c r="P1255">
        <v>0</v>
      </c>
      <c r="Q1255">
        <v>13528.766</v>
      </c>
      <c r="R1255">
        <v>1372.123</v>
      </c>
      <c r="S1255">
        <v>2.859</v>
      </c>
      <c r="T1255">
        <v>33</v>
      </c>
      <c r="U1255">
        <v>4157.9480000000003</v>
      </c>
      <c r="V1255">
        <v>2</v>
      </c>
      <c r="W1255">
        <v>2.0129999999999999</v>
      </c>
      <c r="X1255">
        <v>3.254</v>
      </c>
      <c r="Y1255" s="8">
        <v>43412</v>
      </c>
    </row>
    <row r="1256" spans="1:25" x14ac:dyDescent="0.25">
      <c r="A1256">
        <v>-111.97669617</v>
      </c>
      <c r="B1256">
        <v>33.079411780000001</v>
      </c>
      <c r="C1256" t="s">
        <v>563</v>
      </c>
      <c r="D1256" t="s">
        <v>566</v>
      </c>
      <c r="E1256" t="s">
        <v>561</v>
      </c>
      <c r="F1256">
        <v>315</v>
      </c>
      <c r="G1256">
        <v>1</v>
      </c>
      <c r="H1256">
        <v>13.333</v>
      </c>
      <c r="I1256">
        <v>2.9529999999999998</v>
      </c>
      <c r="J1256">
        <v>1</v>
      </c>
      <c r="K1256">
        <v>1172.2539999999999</v>
      </c>
      <c r="L1256" t="s">
        <v>560</v>
      </c>
      <c r="M1256" t="s">
        <v>559</v>
      </c>
      <c r="N1256" s="8">
        <v>43412</v>
      </c>
      <c r="O1256">
        <v>0</v>
      </c>
      <c r="P1256">
        <v>0</v>
      </c>
      <c r="Q1256">
        <v>15835.584000000001</v>
      </c>
      <c r="R1256">
        <v>1606.086</v>
      </c>
      <c r="S1256">
        <v>3.3460000000000001</v>
      </c>
      <c r="T1256">
        <v>33</v>
      </c>
      <c r="U1256">
        <v>4866.9279999999999</v>
      </c>
      <c r="V1256">
        <v>2</v>
      </c>
      <c r="W1256">
        <v>2.0129999999999999</v>
      </c>
      <c r="X1256">
        <v>3.254</v>
      </c>
      <c r="Y1256" s="8">
        <v>43412</v>
      </c>
    </row>
    <row r="1257" spans="1:25" x14ac:dyDescent="0.25">
      <c r="A1257">
        <v>-111.976696</v>
      </c>
      <c r="B1257">
        <v>33.079419770000001</v>
      </c>
      <c r="C1257" t="s">
        <v>563</v>
      </c>
      <c r="D1257" t="s">
        <v>566</v>
      </c>
      <c r="E1257" t="s">
        <v>561</v>
      </c>
      <c r="F1257">
        <v>316</v>
      </c>
      <c r="G1257">
        <v>360</v>
      </c>
      <c r="H1257">
        <v>13.333</v>
      </c>
      <c r="I1257">
        <v>2.92</v>
      </c>
      <c r="J1257">
        <v>1</v>
      </c>
      <c r="K1257">
        <v>1172.3230000000001</v>
      </c>
      <c r="L1257" t="s">
        <v>560</v>
      </c>
      <c r="M1257" t="s">
        <v>559</v>
      </c>
      <c r="N1257" s="8">
        <v>43412</v>
      </c>
      <c r="O1257">
        <v>0</v>
      </c>
      <c r="P1257">
        <v>0</v>
      </c>
      <c r="Q1257">
        <v>12894.902</v>
      </c>
      <c r="R1257">
        <v>1322.529</v>
      </c>
      <c r="S1257">
        <v>2.7549999999999999</v>
      </c>
      <c r="T1257">
        <v>33</v>
      </c>
      <c r="U1257">
        <v>4007.665</v>
      </c>
      <c r="V1257">
        <v>2</v>
      </c>
      <c r="W1257">
        <v>1.9910000000000001</v>
      </c>
      <c r="X1257">
        <v>3.218</v>
      </c>
      <c r="Y1257" s="8">
        <v>43412</v>
      </c>
    </row>
    <row r="1258" spans="1:25" x14ac:dyDescent="0.25">
      <c r="A1258">
        <v>-111.97669583</v>
      </c>
      <c r="B1258">
        <v>33.079428780000001</v>
      </c>
      <c r="C1258" t="s">
        <v>563</v>
      </c>
      <c r="D1258" t="s">
        <v>566</v>
      </c>
      <c r="E1258" t="s">
        <v>561</v>
      </c>
      <c r="F1258">
        <v>317</v>
      </c>
      <c r="G1258">
        <v>359</v>
      </c>
      <c r="H1258">
        <v>13.333</v>
      </c>
      <c r="I1258">
        <v>3.379</v>
      </c>
      <c r="J1258">
        <v>1</v>
      </c>
      <c r="K1258">
        <v>1172.31</v>
      </c>
      <c r="L1258" t="s">
        <v>560</v>
      </c>
      <c r="M1258" t="s">
        <v>559</v>
      </c>
      <c r="N1258" s="8">
        <v>43412</v>
      </c>
      <c r="O1258">
        <v>0</v>
      </c>
      <c r="P1258">
        <v>0</v>
      </c>
      <c r="Q1258">
        <v>13287.239</v>
      </c>
      <c r="R1258">
        <v>1177.538</v>
      </c>
      <c r="S1258">
        <v>2.4529999999999998</v>
      </c>
      <c r="T1258">
        <v>33</v>
      </c>
      <c r="U1258">
        <v>3568.2959999999998</v>
      </c>
      <c r="V1258">
        <v>2</v>
      </c>
      <c r="W1258">
        <v>2.3039999999999998</v>
      </c>
      <c r="X1258">
        <v>3.7240000000000002</v>
      </c>
      <c r="Y1258" s="8">
        <v>43412</v>
      </c>
    </row>
    <row r="1259" spans="1:25" x14ac:dyDescent="0.25">
      <c r="A1259">
        <v>-111.97669634</v>
      </c>
      <c r="B1259">
        <v>33.079436780000002</v>
      </c>
      <c r="C1259" t="s">
        <v>563</v>
      </c>
      <c r="D1259" t="s">
        <v>566</v>
      </c>
      <c r="E1259" t="s">
        <v>561</v>
      </c>
      <c r="F1259">
        <v>318</v>
      </c>
      <c r="G1259">
        <v>2</v>
      </c>
      <c r="H1259">
        <v>13.333</v>
      </c>
      <c r="I1259">
        <v>2.92</v>
      </c>
      <c r="J1259">
        <v>1</v>
      </c>
      <c r="K1259">
        <v>1172.356</v>
      </c>
      <c r="L1259" t="s">
        <v>560</v>
      </c>
      <c r="M1259" t="s">
        <v>559</v>
      </c>
      <c r="N1259" s="8">
        <v>43412</v>
      </c>
      <c r="O1259">
        <v>0</v>
      </c>
      <c r="P1259">
        <v>0</v>
      </c>
      <c r="Q1259">
        <v>14004.605</v>
      </c>
      <c r="R1259">
        <v>1436.3430000000001</v>
      </c>
      <c r="S1259">
        <v>2.992</v>
      </c>
      <c r="T1259">
        <v>33</v>
      </c>
      <c r="U1259">
        <v>4352.5540000000001</v>
      </c>
      <c r="V1259">
        <v>2</v>
      </c>
      <c r="W1259">
        <v>1.9910000000000001</v>
      </c>
      <c r="X1259">
        <v>3.218</v>
      </c>
      <c r="Y1259" s="8">
        <v>43412</v>
      </c>
    </row>
    <row r="1260" spans="1:25" x14ac:dyDescent="0.25">
      <c r="A1260">
        <v>-111.97669634</v>
      </c>
      <c r="B1260">
        <v>33.079444780000003</v>
      </c>
      <c r="C1260" t="s">
        <v>563</v>
      </c>
      <c r="D1260" t="s">
        <v>566</v>
      </c>
      <c r="E1260" t="s">
        <v>561</v>
      </c>
      <c r="F1260">
        <v>319</v>
      </c>
      <c r="G1260">
        <v>2</v>
      </c>
      <c r="H1260">
        <v>13.333</v>
      </c>
      <c r="I1260">
        <v>2.7890000000000001</v>
      </c>
      <c r="J1260">
        <v>1</v>
      </c>
      <c r="K1260">
        <v>1172.26</v>
      </c>
      <c r="L1260" t="s">
        <v>560</v>
      </c>
      <c r="M1260" t="s">
        <v>559</v>
      </c>
      <c r="N1260" s="8">
        <v>43412</v>
      </c>
      <c r="O1260">
        <v>0</v>
      </c>
      <c r="P1260">
        <v>0</v>
      </c>
      <c r="Q1260">
        <v>13535.155000000001</v>
      </c>
      <c r="R1260">
        <v>1453.5219999999999</v>
      </c>
      <c r="S1260">
        <v>3.028</v>
      </c>
      <c r="T1260">
        <v>33</v>
      </c>
      <c r="U1260">
        <v>4404.6120000000001</v>
      </c>
      <c r="V1260">
        <v>2</v>
      </c>
      <c r="W1260">
        <v>1.901</v>
      </c>
      <c r="X1260">
        <v>3.073</v>
      </c>
      <c r="Y1260" s="8">
        <v>43412</v>
      </c>
    </row>
    <row r="1261" spans="1:25" x14ac:dyDescent="0.25">
      <c r="A1261">
        <v>-111.97669500000001</v>
      </c>
      <c r="B1261">
        <v>33.079452770000003</v>
      </c>
      <c r="C1261" t="s">
        <v>563</v>
      </c>
      <c r="D1261" t="s">
        <v>566</v>
      </c>
      <c r="E1261" t="s">
        <v>561</v>
      </c>
      <c r="F1261">
        <v>320</v>
      </c>
      <c r="G1261">
        <v>360</v>
      </c>
      <c r="H1261">
        <v>13.333</v>
      </c>
      <c r="I1261">
        <v>2.887</v>
      </c>
      <c r="J1261">
        <v>1</v>
      </c>
      <c r="K1261">
        <v>1172.3230000000001</v>
      </c>
      <c r="L1261" t="s">
        <v>560</v>
      </c>
      <c r="M1261" t="s">
        <v>559</v>
      </c>
      <c r="N1261" s="8">
        <v>43412</v>
      </c>
      <c r="O1261">
        <v>0</v>
      </c>
      <c r="P1261">
        <v>0</v>
      </c>
      <c r="Q1261">
        <v>12097.56</v>
      </c>
      <c r="R1261">
        <v>1254.8520000000001</v>
      </c>
      <c r="S1261">
        <v>2.6139999999999999</v>
      </c>
      <c r="T1261">
        <v>33</v>
      </c>
      <c r="U1261">
        <v>3802.5810000000001</v>
      </c>
      <c r="V1261">
        <v>2</v>
      </c>
      <c r="W1261">
        <v>1.9690000000000001</v>
      </c>
      <c r="X1261">
        <v>3.181</v>
      </c>
      <c r="Y1261" s="8">
        <v>43412</v>
      </c>
    </row>
    <row r="1262" spans="1:25" x14ac:dyDescent="0.25">
      <c r="A1262">
        <v>-111.97669568000001</v>
      </c>
      <c r="B1262">
        <v>33.079460789999999</v>
      </c>
      <c r="C1262" t="s">
        <v>563</v>
      </c>
      <c r="D1262" t="s">
        <v>566</v>
      </c>
      <c r="E1262" t="s">
        <v>561</v>
      </c>
      <c r="F1262">
        <v>321</v>
      </c>
      <c r="G1262">
        <v>4</v>
      </c>
      <c r="H1262">
        <v>13.333</v>
      </c>
      <c r="I1262">
        <v>2.9860000000000002</v>
      </c>
      <c r="J1262">
        <v>1</v>
      </c>
      <c r="K1262">
        <v>1172.326</v>
      </c>
      <c r="L1262" t="s">
        <v>560</v>
      </c>
      <c r="M1262" t="s">
        <v>559</v>
      </c>
      <c r="N1262" s="8">
        <v>43412</v>
      </c>
      <c r="O1262">
        <v>0</v>
      </c>
      <c r="P1262">
        <v>0</v>
      </c>
      <c r="Q1262">
        <v>10962.575000000001</v>
      </c>
      <c r="R1262">
        <v>1099.635</v>
      </c>
      <c r="S1262">
        <v>2.2909999999999999</v>
      </c>
      <c r="T1262">
        <v>33</v>
      </c>
      <c r="U1262">
        <v>3332.2269999999999</v>
      </c>
      <c r="V1262">
        <v>2</v>
      </c>
      <c r="W1262">
        <v>2.036</v>
      </c>
      <c r="X1262">
        <v>3.29</v>
      </c>
      <c r="Y1262" s="8">
        <v>43412</v>
      </c>
    </row>
    <row r="1263" spans="1:25" x14ac:dyDescent="0.25">
      <c r="A1263">
        <v>-111.976696</v>
      </c>
      <c r="B1263">
        <v>33.079469770000003</v>
      </c>
      <c r="C1263" t="s">
        <v>563</v>
      </c>
      <c r="D1263" t="s">
        <v>566</v>
      </c>
      <c r="E1263" t="s">
        <v>561</v>
      </c>
      <c r="F1263">
        <v>322</v>
      </c>
      <c r="G1263">
        <v>0</v>
      </c>
      <c r="H1263">
        <v>13.333</v>
      </c>
      <c r="I1263">
        <v>3.0510000000000002</v>
      </c>
      <c r="J1263">
        <v>1</v>
      </c>
      <c r="K1263">
        <v>1172.3789999999999</v>
      </c>
      <c r="L1263" t="s">
        <v>560</v>
      </c>
      <c r="M1263" t="s">
        <v>559</v>
      </c>
      <c r="N1263" s="8">
        <v>43412</v>
      </c>
      <c r="O1263">
        <v>0</v>
      </c>
      <c r="P1263">
        <v>0</v>
      </c>
      <c r="Q1263">
        <v>12636.851000000001</v>
      </c>
      <c r="R1263">
        <v>1240.318</v>
      </c>
      <c r="S1263">
        <v>2.5840000000000001</v>
      </c>
      <c r="T1263">
        <v>33</v>
      </c>
      <c r="U1263">
        <v>3758.5410000000002</v>
      </c>
      <c r="V1263">
        <v>2</v>
      </c>
      <c r="W1263">
        <v>2.08</v>
      </c>
      <c r="X1263">
        <v>3.3620000000000001</v>
      </c>
      <c r="Y1263" s="8">
        <v>43412</v>
      </c>
    </row>
    <row r="1264" spans="1:25" x14ac:dyDescent="0.25">
      <c r="A1264">
        <v>-111.97669514</v>
      </c>
      <c r="B1264">
        <v>33.07947781</v>
      </c>
      <c r="C1264" t="s">
        <v>563</v>
      </c>
      <c r="D1264" t="s">
        <v>566</v>
      </c>
      <c r="E1264" t="s">
        <v>561</v>
      </c>
      <c r="F1264">
        <v>323</v>
      </c>
      <c r="G1264">
        <v>355</v>
      </c>
      <c r="H1264">
        <v>13.333</v>
      </c>
      <c r="I1264">
        <v>2.9860000000000002</v>
      </c>
      <c r="J1264">
        <v>1</v>
      </c>
      <c r="K1264">
        <v>1172.3389999999999</v>
      </c>
      <c r="L1264" t="s">
        <v>560</v>
      </c>
      <c r="M1264" t="s">
        <v>559</v>
      </c>
      <c r="N1264" s="8">
        <v>43412</v>
      </c>
      <c r="O1264">
        <v>0</v>
      </c>
      <c r="P1264">
        <v>0</v>
      </c>
      <c r="Q1264">
        <v>14771.102000000001</v>
      </c>
      <c r="R1264">
        <v>1481.6610000000001</v>
      </c>
      <c r="S1264">
        <v>3.0870000000000002</v>
      </c>
      <c r="T1264">
        <v>33</v>
      </c>
      <c r="U1264">
        <v>4489.8810000000003</v>
      </c>
      <c r="V1264">
        <v>2</v>
      </c>
      <c r="W1264">
        <v>2.036</v>
      </c>
      <c r="X1264">
        <v>3.29</v>
      </c>
      <c r="Y1264" s="8">
        <v>43412</v>
      </c>
    </row>
    <row r="1265" spans="1:25" x14ac:dyDescent="0.25">
      <c r="A1265">
        <v>-111.97669651</v>
      </c>
      <c r="B1265">
        <v>33.07948579</v>
      </c>
      <c r="C1265" t="s">
        <v>563</v>
      </c>
      <c r="D1265" t="s">
        <v>566</v>
      </c>
      <c r="E1265" t="s">
        <v>561</v>
      </c>
      <c r="F1265">
        <v>324</v>
      </c>
      <c r="G1265">
        <v>3</v>
      </c>
      <c r="H1265">
        <v>13.333</v>
      </c>
      <c r="I1265">
        <v>3.0840000000000001</v>
      </c>
      <c r="J1265">
        <v>1</v>
      </c>
      <c r="K1265">
        <v>1172.336</v>
      </c>
      <c r="L1265" t="s">
        <v>560</v>
      </c>
      <c r="M1265" t="s">
        <v>559</v>
      </c>
      <c r="N1265" s="8">
        <v>43412</v>
      </c>
      <c r="O1265">
        <v>0</v>
      </c>
      <c r="P1265">
        <v>0</v>
      </c>
      <c r="Q1265">
        <v>14101.436</v>
      </c>
      <c r="R1265">
        <v>1369.345</v>
      </c>
      <c r="S1265">
        <v>2.8530000000000002</v>
      </c>
      <c r="T1265">
        <v>33</v>
      </c>
      <c r="U1265">
        <v>4149.5290000000005</v>
      </c>
      <c r="V1265">
        <v>2</v>
      </c>
      <c r="W1265">
        <v>2.1030000000000002</v>
      </c>
      <c r="X1265">
        <v>3.3980000000000001</v>
      </c>
      <c r="Y1265" s="8">
        <v>43412</v>
      </c>
    </row>
    <row r="1266" spans="1:25" x14ac:dyDescent="0.25">
      <c r="A1266">
        <v>-111.97669514</v>
      </c>
      <c r="B1266">
        <v>33.079493810000002</v>
      </c>
      <c r="C1266" t="s">
        <v>563</v>
      </c>
      <c r="D1266" t="s">
        <v>566</v>
      </c>
      <c r="E1266" t="s">
        <v>561</v>
      </c>
      <c r="F1266">
        <v>325</v>
      </c>
      <c r="G1266">
        <v>355</v>
      </c>
      <c r="H1266">
        <v>13.333</v>
      </c>
      <c r="I1266">
        <v>3.0510000000000002</v>
      </c>
      <c r="J1266">
        <v>1</v>
      </c>
      <c r="K1266">
        <v>1172.2539999999999</v>
      </c>
      <c r="L1266" t="s">
        <v>560</v>
      </c>
      <c r="M1266" t="s">
        <v>559</v>
      </c>
      <c r="N1266" s="8">
        <v>43412</v>
      </c>
      <c r="O1266">
        <v>0</v>
      </c>
      <c r="P1266">
        <v>0</v>
      </c>
      <c r="Q1266">
        <v>14350.398999999999</v>
      </c>
      <c r="R1266">
        <v>1408.5050000000001</v>
      </c>
      <c r="S1266">
        <v>2.9340000000000002</v>
      </c>
      <c r="T1266">
        <v>33</v>
      </c>
      <c r="U1266">
        <v>4268.1959999999999</v>
      </c>
      <c r="V1266">
        <v>2</v>
      </c>
      <c r="W1266">
        <v>2.08</v>
      </c>
      <c r="X1266">
        <v>3.3620000000000001</v>
      </c>
      <c r="Y1266" s="8">
        <v>43412</v>
      </c>
    </row>
    <row r="1267" spans="1:25" x14ac:dyDescent="0.25">
      <c r="A1267">
        <v>-111.97669737</v>
      </c>
      <c r="B1267">
        <v>33.079502849999997</v>
      </c>
      <c r="C1267" t="s">
        <v>563</v>
      </c>
      <c r="D1267" t="s">
        <v>566</v>
      </c>
      <c r="E1267" t="s">
        <v>561</v>
      </c>
      <c r="F1267">
        <v>326</v>
      </c>
      <c r="G1267">
        <v>8</v>
      </c>
      <c r="H1267">
        <v>13.333</v>
      </c>
      <c r="I1267">
        <v>2.92</v>
      </c>
      <c r="J1267">
        <v>1</v>
      </c>
      <c r="K1267">
        <v>1172.3030000000001</v>
      </c>
      <c r="L1267" t="s">
        <v>560</v>
      </c>
      <c r="M1267" t="s">
        <v>559</v>
      </c>
      <c r="N1267" s="8">
        <v>43412</v>
      </c>
      <c r="O1267">
        <v>0</v>
      </c>
      <c r="P1267">
        <v>0</v>
      </c>
      <c r="Q1267">
        <v>14238.641</v>
      </c>
      <c r="R1267">
        <v>1460.346</v>
      </c>
      <c r="S1267">
        <v>3.0419999999999998</v>
      </c>
      <c r="T1267">
        <v>33</v>
      </c>
      <c r="U1267">
        <v>4425.2910000000002</v>
      </c>
      <c r="V1267">
        <v>2</v>
      </c>
      <c r="W1267">
        <v>1.9910000000000001</v>
      </c>
      <c r="X1267">
        <v>3.218</v>
      </c>
      <c r="Y1267" s="8">
        <v>43412</v>
      </c>
    </row>
    <row r="1268" spans="1:25" x14ac:dyDescent="0.25">
      <c r="A1268">
        <v>-111.97669397</v>
      </c>
      <c r="B1268">
        <v>33.079510820000003</v>
      </c>
      <c r="C1268" t="s">
        <v>563</v>
      </c>
      <c r="D1268" t="s">
        <v>566</v>
      </c>
      <c r="E1268" t="s">
        <v>561</v>
      </c>
      <c r="F1268">
        <v>327</v>
      </c>
      <c r="G1268">
        <v>354</v>
      </c>
      <c r="H1268">
        <v>13.333</v>
      </c>
      <c r="I1268">
        <v>2.8540000000000001</v>
      </c>
      <c r="J1268">
        <v>1</v>
      </c>
      <c r="K1268">
        <v>1172.3230000000001</v>
      </c>
      <c r="L1268" t="s">
        <v>560</v>
      </c>
      <c r="M1268" t="s">
        <v>559</v>
      </c>
      <c r="N1268" s="8">
        <v>43412</v>
      </c>
      <c r="O1268">
        <v>0</v>
      </c>
      <c r="P1268">
        <v>0</v>
      </c>
      <c r="Q1268">
        <v>13683.046</v>
      </c>
      <c r="R1268">
        <v>1435.624</v>
      </c>
      <c r="S1268">
        <v>2.9910000000000001</v>
      </c>
      <c r="T1268">
        <v>33</v>
      </c>
      <c r="U1268">
        <v>4350.3770000000004</v>
      </c>
      <c r="V1268">
        <v>2</v>
      </c>
      <c r="W1268">
        <v>1.946</v>
      </c>
      <c r="X1268">
        <v>3.145</v>
      </c>
      <c r="Y1268" s="8">
        <v>43412</v>
      </c>
    </row>
    <row r="1269" spans="1:25" x14ac:dyDescent="0.25">
      <c r="A1269">
        <v>-111.97669703</v>
      </c>
      <c r="B1269">
        <v>33.079518819999997</v>
      </c>
      <c r="C1269" t="s">
        <v>563</v>
      </c>
      <c r="D1269" t="s">
        <v>566</v>
      </c>
      <c r="E1269" t="s">
        <v>561</v>
      </c>
      <c r="F1269">
        <v>328</v>
      </c>
      <c r="G1269">
        <v>6</v>
      </c>
      <c r="H1269">
        <v>13.333</v>
      </c>
      <c r="I1269">
        <v>3.117</v>
      </c>
      <c r="J1269">
        <v>1</v>
      </c>
      <c r="K1269">
        <v>1172.326</v>
      </c>
      <c r="L1269" t="s">
        <v>560</v>
      </c>
      <c r="M1269" t="s">
        <v>559</v>
      </c>
      <c r="N1269" s="8">
        <v>43412</v>
      </c>
      <c r="O1269">
        <v>0</v>
      </c>
      <c r="P1269">
        <v>0</v>
      </c>
      <c r="Q1269">
        <v>14230.985000000001</v>
      </c>
      <c r="R1269">
        <v>1367.3779999999999</v>
      </c>
      <c r="S1269">
        <v>2.8490000000000002</v>
      </c>
      <c r="T1269">
        <v>33</v>
      </c>
      <c r="U1269">
        <v>4143.57</v>
      </c>
      <c r="V1269">
        <v>2</v>
      </c>
      <c r="W1269">
        <v>2.125</v>
      </c>
      <c r="X1269">
        <v>3.4340000000000002</v>
      </c>
      <c r="Y1269" s="8">
        <v>43412</v>
      </c>
    </row>
    <row r="1270" spans="1:25" x14ac:dyDescent="0.25">
      <c r="A1270">
        <v>-111.97669380000001</v>
      </c>
      <c r="B1270">
        <v>33.07952684</v>
      </c>
      <c r="C1270" t="s">
        <v>563</v>
      </c>
      <c r="D1270" t="s">
        <v>566</v>
      </c>
      <c r="E1270" t="s">
        <v>561</v>
      </c>
      <c r="F1270">
        <v>329</v>
      </c>
      <c r="G1270">
        <v>353</v>
      </c>
      <c r="H1270">
        <v>13.333</v>
      </c>
      <c r="I1270">
        <v>2.9529999999999998</v>
      </c>
      <c r="J1270">
        <v>1</v>
      </c>
      <c r="K1270">
        <v>1172.31</v>
      </c>
      <c r="L1270" t="s">
        <v>560</v>
      </c>
      <c r="M1270" t="s">
        <v>559</v>
      </c>
      <c r="N1270" s="8">
        <v>43412</v>
      </c>
      <c r="O1270">
        <v>0</v>
      </c>
      <c r="P1270">
        <v>0</v>
      </c>
      <c r="Q1270">
        <v>13912.950999999999</v>
      </c>
      <c r="R1270">
        <v>1411.088</v>
      </c>
      <c r="S1270">
        <v>2.94</v>
      </c>
      <c r="T1270">
        <v>33</v>
      </c>
      <c r="U1270">
        <v>4276.0240000000003</v>
      </c>
      <c r="V1270">
        <v>2</v>
      </c>
      <c r="W1270">
        <v>2.0129999999999999</v>
      </c>
      <c r="X1270">
        <v>3.254</v>
      </c>
      <c r="Y1270" s="8">
        <v>43412</v>
      </c>
    </row>
    <row r="1271" spans="1:25" x14ac:dyDescent="0.25">
      <c r="A1271">
        <v>-111.97669637</v>
      </c>
      <c r="B1271">
        <v>33.079534850000002</v>
      </c>
      <c r="C1271" t="s">
        <v>563</v>
      </c>
      <c r="D1271" t="s">
        <v>566</v>
      </c>
      <c r="E1271" t="s">
        <v>561</v>
      </c>
      <c r="F1271">
        <v>330</v>
      </c>
      <c r="G1271">
        <v>8</v>
      </c>
      <c r="H1271">
        <v>13.333</v>
      </c>
      <c r="I1271">
        <v>3.0510000000000002</v>
      </c>
      <c r="J1271">
        <v>1</v>
      </c>
      <c r="K1271">
        <v>1172.31</v>
      </c>
      <c r="L1271" t="s">
        <v>560</v>
      </c>
      <c r="M1271" t="s">
        <v>559</v>
      </c>
      <c r="N1271" s="8">
        <v>43412</v>
      </c>
      <c r="O1271">
        <v>0</v>
      </c>
      <c r="P1271">
        <v>0</v>
      </c>
      <c r="Q1271">
        <v>11953.249</v>
      </c>
      <c r="R1271">
        <v>1173.222</v>
      </c>
      <c r="S1271">
        <v>2.444</v>
      </c>
      <c r="T1271">
        <v>33</v>
      </c>
      <c r="U1271">
        <v>3555.2190000000001</v>
      </c>
      <c r="V1271">
        <v>2</v>
      </c>
      <c r="W1271">
        <v>2.08</v>
      </c>
      <c r="X1271">
        <v>3.3620000000000001</v>
      </c>
      <c r="Y1271" s="8">
        <v>43412</v>
      </c>
    </row>
    <row r="1272" spans="1:25" x14ac:dyDescent="0.25">
      <c r="A1272">
        <v>-111.97669603</v>
      </c>
      <c r="B1272">
        <v>33.079543819999998</v>
      </c>
      <c r="C1272" t="s">
        <v>563</v>
      </c>
      <c r="D1272" t="s">
        <v>566</v>
      </c>
      <c r="E1272" t="s">
        <v>561</v>
      </c>
      <c r="F1272">
        <v>331</v>
      </c>
      <c r="G1272">
        <v>6</v>
      </c>
      <c r="H1272">
        <v>13.333</v>
      </c>
      <c r="I1272">
        <v>2.9529999999999998</v>
      </c>
      <c r="J1272">
        <v>1</v>
      </c>
      <c r="K1272">
        <v>1172.2929999999999</v>
      </c>
      <c r="L1272" t="s">
        <v>560</v>
      </c>
      <c r="M1272" t="s">
        <v>559</v>
      </c>
      <c r="N1272" s="8">
        <v>43412</v>
      </c>
      <c r="O1272">
        <v>0</v>
      </c>
      <c r="P1272">
        <v>0</v>
      </c>
      <c r="Q1272">
        <v>12465.717000000001</v>
      </c>
      <c r="R1272">
        <v>1264.306</v>
      </c>
      <c r="S1272">
        <v>2.6339999999999999</v>
      </c>
      <c r="T1272">
        <v>33</v>
      </c>
      <c r="U1272">
        <v>3831.2289999999998</v>
      </c>
      <c r="V1272">
        <v>2</v>
      </c>
      <c r="W1272">
        <v>2.0129999999999999</v>
      </c>
      <c r="X1272">
        <v>3.254</v>
      </c>
      <c r="Y1272" s="8">
        <v>43412</v>
      </c>
    </row>
    <row r="1273" spans="1:25" x14ac:dyDescent="0.25">
      <c r="A1273">
        <v>-111.97669500000001</v>
      </c>
      <c r="B1273">
        <v>33.079551770000002</v>
      </c>
      <c r="C1273" t="s">
        <v>563</v>
      </c>
      <c r="D1273" t="s">
        <v>566</v>
      </c>
      <c r="E1273" t="s">
        <v>561</v>
      </c>
      <c r="F1273">
        <v>332</v>
      </c>
      <c r="G1273">
        <v>0</v>
      </c>
      <c r="H1273">
        <v>13.333</v>
      </c>
      <c r="I1273">
        <v>2.8220000000000001</v>
      </c>
      <c r="J1273">
        <v>1</v>
      </c>
      <c r="K1273">
        <v>1172.3330000000001</v>
      </c>
      <c r="L1273" t="s">
        <v>560</v>
      </c>
      <c r="M1273" t="s">
        <v>559</v>
      </c>
      <c r="N1273" s="8">
        <v>43412</v>
      </c>
      <c r="O1273">
        <v>0</v>
      </c>
      <c r="P1273">
        <v>0</v>
      </c>
      <c r="Q1273">
        <v>13811.272999999999</v>
      </c>
      <c r="R1273">
        <v>1465.9280000000001</v>
      </c>
      <c r="S1273">
        <v>3.0539999999999998</v>
      </c>
      <c r="T1273">
        <v>33</v>
      </c>
      <c r="U1273">
        <v>4442.2049999999999</v>
      </c>
      <c r="V1273">
        <v>2</v>
      </c>
      <c r="W1273">
        <v>1.9239999999999999</v>
      </c>
      <c r="X1273">
        <v>3.109</v>
      </c>
      <c r="Y1273" s="8">
        <v>43412</v>
      </c>
    </row>
    <row r="1274" spans="1:25" x14ac:dyDescent="0.25">
      <c r="A1274">
        <v>-111.97669483</v>
      </c>
      <c r="B1274">
        <v>33.079559779999997</v>
      </c>
      <c r="C1274" t="s">
        <v>563</v>
      </c>
      <c r="D1274" t="s">
        <v>566</v>
      </c>
      <c r="E1274" t="s">
        <v>561</v>
      </c>
      <c r="F1274">
        <v>333</v>
      </c>
      <c r="G1274">
        <v>359</v>
      </c>
      <c r="H1274">
        <v>13.333</v>
      </c>
      <c r="I1274">
        <v>3.117</v>
      </c>
      <c r="J1274">
        <v>1</v>
      </c>
      <c r="K1274">
        <v>1172.31</v>
      </c>
      <c r="L1274" t="s">
        <v>560</v>
      </c>
      <c r="M1274" t="s">
        <v>559</v>
      </c>
      <c r="N1274" s="8">
        <v>43412</v>
      </c>
      <c r="O1274">
        <v>0</v>
      </c>
      <c r="P1274">
        <v>0</v>
      </c>
      <c r="Q1274">
        <v>14567.745999999999</v>
      </c>
      <c r="R1274">
        <v>1399.7360000000001</v>
      </c>
      <c r="S1274">
        <v>2.9159999999999999</v>
      </c>
      <c r="T1274">
        <v>33</v>
      </c>
      <c r="U1274">
        <v>4241.6229999999996</v>
      </c>
      <c r="V1274">
        <v>2</v>
      </c>
      <c r="W1274">
        <v>2.125</v>
      </c>
      <c r="X1274">
        <v>3.4340000000000002</v>
      </c>
      <c r="Y1274" s="8">
        <v>43412</v>
      </c>
    </row>
    <row r="1275" spans="1:25" x14ac:dyDescent="0.25">
      <c r="A1275">
        <v>-111.97669500000001</v>
      </c>
      <c r="B1275">
        <v>33.079567769999997</v>
      </c>
      <c r="C1275" t="s">
        <v>563</v>
      </c>
      <c r="D1275" t="s">
        <v>566</v>
      </c>
      <c r="E1275" t="s">
        <v>561</v>
      </c>
      <c r="F1275">
        <v>334</v>
      </c>
      <c r="G1275">
        <v>0</v>
      </c>
      <c r="H1275">
        <v>13.333</v>
      </c>
      <c r="I1275">
        <v>2.887</v>
      </c>
      <c r="J1275">
        <v>1</v>
      </c>
      <c r="K1275">
        <v>1172.297</v>
      </c>
      <c r="L1275" t="s">
        <v>560</v>
      </c>
      <c r="M1275" t="s">
        <v>559</v>
      </c>
      <c r="N1275" s="8">
        <v>43412</v>
      </c>
      <c r="O1275">
        <v>0</v>
      </c>
      <c r="P1275">
        <v>0</v>
      </c>
      <c r="Q1275">
        <v>13695.273999999999</v>
      </c>
      <c r="R1275">
        <v>1420.579</v>
      </c>
      <c r="S1275">
        <v>2.96</v>
      </c>
      <c r="T1275">
        <v>33</v>
      </c>
      <c r="U1275">
        <v>4304.7839999999997</v>
      </c>
      <c r="V1275">
        <v>2</v>
      </c>
      <c r="W1275">
        <v>1.9690000000000001</v>
      </c>
      <c r="X1275">
        <v>3.181</v>
      </c>
      <c r="Y1275" s="8">
        <v>43412</v>
      </c>
    </row>
    <row r="1276" spans="1:25" x14ac:dyDescent="0.25">
      <c r="A1276">
        <v>-111.97669483</v>
      </c>
      <c r="B1276">
        <v>33.079575779999999</v>
      </c>
      <c r="C1276" t="s">
        <v>563</v>
      </c>
      <c r="D1276" t="s">
        <v>566</v>
      </c>
      <c r="E1276" t="s">
        <v>561</v>
      </c>
      <c r="F1276">
        <v>335</v>
      </c>
      <c r="G1276">
        <v>359</v>
      </c>
      <c r="H1276">
        <v>13.333</v>
      </c>
      <c r="I1276">
        <v>2.92</v>
      </c>
      <c r="J1276">
        <v>1</v>
      </c>
      <c r="K1276">
        <v>1172.3130000000001</v>
      </c>
      <c r="L1276" t="s">
        <v>560</v>
      </c>
      <c r="M1276" t="s">
        <v>559</v>
      </c>
      <c r="N1276" s="8">
        <v>43412</v>
      </c>
      <c r="O1276">
        <v>0</v>
      </c>
      <c r="P1276">
        <v>0</v>
      </c>
      <c r="Q1276">
        <v>12951.47</v>
      </c>
      <c r="R1276">
        <v>1328.3309999999999</v>
      </c>
      <c r="S1276">
        <v>2.7669999999999999</v>
      </c>
      <c r="T1276">
        <v>33</v>
      </c>
      <c r="U1276">
        <v>4025.2460000000001</v>
      </c>
      <c r="V1276">
        <v>2</v>
      </c>
      <c r="W1276">
        <v>1.9910000000000001</v>
      </c>
      <c r="X1276">
        <v>3.218</v>
      </c>
      <c r="Y1276" s="8">
        <v>43412</v>
      </c>
    </row>
    <row r="1277" spans="1:25" x14ac:dyDescent="0.25">
      <c r="A1277">
        <v>-111.97669517</v>
      </c>
      <c r="B1277">
        <v>33.079584779999998</v>
      </c>
      <c r="C1277" t="s">
        <v>563</v>
      </c>
      <c r="D1277" t="s">
        <v>566</v>
      </c>
      <c r="E1277" t="s">
        <v>561</v>
      </c>
      <c r="F1277">
        <v>336</v>
      </c>
      <c r="G1277">
        <v>1</v>
      </c>
      <c r="H1277">
        <v>13.333</v>
      </c>
      <c r="I1277">
        <v>3.0840000000000001</v>
      </c>
      <c r="J1277">
        <v>1</v>
      </c>
      <c r="K1277">
        <v>1172.2639999999999</v>
      </c>
      <c r="L1277" t="s">
        <v>560</v>
      </c>
      <c r="M1277" t="s">
        <v>559</v>
      </c>
      <c r="N1277" s="8">
        <v>43412</v>
      </c>
      <c r="O1277">
        <v>0</v>
      </c>
      <c r="P1277">
        <v>0</v>
      </c>
      <c r="Q1277">
        <v>14572.758</v>
      </c>
      <c r="R1277">
        <v>1415.1130000000001</v>
      </c>
      <c r="S1277">
        <v>2.948</v>
      </c>
      <c r="T1277">
        <v>33</v>
      </c>
      <c r="U1277">
        <v>4288.2219999999998</v>
      </c>
      <c r="V1277">
        <v>2</v>
      </c>
      <c r="W1277">
        <v>2.1030000000000002</v>
      </c>
      <c r="X1277">
        <v>3.3980000000000001</v>
      </c>
      <c r="Y1277" s="8">
        <v>43412</v>
      </c>
    </row>
    <row r="1278" spans="1:25" x14ac:dyDescent="0.25">
      <c r="A1278">
        <v>-111.97669568000001</v>
      </c>
      <c r="B1278">
        <v>33.07959279</v>
      </c>
      <c r="C1278" t="s">
        <v>563</v>
      </c>
      <c r="D1278" t="s">
        <v>566</v>
      </c>
      <c r="E1278" t="s">
        <v>561</v>
      </c>
      <c r="F1278">
        <v>337</v>
      </c>
      <c r="G1278">
        <v>4</v>
      </c>
      <c r="H1278">
        <v>13.333</v>
      </c>
      <c r="I1278">
        <v>2.9529999999999998</v>
      </c>
      <c r="J1278">
        <v>1</v>
      </c>
      <c r="K1278">
        <v>1172.2829999999999</v>
      </c>
      <c r="L1278" t="s">
        <v>560</v>
      </c>
      <c r="M1278" t="s">
        <v>559</v>
      </c>
      <c r="N1278" s="8">
        <v>43412</v>
      </c>
      <c r="O1278">
        <v>0</v>
      </c>
      <c r="P1278">
        <v>0</v>
      </c>
      <c r="Q1278">
        <v>14144.564</v>
      </c>
      <c r="R1278">
        <v>1434.579</v>
      </c>
      <c r="S1278">
        <v>2.9889999999999999</v>
      </c>
      <c r="T1278">
        <v>33</v>
      </c>
      <c r="U1278">
        <v>4347.2079999999996</v>
      </c>
      <c r="V1278">
        <v>2</v>
      </c>
      <c r="W1278">
        <v>2.0129999999999999</v>
      </c>
      <c r="X1278">
        <v>3.254</v>
      </c>
      <c r="Y1278" s="8">
        <v>43412</v>
      </c>
    </row>
    <row r="1279" spans="1:25" x14ac:dyDescent="0.25">
      <c r="A1279">
        <v>-111.97669399999999</v>
      </c>
      <c r="B1279">
        <v>33.079600769999999</v>
      </c>
      <c r="C1279" t="s">
        <v>563</v>
      </c>
      <c r="D1279" t="s">
        <v>566</v>
      </c>
      <c r="E1279" t="s">
        <v>561</v>
      </c>
      <c r="F1279">
        <v>338</v>
      </c>
      <c r="G1279">
        <v>360</v>
      </c>
      <c r="H1279">
        <v>13.333</v>
      </c>
      <c r="I1279">
        <v>2.9529999999999998</v>
      </c>
      <c r="J1279">
        <v>1</v>
      </c>
      <c r="K1279">
        <v>1172.2929999999999</v>
      </c>
      <c r="L1279" t="s">
        <v>560</v>
      </c>
      <c r="M1279" t="s">
        <v>559</v>
      </c>
      <c r="N1279" s="8">
        <v>43412</v>
      </c>
      <c r="O1279">
        <v>0</v>
      </c>
      <c r="P1279">
        <v>0</v>
      </c>
      <c r="Q1279">
        <v>13324.914000000001</v>
      </c>
      <c r="R1279">
        <v>1351.4480000000001</v>
      </c>
      <c r="S1279">
        <v>2.8159999999999998</v>
      </c>
      <c r="T1279">
        <v>33</v>
      </c>
      <c r="U1279">
        <v>4095.2950000000001</v>
      </c>
      <c r="V1279">
        <v>2</v>
      </c>
      <c r="W1279">
        <v>2.0129999999999999</v>
      </c>
      <c r="X1279">
        <v>3.254</v>
      </c>
      <c r="Y1279" s="8">
        <v>43412</v>
      </c>
    </row>
    <row r="1280" spans="1:25" x14ac:dyDescent="0.25">
      <c r="A1280">
        <v>-111.97669517</v>
      </c>
      <c r="B1280">
        <v>33.079609779999998</v>
      </c>
      <c r="C1280" t="s">
        <v>563</v>
      </c>
      <c r="D1280" t="s">
        <v>566</v>
      </c>
      <c r="E1280" t="s">
        <v>561</v>
      </c>
      <c r="F1280">
        <v>339</v>
      </c>
      <c r="G1280">
        <v>1</v>
      </c>
      <c r="H1280">
        <v>13.333</v>
      </c>
      <c r="I1280">
        <v>2.9529999999999998</v>
      </c>
      <c r="J1280">
        <v>1</v>
      </c>
      <c r="K1280">
        <v>1172.277</v>
      </c>
      <c r="L1280" t="s">
        <v>560</v>
      </c>
      <c r="M1280" t="s">
        <v>559</v>
      </c>
      <c r="N1280" s="8">
        <v>43412</v>
      </c>
      <c r="O1280">
        <v>0</v>
      </c>
      <c r="P1280">
        <v>0</v>
      </c>
      <c r="Q1280">
        <v>14077.255999999999</v>
      </c>
      <c r="R1280">
        <v>1427.752</v>
      </c>
      <c r="S1280">
        <v>2.9740000000000002</v>
      </c>
      <c r="T1280">
        <v>33</v>
      </c>
      <c r="U1280">
        <v>4326.5209999999997</v>
      </c>
      <c r="V1280">
        <v>2</v>
      </c>
      <c r="W1280">
        <v>2.0129999999999999</v>
      </c>
      <c r="X1280">
        <v>3.254</v>
      </c>
      <c r="Y1280" s="8">
        <v>43412</v>
      </c>
    </row>
    <row r="1281" spans="1:25" x14ac:dyDescent="0.25">
      <c r="A1281">
        <v>-111.97669431999999</v>
      </c>
      <c r="B1281">
        <v>33.07961779</v>
      </c>
      <c r="C1281" t="s">
        <v>563</v>
      </c>
      <c r="D1281" t="s">
        <v>566</v>
      </c>
      <c r="E1281" t="s">
        <v>561</v>
      </c>
      <c r="F1281">
        <v>340</v>
      </c>
      <c r="G1281">
        <v>356</v>
      </c>
      <c r="H1281">
        <v>13.333</v>
      </c>
      <c r="I1281">
        <v>2.887</v>
      </c>
      <c r="J1281">
        <v>1</v>
      </c>
      <c r="K1281">
        <v>1172.277</v>
      </c>
      <c r="L1281" t="s">
        <v>560</v>
      </c>
      <c r="M1281" t="s">
        <v>559</v>
      </c>
      <c r="N1281" s="8">
        <v>43412</v>
      </c>
      <c r="O1281">
        <v>0</v>
      </c>
      <c r="P1281">
        <v>0</v>
      </c>
      <c r="Q1281">
        <v>14075.493</v>
      </c>
      <c r="R1281">
        <v>1460.018</v>
      </c>
      <c r="S1281">
        <v>3.0419999999999998</v>
      </c>
      <c r="T1281">
        <v>33</v>
      </c>
      <c r="U1281">
        <v>4424.2969999999996</v>
      </c>
      <c r="V1281">
        <v>2</v>
      </c>
      <c r="W1281">
        <v>1.9690000000000001</v>
      </c>
      <c r="X1281">
        <v>3.181</v>
      </c>
      <c r="Y1281" s="8">
        <v>43412</v>
      </c>
    </row>
    <row r="1282" spans="1:25" x14ac:dyDescent="0.25">
      <c r="A1282">
        <v>-111.97669534000001</v>
      </c>
      <c r="B1282">
        <v>33.079625780000001</v>
      </c>
      <c r="C1282" t="s">
        <v>563</v>
      </c>
      <c r="D1282" t="s">
        <v>566</v>
      </c>
      <c r="E1282" t="s">
        <v>561</v>
      </c>
      <c r="F1282">
        <v>341</v>
      </c>
      <c r="G1282">
        <v>2</v>
      </c>
      <c r="H1282">
        <v>13.333</v>
      </c>
      <c r="I1282">
        <v>2.9529999999999998</v>
      </c>
      <c r="J1282">
        <v>1</v>
      </c>
      <c r="K1282">
        <v>1172.3030000000001</v>
      </c>
      <c r="L1282" t="s">
        <v>560</v>
      </c>
      <c r="M1282" t="s">
        <v>559</v>
      </c>
      <c r="N1282" s="8">
        <v>43412</v>
      </c>
      <c r="O1282">
        <v>0</v>
      </c>
      <c r="P1282">
        <v>0</v>
      </c>
      <c r="Q1282">
        <v>12885.978999999999</v>
      </c>
      <c r="R1282">
        <v>1306.93</v>
      </c>
      <c r="S1282">
        <v>2.7229999999999999</v>
      </c>
      <c r="T1282">
        <v>33</v>
      </c>
      <c r="U1282">
        <v>3960.393</v>
      </c>
      <c r="V1282">
        <v>2</v>
      </c>
      <c r="W1282">
        <v>2.0129999999999999</v>
      </c>
      <c r="X1282">
        <v>3.254</v>
      </c>
      <c r="Y1282" s="8">
        <v>43412</v>
      </c>
    </row>
    <row r="1283" spans="1:25" x14ac:dyDescent="0.25">
      <c r="A1283">
        <v>-111.97669383</v>
      </c>
      <c r="B1283">
        <v>33.079633780000002</v>
      </c>
      <c r="C1283" t="s">
        <v>563</v>
      </c>
      <c r="D1283" t="s">
        <v>566</v>
      </c>
      <c r="E1283" t="s">
        <v>561</v>
      </c>
      <c r="F1283">
        <v>342</v>
      </c>
      <c r="G1283">
        <v>359</v>
      </c>
      <c r="H1283">
        <v>13.333</v>
      </c>
      <c r="I1283">
        <v>3.0840000000000001</v>
      </c>
      <c r="J1283">
        <v>1</v>
      </c>
      <c r="K1283">
        <v>1172.277</v>
      </c>
      <c r="L1283" t="s">
        <v>560</v>
      </c>
      <c r="M1283" t="s">
        <v>559</v>
      </c>
      <c r="N1283" s="8">
        <v>43412</v>
      </c>
      <c r="O1283">
        <v>0</v>
      </c>
      <c r="P1283">
        <v>0</v>
      </c>
      <c r="Q1283">
        <v>14581.736000000001</v>
      </c>
      <c r="R1283">
        <v>1415.9849999999999</v>
      </c>
      <c r="S1283">
        <v>2.95</v>
      </c>
      <c r="T1283">
        <v>33</v>
      </c>
      <c r="U1283">
        <v>4290.8639999999996</v>
      </c>
      <c r="V1283">
        <v>2</v>
      </c>
      <c r="W1283">
        <v>2.1030000000000002</v>
      </c>
      <c r="X1283">
        <v>3.3980000000000001</v>
      </c>
      <c r="Y1283" s="8">
        <v>43412</v>
      </c>
    </row>
    <row r="1284" spans="1:25" x14ac:dyDescent="0.25">
      <c r="A1284">
        <v>-111.97669586000001</v>
      </c>
      <c r="B1284">
        <v>33.079641809999998</v>
      </c>
      <c r="C1284" t="s">
        <v>563</v>
      </c>
      <c r="D1284" t="s">
        <v>566</v>
      </c>
      <c r="E1284" t="s">
        <v>561</v>
      </c>
      <c r="F1284">
        <v>343</v>
      </c>
      <c r="G1284">
        <v>5</v>
      </c>
      <c r="H1284">
        <v>13.333</v>
      </c>
      <c r="I1284">
        <v>2.9860000000000002</v>
      </c>
      <c r="J1284">
        <v>1</v>
      </c>
      <c r="K1284">
        <v>1172.2829999999999</v>
      </c>
      <c r="L1284" t="s">
        <v>560</v>
      </c>
      <c r="M1284" t="s">
        <v>559</v>
      </c>
      <c r="N1284" s="8">
        <v>43412</v>
      </c>
      <c r="O1284">
        <v>0</v>
      </c>
      <c r="P1284">
        <v>0</v>
      </c>
      <c r="Q1284">
        <v>13934.763000000001</v>
      </c>
      <c r="R1284">
        <v>1397.769</v>
      </c>
      <c r="S1284">
        <v>2.9119999999999999</v>
      </c>
      <c r="T1284">
        <v>33</v>
      </c>
      <c r="U1284">
        <v>4235.6639999999998</v>
      </c>
      <c r="V1284">
        <v>2</v>
      </c>
      <c r="W1284">
        <v>2.036</v>
      </c>
      <c r="X1284">
        <v>3.29</v>
      </c>
      <c r="Y1284" s="8">
        <v>43412</v>
      </c>
    </row>
    <row r="1285" spans="1:25" x14ac:dyDescent="0.25">
      <c r="A1285">
        <v>-111.97669366</v>
      </c>
      <c r="B1285">
        <v>33.079649779999997</v>
      </c>
      <c r="C1285" t="s">
        <v>563</v>
      </c>
      <c r="D1285" t="s">
        <v>566</v>
      </c>
      <c r="E1285" t="s">
        <v>561</v>
      </c>
      <c r="F1285">
        <v>344</v>
      </c>
      <c r="G1285">
        <v>358</v>
      </c>
      <c r="H1285">
        <v>13.333</v>
      </c>
      <c r="I1285">
        <v>2.92</v>
      </c>
      <c r="J1285">
        <v>1</v>
      </c>
      <c r="K1285">
        <v>1172.2929999999999</v>
      </c>
      <c r="L1285" t="s">
        <v>560</v>
      </c>
      <c r="M1285" t="s">
        <v>559</v>
      </c>
      <c r="N1285" s="8">
        <v>43412</v>
      </c>
      <c r="O1285">
        <v>0</v>
      </c>
      <c r="P1285">
        <v>0</v>
      </c>
      <c r="Q1285">
        <v>15937.537</v>
      </c>
      <c r="R1285">
        <v>1634.5889999999999</v>
      </c>
      <c r="S1285">
        <v>3.4049999999999998</v>
      </c>
      <c r="T1285">
        <v>33</v>
      </c>
      <c r="U1285">
        <v>4953.299</v>
      </c>
      <c r="V1285">
        <v>2</v>
      </c>
      <c r="W1285">
        <v>1.9910000000000001</v>
      </c>
      <c r="X1285">
        <v>3.218</v>
      </c>
      <c r="Y1285" s="8">
        <v>43412</v>
      </c>
    </row>
    <row r="1286" spans="1:25" x14ac:dyDescent="0.25">
      <c r="A1286">
        <v>-111.97669517</v>
      </c>
      <c r="B1286">
        <v>33.079657779999998</v>
      </c>
      <c r="C1286" t="s">
        <v>563</v>
      </c>
      <c r="D1286" t="s">
        <v>566</v>
      </c>
      <c r="E1286" t="s">
        <v>561</v>
      </c>
      <c r="F1286">
        <v>345</v>
      </c>
      <c r="G1286">
        <v>1</v>
      </c>
      <c r="H1286">
        <v>13.333</v>
      </c>
      <c r="I1286">
        <v>3.0179999999999998</v>
      </c>
      <c r="J1286">
        <v>1</v>
      </c>
      <c r="K1286">
        <v>1172.3130000000001</v>
      </c>
      <c r="L1286" t="s">
        <v>560</v>
      </c>
      <c r="M1286" t="s">
        <v>559</v>
      </c>
      <c r="N1286" s="8">
        <v>43412</v>
      </c>
      <c r="O1286">
        <v>0</v>
      </c>
      <c r="P1286">
        <v>0</v>
      </c>
      <c r="Q1286">
        <v>13859.358</v>
      </c>
      <c r="R1286">
        <v>1375.095</v>
      </c>
      <c r="S1286">
        <v>2.8650000000000002</v>
      </c>
      <c r="T1286">
        <v>33</v>
      </c>
      <c r="U1286">
        <v>4166.9530000000004</v>
      </c>
      <c r="V1286">
        <v>2</v>
      </c>
      <c r="W1286">
        <v>2.0579999999999998</v>
      </c>
      <c r="X1286">
        <v>3.3260000000000001</v>
      </c>
      <c r="Y1286" s="8">
        <v>43412</v>
      </c>
    </row>
    <row r="1287" spans="1:25" x14ac:dyDescent="0.25">
      <c r="A1287">
        <v>-111.97669349</v>
      </c>
      <c r="B1287">
        <v>33.079666789999997</v>
      </c>
      <c r="C1287" t="s">
        <v>563</v>
      </c>
      <c r="D1287" t="s">
        <v>566</v>
      </c>
      <c r="E1287" t="s">
        <v>561</v>
      </c>
      <c r="F1287">
        <v>346</v>
      </c>
      <c r="G1287">
        <v>357</v>
      </c>
      <c r="H1287">
        <v>13.333</v>
      </c>
      <c r="I1287">
        <v>2.8220000000000001</v>
      </c>
      <c r="J1287">
        <v>1</v>
      </c>
      <c r="K1287">
        <v>1172.3789999999999</v>
      </c>
      <c r="L1287" t="s">
        <v>560</v>
      </c>
      <c r="M1287" t="s">
        <v>559</v>
      </c>
      <c r="N1287" s="8">
        <v>43412</v>
      </c>
      <c r="O1287">
        <v>0</v>
      </c>
      <c r="P1287">
        <v>0</v>
      </c>
      <c r="Q1287">
        <v>14066.184999999999</v>
      </c>
      <c r="R1287">
        <v>1492.9839999999999</v>
      </c>
      <c r="S1287">
        <v>3.11</v>
      </c>
      <c r="T1287">
        <v>33</v>
      </c>
      <c r="U1287">
        <v>4524.1940000000004</v>
      </c>
      <c r="V1287">
        <v>2</v>
      </c>
      <c r="W1287">
        <v>1.9239999999999999</v>
      </c>
      <c r="X1287">
        <v>3.109</v>
      </c>
      <c r="Y1287" s="8">
        <v>43412</v>
      </c>
    </row>
    <row r="1288" spans="1:25" x14ac:dyDescent="0.25">
      <c r="A1288">
        <v>-111.97669467999999</v>
      </c>
      <c r="B1288">
        <v>33.079674789999999</v>
      </c>
      <c r="C1288" t="s">
        <v>563</v>
      </c>
      <c r="D1288" t="s">
        <v>566</v>
      </c>
      <c r="E1288" t="s">
        <v>561</v>
      </c>
      <c r="F1288">
        <v>347</v>
      </c>
      <c r="G1288">
        <v>4</v>
      </c>
      <c r="H1288">
        <v>13.333</v>
      </c>
      <c r="I1288">
        <v>3.0510000000000002</v>
      </c>
      <c r="J1288">
        <v>1</v>
      </c>
      <c r="K1288">
        <v>1172.336</v>
      </c>
      <c r="L1288" t="s">
        <v>560</v>
      </c>
      <c r="M1288" t="s">
        <v>559</v>
      </c>
      <c r="N1288" s="8">
        <v>43412</v>
      </c>
      <c r="O1288">
        <v>0</v>
      </c>
      <c r="P1288">
        <v>0</v>
      </c>
      <c r="Q1288">
        <v>13332.68</v>
      </c>
      <c r="R1288">
        <v>1308.615</v>
      </c>
      <c r="S1288">
        <v>2.726</v>
      </c>
      <c r="T1288">
        <v>33</v>
      </c>
      <c r="U1288">
        <v>3965.4989999999998</v>
      </c>
      <c r="V1288">
        <v>2</v>
      </c>
      <c r="W1288">
        <v>2.08</v>
      </c>
      <c r="X1288">
        <v>3.3620000000000001</v>
      </c>
      <c r="Y1288" s="8">
        <v>43412</v>
      </c>
    </row>
    <row r="1289" spans="1:25" x14ac:dyDescent="0.25">
      <c r="A1289">
        <v>-111.97669368</v>
      </c>
      <c r="B1289">
        <v>33.07968279</v>
      </c>
      <c r="C1289" t="s">
        <v>563</v>
      </c>
      <c r="D1289" t="s">
        <v>566</v>
      </c>
      <c r="E1289" t="s">
        <v>561</v>
      </c>
      <c r="F1289">
        <v>348</v>
      </c>
      <c r="G1289">
        <v>4</v>
      </c>
      <c r="H1289">
        <v>13.333</v>
      </c>
      <c r="I1289">
        <v>2.9860000000000002</v>
      </c>
      <c r="J1289">
        <v>1</v>
      </c>
      <c r="K1289">
        <v>1172.3</v>
      </c>
      <c r="L1289" t="s">
        <v>560</v>
      </c>
      <c r="M1289" t="s">
        <v>559</v>
      </c>
      <c r="N1289" s="8">
        <v>43412</v>
      </c>
      <c r="O1289">
        <v>0</v>
      </c>
      <c r="P1289">
        <v>0</v>
      </c>
      <c r="Q1289">
        <v>14229.387000000001</v>
      </c>
      <c r="R1289">
        <v>1427.3219999999999</v>
      </c>
      <c r="S1289">
        <v>2.9740000000000002</v>
      </c>
      <c r="T1289">
        <v>33</v>
      </c>
      <c r="U1289">
        <v>4325.2190000000001</v>
      </c>
      <c r="V1289">
        <v>2</v>
      </c>
      <c r="W1289">
        <v>2.036</v>
      </c>
      <c r="X1289">
        <v>3.29</v>
      </c>
      <c r="Y1289" s="8">
        <v>43412</v>
      </c>
    </row>
    <row r="1290" spans="1:25" x14ac:dyDescent="0.25">
      <c r="A1290">
        <v>-111.97669417</v>
      </c>
      <c r="B1290">
        <v>33.07969078</v>
      </c>
      <c r="C1290" t="s">
        <v>563</v>
      </c>
      <c r="D1290" t="s">
        <v>566</v>
      </c>
      <c r="E1290" t="s">
        <v>561</v>
      </c>
      <c r="F1290">
        <v>349</v>
      </c>
      <c r="G1290">
        <v>1</v>
      </c>
      <c r="H1290">
        <v>13.333</v>
      </c>
      <c r="I1290">
        <v>3.117</v>
      </c>
      <c r="J1290">
        <v>1</v>
      </c>
      <c r="K1290">
        <v>1172.2670000000001</v>
      </c>
      <c r="L1290" t="s">
        <v>560</v>
      </c>
      <c r="M1290" t="s">
        <v>559</v>
      </c>
      <c r="N1290" s="8">
        <v>43412</v>
      </c>
      <c r="O1290">
        <v>0</v>
      </c>
      <c r="P1290">
        <v>0</v>
      </c>
      <c r="Q1290">
        <v>14702.307000000001</v>
      </c>
      <c r="R1290">
        <v>1412.665</v>
      </c>
      <c r="S1290">
        <v>2.9430000000000001</v>
      </c>
      <c r="T1290">
        <v>33</v>
      </c>
      <c r="U1290">
        <v>4280.8029999999999</v>
      </c>
      <c r="V1290">
        <v>2</v>
      </c>
      <c r="W1290">
        <v>2.125</v>
      </c>
      <c r="X1290">
        <v>3.4340000000000002</v>
      </c>
      <c r="Y1290" s="8">
        <v>43412</v>
      </c>
    </row>
    <row r="1291" spans="1:25" x14ac:dyDescent="0.25">
      <c r="A1291">
        <v>-111.97669266</v>
      </c>
      <c r="B1291">
        <v>33.079699779999999</v>
      </c>
      <c r="C1291" t="s">
        <v>563</v>
      </c>
      <c r="D1291" t="s">
        <v>566</v>
      </c>
      <c r="E1291" t="s">
        <v>561</v>
      </c>
      <c r="F1291">
        <v>350</v>
      </c>
      <c r="G1291">
        <v>358</v>
      </c>
      <c r="H1291">
        <v>13.333</v>
      </c>
      <c r="I1291">
        <v>2.9860000000000002</v>
      </c>
      <c r="J1291">
        <v>1</v>
      </c>
      <c r="K1291">
        <v>1172.32</v>
      </c>
      <c r="L1291" t="s">
        <v>560</v>
      </c>
      <c r="M1291" t="s">
        <v>559</v>
      </c>
      <c r="N1291" s="8">
        <v>43412</v>
      </c>
      <c r="O1291">
        <v>0</v>
      </c>
      <c r="P1291">
        <v>0</v>
      </c>
      <c r="Q1291">
        <v>13962.138000000001</v>
      </c>
      <c r="R1291">
        <v>1400.5150000000001</v>
      </c>
      <c r="S1291">
        <v>2.9180000000000001</v>
      </c>
      <c r="T1291">
        <v>33</v>
      </c>
      <c r="U1291">
        <v>4243.9849999999997</v>
      </c>
      <c r="V1291">
        <v>2</v>
      </c>
      <c r="W1291">
        <v>2.036</v>
      </c>
      <c r="X1291">
        <v>3.29</v>
      </c>
      <c r="Y1291" s="8">
        <v>43412</v>
      </c>
    </row>
    <row r="1292" spans="1:25" x14ac:dyDescent="0.25">
      <c r="A1292">
        <v>-111.97669399999999</v>
      </c>
      <c r="B1292">
        <v>33.079707769999999</v>
      </c>
      <c r="C1292" t="s">
        <v>563</v>
      </c>
      <c r="D1292" t="s">
        <v>566</v>
      </c>
      <c r="E1292" t="s">
        <v>561</v>
      </c>
      <c r="F1292">
        <v>351</v>
      </c>
      <c r="G1292">
        <v>0</v>
      </c>
      <c r="H1292">
        <v>13.333</v>
      </c>
      <c r="I1292">
        <v>2.9860000000000002</v>
      </c>
      <c r="J1292">
        <v>1</v>
      </c>
      <c r="K1292">
        <v>1172.2829999999999</v>
      </c>
      <c r="L1292" t="s">
        <v>560</v>
      </c>
      <c r="M1292" t="s">
        <v>559</v>
      </c>
      <c r="N1292" s="8">
        <v>43412</v>
      </c>
      <c r="O1292">
        <v>0</v>
      </c>
      <c r="P1292">
        <v>0</v>
      </c>
      <c r="Q1292">
        <v>13855.833000000001</v>
      </c>
      <c r="R1292">
        <v>1389.8520000000001</v>
      </c>
      <c r="S1292">
        <v>2.8959999999999999</v>
      </c>
      <c r="T1292">
        <v>33</v>
      </c>
      <c r="U1292">
        <v>4211.6719999999996</v>
      </c>
      <c r="V1292">
        <v>2</v>
      </c>
      <c r="W1292">
        <v>2.036</v>
      </c>
      <c r="X1292">
        <v>3.29</v>
      </c>
      <c r="Y1292" s="8">
        <v>43412</v>
      </c>
    </row>
    <row r="1293" spans="1:25" x14ac:dyDescent="0.25">
      <c r="A1293">
        <v>-111.97669283</v>
      </c>
      <c r="B1293">
        <v>33.079715780000001</v>
      </c>
      <c r="C1293" t="s">
        <v>563</v>
      </c>
      <c r="D1293" t="s">
        <v>566</v>
      </c>
      <c r="E1293" t="s">
        <v>561</v>
      </c>
      <c r="F1293">
        <v>352</v>
      </c>
      <c r="G1293">
        <v>359</v>
      </c>
      <c r="H1293">
        <v>13.333</v>
      </c>
      <c r="I1293">
        <v>2.92</v>
      </c>
      <c r="J1293">
        <v>1</v>
      </c>
      <c r="K1293">
        <v>1172.336</v>
      </c>
      <c r="L1293" t="s">
        <v>560</v>
      </c>
      <c r="M1293" t="s">
        <v>559</v>
      </c>
      <c r="N1293" s="8">
        <v>43412</v>
      </c>
      <c r="O1293">
        <v>0</v>
      </c>
      <c r="P1293">
        <v>0</v>
      </c>
      <c r="Q1293">
        <v>12869.950999999999</v>
      </c>
      <c r="R1293">
        <v>1319.97</v>
      </c>
      <c r="S1293">
        <v>2.75</v>
      </c>
      <c r="T1293">
        <v>33</v>
      </c>
      <c r="U1293">
        <v>3999.91</v>
      </c>
      <c r="V1293">
        <v>2</v>
      </c>
      <c r="W1293">
        <v>1.9910000000000001</v>
      </c>
      <c r="X1293">
        <v>3.218</v>
      </c>
      <c r="Y1293" s="8">
        <v>43412</v>
      </c>
    </row>
    <row r="1294" spans="1:25" x14ac:dyDescent="0.25">
      <c r="A1294">
        <v>-111.97669317</v>
      </c>
      <c r="B1294">
        <v>33.079723780000002</v>
      </c>
      <c r="C1294" t="s">
        <v>563</v>
      </c>
      <c r="D1294" t="s">
        <v>566</v>
      </c>
      <c r="E1294" t="s">
        <v>561</v>
      </c>
      <c r="F1294">
        <v>353</v>
      </c>
      <c r="G1294">
        <v>1</v>
      </c>
      <c r="H1294">
        <v>13.333</v>
      </c>
      <c r="I1294">
        <v>3.0510000000000002</v>
      </c>
      <c r="J1294">
        <v>1</v>
      </c>
      <c r="K1294">
        <v>1172.32</v>
      </c>
      <c r="L1294" t="s">
        <v>560</v>
      </c>
      <c r="M1294" t="s">
        <v>559</v>
      </c>
      <c r="N1294" s="8">
        <v>43412</v>
      </c>
      <c r="O1294">
        <v>0</v>
      </c>
      <c r="P1294">
        <v>0</v>
      </c>
      <c r="Q1294">
        <v>13644.214</v>
      </c>
      <c r="R1294">
        <v>1339.192</v>
      </c>
      <c r="S1294">
        <v>2.79</v>
      </c>
      <c r="T1294">
        <v>33</v>
      </c>
      <c r="U1294">
        <v>4058.1579999999999</v>
      </c>
      <c r="V1294">
        <v>2</v>
      </c>
      <c r="W1294">
        <v>2.08</v>
      </c>
      <c r="X1294">
        <v>3.3620000000000001</v>
      </c>
      <c r="Y1294" s="8">
        <v>43412</v>
      </c>
    </row>
    <row r="1295" spans="1:25" x14ac:dyDescent="0.25">
      <c r="A1295">
        <v>-111.976693</v>
      </c>
      <c r="B1295">
        <v>33.07973277</v>
      </c>
      <c r="C1295" t="s">
        <v>563</v>
      </c>
      <c r="D1295" t="s">
        <v>566</v>
      </c>
      <c r="E1295" t="s">
        <v>561</v>
      </c>
      <c r="F1295">
        <v>354</v>
      </c>
      <c r="G1295">
        <v>0</v>
      </c>
      <c r="H1295">
        <v>13.333</v>
      </c>
      <c r="I1295">
        <v>2.9529999999999998</v>
      </c>
      <c r="J1295">
        <v>1</v>
      </c>
      <c r="K1295">
        <v>1172.356</v>
      </c>
      <c r="L1295" t="s">
        <v>560</v>
      </c>
      <c r="M1295" t="s">
        <v>559</v>
      </c>
      <c r="N1295" s="8">
        <v>43412</v>
      </c>
      <c r="O1295">
        <v>0</v>
      </c>
      <c r="P1295">
        <v>0</v>
      </c>
      <c r="Q1295">
        <v>15176.163</v>
      </c>
      <c r="R1295">
        <v>1539.2059999999999</v>
      </c>
      <c r="S1295">
        <v>3.2069999999999999</v>
      </c>
      <c r="T1295">
        <v>33</v>
      </c>
      <c r="U1295">
        <v>4664.26</v>
      </c>
      <c r="V1295">
        <v>2</v>
      </c>
      <c r="W1295">
        <v>2.0129999999999999</v>
      </c>
      <c r="X1295">
        <v>3.254</v>
      </c>
      <c r="Y1295" s="8">
        <v>43412</v>
      </c>
    </row>
    <row r="1296" spans="1:25" x14ac:dyDescent="0.25">
      <c r="A1296">
        <v>-111.97669249</v>
      </c>
      <c r="B1296">
        <v>33.079740790000002</v>
      </c>
      <c r="C1296" t="s">
        <v>563</v>
      </c>
      <c r="D1296" t="s">
        <v>566</v>
      </c>
      <c r="E1296" t="s">
        <v>561</v>
      </c>
      <c r="F1296">
        <v>355</v>
      </c>
      <c r="G1296">
        <v>357</v>
      </c>
      <c r="H1296">
        <v>13.333</v>
      </c>
      <c r="I1296">
        <v>2.92</v>
      </c>
      <c r="J1296">
        <v>1</v>
      </c>
      <c r="K1296">
        <v>1172.375</v>
      </c>
      <c r="L1296" t="s">
        <v>560</v>
      </c>
      <c r="M1296" t="s">
        <v>559</v>
      </c>
      <c r="N1296" s="8">
        <v>43412</v>
      </c>
      <c r="O1296">
        <v>0</v>
      </c>
      <c r="P1296">
        <v>0</v>
      </c>
      <c r="Q1296">
        <v>14142.856</v>
      </c>
      <c r="R1296">
        <v>1450.5219999999999</v>
      </c>
      <c r="S1296">
        <v>3.0219999999999998</v>
      </c>
      <c r="T1296">
        <v>33</v>
      </c>
      <c r="U1296">
        <v>4395.5219999999999</v>
      </c>
      <c r="V1296">
        <v>2</v>
      </c>
      <c r="W1296">
        <v>1.9910000000000001</v>
      </c>
      <c r="X1296">
        <v>3.218</v>
      </c>
      <c r="Y1296" s="8">
        <v>43412</v>
      </c>
    </row>
    <row r="1297" spans="1:25" x14ac:dyDescent="0.25">
      <c r="A1297">
        <v>-111.9766947</v>
      </c>
      <c r="B1297">
        <v>33.079748899999998</v>
      </c>
      <c r="C1297" t="s">
        <v>563</v>
      </c>
      <c r="D1297" t="s">
        <v>566</v>
      </c>
      <c r="E1297" t="s">
        <v>561</v>
      </c>
      <c r="F1297">
        <v>356</v>
      </c>
      <c r="G1297">
        <v>10</v>
      </c>
      <c r="H1297">
        <v>13.333</v>
      </c>
      <c r="I1297">
        <v>2.9860000000000002</v>
      </c>
      <c r="J1297">
        <v>1</v>
      </c>
      <c r="K1297">
        <v>1172.29</v>
      </c>
      <c r="L1297" t="s">
        <v>560</v>
      </c>
      <c r="M1297" t="s">
        <v>559</v>
      </c>
      <c r="N1297" s="8">
        <v>43412</v>
      </c>
      <c r="O1297">
        <v>0</v>
      </c>
      <c r="P1297">
        <v>0</v>
      </c>
      <c r="Q1297">
        <v>12870.611999999999</v>
      </c>
      <c r="R1297">
        <v>1291.0260000000001</v>
      </c>
      <c r="S1297">
        <v>2.69</v>
      </c>
      <c r="T1297">
        <v>33</v>
      </c>
      <c r="U1297">
        <v>3912.201</v>
      </c>
      <c r="V1297">
        <v>2</v>
      </c>
      <c r="W1297">
        <v>2.036</v>
      </c>
      <c r="X1297">
        <v>3.29</v>
      </c>
      <c r="Y1297" s="8">
        <v>43412</v>
      </c>
    </row>
    <row r="1298" spans="1:25" x14ac:dyDescent="0.25">
      <c r="A1298">
        <v>-111.9766918</v>
      </c>
      <c r="B1298">
        <v>33.079756840000002</v>
      </c>
      <c r="C1298" t="s">
        <v>563</v>
      </c>
      <c r="D1298" t="s">
        <v>566</v>
      </c>
      <c r="E1298" t="s">
        <v>561</v>
      </c>
      <c r="F1298">
        <v>357</v>
      </c>
      <c r="G1298">
        <v>353</v>
      </c>
      <c r="H1298">
        <v>13.333</v>
      </c>
      <c r="I1298">
        <v>2.92</v>
      </c>
      <c r="J1298">
        <v>1</v>
      </c>
      <c r="K1298">
        <v>1172.356</v>
      </c>
      <c r="L1298" t="s">
        <v>560</v>
      </c>
      <c r="M1298" t="s">
        <v>559</v>
      </c>
      <c r="N1298" s="8">
        <v>43412</v>
      </c>
      <c r="O1298">
        <v>0</v>
      </c>
      <c r="P1298">
        <v>0</v>
      </c>
      <c r="Q1298">
        <v>13835.674000000001</v>
      </c>
      <c r="R1298">
        <v>1419.0170000000001</v>
      </c>
      <c r="S1298">
        <v>2.956</v>
      </c>
      <c r="T1298">
        <v>33</v>
      </c>
      <c r="U1298">
        <v>4300.0510000000004</v>
      </c>
      <c r="V1298">
        <v>2</v>
      </c>
      <c r="W1298">
        <v>1.9910000000000001</v>
      </c>
      <c r="X1298">
        <v>3.218</v>
      </c>
      <c r="Y1298" s="8">
        <v>43412</v>
      </c>
    </row>
    <row r="1299" spans="1:25" x14ac:dyDescent="0.25">
      <c r="A1299">
        <v>-111.97669266</v>
      </c>
      <c r="B1299">
        <v>33.079765780000002</v>
      </c>
      <c r="C1299" t="s">
        <v>563</v>
      </c>
      <c r="D1299" t="s">
        <v>566</v>
      </c>
      <c r="E1299" t="s">
        <v>561</v>
      </c>
      <c r="F1299">
        <v>358</v>
      </c>
      <c r="G1299">
        <v>358</v>
      </c>
      <c r="H1299">
        <v>13.333</v>
      </c>
      <c r="I1299">
        <v>3.0179999999999998</v>
      </c>
      <c r="J1299">
        <v>1</v>
      </c>
      <c r="K1299">
        <v>1172.326</v>
      </c>
      <c r="L1299" t="s">
        <v>560</v>
      </c>
      <c r="M1299" t="s">
        <v>559</v>
      </c>
      <c r="N1299" s="8">
        <v>43412</v>
      </c>
      <c r="O1299">
        <v>0</v>
      </c>
      <c r="P1299">
        <v>0</v>
      </c>
      <c r="Q1299">
        <v>15676.181</v>
      </c>
      <c r="R1299">
        <v>1555.356</v>
      </c>
      <c r="S1299">
        <v>3.24</v>
      </c>
      <c r="T1299">
        <v>33</v>
      </c>
      <c r="U1299">
        <v>4713.1989999999996</v>
      </c>
      <c r="V1299">
        <v>2</v>
      </c>
      <c r="W1299">
        <v>2.0579999999999998</v>
      </c>
      <c r="X1299">
        <v>3.3260000000000001</v>
      </c>
      <c r="Y1299" s="8">
        <v>43412</v>
      </c>
    </row>
    <row r="1300" spans="1:25" x14ac:dyDescent="0.25">
      <c r="A1300">
        <v>-111.97669317</v>
      </c>
      <c r="B1300">
        <v>33.079773779999996</v>
      </c>
      <c r="C1300" t="s">
        <v>563</v>
      </c>
      <c r="D1300" t="s">
        <v>566</v>
      </c>
      <c r="E1300" t="s">
        <v>561</v>
      </c>
      <c r="F1300">
        <v>359</v>
      </c>
      <c r="G1300">
        <v>1</v>
      </c>
      <c r="H1300">
        <v>13.333</v>
      </c>
      <c r="I1300">
        <v>3.0510000000000002</v>
      </c>
      <c r="J1300">
        <v>1</v>
      </c>
      <c r="K1300">
        <v>1172.3789999999999</v>
      </c>
      <c r="L1300" t="s">
        <v>560</v>
      </c>
      <c r="M1300" t="s">
        <v>559</v>
      </c>
      <c r="N1300" s="8">
        <v>43412</v>
      </c>
      <c r="O1300">
        <v>0</v>
      </c>
      <c r="P1300">
        <v>0</v>
      </c>
      <c r="Q1300">
        <v>16253.147999999999</v>
      </c>
      <c r="R1300">
        <v>1595.261</v>
      </c>
      <c r="S1300">
        <v>3.323</v>
      </c>
      <c r="T1300">
        <v>33</v>
      </c>
      <c r="U1300">
        <v>4834.125</v>
      </c>
      <c r="V1300">
        <v>2</v>
      </c>
      <c r="W1300">
        <v>2.08</v>
      </c>
      <c r="X1300">
        <v>3.3620000000000001</v>
      </c>
      <c r="Y1300" s="8">
        <v>43412</v>
      </c>
    </row>
    <row r="1301" spans="1:25" x14ac:dyDescent="0.25">
      <c r="A1301">
        <v>-111.97669334</v>
      </c>
      <c r="B1301">
        <v>33.079781779999998</v>
      </c>
      <c r="C1301" t="s">
        <v>563</v>
      </c>
      <c r="D1301" t="s">
        <v>566</v>
      </c>
      <c r="E1301" t="s">
        <v>561</v>
      </c>
      <c r="F1301">
        <v>360</v>
      </c>
      <c r="G1301">
        <v>2</v>
      </c>
      <c r="H1301">
        <v>13.333</v>
      </c>
      <c r="I1301">
        <v>3.0510000000000002</v>
      </c>
      <c r="J1301">
        <v>1</v>
      </c>
      <c r="K1301">
        <v>1172.3389999999999</v>
      </c>
      <c r="L1301" t="s">
        <v>560</v>
      </c>
      <c r="M1301" t="s">
        <v>559</v>
      </c>
      <c r="N1301" s="8">
        <v>43412</v>
      </c>
      <c r="O1301">
        <v>0</v>
      </c>
      <c r="P1301">
        <v>0</v>
      </c>
      <c r="Q1301">
        <v>15236.751</v>
      </c>
      <c r="R1301">
        <v>1495.501</v>
      </c>
      <c r="S1301">
        <v>3.1160000000000001</v>
      </c>
      <c r="T1301">
        <v>33</v>
      </c>
      <c r="U1301">
        <v>4531.8209999999999</v>
      </c>
      <c r="V1301">
        <v>2</v>
      </c>
      <c r="W1301">
        <v>2.08</v>
      </c>
      <c r="X1301">
        <v>3.3620000000000001</v>
      </c>
      <c r="Y1301" s="8">
        <v>43412</v>
      </c>
    </row>
    <row r="1302" spans="1:25" x14ac:dyDescent="0.25">
      <c r="A1302">
        <v>-111.97669217000001</v>
      </c>
      <c r="B1302">
        <v>33.079790780000003</v>
      </c>
      <c r="C1302" t="s">
        <v>563</v>
      </c>
      <c r="D1302" t="s">
        <v>566</v>
      </c>
      <c r="E1302" t="s">
        <v>561</v>
      </c>
      <c r="F1302">
        <v>361</v>
      </c>
      <c r="G1302">
        <v>1</v>
      </c>
      <c r="H1302">
        <v>13.333</v>
      </c>
      <c r="I1302">
        <v>2.9529999999999998</v>
      </c>
      <c r="J1302">
        <v>1</v>
      </c>
      <c r="K1302">
        <v>1172.3489999999999</v>
      </c>
      <c r="L1302" t="s">
        <v>560</v>
      </c>
      <c r="M1302" t="s">
        <v>559</v>
      </c>
      <c r="N1302" s="8">
        <v>43412</v>
      </c>
      <c r="O1302">
        <v>0</v>
      </c>
      <c r="P1302">
        <v>0</v>
      </c>
      <c r="Q1302">
        <v>14797.264999999999</v>
      </c>
      <c r="R1302">
        <v>1500.777</v>
      </c>
      <c r="S1302">
        <v>3.1269999999999998</v>
      </c>
      <c r="T1302">
        <v>33</v>
      </c>
      <c r="U1302">
        <v>4547.8100000000004</v>
      </c>
      <c r="V1302">
        <v>2</v>
      </c>
      <c r="W1302">
        <v>2.0129999999999999</v>
      </c>
      <c r="X1302">
        <v>3.254</v>
      </c>
      <c r="Y1302" s="8">
        <v>43412</v>
      </c>
    </row>
    <row r="1303" spans="1:25" x14ac:dyDescent="0.25">
      <c r="A1303">
        <v>-111.97669351</v>
      </c>
      <c r="B1303">
        <v>33.079798789999998</v>
      </c>
      <c r="C1303" t="s">
        <v>563</v>
      </c>
      <c r="D1303" t="s">
        <v>566</v>
      </c>
      <c r="E1303" t="s">
        <v>561</v>
      </c>
      <c r="F1303">
        <v>362</v>
      </c>
      <c r="G1303">
        <v>3</v>
      </c>
      <c r="H1303">
        <v>13.333</v>
      </c>
      <c r="I1303">
        <v>3.4780000000000002</v>
      </c>
      <c r="J1303">
        <v>1</v>
      </c>
      <c r="K1303">
        <v>1172.241</v>
      </c>
      <c r="L1303" t="s">
        <v>560</v>
      </c>
      <c r="M1303" t="s">
        <v>559</v>
      </c>
      <c r="N1303" s="8">
        <v>43412</v>
      </c>
      <c r="O1303">
        <v>0</v>
      </c>
      <c r="P1303">
        <v>0</v>
      </c>
      <c r="Q1303">
        <v>14064.312</v>
      </c>
      <c r="R1303">
        <v>1211.1279999999999</v>
      </c>
      <c r="S1303">
        <v>2.5230000000000001</v>
      </c>
      <c r="T1303">
        <v>33</v>
      </c>
      <c r="U1303">
        <v>3670.0839999999998</v>
      </c>
      <c r="V1303">
        <v>2</v>
      </c>
      <c r="W1303">
        <v>2.371</v>
      </c>
      <c r="X1303">
        <v>3.8319999999999999</v>
      </c>
      <c r="Y1303" s="8">
        <v>43412</v>
      </c>
    </row>
    <row r="1304" spans="1:25" x14ac:dyDescent="0.25">
      <c r="A1304">
        <v>-111.97669317</v>
      </c>
      <c r="B1304">
        <v>33.079806779999998</v>
      </c>
      <c r="C1304" t="s">
        <v>563</v>
      </c>
      <c r="D1304" t="s">
        <v>566</v>
      </c>
      <c r="E1304" t="s">
        <v>561</v>
      </c>
      <c r="F1304">
        <v>363</v>
      </c>
      <c r="G1304">
        <v>1</v>
      </c>
      <c r="H1304">
        <v>13.333</v>
      </c>
      <c r="I1304">
        <v>2.7559999999999998</v>
      </c>
      <c r="J1304">
        <v>1</v>
      </c>
      <c r="K1304">
        <v>1172.3489999999999</v>
      </c>
      <c r="L1304" t="s">
        <v>560</v>
      </c>
      <c r="M1304" t="s">
        <v>559</v>
      </c>
      <c r="N1304" s="8">
        <v>43412</v>
      </c>
      <c r="O1304">
        <v>0</v>
      </c>
      <c r="P1304">
        <v>0</v>
      </c>
      <c r="Q1304">
        <v>14133.713</v>
      </c>
      <c r="R1304">
        <v>1535.8689999999999</v>
      </c>
      <c r="S1304">
        <v>3.2</v>
      </c>
      <c r="T1304">
        <v>33</v>
      </c>
      <c r="U1304">
        <v>4654.1490000000003</v>
      </c>
      <c r="V1304">
        <v>2</v>
      </c>
      <c r="W1304">
        <v>1.879</v>
      </c>
      <c r="X1304">
        <v>3.0369999999999999</v>
      </c>
      <c r="Y1304" s="8">
        <v>43412</v>
      </c>
    </row>
    <row r="1305" spans="1:25" x14ac:dyDescent="0.25">
      <c r="A1305">
        <v>-111.97669251000001</v>
      </c>
      <c r="B1305">
        <v>33.079815789999998</v>
      </c>
      <c r="C1305" t="s">
        <v>563</v>
      </c>
      <c r="D1305" t="s">
        <v>566</v>
      </c>
      <c r="E1305" t="s">
        <v>561</v>
      </c>
      <c r="F1305">
        <v>364</v>
      </c>
      <c r="G1305">
        <v>3</v>
      </c>
      <c r="H1305">
        <v>13.333</v>
      </c>
      <c r="I1305">
        <v>3.3140000000000001</v>
      </c>
      <c r="J1305">
        <v>1</v>
      </c>
      <c r="K1305">
        <v>1172.2280000000001</v>
      </c>
      <c r="L1305" t="s">
        <v>560</v>
      </c>
      <c r="M1305" t="s">
        <v>559</v>
      </c>
      <c r="N1305" s="8">
        <v>43412</v>
      </c>
      <c r="O1305">
        <v>0</v>
      </c>
      <c r="P1305">
        <v>0</v>
      </c>
      <c r="Q1305">
        <v>14345.441999999999</v>
      </c>
      <c r="R1305">
        <v>1296.492</v>
      </c>
      <c r="S1305">
        <v>2.7010000000000001</v>
      </c>
      <c r="T1305">
        <v>33</v>
      </c>
      <c r="U1305">
        <v>3928.7629999999999</v>
      </c>
      <c r="V1305">
        <v>2</v>
      </c>
      <c r="W1305">
        <v>2.2589999999999999</v>
      </c>
      <c r="X1305">
        <v>3.6509999999999998</v>
      </c>
      <c r="Y1305" s="8">
        <v>43412</v>
      </c>
    </row>
    <row r="1306" spans="1:25" x14ac:dyDescent="0.25">
      <c r="A1306">
        <v>-111.97669286</v>
      </c>
      <c r="B1306">
        <v>33.079823810000001</v>
      </c>
      <c r="C1306" t="s">
        <v>563</v>
      </c>
      <c r="D1306" t="s">
        <v>566</v>
      </c>
      <c r="E1306" t="s">
        <v>561</v>
      </c>
      <c r="F1306">
        <v>365</v>
      </c>
      <c r="G1306">
        <v>5</v>
      </c>
      <c r="H1306">
        <v>13.333</v>
      </c>
      <c r="I1306">
        <v>2.9529999999999998</v>
      </c>
      <c r="J1306">
        <v>1</v>
      </c>
      <c r="K1306">
        <v>1172.3130000000001</v>
      </c>
      <c r="L1306" t="s">
        <v>560</v>
      </c>
      <c r="M1306" t="s">
        <v>559</v>
      </c>
      <c r="N1306" s="8">
        <v>43412</v>
      </c>
      <c r="O1306">
        <v>0</v>
      </c>
      <c r="P1306">
        <v>0</v>
      </c>
      <c r="Q1306">
        <v>15427.163</v>
      </c>
      <c r="R1306">
        <v>1564.663</v>
      </c>
      <c r="S1306">
        <v>3.26</v>
      </c>
      <c r="T1306">
        <v>33</v>
      </c>
      <c r="U1306">
        <v>4741.4030000000002</v>
      </c>
      <c r="V1306">
        <v>2</v>
      </c>
      <c r="W1306">
        <v>2.0129999999999999</v>
      </c>
      <c r="X1306">
        <v>3.254</v>
      </c>
      <c r="Y1306" s="8">
        <v>43412</v>
      </c>
    </row>
    <row r="1307" spans="1:25" x14ac:dyDescent="0.25">
      <c r="A1307">
        <v>-111.97669166</v>
      </c>
      <c r="B1307">
        <v>33.079831779999999</v>
      </c>
      <c r="C1307" t="s">
        <v>563</v>
      </c>
      <c r="D1307" t="s">
        <v>566</v>
      </c>
      <c r="E1307" t="s">
        <v>561</v>
      </c>
      <c r="F1307">
        <v>366</v>
      </c>
      <c r="G1307">
        <v>358</v>
      </c>
      <c r="H1307">
        <v>13.333</v>
      </c>
      <c r="I1307">
        <v>2.9860000000000002</v>
      </c>
      <c r="J1307">
        <v>1</v>
      </c>
      <c r="K1307">
        <v>1172.3130000000001</v>
      </c>
      <c r="L1307" t="s">
        <v>560</v>
      </c>
      <c r="M1307" t="s">
        <v>559</v>
      </c>
      <c r="N1307" s="8">
        <v>43412</v>
      </c>
      <c r="O1307">
        <v>0</v>
      </c>
      <c r="P1307">
        <v>0</v>
      </c>
      <c r="Q1307">
        <v>14302.369000000001</v>
      </c>
      <c r="R1307">
        <v>1434.643</v>
      </c>
      <c r="S1307">
        <v>2.9889999999999999</v>
      </c>
      <c r="T1307">
        <v>33</v>
      </c>
      <c r="U1307">
        <v>4347.4030000000002</v>
      </c>
      <c r="V1307">
        <v>2</v>
      </c>
      <c r="W1307">
        <v>2.036</v>
      </c>
      <c r="X1307">
        <v>3.29</v>
      </c>
      <c r="Y1307" s="8">
        <v>43412</v>
      </c>
    </row>
    <row r="1308" spans="1:25" x14ac:dyDescent="0.25">
      <c r="A1308">
        <v>-111.976692</v>
      </c>
      <c r="B1308">
        <v>33.07983977</v>
      </c>
      <c r="C1308" t="s">
        <v>563</v>
      </c>
      <c r="D1308" t="s">
        <v>566</v>
      </c>
      <c r="E1308" t="s">
        <v>561</v>
      </c>
      <c r="F1308">
        <v>367</v>
      </c>
      <c r="G1308">
        <v>0</v>
      </c>
      <c r="H1308">
        <v>13.333</v>
      </c>
      <c r="I1308">
        <v>2.9860000000000002</v>
      </c>
      <c r="J1308">
        <v>1</v>
      </c>
      <c r="K1308">
        <v>1172.297</v>
      </c>
      <c r="L1308" t="s">
        <v>560</v>
      </c>
      <c r="M1308" t="s">
        <v>559</v>
      </c>
      <c r="N1308" s="8">
        <v>43412</v>
      </c>
      <c r="O1308">
        <v>0</v>
      </c>
      <c r="P1308">
        <v>0</v>
      </c>
      <c r="Q1308">
        <v>15282.191999999999</v>
      </c>
      <c r="R1308">
        <v>1532.9269999999999</v>
      </c>
      <c r="S1308">
        <v>3.194</v>
      </c>
      <c r="T1308">
        <v>33</v>
      </c>
      <c r="U1308">
        <v>4645.2340000000004</v>
      </c>
      <c r="V1308">
        <v>2</v>
      </c>
      <c r="W1308">
        <v>2.036</v>
      </c>
      <c r="X1308">
        <v>3.29</v>
      </c>
      <c r="Y1308" s="8">
        <v>43412</v>
      </c>
    </row>
    <row r="1309" spans="1:25" x14ac:dyDescent="0.25">
      <c r="A1309">
        <v>-111.97669182999999</v>
      </c>
      <c r="B1309">
        <v>33.079847780000001</v>
      </c>
      <c r="C1309" t="s">
        <v>563</v>
      </c>
      <c r="D1309" t="s">
        <v>566</v>
      </c>
      <c r="E1309" t="s">
        <v>561</v>
      </c>
      <c r="F1309">
        <v>368</v>
      </c>
      <c r="G1309">
        <v>359</v>
      </c>
      <c r="H1309">
        <v>13.333</v>
      </c>
      <c r="I1309">
        <v>3.0510000000000002</v>
      </c>
      <c r="J1309">
        <v>1</v>
      </c>
      <c r="K1309">
        <v>1172.2739999999999</v>
      </c>
      <c r="L1309" t="s">
        <v>560</v>
      </c>
      <c r="M1309" t="s">
        <v>559</v>
      </c>
      <c r="N1309" s="8">
        <v>43412</v>
      </c>
      <c r="O1309">
        <v>0</v>
      </c>
      <c r="P1309">
        <v>0</v>
      </c>
      <c r="Q1309">
        <v>15946.956</v>
      </c>
      <c r="R1309">
        <v>1565.2080000000001</v>
      </c>
      <c r="S1309">
        <v>3.2610000000000001</v>
      </c>
      <c r="T1309">
        <v>33</v>
      </c>
      <c r="U1309">
        <v>4743.0550000000003</v>
      </c>
      <c r="V1309">
        <v>2</v>
      </c>
      <c r="W1309">
        <v>2.08</v>
      </c>
      <c r="X1309">
        <v>3.3620000000000001</v>
      </c>
      <c r="Y1309" s="8">
        <v>43412</v>
      </c>
    </row>
    <row r="1310" spans="1:25" x14ac:dyDescent="0.25">
      <c r="A1310">
        <v>-111.97669217000001</v>
      </c>
      <c r="B1310">
        <v>33.07985678</v>
      </c>
      <c r="C1310" t="s">
        <v>563</v>
      </c>
      <c r="D1310" t="s">
        <v>566</v>
      </c>
      <c r="E1310" t="s">
        <v>561</v>
      </c>
      <c r="F1310">
        <v>369</v>
      </c>
      <c r="G1310">
        <v>1</v>
      </c>
      <c r="H1310">
        <v>13.333</v>
      </c>
      <c r="I1310">
        <v>2.9860000000000002</v>
      </c>
      <c r="J1310">
        <v>1</v>
      </c>
      <c r="K1310">
        <v>1172.2539999999999</v>
      </c>
      <c r="L1310" t="s">
        <v>560</v>
      </c>
      <c r="M1310" t="s">
        <v>559</v>
      </c>
      <c r="N1310" s="8">
        <v>43412</v>
      </c>
      <c r="O1310">
        <v>0</v>
      </c>
      <c r="P1310">
        <v>0</v>
      </c>
      <c r="Q1310">
        <v>16409.905999999999</v>
      </c>
      <c r="R1310">
        <v>1646.046</v>
      </c>
      <c r="S1310">
        <v>3.4289999999999998</v>
      </c>
      <c r="T1310">
        <v>33</v>
      </c>
      <c r="U1310">
        <v>4988.018</v>
      </c>
      <c r="V1310">
        <v>2</v>
      </c>
      <c r="W1310">
        <v>2.036</v>
      </c>
      <c r="X1310">
        <v>3.29</v>
      </c>
      <c r="Y1310" s="8">
        <v>43412</v>
      </c>
    </row>
    <row r="1311" spans="1:25" x14ac:dyDescent="0.25">
      <c r="A1311">
        <v>-111.976692</v>
      </c>
      <c r="B1311">
        <v>33.07986477</v>
      </c>
      <c r="C1311" t="s">
        <v>563</v>
      </c>
      <c r="D1311" t="s">
        <v>566</v>
      </c>
      <c r="E1311" t="s">
        <v>561</v>
      </c>
      <c r="F1311">
        <v>370</v>
      </c>
      <c r="G1311">
        <v>360</v>
      </c>
      <c r="H1311">
        <v>13.333</v>
      </c>
      <c r="I1311">
        <v>2.8220000000000001</v>
      </c>
      <c r="J1311">
        <v>1</v>
      </c>
      <c r="K1311">
        <v>1172.28</v>
      </c>
      <c r="L1311" t="s">
        <v>560</v>
      </c>
      <c r="M1311" t="s">
        <v>559</v>
      </c>
      <c r="N1311" s="8">
        <v>43412</v>
      </c>
      <c r="O1311">
        <v>0</v>
      </c>
      <c r="P1311">
        <v>0</v>
      </c>
      <c r="Q1311">
        <v>16838.541000000001</v>
      </c>
      <c r="R1311">
        <v>1787.242</v>
      </c>
      <c r="S1311">
        <v>3.7229999999999999</v>
      </c>
      <c r="T1311">
        <v>33</v>
      </c>
      <c r="U1311">
        <v>5415.884</v>
      </c>
      <c r="V1311">
        <v>2</v>
      </c>
      <c r="W1311">
        <v>1.9239999999999999</v>
      </c>
      <c r="X1311">
        <v>3.109</v>
      </c>
      <c r="Y1311" s="8">
        <v>43412</v>
      </c>
    </row>
    <row r="1312" spans="1:25" x14ac:dyDescent="0.25">
      <c r="A1312">
        <v>-111.97669234</v>
      </c>
      <c r="B1312">
        <v>33.079872780000002</v>
      </c>
      <c r="C1312" t="s">
        <v>563</v>
      </c>
      <c r="D1312" t="s">
        <v>566</v>
      </c>
      <c r="E1312" t="s">
        <v>561</v>
      </c>
      <c r="F1312">
        <v>371</v>
      </c>
      <c r="G1312">
        <v>2</v>
      </c>
      <c r="H1312">
        <v>13.333</v>
      </c>
      <c r="I1312">
        <v>2.92</v>
      </c>
      <c r="J1312">
        <v>1</v>
      </c>
      <c r="K1312">
        <v>1172.329</v>
      </c>
      <c r="L1312" t="s">
        <v>560</v>
      </c>
      <c r="M1312" t="s">
        <v>559</v>
      </c>
      <c r="N1312" s="8">
        <v>43412</v>
      </c>
      <c r="O1312">
        <v>0</v>
      </c>
      <c r="P1312">
        <v>0</v>
      </c>
      <c r="Q1312">
        <v>18942.937999999998</v>
      </c>
      <c r="R1312">
        <v>1942.829</v>
      </c>
      <c r="S1312">
        <v>4.048</v>
      </c>
      <c r="T1312">
        <v>33</v>
      </c>
      <c r="U1312">
        <v>5887.3609999999999</v>
      </c>
      <c r="V1312">
        <v>2</v>
      </c>
      <c r="W1312">
        <v>1.9910000000000001</v>
      </c>
      <c r="X1312">
        <v>3.218</v>
      </c>
      <c r="Y1312" s="8">
        <v>43412</v>
      </c>
    </row>
    <row r="1313" spans="1:25" x14ac:dyDescent="0.25">
      <c r="A1313">
        <v>-111.97669182999999</v>
      </c>
      <c r="B1313">
        <v>33.079880780000003</v>
      </c>
      <c r="C1313" t="s">
        <v>563</v>
      </c>
      <c r="D1313" t="s">
        <v>566</v>
      </c>
      <c r="E1313" t="s">
        <v>561</v>
      </c>
      <c r="F1313">
        <v>372</v>
      </c>
      <c r="G1313">
        <v>359</v>
      </c>
      <c r="H1313">
        <v>13.333</v>
      </c>
      <c r="I1313">
        <v>2.887</v>
      </c>
      <c r="J1313">
        <v>1</v>
      </c>
      <c r="K1313">
        <v>1172.329</v>
      </c>
      <c r="L1313" t="s">
        <v>560</v>
      </c>
      <c r="M1313" t="s">
        <v>559</v>
      </c>
      <c r="N1313" s="8">
        <v>43412</v>
      </c>
      <c r="O1313">
        <v>0</v>
      </c>
      <c r="P1313">
        <v>0</v>
      </c>
      <c r="Q1313">
        <v>18664.893</v>
      </c>
      <c r="R1313">
        <v>1936.066</v>
      </c>
      <c r="S1313">
        <v>4.0330000000000004</v>
      </c>
      <c r="T1313">
        <v>33</v>
      </c>
      <c r="U1313">
        <v>5866.866</v>
      </c>
      <c r="V1313">
        <v>2</v>
      </c>
      <c r="W1313">
        <v>1.9690000000000001</v>
      </c>
      <c r="X1313">
        <v>3.181</v>
      </c>
      <c r="Y1313" s="8">
        <v>43412</v>
      </c>
    </row>
    <row r="1314" spans="1:25" x14ac:dyDescent="0.25">
      <c r="A1314">
        <v>-111.976692</v>
      </c>
      <c r="B1314">
        <v>33.079888769999997</v>
      </c>
      <c r="C1314" t="s">
        <v>563</v>
      </c>
      <c r="D1314" t="s">
        <v>566</v>
      </c>
      <c r="E1314" t="s">
        <v>561</v>
      </c>
      <c r="F1314">
        <v>373</v>
      </c>
      <c r="G1314">
        <v>0</v>
      </c>
      <c r="H1314">
        <v>13.333</v>
      </c>
      <c r="I1314">
        <v>3.1819999999999999</v>
      </c>
      <c r="J1314">
        <v>1</v>
      </c>
      <c r="K1314">
        <v>1172.32</v>
      </c>
      <c r="L1314" t="s">
        <v>560</v>
      </c>
      <c r="M1314" t="s">
        <v>559</v>
      </c>
      <c r="N1314" s="8">
        <v>43412</v>
      </c>
      <c r="O1314">
        <v>0</v>
      </c>
      <c r="P1314">
        <v>0</v>
      </c>
      <c r="Q1314">
        <v>18348.401999999998</v>
      </c>
      <c r="R1314">
        <v>1726.6479999999999</v>
      </c>
      <c r="S1314">
        <v>3.597</v>
      </c>
      <c r="T1314">
        <v>33</v>
      </c>
      <c r="U1314">
        <v>5232.2659999999996</v>
      </c>
      <c r="V1314">
        <v>2</v>
      </c>
      <c r="W1314">
        <v>2.17</v>
      </c>
      <c r="X1314">
        <v>3.5070000000000001</v>
      </c>
      <c r="Y1314" s="8">
        <v>43412</v>
      </c>
    </row>
    <row r="1315" spans="1:25" x14ac:dyDescent="0.25">
      <c r="A1315">
        <v>-111.97669286</v>
      </c>
      <c r="B1315">
        <v>33.079897809999999</v>
      </c>
      <c r="C1315" t="s">
        <v>563</v>
      </c>
      <c r="D1315" t="s">
        <v>566</v>
      </c>
      <c r="E1315" t="s">
        <v>561</v>
      </c>
      <c r="F1315">
        <v>374</v>
      </c>
      <c r="G1315">
        <v>5</v>
      </c>
      <c r="H1315">
        <v>13.333</v>
      </c>
      <c r="I1315">
        <v>2.9860000000000002</v>
      </c>
      <c r="J1315">
        <v>1</v>
      </c>
      <c r="K1315">
        <v>1172.3330000000001</v>
      </c>
      <c r="L1315" t="s">
        <v>560</v>
      </c>
      <c r="M1315" t="s">
        <v>559</v>
      </c>
      <c r="N1315" s="8">
        <v>43412</v>
      </c>
      <c r="O1315">
        <v>0</v>
      </c>
      <c r="P1315">
        <v>0</v>
      </c>
      <c r="Q1315">
        <v>15643.574000000001</v>
      </c>
      <c r="R1315">
        <v>1569.1769999999999</v>
      </c>
      <c r="S1315">
        <v>3.2690000000000001</v>
      </c>
      <c r="T1315">
        <v>33</v>
      </c>
      <c r="U1315">
        <v>4755.0810000000001</v>
      </c>
      <c r="V1315">
        <v>2</v>
      </c>
      <c r="W1315">
        <v>2.036</v>
      </c>
      <c r="X1315">
        <v>3.29</v>
      </c>
      <c r="Y1315" s="8">
        <v>43412</v>
      </c>
    </row>
    <row r="1316" spans="1:25" x14ac:dyDescent="0.25">
      <c r="A1316">
        <v>-111.97669182999999</v>
      </c>
      <c r="B1316">
        <v>33.079905779999997</v>
      </c>
      <c r="C1316" t="s">
        <v>563</v>
      </c>
      <c r="D1316" t="s">
        <v>566</v>
      </c>
      <c r="E1316" t="s">
        <v>561</v>
      </c>
      <c r="F1316">
        <v>375</v>
      </c>
      <c r="G1316">
        <v>359</v>
      </c>
      <c r="H1316">
        <v>13.333</v>
      </c>
      <c r="I1316">
        <v>2.9529999999999998</v>
      </c>
      <c r="J1316">
        <v>1</v>
      </c>
      <c r="K1316">
        <v>1172.356</v>
      </c>
      <c r="L1316" t="s">
        <v>560</v>
      </c>
      <c r="M1316" t="s">
        <v>559</v>
      </c>
      <c r="N1316" s="8">
        <v>43412</v>
      </c>
      <c r="O1316">
        <v>0</v>
      </c>
      <c r="P1316">
        <v>0</v>
      </c>
      <c r="Q1316">
        <v>15052.451999999999</v>
      </c>
      <c r="R1316">
        <v>1526.6590000000001</v>
      </c>
      <c r="S1316">
        <v>3.181</v>
      </c>
      <c r="T1316">
        <v>33</v>
      </c>
      <c r="U1316">
        <v>4626.2389999999996</v>
      </c>
      <c r="V1316">
        <v>2</v>
      </c>
      <c r="W1316">
        <v>2.0129999999999999</v>
      </c>
      <c r="X1316">
        <v>3.254</v>
      </c>
      <c r="Y1316" s="8">
        <v>43412</v>
      </c>
    </row>
    <row r="1317" spans="1:25" x14ac:dyDescent="0.25">
      <c r="A1317">
        <v>-111.97669132</v>
      </c>
      <c r="B1317">
        <v>33.079913789999999</v>
      </c>
      <c r="C1317" t="s">
        <v>563</v>
      </c>
      <c r="D1317" t="s">
        <v>566</v>
      </c>
      <c r="E1317" t="s">
        <v>561</v>
      </c>
      <c r="F1317">
        <v>376</v>
      </c>
      <c r="G1317">
        <v>356</v>
      </c>
      <c r="H1317">
        <v>13.333</v>
      </c>
      <c r="I1317">
        <v>2.9860000000000002</v>
      </c>
      <c r="J1317">
        <v>1</v>
      </c>
      <c r="K1317">
        <v>1172.3689999999999</v>
      </c>
      <c r="L1317" t="s">
        <v>560</v>
      </c>
      <c r="M1317" t="s">
        <v>559</v>
      </c>
      <c r="N1317" s="8">
        <v>43412</v>
      </c>
      <c r="O1317">
        <v>0</v>
      </c>
      <c r="P1317">
        <v>0</v>
      </c>
      <c r="Q1317">
        <v>11084.027</v>
      </c>
      <c r="R1317">
        <v>1111.817</v>
      </c>
      <c r="S1317">
        <v>2.3159999999999998</v>
      </c>
      <c r="T1317">
        <v>33</v>
      </c>
      <c r="U1317">
        <v>3369.1439999999998</v>
      </c>
      <c r="V1317">
        <v>2</v>
      </c>
      <c r="W1317">
        <v>2.036</v>
      </c>
      <c r="X1317">
        <v>3.29</v>
      </c>
      <c r="Y1317" s="8">
        <v>43412</v>
      </c>
    </row>
    <row r="1318" spans="1:25" x14ac:dyDescent="0.25">
      <c r="A1318">
        <v>-111.97669334</v>
      </c>
      <c r="B1318">
        <v>33.079921779999999</v>
      </c>
      <c r="C1318" t="s">
        <v>563</v>
      </c>
      <c r="D1318" t="s">
        <v>566</v>
      </c>
      <c r="E1318" t="s">
        <v>561</v>
      </c>
      <c r="F1318">
        <v>377</v>
      </c>
      <c r="G1318">
        <v>2</v>
      </c>
      <c r="H1318">
        <v>13.333</v>
      </c>
      <c r="I1318">
        <v>3.15</v>
      </c>
      <c r="J1318">
        <v>1</v>
      </c>
      <c r="K1318">
        <v>1172.3389999999999</v>
      </c>
      <c r="L1318" t="s">
        <v>560</v>
      </c>
      <c r="M1318" t="s">
        <v>559</v>
      </c>
      <c r="N1318" s="8">
        <v>43412</v>
      </c>
      <c r="O1318">
        <v>0</v>
      </c>
      <c r="P1318">
        <v>0</v>
      </c>
      <c r="Q1318">
        <v>7990.2780000000002</v>
      </c>
      <c r="R1318">
        <v>759.745</v>
      </c>
      <c r="S1318">
        <v>1.583</v>
      </c>
      <c r="T1318">
        <v>33</v>
      </c>
      <c r="U1318">
        <v>2302.2579999999998</v>
      </c>
      <c r="V1318">
        <v>2</v>
      </c>
      <c r="W1318">
        <v>2.1469999999999998</v>
      </c>
      <c r="X1318">
        <v>3.4710000000000001</v>
      </c>
      <c r="Y1318" s="8">
        <v>43412</v>
      </c>
    </row>
    <row r="1319" spans="1:25" x14ac:dyDescent="0.25">
      <c r="A1319">
        <v>-111.97669148999999</v>
      </c>
      <c r="B1319">
        <v>33.079930789999999</v>
      </c>
      <c r="C1319" t="s">
        <v>563</v>
      </c>
      <c r="D1319" t="s">
        <v>566</v>
      </c>
      <c r="E1319" t="s">
        <v>561</v>
      </c>
      <c r="F1319">
        <v>378</v>
      </c>
      <c r="G1319">
        <v>357</v>
      </c>
      <c r="H1319">
        <v>13.333</v>
      </c>
      <c r="I1319">
        <v>2.9860000000000002</v>
      </c>
      <c r="J1319">
        <v>1</v>
      </c>
      <c r="K1319">
        <v>1172.385</v>
      </c>
      <c r="L1319" t="s">
        <v>560</v>
      </c>
      <c r="M1319" t="s">
        <v>559</v>
      </c>
      <c r="N1319" s="8">
        <v>43412</v>
      </c>
      <c r="O1319">
        <v>0</v>
      </c>
      <c r="P1319">
        <v>0</v>
      </c>
      <c r="Q1319">
        <v>5569.3890000000001</v>
      </c>
      <c r="R1319">
        <v>558.65499999999997</v>
      </c>
      <c r="S1319">
        <v>1.1639999999999999</v>
      </c>
      <c r="T1319">
        <v>33</v>
      </c>
      <c r="U1319">
        <v>1692.893</v>
      </c>
      <c r="V1319">
        <v>2</v>
      </c>
      <c r="W1319">
        <v>2.036</v>
      </c>
      <c r="X1319">
        <v>3.29</v>
      </c>
      <c r="Y1319" s="8">
        <v>43412</v>
      </c>
    </row>
    <row r="1320" spans="1:25" x14ac:dyDescent="0.25">
      <c r="A1320">
        <v>-111.97669234</v>
      </c>
      <c r="B1320">
        <v>33.079938779999999</v>
      </c>
      <c r="C1320" t="s">
        <v>563</v>
      </c>
      <c r="D1320" t="s">
        <v>566</v>
      </c>
      <c r="E1320" t="s">
        <v>561</v>
      </c>
      <c r="F1320">
        <v>379</v>
      </c>
      <c r="G1320">
        <v>2</v>
      </c>
      <c r="H1320">
        <v>13.333</v>
      </c>
      <c r="I1320">
        <v>3.15</v>
      </c>
      <c r="J1320">
        <v>1</v>
      </c>
      <c r="K1320">
        <v>1172.3820000000001</v>
      </c>
      <c r="L1320" t="s">
        <v>560</v>
      </c>
      <c r="M1320" t="s">
        <v>559</v>
      </c>
      <c r="N1320" s="8">
        <v>43412</v>
      </c>
      <c r="O1320">
        <v>0</v>
      </c>
      <c r="P1320">
        <v>0</v>
      </c>
      <c r="Q1320">
        <v>3825.9319999999998</v>
      </c>
      <c r="R1320">
        <v>363.78399999999999</v>
      </c>
      <c r="S1320">
        <v>0.75800000000000001</v>
      </c>
      <c r="T1320">
        <v>33</v>
      </c>
      <c r="U1320">
        <v>1102.375</v>
      </c>
      <c r="V1320">
        <v>2</v>
      </c>
      <c r="W1320">
        <v>2.1469999999999998</v>
      </c>
      <c r="X1320">
        <v>3.4710000000000001</v>
      </c>
      <c r="Y1320" s="8">
        <v>43412</v>
      </c>
    </row>
    <row r="1321" spans="1:25" x14ac:dyDescent="0.25">
      <c r="A1321">
        <v>-111.97669217000001</v>
      </c>
      <c r="B1321">
        <v>33.07994678</v>
      </c>
      <c r="C1321" t="s">
        <v>563</v>
      </c>
      <c r="D1321" t="s">
        <v>566</v>
      </c>
      <c r="E1321" t="s">
        <v>561</v>
      </c>
      <c r="F1321">
        <v>380</v>
      </c>
      <c r="G1321">
        <v>1</v>
      </c>
      <c r="H1321">
        <v>13.333</v>
      </c>
      <c r="I1321">
        <v>3.0510000000000002</v>
      </c>
      <c r="J1321">
        <v>1</v>
      </c>
      <c r="K1321">
        <v>1172.3920000000001</v>
      </c>
      <c r="L1321" t="s">
        <v>560</v>
      </c>
      <c r="M1321" t="s">
        <v>559</v>
      </c>
      <c r="N1321" s="8">
        <v>43412</v>
      </c>
      <c r="O1321">
        <v>0</v>
      </c>
      <c r="P1321">
        <v>0</v>
      </c>
      <c r="Q1321">
        <v>3096.614</v>
      </c>
      <c r="R1321">
        <v>303.935</v>
      </c>
      <c r="S1321">
        <v>0.63300000000000001</v>
      </c>
      <c r="T1321">
        <v>33</v>
      </c>
      <c r="U1321">
        <v>921.01700000000005</v>
      </c>
      <c r="V1321">
        <v>2</v>
      </c>
      <c r="W1321">
        <v>2.08</v>
      </c>
      <c r="X1321">
        <v>3.3620000000000001</v>
      </c>
      <c r="Y1321" s="8">
        <v>43412</v>
      </c>
    </row>
    <row r="1322" spans="1:25" x14ac:dyDescent="0.25">
      <c r="A1322">
        <v>-111.976691</v>
      </c>
      <c r="B1322">
        <v>33.079955769999998</v>
      </c>
      <c r="C1322" t="s">
        <v>563</v>
      </c>
      <c r="D1322" t="s">
        <v>566</v>
      </c>
      <c r="E1322" t="s">
        <v>561</v>
      </c>
      <c r="F1322">
        <v>381</v>
      </c>
      <c r="G1322">
        <v>360</v>
      </c>
      <c r="H1322">
        <v>13.333</v>
      </c>
      <c r="I1322">
        <v>2.657</v>
      </c>
      <c r="J1322">
        <v>1</v>
      </c>
      <c r="K1322">
        <v>1172.5029999999999</v>
      </c>
      <c r="L1322" t="s">
        <v>560</v>
      </c>
      <c r="M1322" t="s">
        <v>559</v>
      </c>
      <c r="N1322" s="8">
        <v>43412</v>
      </c>
      <c r="O1322">
        <v>0</v>
      </c>
      <c r="P1322">
        <v>0</v>
      </c>
      <c r="Q1322">
        <v>2639.1170000000002</v>
      </c>
      <c r="R1322">
        <v>297.40699999999998</v>
      </c>
      <c r="S1322">
        <v>0.62</v>
      </c>
      <c r="T1322">
        <v>33</v>
      </c>
      <c r="U1322">
        <v>901.23299999999995</v>
      </c>
      <c r="V1322">
        <v>2</v>
      </c>
      <c r="W1322">
        <v>1.8120000000000001</v>
      </c>
      <c r="X1322">
        <v>2.9279999999999999</v>
      </c>
      <c r="Y1322" s="8">
        <v>43412</v>
      </c>
    </row>
    <row r="1323" spans="1:25" x14ac:dyDescent="0.25">
      <c r="A1323">
        <v>-111.9766927</v>
      </c>
      <c r="B1323">
        <v>33.079963900000003</v>
      </c>
      <c r="C1323" t="s">
        <v>563</v>
      </c>
      <c r="D1323" t="s">
        <v>566</v>
      </c>
      <c r="E1323" t="s">
        <v>561</v>
      </c>
      <c r="F1323">
        <v>382</v>
      </c>
      <c r="G1323">
        <v>10</v>
      </c>
      <c r="H1323">
        <v>13.333</v>
      </c>
      <c r="I1323">
        <v>3.2810000000000001</v>
      </c>
      <c r="J1323">
        <v>1</v>
      </c>
      <c r="K1323">
        <v>1172.3520000000001</v>
      </c>
      <c r="L1323" t="s">
        <v>560</v>
      </c>
      <c r="M1323" t="s">
        <v>559</v>
      </c>
      <c r="N1323" s="8">
        <v>43412</v>
      </c>
      <c r="O1323">
        <v>0</v>
      </c>
      <c r="P1323">
        <v>0</v>
      </c>
      <c r="Q1323">
        <v>982.96299999999997</v>
      </c>
      <c r="R1323">
        <v>89.724999999999994</v>
      </c>
      <c r="S1323">
        <v>0.187</v>
      </c>
      <c r="T1323">
        <v>33</v>
      </c>
      <c r="U1323">
        <v>271.89499999999998</v>
      </c>
      <c r="V1323">
        <v>2</v>
      </c>
      <c r="W1323">
        <v>2.2370000000000001</v>
      </c>
      <c r="X1323">
        <v>3.6150000000000002</v>
      </c>
      <c r="Y1323" s="8">
        <v>43412</v>
      </c>
    </row>
    <row r="1324" spans="1:25" x14ac:dyDescent="0.25">
      <c r="A1324">
        <v>-111.97669148999999</v>
      </c>
      <c r="B1324">
        <v>33.079972789999999</v>
      </c>
      <c r="C1324" t="s">
        <v>563</v>
      </c>
      <c r="D1324" t="s">
        <v>566</v>
      </c>
      <c r="E1324" t="s">
        <v>561</v>
      </c>
      <c r="F1324">
        <v>383</v>
      </c>
      <c r="G1324">
        <v>357</v>
      </c>
      <c r="H1324">
        <v>13.333</v>
      </c>
      <c r="I1324">
        <v>3.0840000000000001</v>
      </c>
      <c r="J1324">
        <v>1</v>
      </c>
      <c r="K1324">
        <v>1172.405</v>
      </c>
      <c r="L1324" t="s">
        <v>560</v>
      </c>
      <c r="M1324" t="s">
        <v>559</v>
      </c>
      <c r="N1324" s="8">
        <v>43412</v>
      </c>
      <c r="O1324">
        <v>0</v>
      </c>
      <c r="P1324">
        <v>0</v>
      </c>
      <c r="Q1324">
        <v>83.116</v>
      </c>
      <c r="R1324">
        <v>8.0709999999999997</v>
      </c>
      <c r="S1324">
        <v>1.7000000000000001E-2</v>
      </c>
      <c r="T1324">
        <v>33</v>
      </c>
      <c r="U1324">
        <v>24.457999999999998</v>
      </c>
      <c r="V1324">
        <v>2</v>
      </c>
      <c r="W1324">
        <v>2.1030000000000002</v>
      </c>
      <c r="X1324">
        <v>3.3980000000000001</v>
      </c>
      <c r="Y1324" s="8">
        <v>43412</v>
      </c>
    </row>
    <row r="1325" spans="1:25" x14ac:dyDescent="0.25">
      <c r="A1325">
        <v>-111.97684414</v>
      </c>
      <c r="B1325">
        <v>33.079978189999999</v>
      </c>
      <c r="C1325" t="s">
        <v>563</v>
      </c>
      <c r="D1325" t="s">
        <v>566</v>
      </c>
      <c r="E1325" t="s">
        <v>561</v>
      </c>
      <c r="F1325">
        <v>384</v>
      </c>
      <c r="G1325">
        <v>185</v>
      </c>
      <c r="H1325">
        <v>13.333</v>
      </c>
      <c r="I1325">
        <v>2.8540000000000001</v>
      </c>
      <c r="J1325">
        <v>1</v>
      </c>
      <c r="K1325">
        <v>1172.3230000000001</v>
      </c>
      <c r="L1325" t="s">
        <v>560</v>
      </c>
      <c r="M1325" t="s">
        <v>559</v>
      </c>
      <c r="N1325" s="8">
        <v>43412</v>
      </c>
      <c r="O1325">
        <v>0</v>
      </c>
      <c r="P1325">
        <v>0</v>
      </c>
      <c r="Q1325">
        <v>864.76099999999997</v>
      </c>
      <c r="R1325">
        <v>90.730999999999995</v>
      </c>
      <c r="S1325">
        <v>0.189</v>
      </c>
      <c r="T1325">
        <v>33</v>
      </c>
      <c r="U1325">
        <v>274.94099999999997</v>
      </c>
      <c r="V1325">
        <v>3</v>
      </c>
      <c r="W1325">
        <v>1.946</v>
      </c>
      <c r="X1325">
        <v>3.145</v>
      </c>
      <c r="Y1325" s="8">
        <v>43412</v>
      </c>
    </row>
    <row r="1326" spans="1:25" x14ac:dyDescent="0.25">
      <c r="A1326">
        <v>-111.97684314</v>
      </c>
      <c r="B1326">
        <v>33.079971190000002</v>
      </c>
      <c r="C1326" t="s">
        <v>563</v>
      </c>
      <c r="D1326" t="s">
        <v>566</v>
      </c>
      <c r="E1326" t="s">
        <v>561</v>
      </c>
      <c r="F1326">
        <v>385</v>
      </c>
      <c r="G1326">
        <v>185</v>
      </c>
      <c r="H1326">
        <v>13.333</v>
      </c>
      <c r="I1326">
        <v>2.69</v>
      </c>
      <c r="J1326">
        <v>1</v>
      </c>
      <c r="K1326">
        <v>1172.454</v>
      </c>
      <c r="L1326" t="s">
        <v>560</v>
      </c>
      <c r="M1326" t="s">
        <v>559</v>
      </c>
      <c r="N1326" s="8">
        <v>43412</v>
      </c>
      <c r="O1326">
        <v>0</v>
      </c>
      <c r="P1326">
        <v>0</v>
      </c>
      <c r="Q1326">
        <v>2170.1080000000002</v>
      </c>
      <c r="R1326">
        <v>241.571</v>
      </c>
      <c r="S1326">
        <v>0.503</v>
      </c>
      <c r="T1326">
        <v>33</v>
      </c>
      <c r="U1326">
        <v>732.03300000000002</v>
      </c>
      <c r="V1326">
        <v>3</v>
      </c>
      <c r="W1326">
        <v>1.8340000000000001</v>
      </c>
      <c r="X1326">
        <v>2.964</v>
      </c>
      <c r="Y1326" s="8">
        <v>43412</v>
      </c>
    </row>
    <row r="1327" spans="1:25" x14ac:dyDescent="0.25">
      <c r="A1327">
        <v>-111.97684332</v>
      </c>
      <c r="B1327">
        <v>33.07996421</v>
      </c>
      <c r="C1327" t="s">
        <v>563</v>
      </c>
      <c r="D1327" t="s">
        <v>566</v>
      </c>
      <c r="E1327" t="s">
        <v>561</v>
      </c>
      <c r="F1327">
        <v>386</v>
      </c>
      <c r="G1327">
        <v>184</v>
      </c>
      <c r="H1327">
        <v>13.333</v>
      </c>
      <c r="I1327">
        <v>2.4609999999999999</v>
      </c>
      <c r="J1327">
        <v>1</v>
      </c>
      <c r="K1327">
        <v>1172.4929999999999</v>
      </c>
      <c r="L1327" t="s">
        <v>560</v>
      </c>
      <c r="M1327" t="s">
        <v>559</v>
      </c>
      <c r="N1327" s="8">
        <v>43412</v>
      </c>
      <c r="O1327">
        <v>0</v>
      </c>
      <c r="P1327">
        <v>0</v>
      </c>
      <c r="Q1327">
        <v>3422.194</v>
      </c>
      <c r="R1327">
        <v>416.505</v>
      </c>
      <c r="S1327">
        <v>0.86799999999999999</v>
      </c>
      <c r="T1327">
        <v>33</v>
      </c>
      <c r="U1327">
        <v>1262.1369999999999</v>
      </c>
      <c r="V1327">
        <v>3</v>
      </c>
      <c r="W1327">
        <v>1.6779999999999999</v>
      </c>
      <c r="X1327">
        <v>2.7109999999999999</v>
      </c>
      <c r="Y1327" s="8">
        <v>43412</v>
      </c>
    </row>
    <row r="1328" spans="1:25" x14ac:dyDescent="0.25">
      <c r="A1328">
        <v>-111.97684517</v>
      </c>
      <c r="B1328">
        <v>33.079957219999997</v>
      </c>
      <c r="C1328" t="s">
        <v>563</v>
      </c>
      <c r="D1328" t="s">
        <v>566</v>
      </c>
      <c r="E1328" t="s">
        <v>561</v>
      </c>
      <c r="F1328">
        <v>387</v>
      </c>
      <c r="G1328">
        <v>179</v>
      </c>
      <c r="H1328">
        <v>13.333</v>
      </c>
      <c r="I1328">
        <v>2.7559999999999998</v>
      </c>
      <c r="J1328">
        <v>1</v>
      </c>
      <c r="K1328">
        <v>1172.5129999999999</v>
      </c>
      <c r="L1328" t="s">
        <v>560</v>
      </c>
      <c r="M1328" t="s">
        <v>559</v>
      </c>
      <c r="N1328" s="8">
        <v>43412</v>
      </c>
      <c r="O1328">
        <v>0</v>
      </c>
      <c r="P1328">
        <v>0</v>
      </c>
      <c r="Q1328">
        <v>4098.0839999999998</v>
      </c>
      <c r="R1328">
        <v>445.327</v>
      </c>
      <c r="S1328">
        <v>0.92800000000000005</v>
      </c>
      <c r="T1328">
        <v>33</v>
      </c>
      <c r="U1328">
        <v>1349.4749999999999</v>
      </c>
      <c r="V1328">
        <v>3</v>
      </c>
      <c r="W1328">
        <v>1.879</v>
      </c>
      <c r="X1328">
        <v>3.0369999999999999</v>
      </c>
      <c r="Y1328" s="8">
        <v>43412</v>
      </c>
    </row>
    <row r="1329" spans="1:25" x14ac:dyDescent="0.25">
      <c r="A1329">
        <v>-111.97684432</v>
      </c>
      <c r="B1329">
        <v>33.079949210000002</v>
      </c>
      <c r="C1329" t="s">
        <v>563</v>
      </c>
      <c r="D1329" t="s">
        <v>566</v>
      </c>
      <c r="E1329" t="s">
        <v>561</v>
      </c>
      <c r="F1329">
        <v>388</v>
      </c>
      <c r="G1329">
        <v>184</v>
      </c>
      <c r="H1329">
        <v>13.333</v>
      </c>
      <c r="I1329">
        <v>2.4609999999999999</v>
      </c>
      <c r="J1329">
        <v>1</v>
      </c>
      <c r="K1329">
        <v>1172.4929999999999</v>
      </c>
      <c r="L1329" t="s">
        <v>560</v>
      </c>
      <c r="M1329" t="s">
        <v>559</v>
      </c>
      <c r="N1329" s="8">
        <v>43412</v>
      </c>
      <c r="O1329">
        <v>0</v>
      </c>
      <c r="P1329">
        <v>0</v>
      </c>
      <c r="Q1329">
        <v>5490.1279999999997</v>
      </c>
      <c r="R1329">
        <v>668.18799999999999</v>
      </c>
      <c r="S1329">
        <v>1.3919999999999999</v>
      </c>
      <c r="T1329">
        <v>33</v>
      </c>
      <c r="U1329">
        <v>2024.8109999999999</v>
      </c>
      <c r="V1329">
        <v>3</v>
      </c>
      <c r="W1329">
        <v>1.6779999999999999</v>
      </c>
      <c r="X1329">
        <v>2.7109999999999999</v>
      </c>
      <c r="Y1329" s="8">
        <v>43412</v>
      </c>
    </row>
    <row r="1330" spans="1:25" x14ac:dyDescent="0.25">
      <c r="A1330">
        <v>-111.97684397</v>
      </c>
      <c r="B1330">
        <v>33.079942180000003</v>
      </c>
      <c r="C1330" t="s">
        <v>563</v>
      </c>
      <c r="D1330" t="s">
        <v>566</v>
      </c>
      <c r="E1330" t="s">
        <v>561</v>
      </c>
      <c r="F1330">
        <v>389</v>
      </c>
      <c r="G1330">
        <v>186</v>
      </c>
      <c r="H1330">
        <v>13.333</v>
      </c>
      <c r="I1330">
        <v>2.8540000000000001</v>
      </c>
      <c r="J1330">
        <v>1</v>
      </c>
      <c r="K1330">
        <v>1172.4970000000001</v>
      </c>
      <c r="L1330" t="s">
        <v>560</v>
      </c>
      <c r="M1330" t="s">
        <v>559</v>
      </c>
      <c r="N1330" s="8">
        <v>43412</v>
      </c>
      <c r="O1330">
        <v>0</v>
      </c>
      <c r="P1330">
        <v>0</v>
      </c>
      <c r="Q1330">
        <v>7909.8050000000003</v>
      </c>
      <c r="R1330">
        <v>829.89599999999996</v>
      </c>
      <c r="S1330">
        <v>1.7290000000000001</v>
      </c>
      <c r="T1330">
        <v>33</v>
      </c>
      <c r="U1330">
        <v>2514.837</v>
      </c>
      <c r="V1330">
        <v>3</v>
      </c>
      <c r="W1330">
        <v>1.946</v>
      </c>
      <c r="X1330">
        <v>3.145</v>
      </c>
      <c r="Y1330" s="8">
        <v>43412</v>
      </c>
    </row>
    <row r="1331" spans="1:25" x14ac:dyDescent="0.25">
      <c r="A1331">
        <v>-111.97684633999999</v>
      </c>
      <c r="B1331">
        <v>33.079934219999998</v>
      </c>
      <c r="C1331" t="s">
        <v>563</v>
      </c>
      <c r="D1331" t="s">
        <v>566</v>
      </c>
      <c r="E1331" t="s">
        <v>561</v>
      </c>
      <c r="F1331">
        <v>390</v>
      </c>
      <c r="G1331">
        <v>178</v>
      </c>
      <c r="H1331">
        <v>13.333</v>
      </c>
      <c r="I1331">
        <v>2.69</v>
      </c>
      <c r="J1331">
        <v>1</v>
      </c>
      <c r="K1331">
        <v>1172.434</v>
      </c>
      <c r="L1331" t="s">
        <v>560</v>
      </c>
      <c r="M1331" t="s">
        <v>559</v>
      </c>
      <c r="N1331" s="8">
        <v>43412</v>
      </c>
      <c r="O1331">
        <v>0</v>
      </c>
      <c r="P1331">
        <v>0</v>
      </c>
      <c r="Q1331">
        <v>8034.9480000000003</v>
      </c>
      <c r="R1331">
        <v>894.43</v>
      </c>
      <c r="S1331">
        <v>1.863</v>
      </c>
      <c r="T1331">
        <v>33</v>
      </c>
      <c r="U1331">
        <v>2710.395</v>
      </c>
      <c r="V1331">
        <v>3</v>
      </c>
      <c r="W1331">
        <v>1.8340000000000001</v>
      </c>
      <c r="X1331">
        <v>2.964</v>
      </c>
      <c r="Y1331" s="8">
        <v>43412</v>
      </c>
    </row>
    <row r="1332" spans="1:25" x14ac:dyDescent="0.25">
      <c r="A1332">
        <v>-111.97684451000001</v>
      </c>
      <c r="B1332">
        <v>33.079926210000004</v>
      </c>
      <c r="C1332" t="s">
        <v>563</v>
      </c>
      <c r="D1332" t="s">
        <v>566</v>
      </c>
      <c r="E1332" t="s">
        <v>561</v>
      </c>
      <c r="F1332">
        <v>391</v>
      </c>
      <c r="G1332">
        <v>177</v>
      </c>
      <c r="H1332">
        <v>13.333</v>
      </c>
      <c r="I1332">
        <v>2.9529999999999998</v>
      </c>
      <c r="J1332">
        <v>1</v>
      </c>
      <c r="K1332">
        <v>1172.4079999999999</v>
      </c>
      <c r="L1332" t="s">
        <v>560</v>
      </c>
      <c r="M1332" t="s">
        <v>559</v>
      </c>
      <c r="N1332" s="8">
        <v>43412</v>
      </c>
      <c r="O1332">
        <v>0</v>
      </c>
      <c r="P1332">
        <v>0</v>
      </c>
      <c r="Q1332">
        <v>8587.4030000000002</v>
      </c>
      <c r="R1332">
        <v>870.95699999999999</v>
      </c>
      <c r="S1332">
        <v>1.8140000000000001</v>
      </c>
      <c r="T1332">
        <v>33</v>
      </c>
      <c r="U1332">
        <v>2639.2629999999999</v>
      </c>
      <c r="V1332">
        <v>3</v>
      </c>
      <c r="W1332">
        <v>2.0129999999999999</v>
      </c>
      <c r="X1332">
        <v>3.254</v>
      </c>
      <c r="Y1332" s="8">
        <v>43412</v>
      </c>
    </row>
    <row r="1333" spans="1:25" x14ac:dyDescent="0.25">
      <c r="A1333">
        <v>-111.976845</v>
      </c>
      <c r="B1333">
        <v>33.079918229999997</v>
      </c>
      <c r="C1333" t="s">
        <v>563</v>
      </c>
      <c r="D1333" t="s">
        <v>566</v>
      </c>
      <c r="E1333" t="s">
        <v>561</v>
      </c>
      <c r="F1333">
        <v>392</v>
      </c>
      <c r="G1333">
        <v>180</v>
      </c>
      <c r="H1333">
        <v>13.333</v>
      </c>
      <c r="I1333">
        <v>2.8540000000000001</v>
      </c>
      <c r="J1333">
        <v>1</v>
      </c>
      <c r="K1333">
        <v>1172.4079999999999</v>
      </c>
      <c r="L1333" t="s">
        <v>560</v>
      </c>
      <c r="M1333" t="s">
        <v>559</v>
      </c>
      <c r="N1333" s="8">
        <v>43412</v>
      </c>
      <c r="O1333">
        <v>0</v>
      </c>
      <c r="P1333">
        <v>0</v>
      </c>
      <c r="Q1333">
        <v>10605.049000000001</v>
      </c>
      <c r="R1333">
        <v>1112.681</v>
      </c>
      <c r="S1333">
        <v>2.3180000000000001</v>
      </c>
      <c r="T1333">
        <v>33</v>
      </c>
      <c r="U1333">
        <v>3371.761</v>
      </c>
      <c r="V1333">
        <v>3</v>
      </c>
      <c r="W1333">
        <v>1.946</v>
      </c>
      <c r="X1333">
        <v>3.145</v>
      </c>
      <c r="Y1333" s="8">
        <v>43412</v>
      </c>
    </row>
    <row r="1334" spans="1:25" x14ac:dyDescent="0.25">
      <c r="A1334">
        <v>-111.97684551</v>
      </c>
      <c r="B1334">
        <v>33.079911209999999</v>
      </c>
      <c r="C1334" t="s">
        <v>563</v>
      </c>
      <c r="D1334" t="s">
        <v>566</v>
      </c>
      <c r="E1334" t="s">
        <v>561</v>
      </c>
      <c r="F1334">
        <v>393</v>
      </c>
      <c r="G1334">
        <v>177</v>
      </c>
      <c r="H1334">
        <v>13.333</v>
      </c>
      <c r="I1334">
        <v>2.657</v>
      </c>
      <c r="J1334">
        <v>1</v>
      </c>
      <c r="K1334">
        <v>1172.3720000000001</v>
      </c>
      <c r="L1334" t="s">
        <v>560</v>
      </c>
      <c r="M1334" t="s">
        <v>559</v>
      </c>
      <c r="N1334" s="8">
        <v>43412</v>
      </c>
      <c r="O1334">
        <v>0</v>
      </c>
      <c r="P1334">
        <v>0</v>
      </c>
      <c r="Q1334">
        <v>10305.798000000001</v>
      </c>
      <c r="R1334">
        <v>1161.3789999999999</v>
      </c>
      <c r="S1334">
        <v>2.42</v>
      </c>
      <c r="T1334">
        <v>33</v>
      </c>
      <c r="U1334">
        <v>3519.33</v>
      </c>
      <c r="V1334">
        <v>3</v>
      </c>
      <c r="W1334">
        <v>1.8120000000000001</v>
      </c>
      <c r="X1334">
        <v>2.9279999999999999</v>
      </c>
      <c r="Y1334" s="8">
        <v>43412</v>
      </c>
    </row>
    <row r="1335" spans="1:25" x14ac:dyDescent="0.25">
      <c r="A1335">
        <v>-111.97684517</v>
      </c>
      <c r="B1335">
        <v>33.079903219999998</v>
      </c>
      <c r="C1335" t="s">
        <v>563</v>
      </c>
      <c r="D1335" t="s">
        <v>566</v>
      </c>
      <c r="E1335" t="s">
        <v>561</v>
      </c>
      <c r="F1335">
        <v>394</v>
      </c>
      <c r="G1335">
        <v>179</v>
      </c>
      <c r="H1335">
        <v>13.333</v>
      </c>
      <c r="I1335">
        <v>2.5590000000000002</v>
      </c>
      <c r="J1335">
        <v>1</v>
      </c>
      <c r="K1335">
        <v>1172.356</v>
      </c>
      <c r="L1335" t="s">
        <v>560</v>
      </c>
      <c r="M1335" t="s">
        <v>559</v>
      </c>
      <c r="N1335" s="8">
        <v>43412</v>
      </c>
      <c r="O1335">
        <v>0</v>
      </c>
      <c r="P1335">
        <v>0</v>
      </c>
      <c r="Q1335">
        <v>11448.824000000001</v>
      </c>
      <c r="R1335">
        <v>1339.8109999999999</v>
      </c>
      <c r="S1335">
        <v>2.7909999999999999</v>
      </c>
      <c r="T1335">
        <v>33</v>
      </c>
      <c r="U1335">
        <v>4060.0329999999999</v>
      </c>
      <c r="V1335">
        <v>3</v>
      </c>
      <c r="W1335">
        <v>1.7450000000000001</v>
      </c>
      <c r="X1335">
        <v>2.82</v>
      </c>
      <c r="Y1335" s="8">
        <v>43412</v>
      </c>
    </row>
    <row r="1336" spans="1:25" x14ac:dyDescent="0.25">
      <c r="A1336">
        <v>-111.97684466</v>
      </c>
      <c r="B1336">
        <v>33.079896220000002</v>
      </c>
      <c r="C1336" t="s">
        <v>563</v>
      </c>
      <c r="D1336" t="s">
        <v>566</v>
      </c>
      <c r="E1336" t="s">
        <v>561</v>
      </c>
      <c r="F1336">
        <v>395</v>
      </c>
      <c r="G1336">
        <v>182</v>
      </c>
      <c r="H1336">
        <v>13.333</v>
      </c>
      <c r="I1336">
        <v>2.8220000000000001</v>
      </c>
      <c r="J1336">
        <v>1</v>
      </c>
      <c r="K1336">
        <v>1172.28</v>
      </c>
      <c r="L1336" t="s">
        <v>560</v>
      </c>
      <c r="M1336" t="s">
        <v>559</v>
      </c>
      <c r="N1336" s="8">
        <v>43412</v>
      </c>
      <c r="O1336">
        <v>0</v>
      </c>
      <c r="P1336">
        <v>0</v>
      </c>
      <c r="Q1336">
        <v>12866.425999999999</v>
      </c>
      <c r="R1336">
        <v>1365.6420000000001</v>
      </c>
      <c r="S1336">
        <v>2.8450000000000002</v>
      </c>
      <c r="T1336">
        <v>33</v>
      </c>
      <c r="U1336">
        <v>4138.308</v>
      </c>
      <c r="V1336">
        <v>3</v>
      </c>
      <c r="W1336">
        <v>1.9239999999999999</v>
      </c>
      <c r="X1336">
        <v>3.109</v>
      </c>
      <c r="Y1336" s="8">
        <v>43412</v>
      </c>
    </row>
    <row r="1337" spans="1:25" x14ac:dyDescent="0.25">
      <c r="A1337">
        <v>-111.97684466</v>
      </c>
      <c r="B1337">
        <v>33.079888220000001</v>
      </c>
      <c r="C1337" t="s">
        <v>563</v>
      </c>
      <c r="D1337" t="s">
        <v>566</v>
      </c>
      <c r="E1337" t="s">
        <v>561</v>
      </c>
      <c r="F1337">
        <v>396</v>
      </c>
      <c r="G1337">
        <v>182</v>
      </c>
      <c r="H1337">
        <v>13.333</v>
      </c>
      <c r="I1337">
        <v>2.8220000000000001</v>
      </c>
      <c r="J1337">
        <v>1</v>
      </c>
      <c r="K1337">
        <v>1172.297</v>
      </c>
      <c r="L1337" t="s">
        <v>560</v>
      </c>
      <c r="M1337" t="s">
        <v>559</v>
      </c>
      <c r="N1337" s="8">
        <v>43412</v>
      </c>
      <c r="O1337">
        <v>0</v>
      </c>
      <c r="P1337">
        <v>0</v>
      </c>
      <c r="Q1337">
        <v>14359.486999999999</v>
      </c>
      <c r="R1337">
        <v>1524.115</v>
      </c>
      <c r="S1337">
        <v>3.1749999999999998</v>
      </c>
      <c r="T1337">
        <v>33</v>
      </c>
      <c r="U1337">
        <v>4618.53</v>
      </c>
      <c r="V1337">
        <v>3</v>
      </c>
      <c r="W1337">
        <v>1.9239999999999999</v>
      </c>
      <c r="X1337">
        <v>3.109</v>
      </c>
      <c r="Y1337" s="8">
        <v>43412</v>
      </c>
    </row>
    <row r="1338" spans="1:25" x14ac:dyDescent="0.25">
      <c r="A1338">
        <v>-111.97684434</v>
      </c>
      <c r="B1338">
        <v>33.07988022</v>
      </c>
      <c r="C1338" t="s">
        <v>563</v>
      </c>
      <c r="D1338" t="s">
        <v>566</v>
      </c>
      <c r="E1338" t="s">
        <v>561</v>
      </c>
      <c r="F1338">
        <v>397</v>
      </c>
      <c r="G1338">
        <v>178</v>
      </c>
      <c r="H1338">
        <v>13.333</v>
      </c>
      <c r="I1338">
        <v>2.887</v>
      </c>
      <c r="J1338">
        <v>1</v>
      </c>
      <c r="K1338">
        <v>1172.329</v>
      </c>
      <c r="L1338" t="s">
        <v>560</v>
      </c>
      <c r="M1338" t="s">
        <v>559</v>
      </c>
      <c r="N1338" s="8">
        <v>43412</v>
      </c>
      <c r="O1338">
        <v>0</v>
      </c>
      <c r="P1338">
        <v>0</v>
      </c>
      <c r="Q1338">
        <v>13877.92</v>
      </c>
      <c r="R1338">
        <v>1439.5239999999999</v>
      </c>
      <c r="S1338">
        <v>2.9990000000000001</v>
      </c>
      <c r="T1338">
        <v>33</v>
      </c>
      <c r="U1338">
        <v>4362.1949999999997</v>
      </c>
      <c r="V1338">
        <v>3</v>
      </c>
      <c r="W1338">
        <v>1.9690000000000001</v>
      </c>
      <c r="X1338">
        <v>3.181</v>
      </c>
      <c r="Y1338" s="8">
        <v>43412</v>
      </c>
    </row>
    <row r="1339" spans="1:25" x14ac:dyDescent="0.25">
      <c r="A1339">
        <v>-111.97684551</v>
      </c>
      <c r="B1339">
        <v>33.079873210000002</v>
      </c>
      <c r="C1339" t="s">
        <v>563</v>
      </c>
      <c r="D1339" t="s">
        <v>566</v>
      </c>
      <c r="E1339" t="s">
        <v>561</v>
      </c>
      <c r="F1339">
        <v>398</v>
      </c>
      <c r="G1339">
        <v>177</v>
      </c>
      <c r="H1339">
        <v>13.333</v>
      </c>
      <c r="I1339">
        <v>2.69</v>
      </c>
      <c r="J1339">
        <v>1</v>
      </c>
      <c r="K1339">
        <v>1172.32</v>
      </c>
      <c r="L1339" t="s">
        <v>560</v>
      </c>
      <c r="M1339" t="s">
        <v>559</v>
      </c>
      <c r="N1339" s="8">
        <v>43412</v>
      </c>
      <c r="O1339">
        <v>0</v>
      </c>
      <c r="P1339">
        <v>0</v>
      </c>
      <c r="Q1339">
        <v>12008.715</v>
      </c>
      <c r="R1339">
        <v>1336.78</v>
      </c>
      <c r="S1339">
        <v>2.7850000000000001</v>
      </c>
      <c r="T1339">
        <v>33</v>
      </c>
      <c r="U1339">
        <v>4050.8490000000002</v>
      </c>
      <c r="V1339">
        <v>3</v>
      </c>
      <c r="W1339">
        <v>1.8340000000000001</v>
      </c>
      <c r="X1339">
        <v>2.964</v>
      </c>
      <c r="Y1339" s="8">
        <v>43412</v>
      </c>
    </row>
    <row r="1340" spans="1:25" x14ac:dyDescent="0.25">
      <c r="A1340">
        <v>-111.97684449</v>
      </c>
      <c r="B1340">
        <v>33.079865210000001</v>
      </c>
      <c r="C1340" t="s">
        <v>563</v>
      </c>
      <c r="D1340" t="s">
        <v>566</v>
      </c>
      <c r="E1340" t="s">
        <v>561</v>
      </c>
      <c r="F1340">
        <v>399</v>
      </c>
      <c r="G1340">
        <v>183</v>
      </c>
      <c r="H1340">
        <v>13.333</v>
      </c>
      <c r="I1340">
        <v>2.625</v>
      </c>
      <c r="J1340">
        <v>1</v>
      </c>
      <c r="K1340">
        <v>1172.385</v>
      </c>
      <c r="L1340" t="s">
        <v>560</v>
      </c>
      <c r="M1340" t="s">
        <v>559</v>
      </c>
      <c r="N1340" s="8">
        <v>43412</v>
      </c>
      <c r="O1340">
        <v>0</v>
      </c>
      <c r="P1340">
        <v>0</v>
      </c>
      <c r="Q1340">
        <v>12369.546</v>
      </c>
      <c r="R1340">
        <v>1411.3710000000001</v>
      </c>
      <c r="S1340">
        <v>2.94</v>
      </c>
      <c r="T1340">
        <v>33</v>
      </c>
      <c r="U1340">
        <v>4276.8810000000003</v>
      </c>
      <c r="V1340">
        <v>3</v>
      </c>
      <c r="W1340">
        <v>1.79</v>
      </c>
      <c r="X1340">
        <v>2.8919999999999999</v>
      </c>
      <c r="Y1340" s="8">
        <v>43412</v>
      </c>
    </row>
    <row r="1341" spans="1:25" x14ac:dyDescent="0.25">
      <c r="A1341">
        <v>-111.97684466</v>
      </c>
      <c r="B1341">
        <v>33.079858219999998</v>
      </c>
      <c r="C1341" t="s">
        <v>563</v>
      </c>
      <c r="D1341" t="s">
        <v>566</v>
      </c>
      <c r="E1341" t="s">
        <v>561</v>
      </c>
      <c r="F1341">
        <v>400</v>
      </c>
      <c r="G1341">
        <v>182</v>
      </c>
      <c r="H1341">
        <v>13.333</v>
      </c>
      <c r="I1341">
        <v>2.657</v>
      </c>
      <c r="J1341">
        <v>1</v>
      </c>
      <c r="K1341">
        <v>1172.4280000000001</v>
      </c>
      <c r="L1341" t="s">
        <v>560</v>
      </c>
      <c r="M1341" t="s">
        <v>559</v>
      </c>
      <c r="N1341" s="8">
        <v>43412</v>
      </c>
      <c r="O1341">
        <v>0</v>
      </c>
      <c r="P1341">
        <v>0</v>
      </c>
      <c r="Q1341">
        <v>11327.868</v>
      </c>
      <c r="R1341">
        <v>1276.558</v>
      </c>
      <c r="S1341">
        <v>2.6589999999999998</v>
      </c>
      <c r="T1341">
        <v>33</v>
      </c>
      <c r="U1341">
        <v>3868.3560000000002</v>
      </c>
      <c r="V1341">
        <v>3</v>
      </c>
      <c r="W1341">
        <v>1.8120000000000001</v>
      </c>
      <c r="X1341">
        <v>2.9279999999999999</v>
      </c>
      <c r="Y1341" s="8">
        <v>43412</v>
      </c>
    </row>
    <row r="1342" spans="1:25" x14ac:dyDescent="0.25">
      <c r="A1342">
        <v>-111.97684397</v>
      </c>
      <c r="B1342">
        <v>33.079850180000001</v>
      </c>
      <c r="C1342" t="s">
        <v>563</v>
      </c>
      <c r="D1342" t="s">
        <v>566</v>
      </c>
      <c r="E1342" t="s">
        <v>561</v>
      </c>
      <c r="F1342">
        <v>401</v>
      </c>
      <c r="G1342">
        <v>186</v>
      </c>
      <c r="H1342">
        <v>13.333</v>
      </c>
      <c r="I1342">
        <v>2.7890000000000001</v>
      </c>
      <c r="J1342">
        <v>1</v>
      </c>
      <c r="K1342">
        <v>1172.3820000000001</v>
      </c>
      <c r="L1342" t="s">
        <v>560</v>
      </c>
      <c r="M1342" t="s">
        <v>559</v>
      </c>
      <c r="N1342" s="8">
        <v>43412</v>
      </c>
      <c r="O1342">
        <v>0</v>
      </c>
      <c r="P1342">
        <v>0</v>
      </c>
      <c r="Q1342">
        <v>12270.181</v>
      </c>
      <c r="R1342">
        <v>1317.6780000000001</v>
      </c>
      <c r="S1342">
        <v>2.7450000000000001</v>
      </c>
      <c r="T1342">
        <v>33</v>
      </c>
      <c r="U1342">
        <v>3992.9639999999999</v>
      </c>
      <c r="V1342">
        <v>3</v>
      </c>
      <c r="W1342">
        <v>1.901</v>
      </c>
      <c r="X1342">
        <v>3.073</v>
      </c>
      <c r="Y1342" s="8">
        <v>43412</v>
      </c>
    </row>
    <row r="1343" spans="1:25" x14ac:dyDescent="0.25">
      <c r="A1343">
        <v>-111.97684532</v>
      </c>
      <c r="B1343">
        <v>33.079842210000002</v>
      </c>
      <c r="C1343" t="s">
        <v>563</v>
      </c>
      <c r="D1343" t="s">
        <v>566</v>
      </c>
      <c r="E1343" t="s">
        <v>561</v>
      </c>
      <c r="F1343">
        <v>402</v>
      </c>
      <c r="G1343">
        <v>184</v>
      </c>
      <c r="H1343">
        <v>13.333</v>
      </c>
      <c r="I1343">
        <v>2.92</v>
      </c>
      <c r="J1343">
        <v>1</v>
      </c>
      <c r="K1343">
        <v>1172.4179999999999</v>
      </c>
      <c r="L1343" t="s">
        <v>560</v>
      </c>
      <c r="M1343" t="s">
        <v>559</v>
      </c>
      <c r="N1343" s="8">
        <v>43412</v>
      </c>
      <c r="O1343">
        <v>0</v>
      </c>
      <c r="P1343">
        <v>0</v>
      </c>
      <c r="Q1343">
        <v>14116.638000000001</v>
      </c>
      <c r="R1343">
        <v>1447.8330000000001</v>
      </c>
      <c r="S1343">
        <v>3.016</v>
      </c>
      <c r="T1343">
        <v>33</v>
      </c>
      <c r="U1343">
        <v>4387.3729999999996</v>
      </c>
      <c r="V1343">
        <v>3</v>
      </c>
      <c r="W1343">
        <v>1.9910000000000001</v>
      </c>
      <c r="X1343">
        <v>3.218</v>
      </c>
      <c r="Y1343" s="8">
        <v>43412</v>
      </c>
    </row>
    <row r="1344" spans="1:25" x14ac:dyDescent="0.25">
      <c r="A1344">
        <v>-111.976845</v>
      </c>
      <c r="B1344">
        <v>33.079834230000003</v>
      </c>
      <c r="C1344" t="s">
        <v>563</v>
      </c>
      <c r="D1344" t="s">
        <v>566</v>
      </c>
      <c r="E1344" t="s">
        <v>561</v>
      </c>
      <c r="F1344">
        <v>403</v>
      </c>
      <c r="G1344">
        <v>180</v>
      </c>
      <c r="H1344">
        <v>13.333</v>
      </c>
      <c r="I1344">
        <v>3.0510000000000002</v>
      </c>
      <c r="J1344">
        <v>1</v>
      </c>
      <c r="K1344">
        <v>1172.415</v>
      </c>
      <c r="L1344" t="s">
        <v>560</v>
      </c>
      <c r="M1344" t="s">
        <v>559</v>
      </c>
      <c r="N1344" s="8">
        <v>43412</v>
      </c>
      <c r="O1344">
        <v>0</v>
      </c>
      <c r="P1344">
        <v>0</v>
      </c>
      <c r="Q1344">
        <v>13997.334000000001</v>
      </c>
      <c r="R1344">
        <v>1373.8510000000001</v>
      </c>
      <c r="S1344">
        <v>2.8620000000000001</v>
      </c>
      <c r="T1344">
        <v>33</v>
      </c>
      <c r="U1344">
        <v>4163.1850000000004</v>
      </c>
      <c r="V1344">
        <v>3</v>
      </c>
      <c r="W1344">
        <v>2.08</v>
      </c>
      <c r="X1344">
        <v>3.3620000000000001</v>
      </c>
      <c r="Y1344" s="8">
        <v>43412</v>
      </c>
    </row>
    <row r="1345" spans="1:25" x14ac:dyDescent="0.25">
      <c r="A1345">
        <v>-111.97684466</v>
      </c>
      <c r="B1345">
        <v>33.079825219999996</v>
      </c>
      <c r="C1345" t="s">
        <v>563</v>
      </c>
      <c r="D1345" t="s">
        <v>566</v>
      </c>
      <c r="E1345" t="s">
        <v>561</v>
      </c>
      <c r="F1345">
        <v>404</v>
      </c>
      <c r="G1345">
        <v>182</v>
      </c>
      <c r="H1345">
        <v>13.333</v>
      </c>
      <c r="I1345">
        <v>2.9529999999999998</v>
      </c>
      <c r="J1345">
        <v>1</v>
      </c>
      <c r="K1345">
        <v>1172.4480000000001</v>
      </c>
      <c r="L1345" t="s">
        <v>560</v>
      </c>
      <c r="M1345" t="s">
        <v>559</v>
      </c>
      <c r="N1345" s="8">
        <v>43412</v>
      </c>
      <c r="O1345">
        <v>0</v>
      </c>
      <c r="P1345">
        <v>0</v>
      </c>
      <c r="Q1345">
        <v>11946.144</v>
      </c>
      <c r="R1345">
        <v>1211.6089999999999</v>
      </c>
      <c r="S1345">
        <v>2.524</v>
      </c>
      <c r="T1345">
        <v>33</v>
      </c>
      <c r="U1345">
        <v>3671.5430000000001</v>
      </c>
      <c r="V1345">
        <v>3</v>
      </c>
      <c r="W1345">
        <v>2.0129999999999999</v>
      </c>
      <c r="X1345">
        <v>3.254</v>
      </c>
      <c r="Y1345" s="8">
        <v>43412</v>
      </c>
    </row>
    <row r="1346" spans="1:25" x14ac:dyDescent="0.25">
      <c r="A1346">
        <v>-111.97684551</v>
      </c>
      <c r="B1346">
        <v>33.079817210000002</v>
      </c>
      <c r="C1346" t="s">
        <v>563</v>
      </c>
      <c r="D1346" t="s">
        <v>566</v>
      </c>
      <c r="E1346" t="s">
        <v>561</v>
      </c>
      <c r="F1346">
        <v>405</v>
      </c>
      <c r="G1346">
        <v>177</v>
      </c>
      <c r="H1346">
        <v>13.333</v>
      </c>
      <c r="I1346">
        <v>2.9529999999999998</v>
      </c>
      <c r="J1346">
        <v>1</v>
      </c>
      <c r="K1346">
        <v>1172.4570000000001</v>
      </c>
      <c r="L1346" t="s">
        <v>560</v>
      </c>
      <c r="M1346" t="s">
        <v>559</v>
      </c>
      <c r="N1346" s="8">
        <v>43412</v>
      </c>
      <c r="O1346">
        <v>0</v>
      </c>
      <c r="P1346">
        <v>0</v>
      </c>
      <c r="Q1346">
        <v>13911.353999999999</v>
      </c>
      <c r="R1346">
        <v>1410.9259999999999</v>
      </c>
      <c r="S1346">
        <v>2.9390000000000001</v>
      </c>
      <c r="T1346">
        <v>33</v>
      </c>
      <c r="U1346">
        <v>4275.5330000000004</v>
      </c>
      <c r="V1346">
        <v>3</v>
      </c>
      <c r="W1346">
        <v>2.0129999999999999</v>
      </c>
      <c r="X1346">
        <v>3.254</v>
      </c>
      <c r="Y1346" s="8">
        <v>43412</v>
      </c>
    </row>
    <row r="1347" spans="1:25" x14ac:dyDescent="0.25">
      <c r="A1347">
        <v>-111.97684566</v>
      </c>
      <c r="B1347">
        <v>33.079809220000001</v>
      </c>
      <c r="C1347" t="s">
        <v>563</v>
      </c>
      <c r="D1347" t="s">
        <v>566</v>
      </c>
      <c r="E1347" t="s">
        <v>561</v>
      </c>
      <c r="F1347">
        <v>406</v>
      </c>
      <c r="G1347">
        <v>182</v>
      </c>
      <c r="H1347">
        <v>13.333</v>
      </c>
      <c r="I1347">
        <v>2.92</v>
      </c>
      <c r="J1347">
        <v>1</v>
      </c>
      <c r="K1347">
        <v>1172.444</v>
      </c>
      <c r="L1347" t="s">
        <v>560</v>
      </c>
      <c r="M1347" t="s">
        <v>559</v>
      </c>
      <c r="N1347" s="8">
        <v>43412</v>
      </c>
      <c r="O1347">
        <v>0</v>
      </c>
      <c r="P1347">
        <v>0</v>
      </c>
      <c r="Q1347">
        <v>14314.707</v>
      </c>
      <c r="R1347">
        <v>1468.1479999999999</v>
      </c>
      <c r="S1347">
        <v>3.0590000000000002</v>
      </c>
      <c r="T1347">
        <v>33</v>
      </c>
      <c r="U1347">
        <v>4448.9319999999998</v>
      </c>
      <c r="V1347">
        <v>3</v>
      </c>
      <c r="W1347">
        <v>1.9910000000000001</v>
      </c>
      <c r="X1347">
        <v>3.218</v>
      </c>
      <c r="Y1347" s="8">
        <v>43412</v>
      </c>
    </row>
    <row r="1348" spans="1:25" x14ac:dyDescent="0.25">
      <c r="A1348">
        <v>-111.97684633999999</v>
      </c>
      <c r="B1348">
        <v>33.07980122</v>
      </c>
      <c r="C1348" t="s">
        <v>563</v>
      </c>
      <c r="D1348" t="s">
        <v>566</v>
      </c>
      <c r="E1348" t="s">
        <v>561</v>
      </c>
      <c r="F1348">
        <v>407</v>
      </c>
      <c r="G1348">
        <v>178</v>
      </c>
      <c r="H1348">
        <v>13.333</v>
      </c>
      <c r="I1348">
        <v>2.9860000000000002</v>
      </c>
      <c r="J1348">
        <v>1</v>
      </c>
      <c r="K1348">
        <v>1172.3689999999999</v>
      </c>
      <c r="L1348" t="s">
        <v>560</v>
      </c>
      <c r="M1348" t="s">
        <v>559</v>
      </c>
      <c r="N1348" s="8">
        <v>43412</v>
      </c>
      <c r="O1348">
        <v>0</v>
      </c>
      <c r="P1348">
        <v>0</v>
      </c>
      <c r="Q1348">
        <v>13540.608</v>
      </c>
      <c r="R1348">
        <v>1358.232</v>
      </c>
      <c r="S1348">
        <v>2.83</v>
      </c>
      <c r="T1348">
        <v>33</v>
      </c>
      <c r="U1348">
        <v>4115.8559999999998</v>
      </c>
      <c r="V1348">
        <v>3</v>
      </c>
      <c r="W1348">
        <v>2.036</v>
      </c>
      <c r="X1348">
        <v>3.29</v>
      </c>
      <c r="Y1348" s="8">
        <v>43412</v>
      </c>
    </row>
    <row r="1349" spans="1:25" x14ac:dyDescent="0.25">
      <c r="A1349">
        <v>-111.97684513999999</v>
      </c>
      <c r="B1349">
        <v>33.079792189999999</v>
      </c>
      <c r="C1349" t="s">
        <v>563</v>
      </c>
      <c r="D1349" t="s">
        <v>566</v>
      </c>
      <c r="E1349" t="s">
        <v>561</v>
      </c>
      <c r="F1349">
        <v>408</v>
      </c>
      <c r="G1349">
        <v>185</v>
      </c>
      <c r="H1349">
        <v>13.333</v>
      </c>
      <c r="I1349">
        <v>3.0179999999999998</v>
      </c>
      <c r="J1349">
        <v>1</v>
      </c>
      <c r="K1349">
        <v>1172.3789999999999</v>
      </c>
      <c r="L1349" t="s">
        <v>560</v>
      </c>
      <c r="M1349" t="s">
        <v>559</v>
      </c>
      <c r="N1349" s="8">
        <v>43412</v>
      </c>
      <c r="O1349">
        <v>0</v>
      </c>
      <c r="P1349">
        <v>0</v>
      </c>
      <c r="Q1349">
        <v>14723.017</v>
      </c>
      <c r="R1349">
        <v>1460.7850000000001</v>
      </c>
      <c r="S1349">
        <v>3.0430000000000001</v>
      </c>
      <c r="T1349">
        <v>33</v>
      </c>
      <c r="U1349">
        <v>4426.6210000000001</v>
      </c>
      <c r="V1349">
        <v>3</v>
      </c>
      <c r="W1349">
        <v>2.0579999999999998</v>
      </c>
      <c r="X1349">
        <v>3.3260000000000001</v>
      </c>
      <c r="Y1349" s="8">
        <v>43412</v>
      </c>
    </row>
    <row r="1350" spans="1:25" x14ac:dyDescent="0.25">
      <c r="A1350">
        <v>-111.97684685999999</v>
      </c>
      <c r="B1350">
        <v>33.079784189999998</v>
      </c>
      <c r="C1350" t="s">
        <v>563</v>
      </c>
      <c r="D1350" t="s">
        <v>566</v>
      </c>
      <c r="E1350" t="s">
        <v>561</v>
      </c>
      <c r="F1350">
        <v>409</v>
      </c>
      <c r="G1350">
        <v>175</v>
      </c>
      <c r="H1350">
        <v>13.333</v>
      </c>
      <c r="I1350">
        <v>3.0510000000000002</v>
      </c>
      <c r="J1350">
        <v>1</v>
      </c>
      <c r="K1350">
        <v>1172.4110000000001</v>
      </c>
      <c r="L1350" t="s">
        <v>560</v>
      </c>
      <c r="M1350" t="s">
        <v>559</v>
      </c>
      <c r="N1350" s="8">
        <v>43412</v>
      </c>
      <c r="O1350">
        <v>0</v>
      </c>
      <c r="P1350">
        <v>0</v>
      </c>
      <c r="Q1350">
        <v>15332.646000000001</v>
      </c>
      <c r="R1350">
        <v>1504.913</v>
      </c>
      <c r="S1350">
        <v>3.1349999999999998</v>
      </c>
      <c r="T1350">
        <v>33</v>
      </c>
      <c r="U1350">
        <v>4560.3429999999998</v>
      </c>
      <c r="V1350">
        <v>3</v>
      </c>
      <c r="W1350">
        <v>2.08</v>
      </c>
      <c r="X1350">
        <v>3.3620000000000001</v>
      </c>
      <c r="Y1350" s="8">
        <v>43412</v>
      </c>
    </row>
    <row r="1351" spans="1:25" x14ac:dyDescent="0.25">
      <c r="A1351">
        <v>-111.97684413</v>
      </c>
      <c r="B1351">
        <v>33.079776070000001</v>
      </c>
      <c r="C1351" t="s">
        <v>563</v>
      </c>
      <c r="D1351" t="s">
        <v>566</v>
      </c>
      <c r="E1351" t="s">
        <v>561</v>
      </c>
      <c r="F1351">
        <v>410</v>
      </c>
      <c r="G1351">
        <v>191</v>
      </c>
      <c r="H1351">
        <v>13.333</v>
      </c>
      <c r="I1351">
        <v>2.92</v>
      </c>
      <c r="J1351">
        <v>1</v>
      </c>
      <c r="K1351">
        <v>1172.415</v>
      </c>
      <c r="L1351" t="s">
        <v>560</v>
      </c>
      <c r="M1351" t="s">
        <v>559</v>
      </c>
      <c r="N1351" s="8">
        <v>43412</v>
      </c>
      <c r="O1351">
        <v>0</v>
      </c>
      <c r="P1351">
        <v>0</v>
      </c>
      <c r="Q1351">
        <v>14499.722</v>
      </c>
      <c r="R1351">
        <v>1487.123</v>
      </c>
      <c r="S1351">
        <v>3.0979999999999999</v>
      </c>
      <c r="T1351">
        <v>33</v>
      </c>
      <c r="U1351">
        <v>4506.4340000000002</v>
      </c>
      <c r="V1351">
        <v>3</v>
      </c>
      <c r="W1351">
        <v>1.9910000000000001</v>
      </c>
      <c r="X1351">
        <v>3.218</v>
      </c>
      <c r="Y1351" s="8">
        <v>43412</v>
      </c>
    </row>
    <row r="1352" spans="1:25" x14ac:dyDescent="0.25">
      <c r="A1352">
        <v>-111.97684651</v>
      </c>
      <c r="B1352">
        <v>33.079768209999997</v>
      </c>
      <c r="C1352" t="s">
        <v>563</v>
      </c>
      <c r="D1352" t="s">
        <v>566</v>
      </c>
      <c r="E1352" t="s">
        <v>561</v>
      </c>
      <c r="F1352">
        <v>411</v>
      </c>
      <c r="G1352">
        <v>177</v>
      </c>
      <c r="H1352">
        <v>13.333</v>
      </c>
      <c r="I1352">
        <v>2.9529999999999998</v>
      </c>
      <c r="J1352">
        <v>1</v>
      </c>
      <c r="K1352">
        <v>1172.4110000000001</v>
      </c>
      <c r="L1352" t="s">
        <v>560</v>
      </c>
      <c r="M1352" t="s">
        <v>559</v>
      </c>
      <c r="N1352" s="8">
        <v>43412</v>
      </c>
      <c r="O1352">
        <v>0</v>
      </c>
      <c r="P1352">
        <v>0</v>
      </c>
      <c r="Q1352">
        <v>13946.22</v>
      </c>
      <c r="R1352">
        <v>1414.462</v>
      </c>
      <c r="S1352">
        <v>2.9470000000000001</v>
      </c>
      <c r="T1352">
        <v>33</v>
      </c>
      <c r="U1352">
        <v>4286.2479999999996</v>
      </c>
      <c r="V1352">
        <v>3</v>
      </c>
      <c r="W1352">
        <v>2.0129999999999999</v>
      </c>
      <c r="X1352">
        <v>3.254</v>
      </c>
      <c r="Y1352" s="8">
        <v>43412</v>
      </c>
    </row>
    <row r="1353" spans="1:25" x14ac:dyDescent="0.25">
      <c r="A1353">
        <v>-111.97684549</v>
      </c>
      <c r="B1353">
        <v>33.079759209999999</v>
      </c>
      <c r="C1353" t="s">
        <v>563</v>
      </c>
      <c r="D1353" t="s">
        <v>566</v>
      </c>
      <c r="E1353" t="s">
        <v>561</v>
      </c>
      <c r="F1353">
        <v>412</v>
      </c>
      <c r="G1353">
        <v>183</v>
      </c>
      <c r="H1353">
        <v>13.333</v>
      </c>
      <c r="I1353">
        <v>3.0510000000000002</v>
      </c>
      <c r="J1353">
        <v>1</v>
      </c>
      <c r="K1353">
        <v>1172.356</v>
      </c>
      <c r="L1353" t="s">
        <v>560</v>
      </c>
      <c r="M1353" t="s">
        <v>559</v>
      </c>
      <c r="N1353" s="8">
        <v>43412</v>
      </c>
      <c r="O1353">
        <v>0</v>
      </c>
      <c r="P1353">
        <v>0</v>
      </c>
      <c r="Q1353">
        <v>13162.152</v>
      </c>
      <c r="R1353">
        <v>1291.877</v>
      </c>
      <c r="S1353">
        <v>2.6909999999999998</v>
      </c>
      <c r="T1353">
        <v>33</v>
      </c>
      <c r="U1353">
        <v>3914.779</v>
      </c>
      <c r="V1353">
        <v>3</v>
      </c>
      <c r="W1353">
        <v>2.08</v>
      </c>
      <c r="X1353">
        <v>3.3620000000000001</v>
      </c>
      <c r="Y1353" s="8">
        <v>43412</v>
      </c>
    </row>
    <row r="1354" spans="1:25" x14ac:dyDescent="0.25">
      <c r="A1354">
        <v>-111.97684717</v>
      </c>
      <c r="B1354">
        <v>33.079751219999999</v>
      </c>
      <c r="C1354" t="s">
        <v>563</v>
      </c>
      <c r="D1354" t="s">
        <v>566</v>
      </c>
      <c r="E1354" t="s">
        <v>561</v>
      </c>
      <c r="F1354">
        <v>413</v>
      </c>
      <c r="G1354">
        <v>179</v>
      </c>
      <c r="H1354">
        <v>13.333</v>
      </c>
      <c r="I1354">
        <v>2.8540000000000001</v>
      </c>
      <c r="J1354">
        <v>1</v>
      </c>
      <c r="K1354">
        <v>1172.434</v>
      </c>
      <c r="L1354" t="s">
        <v>560</v>
      </c>
      <c r="M1354" t="s">
        <v>559</v>
      </c>
      <c r="N1354" s="8">
        <v>43412</v>
      </c>
      <c r="O1354">
        <v>0</v>
      </c>
      <c r="P1354">
        <v>0</v>
      </c>
      <c r="Q1354">
        <v>13435.075000000001</v>
      </c>
      <c r="R1354">
        <v>1409.607</v>
      </c>
      <c r="S1354">
        <v>2.9369999999999998</v>
      </c>
      <c r="T1354">
        <v>33</v>
      </c>
      <c r="U1354">
        <v>4271.5370000000003</v>
      </c>
      <c r="V1354">
        <v>3</v>
      </c>
      <c r="W1354">
        <v>1.946</v>
      </c>
      <c r="X1354">
        <v>3.145</v>
      </c>
      <c r="Y1354" s="8">
        <v>43412</v>
      </c>
    </row>
    <row r="1355" spans="1:25" x14ac:dyDescent="0.25">
      <c r="A1355">
        <v>-111.97684583</v>
      </c>
      <c r="B1355">
        <v>33.079743219999997</v>
      </c>
      <c r="C1355" t="s">
        <v>563</v>
      </c>
      <c r="D1355" t="s">
        <v>566</v>
      </c>
      <c r="E1355" t="s">
        <v>561</v>
      </c>
      <c r="F1355">
        <v>414</v>
      </c>
      <c r="G1355">
        <v>181</v>
      </c>
      <c r="H1355">
        <v>13.333</v>
      </c>
      <c r="I1355">
        <v>2.8540000000000001</v>
      </c>
      <c r="J1355">
        <v>1</v>
      </c>
      <c r="K1355">
        <v>1172.4639999999999</v>
      </c>
      <c r="L1355" t="s">
        <v>560</v>
      </c>
      <c r="M1355" t="s">
        <v>559</v>
      </c>
      <c r="N1355" s="8">
        <v>43412</v>
      </c>
      <c r="O1355">
        <v>0</v>
      </c>
      <c r="P1355">
        <v>0</v>
      </c>
      <c r="Q1355">
        <v>13053.864</v>
      </c>
      <c r="R1355">
        <v>1369.6110000000001</v>
      </c>
      <c r="S1355">
        <v>2.8530000000000002</v>
      </c>
      <c r="T1355">
        <v>33</v>
      </c>
      <c r="U1355">
        <v>4150.335</v>
      </c>
      <c r="V1355">
        <v>3</v>
      </c>
      <c r="W1355">
        <v>1.946</v>
      </c>
      <c r="X1355">
        <v>3.145</v>
      </c>
      <c r="Y1355" s="8">
        <v>43412</v>
      </c>
    </row>
    <row r="1356" spans="1:25" x14ac:dyDescent="0.25">
      <c r="A1356">
        <v>-111.97684734000001</v>
      </c>
      <c r="B1356">
        <v>33.079734219999999</v>
      </c>
      <c r="C1356" t="s">
        <v>563</v>
      </c>
      <c r="D1356" t="s">
        <v>566</v>
      </c>
      <c r="E1356" t="s">
        <v>561</v>
      </c>
      <c r="F1356">
        <v>415</v>
      </c>
      <c r="G1356">
        <v>178</v>
      </c>
      <c r="H1356">
        <v>13.333</v>
      </c>
      <c r="I1356">
        <v>2.8220000000000001</v>
      </c>
      <c r="J1356">
        <v>1</v>
      </c>
      <c r="K1356">
        <v>1172.4839999999999</v>
      </c>
      <c r="L1356" t="s">
        <v>560</v>
      </c>
      <c r="M1356" t="s">
        <v>559</v>
      </c>
      <c r="N1356" s="8">
        <v>43412</v>
      </c>
      <c r="O1356">
        <v>0</v>
      </c>
      <c r="P1356">
        <v>0</v>
      </c>
      <c r="Q1356">
        <v>13535.761</v>
      </c>
      <c r="R1356">
        <v>1436.6849999999999</v>
      </c>
      <c r="S1356">
        <v>2.9929999999999999</v>
      </c>
      <c r="T1356">
        <v>33</v>
      </c>
      <c r="U1356">
        <v>4353.59</v>
      </c>
      <c r="V1356">
        <v>3</v>
      </c>
      <c r="W1356">
        <v>1.9239999999999999</v>
      </c>
      <c r="X1356">
        <v>3.109</v>
      </c>
      <c r="Y1356" s="8">
        <v>43412</v>
      </c>
    </row>
    <row r="1357" spans="1:25" x14ac:dyDescent="0.25">
      <c r="A1357">
        <v>-111.97684580000001</v>
      </c>
      <c r="B1357">
        <v>33.07972616</v>
      </c>
      <c r="C1357" t="s">
        <v>563</v>
      </c>
      <c r="D1357" t="s">
        <v>566</v>
      </c>
      <c r="E1357" t="s">
        <v>561</v>
      </c>
      <c r="F1357">
        <v>416</v>
      </c>
      <c r="G1357">
        <v>187</v>
      </c>
      <c r="H1357">
        <v>13.333</v>
      </c>
      <c r="I1357">
        <v>3.0840000000000001</v>
      </c>
      <c r="J1357">
        <v>1</v>
      </c>
      <c r="K1357">
        <v>1172.4639999999999</v>
      </c>
      <c r="L1357" t="s">
        <v>560</v>
      </c>
      <c r="M1357" t="s">
        <v>559</v>
      </c>
      <c r="N1357" s="8">
        <v>43412</v>
      </c>
      <c r="O1357">
        <v>0</v>
      </c>
      <c r="P1357">
        <v>0</v>
      </c>
      <c r="Q1357">
        <v>13271.156000000001</v>
      </c>
      <c r="R1357">
        <v>1288.7190000000001</v>
      </c>
      <c r="S1357">
        <v>2.6850000000000001</v>
      </c>
      <c r="T1357">
        <v>33</v>
      </c>
      <c r="U1357">
        <v>3905.2080000000001</v>
      </c>
      <c r="V1357">
        <v>3</v>
      </c>
      <c r="W1357">
        <v>2.1030000000000002</v>
      </c>
      <c r="X1357">
        <v>3.3980000000000001</v>
      </c>
      <c r="Y1357" s="8">
        <v>43412</v>
      </c>
    </row>
    <row r="1358" spans="1:25" x14ac:dyDescent="0.25">
      <c r="A1358">
        <v>-111.97684786000001</v>
      </c>
      <c r="B1358">
        <v>33.079718190000001</v>
      </c>
      <c r="C1358" t="s">
        <v>563</v>
      </c>
      <c r="D1358" t="s">
        <v>566</v>
      </c>
      <c r="E1358" t="s">
        <v>561</v>
      </c>
      <c r="F1358">
        <v>417</v>
      </c>
      <c r="G1358">
        <v>175</v>
      </c>
      <c r="H1358">
        <v>13.333</v>
      </c>
      <c r="I1358">
        <v>3.0510000000000002</v>
      </c>
      <c r="J1358">
        <v>1</v>
      </c>
      <c r="K1358">
        <v>1172.431</v>
      </c>
      <c r="L1358" t="s">
        <v>560</v>
      </c>
      <c r="M1358" t="s">
        <v>559</v>
      </c>
      <c r="N1358" s="8">
        <v>43412</v>
      </c>
      <c r="O1358">
        <v>0</v>
      </c>
      <c r="P1358">
        <v>0</v>
      </c>
      <c r="Q1358">
        <v>13978.717000000001</v>
      </c>
      <c r="R1358">
        <v>1372.0239999999999</v>
      </c>
      <c r="S1358">
        <v>2.8580000000000001</v>
      </c>
      <c r="T1358">
        <v>33</v>
      </c>
      <c r="U1358">
        <v>4157.6480000000001</v>
      </c>
      <c r="V1358">
        <v>3</v>
      </c>
      <c r="W1358">
        <v>2.08</v>
      </c>
      <c r="X1358">
        <v>3.3620000000000001</v>
      </c>
      <c r="Y1358" s="8">
        <v>43412</v>
      </c>
    </row>
    <row r="1359" spans="1:25" x14ac:dyDescent="0.25">
      <c r="A1359">
        <v>-111.97684566</v>
      </c>
      <c r="B1359">
        <v>33.079709219999998</v>
      </c>
      <c r="C1359" t="s">
        <v>563</v>
      </c>
      <c r="D1359" t="s">
        <v>566</v>
      </c>
      <c r="E1359" t="s">
        <v>561</v>
      </c>
      <c r="F1359">
        <v>418</v>
      </c>
      <c r="G1359">
        <v>182</v>
      </c>
      <c r="H1359">
        <v>13.333</v>
      </c>
      <c r="I1359">
        <v>3.0840000000000001</v>
      </c>
      <c r="J1359">
        <v>1</v>
      </c>
      <c r="K1359">
        <v>1172.4380000000001</v>
      </c>
      <c r="L1359" t="s">
        <v>560</v>
      </c>
      <c r="M1359" t="s">
        <v>559</v>
      </c>
      <c r="N1359" s="8">
        <v>43412</v>
      </c>
      <c r="O1359">
        <v>0</v>
      </c>
      <c r="P1359">
        <v>0</v>
      </c>
      <c r="Q1359">
        <v>12885.373</v>
      </c>
      <c r="R1359">
        <v>1251.2570000000001</v>
      </c>
      <c r="S1359">
        <v>2.6070000000000002</v>
      </c>
      <c r="T1359">
        <v>33</v>
      </c>
      <c r="U1359">
        <v>3791.6869999999999</v>
      </c>
      <c r="V1359">
        <v>3</v>
      </c>
      <c r="W1359">
        <v>2.1030000000000002</v>
      </c>
      <c r="X1359">
        <v>3.3980000000000001</v>
      </c>
      <c r="Y1359" s="8">
        <v>43412</v>
      </c>
    </row>
    <row r="1360" spans="1:25" x14ac:dyDescent="0.25">
      <c r="A1360">
        <v>-111.97684683</v>
      </c>
      <c r="B1360">
        <v>33.079701219999997</v>
      </c>
      <c r="C1360" t="s">
        <v>563</v>
      </c>
      <c r="D1360" t="s">
        <v>566</v>
      </c>
      <c r="E1360" t="s">
        <v>561</v>
      </c>
      <c r="F1360">
        <v>419</v>
      </c>
      <c r="G1360">
        <v>181</v>
      </c>
      <c r="H1360">
        <v>13.333</v>
      </c>
      <c r="I1360">
        <v>2.9529999999999998</v>
      </c>
      <c r="J1360">
        <v>1</v>
      </c>
      <c r="K1360">
        <v>1172.3879999999999</v>
      </c>
      <c r="L1360" t="s">
        <v>560</v>
      </c>
      <c r="M1360" t="s">
        <v>559</v>
      </c>
      <c r="N1360" s="8">
        <v>43412</v>
      </c>
      <c r="O1360">
        <v>0</v>
      </c>
      <c r="P1360">
        <v>0</v>
      </c>
      <c r="Q1360">
        <v>15780.614</v>
      </c>
      <c r="R1360">
        <v>1600.511</v>
      </c>
      <c r="S1360">
        <v>3.3340000000000001</v>
      </c>
      <c r="T1360">
        <v>33</v>
      </c>
      <c r="U1360">
        <v>4850.0330000000004</v>
      </c>
      <c r="V1360">
        <v>3</v>
      </c>
      <c r="W1360">
        <v>2.0129999999999999</v>
      </c>
      <c r="X1360">
        <v>3.254</v>
      </c>
      <c r="Y1360" s="8">
        <v>43412</v>
      </c>
    </row>
    <row r="1361" spans="1:25" x14ac:dyDescent="0.25">
      <c r="A1361">
        <v>-111.97684685999999</v>
      </c>
      <c r="B1361">
        <v>33.07969319</v>
      </c>
      <c r="C1361" t="s">
        <v>563</v>
      </c>
      <c r="D1361" t="s">
        <v>566</v>
      </c>
      <c r="E1361" t="s">
        <v>561</v>
      </c>
      <c r="F1361">
        <v>420</v>
      </c>
      <c r="G1361">
        <v>175</v>
      </c>
      <c r="H1361">
        <v>13.333</v>
      </c>
      <c r="I1361">
        <v>3.0510000000000002</v>
      </c>
      <c r="J1361">
        <v>1</v>
      </c>
      <c r="K1361">
        <v>1172.415</v>
      </c>
      <c r="L1361" t="s">
        <v>560</v>
      </c>
      <c r="M1361" t="s">
        <v>559</v>
      </c>
      <c r="N1361" s="8">
        <v>43412</v>
      </c>
      <c r="O1361">
        <v>0</v>
      </c>
      <c r="P1361">
        <v>0</v>
      </c>
      <c r="Q1361">
        <v>15677.173000000001</v>
      </c>
      <c r="R1361">
        <v>1538.729</v>
      </c>
      <c r="S1361">
        <v>3.206</v>
      </c>
      <c r="T1361">
        <v>33</v>
      </c>
      <c r="U1361">
        <v>4662.8140000000003</v>
      </c>
      <c r="V1361">
        <v>3</v>
      </c>
      <c r="W1361">
        <v>2.08</v>
      </c>
      <c r="X1361">
        <v>3.3620000000000001</v>
      </c>
      <c r="Y1361" s="8">
        <v>43412</v>
      </c>
    </row>
    <row r="1362" spans="1:25" x14ac:dyDescent="0.25">
      <c r="A1362">
        <v>-111.97684649</v>
      </c>
      <c r="B1362">
        <v>33.079684210000003</v>
      </c>
      <c r="C1362" t="s">
        <v>563</v>
      </c>
      <c r="D1362" t="s">
        <v>566</v>
      </c>
      <c r="E1362" t="s">
        <v>561</v>
      </c>
      <c r="F1362">
        <v>421</v>
      </c>
      <c r="G1362">
        <v>183</v>
      </c>
      <c r="H1362">
        <v>13.333</v>
      </c>
      <c r="I1362">
        <v>2.92</v>
      </c>
      <c r="J1362">
        <v>1</v>
      </c>
      <c r="K1362">
        <v>1172.3489999999999</v>
      </c>
      <c r="L1362" t="s">
        <v>560</v>
      </c>
      <c r="M1362" t="s">
        <v>559</v>
      </c>
      <c r="N1362" s="8">
        <v>43412</v>
      </c>
      <c r="O1362">
        <v>0</v>
      </c>
      <c r="P1362">
        <v>0</v>
      </c>
      <c r="Q1362">
        <v>13167.164000000001</v>
      </c>
      <c r="R1362">
        <v>1350.453</v>
      </c>
      <c r="S1362">
        <v>2.8130000000000002</v>
      </c>
      <c r="T1362">
        <v>33</v>
      </c>
      <c r="U1362">
        <v>4092.2820000000002</v>
      </c>
      <c r="V1362">
        <v>3</v>
      </c>
      <c r="W1362">
        <v>1.9910000000000001</v>
      </c>
      <c r="X1362">
        <v>3.218</v>
      </c>
      <c r="Y1362" s="8">
        <v>43412</v>
      </c>
    </row>
    <row r="1363" spans="1:25" x14ac:dyDescent="0.25">
      <c r="A1363">
        <v>-111.97684633999999</v>
      </c>
      <c r="B1363">
        <v>33.079676220000003</v>
      </c>
      <c r="C1363" t="s">
        <v>563</v>
      </c>
      <c r="D1363" t="s">
        <v>566</v>
      </c>
      <c r="E1363" t="s">
        <v>561</v>
      </c>
      <c r="F1363">
        <v>422</v>
      </c>
      <c r="G1363">
        <v>178</v>
      </c>
      <c r="H1363">
        <v>13.333</v>
      </c>
      <c r="I1363">
        <v>2.9529999999999998</v>
      </c>
      <c r="J1363">
        <v>1</v>
      </c>
      <c r="K1363">
        <v>1172.3689999999999</v>
      </c>
      <c r="L1363" t="s">
        <v>560</v>
      </c>
      <c r="M1363" t="s">
        <v>559</v>
      </c>
      <c r="N1363" s="8">
        <v>43412</v>
      </c>
      <c r="O1363">
        <v>0</v>
      </c>
      <c r="P1363">
        <v>0</v>
      </c>
      <c r="Q1363">
        <v>12779.178</v>
      </c>
      <c r="R1363">
        <v>1296.098</v>
      </c>
      <c r="S1363">
        <v>2.7</v>
      </c>
      <c r="T1363">
        <v>33</v>
      </c>
      <c r="U1363">
        <v>3927.5680000000002</v>
      </c>
      <c r="V1363">
        <v>3</v>
      </c>
      <c r="W1363">
        <v>2.0129999999999999</v>
      </c>
      <c r="X1363">
        <v>3.254</v>
      </c>
      <c r="Y1363" s="8">
        <v>43412</v>
      </c>
    </row>
    <row r="1364" spans="1:25" x14ac:dyDescent="0.25">
      <c r="A1364">
        <v>-111.97684683</v>
      </c>
      <c r="B1364">
        <v>33.079668220000002</v>
      </c>
      <c r="C1364" t="s">
        <v>563</v>
      </c>
      <c r="D1364" t="s">
        <v>566</v>
      </c>
      <c r="E1364" t="s">
        <v>561</v>
      </c>
      <c r="F1364">
        <v>423</v>
      </c>
      <c r="G1364">
        <v>181</v>
      </c>
      <c r="H1364">
        <v>13.333</v>
      </c>
      <c r="I1364">
        <v>3.0179999999999998</v>
      </c>
      <c r="J1364">
        <v>1</v>
      </c>
      <c r="K1364">
        <v>1172.4570000000001</v>
      </c>
      <c r="L1364" t="s">
        <v>560</v>
      </c>
      <c r="M1364" t="s">
        <v>559</v>
      </c>
      <c r="N1364" s="8">
        <v>43412</v>
      </c>
      <c r="O1364">
        <v>0</v>
      </c>
      <c r="P1364">
        <v>0</v>
      </c>
      <c r="Q1364">
        <v>12611.294</v>
      </c>
      <c r="R1364">
        <v>1251.2639999999999</v>
      </c>
      <c r="S1364">
        <v>2.6070000000000002</v>
      </c>
      <c r="T1364">
        <v>33</v>
      </c>
      <c r="U1364">
        <v>3791.71</v>
      </c>
      <c r="V1364">
        <v>3</v>
      </c>
      <c r="W1364">
        <v>2.0579999999999998</v>
      </c>
      <c r="X1364">
        <v>3.3260000000000001</v>
      </c>
      <c r="Y1364" s="8">
        <v>43412</v>
      </c>
    </row>
    <row r="1365" spans="1:25" x14ac:dyDescent="0.25">
      <c r="A1365">
        <v>-111.97684649</v>
      </c>
      <c r="B1365">
        <v>33.079659210000003</v>
      </c>
      <c r="C1365" t="s">
        <v>563</v>
      </c>
      <c r="D1365" t="s">
        <v>566</v>
      </c>
      <c r="E1365" t="s">
        <v>561</v>
      </c>
      <c r="F1365">
        <v>424</v>
      </c>
      <c r="G1365">
        <v>183</v>
      </c>
      <c r="H1365">
        <v>13.333</v>
      </c>
      <c r="I1365">
        <v>2.8540000000000001</v>
      </c>
      <c r="J1365">
        <v>1</v>
      </c>
      <c r="K1365">
        <v>1172.4110000000001</v>
      </c>
      <c r="L1365" t="s">
        <v>560</v>
      </c>
      <c r="M1365" t="s">
        <v>559</v>
      </c>
      <c r="N1365" s="8">
        <v>43412</v>
      </c>
      <c r="O1365">
        <v>0</v>
      </c>
      <c r="P1365">
        <v>0</v>
      </c>
      <c r="Q1365">
        <v>11293.166999999999</v>
      </c>
      <c r="R1365">
        <v>1184.8779999999999</v>
      </c>
      <c r="S1365">
        <v>2.468</v>
      </c>
      <c r="T1365">
        <v>33</v>
      </c>
      <c r="U1365">
        <v>3590.5410000000002</v>
      </c>
      <c r="V1365">
        <v>3</v>
      </c>
      <c r="W1365">
        <v>1.946</v>
      </c>
      <c r="X1365">
        <v>3.145</v>
      </c>
      <c r="Y1365" s="8">
        <v>43412</v>
      </c>
    </row>
    <row r="1366" spans="1:25" x14ac:dyDescent="0.25">
      <c r="A1366">
        <v>-111.97684683</v>
      </c>
      <c r="B1366">
        <v>33.079651220000002</v>
      </c>
      <c r="C1366" t="s">
        <v>563</v>
      </c>
      <c r="D1366" t="s">
        <v>566</v>
      </c>
      <c r="E1366" t="s">
        <v>561</v>
      </c>
      <c r="F1366">
        <v>425</v>
      </c>
      <c r="G1366">
        <v>181</v>
      </c>
      <c r="H1366">
        <v>13.333</v>
      </c>
      <c r="I1366">
        <v>3.15</v>
      </c>
      <c r="J1366">
        <v>1</v>
      </c>
      <c r="K1366">
        <v>1172.431</v>
      </c>
      <c r="L1366" t="s">
        <v>560</v>
      </c>
      <c r="M1366" t="s">
        <v>559</v>
      </c>
      <c r="N1366" s="8">
        <v>43412</v>
      </c>
      <c r="O1366">
        <v>0</v>
      </c>
      <c r="P1366">
        <v>0</v>
      </c>
      <c r="Q1366">
        <v>11427.894</v>
      </c>
      <c r="R1366">
        <v>1086.606</v>
      </c>
      <c r="S1366">
        <v>2.2639999999999998</v>
      </c>
      <c r="T1366">
        <v>33</v>
      </c>
      <c r="U1366">
        <v>3292.7460000000001</v>
      </c>
      <c r="V1366">
        <v>3</v>
      </c>
      <c r="W1366">
        <v>2.1469999999999998</v>
      </c>
      <c r="X1366">
        <v>3.4710000000000001</v>
      </c>
      <c r="Y1366" s="8">
        <v>43412</v>
      </c>
    </row>
    <row r="1367" spans="1:25" x14ac:dyDescent="0.25">
      <c r="A1367">
        <v>-111.97684683</v>
      </c>
      <c r="B1367">
        <v>33.079642219999997</v>
      </c>
      <c r="C1367" t="s">
        <v>563</v>
      </c>
      <c r="D1367" t="s">
        <v>566</v>
      </c>
      <c r="E1367" t="s">
        <v>561</v>
      </c>
      <c r="F1367">
        <v>426</v>
      </c>
      <c r="G1367">
        <v>181</v>
      </c>
      <c r="H1367">
        <v>13.333</v>
      </c>
      <c r="I1367">
        <v>3.117</v>
      </c>
      <c r="J1367">
        <v>1</v>
      </c>
      <c r="K1367">
        <v>1172.4380000000001</v>
      </c>
      <c r="L1367" t="s">
        <v>560</v>
      </c>
      <c r="M1367" t="s">
        <v>559</v>
      </c>
      <c r="N1367" s="8">
        <v>43412</v>
      </c>
      <c r="O1367">
        <v>0</v>
      </c>
      <c r="P1367">
        <v>0</v>
      </c>
      <c r="Q1367">
        <v>12908.175999999999</v>
      </c>
      <c r="R1367">
        <v>1240.277</v>
      </c>
      <c r="S1367">
        <v>2.5840000000000001</v>
      </c>
      <c r="T1367">
        <v>33</v>
      </c>
      <c r="U1367">
        <v>3758.4140000000002</v>
      </c>
      <c r="V1367">
        <v>3</v>
      </c>
      <c r="W1367">
        <v>2.125</v>
      </c>
      <c r="X1367">
        <v>3.4340000000000002</v>
      </c>
      <c r="Y1367" s="8">
        <v>43412</v>
      </c>
    </row>
    <row r="1368" spans="1:25" x14ac:dyDescent="0.25">
      <c r="A1368">
        <v>-111.97684766</v>
      </c>
      <c r="B1368">
        <v>33.079634220000003</v>
      </c>
      <c r="C1368" t="s">
        <v>563</v>
      </c>
      <c r="D1368" t="s">
        <v>566</v>
      </c>
      <c r="E1368" t="s">
        <v>561</v>
      </c>
      <c r="F1368">
        <v>427</v>
      </c>
      <c r="G1368">
        <v>182</v>
      </c>
      <c r="H1368">
        <v>13.333</v>
      </c>
      <c r="I1368">
        <v>2.887</v>
      </c>
      <c r="J1368">
        <v>1</v>
      </c>
      <c r="K1368">
        <v>1172.48</v>
      </c>
      <c r="L1368" t="s">
        <v>560</v>
      </c>
      <c r="M1368" t="s">
        <v>559</v>
      </c>
      <c r="N1368" s="8">
        <v>43412</v>
      </c>
      <c r="O1368">
        <v>0</v>
      </c>
      <c r="P1368">
        <v>0</v>
      </c>
      <c r="Q1368">
        <v>13566.992</v>
      </c>
      <c r="R1368">
        <v>1407.2719999999999</v>
      </c>
      <c r="S1368">
        <v>2.9319999999999999</v>
      </c>
      <c r="T1368">
        <v>33</v>
      </c>
      <c r="U1368">
        <v>4264.4620000000004</v>
      </c>
      <c r="V1368">
        <v>3</v>
      </c>
      <c r="W1368">
        <v>1.9690000000000001</v>
      </c>
      <c r="X1368">
        <v>3.181</v>
      </c>
      <c r="Y1368" s="8">
        <v>43412</v>
      </c>
    </row>
    <row r="1369" spans="1:25" x14ac:dyDescent="0.25">
      <c r="A1369">
        <v>-111.97684717</v>
      </c>
      <c r="B1369">
        <v>33.079626220000002</v>
      </c>
      <c r="C1369" t="s">
        <v>563</v>
      </c>
      <c r="D1369" t="s">
        <v>566</v>
      </c>
      <c r="E1369" t="s">
        <v>561</v>
      </c>
      <c r="F1369">
        <v>428</v>
      </c>
      <c r="G1369">
        <v>179</v>
      </c>
      <c r="H1369">
        <v>13.333</v>
      </c>
      <c r="I1369">
        <v>2.9860000000000002</v>
      </c>
      <c r="J1369">
        <v>1</v>
      </c>
      <c r="K1369">
        <v>1172.3789999999999</v>
      </c>
      <c r="L1369" t="s">
        <v>560</v>
      </c>
      <c r="M1369" t="s">
        <v>559</v>
      </c>
      <c r="N1369" s="8">
        <v>43412</v>
      </c>
      <c r="O1369">
        <v>0</v>
      </c>
      <c r="P1369">
        <v>0</v>
      </c>
      <c r="Q1369">
        <v>13195.971</v>
      </c>
      <c r="R1369">
        <v>1323.662</v>
      </c>
      <c r="S1369">
        <v>2.758</v>
      </c>
      <c r="T1369">
        <v>33</v>
      </c>
      <c r="U1369">
        <v>4011.098</v>
      </c>
      <c r="V1369">
        <v>3</v>
      </c>
      <c r="W1369">
        <v>2.036</v>
      </c>
      <c r="X1369">
        <v>3.29</v>
      </c>
      <c r="Y1369" s="8">
        <v>43412</v>
      </c>
    </row>
    <row r="1370" spans="1:25" x14ac:dyDescent="0.25">
      <c r="A1370">
        <v>-111.97684714</v>
      </c>
      <c r="B1370">
        <v>33.07961719</v>
      </c>
      <c r="C1370" t="s">
        <v>563</v>
      </c>
      <c r="D1370" t="s">
        <v>566</v>
      </c>
      <c r="E1370" t="s">
        <v>561</v>
      </c>
      <c r="F1370">
        <v>429</v>
      </c>
      <c r="G1370">
        <v>185</v>
      </c>
      <c r="H1370">
        <v>13.333</v>
      </c>
      <c r="I1370">
        <v>3.1819999999999999</v>
      </c>
      <c r="J1370">
        <v>1</v>
      </c>
      <c r="K1370">
        <v>1172.356</v>
      </c>
      <c r="L1370" t="s">
        <v>560</v>
      </c>
      <c r="M1370" t="s">
        <v>559</v>
      </c>
      <c r="N1370" s="8">
        <v>43412</v>
      </c>
      <c r="O1370">
        <v>0</v>
      </c>
      <c r="P1370">
        <v>0</v>
      </c>
      <c r="Q1370">
        <v>12485.931</v>
      </c>
      <c r="R1370">
        <v>1174.9690000000001</v>
      </c>
      <c r="S1370">
        <v>2.448</v>
      </c>
      <c r="T1370">
        <v>33</v>
      </c>
      <c r="U1370">
        <v>3560.5129999999999</v>
      </c>
      <c r="V1370">
        <v>3</v>
      </c>
      <c r="W1370">
        <v>2.17</v>
      </c>
      <c r="X1370">
        <v>3.5070000000000001</v>
      </c>
      <c r="Y1370" s="8">
        <v>43412</v>
      </c>
    </row>
    <row r="1371" spans="1:25" x14ac:dyDescent="0.25">
      <c r="A1371">
        <v>-111.97684817</v>
      </c>
      <c r="B1371">
        <v>33.079609220000002</v>
      </c>
      <c r="C1371" t="s">
        <v>563</v>
      </c>
      <c r="D1371" t="s">
        <v>566</v>
      </c>
      <c r="E1371" t="s">
        <v>561</v>
      </c>
      <c r="F1371">
        <v>430</v>
      </c>
      <c r="G1371">
        <v>179</v>
      </c>
      <c r="H1371">
        <v>13.333</v>
      </c>
      <c r="I1371">
        <v>2.8540000000000001</v>
      </c>
      <c r="J1371">
        <v>1</v>
      </c>
      <c r="K1371">
        <v>1172.4380000000001</v>
      </c>
      <c r="L1371" t="s">
        <v>560</v>
      </c>
      <c r="M1371" t="s">
        <v>559</v>
      </c>
      <c r="N1371" s="8">
        <v>43412</v>
      </c>
      <c r="O1371">
        <v>0</v>
      </c>
      <c r="P1371">
        <v>0</v>
      </c>
      <c r="Q1371">
        <v>14547.366</v>
      </c>
      <c r="R1371">
        <v>1526.309</v>
      </c>
      <c r="S1371">
        <v>3.18</v>
      </c>
      <c r="T1371">
        <v>33</v>
      </c>
      <c r="U1371">
        <v>4625.1779999999999</v>
      </c>
      <c r="V1371">
        <v>3</v>
      </c>
      <c r="W1371">
        <v>1.946</v>
      </c>
      <c r="X1371">
        <v>3.145</v>
      </c>
      <c r="Y1371" s="8">
        <v>43412</v>
      </c>
    </row>
    <row r="1372" spans="1:25" x14ac:dyDescent="0.25">
      <c r="A1372">
        <v>-111.97684666000001</v>
      </c>
      <c r="B1372">
        <v>33.079601220000001</v>
      </c>
      <c r="C1372" t="s">
        <v>563</v>
      </c>
      <c r="D1372" t="s">
        <v>566</v>
      </c>
      <c r="E1372" t="s">
        <v>561</v>
      </c>
      <c r="F1372">
        <v>431</v>
      </c>
      <c r="G1372">
        <v>182</v>
      </c>
      <c r="H1372">
        <v>13.333</v>
      </c>
      <c r="I1372">
        <v>2.657</v>
      </c>
      <c r="J1372">
        <v>1</v>
      </c>
      <c r="K1372">
        <v>1172.306</v>
      </c>
      <c r="L1372" t="s">
        <v>560</v>
      </c>
      <c r="M1372" t="s">
        <v>559</v>
      </c>
      <c r="N1372" s="8">
        <v>43412</v>
      </c>
      <c r="O1372">
        <v>0</v>
      </c>
      <c r="P1372">
        <v>0</v>
      </c>
      <c r="Q1372">
        <v>13535.045</v>
      </c>
      <c r="R1372">
        <v>1525.288</v>
      </c>
      <c r="S1372">
        <v>3.1779999999999999</v>
      </c>
      <c r="T1372">
        <v>33</v>
      </c>
      <c r="U1372">
        <v>4622.0860000000002</v>
      </c>
      <c r="V1372">
        <v>3</v>
      </c>
      <c r="W1372">
        <v>1.8120000000000001</v>
      </c>
      <c r="X1372">
        <v>2.9279999999999999</v>
      </c>
      <c r="Y1372" s="8">
        <v>43412</v>
      </c>
    </row>
    <row r="1373" spans="1:25" x14ac:dyDescent="0.25">
      <c r="A1373">
        <v>-111.97684868</v>
      </c>
      <c r="B1373">
        <v>33.079593209999999</v>
      </c>
      <c r="C1373" t="s">
        <v>563</v>
      </c>
      <c r="D1373" t="s">
        <v>566</v>
      </c>
      <c r="E1373" t="s">
        <v>561</v>
      </c>
      <c r="F1373">
        <v>432</v>
      </c>
      <c r="G1373">
        <v>176</v>
      </c>
      <c r="H1373">
        <v>13.333</v>
      </c>
      <c r="I1373">
        <v>2.8220000000000001</v>
      </c>
      <c r="J1373">
        <v>1</v>
      </c>
      <c r="K1373">
        <v>1172.5</v>
      </c>
      <c r="L1373" t="s">
        <v>560</v>
      </c>
      <c r="M1373" t="s">
        <v>559</v>
      </c>
      <c r="N1373" s="8">
        <v>43412</v>
      </c>
      <c r="O1373">
        <v>0</v>
      </c>
      <c r="P1373">
        <v>0</v>
      </c>
      <c r="Q1373">
        <v>12746.24</v>
      </c>
      <c r="R1373">
        <v>1352.885</v>
      </c>
      <c r="S1373">
        <v>2.819</v>
      </c>
      <c r="T1373">
        <v>33</v>
      </c>
      <c r="U1373">
        <v>4099.652</v>
      </c>
      <c r="V1373">
        <v>3</v>
      </c>
      <c r="W1373">
        <v>1.9239999999999999</v>
      </c>
      <c r="X1373">
        <v>3.109</v>
      </c>
      <c r="Y1373" s="8">
        <v>43412</v>
      </c>
    </row>
    <row r="1374" spans="1:25" x14ac:dyDescent="0.25">
      <c r="A1374">
        <v>-111.97684749</v>
      </c>
      <c r="B1374">
        <v>33.07958421</v>
      </c>
      <c r="C1374" t="s">
        <v>563</v>
      </c>
      <c r="D1374" t="s">
        <v>566</v>
      </c>
      <c r="E1374" t="s">
        <v>561</v>
      </c>
      <c r="F1374">
        <v>433</v>
      </c>
      <c r="G1374">
        <v>183</v>
      </c>
      <c r="H1374">
        <v>13.333</v>
      </c>
      <c r="I1374">
        <v>2.8540000000000001</v>
      </c>
      <c r="J1374">
        <v>1</v>
      </c>
      <c r="K1374">
        <v>1172.3979999999999</v>
      </c>
      <c r="L1374" t="s">
        <v>560</v>
      </c>
      <c r="M1374" t="s">
        <v>559</v>
      </c>
      <c r="N1374" s="8">
        <v>43412</v>
      </c>
      <c r="O1374">
        <v>0</v>
      </c>
      <c r="P1374">
        <v>0</v>
      </c>
      <c r="Q1374">
        <v>12949.486999999999</v>
      </c>
      <c r="R1374">
        <v>1358.6590000000001</v>
      </c>
      <c r="S1374">
        <v>2.831</v>
      </c>
      <c r="T1374">
        <v>33</v>
      </c>
      <c r="U1374">
        <v>4117.1490000000003</v>
      </c>
      <c r="V1374">
        <v>3</v>
      </c>
      <c r="W1374">
        <v>1.946</v>
      </c>
      <c r="X1374">
        <v>3.145</v>
      </c>
      <c r="Y1374" s="8">
        <v>43412</v>
      </c>
    </row>
    <row r="1375" spans="1:25" x14ac:dyDescent="0.25">
      <c r="A1375">
        <v>-111.97684734000001</v>
      </c>
      <c r="B1375">
        <v>33.07957622</v>
      </c>
      <c r="C1375" t="s">
        <v>563</v>
      </c>
      <c r="D1375" t="s">
        <v>566</v>
      </c>
      <c r="E1375" t="s">
        <v>561</v>
      </c>
      <c r="F1375">
        <v>434</v>
      </c>
      <c r="G1375">
        <v>178</v>
      </c>
      <c r="H1375">
        <v>13.333</v>
      </c>
      <c r="I1375">
        <v>2.9529999999999998</v>
      </c>
      <c r="J1375">
        <v>1</v>
      </c>
      <c r="K1375">
        <v>1172.3720000000001</v>
      </c>
      <c r="L1375" t="s">
        <v>560</v>
      </c>
      <c r="M1375" t="s">
        <v>559</v>
      </c>
      <c r="N1375" s="8">
        <v>43412</v>
      </c>
      <c r="O1375">
        <v>0</v>
      </c>
      <c r="P1375">
        <v>0</v>
      </c>
      <c r="Q1375">
        <v>14625.415000000001</v>
      </c>
      <c r="R1375">
        <v>1483.348</v>
      </c>
      <c r="S1375">
        <v>3.09</v>
      </c>
      <c r="T1375">
        <v>33</v>
      </c>
      <c r="U1375">
        <v>4494.9930000000004</v>
      </c>
      <c r="V1375">
        <v>3</v>
      </c>
      <c r="W1375">
        <v>2.0129999999999999</v>
      </c>
      <c r="X1375">
        <v>3.254</v>
      </c>
      <c r="Y1375" s="8">
        <v>43412</v>
      </c>
    </row>
    <row r="1376" spans="1:25" x14ac:dyDescent="0.25">
      <c r="A1376">
        <v>-111.97684868</v>
      </c>
      <c r="B1376">
        <v>33.079568209999998</v>
      </c>
      <c r="C1376" t="s">
        <v>563</v>
      </c>
      <c r="D1376" t="s">
        <v>566</v>
      </c>
      <c r="E1376" t="s">
        <v>561</v>
      </c>
      <c r="F1376">
        <v>435</v>
      </c>
      <c r="G1376">
        <v>176</v>
      </c>
      <c r="H1376">
        <v>13.333</v>
      </c>
      <c r="I1376">
        <v>2.92</v>
      </c>
      <c r="J1376">
        <v>1</v>
      </c>
      <c r="K1376">
        <v>1172.431</v>
      </c>
      <c r="L1376" t="s">
        <v>560</v>
      </c>
      <c r="M1376" t="s">
        <v>559</v>
      </c>
      <c r="N1376" s="8">
        <v>43412</v>
      </c>
      <c r="O1376">
        <v>0</v>
      </c>
      <c r="P1376">
        <v>0</v>
      </c>
      <c r="Q1376">
        <v>12969.591</v>
      </c>
      <c r="R1376">
        <v>1330.19</v>
      </c>
      <c r="S1376">
        <v>2.7709999999999999</v>
      </c>
      <c r="T1376">
        <v>33</v>
      </c>
      <c r="U1376">
        <v>4030.8780000000002</v>
      </c>
      <c r="V1376">
        <v>3</v>
      </c>
      <c r="W1376">
        <v>1.9910000000000001</v>
      </c>
      <c r="X1376">
        <v>3.218</v>
      </c>
      <c r="Y1376" s="8">
        <v>43412</v>
      </c>
    </row>
    <row r="1377" spans="1:25" x14ac:dyDescent="0.25">
      <c r="A1377">
        <v>-111.97684732</v>
      </c>
      <c r="B1377">
        <v>33.079560209999997</v>
      </c>
      <c r="C1377" t="s">
        <v>563</v>
      </c>
      <c r="D1377" t="s">
        <v>566</v>
      </c>
      <c r="E1377" t="s">
        <v>561</v>
      </c>
      <c r="F1377">
        <v>436</v>
      </c>
      <c r="G1377">
        <v>184</v>
      </c>
      <c r="H1377">
        <v>13.333</v>
      </c>
      <c r="I1377">
        <v>2.92</v>
      </c>
      <c r="J1377">
        <v>1</v>
      </c>
      <c r="K1377">
        <v>1172.434</v>
      </c>
      <c r="L1377" t="s">
        <v>560</v>
      </c>
      <c r="M1377" t="s">
        <v>559</v>
      </c>
      <c r="N1377" s="8">
        <v>43412</v>
      </c>
      <c r="O1377">
        <v>0</v>
      </c>
      <c r="P1377">
        <v>0</v>
      </c>
      <c r="Q1377">
        <v>13562.035</v>
      </c>
      <c r="R1377">
        <v>1390.952</v>
      </c>
      <c r="S1377">
        <v>2.8980000000000001</v>
      </c>
      <c r="T1377">
        <v>33</v>
      </c>
      <c r="U1377">
        <v>4215.0060000000003</v>
      </c>
      <c r="V1377">
        <v>3</v>
      </c>
      <c r="W1377">
        <v>1.9910000000000001</v>
      </c>
      <c r="X1377">
        <v>3.218</v>
      </c>
      <c r="Y1377" s="8">
        <v>43412</v>
      </c>
    </row>
    <row r="1378" spans="1:25" x14ac:dyDescent="0.25">
      <c r="A1378">
        <v>-111.97684783</v>
      </c>
      <c r="B1378">
        <v>33.079551219999999</v>
      </c>
      <c r="C1378" t="s">
        <v>563</v>
      </c>
      <c r="D1378" t="s">
        <v>566</v>
      </c>
      <c r="E1378" t="s">
        <v>561</v>
      </c>
      <c r="F1378">
        <v>437</v>
      </c>
      <c r="G1378">
        <v>181</v>
      </c>
      <c r="H1378">
        <v>13.333</v>
      </c>
      <c r="I1378">
        <v>2.9529999999999998</v>
      </c>
      <c r="J1378">
        <v>1</v>
      </c>
      <c r="K1378">
        <v>1172.4480000000001</v>
      </c>
      <c r="L1378" t="s">
        <v>560</v>
      </c>
      <c r="M1378" t="s">
        <v>559</v>
      </c>
      <c r="N1378" s="8">
        <v>43412</v>
      </c>
      <c r="O1378">
        <v>0</v>
      </c>
      <c r="P1378">
        <v>0</v>
      </c>
      <c r="Q1378">
        <v>16973.543000000001</v>
      </c>
      <c r="R1378">
        <v>1721.501</v>
      </c>
      <c r="S1378">
        <v>3.5859999999999999</v>
      </c>
      <c r="T1378">
        <v>33</v>
      </c>
      <c r="U1378">
        <v>5216.6689999999999</v>
      </c>
      <c r="V1378">
        <v>3</v>
      </c>
      <c r="W1378">
        <v>2.0129999999999999</v>
      </c>
      <c r="X1378">
        <v>3.254</v>
      </c>
      <c r="Y1378" s="8">
        <v>43412</v>
      </c>
    </row>
    <row r="1379" spans="1:25" x14ac:dyDescent="0.25">
      <c r="A1379">
        <v>-111.97684783</v>
      </c>
      <c r="B1379">
        <v>33.079543219999998</v>
      </c>
      <c r="C1379" t="s">
        <v>563</v>
      </c>
      <c r="D1379" t="s">
        <v>566</v>
      </c>
      <c r="E1379" t="s">
        <v>561</v>
      </c>
      <c r="F1379">
        <v>438</v>
      </c>
      <c r="G1379">
        <v>181</v>
      </c>
      <c r="H1379">
        <v>13.333</v>
      </c>
      <c r="I1379">
        <v>2.8220000000000001</v>
      </c>
      <c r="J1379">
        <v>1</v>
      </c>
      <c r="K1379">
        <v>1172.47</v>
      </c>
      <c r="L1379" t="s">
        <v>560</v>
      </c>
      <c r="M1379" t="s">
        <v>559</v>
      </c>
      <c r="N1379" s="8">
        <v>43412</v>
      </c>
      <c r="O1379">
        <v>0</v>
      </c>
      <c r="P1379">
        <v>0</v>
      </c>
      <c r="Q1379">
        <v>14464.415000000001</v>
      </c>
      <c r="R1379">
        <v>1535.252</v>
      </c>
      <c r="S1379">
        <v>3.198</v>
      </c>
      <c r="T1379">
        <v>33</v>
      </c>
      <c r="U1379">
        <v>4652.2790000000005</v>
      </c>
      <c r="V1379">
        <v>3</v>
      </c>
      <c r="W1379">
        <v>1.9239999999999999</v>
      </c>
      <c r="X1379">
        <v>3.109</v>
      </c>
      <c r="Y1379" s="8">
        <v>43412</v>
      </c>
    </row>
    <row r="1380" spans="1:25" x14ac:dyDescent="0.25">
      <c r="A1380">
        <v>-111.97684834</v>
      </c>
      <c r="B1380">
        <v>33.079535219999997</v>
      </c>
      <c r="C1380" t="s">
        <v>563</v>
      </c>
      <c r="D1380" t="s">
        <v>566</v>
      </c>
      <c r="E1380" t="s">
        <v>561</v>
      </c>
      <c r="F1380">
        <v>439</v>
      </c>
      <c r="G1380">
        <v>178</v>
      </c>
      <c r="H1380">
        <v>13.333</v>
      </c>
      <c r="I1380">
        <v>2.9529999999999998</v>
      </c>
      <c r="J1380">
        <v>1</v>
      </c>
      <c r="K1380">
        <v>1172.4110000000001</v>
      </c>
      <c r="L1380" t="s">
        <v>560</v>
      </c>
      <c r="M1380" t="s">
        <v>559</v>
      </c>
      <c r="N1380" s="8">
        <v>43412</v>
      </c>
      <c r="O1380">
        <v>0</v>
      </c>
      <c r="P1380">
        <v>0</v>
      </c>
      <c r="Q1380">
        <v>16067.527</v>
      </c>
      <c r="R1380">
        <v>1629.6110000000001</v>
      </c>
      <c r="S1380">
        <v>3.395</v>
      </c>
      <c r="T1380">
        <v>33</v>
      </c>
      <c r="U1380">
        <v>4938.2129999999997</v>
      </c>
      <c r="V1380">
        <v>3</v>
      </c>
      <c r="W1380">
        <v>2.0129999999999999</v>
      </c>
      <c r="X1380">
        <v>3.254</v>
      </c>
      <c r="Y1380" s="8">
        <v>43412</v>
      </c>
    </row>
    <row r="1381" spans="1:25" x14ac:dyDescent="0.25">
      <c r="A1381">
        <v>-111.97684732</v>
      </c>
      <c r="B1381">
        <v>33.079527210000002</v>
      </c>
      <c r="C1381" t="s">
        <v>563</v>
      </c>
      <c r="D1381" t="s">
        <v>566</v>
      </c>
      <c r="E1381" t="s">
        <v>561</v>
      </c>
      <c r="F1381">
        <v>440</v>
      </c>
      <c r="G1381">
        <v>184</v>
      </c>
      <c r="H1381">
        <v>13.333</v>
      </c>
      <c r="I1381">
        <v>2.9860000000000002</v>
      </c>
      <c r="J1381">
        <v>1</v>
      </c>
      <c r="K1381">
        <v>1172.441</v>
      </c>
      <c r="L1381" t="s">
        <v>560</v>
      </c>
      <c r="M1381" t="s">
        <v>559</v>
      </c>
      <c r="N1381" s="8">
        <v>43412</v>
      </c>
      <c r="O1381">
        <v>0</v>
      </c>
      <c r="P1381">
        <v>0</v>
      </c>
      <c r="Q1381">
        <v>16397.127</v>
      </c>
      <c r="R1381">
        <v>1644.7639999999999</v>
      </c>
      <c r="S1381">
        <v>3.427</v>
      </c>
      <c r="T1381">
        <v>33</v>
      </c>
      <c r="U1381">
        <v>4984.134</v>
      </c>
      <c r="V1381">
        <v>3</v>
      </c>
      <c r="W1381">
        <v>2.036</v>
      </c>
      <c r="X1381">
        <v>3.29</v>
      </c>
      <c r="Y1381" s="8">
        <v>43412</v>
      </c>
    </row>
    <row r="1382" spans="1:25" x14ac:dyDescent="0.25">
      <c r="A1382">
        <v>-111.97684834</v>
      </c>
      <c r="B1382">
        <v>33.079518219999997</v>
      </c>
      <c r="C1382" t="s">
        <v>563</v>
      </c>
      <c r="D1382" t="s">
        <v>566</v>
      </c>
      <c r="E1382" t="s">
        <v>561</v>
      </c>
      <c r="F1382">
        <v>441</v>
      </c>
      <c r="G1382">
        <v>178</v>
      </c>
      <c r="H1382">
        <v>13.333</v>
      </c>
      <c r="I1382">
        <v>2.887</v>
      </c>
      <c r="J1382">
        <v>1</v>
      </c>
      <c r="K1382">
        <v>1172.434</v>
      </c>
      <c r="L1382" t="s">
        <v>560</v>
      </c>
      <c r="M1382" t="s">
        <v>559</v>
      </c>
      <c r="N1382" s="8">
        <v>43412</v>
      </c>
      <c r="O1382">
        <v>0</v>
      </c>
      <c r="P1382">
        <v>0</v>
      </c>
      <c r="Q1382">
        <v>15427.053</v>
      </c>
      <c r="R1382">
        <v>1600.212</v>
      </c>
      <c r="S1382">
        <v>3.3340000000000001</v>
      </c>
      <c r="T1382">
        <v>33</v>
      </c>
      <c r="U1382">
        <v>4849.1279999999997</v>
      </c>
      <c r="V1382">
        <v>3</v>
      </c>
      <c r="W1382">
        <v>1.9690000000000001</v>
      </c>
      <c r="X1382">
        <v>3.181</v>
      </c>
      <c r="Y1382" s="8">
        <v>43412</v>
      </c>
    </row>
    <row r="1383" spans="1:25" x14ac:dyDescent="0.25">
      <c r="A1383">
        <v>-111.97684614000001</v>
      </c>
      <c r="B1383">
        <v>33.079510190000001</v>
      </c>
      <c r="C1383" t="s">
        <v>563</v>
      </c>
      <c r="D1383" t="s">
        <v>566</v>
      </c>
      <c r="E1383" t="s">
        <v>561</v>
      </c>
      <c r="F1383">
        <v>442</v>
      </c>
      <c r="G1383">
        <v>185</v>
      </c>
      <c r="H1383">
        <v>13.333</v>
      </c>
      <c r="I1383">
        <v>3.379</v>
      </c>
      <c r="J1383">
        <v>1</v>
      </c>
      <c r="K1383">
        <v>1172.402</v>
      </c>
      <c r="L1383" t="s">
        <v>560</v>
      </c>
      <c r="M1383" t="s">
        <v>559</v>
      </c>
      <c r="N1383" s="8">
        <v>43412</v>
      </c>
      <c r="O1383">
        <v>0</v>
      </c>
      <c r="P1383">
        <v>0</v>
      </c>
      <c r="Q1383">
        <v>14519.936</v>
      </c>
      <c r="R1383">
        <v>1286.7809999999999</v>
      </c>
      <c r="S1383">
        <v>2.681</v>
      </c>
      <c r="T1383">
        <v>33</v>
      </c>
      <c r="U1383">
        <v>3899.337</v>
      </c>
      <c r="V1383">
        <v>3</v>
      </c>
      <c r="W1383">
        <v>2.3039999999999998</v>
      </c>
      <c r="X1383">
        <v>3.7240000000000002</v>
      </c>
      <c r="Y1383" s="8">
        <v>43412</v>
      </c>
    </row>
    <row r="1384" spans="1:25" x14ac:dyDescent="0.25">
      <c r="A1384">
        <v>-111.97684851</v>
      </c>
      <c r="B1384">
        <v>33.079502210000001</v>
      </c>
      <c r="C1384" t="s">
        <v>563</v>
      </c>
      <c r="D1384" t="s">
        <v>566</v>
      </c>
      <c r="E1384" t="s">
        <v>561</v>
      </c>
      <c r="F1384">
        <v>443</v>
      </c>
      <c r="G1384">
        <v>177</v>
      </c>
      <c r="H1384">
        <v>13.333</v>
      </c>
      <c r="I1384">
        <v>2.7890000000000001</v>
      </c>
      <c r="J1384">
        <v>1</v>
      </c>
      <c r="K1384">
        <v>1172.375</v>
      </c>
      <c r="L1384" t="s">
        <v>560</v>
      </c>
      <c r="M1384" t="s">
        <v>559</v>
      </c>
      <c r="N1384" s="8">
        <v>43412</v>
      </c>
      <c r="O1384">
        <v>0</v>
      </c>
      <c r="P1384">
        <v>0</v>
      </c>
      <c r="Q1384">
        <v>16040.371999999999</v>
      </c>
      <c r="R1384">
        <v>1722.5540000000001</v>
      </c>
      <c r="S1384">
        <v>3.589</v>
      </c>
      <c r="T1384">
        <v>33</v>
      </c>
      <c r="U1384">
        <v>5219.8599999999997</v>
      </c>
      <c r="V1384">
        <v>3</v>
      </c>
      <c r="W1384">
        <v>1.901</v>
      </c>
      <c r="X1384">
        <v>3.073</v>
      </c>
      <c r="Y1384" s="8">
        <v>43412</v>
      </c>
    </row>
    <row r="1385" spans="1:25" x14ac:dyDescent="0.25">
      <c r="A1385">
        <v>-111.976848</v>
      </c>
      <c r="B1385">
        <v>33.079493229999997</v>
      </c>
      <c r="C1385" t="s">
        <v>563</v>
      </c>
      <c r="D1385" t="s">
        <v>566</v>
      </c>
      <c r="E1385" t="s">
        <v>561</v>
      </c>
      <c r="F1385">
        <v>444</v>
      </c>
      <c r="G1385">
        <v>180</v>
      </c>
      <c r="H1385">
        <v>13.333</v>
      </c>
      <c r="I1385">
        <v>3.0510000000000002</v>
      </c>
      <c r="J1385">
        <v>1</v>
      </c>
      <c r="K1385">
        <v>1172.375</v>
      </c>
      <c r="L1385" t="s">
        <v>560</v>
      </c>
      <c r="M1385" t="s">
        <v>559</v>
      </c>
      <c r="N1385" s="8">
        <v>43412</v>
      </c>
      <c r="O1385">
        <v>0</v>
      </c>
      <c r="P1385">
        <v>0</v>
      </c>
      <c r="Q1385">
        <v>18217.751</v>
      </c>
      <c r="R1385">
        <v>1788.0889999999999</v>
      </c>
      <c r="S1385">
        <v>3.7250000000000001</v>
      </c>
      <c r="T1385">
        <v>33</v>
      </c>
      <c r="U1385">
        <v>5418.451</v>
      </c>
      <c r="V1385">
        <v>3</v>
      </c>
      <c r="W1385">
        <v>2.08</v>
      </c>
      <c r="X1385">
        <v>3.3620000000000001</v>
      </c>
      <c r="Y1385" s="8">
        <v>43412</v>
      </c>
    </row>
    <row r="1386" spans="1:25" x14ac:dyDescent="0.25">
      <c r="A1386">
        <v>-111.97684714</v>
      </c>
      <c r="B1386">
        <v>33.07948519</v>
      </c>
      <c r="C1386" t="s">
        <v>563</v>
      </c>
      <c r="D1386" t="s">
        <v>566</v>
      </c>
      <c r="E1386" t="s">
        <v>561</v>
      </c>
      <c r="F1386">
        <v>445</v>
      </c>
      <c r="G1386">
        <v>185</v>
      </c>
      <c r="H1386">
        <v>13.333</v>
      </c>
      <c r="I1386">
        <v>2.92</v>
      </c>
      <c r="J1386">
        <v>1</v>
      </c>
      <c r="K1386">
        <v>1172.3520000000001</v>
      </c>
      <c r="L1386" t="s">
        <v>560</v>
      </c>
      <c r="M1386" t="s">
        <v>559</v>
      </c>
      <c r="N1386" s="8">
        <v>43412</v>
      </c>
      <c r="O1386">
        <v>0</v>
      </c>
      <c r="P1386">
        <v>0</v>
      </c>
      <c r="Q1386">
        <v>17658.906999999999</v>
      </c>
      <c r="R1386">
        <v>1811.136</v>
      </c>
      <c r="S1386">
        <v>3.7730000000000001</v>
      </c>
      <c r="T1386">
        <v>33</v>
      </c>
      <c r="U1386">
        <v>5488.2910000000002</v>
      </c>
      <c r="V1386">
        <v>3</v>
      </c>
      <c r="W1386">
        <v>1.9910000000000001</v>
      </c>
      <c r="X1386">
        <v>3.218</v>
      </c>
      <c r="Y1386" s="8">
        <v>43412</v>
      </c>
    </row>
    <row r="1387" spans="1:25" x14ac:dyDescent="0.25">
      <c r="A1387">
        <v>-111.97684783</v>
      </c>
      <c r="B1387">
        <v>33.079477220000001</v>
      </c>
      <c r="C1387" t="s">
        <v>563</v>
      </c>
      <c r="D1387" t="s">
        <v>566</v>
      </c>
      <c r="E1387" t="s">
        <v>561</v>
      </c>
      <c r="F1387">
        <v>446</v>
      </c>
      <c r="G1387">
        <v>181</v>
      </c>
      <c r="H1387">
        <v>13.333</v>
      </c>
      <c r="I1387">
        <v>2.7890000000000001</v>
      </c>
      <c r="J1387">
        <v>1</v>
      </c>
      <c r="K1387">
        <v>1172.3620000000001</v>
      </c>
      <c r="L1387" t="s">
        <v>560</v>
      </c>
      <c r="M1387" t="s">
        <v>559</v>
      </c>
      <c r="N1387" s="8">
        <v>43412</v>
      </c>
      <c r="O1387">
        <v>0</v>
      </c>
      <c r="P1387">
        <v>0</v>
      </c>
      <c r="Q1387">
        <v>13544.85</v>
      </c>
      <c r="R1387">
        <v>1454.5630000000001</v>
      </c>
      <c r="S1387">
        <v>3.03</v>
      </c>
      <c r="T1387">
        <v>33</v>
      </c>
      <c r="U1387">
        <v>4407.7669999999998</v>
      </c>
      <c r="V1387">
        <v>3</v>
      </c>
      <c r="W1387">
        <v>1.901</v>
      </c>
      <c r="X1387">
        <v>3.073</v>
      </c>
      <c r="Y1387" s="8">
        <v>43412</v>
      </c>
    </row>
    <row r="1388" spans="1:25" x14ac:dyDescent="0.25">
      <c r="A1388">
        <v>-111.97684766</v>
      </c>
      <c r="B1388">
        <v>33.07946922</v>
      </c>
      <c r="C1388" t="s">
        <v>563</v>
      </c>
      <c r="D1388" t="s">
        <v>566</v>
      </c>
      <c r="E1388" t="s">
        <v>561</v>
      </c>
      <c r="F1388">
        <v>447</v>
      </c>
      <c r="G1388">
        <v>182</v>
      </c>
      <c r="H1388">
        <v>13.333</v>
      </c>
      <c r="I1388">
        <v>3.117</v>
      </c>
      <c r="J1388">
        <v>1</v>
      </c>
      <c r="K1388">
        <v>1172.3820000000001</v>
      </c>
      <c r="L1388" t="s">
        <v>560</v>
      </c>
      <c r="M1388" t="s">
        <v>559</v>
      </c>
      <c r="N1388" s="8">
        <v>43412</v>
      </c>
      <c r="O1388">
        <v>0</v>
      </c>
      <c r="P1388">
        <v>0</v>
      </c>
      <c r="Q1388">
        <v>13976.624</v>
      </c>
      <c r="R1388">
        <v>1342.9380000000001</v>
      </c>
      <c r="S1388">
        <v>2.798</v>
      </c>
      <c r="T1388">
        <v>33</v>
      </c>
      <c r="U1388">
        <v>4069.509</v>
      </c>
      <c r="V1388">
        <v>3</v>
      </c>
      <c r="W1388">
        <v>2.125</v>
      </c>
      <c r="X1388">
        <v>3.4340000000000002</v>
      </c>
      <c r="Y1388" s="8">
        <v>43412</v>
      </c>
    </row>
    <row r="1389" spans="1:25" x14ac:dyDescent="0.25">
      <c r="A1389">
        <v>-111.976848</v>
      </c>
      <c r="B1389">
        <v>33.079460230000002</v>
      </c>
      <c r="C1389" t="s">
        <v>563</v>
      </c>
      <c r="D1389" t="s">
        <v>566</v>
      </c>
      <c r="E1389" t="s">
        <v>561</v>
      </c>
      <c r="F1389">
        <v>448</v>
      </c>
      <c r="G1389">
        <v>180</v>
      </c>
      <c r="H1389">
        <v>13.333</v>
      </c>
      <c r="I1389">
        <v>2.9529999999999998</v>
      </c>
      <c r="J1389">
        <v>1</v>
      </c>
      <c r="K1389">
        <v>1172.3589999999999</v>
      </c>
      <c r="L1389" t="s">
        <v>560</v>
      </c>
      <c r="M1389" t="s">
        <v>559</v>
      </c>
      <c r="N1389" s="8">
        <v>43412</v>
      </c>
      <c r="O1389">
        <v>0</v>
      </c>
      <c r="P1389">
        <v>0</v>
      </c>
      <c r="Q1389">
        <v>15758.691999999999</v>
      </c>
      <c r="R1389">
        <v>1598.288</v>
      </c>
      <c r="S1389">
        <v>3.33</v>
      </c>
      <c r="T1389">
        <v>33</v>
      </c>
      <c r="U1389">
        <v>4843.2960000000003</v>
      </c>
      <c r="V1389">
        <v>3</v>
      </c>
      <c r="W1389">
        <v>2.0129999999999999</v>
      </c>
      <c r="X1389">
        <v>3.254</v>
      </c>
      <c r="Y1389" s="8">
        <v>43412</v>
      </c>
    </row>
    <row r="1390" spans="1:25" x14ac:dyDescent="0.25">
      <c r="A1390">
        <v>-111.97684766</v>
      </c>
      <c r="B1390">
        <v>33.07945222</v>
      </c>
      <c r="C1390" t="s">
        <v>563</v>
      </c>
      <c r="D1390" t="s">
        <v>566</v>
      </c>
      <c r="E1390" t="s">
        <v>561</v>
      </c>
      <c r="F1390">
        <v>449</v>
      </c>
      <c r="G1390">
        <v>182</v>
      </c>
      <c r="H1390">
        <v>13.333</v>
      </c>
      <c r="I1390">
        <v>2.8540000000000001</v>
      </c>
      <c r="J1390">
        <v>1</v>
      </c>
      <c r="K1390">
        <v>1172.425</v>
      </c>
      <c r="L1390" t="s">
        <v>560</v>
      </c>
      <c r="M1390" t="s">
        <v>559</v>
      </c>
      <c r="N1390" s="8">
        <v>43412</v>
      </c>
      <c r="O1390">
        <v>0</v>
      </c>
      <c r="P1390">
        <v>0</v>
      </c>
      <c r="Q1390">
        <v>14920.093999999999</v>
      </c>
      <c r="R1390">
        <v>1565.415</v>
      </c>
      <c r="S1390">
        <v>3.2610000000000001</v>
      </c>
      <c r="T1390">
        <v>33</v>
      </c>
      <c r="U1390">
        <v>4743.683</v>
      </c>
      <c r="V1390">
        <v>3</v>
      </c>
      <c r="W1390">
        <v>1.946</v>
      </c>
      <c r="X1390">
        <v>3.145</v>
      </c>
      <c r="Y1390" s="8">
        <v>43412</v>
      </c>
    </row>
    <row r="1391" spans="1:25" x14ac:dyDescent="0.25">
      <c r="A1391">
        <v>-111.97684766</v>
      </c>
      <c r="B1391">
        <v>33.079444219999999</v>
      </c>
      <c r="C1391" t="s">
        <v>563</v>
      </c>
      <c r="D1391" t="s">
        <v>566</v>
      </c>
      <c r="E1391" t="s">
        <v>561</v>
      </c>
      <c r="F1391">
        <v>450</v>
      </c>
      <c r="G1391">
        <v>182</v>
      </c>
      <c r="H1391">
        <v>13.333</v>
      </c>
      <c r="I1391">
        <v>2.9529999999999998</v>
      </c>
      <c r="J1391">
        <v>1</v>
      </c>
      <c r="K1391">
        <v>1172.356</v>
      </c>
      <c r="L1391" t="s">
        <v>560</v>
      </c>
      <c r="M1391" t="s">
        <v>559</v>
      </c>
      <c r="N1391" s="8">
        <v>43412</v>
      </c>
      <c r="O1391">
        <v>0</v>
      </c>
      <c r="P1391">
        <v>0</v>
      </c>
      <c r="Q1391">
        <v>13416.897999999999</v>
      </c>
      <c r="R1391">
        <v>1360.777</v>
      </c>
      <c r="S1391">
        <v>2.835</v>
      </c>
      <c r="T1391">
        <v>33</v>
      </c>
      <c r="U1391">
        <v>4123.5659999999998</v>
      </c>
      <c r="V1391">
        <v>3</v>
      </c>
      <c r="W1391">
        <v>2.0129999999999999</v>
      </c>
      <c r="X1391">
        <v>3.254</v>
      </c>
      <c r="Y1391" s="8">
        <v>43412</v>
      </c>
    </row>
    <row r="1392" spans="1:25" x14ac:dyDescent="0.25">
      <c r="A1392">
        <v>-111.976848</v>
      </c>
      <c r="B1392">
        <v>33.079436229999999</v>
      </c>
      <c r="C1392" t="s">
        <v>563</v>
      </c>
      <c r="D1392" t="s">
        <v>566</v>
      </c>
      <c r="E1392" t="s">
        <v>561</v>
      </c>
      <c r="F1392">
        <v>451</v>
      </c>
      <c r="G1392">
        <v>180</v>
      </c>
      <c r="H1392">
        <v>13.333</v>
      </c>
      <c r="I1392">
        <v>2.9860000000000002</v>
      </c>
      <c r="J1392">
        <v>1</v>
      </c>
      <c r="K1392">
        <v>1172.3820000000001</v>
      </c>
      <c r="L1392" t="s">
        <v>560</v>
      </c>
      <c r="M1392" t="s">
        <v>559</v>
      </c>
      <c r="N1392" s="8">
        <v>43412</v>
      </c>
      <c r="O1392">
        <v>0</v>
      </c>
      <c r="P1392">
        <v>0</v>
      </c>
      <c r="Q1392">
        <v>15142.288</v>
      </c>
      <c r="R1392">
        <v>1518.894</v>
      </c>
      <c r="S1392">
        <v>3.1640000000000001</v>
      </c>
      <c r="T1392">
        <v>33</v>
      </c>
      <c r="U1392">
        <v>4602.7079999999996</v>
      </c>
      <c r="V1392">
        <v>3</v>
      </c>
      <c r="W1392">
        <v>2.036</v>
      </c>
      <c r="X1392">
        <v>3.29</v>
      </c>
      <c r="Y1392" s="8">
        <v>43412</v>
      </c>
    </row>
    <row r="1393" spans="1:25" x14ac:dyDescent="0.25">
      <c r="A1393">
        <v>-111.97684817</v>
      </c>
      <c r="B1393">
        <v>33.079428219999997</v>
      </c>
      <c r="C1393" t="s">
        <v>563</v>
      </c>
      <c r="D1393" t="s">
        <v>566</v>
      </c>
      <c r="E1393" t="s">
        <v>561</v>
      </c>
      <c r="F1393">
        <v>452</v>
      </c>
      <c r="G1393">
        <v>179</v>
      </c>
      <c r="H1393">
        <v>13.333</v>
      </c>
      <c r="I1393">
        <v>3.0179999999999998</v>
      </c>
      <c r="J1393">
        <v>1</v>
      </c>
      <c r="K1393">
        <v>1172.4870000000001</v>
      </c>
      <c r="L1393" t="s">
        <v>560</v>
      </c>
      <c r="M1393" t="s">
        <v>559</v>
      </c>
      <c r="N1393" s="8">
        <v>43412</v>
      </c>
      <c r="O1393">
        <v>0</v>
      </c>
      <c r="P1393">
        <v>0</v>
      </c>
      <c r="Q1393">
        <v>16525.188999999998</v>
      </c>
      <c r="R1393">
        <v>1639.5920000000001</v>
      </c>
      <c r="S1393">
        <v>3.4159999999999999</v>
      </c>
      <c r="T1393">
        <v>33</v>
      </c>
      <c r="U1393">
        <v>4968.4620000000004</v>
      </c>
      <c r="V1393">
        <v>3</v>
      </c>
      <c r="W1393">
        <v>2.0579999999999998</v>
      </c>
      <c r="X1393">
        <v>3.3260000000000001</v>
      </c>
      <c r="Y1393" s="8">
        <v>43412</v>
      </c>
    </row>
    <row r="1394" spans="1:25" x14ac:dyDescent="0.25">
      <c r="A1394">
        <v>-111.97684766</v>
      </c>
      <c r="B1394">
        <v>33.079420220000003</v>
      </c>
      <c r="C1394" t="s">
        <v>563</v>
      </c>
      <c r="D1394" t="s">
        <v>566</v>
      </c>
      <c r="E1394" t="s">
        <v>561</v>
      </c>
      <c r="F1394">
        <v>453</v>
      </c>
      <c r="G1394">
        <v>182</v>
      </c>
      <c r="H1394">
        <v>13.333</v>
      </c>
      <c r="I1394">
        <v>2.8220000000000001</v>
      </c>
      <c r="J1394">
        <v>1</v>
      </c>
      <c r="K1394">
        <v>1172.5429999999999</v>
      </c>
      <c r="L1394" t="s">
        <v>560</v>
      </c>
      <c r="M1394" t="s">
        <v>559</v>
      </c>
      <c r="N1394" s="8">
        <v>43412</v>
      </c>
      <c r="O1394">
        <v>0</v>
      </c>
      <c r="P1394">
        <v>0</v>
      </c>
      <c r="Q1394">
        <v>12420.441000000001</v>
      </c>
      <c r="R1394">
        <v>1318.3050000000001</v>
      </c>
      <c r="S1394">
        <v>2.746</v>
      </c>
      <c r="T1394">
        <v>33</v>
      </c>
      <c r="U1394">
        <v>3994.8629999999998</v>
      </c>
      <c r="V1394">
        <v>3</v>
      </c>
      <c r="W1394">
        <v>1.9239999999999999</v>
      </c>
      <c r="X1394">
        <v>3.109</v>
      </c>
      <c r="Y1394" s="8">
        <v>43412</v>
      </c>
    </row>
    <row r="1395" spans="1:25" x14ac:dyDescent="0.25">
      <c r="A1395">
        <v>-111.976848</v>
      </c>
      <c r="B1395">
        <v>33.079411229999998</v>
      </c>
      <c r="C1395" t="s">
        <v>563</v>
      </c>
      <c r="D1395" t="s">
        <v>566</v>
      </c>
      <c r="E1395" t="s">
        <v>561</v>
      </c>
      <c r="F1395">
        <v>454</v>
      </c>
      <c r="G1395">
        <v>180</v>
      </c>
      <c r="H1395">
        <v>13.333</v>
      </c>
      <c r="I1395">
        <v>2.9860000000000002</v>
      </c>
      <c r="J1395">
        <v>1</v>
      </c>
      <c r="K1395">
        <v>1172.5160000000001</v>
      </c>
      <c r="L1395" t="s">
        <v>560</v>
      </c>
      <c r="M1395" t="s">
        <v>559</v>
      </c>
      <c r="N1395" s="8">
        <v>43412</v>
      </c>
      <c r="O1395">
        <v>0</v>
      </c>
      <c r="P1395">
        <v>0</v>
      </c>
      <c r="Q1395">
        <v>13069.507</v>
      </c>
      <c r="R1395">
        <v>1310.9770000000001</v>
      </c>
      <c r="S1395">
        <v>2.7309999999999999</v>
      </c>
      <c r="T1395">
        <v>33</v>
      </c>
      <c r="U1395">
        <v>3972.6579999999999</v>
      </c>
      <c r="V1395">
        <v>3</v>
      </c>
      <c r="W1395">
        <v>2.036</v>
      </c>
      <c r="X1395">
        <v>3.29</v>
      </c>
      <c r="Y1395" s="8">
        <v>43412</v>
      </c>
    </row>
    <row r="1396" spans="1:25" x14ac:dyDescent="0.25">
      <c r="A1396">
        <v>-111.97684783</v>
      </c>
      <c r="B1396">
        <v>33.079403220000003</v>
      </c>
      <c r="C1396" t="s">
        <v>563</v>
      </c>
      <c r="D1396" t="s">
        <v>566</v>
      </c>
      <c r="E1396" t="s">
        <v>561</v>
      </c>
      <c r="F1396">
        <v>455</v>
      </c>
      <c r="G1396">
        <v>181</v>
      </c>
      <c r="H1396">
        <v>13.333</v>
      </c>
      <c r="I1396">
        <v>3.0179999999999998</v>
      </c>
      <c r="J1396">
        <v>1</v>
      </c>
      <c r="K1396">
        <v>1172.5360000000001</v>
      </c>
      <c r="L1396" t="s">
        <v>560</v>
      </c>
      <c r="M1396" t="s">
        <v>559</v>
      </c>
      <c r="N1396" s="8">
        <v>43412</v>
      </c>
      <c r="O1396">
        <v>0</v>
      </c>
      <c r="P1396">
        <v>0</v>
      </c>
      <c r="Q1396">
        <v>13415.852000000001</v>
      </c>
      <c r="R1396">
        <v>1331.0909999999999</v>
      </c>
      <c r="S1396">
        <v>2.7730000000000001</v>
      </c>
      <c r="T1396">
        <v>33</v>
      </c>
      <c r="U1396">
        <v>4033.6089999999999</v>
      </c>
      <c r="V1396">
        <v>3</v>
      </c>
      <c r="W1396">
        <v>2.0579999999999998</v>
      </c>
      <c r="X1396">
        <v>3.3260000000000001</v>
      </c>
      <c r="Y1396" s="8">
        <v>43412</v>
      </c>
    </row>
    <row r="1397" spans="1:25" x14ac:dyDescent="0.25">
      <c r="A1397">
        <v>-111.97684851</v>
      </c>
      <c r="B1397">
        <v>33.079395210000001</v>
      </c>
      <c r="C1397" t="s">
        <v>563</v>
      </c>
      <c r="D1397" t="s">
        <v>566</v>
      </c>
      <c r="E1397" t="s">
        <v>561</v>
      </c>
      <c r="F1397">
        <v>456</v>
      </c>
      <c r="G1397">
        <v>177</v>
      </c>
      <c r="H1397">
        <v>13.333</v>
      </c>
      <c r="I1397">
        <v>2.887</v>
      </c>
      <c r="J1397">
        <v>1</v>
      </c>
      <c r="K1397">
        <v>1172.434</v>
      </c>
      <c r="L1397" t="s">
        <v>560</v>
      </c>
      <c r="M1397" t="s">
        <v>559</v>
      </c>
      <c r="N1397" s="8">
        <v>43412</v>
      </c>
      <c r="O1397">
        <v>0</v>
      </c>
      <c r="P1397">
        <v>0</v>
      </c>
      <c r="Q1397">
        <v>16977.233</v>
      </c>
      <c r="R1397">
        <v>1761.009</v>
      </c>
      <c r="S1397">
        <v>3.669</v>
      </c>
      <c r="T1397">
        <v>33</v>
      </c>
      <c r="U1397">
        <v>5336.39</v>
      </c>
      <c r="V1397">
        <v>3</v>
      </c>
      <c r="W1397">
        <v>1.9690000000000001</v>
      </c>
      <c r="X1397">
        <v>3.181</v>
      </c>
      <c r="Y1397" s="8">
        <v>43412</v>
      </c>
    </row>
    <row r="1398" spans="1:25" x14ac:dyDescent="0.25">
      <c r="A1398">
        <v>-111.97684732</v>
      </c>
      <c r="B1398">
        <v>33.079386210000003</v>
      </c>
      <c r="C1398" t="s">
        <v>563</v>
      </c>
      <c r="D1398" t="s">
        <v>566</v>
      </c>
      <c r="E1398" t="s">
        <v>561</v>
      </c>
      <c r="F1398">
        <v>457</v>
      </c>
      <c r="G1398">
        <v>184</v>
      </c>
      <c r="H1398">
        <v>13.333</v>
      </c>
      <c r="I1398">
        <v>3.0179999999999998</v>
      </c>
      <c r="J1398">
        <v>1</v>
      </c>
      <c r="K1398">
        <v>1172.3879999999999</v>
      </c>
      <c r="L1398" t="s">
        <v>560</v>
      </c>
      <c r="M1398" t="s">
        <v>559</v>
      </c>
      <c r="N1398" s="8">
        <v>43412</v>
      </c>
      <c r="O1398">
        <v>0</v>
      </c>
      <c r="P1398">
        <v>0</v>
      </c>
      <c r="Q1398">
        <v>13677.813</v>
      </c>
      <c r="R1398">
        <v>1357.0820000000001</v>
      </c>
      <c r="S1398">
        <v>2.827</v>
      </c>
      <c r="T1398">
        <v>33</v>
      </c>
      <c r="U1398">
        <v>4112.37</v>
      </c>
      <c r="V1398">
        <v>3</v>
      </c>
      <c r="W1398">
        <v>2.0579999999999998</v>
      </c>
      <c r="X1398">
        <v>3.3260000000000001</v>
      </c>
      <c r="Y1398" s="8">
        <v>43412</v>
      </c>
    </row>
    <row r="1399" spans="1:25" x14ac:dyDescent="0.25">
      <c r="A1399">
        <v>-111.97684866</v>
      </c>
      <c r="B1399">
        <v>33.079378220000002</v>
      </c>
      <c r="C1399" t="s">
        <v>563</v>
      </c>
      <c r="D1399" t="s">
        <v>566</v>
      </c>
      <c r="E1399" t="s">
        <v>561</v>
      </c>
      <c r="F1399">
        <v>458</v>
      </c>
      <c r="G1399">
        <v>182</v>
      </c>
      <c r="H1399">
        <v>13.333</v>
      </c>
      <c r="I1399">
        <v>3.0840000000000001</v>
      </c>
      <c r="J1399">
        <v>1</v>
      </c>
      <c r="K1399">
        <v>1172.4380000000001</v>
      </c>
      <c r="L1399" t="s">
        <v>560</v>
      </c>
      <c r="M1399" t="s">
        <v>559</v>
      </c>
      <c r="N1399" s="8">
        <v>43412</v>
      </c>
      <c r="O1399">
        <v>0</v>
      </c>
      <c r="P1399">
        <v>0</v>
      </c>
      <c r="Q1399">
        <v>14179.485000000001</v>
      </c>
      <c r="R1399">
        <v>1376.924</v>
      </c>
      <c r="S1399">
        <v>2.8690000000000002</v>
      </c>
      <c r="T1399">
        <v>33</v>
      </c>
      <c r="U1399">
        <v>4172.4960000000001</v>
      </c>
      <c r="V1399">
        <v>3</v>
      </c>
      <c r="W1399">
        <v>2.1030000000000002</v>
      </c>
      <c r="X1399">
        <v>3.3980000000000001</v>
      </c>
      <c r="Y1399" s="8">
        <v>43412</v>
      </c>
    </row>
    <row r="1400" spans="1:25" x14ac:dyDescent="0.25">
      <c r="A1400">
        <v>-111.97684766</v>
      </c>
      <c r="B1400">
        <v>33.079370220000001</v>
      </c>
      <c r="C1400" t="s">
        <v>563</v>
      </c>
      <c r="D1400" t="s">
        <v>566</v>
      </c>
      <c r="E1400" t="s">
        <v>561</v>
      </c>
      <c r="F1400">
        <v>459</v>
      </c>
      <c r="G1400">
        <v>182</v>
      </c>
      <c r="H1400">
        <v>13.333</v>
      </c>
      <c r="I1400">
        <v>2.8220000000000001</v>
      </c>
      <c r="J1400">
        <v>1</v>
      </c>
      <c r="K1400">
        <v>1172.421</v>
      </c>
      <c r="L1400" t="s">
        <v>560</v>
      </c>
      <c r="M1400" t="s">
        <v>559</v>
      </c>
      <c r="N1400" s="8">
        <v>43412</v>
      </c>
      <c r="O1400">
        <v>0</v>
      </c>
      <c r="P1400">
        <v>0</v>
      </c>
      <c r="Q1400">
        <v>16239.598</v>
      </c>
      <c r="R1400">
        <v>1723.67</v>
      </c>
      <c r="S1400">
        <v>3.5910000000000002</v>
      </c>
      <c r="T1400">
        <v>33</v>
      </c>
      <c r="U1400">
        <v>5223.2420000000002</v>
      </c>
      <c r="V1400">
        <v>3</v>
      </c>
      <c r="W1400">
        <v>1.9239999999999999</v>
      </c>
      <c r="X1400">
        <v>3.109</v>
      </c>
      <c r="Y1400" s="8">
        <v>43412</v>
      </c>
    </row>
    <row r="1401" spans="1:25" x14ac:dyDescent="0.25">
      <c r="A1401">
        <v>-111.976848</v>
      </c>
      <c r="B1401">
        <v>33.079362230000001</v>
      </c>
      <c r="C1401" t="s">
        <v>563</v>
      </c>
      <c r="D1401" t="s">
        <v>566</v>
      </c>
      <c r="E1401" t="s">
        <v>561</v>
      </c>
      <c r="F1401">
        <v>460</v>
      </c>
      <c r="G1401">
        <v>180</v>
      </c>
      <c r="H1401">
        <v>13.333</v>
      </c>
      <c r="I1401">
        <v>3.0179999999999998</v>
      </c>
      <c r="J1401">
        <v>1</v>
      </c>
      <c r="K1401">
        <v>1172.4280000000001</v>
      </c>
      <c r="L1401" t="s">
        <v>560</v>
      </c>
      <c r="M1401" t="s">
        <v>559</v>
      </c>
      <c r="N1401" s="8">
        <v>43412</v>
      </c>
      <c r="O1401">
        <v>0</v>
      </c>
      <c r="P1401">
        <v>0</v>
      </c>
      <c r="Q1401">
        <v>14441.502</v>
      </c>
      <c r="R1401">
        <v>1432.854</v>
      </c>
      <c r="S1401">
        <v>2.9849999999999999</v>
      </c>
      <c r="T1401">
        <v>33</v>
      </c>
      <c r="U1401">
        <v>4341.9799999999996</v>
      </c>
      <c r="V1401">
        <v>3</v>
      </c>
      <c r="W1401">
        <v>2.0579999999999998</v>
      </c>
      <c r="X1401">
        <v>3.3260000000000001</v>
      </c>
      <c r="Y1401" s="8">
        <v>43412</v>
      </c>
    </row>
    <row r="1402" spans="1:25" x14ac:dyDescent="0.25">
      <c r="A1402">
        <v>-111.97684814</v>
      </c>
      <c r="B1402">
        <v>33.079354189999997</v>
      </c>
      <c r="C1402" t="s">
        <v>563</v>
      </c>
      <c r="D1402" t="s">
        <v>566</v>
      </c>
      <c r="E1402" t="s">
        <v>561</v>
      </c>
      <c r="F1402">
        <v>461</v>
      </c>
      <c r="G1402">
        <v>185</v>
      </c>
      <c r="H1402">
        <v>13.333</v>
      </c>
      <c r="I1402">
        <v>3.0179999999999998</v>
      </c>
      <c r="J1402">
        <v>1</v>
      </c>
      <c r="K1402">
        <v>1172.444</v>
      </c>
      <c r="L1402" t="s">
        <v>560</v>
      </c>
      <c r="M1402" t="s">
        <v>559</v>
      </c>
      <c r="N1402" s="8">
        <v>43412</v>
      </c>
      <c r="O1402">
        <v>0</v>
      </c>
      <c r="P1402">
        <v>0</v>
      </c>
      <c r="Q1402">
        <v>16848.29</v>
      </c>
      <c r="R1402">
        <v>1671.65</v>
      </c>
      <c r="S1402">
        <v>3.4830000000000001</v>
      </c>
      <c r="T1402">
        <v>33</v>
      </c>
      <c r="U1402">
        <v>5065.6049999999996</v>
      </c>
      <c r="V1402">
        <v>3</v>
      </c>
      <c r="W1402">
        <v>2.0579999999999998</v>
      </c>
      <c r="X1402">
        <v>3.3260000000000001</v>
      </c>
      <c r="Y1402" s="8">
        <v>43412</v>
      </c>
    </row>
    <row r="1403" spans="1:25" x14ac:dyDescent="0.25">
      <c r="A1403">
        <v>-111.97684916999999</v>
      </c>
      <c r="B1403">
        <v>33.07934522</v>
      </c>
      <c r="C1403" t="s">
        <v>563</v>
      </c>
      <c r="D1403" t="s">
        <v>566</v>
      </c>
      <c r="E1403" t="s">
        <v>561</v>
      </c>
      <c r="F1403">
        <v>462</v>
      </c>
      <c r="G1403">
        <v>179</v>
      </c>
      <c r="H1403">
        <v>13.333</v>
      </c>
      <c r="I1403">
        <v>2.887</v>
      </c>
      <c r="J1403">
        <v>1</v>
      </c>
      <c r="K1403">
        <v>1172.47</v>
      </c>
      <c r="L1403" t="s">
        <v>560</v>
      </c>
      <c r="M1403" t="s">
        <v>559</v>
      </c>
      <c r="N1403" s="8">
        <v>43412</v>
      </c>
      <c r="O1403">
        <v>0</v>
      </c>
      <c r="P1403">
        <v>0</v>
      </c>
      <c r="Q1403">
        <v>18006.574000000001</v>
      </c>
      <c r="R1403">
        <v>1867.78</v>
      </c>
      <c r="S1403">
        <v>3.891</v>
      </c>
      <c r="T1403">
        <v>33</v>
      </c>
      <c r="U1403">
        <v>5659.9390000000003</v>
      </c>
      <c r="V1403">
        <v>3</v>
      </c>
      <c r="W1403">
        <v>1.9690000000000001</v>
      </c>
      <c r="X1403">
        <v>3.181</v>
      </c>
      <c r="Y1403" s="8">
        <v>43412</v>
      </c>
    </row>
    <row r="1404" spans="1:25" x14ac:dyDescent="0.25">
      <c r="A1404">
        <v>-111.97684882999999</v>
      </c>
      <c r="B1404">
        <v>33.079337219999999</v>
      </c>
      <c r="C1404" t="s">
        <v>563</v>
      </c>
      <c r="D1404" t="s">
        <v>566</v>
      </c>
      <c r="E1404" t="s">
        <v>561</v>
      </c>
      <c r="F1404">
        <v>463</v>
      </c>
      <c r="G1404">
        <v>181</v>
      </c>
      <c r="H1404">
        <v>13.333</v>
      </c>
      <c r="I1404">
        <v>2.9529999999999998</v>
      </c>
      <c r="J1404">
        <v>1</v>
      </c>
      <c r="K1404">
        <v>1172.4110000000001</v>
      </c>
      <c r="L1404" t="s">
        <v>560</v>
      </c>
      <c r="M1404" t="s">
        <v>559</v>
      </c>
      <c r="N1404" s="8">
        <v>43412</v>
      </c>
      <c r="O1404">
        <v>0</v>
      </c>
      <c r="P1404">
        <v>0</v>
      </c>
      <c r="Q1404">
        <v>18867.258000000002</v>
      </c>
      <c r="R1404">
        <v>1913.567</v>
      </c>
      <c r="S1404">
        <v>3.9870000000000001</v>
      </c>
      <c r="T1404">
        <v>33</v>
      </c>
      <c r="U1404">
        <v>5798.6859999999997</v>
      </c>
      <c r="V1404">
        <v>3</v>
      </c>
      <c r="W1404">
        <v>2.0129999999999999</v>
      </c>
      <c r="X1404">
        <v>3.254</v>
      </c>
      <c r="Y1404" s="8">
        <v>43412</v>
      </c>
    </row>
    <row r="1405" spans="1:25" x14ac:dyDescent="0.25">
      <c r="A1405">
        <v>-111.97684866</v>
      </c>
      <c r="B1405">
        <v>33.079329219999998</v>
      </c>
      <c r="C1405" t="s">
        <v>563</v>
      </c>
      <c r="D1405" t="s">
        <v>566</v>
      </c>
      <c r="E1405" t="s">
        <v>561</v>
      </c>
      <c r="F1405">
        <v>464</v>
      </c>
      <c r="G1405">
        <v>182</v>
      </c>
      <c r="H1405">
        <v>13.333</v>
      </c>
      <c r="I1405">
        <v>3.117</v>
      </c>
      <c r="J1405">
        <v>1</v>
      </c>
      <c r="K1405">
        <v>1172.4639999999999</v>
      </c>
      <c r="L1405" t="s">
        <v>560</v>
      </c>
      <c r="M1405" t="s">
        <v>559</v>
      </c>
      <c r="N1405" s="8">
        <v>43412</v>
      </c>
      <c r="O1405">
        <v>0</v>
      </c>
      <c r="P1405">
        <v>0</v>
      </c>
      <c r="Q1405">
        <v>17060.239000000001</v>
      </c>
      <c r="R1405">
        <v>1639.2260000000001</v>
      </c>
      <c r="S1405">
        <v>3.415</v>
      </c>
      <c r="T1405">
        <v>33</v>
      </c>
      <c r="U1405">
        <v>4967.3509999999997</v>
      </c>
      <c r="V1405">
        <v>3</v>
      </c>
      <c r="W1405">
        <v>2.125</v>
      </c>
      <c r="X1405">
        <v>3.4340000000000002</v>
      </c>
      <c r="Y1405" s="8">
        <v>43412</v>
      </c>
    </row>
    <row r="1406" spans="1:25" x14ac:dyDescent="0.25">
      <c r="A1406">
        <v>-111.97684950999999</v>
      </c>
      <c r="B1406">
        <v>33.079320209999999</v>
      </c>
      <c r="C1406" t="s">
        <v>563</v>
      </c>
      <c r="D1406" t="s">
        <v>566</v>
      </c>
      <c r="E1406" t="s">
        <v>561</v>
      </c>
      <c r="F1406">
        <v>465</v>
      </c>
      <c r="G1406">
        <v>177</v>
      </c>
      <c r="H1406">
        <v>13.333</v>
      </c>
      <c r="I1406">
        <v>3.0179999999999998</v>
      </c>
      <c r="J1406">
        <v>1</v>
      </c>
      <c r="K1406">
        <v>1172.4739999999999</v>
      </c>
      <c r="L1406" t="s">
        <v>560</v>
      </c>
      <c r="M1406" t="s">
        <v>559</v>
      </c>
      <c r="N1406" s="8">
        <v>43412</v>
      </c>
      <c r="O1406">
        <v>0</v>
      </c>
      <c r="P1406">
        <v>0</v>
      </c>
      <c r="Q1406">
        <v>16475.837</v>
      </c>
      <c r="R1406">
        <v>1634.6959999999999</v>
      </c>
      <c r="S1406">
        <v>3.4060000000000001</v>
      </c>
      <c r="T1406">
        <v>33</v>
      </c>
      <c r="U1406">
        <v>4953.6239999999998</v>
      </c>
      <c r="V1406">
        <v>3</v>
      </c>
      <c r="W1406">
        <v>2.0579999999999998</v>
      </c>
      <c r="X1406">
        <v>3.3260000000000001</v>
      </c>
      <c r="Y1406" s="8">
        <v>43412</v>
      </c>
    </row>
    <row r="1407" spans="1:25" x14ac:dyDescent="0.25">
      <c r="A1407">
        <v>-111.97684916999999</v>
      </c>
      <c r="B1407">
        <v>33.079312219999998</v>
      </c>
      <c r="C1407" t="s">
        <v>563</v>
      </c>
      <c r="D1407" t="s">
        <v>566</v>
      </c>
      <c r="E1407" t="s">
        <v>561</v>
      </c>
      <c r="F1407">
        <v>466</v>
      </c>
      <c r="G1407">
        <v>179</v>
      </c>
      <c r="H1407">
        <v>13.333</v>
      </c>
      <c r="I1407">
        <v>2.9860000000000002</v>
      </c>
      <c r="J1407">
        <v>1</v>
      </c>
      <c r="K1407">
        <v>1172.4380000000001</v>
      </c>
      <c r="L1407" t="s">
        <v>560</v>
      </c>
      <c r="M1407" t="s">
        <v>559</v>
      </c>
      <c r="N1407" s="8">
        <v>43412</v>
      </c>
      <c r="O1407">
        <v>0</v>
      </c>
      <c r="P1407">
        <v>0</v>
      </c>
      <c r="Q1407">
        <v>16663.826000000001</v>
      </c>
      <c r="R1407">
        <v>1671.5160000000001</v>
      </c>
      <c r="S1407">
        <v>3.4820000000000002</v>
      </c>
      <c r="T1407">
        <v>33</v>
      </c>
      <c r="U1407">
        <v>5065.201</v>
      </c>
      <c r="V1407">
        <v>3</v>
      </c>
      <c r="W1407">
        <v>2.036</v>
      </c>
      <c r="X1407">
        <v>3.29</v>
      </c>
      <c r="Y1407" s="8">
        <v>43412</v>
      </c>
    </row>
    <row r="1408" spans="1:25" x14ac:dyDescent="0.25">
      <c r="A1408">
        <v>-111.97684950999999</v>
      </c>
      <c r="B1408">
        <v>33.079303209999999</v>
      </c>
      <c r="C1408" t="s">
        <v>563</v>
      </c>
      <c r="D1408" t="s">
        <v>566</v>
      </c>
      <c r="E1408" t="s">
        <v>561</v>
      </c>
      <c r="F1408">
        <v>467</v>
      </c>
      <c r="G1408">
        <v>177</v>
      </c>
      <c r="H1408">
        <v>13.333</v>
      </c>
      <c r="I1408">
        <v>2.9860000000000002</v>
      </c>
      <c r="J1408">
        <v>1</v>
      </c>
      <c r="K1408">
        <v>1172.4179999999999</v>
      </c>
      <c r="L1408" t="s">
        <v>560</v>
      </c>
      <c r="M1408" t="s">
        <v>559</v>
      </c>
      <c r="N1408" s="8">
        <v>43412</v>
      </c>
      <c r="O1408">
        <v>0</v>
      </c>
      <c r="P1408">
        <v>0</v>
      </c>
      <c r="Q1408">
        <v>15970.475</v>
      </c>
      <c r="R1408">
        <v>1601.9680000000001</v>
      </c>
      <c r="S1408">
        <v>3.3370000000000002</v>
      </c>
      <c r="T1408">
        <v>33</v>
      </c>
      <c r="U1408">
        <v>4854.4470000000001</v>
      </c>
      <c r="V1408">
        <v>3</v>
      </c>
      <c r="W1408">
        <v>2.036</v>
      </c>
      <c r="X1408">
        <v>3.29</v>
      </c>
      <c r="Y1408" s="8">
        <v>43412</v>
      </c>
    </row>
    <row r="1409" spans="1:25" x14ac:dyDescent="0.25">
      <c r="A1409">
        <v>-111.97684848999999</v>
      </c>
      <c r="B1409">
        <v>33.079295209999998</v>
      </c>
      <c r="C1409" t="s">
        <v>563</v>
      </c>
      <c r="D1409" t="s">
        <v>566</v>
      </c>
      <c r="E1409" t="s">
        <v>561</v>
      </c>
      <c r="F1409">
        <v>468</v>
      </c>
      <c r="G1409">
        <v>183</v>
      </c>
      <c r="H1409">
        <v>13.333</v>
      </c>
      <c r="I1409">
        <v>2.9860000000000002</v>
      </c>
      <c r="J1409">
        <v>1</v>
      </c>
      <c r="K1409">
        <v>1172.421</v>
      </c>
      <c r="L1409" t="s">
        <v>560</v>
      </c>
      <c r="M1409" t="s">
        <v>559</v>
      </c>
      <c r="N1409" s="8">
        <v>43412</v>
      </c>
      <c r="O1409">
        <v>0</v>
      </c>
      <c r="P1409">
        <v>0</v>
      </c>
      <c r="Q1409">
        <v>17020.361000000001</v>
      </c>
      <c r="R1409">
        <v>1707.28</v>
      </c>
      <c r="S1409">
        <v>3.5569999999999999</v>
      </c>
      <c r="T1409">
        <v>33</v>
      </c>
      <c r="U1409">
        <v>5173.5739999999996</v>
      </c>
      <c r="V1409">
        <v>3</v>
      </c>
      <c r="W1409">
        <v>2.036</v>
      </c>
      <c r="X1409">
        <v>3.29</v>
      </c>
      <c r="Y1409" s="8">
        <v>43412</v>
      </c>
    </row>
    <row r="1410" spans="1:25" x14ac:dyDescent="0.25">
      <c r="A1410">
        <v>-111.97684866</v>
      </c>
      <c r="B1410">
        <v>33.079287219999998</v>
      </c>
      <c r="C1410" t="s">
        <v>563</v>
      </c>
      <c r="D1410" t="s">
        <v>566</v>
      </c>
      <c r="E1410" t="s">
        <v>561</v>
      </c>
      <c r="F1410">
        <v>469</v>
      </c>
      <c r="G1410">
        <v>182</v>
      </c>
      <c r="H1410">
        <v>13.333</v>
      </c>
      <c r="I1410">
        <v>2.9529999999999998</v>
      </c>
      <c r="J1410">
        <v>1</v>
      </c>
      <c r="K1410">
        <v>1172.4770000000001</v>
      </c>
      <c r="L1410" t="s">
        <v>560</v>
      </c>
      <c r="M1410" t="s">
        <v>559</v>
      </c>
      <c r="N1410" s="8">
        <v>43412</v>
      </c>
      <c r="O1410">
        <v>0</v>
      </c>
      <c r="P1410">
        <v>0</v>
      </c>
      <c r="Q1410">
        <v>17322.585999999999</v>
      </c>
      <c r="R1410">
        <v>1756.902</v>
      </c>
      <c r="S1410">
        <v>3.66</v>
      </c>
      <c r="T1410">
        <v>33</v>
      </c>
      <c r="U1410">
        <v>5323.9449999999997</v>
      </c>
      <c r="V1410">
        <v>3</v>
      </c>
      <c r="W1410">
        <v>2.0129999999999999</v>
      </c>
      <c r="X1410">
        <v>3.254</v>
      </c>
      <c r="Y1410" s="8">
        <v>43412</v>
      </c>
    </row>
    <row r="1411" spans="1:25" x14ac:dyDescent="0.25">
      <c r="A1411">
        <v>-111.97684934</v>
      </c>
      <c r="B1411">
        <v>33.079279219999997</v>
      </c>
      <c r="C1411" t="s">
        <v>563</v>
      </c>
      <c r="D1411" t="s">
        <v>566</v>
      </c>
      <c r="E1411" t="s">
        <v>561</v>
      </c>
      <c r="F1411">
        <v>470</v>
      </c>
      <c r="G1411">
        <v>178</v>
      </c>
      <c r="H1411">
        <v>13.333</v>
      </c>
      <c r="I1411">
        <v>2.7890000000000001</v>
      </c>
      <c r="J1411">
        <v>1</v>
      </c>
      <c r="K1411">
        <v>1172.421</v>
      </c>
      <c r="L1411" t="s">
        <v>560</v>
      </c>
      <c r="M1411" t="s">
        <v>559</v>
      </c>
      <c r="N1411" s="8">
        <v>43412</v>
      </c>
      <c r="O1411">
        <v>0</v>
      </c>
      <c r="P1411">
        <v>0</v>
      </c>
      <c r="Q1411">
        <v>16532.57</v>
      </c>
      <c r="R1411">
        <v>1775.41</v>
      </c>
      <c r="S1411">
        <v>3.6989999999999998</v>
      </c>
      <c r="T1411">
        <v>33</v>
      </c>
      <c r="U1411">
        <v>5380.0309999999999</v>
      </c>
      <c r="V1411">
        <v>3</v>
      </c>
      <c r="W1411">
        <v>1.901</v>
      </c>
      <c r="X1411">
        <v>3.073</v>
      </c>
      <c r="Y1411" s="8">
        <v>43412</v>
      </c>
    </row>
    <row r="1412" spans="1:25" x14ac:dyDescent="0.25">
      <c r="A1412">
        <v>-111.97684950999999</v>
      </c>
      <c r="B1412">
        <v>33.079271210000002</v>
      </c>
      <c r="C1412" t="s">
        <v>563</v>
      </c>
      <c r="D1412" t="s">
        <v>566</v>
      </c>
      <c r="E1412" t="s">
        <v>561</v>
      </c>
      <c r="F1412">
        <v>471</v>
      </c>
      <c r="G1412">
        <v>177</v>
      </c>
      <c r="H1412">
        <v>13.333</v>
      </c>
      <c r="I1412">
        <v>2.7890000000000001</v>
      </c>
      <c r="J1412">
        <v>1</v>
      </c>
      <c r="K1412">
        <v>1172.425</v>
      </c>
      <c r="L1412" t="s">
        <v>560</v>
      </c>
      <c r="M1412" t="s">
        <v>559</v>
      </c>
      <c r="N1412" s="8">
        <v>43412</v>
      </c>
      <c r="O1412">
        <v>0</v>
      </c>
      <c r="P1412">
        <v>0</v>
      </c>
      <c r="Q1412">
        <v>15190.704</v>
      </c>
      <c r="R1412">
        <v>1631.309</v>
      </c>
      <c r="S1412">
        <v>3.399</v>
      </c>
      <c r="T1412">
        <v>33</v>
      </c>
      <c r="U1412">
        <v>4943.3609999999999</v>
      </c>
      <c r="V1412">
        <v>3</v>
      </c>
      <c r="W1412">
        <v>1.901</v>
      </c>
      <c r="X1412">
        <v>3.073</v>
      </c>
      <c r="Y1412" s="8">
        <v>43412</v>
      </c>
    </row>
    <row r="1413" spans="1:25" x14ac:dyDescent="0.25">
      <c r="A1413">
        <v>-111.976849</v>
      </c>
      <c r="B1413">
        <v>33.079262229999998</v>
      </c>
      <c r="C1413" t="s">
        <v>563</v>
      </c>
      <c r="D1413" t="s">
        <v>566</v>
      </c>
      <c r="E1413" t="s">
        <v>561</v>
      </c>
      <c r="F1413">
        <v>472</v>
      </c>
      <c r="G1413">
        <v>180</v>
      </c>
      <c r="H1413">
        <v>13.333</v>
      </c>
      <c r="I1413">
        <v>3.117</v>
      </c>
      <c r="J1413">
        <v>1</v>
      </c>
      <c r="K1413">
        <v>1172.4670000000001</v>
      </c>
      <c r="L1413" t="s">
        <v>560</v>
      </c>
      <c r="M1413" t="s">
        <v>559</v>
      </c>
      <c r="N1413" s="8">
        <v>43412</v>
      </c>
      <c r="O1413">
        <v>0</v>
      </c>
      <c r="P1413">
        <v>0</v>
      </c>
      <c r="Q1413">
        <v>18738.646000000001</v>
      </c>
      <c r="R1413">
        <v>1800.4949999999999</v>
      </c>
      <c r="S1413">
        <v>3.7509999999999999</v>
      </c>
      <c r="T1413">
        <v>33</v>
      </c>
      <c r="U1413">
        <v>5456.0450000000001</v>
      </c>
      <c r="V1413">
        <v>3</v>
      </c>
      <c r="W1413">
        <v>2.125</v>
      </c>
      <c r="X1413">
        <v>3.4340000000000002</v>
      </c>
      <c r="Y1413" s="8">
        <v>43412</v>
      </c>
    </row>
    <row r="1414" spans="1:25" x14ac:dyDescent="0.25">
      <c r="A1414">
        <v>-111.97684882999999</v>
      </c>
      <c r="B1414">
        <v>33.079254220000003</v>
      </c>
      <c r="C1414" t="s">
        <v>563</v>
      </c>
      <c r="D1414" t="s">
        <v>566</v>
      </c>
      <c r="E1414" t="s">
        <v>561</v>
      </c>
      <c r="F1414">
        <v>473</v>
      </c>
      <c r="G1414">
        <v>181</v>
      </c>
      <c r="H1414">
        <v>13.333</v>
      </c>
      <c r="I1414">
        <v>2.7890000000000001</v>
      </c>
      <c r="J1414">
        <v>1</v>
      </c>
      <c r="K1414">
        <v>1172.3879999999999</v>
      </c>
      <c r="L1414" t="s">
        <v>560</v>
      </c>
      <c r="M1414" t="s">
        <v>559</v>
      </c>
      <c r="N1414" s="8">
        <v>43412</v>
      </c>
      <c r="O1414">
        <v>0</v>
      </c>
      <c r="P1414">
        <v>0</v>
      </c>
      <c r="Q1414">
        <v>16616.456999999999</v>
      </c>
      <c r="R1414">
        <v>1784.4190000000001</v>
      </c>
      <c r="S1414">
        <v>3.718</v>
      </c>
      <c r="T1414">
        <v>33</v>
      </c>
      <c r="U1414">
        <v>5407.33</v>
      </c>
      <c r="V1414">
        <v>3</v>
      </c>
      <c r="W1414">
        <v>1.901</v>
      </c>
      <c r="X1414">
        <v>3.073</v>
      </c>
      <c r="Y1414" s="8">
        <v>43412</v>
      </c>
    </row>
    <row r="1415" spans="1:25" x14ac:dyDescent="0.25">
      <c r="A1415">
        <v>-111.97684866</v>
      </c>
      <c r="B1415">
        <v>33.079246220000002</v>
      </c>
      <c r="C1415" t="s">
        <v>563</v>
      </c>
      <c r="D1415" t="s">
        <v>566</v>
      </c>
      <c r="E1415" t="s">
        <v>561</v>
      </c>
      <c r="F1415">
        <v>474</v>
      </c>
      <c r="G1415">
        <v>182</v>
      </c>
      <c r="H1415">
        <v>13.333</v>
      </c>
      <c r="I1415">
        <v>2.887</v>
      </c>
      <c r="J1415">
        <v>1</v>
      </c>
      <c r="K1415">
        <v>1172.3689999999999</v>
      </c>
      <c r="L1415" t="s">
        <v>560</v>
      </c>
      <c r="M1415" t="s">
        <v>559</v>
      </c>
      <c r="N1415" s="8">
        <v>43412</v>
      </c>
      <c r="O1415">
        <v>0</v>
      </c>
      <c r="P1415">
        <v>0</v>
      </c>
      <c r="Q1415">
        <v>17727.757000000001</v>
      </c>
      <c r="R1415">
        <v>1838.8589999999999</v>
      </c>
      <c r="S1415">
        <v>3.831</v>
      </c>
      <c r="T1415">
        <v>33</v>
      </c>
      <c r="U1415">
        <v>5572.3</v>
      </c>
      <c r="V1415">
        <v>3</v>
      </c>
      <c r="W1415">
        <v>1.9690000000000001</v>
      </c>
      <c r="X1415">
        <v>3.181</v>
      </c>
      <c r="Y1415" s="8">
        <v>43412</v>
      </c>
    </row>
    <row r="1416" spans="1:25" x14ac:dyDescent="0.25">
      <c r="A1416">
        <v>-111.97684897000001</v>
      </c>
      <c r="B1416">
        <v>33.07923718</v>
      </c>
      <c r="C1416" t="s">
        <v>563</v>
      </c>
      <c r="D1416" t="s">
        <v>566</v>
      </c>
      <c r="E1416" t="s">
        <v>561</v>
      </c>
      <c r="F1416">
        <v>475</v>
      </c>
      <c r="G1416">
        <v>186</v>
      </c>
      <c r="H1416">
        <v>13.333</v>
      </c>
      <c r="I1416">
        <v>2.9860000000000002</v>
      </c>
      <c r="J1416">
        <v>1</v>
      </c>
      <c r="K1416">
        <v>1172.4380000000001</v>
      </c>
      <c r="L1416" t="s">
        <v>560</v>
      </c>
      <c r="M1416" t="s">
        <v>559</v>
      </c>
      <c r="N1416" s="8">
        <v>43412</v>
      </c>
      <c r="O1416">
        <v>0</v>
      </c>
      <c r="P1416">
        <v>0</v>
      </c>
      <c r="Q1416">
        <v>16066.976000000001</v>
      </c>
      <c r="R1416">
        <v>1611.6469999999999</v>
      </c>
      <c r="S1416">
        <v>3.3580000000000001</v>
      </c>
      <c r="T1416">
        <v>33</v>
      </c>
      <c r="U1416">
        <v>4883.78</v>
      </c>
      <c r="V1416">
        <v>3</v>
      </c>
      <c r="W1416">
        <v>2.036</v>
      </c>
      <c r="X1416">
        <v>3.29</v>
      </c>
      <c r="Y1416" s="8">
        <v>43412</v>
      </c>
    </row>
    <row r="1417" spans="1:25" x14ac:dyDescent="0.25">
      <c r="A1417">
        <v>-111.97684950999999</v>
      </c>
      <c r="B1417">
        <v>33.079229210000001</v>
      </c>
      <c r="C1417" t="s">
        <v>563</v>
      </c>
      <c r="D1417" t="s">
        <v>566</v>
      </c>
      <c r="E1417" t="s">
        <v>561</v>
      </c>
      <c r="F1417">
        <v>476</v>
      </c>
      <c r="G1417">
        <v>177</v>
      </c>
      <c r="H1417">
        <v>13.333</v>
      </c>
      <c r="I1417">
        <v>2.9529999999999998</v>
      </c>
      <c r="J1417">
        <v>1</v>
      </c>
      <c r="K1417">
        <v>1172.441</v>
      </c>
      <c r="L1417" t="s">
        <v>560</v>
      </c>
      <c r="M1417" t="s">
        <v>559</v>
      </c>
      <c r="N1417" s="8">
        <v>43412</v>
      </c>
      <c r="O1417">
        <v>0</v>
      </c>
      <c r="P1417">
        <v>0</v>
      </c>
      <c r="Q1417">
        <v>14011.049000000001</v>
      </c>
      <c r="R1417">
        <v>1421.037</v>
      </c>
      <c r="S1417">
        <v>2.96</v>
      </c>
      <c r="T1417">
        <v>33</v>
      </c>
      <c r="U1417">
        <v>4306.1729999999998</v>
      </c>
      <c r="V1417">
        <v>3</v>
      </c>
      <c r="W1417">
        <v>2.0129999999999999</v>
      </c>
      <c r="X1417">
        <v>3.254</v>
      </c>
      <c r="Y1417" s="8">
        <v>43412</v>
      </c>
    </row>
    <row r="1418" spans="1:25" x14ac:dyDescent="0.25">
      <c r="A1418">
        <v>-111.97684949000001</v>
      </c>
      <c r="B1418">
        <v>33.07922121</v>
      </c>
      <c r="C1418" t="s">
        <v>563</v>
      </c>
      <c r="D1418" t="s">
        <v>566</v>
      </c>
      <c r="E1418" t="s">
        <v>561</v>
      </c>
      <c r="F1418">
        <v>477</v>
      </c>
      <c r="G1418">
        <v>183</v>
      </c>
      <c r="H1418">
        <v>13.333</v>
      </c>
      <c r="I1418">
        <v>3.117</v>
      </c>
      <c r="J1418">
        <v>1</v>
      </c>
      <c r="K1418">
        <v>1172.431</v>
      </c>
      <c r="L1418" t="s">
        <v>560</v>
      </c>
      <c r="M1418" t="s">
        <v>559</v>
      </c>
      <c r="N1418" s="8">
        <v>43412</v>
      </c>
      <c r="O1418">
        <v>0</v>
      </c>
      <c r="P1418">
        <v>0</v>
      </c>
      <c r="Q1418">
        <v>12302.624</v>
      </c>
      <c r="R1418">
        <v>1182.0920000000001</v>
      </c>
      <c r="S1418">
        <v>2.4630000000000001</v>
      </c>
      <c r="T1418">
        <v>33</v>
      </c>
      <c r="U1418">
        <v>3582.098</v>
      </c>
      <c r="V1418">
        <v>3</v>
      </c>
      <c r="W1418">
        <v>2.125</v>
      </c>
      <c r="X1418">
        <v>3.4340000000000002</v>
      </c>
      <c r="Y1418" s="8">
        <v>43412</v>
      </c>
    </row>
    <row r="1419" spans="1:25" x14ac:dyDescent="0.25">
      <c r="A1419">
        <v>-111.97684983000001</v>
      </c>
      <c r="B1419">
        <v>33.079212220000002</v>
      </c>
      <c r="C1419" t="s">
        <v>563</v>
      </c>
      <c r="D1419" t="s">
        <v>566</v>
      </c>
      <c r="E1419" t="s">
        <v>561</v>
      </c>
      <c r="F1419">
        <v>478</v>
      </c>
      <c r="G1419">
        <v>181</v>
      </c>
      <c r="H1419">
        <v>13.333</v>
      </c>
      <c r="I1419">
        <v>3.117</v>
      </c>
      <c r="J1419">
        <v>1</v>
      </c>
      <c r="K1419">
        <v>1172.4110000000001</v>
      </c>
      <c r="L1419" t="s">
        <v>560</v>
      </c>
      <c r="M1419" t="s">
        <v>559</v>
      </c>
      <c r="N1419" s="8">
        <v>43412</v>
      </c>
      <c r="O1419">
        <v>0</v>
      </c>
      <c r="P1419">
        <v>0</v>
      </c>
      <c r="Q1419">
        <v>13998.821</v>
      </c>
      <c r="R1419">
        <v>1345.0709999999999</v>
      </c>
      <c r="S1419">
        <v>2.802</v>
      </c>
      <c r="T1419">
        <v>33</v>
      </c>
      <c r="U1419">
        <v>4075.9720000000002</v>
      </c>
      <c r="V1419">
        <v>3</v>
      </c>
      <c r="W1419">
        <v>2.125</v>
      </c>
      <c r="X1419">
        <v>3.4340000000000002</v>
      </c>
      <c r="Y1419" s="8">
        <v>43412</v>
      </c>
    </row>
    <row r="1420" spans="1:25" x14ac:dyDescent="0.25">
      <c r="A1420">
        <v>-111.97684897000001</v>
      </c>
      <c r="B1420">
        <v>33.079204179999998</v>
      </c>
      <c r="C1420" t="s">
        <v>563</v>
      </c>
      <c r="D1420" t="s">
        <v>566</v>
      </c>
      <c r="E1420" t="s">
        <v>561</v>
      </c>
      <c r="F1420">
        <v>479</v>
      </c>
      <c r="G1420">
        <v>186</v>
      </c>
      <c r="H1420">
        <v>13.333</v>
      </c>
      <c r="I1420">
        <v>3.0510000000000002</v>
      </c>
      <c r="J1420">
        <v>1</v>
      </c>
      <c r="K1420">
        <v>1172.3879999999999</v>
      </c>
      <c r="L1420" t="s">
        <v>560</v>
      </c>
      <c r="M1420" t="s">
        <v>559</v>
      </c>
      <c r="N1420" s="8">
        <v>43412</v>
      </c>
      <c r="O1420">
        <v>0</v>
      </c>
      <c r="P1420">
        <v>0</v>
      </c>
      <c r="Q1420">
        <v>14081.607</v>
      </c>
      <c r="R1420">
        <v>1382.123</v>
      </c>
      <c r="S1420">
        <v>2.879</v>
      </c>
      <c r="T1420">
        <v>33</v>
      </c>
      <c r="U1420">
        <v>4188.25</v>
      </c>
      <c r="V1420">
        <v>3</v>
      </c>
      <c r="W1420">
        <v>2.08</v>
      </c>
      <c r="X1420">
        <v>3.3620000000000001</v>
      </c>
      <c r="Y1420" s="8">
        <v>43412</v>
      </c>
    </row>
    <row r="1421" spans="1:25" x14ac:dyDescent="0.25">
      <c r="A1421">
        <v>-111.976851</v>
      </c>
      <c r="B1421">
        <v>33.079195230000003</v>
      </c>
      <c r="C1421" t="s">
        <v>563</v>
      </c>
      <c r="D1421" t="s">
        <v>566</v>
      </c>
      <c r="E1421" t="s">
        <v>561</v>
      </c>
      <c r="F1421">
        <v>480</v>
      </c>
      <c r="G1421">
        <v>180</v>
      </c>
      <c r="H1421">
        <v>13.333</v>
      </c>
      <c r="I1421">
        <v>3.0510000000000002</v>
      </c>
      <c r="J1421">
        <v>1</v>
      </c>
      <c r="K1421">
        <v>1172.415</v>
      </c>
      <c r="L1421" t="s">
        <v>560</v>
      </c>
      <c r="M1421" t="s">
        <v>559</v>
      </c>
      <c r="N1421" s="8">
        <v>43412</v>
      </c>
      <c r="O1421">
        <v>0</v>
      </c>
      <c r="P1421">
        <v>0</v>
      </c>
      <c r="Q1421">
        <v>15035.047</v>
      </c>
      <c r="R1421">
        <v>1475.704</v>
      </c>
      <c r="S1421">
        <v>3.0739999999999998</v>
      </c>
      <c r="T1421">
        <v>33</v>
      </c>
      <c r="U1421">
        <v>4471.8289999999997</v>
      </c>
      <c r="V1421">
        <v>3</v>
      </c>
      <c r="W1421">
        <v>2.08</v>
      </c>
      <c r="X1421">
        <v>3.3620000000000001</v>
      </c>
      <c r="Y1421" s="8">
        <v>43412</v>
      </c>
    </row>
    <row r="1422" spans="1:25" x14ac:dyDescent="0.25">
      <c r="A1422">
        <v>-111.97684983000001</v>
      </c>
      <c r="B1422">
        <v>33.079187220000001</v>
      </c>
      <c r="C1422" t="s">
        <v>563</v>
      </c>
      <c r="D1422" t="s">
        <v>566</v>
      </c>
      <c r="E1422" t="s">
        <v>561</v>
      </c>
      <c r="F1422">
        <v>481</v>
      </c>
      <c r="G1422">
        <v>181</v>
      </c>
      <c r="H1422">
        <v>13.333</v>
      </c>
      <c r="I1422">
        <v>2.9529999999999998</v>
      </c>
      <c r="J1422">
        <v>1</v>
      </c>
      <c r="K1422">
        <v>1172.444</v>
      </c>
      <c r="L1422" t="s">
        <v>560</v>
      </c>
      <c r="M1422" t="s">
        <v>559</v>
      </c>
      <c r="N1422" s="8">
        <v>43412</v>
      </c>
      <c r="O1422">
        <v>0</v>
      </c>
      <c r="P1422">
        <v>0</v>
      </c>
      <c r="Q1422">
        <v>15678.054</v>
      </c>
      <c r="R1422">
        <v>1590.1089999999999</v>
      </c>
      <c r="S1422">
        <v>3.3130000000000002</v>
      </c>
      <c r="T1422">
        <v>33</v>
      </c>
      <c r="U1422">
        <v>4818.5119999999997</v>
      </c>
      <c r="V1422">
        <v>3</v>
      </c>
      <c r="W1422">
        <v>2.0129999999999999</v>
      </c>
      <c r="X1422">
        <v>3.254</v>
      </c>
      <c r="Y1422" s="8">
        <v>43412</v>
      </c>
    </row>
    <row r="1423" spans="1:25" x14ac:dyDescent="0.25">
      <c r="A1423">
        <v>-111.97685269999999</v>
      </c>
      <c r="B1423">
        <v>33.079179099999998</v>
      </c>
      <c r="C1423" t="s">
        <v>563</v>
      </c>
      <c r="D1423" t="s">
        <v>566</v>
      </c>
      <c r="E1423" t="s">
        <v>561</v>
      </c>
      <c r="F1423">
        <v>482</v>
      </c>
      <c r="G1423">
        <v>170</v>
      </c>
      <c r="H1423">
        <v>13.333</v>
      </c>
      <c r="I1423">
        <v>3.0510000000000002</v>
      </c>
      <c r="J1423">
        <v>1</v>
      </c>
      <c r="K1423">
        <v>1172.415</v>
      </c>
      <c r="L1423" t="s">
        <v>560</v>
      </c>
      <c r="M1423" t="s">
        <v>559</v>
      </c>
      <c r="N1423" s="8">
        <v>43412</v>
      </c>
      <c r="O1423">
        <v>0</v>
      </c>
      <c r="P1423">
        <v>0</v>
      </c>
      <c r="Q1423">
        <v>14693.769</v>
      </c>
      <c r="R1423">
        <v>1442.2070000000001</v>
      </c>
      <c r="S1423">
        <v>3.0049999999999999</v>
      </c>
      <c r="T1423">
        <v>33</v>
      </c>
      <c r="U1423">
        <v>4370.3239999999996</v>
      </c>
      <c r="V1423">
        <v>3</v>
      </c>
      <c r="W1423">
        <v>2.08</v>
      </c>
      <c r="X1423">
        <v>3.3620000000000001</v>
      </c>
      <c r="Y1423" s="8">
        <v>43412</v>
      </c>
    </row>
    <row r="1424" spans="1:25" x14ac:dyDescent="0.25">
      <c r="A1424">
        <v>-111.97684946</v>
      </c>
      <c r="B1424">
        <v>33.079170120000001</v>
      </c>
      <c r="C1424" t="s">
        <v>563</v>
      </c>
      <c r="D1424" t="s">
        <v>566</v>
      </c>
      <c r="E1424" t="s">
        <v>561</v>
      </c>
      <c r="F1424">
        <v>483</v>
      </c>
      <c r="G1424">
        <v>189</v>
      </c>
      <c r="H1424">
        <v>13.333</v>
      </c>
      <c r="I1424">
        <v>2.92</v>
      </c>
      <c r="J1424">
        <v>1</v>
      </c>
      <c r="K1424">
        <v>1172.4079999999999</v>
      </c>
      <c r="L1424" t="s">
        <v>560</v>
      </c>
      <c r="M1424" t="s">
        <v>559</v>
      </c>
      <c r="N1424" s="8">
        <v>43412</v>
      </c>
      <c r="O1424">
        <v>0</v>
      </c>
      <c r="P1424">
        <v>0</v>
      </c>
      <c r="Q1424">
        <v>16050.838</v>
      </c>
      <c r="R1424">
        <v>1646.2090000000001</v>
      </c>
      <c r="S1424">
        <v>3.43</v>
      </c>
      <c r="T1424">
        <v>33</v>
      </c>
      <c r="U1424">
        <v>4988.5119999999997</v>
      </c>
      <c r="V1424">
        <v>3</v>
      </c>
      <c r="W1424">
        <v>1.9910000000000001</v>
      </c>
      <c r="X1424">
        <v>3.218</v>
      </c>
      <c r="Y1424" s="8">
        <v>43412</v>
      </c>
    </row>
    <row r="1425" spans="1:25" x14ac:dyDescent="0.25">
      <c r="A1425">
        <v>-111.97685151</v>
      </c>
      <c r="B1425">
        <v>33.07916221</v>
      </c>
      <c r="C1425" t="s">
        <v>563</v>
      </c>
      <c r="D1425" t="s">
        <v>566</v>
      </c>
      <c r="E1425" t="s">
        <v>561</v>
      </c>
      <c r="F1425">
        <v>484</v>
      </c>
      <c r="G1425">
        <v>177</v>
      </c>
      <c r="H1425">
        <v>13.333</v>
      </c>
      <c r="I1425">
        <v>2.9529999999999998</v>
      </c>
      <c r="J1425">
        <v>1</v>
      </c>
      <c r="K1425">
        <v>1172.3789999999999</v>
      </c>
      <c r="L1425" t="s">
        <v>560</v>
      </c>
      <c r="M1425" t="s">
        <v>559</v>
      </c>
      <c r="N1425" s="8">
        <v>43412</v>
      </c>
      <c r="O1425">
        <v>0</v>
      </c>
      <c r="P1425">
        <v>0</v>
      </c>
      <c r="Q1425">
        <v>17278.687000000002</v>
      </c>
      <c r="R1425">
        <v>1752.45</v>
      </c>
      <c r="S1425">
        <v>3.6509999999999998</v>
      </c>
      <c r="T1425">
        <v>33</v>
      </c>
      <c r="U1425">
        <v>5310.4530000000004</v>
      </c>
      <c r="V1425">
        <v>3</v>
      </c>
      <c r="W1425">
        <v>2.0129999999999999</v>
      </c>
      <c r="X1425">
        <v>3.254</v>
      </c>
      <c r="Y1425" s="8">
        <v>43412</v>
      </c>
    </row>
    <row r="1426" spans="1:25" x14ac:dyDescent="0.25">
      <c r="A1426">
        <v>-111.97684966</v>
      </c>
      <c r="B1426">
        <v>33.079154219999999</v>
      </c>
      <c r="C1426" t="s">
        <v>563</v>
      </c>
      <c r="D1426" t="s">
        <v>566</v>
      </c>
      <c r="E1426" t="s">
        <v>561</v>
      </c>
      <c r="F1426">
        <v>485</v>
      </c>
      <c r="G1426">
        <v>182</v>
      </c>
      <c r="H1426">
        <v>13.333</v>
      </c>
      <c r="I1426">
        <v>2.9529999999999998</v>
      </c>
      <c r="J1426">
        <v>1</v>
      </c>
      <c r="K1426">
        <v>1172.365</v>
      </c>
      <c r="L1426" t="s">
        <v>560</v>
      </c>
      <c r="M1426" t="s">
        <v>559</v>
      </c>
      <c r="N1426" s="8">
        <v>43412</v>
      </c>
      <c r="O1426">
        <v>0</v>
      </c>
      <c r="P1426">
        <v>0</v>
      </c>
      <c r="Q1426">
        <v>18365.421999999999</v>
      </c>
      <c r="R1426">
        <v>1862.6690000000001</v>
      </c>
      <c r="S1426">
        <v>3.8809999999999998</v>
      </c>
      <c r="T1426">
        <v>33</v>
      </c>
      <c r="U1426">
        <v>5644.451</v>
      </c>
      <c r="V1426">
        <v>3</v>
      </c>
      <c r="W1426">
        <v>2.0129999999999999</v>
      </c>
      <c r="X1426">
        <v>3.254</v>
      </c>
      <c r="Y1426" s="8">
        <v>43412</v>
      </c>
    </row>
    <row r="1427" spans="1:25" x14ac:dyDescent="0.25">
      <c r="A1427">
        <v>-111.97685151</v>
      </c>
      <c r="B1427">
        <v>33.079146209999998</v>
      </c>
      <c r="C1427" t="s">
        <v>563</v>
      </c>
      <c r="D1427" t="s">
        <v>566</v>
      </c>
      <c r="E1427" t="s">
        <v>561</v>
      </c>
      <c r="F1427">
        <v>486</v>
      </c>
      <c r="G1427">
        <v>177</v>
      </c>
      <c r="H1427">
        <v>13.333</v>
      </c>
      <c r="I1427">
        <v>2.7559999999999998</v>
      </c>
      <c r="J1427">
        <v>1</v>
      </c>
      <c r="K1427">
        <v>1172.51</v>
      </c>
      <c r="L1427" t="s">
        <v>560</v>
      </c>
      <c r="M1427" t="s">
        <v>559</v>
      </c>
      <c r="N1427" s="8">
        <v>43412</v>
      </c>
      <c r="O1427">
        <v>0</v>
      </c>
      <c r="P1427">
        <v>0</v>
      </c>
      <c r="Q1427">
        <v>17221.624</v>
      </c>
      <c r="R1427">
        <v>1871.424</v>
      </c>
      <c r="S1427">
        <v>3.899</v>
      </c>
      <c r="T1427">
        <v>33</v>
      </c>
      <c r="U1427">
        <v>5670.9809999999998</v>
      </c>
      <c r="V1427">
        <v>3</v>
      </c>
      <c r="W1427">
        <v>1.879</v>
      </c>
      <c r="X1427">
        <v>3.0369999999999999</v>
      </c>
      <c r="Y1427" s="8">
        <v>43412</v>
      </c>
    </row>
    <row r="1428" spans="1:25" x14ac:dyDescent="0.25">
      <c r="A1428">
        <v>-111.97685083</v>
      </c>
      <c r="B1428">
        <v>33.07913722</v>
      </c>
      <c r="C1428" t="s">
        <v>563</v>
      </c>
      <c r="D1428" t="s">
        <v>566</v>
      </c>
      <c r="E1428" t="s">
        <v>561</v>
      </c>
      <c r="F1428">
        <v>487</v>
      </c>
      <c r="G1428">
        <v>181</v>
      </c>
      <c r="H1428">
        <v>13.333</v>
      </c>
      <c r="I1428">
        <v>3.2810000000000001</v>
      </c>
      <c r="J1428">
        <v>1</v>
      </c>
      <c r="K1428">
        <v>1172.3589999999999</v>
      </c>
      <c r="L1428" t="s">
        <v>560</v>
      </c>
      <c r="M1428" t="s">
        <v>559</v>
      </c>
      <c r="N1428" s="8">
        <v>43412</v>
      </c>
      <c r="O1428">
        <v>0</v>
      </c>
      <c r="P1428">
        <v>0</v>
      </c>
      <c r="Q1428">
        <v>15251.897999999999</v>
      </c>
      <c r="R1428">
        <v>1392.1990000000001</v>
      </c>
      <c r="S1428">
        <v>2.9</v>
      </c>
      <c r="T1428">
        <v>33</v>
      </c>
      <c r="U1428">
        <v>4218.7830000000004</v>
      </c>
      <c r="V1428">
        <v>3</v>
      </c>
      <c r="W1428">
        <v>2.2370000000000001</v>
      </c>
      <c r="X1428">
        <v>3.6150000000000002</v>
      </c>
      <c r="Y1428" s="8">
        <v>43412</v>
      </c>
    </row>
    <row r="1429" spans="1:25" x14ac:dyDescent="0.25">
      <c r="A1429">
        <v>-111.976851</v>
      </c>
      <c r="B1429">
        <v>33.079129229999999</v>
      </c>
      <c r="C1429" t="s">
        <v>563</v>
      </c>
      <c r="D1429" t="s">
        <v>566</v>
      </c>
      <c r="E1429" t="s">
        <v>561</v>
      </c>
      <c r="F1429">
        <v>488</v>
      </c>
      <c r="G1429">
        <v>180</v>
      </c>
      <c r="H1429">
        <v>13.333</v>
      </c>
      <c r="I1429">
        <v>3.0840000000000001</v>
      </c>
      <c r="J1429">
        <v>1</v>
      </c>
      <c r="K1429">
        <v>1172.3920000000001</v>
      </c>
      <c r="L1429" t="s">
        <v>560</v>
      </c>
      <c r="M1429" t="s">
        <v>559</v>
      </c>
      <c r="N1429" s="8">
        <v>43412</v>
      </c>
      <c r="O1429">
        <v>0</v>
      </c>
      <c r="P1429">
        <v>0</v>
      </c>
      <c r="Q1429">
        <v>16530.366999999998</v>
      </c>
      <c r="R1429">
        <v>1605.21</v>
      </c>
      <c r="S1429">
        <v>3.3439999999999999</v>
      </c>
      <c r="T1429">
        <v>33</v>
      </c>
      <c r="U1429">
        <v>4864.2730000000001</v>
      </c>
      <c r="V1429">
        <v>3</v>
      </c>
      <c r="W1429">
        <v>2.1030000000000002</v>
      </c>
      <c r="X1429">
        <v>3.3980000000000001</v>
      </c>
      <c r="Y1429" s="8">
        <v>43412</v>
      </c>
    </row>
    <row r="1430" spans="1:25" x14ac:dyDescent="0.25">
      <c r="A1430">
        <v>-111.97685113999999</v>
      </c>
      <c r="B1430">
        <v>33.079120189999998</v>
      </c>
      <c r="C1430" t="s">
        <v>563</v>
      </c>
      <c r="D1430" t="s">
        <v>566</v>
      </c>
      <c r="E1430" t="s">
        <v>561</v>
      </c>
      <c r="F1430">
        <v>489</v>
      </c>
      <c r="G1430">
        <v>185</v>
      </c>
      <c r="H1430">
        <v>13.333</v>
      </c>
      <c r="I1430">
        <v>2.9860000000000002</v>
      </c>
      <c r="J1430">
        <v>1</v>
      </c>
      <c r="K1430">
        <v>1172.32</v>
      </c>
      <c r="L1430" t="s">
        <v>560</v>
      </c>
      <c r="M1430" t="s">
        <v>559</v>
      </c>
      <c r="N1430" s="8">
        <v>43412</v>
      </c>
      <c r="O1430">
        <v>0</v>
      </c>
      <c r="P1430">
        <v>0</v>
      </c>
      <c r="Q1430">
        <v>16307.402</v>
      </c>
      <c r="R1430">
        <v>1635.7639999999999</v>
      </c>
      <c r="S1430">
        <v>3.4079999999999999</v>
      </c>
      <c r="T1430">
        <v>33</v>
      </c>
      <c r="U1430">
        <v>4956.8609999999999</v>
      </c>
      <c r="V1430">
        <v>3</v>
      </c>
      <c r="W1430">
        <v>2.036</v>
      </c>
      <c r="X1430">
        <v>3.29</v>
      </c>
      <c r="Y1430" s="8">
        <v>43412</v>
      </c>
    </row>
    <row r="1431" spans="1:25" x14ac:dyDescent="0.25">
      <c r="A1431">
        <v>-111.976851</v>
      </c>
      <c r="B1431">
        <v>33.07911223</v>
      </c>
      <c r="C1431" t="s">
        <v>563</v>
      </c>
      <c r="D1431" t="s">
        <v>566</v>
      </c>
      <c r="E1431" t="s">
        <v>561</v>
      </c>
      <c r="F1431">
        <v>490</v>
      </c>
      <c r="G1431">
        <v>180</v>
      </c>
      <c r="H1431">
        <v>13.333</v>
      </c>
      <c r="I1431">
        <v>2.7559999999999998</v>
      </c>
      <c r="J1431">
        <v>1</v>
      </c>
      <c r="K1431">
        <v>1172.375</v>
      </c>
      <c r="L1431" t="s">
        <v>560</v>
      </c>
      <c r="M1431" t="s">
        <v>559</v>
      </c>
      <c r="N1431" s="8">
        <v>43412</v>
      </c>
      <c r="O1431">
        <v>0</v>
      </c>
      <c r="P1431">
        <v>0</v>
      </c>
      <c r="Q1431">
        <v>16937.189999999999</v>
      </c>
      <c r="R1431">
        <v>1840.5150000000001</v>
      </c>
      <c r="S1431">
        <v>3.8340000000000001</v>
      </c>
      <c r="T1431">
        <v>33</v>
      </c>
      <c r="U1431">
        <v>5577.3180000000002</v>
      </c>
      <c r="V1431">
        <v>3</v>
      </c>
      <c r="W1431">
        <v>1.879</v>
      </c>
      <c r="X1431">
        <v>3.0369999999999999</v>
      </c>
      <c r="Y1431" s="8">
        <v>43412</v>
      </c>
    </row>
    <row r="1432" spans="1:25" x14ac:dyDescent="0.25">
      <c r="A1432">
        <v>-111.97685251</v>
      </c>
      <c r="B1432">
        <v>33.079104209999997</v>
      </c>
      <c r="C1432" t="s">
        <v>563</v>
      </c>
      <c r="D1432" t="s">
        <v>566</v>
      </c>
      <c r="E1432" t="s">
        <v>561</v>
      </c>
      <c r="F1432">
        <v>491</v>
      </c>
      <c r="G1432">
        <v>177</v>
      </c>
      <c r="H1432">
        <v>13.333</v>
      </c>
      <c r="I1432">
        <v>3.0840000000000001</v>
      </c>
      <c r="J1432">
        <v>1</v>
      </c>
      <c r="K1432">
        <v>1172.3589999999999</v>
      </c>
      <c r="L1432" t="s">
        <v>560</v>
      </c>
      <c r="M1432" t="s">
        <v>559</v>
      </c>
      <c r="N1432" s="8">
        <v>43412</v>
      </c>
      <c r="O1432">
        <v>0</v>
      </c>
      <c r="P1432">
        <v>0</v>
      </c>
      <c r="Q1432">
        <v>15023.866</v>
      </c>
      <c r="R1432">
        <v>1458.9190000000001</v>
      </c>
      <c r="S1432">
        <v>3.0390000000000001</v>
      </c>
      <c r="T1432">
        <v>33</v>
      </c>
      <c r="U1432">
        <v>4420.9660000000003</v>
      </c>
      <c r="V1432">
        <v>3</v>
      </c>
      <c r="W1432">
        <v>2.1030000000000002</v>
      </c>
      <c r="X1432">
        <v>3.3980000000000001</v>
      </c>
      <c r="Y1432" s="8">
        <v>43412</v>
      </c>
    </row>
    <row r="1433" spans="1:25" x14ac:dyDescent="0.25">
      <c r="A1433">
        <v>-111.97685032</v>
      </c>
      <c r="B1433">
        <v>33.079096210000003</v>
      </c>
      <c r="C1433" t="s">
        <v>563</v>
      </c>
      <c r="D1433" t="s">
        <v>566</v>
      </c>
      <c r="E1433" t="s">
        <v>561</v>
      </c>
      <c r="F1433">
        <v>492</v>
      </c>
      <c r="G1433">
        <v>184</v>
      </c>
      <c r="H1433">
        <v>13.333</v>
      </c>
      <c r="I1433">
        <v>2.9529999999999998</v>
      </c>
      <c r="J1433">
        <v>1</v>
      </c>
      <c r="K1433">
        <v>1172.395</v>
      </c>
      <c r="L1433" t="s">
        <v>560</v>
      </c>
      <c r="M1433" t="s">
        <v>559</v>
      </c>
      <c r="N1433" s="8">
        <v>43412</v>
      </c>
      <c r="O1433">
        <v>0</v>
      </c>
      <c r="P1433">
        <v>0</v>
      </c>
      <c r="Q1433">
        <v>15213.948</v>
      </c>
      <c r="R1433">
        <v>1543.038</v>
      </c>
      <c r="S1433">
        <v>3.2149999999999999</v>
      </c>
      <c r="T1433">
        <v>33</v>
      </c>
      <c r="U1433">
        <v>4675.8729999999996</v>
      </c>
      <c r="V1433">
        <v>3</v>
      </c>
      <c r="W1433">
        <v>2.0129999999999999</v>
      </c>
      <c r="X1433">
        <v>3.254</v>
      </c>
      <c r="Y1433" s="8">
        <v>43412</v>
      </c>
    </row>
    <row r="1434" spans="1:25" x14ac:dyDescent="0.25">
      <c r="A1434">
        <v>-111.97685186</v>
      </c>
      <c r="B1434">
        <v>33.079087190000003</v>
      </c>
      <c r="C1434" t="s">
        <v>563</v>
      </c>
      <c r="D1434" t="s">
        <v>566</v>
      </c>
      <c r="E1434" t="s">
        <v>561</v>
      </c>
      <c r="F1434">
        <v>493</v>
      </c>
      <c r="G1434">
        <v>175</v>
      </c>
      <c r="H1434">
        <v>13.333</v>
      </c>
      <c r="I1434">
        <v>3.0840000000000001</v>
      </c>
      <c r="J1434">
        <v>1</v>
      </c>
      <c r="K1434">
        <v>1172.3620000000001</v>
      </c>
      <c r="L1434" t="s">
        <v>560</v>
      </c>
      <c r="M1434" t="s">
        <v>559</v>
      </c>
      <c r="N1434" s="8">
        <v>43412</v>
      </c>
      <c r="O1434">
        <v>0</v>
      </c>
      <c r="P1434">
        <v>0</v>
      </c>
      <c r="Q1434">
        <v>14072.904</v>
      </c>
      <c r="R1434">
        <v>1366.5740000000001</v>
      </c>
      <c r="S1434">
        <v>2.847</v>
      </c>
      <c r="T1434">
        <v>33</v>
      </c>
      <c r="U1434">
        <v>4141.1329999999998</v>
      </c>
      <c r="V1434">
        <v>3</v>
      </c>
      <c r="W1434">
        <v>2.1030000000000002</v>
      </c>
      <c r="X1434">
        <v>3.3980000000000001</v>
      </c>
      <c r="Y1434" s="8">
        <v>43412</v>
      </c>
    </row>
    <row r="1435" spans="1:25" x14ac:dyDescent="0.25">
      <c r="A1435">
        <v>-111.97685014</v>
      </c>
      <c r="B1435">
        <v>33.079079190000002</v>
      </c>
      <c r="C1435" t="s">
        <v>563</v>
      </c>
      <c r="D1435" t="s">
        <v>566</v>
      </c>
      <c r="E1435" t="s">
        <v>561</v>
      </c>
      <c r="F1435">
        <v>494</v>
      </c>
      <c r="G1435">
        <v>185</v>
      </c>
      <c r="H1435">
        <v>13.333</v>
      </c>
      <c r="I1435">
        <v>2.9529999999999998</v>
      </c>
      <c r="J1435">
        <v>1</v>
      </c>
      <c r="K1435">
        <v>1172.415</v>
      </c>
      <c r="L1435" t="s">
        <v>560</v>
      </c>
      <c r="M1435" t="s">
        <v>559</v>
      </c>
      <c r="N1435" s="8">
        <v>43412</v>
      </c>
      <c r="O1435">
        <v>0</v>
      </c>
      <c r="P1435">
        <v>0</v>
      </c>
      <c r="Q1435">
        <v>15335.234</v>
      </c>
      <c r="R1435">
        <v>1555.3389999999999</v>
      </c>
      <c r="S1435">
        <v>3.24</v>
      </c>
      <c r="T1435">
        <v>33</v>
      </c>
      <c r="U1435">
        <v>4713.1499999999996</v>
      </c>
      <c r="V1435">
        <v>3</v>
      </c>
      <c r="W1435">
        <v>2.0129999999999999</v>
      </c>
      <c r="X1435">
        <v>3.254</v>
      </c>
      <c r="Y1435" s="8">
        <v>43412</v>
      </c>
    </row>
    <row r="1436" spans="1:25" x14ac:dyDescent="0.25">
      <c r="A1436">
        <v>-111.97685186</v>
      </c>
      <c r="B1436">
        <v>33.079070190000003</v>
      </c>
      <c r="C1436" t="s">
        <v>563</v>
      </c>
      <c r="D1436" t="s">
        <v>566</v>
      </c>
      <c r="E1436" t="s">
        <v>561</v>
      </c>
      <c r="F1436">
        <v>495</v>
      </c>
      <c r="G1436">
        <v>175</v>
      </c>
      <c r="H1436">
        <v>13.333</v>
      </c>
      <c r="I1436">
        <v>3.0510000000000002</v>
      </c>
      <c r="J1436">
        <v>1</v>
      </c>
      <c r="K1436">
        <v>1172.356</v>
      </c>
      <c r="L1436" t="s">
        <v>560</v>
      </c>
      <c r="M1436" t="s">
        <v>559</v>
      </c>
      <c r="N1436" s="8">
        <v>43412</v>
      </c>
      <c r="O1436">
        <v>0</v>
      </c>
      <c r="P1436">
        <v>0</v>
      </c>
      <c r="Q1436">
        <v>17259.96</v>
      </c>
      <c r="R1436">
        <v>1694.0809999999999</v>
      </c>
      <c r="S1436">
        <v>3.5289999999999999</v>
      </c>
      <c r="T1436">
        <v>33</v>
      </c>
      <c r="U1436">
        <v>5133.5780000000004</v>
      </c>
      <c r="V1436">
        <v>3</v>
      </c>
      <c r="W1436">
        <v>2.08</v>
      </c>
      <c r="X1436">
        <v>3.3620000000000001</v>
      </c>
      <c r="Y1436" s="8">
        <v>43412</v>
      </c>
    </row>
    <row r="1437" spans="1:25" x14ac:dyDescent="0.25">
      <c r="A1437">
        <v>-111.97685066</v>
      </c>
      <c r="B1437">
        <v>33.079062219999997</v>
      </c>
      <c r="C1437" t="s">
        <v>563</v>
      </c>
      <c r="D1437" t="s">
        <v>566</v>
      </c>
      <c r="E1437" t="s">
        <v>561</v>
      </c>
      <c r="F1437">
        <v>496</v>
      </c>
      <c r="G1437">
        <v>182</v>
      </c>
      <c r="H1437">
        <v>13.333</v>
      </c>
      <c r="I1437">
        <v>3.0840000000000001</v>
      </c>
      <c r="J1437">
        <v>1</v>
      </c>
      <c r="K1437">
        <v>1172.3979999999999</v>
      </c>
      <c r="L1437" t="s">
        <v>560</v>
      </c>
      <c r="M1437" t="s">
        <v>559</v>
      </c>
      <c r="N1437" s="8">
        <v>43412</v>
      </c>
      <c r="O1437">
        <v>0</v>
      </c>
      <c r="P1437">
        <v>0</v>
      </c>
      <c r="Q1437">
        <v>17630.099999999999</v>
      </c>
      <c r="R1437">
        <v>1712.002</v>
      </c>
      <c r="S1437">
        <v>3.5670000000000002</v>
      </c>
      <c r="T1437">
        <v>33</v>
      </c>
      <c r="U1437">
        <v>5187.884</v>
      </c>
      <c r="V1437">
        <v>3</v>
      </c>
      <c r="W1437">
        <v>2.1030000000000002</v>
      </c>
      <c r="X1437">
        <v>3.3980000000000001</v>
      </c>
      <c r="Y1437" s="8">
        <v>43412</v>
      </c>
    </row>
    <row r="1438" spans="1:25" x14ac:dyDescent="0.25">
      <c r="A1438">
        <v>-111.97685117</v>
      </c>
      <c r="B1438">
        <v>33.079054220000003</v>
      </c>
      <c r="C1438" t="s">
        <v>563</v>
      </c>
      <c r="D1438" t="s">
        <v>566</v>
      </c>
      <c r="E1438" t="s">
        <v>561</v>
      </c>
      <c r="F1438">
        <v>497</v>
      </c>
      <c r="G1438">
        <v>179</v>
      </c>
      <c r="H1438">
        <v>13.333</v>
      </c>
      <c r="I1438">
        <v>2.9860000000000002</v>
      </c>
      <c r="J1438">
        <v>1</v>
      </c>
      <c r="K1438">
        <v>1172.385</v>
      </c>
      <c r="L1438" t="s">
        <v>560</v>
      </c>
      <c r="M1438" t="s">
        <v>559</v>
      </c>
      <c r="N1438" s="8">
        <v>43412</v>
      </c>
      <c r="O1438">
        <v>0</v>
      </c>
      <c r="P1438">
        <v>0</v>
      </c>
      <c r="Q1438">
        <v>16029.687</v>
      </c>
      <c r="R1438">
        <v>1607.9069999999999</v>
      </c>
      <c r="S1438">
        <v>3.35</v>
      </c>
      <c r="T1438">
        <v>33</v>
      </c>
      <c r="U1438">
        <v>4872.4449999999997</v>
      </c>
      <c r="V1438">
        <v>3</v>
      </c>
      <c r="W1438">
        <v>2.036</v>
      </c>
      <c r="X1438">
        <v>3.29</v>
      </c>
      <c r="Y1438" s="8">
        <v>43412</v>
      </c>
    </row>
    <row r="1439" spans="1:25" x14ac:dyDescent="0.25">
      <c r="A1439">
        <v>-111.97685151</v>
      </c>
      <c r="B1439">
        <v>33.079046210000001</v>
      </c>
      <c r="C1439" t="s">
        <v>563</v>
      </c>
      <c r="D1439" t="s">
        <v>566</v>
      </c>
      <c r="E1439" t="s">
        <v>561</v>
      </c>
      <c r="F1439">
        <v>498</v>
      </c>
      <c r="G1439">
        <v>177</v>
      </c>
      <c r="H1439">
        <v>13.333</v>
      </c>
      <c r="I1439">
        <v>2.887</v>
      </c>
      <c r="J1439">
        <v>1</v>
      </c>
      <c r="K1439">
        <v>1172.415</v>
      </c>
      <c r="L1439" t="s">
        <v>560</v>
      </c>
      <c r="M1439" t="s">
        <v>559</v>
      </c>
      <c r="N1439" s="8">
        <v>43412</v>
      </c>
      <c r="O1439">
        <v>0</v>
      </c>
      <c r="P1439">
        <v>0</v>
      </c>
      <c r="Q1439">
        <v>19005.179</v>
      </c>
      <c r="R1439">
        <v>1971.3630000000001</v>
      </c>
      <c r="S1439">
        <v>4.1070000000000002</v>
      </c>
      <c r="T1439">
        <v>33</v>
      </c>
      <c r="U1439">
        <v>5973.8270000000002</v>
      </c>
      <c r="V1439">
        <v>3</v>
      </c>
      <c r="W1439">
        <v>1.9690000000000001</v>
      </c>
      <c r="X1439">
        <v>3.181</v>
      </c>
      <c r="Y1439" s="8">
        <v>43412</v>
      </c>
    </row>
    <row r="1440" spans="1:25" x14ac:dyDescent="0.25">
      <c r="A1440">
        <v>-111.97685066</v>
      </c>
      <c r="B1440">
        <v>33.079037219999996</v>
      </c>
      <c r="C1440" t="s">
        <v>563</v>
      </c>
      <c r="D1440" t="s">
        <v>566</v>
      </c>
      <c r="E1440" t="s">
        <v>561</v>
      </c>
      <c r="F1440">
        <v>499</v>
      </c>
      <c r="G1440">
        <v>182</v>
      </c>
      <c r="H1440">
        <v>13.333</v>
      </c>
      <c r="I1440">
        <v>3.15</v>
      </c>
      <c r="J1440">
        <v>1</v>
      </c>
      <c r="K1440">
        <v>1172.421</v>
      </c>
      <c r="L1440" t="s">
        <v>560</v>
      </c>
      <c r="M1440" t="s">
        <v>559</v>
      </c>
      <c r="N1440" s="8">
        <v>43412</v>
      </c>
      <c r="O1440">
        <v>0</v>
      </c>
      <c r="P1440">
        <v>0</v>
      </c>
      <c r="Q1440">
        <v>16040.703</v>
      </c>
      <c r="R1440">
        <v>1525.2090000000001</v>
      </c>
      <c r="S1440">
        <v>3.1779999999999999</v>
      </c>
      <c r="T1440">
        <v>33</v>
      </c>
      <c r="U1440">
        <v>4621.8459999999995</v>
      </c>
      <c r="V1440">
        <v>3</v>
      </c>
      <c r="W1440">
        <v>2.1469999999999998</v>
      </c>
      <c r="X1440">
        <v>3.4710000000000001</v>
      </c>
      <c r="Y1440" s="8">
        <v>43412</v>
      </c>
    </row>
    <row r="1441" spans="1:25" x14ac:dyDescent="0.25">
      <c r="A1441">
        <v>-111.97685233999999</v>
      </c>
      <c r="B1441">
        <v>33.079029220000002</v>
      </c>
      <c r="C1441" t="s">
        <v>563</v>
      </c>
      <c r="D1441" t="s">
        <v>566</v>
      </c>
      <c r="E1441" t="s">
        <v>561</v>
      </c>
      <c r="F1441">
        <v>500</v>
      </c>
      <c r="G1441">
        <v>178</v>
      </c>
      <c r="H1441">
        <v>13.333</v>
      </c>
      <c r="I1441">
        <v>2.9529999999999998</v>
      </c>
      <c r="J1441">
        <v>1</v>
      </c>
      <c r="K1441">
        <v>1172.3879999999999</v>
      </c>
      <c r="L1441" t="s">
        <v>560</v>
      </c>
      <c r="M1441" t="s">
        <v>559</v>
      </c>
      <c r="N1441" s="8">
        <v>43412</v>
      </c>
      <c r="O1441">
        <v>0</v>
      </c>
      <c r="P1441">
        <v>0</v>
      </c>
      <c r="Q1441">
        <v>17193.973999999998</v>
      </c>
      <c r="R1441">
        <v>1743.8579999999999</v>
      </c>
      <c r="S1441">
        <v>3.633</v>
      </c>
      <c r="T1441">
        <v>33</v>
      </c>
      <c r="U1441">
        <v>5284.4170000000004</v>
      </c>
      <c r="V1441">
        <v>3</v>
      </c>
      <c r="W1441">
        <v>2.0129999999999999</v>
      </c>
      <c r="X1441">
        <v>3.254</v>
      </c>
      <c r="Y1441" s="8">
        <v>43412</v>
      </c>
    </row>
    <row r="1442" spans="1:25" x14ac:dyDescent="0.25">
      <c r="A1442">
        <v>-111.97685066</v>
      </c>
      <c r="B1442">
        <v>33.079021220000001</v>
      </c>
      <c r="C1442" t="s">
        <v>563</v>
      </c>
      <c r="D1442" t="s">
        <v>566</v>
      </c>
      <c r="E1442" t="s">
        <v>561</v>
      </c>
      <c r="F1442">
        <v>501</v>
      </c>
      <c r="G1442">
        <v>182</v>
      </c>
      <c r="H1442">
        <v>13.333</v>
      </c>
      <c r="I1442">
        <v>2.8540000000000001</v>
      </c>
      <c r="J1442">
        <v>1</v>
      </c>
      <c r="K1442">
        <v>1172.454</v>
      </c>
      <c r="L1442" t="s">
        <v>560</v>
      </c>
      <c r="M1442" t="s">
        <v>559</v>
      </c>
      <c r="N1442" s="8">
        <v>43412</v>
      </c>
      <c r="O1442">
        <v>0</v>
      </c>
      <c r="P1442">
        <v>0</v>
      </c>
      <c r="Q1442">
        <v>15165.642</v>
      </c>
      <c r="R1442">
        <v>1591.1780000000001</v>
      </c>
      <c r="S1442">
        <v>3.3149999999999999</v>
      </c>
      <c r="T1442">
        <v>33</v>
      </c>
      <c r="U1442">
        <v>4821.7520000000004</v>
      </c>
      <c r="V1442">
        <v>3</v>
      </c>
      <c r="W1442">
        <v>1.946</v>
      </c>
      <c r="X1442">
        <v>3.145</v>
      </c>
      <c r="Y1442" s="8">
        <v>43412</v>
      </c>
    </row>
    <row r="1443" spans="1:25" x14ac:dyDescent="0.25">
      <c r="A1443">
        <v>-111.97685267999999</v>
      </c>
      <c r="B1443">
        <v>33.079012210000002</v>
      </c>
      <c r="C1443" t="s">
        <v>563</v>
      </c>
      <c r="D1443" t="s">
        <v>566</v>
      </c>
      <c r="E1443" t="s">
        <v>561</v>
      </c>
      <c r="F1443">
        <v>502</v>
      </c>
      <c r="G1443">
        <v>176</v>
      </c>
      <c r="H1443">
        <v>13.333</v>
      </c>
      <c r="I1443">
        <v>2.8540000000000001</v>
      </c>
      <c r="J1443">
        <v>1</v>
      </c>
      <c r="K1443">
        <v>1172.3979999999999</v>
      </c>
      <c r="L1443" t="s">
        <v>560</v>
      </c>
      <c r="M1443" t="s">
        <v>559</v>
      </c>
      <c r="N1443" s="8">
        <v>43412</v>
      </c>
      <c r="O1443">
        <v>0</v>
      </c>
      <c r="P1443">
        <v>0</v>
      </c>
      <c r="Q1443">
        <v>16846.582999999999</v>
      </c>
      <c r="R1443">
        <v>1767.5419999999999</v>
      </c>
      <c r="S1443">
        <v>3.6819999999999999</v>
      </c>
      <c r="T1443">
        <v>33</v>
      </c>
      <c r="U1443">
        <v>5356.1890000000003</v>
      </c>
      <c r="V1443">
        <v>3</v>
      </c>
      <c r="W1443">
        <v>1.946</v>
      </c>
      <c r="X1443">
        <v>3.145</v>
      </c>
      <c r="Y1443" s="8">
        <v>43412</v>
      </c>
    </row>
    <row r="1444" spans="1:25" x14ac:dyDescent="0.25">
      <c r="A1444">
        <v>-111.97685097</v>
      </c>
      <c r="B1444">
        <v>33.079004179999998</v>
      </c>
      <c r="C1444" t="s">
        <v>563</v>
      </c>
      <c r="D1444" t="s">
        <v>566</v>
      </c>
      <c r="E1444" t="s">
        <v>561</v>
      </c>
      <c r="F1444">
        <v>503</v>
      </c>
      <c r="G1444">
        <v>186</v>
      </c>
      <c r="H1444">
        <v>13.333</v>
      </c>
      <c r="I1444">
        <v>3.0179999999999998</v>
      </c>
      <c r="J1444">
        <v>1</v>
      </c>
      <c r="K1444">
        <v>1172.4179999999999</v>
      </c>
      <c r="L1444" t="s">
        <v>560</v>
      </c>
      <c r="M1444" t="s">
        <v>559</v>
      </c>
      <c r="N1444" s="8">
        <v>43412</v>
      </c>
      <c r="O1444">
        <v>0</v>
      </c>
      <c r="P1444">
        <v>0</v>
      </c>
      <c r="Q1444">
        <v>15977.361000000001</v>
      </c>
      <c r="R1444">
        <v>1585.2380000000001</v>
      </c>
      <c r="S1444">
        <v>3.3029999999999999</v>
      </c>
      <c r="T1444">
        <v>33</v>
      </c>
      <c r="U1444">
        <v>4803.7520000000004</v>
      </c>
      <c r="V1444">
        <v>3</v>
      </c>
      <c r="W1444">
        <v>2.0579999999999998</v>
      </c>
      <c r="X1444">
        <v>3.3260000000000001</v>
      </c>
      <c r="Y1444" s="8">
        <v>43412</v>
      </c>
    </row>
    <row r="1445" spans="1:25" x14ac:dyDescent="0.25">
      <c r="A1445">
        <v>-111.97685199999999</v>
      </c>
      <c r="B1445">
        <v>33.078995229999997</v>
      </c>
      <c r="C1445" t="s">
        <v>563</v>
      </c>
      <c r="D1445" t="s">
        <v>566</v>
      </c>
      <c r="E1445" t="s">
        <v>561</v>
      </c>
      <c r="F1445">
        <v>504</v>
      </c>
      <c r="G1445">
        <v>180</v>
      </c>
      <c r="H1445">
        <v>13.333</v>
      </c>
      <c r="I1445">
        <v>3.0179999999999998</v>
      </c>
      <c r="J1445">
        <v>1</v>
      </c>
      <c r="K1445">
        <v>1172.402</v>
      </c>
      <c r="L1445" t="s">
        <v>560</v>
      </c>
      <c r="M1445" t="s">
        <v>559</v>
      </c>
      <c r="N1445" s="8">
        <v>43412</v>
      </c>
      <c r="O1445">
        <v>0</v>
      </c>
      <c r="P1445">
        <v>0</v>
      </c>
      <c r="Q1445">
        <v>15238.513000000001</v>
      </c>
      <c r="R1445">
        <v>1511.931</v>
      </c>
      <c r="S1445">
        <v>3.15</v>
      </c>
      <c r="T1445">
        <v>33</v>
      </c>
      <c r="U1445">
        <v>4581.6099999999997</v>
      </c>
      <c r="V1445">
        <v>3</v>
      </c>
      <c r="W1445">
        <v>2.0579999999999998</v>
      </c>
      <c r="X1445">
        <v>3.3260000000000001</v>
      </c>
      <c r="Y1445" s="8">
        <v>43412</v>
      </c>
    </row>
    <row r="1446" spans="1:25" x14ac:dyDescent="0.25">
      <c r="A1446">
        <v>-111.97685149</v>
      </c>
      <c r="B1446">
        <v>33.078987210000001</v>
      </c>
      <c r="C1446" t="s">
        <v>563</v>
      </c>
      <c r="D1446" t="s">
        <v>566</v>
      </c>
      <c r="E1446" t="s">
        <v>561</v>
      </c>
      <c r="F1446">
        <v>505</v>
      </c>
      <c r="G1446">
        <v>183</v>
      </c>
      <c r="H1446">
        <v>13.333</v>
      </c>
      <c r="I1446">
        <v>2.9529999999999998</v>
      </c>
      <c r="J1446">
        <v>1</v>
      </c>
      <c r="K1446">
        <v>1172.3920000000001</v>
      </c>
      <c r="L1446" t="s">
        <v>560</v>
      </c>
      <c r="M1446" t="s">
        <v>559</v>
      </c>
      <c r="N1446" s="8">
        <v>43412</v>
      </c>
      <c r="O1446">
        <v>0</v>
      </c>
      <c r="P1446">
        <v>0</v>
      </c>
      <c r="Q1446">
        <v>15368.007</v>
      </c>
      <c r="R1446">
        <v>1558.663</v>
      </c>
      <c r="S1446">
        <v>3.2469999999999999</v>
      </c>
      <c r="T1446">
        <v>33</v>
      </c>
      <c r="U1446">
        <v>4723.2219999999998</v>
      </c>
      <c r="V1446">
        <v>3</v>
      </c>
      <c r="W1446">
        <v>2.0129999999999999</v>
      </c>
      <c r="X1446">
        <v>3.254</v>
      </c>
      <c r="Y1446" s="8">
        <v>43412</v>
      </c>
    </row>
    <row r="1447" spans="1:25" x14ac:dyDescent="0.25">
      <c r="A1447">
        <v>-111.97685183</v>
      </c>
      <c r="B1447">
        <v>33.078979220000001</v>
      </c>
      <c r="C1447" t="s">
        <v>563</v>
      </c>
      <c r="D1447" t="s">
        <v>566</v>
      </c>
      <c r="E1447" t="s">
        <v>561</v>
      </c>
      <c r="F1447">
        <v>506</v>
      </c>
      <c r="G1447">
        <v>181</v>
      </c>
      <c r="H1447">
        <v>13.333</v>
      </c>
      <c r="I1447">
        <v>2.9529999999999998</v>
      </c>
      <c r="J1447">
        <v>1</v>
      </c>
      <c r="K1447">
        <v>1172.3520000000001</v>
      </c>
      <c r="L1447" t="s">
        <v>560</v>
      </c>
      <c r="M1447" t="s">
        <v>559</v>
      </c>
      <c r="N1447" s="8">
        <v>43412</v>
      </c>
      <c r="O1447">
        <v>0</v>
      </c>
      <c r="P1447">
        <v>0</v>
      </c>
      <c r="Q1447">
        <v>15070.904</v>
      </c>
      <c r="R1447">
        <v>1528.53</v>
      </c>
      <c r="S1447">
        <v>3.1840000000000002</v>
      </c>
      <c r="T1447">
        <v>33</v>
      </c>
      <c r="U1447">
        <v>4631.91</v>
      </c>
      <c r="V1447">
        <v>3</v>
      </c>
      <c r="W1447">
        <v>2.0129999999999999</v>
      </c>
      <c r="X1447">
        <v>3.254</v>
      </c>
      <c r="Y1447" s="8">
        <v>43412</v>
      </c>
    </row>
    <row r="1448" spans="1:25" x14ac:dyDescent="0.25">
      <c r="A1448">
        <v>-111.97685217</v>
      </c>
      <c r="B1448">
        <v>33.07897122</v>
      </c>
      <c r="C1448" t="s">
        <v>563</v>
      </c>
      <c r="D1448" t="s">
        <v>566</v>
      </c>
      <c r="E1448" t="s">
        <v>561</v>
      </c>
      <c r="F1448">
        <v>507</v>
      </c>
      <c r="G1448">
        <v>179</v>
      </c>
      <c r="H1448">
        <v>13.333</v>
      </c>
      <c r="I1448">
        <v>3.0510000000000002</v>
      </c>
      <c r="J1448">
        <v>1</v>
      </c>
      <c r="K1448">
        <v>1172.434</v>
      </c>
      <c r="L1448" t="s">
        <v>560</v>
      </c>
      <c r="M1448" t="s">
        <v>559</v>
      </c>
      <c r="N1448" s="8">
        <v>43412</v>
      </c>
      <c r="O1448">
        <v>0</v>
      </c>
      <c r="P1448">
        <v>0</v>
      </c>
      <c r="Q1448">
        <v>17704.017</v>
      </c>
      <c r="R1448">
        <v>1737.665</v>
      </c>
      <c r="S1448">
        <v>3.62</v>
      </c>
      <c r="T1448">
        <v>33</v>
      </c>
      <c r="U1448">
        <v>5265.6530000000002</v>
      </c>
      <c r="V1448">
        <v>3</v>
      </c>
      <c r="W1448">
        <v>2.08</v>
      </c>
      <c r="X1448">
        <v>3.3620000000000001</v>
      </c>
      <c r="Y1448" s="8">
        <v>43412</v>
      </c>
    </row>
    <row r="1449" spans="1:25" x14ac:dyDescent="0.25">
      <c r="A1449">
        <v>-111.97685233999999</v>
      </c>
      <c r="B1449">
        <v>33.078962220000001</v>
      </c>
      <c r="C1449" t="s">
        <v>563</v>
      </c>
      <c r="D1449" t="s">
        <v>566</v>
      </c>
      <c r="E1449" t="s">
        <v>561</v>
      </c>
      <c r="F1449">
        <v>508</v>
      </c>
      <c r="G1449">
        <v>178</v>
      </c>
      <c r="H1449">
        <v>13.333</v>
      </c>
      <c r="I1449">
        <v>2.9529999999999998</v>
      </c>
      <c r="J1449">
        <v>1</v>
      </c>
      <c r="K1449">
        <v>1172.375</v>
      </c>
      <c r="L1449" t="s">
        <v>560</v>
      </c>
      <c r="M1449" t="s">
        <v>559</v>
      </c>
      <c r="N1449" s="8">
        <v>43412</v>
      </c>
      <c r="O1449">
        <v>0</v>
      </c>
      <c r="P1449">
        <v>0</v>
      </c>
      <c r="Q1449">
        <v>16768.093000000001</v>
      </c>
      <c r="R1449">
        <v>1700.664</v>
      </c>
      <c r="S1449">
        <v>3.5430000000000001</v>
      </c>
      <c r="T1449">
        <v>33</v>
      </c>
      <c r="U1449">
        <v>5153.5259999999998</v>
      </c>
      <c r="V1449">
        <v>3</v>
      </c>
      <c r="W1449">
        <v>2.0129999999999999</v>
      </c>
      <c r="X1449">
        <v>3.254</v>
      </c>
      <c r="Y1449" s="8">
        <v>43412</v>
      </c>
    </row>
    <row r="1450" spans="1:25" x14ac:dyDescent="0.25">
      <c r="A1450">
        <v>-111.97685149</v>
      </c>
      <c r="B1450">
        <v>33.078954209999999</v>
      </c>
      <c r="C1450" t="s">
        <v>563</v>
      </c>
      <c r="D1450" t="s">
        <v>566</v>
      </c>
      <c r="E1450" t="s">
        <v>561</v>
      </c>
      <c r="F1450">
        <v>509</v>
      </c>
      <c r="G1450">
        <v>183</v>
      </c>
      <c r="H1450">
        <v>13.333</v>
      </c>
      <c r="I1450">
        <v>3.0179999999999998</v>
      </c>
      <c r="J1450">
        <v>1</v>
      </c>
      <c r="K1450">
        <v>1172.3820000000001</v>
      </c>
      <c r="L1450" t="s">
        <v>560</v>
      </c>
      <c r="M1450" t="s">
        <v>559</v>
      </c>
      <c r="N1450" s="8">
        <v>43412</v>
      </c>
      <c r="O1450">
        <v>0</v>
      </c>
      <c r="P1450">
        <v>0</v>
      </c>
      <c r="Q1450">
        <v>15386.624</v>
      </c>
      <c r="R1450">
        <v>1526.627</v>
      </c>
      <c r="S1450">
        <v>3.18</v>
      </c>
      <c r="T1450">
        <v>33</v>
      </c>
      <c r="U1450">
        <v>4626.1409999999996</v>
      </c>
      <c r="V1450">
        <v>3</v>
      </c>
      <c r="W1450">
        <v>2.0579999999999998</v>
      </c>
      <c r="X1450">
        <v>3.3260000000000001</v>
      </c>
      <c r="Y1450" s="8">
        <v>43412</v>
      </c>
    </row>
    <row r="1451" spans="1:25" x14ac:dyDescent="0.25">
      <c r="A1451">
        <v>-111.97685217</v>
      </c>
      <c r="B1451">
        <v>33.078945220000001</v>
      </c>
      <c r="C1451" t="s">
        <v>563</v>
      </c>
      <c r="D1451" t="s">
        <v>566</v>
      </c>
      <c r="E1451" t="s">
        <v>561</v>
      </c>
      <c r="F1451">
        <v>510</v>
      </c>
      <c r="G1451">
        <v>179</v>
      </c>
      <c r="H1451">
        <v>13.333</v>
      </c>
      <c r="I1451">
        <v>2.887</v>
      </c>
      <c r="J1451">
        <v>1</v>
      </c>
      <c r="K1451">
        <v>1172.3979999999999</v>
      </c>
      <c r="L1451" t="s">
        <v>560</v>
      </c>
      <c r="M1451" t="s">
        <v>559</v>
      </c>
      <c r="N1451" s="8">
        <v>43412</v>
      </c>
      <c r="O1451">
        <v>0</v>
      </c>
      <c r="P1451">
        <v>0</v>
      </c>
      <c r="Q1451">
        <v>18212.519</v>
      </c>
      <c r="R1451">
        <v>1889.1420000000001</v>
      </c>
      <c r="S1451">
        <v>3.9359999999999999</v>
      </c>
      <c r="T1451">
        <v>33</v>
      </c>
      <c r="U1451">
        <v>5724.6729999999998</v>
      </c>
      <c r="V1451">
        <v>3</v>
      </c>
      <c r="W1451">
        <v>1.9690000000000001</v>
      </c>
      <c r="X1451">
        <v>3.181</v>
      </c>
      <c r="Y1451" s="8">
        <v>43412</v>
      </c>
    </row>
    <row r="1452" spans="1:25" x14ac:dyDescent="0.25">
      <c r="A1452">
        <v>-111.97685217</v>
      </c>
      <c r="B1452">
        <v>33.07893722</v>
      </c>
      <c r="C1452" t="s">
        <v>563</v>
      </c>
      <c r="D1452" t="s">
        <v>566</v>
      </c>
      <c r="E1452" t="s">
        <v>561</v>
      </c>
      <c r="F1452">
        <v>511</v>
      </c>
      <c r="G1452">
        <v>179</v>
      </c>
      <c r="H1452">
        <v>13.333</v>
      </c>
      <c r="I1452">
        <v>2.9860000000000002</v>
      </c>
      <c r="J1452">
        <v>1</v>
      </c>
      <c r="K1452">
        <v>1172.4570000000001</v>
      </c>
      <c r="L1452" t="s">
        <v>560</v>
      </c>
      <c r="M1452" t="s">
        <v>559</v>
      </c>
      <c r="N1452" s="8">
        <v>43412</v>
      </c>
      <c r="O1452">
        <v>0</v>
      </c>
      <c r="P1452">
        <v>0</v>
      </c>
      <c r="Q1452">
        <v>16020.323</v>
      </c>
      <c r="R1452">
        <v>1606.9680000000001</v>
      </c>
      <c r="S1452">
        <v>3.3479999999999999</v>
      </c>
      <c r="T1452">
        <v>33</v>
      </c>
      <c r="U1452">
        <v>4869.5990000000002</v>
      </c>
      <c r="V1452">
        <v>3</v>
      </c>
      <c r="W1452">
        <v>2.036</v>
      </c>
      <c r="X1452">
        <v>3.29</v>
      </c>
      <c r="Y1452" s="8">
        <v>43412</v>
      </c>
    </row>
    <row r="1453" spans="1:25" x14ac:dyDescent="0.25">
      <c r="A1453">
        <v>-111.97685183</v>
      </c>
      <c r="B1453">
        <v>33.078929219999999</v>
      </c>
      <c r="C1453" t="s">
        <v>563</v>
      </c>
      <c r="D1453" t="s">
        <v>566</v>
      </c>
      <c r="E1453" t="s">
        <v>561</v>
      </c>
      <c r="F1453">
        <v>512</v>
      </c>
      <c r="G1453">
        <v>181</v>
      </c>
      <c r="H1453">
        <v>13.333</v>
      </c>
      <c r="I1453">
        <v>2.625</v>
      </c>
      <c r="J1453">
        <v>1</v>
      </c>
      <c r="K1453">
        <v>1172.4480000000001</v>
      </c>
      <c r="L1453" t="s">
        <v>560</v>
      </c>
      <c r="M1453" t="s">
        <v>559</v>
      </c>
      <c r="N1453" s="8">
        <v>43412</v>
      </c>
      <c r="O1453">
        <v>0</v>
      </c>
      <c r="P1453">
        <v>0</v>
      </c>
      <c r="Q1453">
        <v>14975.891</v>
      </c>
      <c r="R1453">
        <v>1708.7560000000001</v>
      </c>
      <c r="S1453">
        <v>3.56</v>
      </c>
      <c r="T1453">
        <v>33</v>
      </c>
      <c r="U1453">
        <v>5178.0469999999996</v>
      </c>
      <c r="V1453">
        <v>3</v>
      </c>
      <c r="W1453">
        <v>1.79</v>
      </c>
      <c r="X1453">
        <v>2.8919999999999999</v>
      </c>
      <c r="Y1453" s="8">
        <v>43412</v>
      </c>
    </row>
    <row r="1454" spans="1:25" x14ac:dyDescent="0.25">
      <c r="A1454">
        <v>-111.97685199999999</v>
      </c>
      <c r="B1454">
        <v>33.078920230000001</v>
      </c>
      <c r="C1454" t="s">
        <v>563</v>
      </c>
      <c r="D1454" t="s">
        <v>566</v>
      </c>
      <c r="E1454" t="s">
        <v>561</v>
      </c>
      <c r="F1454">
        <v>513</v>
      </c>
      <c r="G1454">
        <v>180</v>
      </c>
      <c r="H1454">
        <v>13.333</v>
      </c>
      <c r="I1454">
        <v>3.0179999999999998</v>
      </c>
      <c r="J1454">
        <v>1</v>
      </c>
      <c r="K1454">
        <v>1172.3879999999999</v>
      </c>
      <c r="L1454" t="s">
        <v>560</v>
      </c>
      <c r="M1454" t="s">
        <v>559</v>
      </c>
      <c r="N1454" s="8">
        <v>43412</v>
      </c>
      <c r="O1454">
        <v>0</v>
      </c>
      <c r="P1454">
        <v>0</v>
      </c>
      <c r="Q1454">
        <v>15875.187</v>
      </c>
      <c r="R1454">
        <v>1575.1010000000001</v>
      </c>
      <c r="S1454">
        <v>3.2810000000000001</v>
      </c>
      <c r="T1454">
        <v>33</v>
      </c>
      <c r="U1454">
        <v>4773.0320000000002</v>
      </c>
      <c r="V1454">
        <v>3</v>
      </c>
      <c r="W1454">
        <v>2.0579999999999998</v>
      </c>
      <c r="X1454">
        <v>3.3260000000000001</v>
      </c>
      <c r="Y1454" s="8">
        <v>43412</v>
      </c>
    </row>
    <row r="1455" spans="1:25" x14ac:dyDescent="0.25">
      <c r="A1455">
        <v>-111.97685232000001</v>
      </c>
      <c r="B1455">
        <v>33.078912209999999</v>
      </c>
      <c r="C1455" t="s">
        <v>563</v>
      </c>
      <c r="D1455" t="s">
        <v>566</v>
      </c>
      <c r="E1455" t="s">
        <v>561</v>
      </c>
      <c r="F1455">
        <v>514</v>
      </c>
      <c r="G1455">
        <v>184</v>
      </c>
      <c r="H1455">
        <v>13.333</v>
      </c>
      <c r="I1455">
        <v>3.0840000000000001</v>
      </c>
      <c r="J1455">
        <v>1</v>
      </c>
      <c r="K1455">
        <v>1172.326</v>
      </c>
      <c r="L1455" t="s">
        <v>560</v>
      </c>
      <c r="M1455" t="s">
        <v>559</v>
      </c>
      <c r="N1455" s="8">
        <v>43412</v>
      </c>
      <c r="O1455">
        <v>0</v>
      </c>
      <c r="P1455">
        <v>0</v>
      </c>
      <c r="Q1455">
        <v>12957.694</v>
      </c>
      <c r="R1455">
        <v>1258.28</v>
      </c>
      <c r="S1455">
        <v>2.621</v>
      </c>
      <c r="T1455">
        <v>33</v>
      </c>
      <c r="U1455">
        <v>3812.9679999999998</v>
      </c>
      <c r="V1455">
        <v>3</v>
      </c>
      <c r="W1455">
        <v>2.1030000000000002</v>
      </c>
      <c r="X1455">
        <v>3.3980000000000001</v>
      </c>
      <c r="Y1455" s="8">
        <v>43412</v>
      </c>
    </row>
    <row r="1456" spans="1:25" x14ac:dyDescent="0.25">
      <c r="A1456">
        <v>-111.97685217</v>
      </c>
      <c r="B1456">
        <v>33.078904219999998</v>
      </c>
      <c r="C1456" t="s">
        <v>563</v>
      </c>
      <c r="D1456" t="s">
        <v>566</v>
      </c>
      <c r="E1456" t="s">
        <v>561</v>
      </c>
      <c r="F1456">
        <v>515</v>
      </c>
      <c r="G1456">
        <v>179</v>
      </c>
      <c r="H1456">
        <v>13.333</v>
      </c>
      <c r="I1456">
        <v>3.0840000000000001</v>
      </c>
      <c r="J1456">
        <v>1</v>
      </c>
      <c r="K1456">
        <v>1172.3920000000001</v>
      </c>
      <c r="L1456" t="s">
        <v>560</v>
      </c>
      <c r="M1456" t="s">
        <v>559</v>
      </c>
      <c r="N1456" s="8">
        <v>43412</v>
      </c>
      <c r="O1456">
        <v>0</v>
      </c>
      <c r="P1456">
        <v>0</v>
      </c>
      <c r="Q1456">
        <v>13786.871999999999</v>
      </c>
      <c r="R1456">
        <v>1338.798</v>
      </c>
      <c r="S1456">
        <v>2.7890000000000001</v>
      </c>
      <c r="T1456">
        <v>33</v>
      </c>
      <c r="U1456">
        <v>4056.9650000000001</v>
      </c>
      <c r="V1456">
        <v>3</v>
      </c>
      <c r="W1456">
        <v>2.1030000000000002</v>
      </c>
      <c r="X1456">
        <v>3.3980000000000001</v>
      </c>
      <c r="Y1456" s="8">
        <v>43412</v>
      </c>
    </row>
    <row r="1457" spans="1:25" x14ac:dyDescent="0.25">
      <c r="A1457">
        <v>-111.97685183</v>
      </c>
      <c r="B1457">
        <v>33.07889522</v>
      </c>
      <c r="C1457" t="s">
        <v>563</v>
      </c>
      <c r="D1457" t="s">
        <v>566</v>
      </c>
      <c r="E1457" t="s">
        <v>561</v>
      </c>
      <c r="F1457">
        <v>516</v>
      </c>
      <c r="G1457">
        <v>181</v>
      </c>
      <c r="H1457">
        <v>13.333</v>
      </c>
      <c r="I1457">
        <v>2.9860000000000002</v>
      </c>
      <c r="J1457">
        <v>1</v>
      </c>
      <c r="K1457">
        <v>1172.402</v>
      </c>
      <c r="L1457" t="s">
        <v>560</v>
      </c>
      <c r="M1457" t="s">
        <v>559</v>
      </c>
      <c r="N1457" s="8">
        <v>43412</v>
      </c>
      <c r="O1457">
        <v>0</v>
      </c>
      <c r="P1457">
        <v>0</v>
      </c>
      <c r="Q1457">
        <v>15473.376</v>
      </c>
      <c r="R1457">
        <v>1552.105</v>
      </c>
      <c r="S1457">
        <v>3.234</v>
      </c>
      <c r="T1457">
        <v>33</v>
      </c>
      <c r="U1457">
        <v>4703.3469999999998</v>
      </c>
      <c r="V1457">
        <v>3</v>
      </c>
      <c r="W1457">
        <v>2.036</v>
      </c>
      <c r="X1457">
        <v>3.29</v>
      </c>
      <c r="Y1457" s="8">
        <v>43412</v>
      </c>
    </row>
    <row r="1458" spans="1:25" x14ac:dyDescent="0.25">
      <c r="A1458">
        <v>-111.97685351</v>
      </c>
      <c r="B1458">
        <v>33.078887209999998</v>
      </c>
      <c r="C1458" t="s">
        <v>563</v>
      </c>
      <c r="D1458" t="s">
        <v>566</v>
      </c>
      <c r="E1458" t="s">
        <v>561</v>
      </c>
      <c r="F1458">
        <v>517</v>
      </c>
      <c r="G1458">
        <v>177</v>
      </c>
      <c r="H1458">
        <v>13.333</v>
      </c>
      <c r="I1458">
        <v>3.117</v>
      </c>
      <c r="J1458">
        <v>1</v>
      </c>
      <c r="K1458">
        <v>1172.3620000000001</v>
      </c>
      <c r="L1458" t="s">
        <v>560</v>
      </c>
      <c r="M1458" t="s">
        <v>559</v>
      </c>
      <c r="N1458" s="8">
        <v>43412</v>
      </c>
      <c r="O1458">
        <v>0</v>
      </c>
      <c r="P1458">
        <v>0</v>
      </c>
      <c r="Q1458">
        <v>16263.668</v>
      </c>
      <c r="R1458">
        <v>1562.6880000000001</v>
      </c>
      <c r="S1458">
        <v>3.2559999999999998</v>
      </c>
      <c r="T1458">
        <v>33</v>
      </c>
      <c r="U1458">
        <v>4735.4170000000004</v>
      </c>
      <c r="V1458">
        <v>3</v>
      </c>
      <c r="W1458">
        <v>2.125</v>
      </c>
      <c r="X1458">
        <v>3.4340000000000002</v>
      </c>
      <c r="Y1458" s="8">
        <v>43412</v>
      </c>
    </row>
    <row r="1459" spans="1:25" x14ac:dyDescent="0.25">
      <c r="A1459">
        <v>-111.97685232000001</v>
      </c>
      <c r="B1459">
        <v>33.078878209999999</v>
      </c>
      <c r="C1459" t="s">
        <v>563</v>
      </c>
      <c r="D1459" t="s">
        <v>566</v>
      </c>
      <c r="E1459" t="s">
        <v>561</v>
      </c>
      <c r="F1459">
        <v>518</v>
      </c>
      <c r="G1459">
        <v>184</v>
      </c>
      <c r="H1459">
        <v>13.333</v>
      </c>
      <c r="I1459">
        <v>3.117</v>
      </c>
      <c r="J1459">
        <v>1</v>
      </c>
      <c r="K1459">
        <v>1172.3589999999999</v>
      </c>
      <c r="L1459" t="s">
        <v>560</v>
      </c>
      <c r="M1459" t="s">
        <v>559</v>
      </c>
      <c r="N1459" s="8">
        <v>43412</v>
      </c>
      <c r="O1459">
        <v>0</v>
      </c>
      <c r="P1459">
        <v>0</v>
      </c>
      <c r="Q1459">
        <v>17206.808000000001</v>
      </c>
      <c r="R1459">
        <v>1653.309</v>
      </c>
      <c r="S1459">
        <v>3.444</v>
      </c>
      <c r="T1459">
        <v>33</v>
      </c>
      <c r="U1459">
        <v>5010.027</v>
      </c>
      <c r="V1459">
        <v>3</v>
      </c>
      <c r="W1459">
        <v>2.125</v>
      </c>
      <c r="X1459">
        <v>3.4340000000000002</v>
      </c>
      <c r="Y1459" s="8">
        <v>43412</v>
      </c>
    </row>
    <row r="1460" spans="1:25" x14ac:dyDescent="0.25">
      <c r="A1460">
        <v>-111.97685351</v>
      </c>
      <c r="B1460">
        <v>33.078870209999998</v>
      </c>
      <c r="C1460" t="s">
        <v>563</v>
      </c>
      <c r="D1460" t="s">
        <v>566</v>
      </c>
      <c r="E1460" t="s">
        <v>561</v>
      </c>
      <c r="F1460">
        <v>519</v>
      </c>
      <c r="G1460">
        <v>177</v>
      </c>
      <c r="H1460">
        <v>13.333</v>
      </c>
      <c r="I1460">
        <v>2.7559999999999998</v>
      </c>
      <c r="J1460">
        <v>1</v>
      </c>
      <c r="K1460">
        <v>1172.3720000000001</v>
      </c>
      <c r="L1460" t="s">
        <v>560</v>
      </c>
      <c r="M1460" t="s">
        <v>559</v>
      </c>
      <c r="N1460" s="8">
        <v>43412</v>
      </c>
      <c r="O1460">
        <v>0</v>
      </c>
      <c r="P1460">
        <v>0</v>
      </c>
      <c r="Q1460">
        <v>17521.866999999998</v>
      </c>
      <c r="R1460">
        <v>1904.05</v>
      </c>
      <c r="S1460">
        <v>3.9670000000000001</v>
      </c>
      <c r="T1460">
        <v>33</v>
      </c>
      <c r="U1460">
        <v>5769.8490000000002</v>
      </c>
      <c r="V1460">
        <v>3</v>
      </c>
      <c r="W1460">
        <v>1.879</v>
      </c>
      <c r="X1460">
        <v>3.0369999999999999</v>
      </c>
      <c r="Y1460" s="8">
        <v>43412</v>
      </c>
    </row>
    <row r="1461" spans="1:25" x14ac:dyDescent="0.25">
      <c r="A1461">
        <v>-111.97685283</v>
      </c>
      <c r="B1461">
        <v>33.078862219999998</v>
      </c>
      <c r="C1461" t="s">
        <v>563</v>
      </c>
      <c r="D1461" t="s">
        <v>566</v>
      </c>
      <c r="E1461" t="s">
        <v>561</v>
      </c>
      <c r="F1461">
        <v>520</v>
      </c>
      <c r="G1461">
        <v>181</v>
      </c>
      <c r="H1461">
        <v>13.333</v>
      </c>
      <c r="I1461">
        <v>3.0179999999999998</v>
      </c>
      <c r="J1461">
        <v>1</v>
      </c>
      <c r="K1461">
        <v>1172.3820000000001</v>
      </c>
      <c r="L1461" t="s">
        <v>560</v>
      </c>
      <c r="M1461" t="s">
        <v>559</v>
      </c>
      <c r="N1461" s="8">
        <v>43412</v>
      </c>
      <c r="O1461">
        <v>0</v>
      </c>
      <c r="P1461">
        <v>0</v>
      </c>
      <c r="Q1461">
        <v>16877.758000000002</v>
      </c>
      <c r="R1461">
        <v>1674.5740000000001</v>
      </c>
      <c r="S1461">
        <v>3.4889999999999999</v>
      </c>
      <c r="T1461">
        <v>33</v>
      </c>
      <c r="U1461">
        <v>5074.4650000000001</v>
      </c>
      <c r="V1461">
        <v>3</v>
      </c>
      <c r="W1461">
        <v>2.0579999999999998</v>
      </c>
      <c r="X1461">
        <v>3.3260000000000001</v>
      </c>
      <c r="Y1461" s="8">
        <v>43412</v>
      </c>
    </row>
    <row r="1462" spans="1:25" x14ac:dyDescent="0.25">
      <c r="A1462">
        <v>-111.97685317</v>
      </c>
      <c r="B1462">
        <v>33.078853219999999</v>
      </c>
      <c r="C1462" t="s">
        <v>563</v>
      </c>
      <c r="D1462" t="s">
        <v>566</v>
      </c>
      <c r="E1462" t="s">
        <v>561</v>
      </c>
      <c r="F1462">
        <v>521</v>
      </c>
      <c r="G1462">
        <v>179</v>
      </c>
      <c r="H1462">
        <v>13.333</v>
      </c>
      <c r="I1462">
        <v>3.0510000000000002</v>
      </c>
      <c r="J1462">
        <v>1</v>
      </c>
      <c r="K1462">
        <v>1172.402</v>
      </c>
      <c r="L1462" t="s">
        <v>560</v>
      </c>
      <c r="M1462" t="s">
        <v>559</v>
      </c>
      <c r="N1462" s="8">
        <v>43412</v>
      </c>
      <c r="O1462">
        <v>0</v>
      </c>
      <c r="P1462">
        <v>0</v>
      </c>
      <c r="Q1462">
        <v>15137.276</v>
      </c>
      <c r="R1462">
        <v>1485.7370000000001</v>
      </c>
      <c r="S1462">
        <v>3.0950000000000002</v>
      </c>
      <c r="T1462">
        <v>33</v>
      </c>
      <c r="U1462">
        <v>4502.2340000000004</v>
      </c>
      <c r="V1462">
        <v>3</v>
      </c>
      <c r="W1462">
        <v>2.08</v>
      </c>
      <c r="X1462">
        <v>3.3620000000000001</v>
      </c>
      <c r="Y1462" s="8">
        <v>43412</v>
      </c>
    </row>
    <row r="1463" spans="1:25" x14ac:dyDescent="0.25">
      <c r="A1463">
        <v>-111.97685283</v>
      </c>
      <c r="B1463">
        <v>33.078845219999998</v>
      </c>
      <c r="C1463" t="s">
        <v>563</v>
      </c>
      <c r="D1463" t="s">
        <v>566</v>
      </c>
      <c r="E1463" t="s">
        <v>561</v>
      </c>
      <c r="F1463">
        <v>522</v>
      </c>
      <c r="G1463">
        <v>181</v>
      </c>
      <c r="H1463">
        <v>13.333</v>
      </c>
      <c r="I1463">
        <v>3.117</v>
      </c>
      <c r="J1463">
        <v>1</v>
      </c>
      <c r="K1463">
        <v>1172.402</v>
      </c>
      <c r="L1463" t="s">
        <v>560</v>
      </c>
      <c r="M1463" t="s">
        <v>559</v>
      </c>
      <c r="N1463" s="8">
        <v>43412</v>
      </c>
      <c r="O1463">
        <v>0</v>
      </c>
      <c r="P1463">
        <v>0</v>
      </c>
      <c r="Q1463">
        <v>14548.852999999999</v>
      </c>
      <c r="R1463">
        <v>1397.92</v>
      </c>
      <c r="S1463">
        <v>2.9119999999999999</v>
      </c>
      <c r="T1463">
        <v>33</v>
      </c>
      <c r="U1463">
        <v>4236.1220000000003</v>
      </c>
      <c r="V1463">
        <v>3</v>
      </c>
      <c r="W1463">
        <v>2.125</v>
      </c>
      <c r="X1463">
        <v>3.4340000000000002</v>
      </c>
      <c r="Y1463" s="8">
        <v>43412</v>
      </c>
    </row>
    <row r="1464" spans="1:25" x14ac:dyDescent="0.25">
      <c r="A1464">
        <v>-111.97685266000001</v>
      </c>
      <c r="B1464">
        <v>33.078836219999999</v>
      </c>
      <c r="C1464" t="s">
        <v>563</v>
      </c>
      <c r="D1464" t="s">
        <v>566</v>
      </c>
      <c r="E1464" t="s">
        <v>561</v>
      </c>
      <c r="F1464">
        <v>523</v>
      </c>
      <c r="G1464">
        <v>182</v>
      </c>
      <c r="H1464">
        <v>13.333</v>
      </c>
      <c r="I1464">
        <v>2.9529999999999998</v>
      </c>
      <c r="J1464">
        <v>1</v>
      </c>
      <c r="K1464">
        <v>1172.336</v>
      </c>
      <c r="L1464" t="s">
        <v>560</v>
      </c>
      <c r="M1464" t="s">
        <v>559</v>
      </c>
      <c r="N1464" s="8">
        <v>43412</v>
      </c>
      <c r="O1464">
        <v>0</v>
      </c>
      <c r="P1464">
        <v>0</v>
      </c>
      <c r="Q1464">
        <v>13713.616</v>
      </c>
      <c r="R1464">
        <v>1390.8710000000001</v>
      </c>
      <c r="S1464">
        <v>2.8980000000000001</v>
      </c>
      <c r="T1464">
        <v>33</v>
      </c>
      <c r="U1464">
        <v>4214.759</v>
      </c>
      <c r="V1464">
        <v>3</v>
      </c>
      <c r="W1464">
        <v>2.0129999999999999</v>
      </c>
      <c r="X1464">
        <v>3.254</v>
      </c>
      <c r="Y1464" s="8">
        <v>43412</v>
      </c>
    </row>
    <row r="1465" spans="1:25" x14ac:dyDescent="0.25">
      <c r="A1465">
        <v>-111.97685334000001</v>
      </c>
      <c r="B1465">
        <v>33.078828219999998</v>
      </c>
      <c r="C1465" t="s">
        <v>563</v>
      </c>
      <c r="D1465" t="s">
        <v>566</v>
      </c>
      <c r="E1465" t="s">
        <v>561</v>
      </c>
      <c r="F1465">
        <v>524</v>
      </c>
      <c r="G1465">
        <v>178</v>
      </c>
      <c r="H1465">
        <v>13.333</v>
      </c>
      <c r="I1465">
        <v>3.0510000000000002</v>
      </c>
      <c r="J1465">
        <v>1</v>
      </c>
      <c r="K1465">
        <v>1172.3979999999999</v>
      </c>
      <c r="L1465" t="s">
        <v>560</v>
      </c>
      <c r="M1465" t="s">
        <v>559</v>
      </c>
      <c r="N1465" s="8">
        <v>43412</v>
      </c>
      <c r="O1465">
        <v>0</v>
      </c>
      <c r="P1465">
        <v>0</v>
      </c>
      <c r="Q1465">
        <v>15920.297</v>
      </c>
      <c r="R1465">
        <v>1562.5920000000001</v>
      </c>
      <c r="S1465">
        <v>3.2549999999999999</v>
      </c>
      <c r="T1465">
        <v>33</v>
      </c>
      <c r="U1465">
        <v>4735.1260000000002</v>
      </c>
      <c r="V1465">
        <v>3</v>
      </c>
      <c r="W1465">
        <v>2.08</v>
      </c>
      <c r="X1465">
        <v>3.3620000000000001</v>
      </c>
      <c r="Y1465" s="8">
        <v>43412</v>
      </c>
    </row>
    <row r="1466" spans="1:25" x14ac:dyDescent="0.25">
      <c r="A1466">
        <v>-111.97685266000001</v>
      </c>
      <c r="B1466">
        <v>33.078820219999997</v>
      </c>
      <c r="C1466" t="s">
        <v>563</v>
      </c>
      <c r="D1466" t="s">
        <v>566</v>
      </c>
      <c r="E1466" t="s">
        <v>561</v>
      </c>
      <c r="F1466">
        <v>525</v>
      </c>
      <c r="G1466">
        <v>182</v>
      </c>
      <c r="H1466">
        <v>13.333</v>
      </c>
      <c r="I1466">
        <v>2.92</v>
      </c>
      <c r="J1466">
        <v>1</v>
      </c>
      <c r="K1466">
        <v>1172.4380000000001</v>
      </c>
      <c r="L1466" t="s">
        <v>560</v>
      </c>
      <c r="M1466" t="s">
        <v>559</v>
      </c>
      <c r="N1466" s="8">
        <v>43412</v>
      </c>
      <c r="O1466">
        <v>0</v>
      </c>
      <c r="P1466">
        <v>0</v>
      </c>
      <c r="Q1466">
        <v>15047.605</v>
      </c>
      <c r="R1466">
        <v>1543.3150000000001</v>
      </c>
      <c r="S1466">
        <v>3.2149999999999999</v>
      </c>
      <c r="T1466">
        <v>33</v>
      </c>
      <c r="U1466">
        <v>4676.7129999999997</v>
      </c>
      <c r="V1466">
        <v>3</v>
      </c>
      <c r="W1466">
        <v>1.9910000000000001</v>
      </c>
      <c r="X1466">
        <v>3.218</v>
      </c>
      <c r="Y1466" s="8">
        <v>43412</v>
      </c>
    </row>
    <row r="1467" spans="1:25" x14ac:dyDescent="0.25">
      <c r="A1467">
        <v>-111.97685317</v>
      </c>
      <c r="B1467">
        <v>33.078811219999999</v>
      </c>
      <c r="C1467" t="s">
        <v>563</v>
      </c>
      <c r="D1467" t="s">
        <v>566</v>
      </c>
      <c r="E1467" t="s">
        <v>561</v>
      </c>
      <c r="F1467">
        <v>526</v>
      </c>
      <c r="G1467">
        <v>179</v>
      </c>
      <c r="H1467">
        <v>13.333</v>
      </c>
      <c r="I1467">
        <v>3.2149999999999999</v>
      </c>
      <c r="J1467">
        <v>1</v>
      </c>
      <c r="K1467">
        <v>1172.444</v>
      </c>
      <c r="L1467" t="s">
        <v>560</v>
      </c>
      <c r="M1467" t="s">
        <v>559</v>
      </c>
      <c r="N1467" s="8">
        <v>43412</v>
      </c>
      <c r="O1467">
        <v>0</v>
      </c>
      <c r="P1467">
        <v>0</v>
      </c>
      <c r="Q1467">
        <v>14201.296</v>
      </c>
      <c r="R1467">
        <v>1322.7539999999999</v>
      </c>
      <c r="S1467">
        <v>2.7559999999999998</v>
      </c>
      <c r="T1467">
        <v>33</v>
      </c>
      <c r="U1467">
        <v>4008.346</v>
      </c>
      <c r="V1467">
        <v>3</v>
      </c>
      <c r="W1467">
        <v>2.1920000000000002</v>
      </c>
      <c r="X1467">
        <v>3.5430000000000001</v>
      </c>
      <c r="Y1467" s="8">
        <v>43412</v>
      </c>
    </row>
    <row r="1468" spans="1:25" x14ac:dyDescent="0.25">
      <c r="A1468">
        <v>-111.97685197</v>
      </c>
      <c r="B1468">
        <v>33.078803180000001</v>
      </c>
      <c r="C1468" t="s">
        <v>563</v>
      </c>
      <c r="D1468" t="s">
        <v>566</v>
      </c>
      <c r="E1468" t="s">
        <v>561</v>
      </c>
      <c r="F1468">
        <v>527</v>
      </c>
      <c r="G1468">
        <v>186</v>
      </c>
      <c r="H1468">
        <v>13.333</v>
      </c>
      <c r="I1468">
        <v>2.9529999999999998</v>
      </c>
      <c r="J1468">
        <v>1</v>
      </c>
      <c r="K1468">
        <v>1172.454</v>
      </c>
      <c r="L1468" t="s">
        <v>560</v>
      </c>
      <c r="M1468" t="s">
        <v>559</v>
      </c>
      <c r="N1468" s="8">
        <v>43412</v>
      </c>
      <c r="O1468">
        <v>0</v>
      </c>
      <c r="P1468">
        <v>0</v>
      </c>
      <c r="Q1468">
        <v>17131.512999999999</v>
      </c>
      <c r="R1468">
        <v>1737.5229999999999</v>
      </c>
      <c r="S1468">
        <v>3.62</v>
      </c>
      <c r="T1468">
        <v>33</v>
      </c>
      <c r="U1468">
        <v>5265.22</v>
      </c>
      <c r="V1468">
        <v>3</v>
      </c>
      <c r="W1468">
        <v>2.0129999999999999</v>
      </c>
      <c r="X1468">
        <v>3.254</v>
      </c>
      <c r="Y1468" s="8">
        <v>43412</v>
      </c>
    </row>
    <row r="1469" spans="1:25" x14ac:dyDescent="0.25">
      <c r="A1469">
        <v>-111.97685434</v>
      </c>
      <c r="B1469">
        <v>33.078795220000003</v>
      </c>
      <c r="C1469" t="s">
        <v>563</v>
      </c>
      <c r="D1469" t="s">
        <v>566</v>
      </c>
      <c r="E1469" t="s">
        <v>561</v>
      </c>
      <c r="F1469">
        <v>528</v>
      </c>
      <c r="G1469">
        <v>178</v>
      </c>
      <c r="H1469">
        <v>13.333</v>
      </c>
      <c r="I1469">
        <v>3.0510000000000002</v>
      </c>
      <c r="J1469">
        <v>1</v>
      </c>
      <c r="K1469">
        <v>1172.444</v>
      </c>
      <c r="L1469" t="s">
        <v>560</v>
      </c>
      <c r="M1469" t="s">
        <v>559</v>
      </c>
      <c r="N1469" s="8">
        <v>43412</v>
      </c>
      <c r="O1469">
        <v>0</v>
      </c>
      <c r="P1469">
        <v>0</v>
      </c>
      <c r="Q1469">
        <v>17271.252</v>
      </c>
      <c r="R1469">
        <v>1695.1890000000001</v>
      </c>
      <c r="S1469">
        <v>3.532</v>
      </c>
      <c r="T1469">
        <v>33</v>
      </c>
      <c r="U1469">
        <v>5136.9359999999997</v>
      </c>
      <c r="V1469">
        <v>3</v>
      </c>
      <c r="W1469">
        <v>2.08</v>
      </c>
      <c r="X1469">
        <v>3.3620000000000001</v>
      </c>
      <c r="Y1469" s="8">
        <v>43412</v>
      </c>
    </row>
    <row r="1470" spans="1:25" x14ac:dyDescent="0.25">
      <c r="A1470">
        <v>-111.97685349</v>
      </c>
      <c r="B1470">
        <v>33.078786209999997</v>
      </c>
      <c r="C1470" t="s">
        <v>563</v>
      </c>
      <c r="D1470" t="s">
        <v>566</v>
      </c>
      <c r="E1470" t="s">
        <v>561</v>
      </c>
      <c r="F1470">
        <v>529</v>
      </c>
      <c r="G1470">
        <v>183</v>
      </c>
      <c r="H1470">
        <v>13.333</v>
      </c>
      <c r="I1470">
        <v>2.92</v>
      </c>
      <c r="J1470">
        <v>1</v>
      </c>
      <c r="K1470">
        <v>1172.425</v>
      </c>
      <c r="L1470" t="s">
        <v>560</v>
      </c>
      <c r="M1470" t="s">
        <v>559</v>
      </c>
      <c r="N1470" s="8">
        <v>43412</v>
      </c>
      <c r="O1470">
        <v>0</v>
      </c>
      <c r="P1470">
        <v>0</v>
      </c>
      <c r="Q1470">
        <v>17849.429</v>
      </c>
      <c r="R1470">
        <v>1830.6769999999999</v>
      </c>
      <c r="S1470">
        <v>3.8140000000000001</v>
      </c>
      <c r="T1470">
        <v>33</v>
      </c>
      <c r="U1470">
        <v>5547.5050000000001</v>
      </c>
      <c r="V1470">
        <v>3</v>
      </c>
      <c r="W1470">
        <v>1.9910000000000001</v>
      </c>
      <c r="X1470">
        <v>3.218</v>
      </c>
      <c r="Y1470" s="8">
        <v>43412</v>
      </c>
    </row>
    <row r="1471" spans="1:25" x14ac:dyDescent="0.25">
      <c r="A1471">
        <v>-111.97685434</v>
      </c>
      <c r="B1471">
        <v>33.078778219999997</v>
      </c>
      <c r="C1471" t="s">
        <v>563</v>
      </c>
      <c r="D1471" t="s">
        <v>566</v>
      </c>
      <c r="E1471" t="s">
        <v>561</v>
      </c>
      <c r="F1471">
        <v>530</v>
      </c>
      <c r="G1471">
        <v>178</v>
      </c>
      <c r="H1471">
        <v>13.333</v>
      </c>
      <c r="I1471">
        <v>2.9529999999999998</v>
      </c>
      <c r="J1471">
        <v>1</v>
      </c>
      <c r="K1471">
        <v>1172.3920000000001</v>
      </c>
      <c r="L1471" t="s">
        <v>560</v>
      </c>
      <c r="M1471" t="s">
        <v>559</v>
      </c>
      <c r="N1471" s="8">
        <v>43412</v>
      </c>
      <c r="O1471">
        <v>0</v>
      </c>
      <c r="P1471">
        <v>0</v>
      </c>
      <c r="Q1471">
        <v>17877.3</v>
      </c>
      <c r="R1471">
        <v>1813.162</v>
      </c>
      <c r="S1471">
        <v>3.7770000000000001</v>
      </c>
      <c r="T1471">
        <v>33</v>
      </c>
      <c r="U1471">
        <v>5494.4309999999996</v>
      </c>
      <c r="V1471">
        <v>3</v>
      </c>
      <c r="W1471">
        <v>2.0129999999999999</v>
      </c>
      <c r="X1471">
        <v>3.254</v>
      </c>
      <c r="Y1471" s="8">
        <v>43412</v>
      </c>
    </row>
    <row r="1472" spans="1:25" x14ac:dyDescent="0.25">
      <c r="A1472">
        <v>-111.97685314</v>
      </c>
      <c r="B1472">
        <v>33.078769190000003</v>
      </c>
      <c r="C1472" t="s">
        <v>563</v>
      </c>
      <c r="D1472" t="s">
        <v>566</v>
      </c>
      <c r="E1472" t="s">
        <v>561</v>
      </c>
      <c r="F1472">
        <v>531</v>
      </c>
      <c r="G1472">
        <v>185</v>
      </c>
      <c r="H1472">
        <v>13.333</v>
      </c>
      <c r="I1472">
        <v>3.1819999999999999</v>
      </c>
      <c r="J1472">
        <v>1</v>
      </c>
      <c r="K1472">
        <v>1172.415</v>
      </c>
      <c r="L1472" t="s">
        <v>560</v>
      </c>
      <c r="M1472" t="s">
        <v>559</v>
      </c>
      <c r="N1472" s="8">
        <v>43412</v>
      </c>
      <c r="O1472">
        <v>0</v>
      </c>
      <c r="P1472">
        <v>0</v>
      </c>
      <c r="Q1472">
        <v>17552.161</v>
      </c>
      <c r="R1472">
        <v>1651.7190000000001</v>
      </c>
      <c r="S1472">
        <v>3.4409999999999998</v>
      </c>
      <c r="T1472">
        <v>33</v>
      </c>
      <c r="U1472">
        <v>5005.2089999999998</v>
      </c>
      <c r="V1472">
        <v>3</v>
      </c>
      <c r="W1472">
        <v>2.17</v>
      </c>
      <c r="X1472">
        <v>3.5070000000000001</v>
      </c>
      <c r="Y1472" s="8">
        <v>43412</v>
      </c>
    </row>
    <row r="1473" spans="1:25" x14ac:dyDescent="0.25">
      <c r="A1473">
        <v>-111.97685486</v>
      </c>
      <c r="B1473">
        <v>33.078761190000002</v>
      </c>
      <c r="C1473" t="s">
        <v>563</v>
      </c>
      <c r="D1473" t="s">
        <v>566</v>
      </c>
      <c r="E1473" t="s">
        <v>561</v>
      </c>
      <c r="F1473">
        <v>532</v>
      </c>
      <c r="G1473">
        <v>175</v>
      </c>
      <c r="H1473">
        <v>13.333</v>
      </c>
      <c r="I1473">
        <v>2.9860000000000002</v>
      </c>
      <c r="J1473">
        <v>1</v>
      </c>
      <c r="K1473">
        <v>1172.395</v>
      </c>
      <c r="L1473" t="s">
        <v>560</v>
      </c>
      <c r="M1473" t="s">
        <v>559</v>
      </c>
      <c r="N1473" s="8">
        <v>43412</v>
      </c>
      <c r="O1473">
        <v>0</v>
      </c>
      <c r="P1473">
        <v>0</v>
      </c>
      <c r="Q1473">
        <v>17853.395</v>
      </c>
      <c r="R1473">
        <v>1790.84</v>
      </c>
      <c r="S1473">
        <v>3.7309999999999999</v>
      </c>
      <c r="T1473">
        <v>33</v>
      </c>
      <c r="U1473">
        <v>5426.7870000000003</v>
      </c>
      <c r="V1473">
        <v>3</v>
      </c>
      <c r="W1473">
        <v>2.036</v>
      </c>
      <c r="X1473">
        <v>3.29</v>
      </c>
      <c r="Y1473" s="8">
        <v>43412</v>
      </c>
    </row>
    <row r="1474" spans="1:25" x14ac:dyDescent="0.25">
      <c r="A1474">
        <v>-111.97685434</v>
      </c>
      <c r="B1474">
        <v>33.078753220000003</v>
      </c>
      <c r="C1474" t="s">
        <v>563</v>
      </c>
      <c r="D1474" t="s">
        <v>566</v>
      </c>
      <c r="E1474" t="s">
        <v>561</v>
      </c>
      <c r="F1474">
        <v>533</v>
      </c>
      <c r="G1474">
        <v>178</v>
      </c>
      <c r="H1474">
        <v>13.333</v>
      </c>
      <c r="I1474">
        <v>3.15</v>
      </c>
      <c r="J1474">
        <v>1</v>
      </c>
      <c r="K1474">
        <v>1172.4179999999999</v>
      </c>
      <c r="L1474" t="s">
        <v>560</v>
      </c>
      <c r="M1474" t="s">
        <v>559</v>
      </c>
      <c r="N1474" s="8">
        <v>43412</v>
      </c>
      <c r="O1474">
        <v>0</v>
      </c>
      <c r="P1474">
        <v>0</v>
      </c>
      <c r="Q1474">
        <v>16195.423000000001</v>
      </c>
      <c r="R1474">
        <v>1539.921</v>
      </c>
      <c r="S1474">
        <v>3.2080000000000002</v>
      </c>
      <c r="T1474">
        <v>33</v>
      </c>
      <c r="U1474">
        <v>4666.4260000000004</v>
      </c>
      <c r="V1474">
        <v>3</v>
      </c>
      <c r="W1474">
        <v>2.1469999999999998</v>
      </c>
      <c r="X1474">
        <v>3.4710000000000001</v>
      </c>
      <c r="Y1474" s="8">
        <v>43412</v>
      </c>
    </row>
    <row r="1475" spans="1:25" x14ac:dyDescent="0.25">
      <c r="A1475">
        <v>-111.976854</v>
      </c>
      <c r="B1475">
        <v>33.078744229999998</v>
      </c>
      <c r="C1475" t="s">
        <v>563</v>
      </c>
      <c r="D1475" t="s">
        <v>566</v>
      </c>
      <c r="E1475" t="s">
        <v>561</v>
      </c>
      <c r="F1475">
        <v>534</v>
      </c>
      <c r="G1475">
        <v>180</v>
      </c>
      <c r="H1475">
        <v>13.333</v>
      </c>
      <c r="I1475">
        <v>2.92</v>
      </c>
      <c r="J1475">
        <v>1</v>
      </c>
      <c r="K1475">
        <v>1172.421</v>
      </c>
      <c r="L1475" t="s">
        <v>560</v>
      </c>
      <c r="M1475" t="s">
        <v>559</v>
      </c>
      <c r="N1475" s="8">
        <v>43412</v>
      </c>
      <c r="O1475">
        <v>0</v>
      </c>
      <c r="P1475">
        <v>0</v>
      </c>
      <c r="Q1475">
        <v>14713.763999999999</v>
      </c>
      <c r="R1475">
        <v>1509.076</v>
      </c>
      <c r="S1475">
        <v>3.1440000000000001</v>
      </c>
      <c r="T1475">
        <v>33</v>
      </c>
      <c r="U1475">
        <v>4572.9570000000003</v>
      </c>
      <c r="V1475">
        <v>3</v>
      </c>
      <c r="W1475">
        <v>1.9910000000000001</v>
      </c>
      <c r="X1475">
        <v>3.218</v>
      </c>
      <c r="Y1475" s="8">
        <v>43412</v>
      </c>
    </row>
    <row r="1476" spans="1:25" x14ac:dyDescent="0.25">
      <c r="A1476">
        <v>-111.976854</v>
      </c>
      <c r="B1476">
        <v>33.078736229999997</v>
      </c>
      <c r="C1476" t="s">
        <v>563</v>
      </c>
      <c r="D1476" t="s">
        <v>566</v>
      </c>
      <c r="E1476" t="s">
        <v>561</v>
      </c>
      <c r="F1476">
        <v>535</v>
      </c>
      <c r="G1476">
        <v>180</v>
      </c>
      <c r="H1476">
        <v>13.333</v>
      </c>
      <c r="I1476">
        <v>3.117</v>
      </c>
      <c r="J1476">
        <v>1</v>
      </c>
      <c r="K1476">
        <v>1172.4770000000001</v>
      </c>
      <c r="L1476" t="s">
        <v>560</v>
      </c>
      <c r="M1476" t="s">
        <v>559</v>
      </c>
      <c r="N1476" s="8">
        <v>43412</v>
      </c>
      <c r="O1476">
        <v>0</v>
      </c>
      <c r="P1476">
        <v>0</v>
      </c>
      <c r="Q1476">
        <v>15577.588</v>
      </c>
      <c r="R1476">
        <v>1496.7660000000001</v>
      </c>
      <c r="S1476">
        <v>3.1179999999999999</v>
      </c>
      <c r="T1476">
        <v>33</v>
      </c>
      <c r="U1476">
        <v>4535.6540000000005</v>
      </c>
      <c r="V1476">
        <v>3</v>
      </c>
      <c r="W1476">
        <v>2.125</v>
      </c>
      <c r="X1476">
        <v>3.4340000000000002</v>
      </c>
      <c r="Y1476" s="8">
        <v>43412</v>
      </c>
    </row>
    <row r="1477" spans="1:25" x14ac:dyDescent="0.25">
      <c r="A1477">
        <v>-111.97685383</v>
      </c>
      <c r="B1477">
        <v>33.078727219999998</v>
      </c>
      <c r="C1477" t="s">
        <v>563</v>
      </c>
      <c r="D1477" t="s">
        <v>566</v>
      </c>
      <c r="E1477" t="s">
        <v>561</v>
      </c>
      <c r="F1477">
        <v>536</v>
      </c>
      <c r="G1477">
        <v>181</v>
      </c>
      <c r="H1477">
        <v>13.333</v>
      </c>
      <c r="I1477">
        <v>3.117</v>
      </c>
      <c r="J1477">
        <v>1</v>
      </c>
      <c r="K1477">
        <v>1172.5029999999999</v>
      </c>
      <c r="L1477" t="s">
        <v>560</v>
      </c>
      <c r="M1477" t="s">
        <v>559</v>
      </c>
      <c r="N1477" s="8">
        <v>43412</v>
      </c>
      <c r="O1477">
        <v>0</v>
      </c>
      <c r="P1477">
        <v>0</v>
      </c>
      <c r="Q1477">
        <v>15292.933000000001</v>
      </c>
      <c r="R1477">
        <v>1469.415</v>
      </c>
      <c r="S1477">
        <v>3.0609999999999999</v>
      </c>
      <c r="T1477">
        <v>33</v>
      </c>
      <c r="U1477">
        <v>4452.7730000000001</v>
      </c>
      <c r="V1477">
        <v>3</v>
      </c>
      <c r="W1477">
        <v>2.125</v>
      </c>
      <c r="X1477">
        <v>3.4340000000000002</v>
      </c>
      <c r="Y1477" s="8">
        <v>43412</v>
      </c>
    </row>
    <row r="1478" spans="1:25" x14ac:dyDescent="0.25">
      <c r="A1478">
        <v>-111.976854</v>
      </c>
      <c r="B1478">
        <v>33.078719229999997</v>
      </c>
      <c r="C1478" t="s">
        <v>563</v>
      </c>
      <c r="D1478" t="s">
        <v>566</v>
      </c>
      <c r="E1478" t="s">
        <v>561</v>
      </c>
      <c r="F1478">
        <v>537</v>
      </c>
      <c r="G1478">
        <v>180</v>
      </c>
      <c r="H1478">
        <v>13.333</v>
      </c>
      <c r="I1478">
        <v>3.0510000000000002</v>
      </c>
      <c r="J1478">
        <v>1</v>
      </c>
      <c r="K1478">
        <v>1172.4670000000001</v>
      </c>
      <c r="L1478" t="s">
        <v>560</v>
      </c>
      <c r="M1478" t="s">
        <v>559</v>
      </c>
      <c r="N1478" s="8">
        <v>43412</v>
      </c>
      <c r="O1478">
        <v>0</v>
      </c>
      <c r="P1478">
        <v>0</v>
      </c>
      <c r="Q1478">
        <v>15721.291999999999</v>
      </c>
      <c r="R1478">
        <v>1543.059</v>
      </c>
      <c r="S1478">
        <v>3.2149999999999999</v>
      </c>
      <c r="T1478">
        <v>33</v>
      </c>
      <c r="U1478">
        <v>4675.9369999999999</v>
      </c>
      <c r="V1478">
        <v>3</v>
      </c>
      <c r="W1478">
        <v>2.08</v>
      </c>
      <c r="X1478">
        <v>3.3620000000000001</v>
      </c>
      <c r="Y1478" s="8">
        <v>43412</v>
      </c>
    </row>
    <row r="1479" spans="1:25" x14ac:dyDescent="0.25">
      <c r="A1479">
        <v>-111.97685468</v>
      </c>
      <c r="B1479">
        <v>33.078710209999997</v>
      </c>
      <c r="C1479" t="s">
        <v>563</v>
      </c>
      <c r="D1479" t="s">
        <v>566</v>
      </c>
      <c r="E1479" t="s">
        <v>561</v>
      </c>
      <c r="F1479">
        <v>538</v>
      </c>
      <c r="G1479">
        <v>176</v>
      </c>
      <c r="H1479">
        <v>13.333</v>
      </c>
      <c r="I1479">
        <v>2.9860000000000002</v>
      </c>
      <c r="J1479">
        <v>1</v>
      </c>
      <c r="K1479">
        <v>1172.4770000000001</v>
      </c>
      <c r="L1479" t="s">
        <v>560</v>
      </c>
      <c r="M1479" t="s">
        <v>559</v>
      </c>
      <c r="N1479" s="8">
        <v>43412</v>
      </c>
      <c r="O1479">
        <v>0</v>
      </c>
      <c r="P1479">
        <v>0</v>
      </c>
      <c r="Q1479">
        <v>17543.954000000002</v>
      </c>
      <c r="R1479">
        <v>1759.8</v>
      </c>
      <c r="S1479">
        <v>3.6659999999999999</v>
      </c>
      <c r="T1479">
        <v>33</v>
      </c>
      <c r="U1479">
        <v>5332.7280000000001</v>
      </c>
      <c r="V1479">
        <v>3</v>
      </c>
      <c r="W1479">
        <v>2.036</v>
      </c>
      <c r="X1479">
        <v>3.29</v>
      </c>
      <c r="Y1479" s="8">
        <v>43412</v>
      </c>
    </row>
    <row r="1480" spans="1:25" x14ac:dyDescent="0.25">
      <c r="A1480">
        <v>-111.97685417</v>
      </c>
      <c r="B1480">
        <v>33.078702219999997</v>
      </c>
      <c r="C1480" t="s">
        <v>563</v>
      </c>
      <c r="D1480" t="s">
        <v>566</v>
      </c>
      <c r="E1480" t="s">
        <v>561</v>
      </c>
      <c r="F1480">
        <v>539</v>
      </c>
      <c r="G1480">
        <v>179</v>
      </c>
      <c r="H1480">
        <v>13.333</v>
      </c>
      <c r="I1480">
        <v>3.117</v>
      </c>
      <c r="J1480">
        <v>1</v>
      </c>
      <c r="K1480">
        <v>1172.425</v>
      </c>
      <c r="L1480" t="s">
        <v>560</v>
      </c>
      <c r="M1480" t="s">
        <v>559</v>
      </c>
      <c r="N1480" s="8">
        <v>43412</v>
      </c>
      <c r="O1480">
        <v>0</v>
      </c>
      <c r="P1480">
        <v>0</v>
      </c>
      <c r="Q1480">
        <v>15390.535</v>
      </c>
      <c r="R1480">
        <v>1478.7929999999999</v>
      </c>
      <c r="S1480">
        <v>3.081</v>
      </c>
      <c r="T1480">
        <v>33</v>
      </c>
      <c r="U1480">
        <v>4481.1909999999998</v>
      </c>
      <c r="V1480">
        <v>3</v>
      </c>
      <c r="W1480">
        <v>2.125</v>
      </c>
      <c r="X1480">
        <v>3.4340000000000002</v>
      </c>
      <c r="Y1480" s="8">
        <v>43412</v>
      </c>
    </row>
    <row r="1481" spans="1:25" x14ac:dyDescent="0.25">
      <c r="A1481">
        <v>-111.97685332</v>
      </c>
      <c r="B1481">
        <v>33.078694210000002</v>
      </c>
      <c r="C1481" t="s">
        <v>563</v>
      </c>
      <c r="D1481" t="s">
        <v>566</v>
      </c>
      <c r="E1481" t="s">
        <v>561</v>
      </c>
      <c r="F1481">
        <v>540</v>
      </c>
      <c r="G1481">
        <v>184</v>
      </c>
      <c r="H1481">
        <v>13.333</v>
      </c>
      <c r="I1481">
        <v>2.8220000000000001</v>
      </c>
      <c r="J1481">
        <v>1</v>
      </c>
      <c r="K1481">
        <v>1172.3979999999999</v>
      </c>
      <c r="L1481" t="s">
        <v>560</v>
      </c>
      <c r="M1481" t="s">
        <v>559</v>
      </c>
      <c r="N1481" s="8">
        <v>43412</v>
      </c>
      <c r="O1481">
        <v>0</v>
      </c>
      <c r="P1481">
        <v>0</v>
      </c>
      <c r="Q1481">
        <v>17586.201000000001</v>
      </c>
      <c r="R1481">
        <v>1866.598</v>
      </c>
      <c r="S1481">
        <v>3.8889999999999998</v>
      </c>
      <c r="T1481">
        <v>33</v>
      </c>
      <c r="U1481">
        <v>5656.3580000000002</v>
      </c>
      <c r="V1481">
        <v>3</v>
      </c>
      <c r="W1481">
        <v>1.9239999999999999</v>
      </c>
      <c r="X1481">
        <v>3.109</v>
      </c>
      <c r="Y1481" s="8">
        <v>43412</v>
      </c>
    </row>
    <row r="1482" spans="1:25" x14ac:dyDescent="0.25">
      <c r="A1482">
        <v>-111.97685482999999</v>
      </c>
      <c r="B1482">
        <v>33.078685219999997</v>
      </c>
      <c r="C1482" t="s">
        <v>563</v>
      </c>
      <c r="D1482" t="s">
        <v>566</v>
      </c>
      <c r="E1482" t="s">
        <v>561</v>
      </c>
      <c r="F1482">
        <v>541</v>
      </c>
      <c r="G1482">
        <v>181</v>
      </c>
      <c r="H1482">
        <v>13.333</v>
      </c>
      <c r="I1482">
        <v>3.0510000000000002</v>
      </c>
      <c r="J1482">
        <v>1</v>
      </c>
      <c r="K1482">
        <v>1172.3920000000001</v>
      </c>
      <c r="L1482" t="s">
        <v>560</v>
      </c>
      <c r="M1482" t="s">
        <v>559</v>
      </c>
      <c r="N1482" s="8">
        <v>43412</v>
      </c>
      <c r="O1482">
        <v>0</v>
      </c>
      <c r="P1482">
        <v>0</v>
      </c>
      <c r="Q1482">
        <v>16863.546999999999</v>
      </c>
      <c r="R1482">
        <v>1655.173</v>
      </c>
      <c r="S1482">
        <v>3.448</v>
      </c>
      <c r="T1482">
        <v>33</v>
      </c>
      <c r="U1482">
        <v>5015.674</v>
      </c>
      <c r="V1482">
        <v>3</v>
      </c>
      <c r="W1482">
        <v>2.08</v>
      </c>
      <c r="X1482">
        <v>3.3620000000000001</v>
      </c>
      <c r="Y1482" s="8">
        <v>43412</v>
      </c>
    </row>
    <row r="1483" spans="1:25" x14ac:dyDescent="0.25">
      <c r="A1483">
        <v>-111.97685349</v>
      </c>
      <c r="B1483">
        <v>33.078677210000002</v>
      </c>
      <c r="C1483" t="s">
        <v>563</v>
      </c>
      <c r="D1483" t="s">
        <v>566</v>
      </c>
      <c r="E1483" t="s">
        <v>561</v>
      </c>
      <c r="F1483">
        <v>542</v>
      </c>
      <c r="G1483">
        <v>183</v>
      </c>
      <c r="H1483">
        <v>13.333</v>
      </c>
      <c r="I1483">
        <v>3.15</v>
      </c>
      <c r="J1483">
        <v>1</v>
      </c>
      <c r="K1483">
        <v>1172.454</v>
      </c>
      <c r="L1483" t="s">
        <v>560</v>
      </c>
      <c r="M1483" t="s">
        <v>559</v>
      </c>
      <c r="N1483" s="8">
        <v>43412</v>
      </c>
      <c r="O1483">
        <v>0</v>
      </c>
      <c r="P1483">
        <v>0</v>
      </c>
      <c r="Q1483">
        <v>16105.477000000001</v>
      </c>
      <c r="R1483">
        <v>1531.3679999999999</v>
      </c>
      <c r="S1483">
        <v>3.19</v>
      </c>
      <c r="T1483">
        <v>33</v>
      </c>
      <c r="U1483">
        <v>4640.51</v>
      </c>
      <c r="V1483">
        <v>3</v>
      </c>
      <c r="W1483">
        <v>2.1469999999999998</v>
      </c>
      <c r="X1483">
        <v>3.4710000000000001</v>
      </c>
      <c r="Y1483" s="8">
        <v>43412</v>
      </c>
    </row>
    <row r="1484" spans="1:25" x14ac:dyDescent="0.25">
      <c r="A1484">
        <v>-111.97685434</v>
      </c>
      <c r="B1484">
        <v>33.078668219999997</v>
      </c>
      <c r="C1484" t="s">
        <v>563</v>
      </c>
      <c r="D1484" t="s">
        <v>566</v>
      </c>
      <c r="E1484" t="s">
        <v>561</v>
      </c>
      <c r="F1484">
        <v>543</v>
      </c>
      <c r="G1484">
        <v>178</v>
      </c>
      <c r="H1484">
        <v>13.333</v>
      </c>
      <c r="I1484">
        <v>2.9860000000000002</v>
      </c>
      <c r="J1484">
        <v>1</v>
      </c>
      <c r="K1484">
        <v>1172.49</v>
      </c>
      <c r="L1484" t="s">
        <v>560</v>
      </c>
      <c r="M1484" t="s">
        <v>559</v>
      </c>
      <c r="N1484" s="8">
        <v>43412</v>
      </c>
      <c r="O1484">
        <v>0</v>
      </c>
      <c r="P1484">
        <v>0</v>
      </c>
      <c r="Q1484">
        <v>13112.579</v>
      </c>
      <c r="R1484">
        <v>1315.298</v>
      </c>
      <c r="S1484">
        <v>2.74</v>
      </c>
      <c r="T1484">
        <v>33</v>
      </c>
      <c r="U1484">
        <v>3985.75</v>
      </c>
      <c r="V1484">
        <v>3</v>
      </c>
      <c r="W1484">
        <v>2.036</v>
      </c>
      <c r="X1484">
        <v>3.29</v>
      </c>
      <c r="Y1484" s="8">
        <v>43412</v>
      </c>
    </row>
    <row r="1485" spans="1:25" x14ac:dyDescent="0.25">
      <c r="A1485">
        <v>-111.97685434</v>
      </c>
      <c r="B1485">
        <v>33.078660220000003</v>
      </c>
      <c r="C1485" t="s">
        <v>563</v>
      </c>
      <c r="D1485" t="s">
        <v>566</v>
      </c>
      <c r="E1485" t="s">
        <v>561</v>
      </c>
      <c r="F1485">
        <v>544</v>
      </c>
      <c r="G1485">
        <v>178</v>
      </c>
      <c r="H1485">
        <v>13.333</v>
      </c>
      <c r="I1485">
        <v>3.0840000000000001</v>
      </c>
      <c r="J1485">
        <v>1</v>
      </c>
      <c r="K1485">
        <v>1172.4870000000001</v>
      </c>
      <c r="L1485" t="s">
        <v>560</v>
      </c>
      <c r="M1485" t="s">
        <v>559</v>
      </c>
      <c r="N1485" s="8">
        <v>43412</v>
      </c>
      <c r="O1485">
        <v>0</v>
      </c>
      <c r="P1485">
        <v>0</v>
      </c>
      <c r="Q1485">
        <v>14825.026</v>
      </c>
      <c r="R1485">
        <v>1439.61</v>
      </c>
      <c r="S1485">
        <v>2.9990000000000001</v>
      </c>
      <c r="T1485">
        <v>33</v>
      </c>
      <c r="U1485">
        <v>4362.4549999999999</v>
      </c>
      <c r="V1485">
        <v>3</v>
      </c>
      <c r="W1485">
        <v>2.1030000000000002</v>
      </c>
      <c r="X1485">
        <v>3.3980000000000001</v>
      </c>
      <c r="Y1485" s="8">
        <v>43412</v>
      </c>
    </row>
    <row r="1486" spans="1:25" x14ac:dyDescent="0.25">
      <c r="A1486">
        <v>-111.97685414</v>
      </c>
      <c r="B1486">
        <v>33.078651190000002</v>
      </c>
      <c r="C1486" t="s">
        <v>563</v>
      </c>
      <c r="D1486" t="s">
        <v>566</v>
      </c>
      <c r="E1486" t="s">
        <v>561</v>
      </c>
      <c r="F1486">
        <v>545</v>
      </c>
      <c r="G1486">
        <v>185</v>
      </c>
      <c r="H1486">
        <v>13.333</v>
      </c>
      <c r="I1486">
        <v>2.8220000000000001</v>
      </c>
      <c r="J1486">
        <v>1</v>
      </c>
      <c r="K1486">
        <v>1172.425</v>
      </c>
      <c r="L1486" t="s">
        <v>560</v>
      </c>
      <c r="M1486" t="s">
        <v>559</v>
      </c>
      <c r="N1486" s="8">
        <v>43412</v>
      </c>
      <c r="O1486">
        <v>0</v>
      </c>
      <c r="P1486">
        <v>0</v>
      </c>
      <c r="Q1486">
        <v>15356.936</v>
      </c>
      <c r="R1486">
        <v>1629.9839999999999</v>
      </c>
      <c r="S1486">
        <v>3.3959999999999999</v>
      </c>
      <c r="T1486">
        <v>33</v>
      </c>
      <c r="U1486">
        <v>4939.3459999999995</v>
      </c>
      <c r="V1486">
        <v>3</v>
      </c>
      <c r="W1486">
        <v>1.9239999999999999</v>
      </c>
      <c r="X1486">
        <v>3.109</v>
      </c>
      <c r="Y1486" s="8">
        <v>43412</v>
      </c>
    </row>
    <row r="1487" spans="1:25" x14ac:dyDescent="0.25">
      <c r="A1487">
        <v>-111.97685482999999</v>
      </c>
      <c r="B1487">
        <v>33.078643219999996</v>
      </c>
      <c r="C1487" t="s">
        <v>563</v>
      </c>
      <c r="D1487" t="s">
        <v>566</v>
      </c>
      <c r="E1487" t="s">
        <v>561</v>
      </c>
      <c r="F1487">
        <v>546</v>
      </c>
      <c r="G1487">
        <v>181</v>
      </c>
      <c r="H1487">
        <v>13.333</v>
      </c>
      <c r="I1487">
        <v>3.0179999999999998</v>
      </c>
      <c r="J1487">
        <v>1</v>
      </c>
      <c r="K1487">
        <v>1172.4839999999999</v>
      </c>
      <c r="L1487" t="s">
        <v>560</v>
      </c>
      <c r="M1487" t="s">
        <v>559</v>
      </c>
      <c r="N1487" s="8">
        <v>43412</v>
      </c>
      <c r="O1487">
        <v>0</v>
      </c>
      <c r="P1487">
        <v>0</v>
      </c>
      <c r="Q1487">
        <v>14264.198</v>
      </c>
      <c r="R1487">
        <v>1415.2619999999999</v>
      </c>
      <c r="S1487">
        <v>2.948</v>
      </c>
      <c r="T1487">
        <v>33</v>
      </c>
      <c r="U1487">
        <v>4288.6719999999996</v>
      </c>
      <c r="V1487">
        <v>3</v>
      </c>
      <c r="W1487">
        <v>2.0579999999999998</v>
      </c>
      <c r="X1487">
        <v>3.3260000000000001</v>
      </c>
      <c r="Y1487" s="8">
        <v>43412</v>
      </c>
    </row>
    <row r="1488" spans="1:25" x14ac:dyDescent="0.25">
      <c r="A1488">
        <v>-111.9768567</v>
      </c>
      <c r="B1488">
        <v>33.0786351</v>
      </c>
      <c r="C1488" t="s">
        <v>563</v>
      </c>
      <c r="D1488" t="s">
        <v>566</v>
      </c>
      <c r="E1488" t="s">
        <v>561</v>
      </c>
      <c r="F1488">
        <v>547</v>
      </c>
      <c r="G1488">
        <v>170</v>
      </c>
      <c r="H1488">
        <v>13.333</v>
      </c>
      <c r="I1488">
        <v>3.0840000000000001</v>
      </c>
      <c r="J1488">
        <v>1</v>
      </c>
      <c r="K1488">
        <v>1172.461</v>
      </c>
      <c r="L1488" t="s">
        <v>560</v>
      </c>
      <c r="M1488" t="s">
        <v>559</v>
      </c>
      <c r="N1488" s="8">
        <v>43412</v>
      </c>
      <c r="O1488">
        <v>0</v>
      </c>
      <c r="P1488">
        <v>0</v>
      </c>
      <c r="Q1488">
        <v>13335.93</v>
      </c>
      <c r="R1488">
        <v>1295.009</v>
      </c>
      <c r="S1488">
        <v>2.698</v>
      </c>
      <c r="T1488">
        <v>33</v>
      </c>
      <c r="U1488">
        <v>3924.2689999999998</v>
      </c>
      <c r="V1488">
        <v>3</v>
      </c>
      <c r="W1488">
        <v>2.1030000000000002</v>
      </c>
      <c r="X1488">
        <v>3.3980000000000001</v>
      </c>
      <c r="Y1488" s="8">
        <v>43412</v>
      </c>
    </row>
    <row r="1489" spans="1:25" x14ac:dyDescent="0.25">
      <c r="A1489">
        <v>-111.976855</v>
      </c>
      <c r="B1489">
        <v>33.078626229999998</v>
      </c>
      <c r="C1489" t="s">
        <v>563</v>
      </c>
      <c r="D1489" t="s">
        <v>566</v>
      </c>
      <c r="E1489" t="s">
        <v>561</v>
      </c>
      <c r="F1489">
        <v>548</v>
      </c>
      <c r="G1489">
        <v>180</v>
      </c>
      <c r="H1489">
        <v>13.333</v>
      </c>
      <c r="I1489">
        <v>3.0179999999999998</v>
      </c>
      <c r="J1489">
        <v>1</v>
      </c>
      <c r="K1489">
        <v>1172.461</v>
      </c>
      <c r="L1489" t="s">
        <v>560</v>
      </c>
      <c r="M1489" t="s">
        <v>559</v>
      </c>
      <c r="N1489" s="8">
        <v>43412</v>
      </c>
      <c r="O1489">
        <v>0</v>
      </c>
      <c r="P1489">
        <v>0</v>
      </c>
      <c r="Q1489">
        <v>15949.38</v>
      </c>
      <c r="R1489">
        <v>1582.462</v>
      </c>
      <c r="S1489">
        <v>3.2970000000000002</v>
      </c>
      <c r="T1489">
        <v>33</v>
      </c>
      <c r="U1489">
        <v>4795.3389999999999</v>
      </c>
      <c r="V1489">
        <v>3</v>
      </c>
      <c r="W1489">
        <v>2.0579999999999998</v>
      </c>
      <c r="X1489">
        <v>3.3260000000000001</v>
      </c>
      <c r="Y1489" s="8">
        <v>43412</v>
      </c>
    </row>
    <row r="1490" spans="1:25" x14ac:dyDescent="0.25">
      <c r="A1490">
        <v>-111.97685482999999</v>
      </c>
      <c r="B1490">
        <v>33.078618220000003</v>
      </c>
      <c r="C1490" t="s">
        <v>563</v>
      </c>
      <c r="D1490" t="s">
        <v>566</v>
      </c>
      <c r="E1490" t="s">
        <v>561</v>
      </c>
      <c r="F1490">
        <v>549</v>
      </c>
      <c r="G1490">
        <v>181</v>
      </c>
      <c r="H1490">
        <v>13.333</v>
      </c>
      <c r="I1490">
        <v>2.887</v>
      </c>
      <c r="J1490">
        <v>1</v>
      </c>
      <c r="K1490">
        <v>1172.3979999999999</v>
      </c>
      <c r="L1490" t="s">
        <v>560</v>
      </c>
      <c r="M1490" t="s">
        <v>559</v>
      </c>
      <c r="N1490" s="8">
        <v>43412</v>
      </c>
      <c r="O1490">
        <v>0</v>
      </c>
      <c r="P1490">
        <v>0</v>
      </c>
      <c r="Q1490">
        <v>14478.571</v>
      </c>
      <c r="R1490">
        <v>1501.828</v>
      </c>
      <c r="S1490">
        <v>3.129</v>
      </c>
      <c r="T1490">
        <v>33</v>
      </c>
      <c r="U1490">
        <v>4550.9949999999999</v>
      </c>
      <c r="V1490">
        <v>3</v>
      </c>
      <c r="W1490">
        <v>1.9690000000000001</v>
      </c>
      <c r="X1490">
        <v>3.181</v>
      </c>
      <c r="Y1490" s="8">
        <v>43412</v>
      </c>
    </row>
    <row r="1491" spans="1:25" x14ac:dyDescent="0.25">
      <c r="A1491">
        <v>-111.97685516999999</v>
      </c>
      <c r="B1491">
        <v>33.078609219999997</v>
      </c>
      <c r="C1491" t="s">
        <v>563</v>
      </c>
      <c r="D1491" t="s">
        <v>566</v>
      </c>
      <c r="E1491" t="s">
        <v>561</v>
      </c>
      <c r="F1491">
        <v>550</v>
      </c>
      <c r="G1491">
        <v>179</v>
      </c>
      <c r="H1491">
        <v>13.333</v>
      </c>
      <c r="I1491">
        <v>3.2149999999999999</v>
      </c>
      <c r="J1491">
        <v>1</v>
      </c>
      <c r="K1491">
        <v>1172.3820000000001</v>
      </c>
      <c r="L1491" t="s">
        <v>560</v>
      </c>
      <c r="M1491" t="s">
        <v>559</v>
      </c>
      <c r="N1491" s="8">
        <v>43412</v>
      </c>
      <c r="O1491">
        <v>0</v>
      </c>
      <c r="P1491">
        <v>0</v>
      </c>
      <c r="Q1491">
        <v>18797.085999999999</v>
      </c>
      <c r="R1491">
        <v>1750.8209999999999</v>
      </c>
      <c r="S1491">
        <v>3.6480000000000001</v>
      </c>
      <c r="T1491">
        <v>33</v>
      </c>
      <c r="U1491">
        <v>5305.518</v>
      </c>
      <c r="V1491">
        <v>3</v>
      </c>
      <c r="W1491">
        <v>2.1920000000000002</v>
      </c>
      <c r="X1491">
        <v>3.5430000000000001</v>
      </c>
      <c r="Y1491" s="8">
        <v>43412</v>
      </c>
    </row>
    <row r="1492" spans="1:25" x14ac:dyDescent="0.25">
      <c r="A1492">
        <v>-111.97685534</v>
      </c>
      <c r="B1492">
        <v>33.078601220000003</v>
      </c>
      <c r="C1492" t="s">
        <v>563</v>
      </c>
      <c r="D1492" t="s">
        <v>566</v>
      </c>
      <c r="E1492" t="s">
        <v>561</v>
      </c>
      <c r="F1492">
        <v>551</v>
      </c>
      <c r="G1492">
        <v>178</v>
      </c>
      <c r="H1492">
        <v>13.333</v>
      </c>
      <c r="I1492">
        <v>3.117</v>
      </c>
      <c r="J1492">
        <v>1</v>
      </c>
      <c r="K1492">
        <v>1172.444</v>
      </c>
      <c r="L1492" t="s">
        <v>560</v>
      </c>
      <c r="M1492" t="s">
        <v>559</v>
      </c>
      <c r="N1492" s="8">
        <v>43412</v>
      </c>
      <c r="O1492">
        <v>0</v>
      </c>
      <c r="P1492">
        <v>0</v>
      </c>
      <c r="Q1492">
        <v>15793.942999999999</v>
      </c>
      <c r="R1492">
        <v>1517.5540000000001</v>
      </c>
      <c r="S1492">
        <v>3.1619999999999999</v>
      </c>
      <c r="T1492">
        <v>33</v>
      </c>
      <c r="U1492">
        <v>4598.6490000000003</v>
      </c>
      <c r="V1492">
        <v>3</v>
      </c>
      <c r="W1492">
        <v>2.125</v>
      </c>
      <c r="X1492">
        <v>3.4340000000000002</v>
      </c>
      <c r="Y1492" s="8">
        <v>43412</v>
      </c>
    </row>
    <row r="1493" spans="1:25" x14ac:dyDescent="0.25">
      <c r="A1493">
        <v>-111.97685534</v>
      </c>
      <c r="B1493">
        <v>33.078592219999997</v>
      </c>
      <c r="C1493" t="s">
        <v>563</v>
      </c>
      <c r="D1493" t="s">
        <v>566</v>
      </c>
      <c r="E1493" t="s">
        <v>561</v>
      </c>
      <c r="F1493">
        <v>552</v>
      </c>
      <c r="G1493">
        <v>178</v>
      </c>
      <c r="H1493">
        <v>13.333</v>
      </c>
      <c r="I1493">
        <v>2.9860000000000002</v>
      </c>
      <c r="J1493">
        <v>1</v>
      </c>
      <c r="K1493">
        <v>1172.431</v>
      </c>
      <c r="L1493" t="s">
        <v>560</v>
      </c>
      <c r="M1493" t="s">
        <v>559</v>
      </c>
      <c r="N1493" s="8">
        <v>43412</v>
      </c>
      <c r="O1493">
        <v>0</v>
      </c>
      <c r="P1493">
        <v>0</v>
      </c>
      <c r="Q1493">
        <v>16167.057000000001</v>
      </c>
      <c r="R1493">
        <v>1621.6859999999999</v>
      </c>
      <c r="S1493">
        <v>3.379</v>
      </c>
      <c r="T1493">
        <v>33</v>
      </c>
      <c r="U1493">
        <v>4914.201</v>
      </c>
      <c r="V1493">
        <v>3</v>
      </c>
      <c r="W1493">
        <v>2.036</v>
      </c>
      <c r="X1493">
        <v>3.29</v>
      </c>
      <c r="Y1493" s="8">
        <v>43412</v>
      </c>
    </row>
    <row r="1494" spans="1:25" x14ac:dyDescent="0.25">
      <c r="A1494">
        <v>-111.97685332</v>
      </c>
      <c r="B1494">
        <v>33.078584210000002</v>
      </c>
      <c r="C1494" t="s">
        <v>563</v>
      </c>
      <c r="D1494" t="s">
        <v>566</v>
      </c>
      <c r="E1494" t="s">
        <v>561</v>
      </c>
      <c r="F1494">
        <v>553</v>
      </c>
      <c r="G1494">
        <v>184</v>
      </c>
      <c r="H1494">
        <v>13.333</v>
      </c>
      <c r="I1494">
        <v>3.0840000000000001</v>
      </c>
      <c r="J1494">
        <v>1</v>
      </c>
      <c r="K1494">
        <v>1172.4280000000001</v>
      </c>
      <c r="L1494" t="s">
        <v>560</v>
      </c>
      <c r="M1494" t="s">
        <v>559</v>
      </c>
      <c r="N1494" s="8">
        <v>43412</v>
      </c>
      <c r="O1494">
        <v>0</v>
      </c>
      <c r="P1494">
        <v>0</v>
      </c>
      <c r="Q1494">
        <v>15494.691999999999</v>
      </c>
      <c r="R1494">
        <v>1504.6389999999999</v>
      </c>
      <c r="S1494">
        <v>3.1349999999999998</v>
      </c>
      <c r="T1494">
        <v>33</v>
      </c>
      <c r="U1494">
        <v>4559.5129999999999</v>
      </c>
      <c r="V1494">
        <v>3</v>
      </c>
      <c r="W1494">
        <v>2.1030000000000002</v>
      </c>
      <c r="X1494">
        <v>3.3980000000000001</v>
      </c>
      <c r="Y1494" s="8">
        <v>43412</v>
      </c>
    </row>
    <row r="1495" spans="1:25" x14ac:dyDescent="0.25">
      <c r="A1495">
        <v>-111.97685482999999</v>
      </c>
      <c r="B1495">
        <v>33.078576220000002</v>
      </c>
      <c r="C1495" t="s">
        <v>563</v>
      </c>
      <c r="D1495" t="s">
        <v>566</v>
      </c>
      <c r="E1495" t="s">
        <v>561</v>
      </c>
      <c r="F1495">
        <v>554</v>
      </c>
      <c r="G1495">
        <v>181</v>
      </c>
      <c r="H1495">
        <v>13.333</v>
      </c>
      <c r="I1495">
        <v>3.0510000000000002</v>
      </c>
      <c r="J1495">
        <v>1</v>
      </c>
      <c r="K1495">
        <v>1172.461</v>
      </c>
      <c r="L1495" t="s">
        <v>560</v>
      </c>
      <c r="M1495" t="s">
        <v>559</v>
      </c>
      <c r="N1495" s="8">
        <v>43412</v>
      </c>
      <c r="O1495">
        <v>0</v>
      </c>
      <c r="P1495">
        <v>0</v>
      </c>
      <c r="Q1495">
        <v>16889.325000000001</v>
      </c>
      <c r="R1495">
        <v>1657.703</v>
      </c>
      <c r="S1495">
        <v>3.4540000000000002</v>
      </c>
      <c r="T1495">
        <v>33</v>
      </c>
      <c r="U1495">
        <v>5023.3410000000003</v>
      </c>
      <c r="V1495">
        <v>3</v>
      </c>
      <c r="W1495">
        <v>2.08</v>
      </c>
      <c r="X1495">
        <v>3.3620000000000001</v>
      </c>
      <c r="Y1495" s="8">
        <v>43412</v>
      </c>
    </row>
    <row r="1496" spans="1:25" x14ac:dyDescent="0.25">
      <c r="A1496">
        <v>-111.976854</v>
      </c>
      <c r="B1496">
        <v>33.078567229999997</v>
      </c>
      <c r="C1496" t="s">
        <v>563</v>
      </c>
      <c r="D1496" t="s">
        <v>566</v>
      </c>
      <c r="E1496" t="s">
        <v>561</v>
      </c>
      <c r="F1496">
        <v>555</v>
      </c>
      <c r="G1496">
        <v>180</v>
      </c>
      <c r="H1496">
        <v>13.333</v>
      </c>
      <c r="I1496">
        <v>2.9860000000000002</v>
      </c>
      <c r="J1496">
        <v>1</v>
      </c>
      <c r="K1496">
        <v>1172.4380000000001</v>
      </c>
      <c r="L1496" t="s">
        <v>560</v>
      </c>
      <c r="M1496" t="s">
        <v>559</v>
      </c>
      <c r="N1496" s="8">
        <v>43412</v>
      </c>
      <c r="O1496">
        <v>0</v>
      </c>
      <c r="P1496">
        <v>0</v>
      </c>
      <c r="Q1496">
        <v>15134.245999999999</v>
      </c>
      <c r="R1496">
        <v>1518.087</v>
      </c>
      <c r="S1496">
        <v>3.1629999999999998</v>
      </c>
      <c r="T1496">
        <v>33</v>
      </c>
      <c r="U1496">
        <v>4600.2640000000001</v>
      </c>
      <c r="V1496">
        <v>3</v>
      </c>
      <c r="W1496">
        <v>2.036</v>
      </c>
      <c r="X1496">
        <v>3.29</v>
      </c>
      <c r="Y1496" s="8">
        <v>43412</v>
      </c>
    </row>
    <row r="1497" spans="1:25" x14ac:dyDescent="0.25">
      <c r="A1497">
        <v>-111.97685482999999</v>
      </c>
      <c r="B1497">
        <v>33.078559220000002</v>
      </c>
      <c r="C1497" t="s">
        <v>563</v>
      </c>
      <c r="D1497" t="s">
        <v>566</v>
      </c>
      <c r="E1497" t="s">
        <v>561</v>
      </c>
      <c r="F1497">
        <v>556</v>
      </c>
      <c r="G1497">
        <v>181</v>
      </c>
      <c r="H1497">
        <v>13.333</v>
      </c>
      <c r="I1497">
        <v>3.0510000000000002</v>
      </c>
      <c r="J1497">
        <v>1</v>
      </c>
      <c r="K1497">
        <v>1172.441</v>
      </c>
      <c r="L1497" t="s">
        <v>560</v>
      </c>
      <c r="M1497" t="s">
        <v>559</v>
      </c>
      <c r="N1497" s="8">
        <v>43412</v>
      </c>
      <c r="O1497">
        <v>0</v>
      </c>
      <c r="P1497">
        <v>0</v>
      </c>
      <c r="Q1497">
        <v>14052.47</v>
      </c>
      <c r="R1497">
        <v>1379.2629999999999</v>
      </c>
      <c r="S1497">
        <v>2.8730000000000002</v>
      </c>
      <c r="T1497">
        <v>33</v>
      </c>
      <c r="U1497">
        <v>4179.5839999999998</v>
      </c>
      <c r="V1497">
        <v>3</v>
      </c>
      <c r="W1497">
        <v>2.08</v>
      </c>
      <c r="X1497">
        <v>3.3620000000000001</v>
      </c>
      <c r="Y1497" s="8">
        <v>43412</v>
      </c>
    </row>
    <row r="1498" spans="1:25" x14ac:dyDescent="0.25">
      <c r="A1498">
        <v>-111.97685466</v>
      </c>
      <c r="B1498">
        <v>33.078550219999997</v>
      </c>
      <c r="C1498" t="s">
        <v>563</v>
      </c>
      <c r="D1498" t="s">
        <v>566</v>
      </c>
      <c r="E1498" t="s">
        <v>561</v>
      </c>
      <c r="F1498">
        <v>557</v>
      </c>
      <c r="G1498">
        <v>182</v>
      </c>
      <c r="H1498">
        <v>13.333</v>
      </c>
      <c r="I1498">
        <v>3.0510000000000002</v>
      </c>
      <c r="J1498">
        <v>1</v>
      </c>
      <c r="K1498">
        <v>1172.402</v>
      </c>
      <c r="L1498" t="s">
        <v>560</v>
      </c>
      <c r="M1498" t="s">
        <v>559</v>
      </c>
      <c r="N1498" s="8">
        <v>43412</v>
      </c>
      <c r="O1498">
        <v>0</v>
      </c>
      <c r="P1498">
        <v>0</v>
      </c>
      <c r="Q1498">
        <v>13925.234</v>
      </c>
      <c r="R1498">
        <v>1366.7739999999999</v>
      </c>
      <c r="S1498">
        <v>2.847</v>
      </c>
      <c r="T1498">
        <v>33</v>
      </c>
      <c r="U1498">
        <v>4141.741</v>
      </c>
      <c r="V1498">
        <v>3</v>
      </c>
      <c r="W1498">
        <v>2.08</v>
      </c>
      <c r="X1498">
        <v>3.3620000000000001</v>
      </c>
      <c r="Y1498" s="8">
        <v>43412</v>
      </c>
    </row>
    <row r="1499" spans="1:25" x14ac:dyDescent="0.25">
      <c r="A1499">
        <v>-111.97685566</v>
      </c>
      <c r="B1499">
        <v>33.078542220000003</v>
      </c>
      <c r="C1499" t="s">
        <v>563</v>
      </c>
      <c r="D1499" t="s">
        <v>566</v>
      </c>
      <c r="E1499" t="s">
        <v>561</v>
      </c>
      <c r="F1499">
        <v>558</v>
      </c>
      <c r="G1499">
        <v>182</v>
      </c>
      <c r="H1499">
        <v>13.333</v>
      </c>
      <c r="I1499">
        <v>3.0510000000000002</v>
      </c>
      <c r="J1499">
        <v>1</v>
      </c>
      <c r="K1499">
        <v>1172.451</v>
      </c>
      <c r="L1499" t="s">
        <v>560</v>
      </c>
      <c r="M1499" t="s">
        <v>559</v>
      </c>
      <c r="N1499" s="8">
        <v>43412</v>
      </c>
      <c r="O1499">
        <v>0</v>
      </c>
      <c r="P1499">
        <v>0</v>
      </c>
      <c r="Q1499">
        <v>10973.977000000001</v>
      </c>
      <c r="R1499">
        <v>1077.106</v>
      </c>
      <c r="S1499">
        <v>2.2440000000000002</v>
      </c>
      <c r="T1499">
        <v>33</v>
      </c>
      <c r="U1499">
        <v>3263.9569999999999</v>
      </c>
      <c r="V1499">
        <v>3</v>
      </c>
      <c r="W1499">
        <v>2.08</v>
      </c>
      <c r="X1499">
        <v>3.3620000000000001</v>
      </c>
      <c r="Y1499" s="8">
        <v>43412</v>
      </c>
    </row>
    <row r="1500" spans="1:25" x14ac:dyDescent="0.25">
      <c r="A1500">
        <v>-111.97685534</v>
      </c>
      <c r="B1500">
        <v>33.078533219999997</v>
      </c>
      <c r="C1500" t="s">
        <v>563</v>
      </c>
      <c r="D1500" t="s">
        <v>566</v>
      </c>
      <c r="E1500" t="s">
        <v>561</v>
      </c>
      <c r="F1500">
        <v>559</v>
      </c>
      <c r="G1500">
        <v>178</v>
      </c>
      <c r="H1500">
        <v>13.333</v>
      </c>
      <c r="I1500">
        <v>3.0510000000000002</v>
      </c>
      <c r="J1500">
        <v>1</v>
      </c>
      <c r="K1500">
        <v>1172.4079999999999</v>
      </c>
      <c r="L1500" t="s">
        <v>560</v>
      </c>
      <c r="M1500" t="s">
        <v>559</v>
      </c>
      <c r="N1500" s="8">
        <v>43412</v>
      </c>
      <c r="O1500">
        <v>0</v>
      </c>
      <c r="P1500">
        <v>0</v>
      </c>
      <c r="Q1500">
        <v>9802.1440000000002</v>
      </c>
      <c r="R1500">
        <v>962.08900000000006</v>
      </c>
      <c r="S1500">
        <v>2.004</v>
      </c>
      <c r="T1500">
        <v>33</v>
      </c>
      <c r="U1500">
        <v>2915.422</v>
      </c>
      <c r="V1500">
        <v>3</v>
      </c>
      <c r="W1500">
        <v>2.08</v>
      </c>
      <c r="X1500">
        <v>3.3620000000000001</v>
      </c>
      <c r="Y1500" s="8">
        <v>43412</v>
      </c>
    </row>
    <row r="1501" spans="1:25" x14ac:dyDescent="0.25">
      <c r="A1501">
        <v>-111.97685583000001</v>
      </c>
      <c r="B1501">
        <v>33.078525220000003</v>
      </c>
      <c r="C1501" t="s">
        <v>563</v>
      </c>
      <c r="D1501" t="s">
        <v>566</v>
      </c>
      <c r="E1501" t="s">
        <v>561</v>
      </c>
      <c r="F1501">
        <v>560</v>
      </c>
      <c r="G1501">
        <v>181</v>
      </c>
      <c r="H1501">
        <v>13.333</v>
      </c>
      <c r="I1501">
        <v>2.9529999999999998</v>
      </c>
      <c r="J1501">
        <v>1</v>
      </c>
      <c r="K1501">
        <v>1172.4929999999999</v>
      </c>
      <c r="L1501" t="s">
        <v>560</v>
      </c>
      <c r="M1501" t="s">
        <v>559</v>
      </c>
      <c r="N1501" s="8">
        <v>43412</v>
      </c>
      <c r="O1501">
        <v>0</v>
      </c>
      <c r="P1501">
        <v>0</v>
      </c>
      <c r="Q1501">
        <v>8753.36</v>
      </c>
      <c r="R1501">
        <v>887.78899999999999</v>
      </c>
      <c r="S1501">
        <v>1.85</v>
      </c>
      <c r="T1501">
        <v>33</v>
      </c>
      <c r="U1501">
        <v>2690.268</v>
      </c>
      <c r="V1501">
        <v>3</v>
      </c>
      <c r="W1501">
        <v>2.0129999999999999</v>
      </c>
      <c r="X1501">
        <v>3.254</v>
      </c>
      <c r="Y1501" s="8">
        <v>43412</v>
      </c>
    </row>
    <row r="1502" spans="1:25" x14ac:dyDescent="0.25">
      <c r="A1502">
        <v>-111.97685617</v>
      </c>
      <c r="B1502">
        <v>33.078516219999997</v>
      </c>
      <c r="C1502" t="s">
        <v>563</v>
      </c>
      <c r="D1502" t="s">
        <v>566</v>
      </c>
      <c r="E1502" t="s">
        <v>561</v>
      </c>
      <c r="F1502">
        <v>561</v>
      </c>
      <c r="G1502">
        <v>179</v>
      </c>
      <c r="H1502">
        <v>13.333</v>
      </c>
      <c r="I1502">
        <v>3.379</v>
      </c>
      <c r="J1502">
        <v>1</v>
      </c>
      <c r="K1502">
        <v>1172.4280000000001</v>
      </c>
      <c r="L1502" t="s">
        <v>560</v>
      </c>
      <c r="M1502" t="s">
        <v>559</v>
      </c>
      <c r="N1502" s="8">
        <v>43412</v>
      </c>
      <c r="O1502">
        <v>0</v>
      </c>
      <c r="P1502">
        <v>0</v>
      </c>
      <c r="Q1502">
        <v>11111.347</v>
      </c>
      <c r="R1502">
        <v>984.70600000000002</v>
      </c>
      <c r="S1502">
        <v>2.0510000000000002</v>
      </c>
      <c r="T1502">
        <v>33</v>
      </c>
      <c r="U1502">
        <v>2983.9589999999998</v>
      </c>
      <c r="V1502">
        <v>3</v>
      </c>
      <c r="W1502">
        <v>2.3039999999999998</v>
      </c>
      <c r="X1502">
        <v>3.7240000000000002</v>
      </c>
      <c r="Y1502" s="8">
        <v>43412</v>
      </c>
    </row>
    <row r="1503" spans="1:25" x14ac:dyDescent="0.25">
      <c r="A1503">
        <v>-111.97685463000001</v>
      </c>
      <c r="B1503">
        <v>33.078508149999998</v>
      </c>
      <c r="C1503" t="s">
        <v>563</v>
      </c>
      <c r="D1503" t="s">
        <v>566</v>
      </c>
      <c r="E1503" t="s">
        <v>561</v>
      </c>
      <c r="F1503">
        <v>562</v>
      </c>
      <c r="G1503">
        <v>188</v>
      </c>
      <c r="H1503">
        <v>13.333</v>
      </c>
      <c r="I1503">
        <v>2.9529999999999998</v>
      </c>
      <c r="J1503">
        <v>1</v>
      </c>
      <c r="K1503">
        <v>1172.441</v>
      </c>
      <c r="L1503" t="s">
        <v>560</v>
      </c>
      <c r="M1503" t="s">
        <v>559</v>
      </c>
      <c r="N1503" s="8">
        <v>43412</v>
      </c>
      <c r="O1503">
        <v>0</v>
      </c>
      <c r="P1503">
        <v>0</v>
      </c>
      <c r="Q1503">
        <v>12191.196</v>
      </c>
      <c r="R1503">
        <v>1236.463</v>
      </c>
      <c r="S1503">
        <v>2.5760000000000001</v>
      </c>
      <c r="T1503">
        <v>33</v>
      </c>
      <c r="U1503">
        <v>3746.857</v>
      </c>
      <c r="V1503">
        <v>3</v>
      </c>
      <c r="W1503">
        <v>2.0129999999999999</v>
      </c>
      <c r="X1503">
        <v>3.254</v>
      </c>
      <c r="Y1503" s="8">
        <v>43412</v>
      </c>
    </row>
    <row r="1504" spans="1:25" x14ac:dyDescent="0.25">
      <c r="A1504">
        <v>-111.97685634</v>
      </c>
      <c r="B1504">
        <v>33.078500220000002</v>
      </c>
      <c r="C1504" t="s">
        <v>563</v>
      </c>
      <c r="D1504" t="s">
        <v>566</v>
      </c>
      <c r="E1504" t="s">
        <v>561</v>
      </c>
      <c r="F1504">
        <v>563</v>
      </c>
      <c r="G1504">
        <v>178</v>
      </c>
      <c r="H1504">
        <v>13.333</v>
      </c>
      <c r="I1504">
        <v>2.9529999999999998</v>
      </c>
      <c r="J1504">
        <v>1</v>
      </c>
      <c r="K1504">
        <v>1172.51</v>
      </c>
      <c r="L1504" t="s">
        <v>560</v>
      </c>
      <c r="M1504" t="s">
        <v>559</v>
      </c>
      <c r="N1504" s="8">
        <v>43412</v>
      </c>
      <c r="O1504">
        <v>0</v>
      </c>
      <c r="P1504">
        <v>0</v>
      </c>
      <c r="Q1504">
        <v>11679.5</v>
      </c>
      <c r="R1504">
        <v>1184.5650000000001</v>
      </c>
      <c r="S1504">
        <v>2.468</v>
      </c>
      <c r="T1504">
        <v>33</v>
      </c>
      <c r="U1504">
        <v>3589.5920000000001</v>
      </c>
      <c r="V1504">
        <v>3</v>
      </c>
      <c r="W1504">
        <v>2.0129999999999999</v>
      </c>
      <c r="X1504">
        <v>3.254</v>
      </c>
      <c r="Y1504" s="8">
        <v>43412</v>
      </c>
    </row>
    <row r="1505" spans="1:25" x14ac:dyDescent="0.25">
      <c r="A1505">
        <v>-111.97685516999999</v>
      </c>
      <c r="B1505">
        <v>33.078491219999997</v>
      </c>
      <c r="C1505" t="s">
        <v>563</v>
      </c>
      <c r="D1505" t="s">
        <v>566</v>
      </c>
      <c r="E1505" t="s">
        <v>561</v>
      </c>
      <c r="F1505">
        <v>564</v>
      </c>
      <c r="G1505">
        <v>179</v>
      </c>
      <c r="H1505">
        <v>13.333</v>
      </c>
      <c r="I1505">
        <v>3.117</v>
      </c>
      <c r="J1505">
        <v>1</v>
      </c>
      <c r="K1505">
        <v>1172.4739999999999</v>
      </c>
      <c r="L1505" t="s">
        <v>560</v>
      </c>
      <c r="M1505" t="s">
        <v>559</v>
      </c>
      <c r="N1505" s="8">
        <v>43412</v>
      </c>
      <c r="O1505">
        <v>0</v>
      </c>
      <c r="P1505">
        <v>0</v>
      </c>
      <c r="Q1505">
        <v>13305.966</v>
      </c>
      <c r="R1505">
        <v>1278.498</v>
      </c>
      <c r="S1505">
        <v>2.6640000000000001</v>
      </c>
      <c r="T1505">
        <v>33</v>
      </c>
      <c r="U1505">
        <v>3874.2370000000001</v>
      </c>
      <c r="V1505">
        <v>3</v>
      </c>
      <c r="W1505">
        <v>2.125</v>
      </c>
      <c r="X1505">
        <v>3.4340000000000002</v>
      </c>
      <c r="Y1505" s="8">
        <v>43412</v>
      </c>
    </row>
    <row r="1506" spans="1:25" x14ac:dyDescent="0.25">
      <c r="A1506">
        <v>-111.97685568</v>
      </c>
      <c r="B1506">
        <v>33.078482209999997</v>
      </c>
      <c r="C1506" t="s">
        <v>563</v>
      </c>
      <c r="D1506" t="s">
        <v>566</v>
      </c>
      <c r="E1506" t="s">
        <v>561</v>
      </c>
      <c r="F1506">
        <v>565</v>
      </c>
      <c r="G1506">
        <v>176</v>
      </c>
      <c r="H1506">
        <v>13.333</v>
      </c>
      <c r="I1506">
        <v>3.117</v>
      </c>
      <c r="J1506">
        <v>1</v>
      </c>
      <c r="K1506">
        <v>1172.4570000000001</v>
      </c>
      <c r="L1506" t="s">
        <v>560</v>
      </c>
      <c r="M1506" t="s">
        <v>559</v>
      </c>
      <c r="N1506" s="8">
        <v>43412</v>
      </c>
      <c r="O1506">
        <v>0</v>
      </c>
      <c r="P1506">
        <v>0</v>
      </c>
      <c r="Q1506">
        <v>14088.656999999999</v>
      </c>
      <c r="R1506">
        <v>1353.703</v>
      </c>
      <c r="S1506">
        <v>2.82</v>
      </c>
      <c r="T1506">
        <v>33</v>
      </c>
      <c r="U1506">
        <v>4102.1289999999999</v>
      </c>
      <c r="V1506">
        <v>3</v>
      </c>
      <c r="W1506">
        <v>2.125</v>
      </c>
      <c r="X1506">
        <v>3.4340000000000002</v>
      </c>
      <c r="Y1506" s="8">
        <v>43412</v>
      </c>
    </row>
    <row r="1507" spans="1:25" x14ac:dyDescent="0.25">
      <c r="A1507">
        <v>-111.97685651</v>
      </c>
      <c r="B1507">
        <v>33.078474210000003</v>
      </c>
      <c r="C1507" t="s">
        <v>563</v>
      </c>
      <c r="D1507" t="s">
        <v>566</v>
      </c>
      <c r="E1507" t="s">
        <v>561</v>
      </c>
      <c r="F1507">
        <v>566</v>
      </c>
      <c r="G1507">
        <v>177</v>
      </c>
      <c r="H1507">
        <v>13.333</v>
      </c>
      <c r="I1507">
        <v>3.0840000000000001</v>
      </c>
      <c r="J1507">
        <v>1</v>
      </c>
      <c r="K1507">
        <v>1172.385</v>
      </c>
      <c r="L1507" t="s">
        <v>560</v>
      </c>
      <c r="M1507" t="s">
        <v>559</v>
      </c>
      <c r="N1507" s="8">
        <v>43412</v>
      </c>
      <c r="O1507">
        <v>0</v>
      </c>
      <c r="P1507">
        <v>0</v>
      </c>
      <c r="Q1507">
        <v>13783.291999999999</v>
      </c>
      <c r="R1507">
        <v>1338.451</v>
      </c>
      <c r="S1507">
        <v>2.7879999999999998</v>
      </c>
      <c r="T1507">
        <v>33</v>
      </c>
      <c r="U1507">
        <v>4055.9110000000001</v>
      </c>
      <c r="V1507">
        <v>3</v>
      </c>
      <c r="W1507">
        <v>2.1030000000000002</v>
      </c>
      <c r="X1507">
        <v>3.3980000000000001</v>
      </c>
      <c r="Y1507" s="8">
        <v>43412</v>
      </c>
    </row>
    <row r="1508" spans="1:25" x14ac:dyDescent="0.25">
      <c r="A1508">
        <v>-111.97685532</v>
      </c>
      <c r="B1508">
        <v>33.078465209999997</v>
      </c>
      <c r="C1508" t="s">
        <v>563</v>
      </c>
      <c r="D1508" t="s">
        <v>566</v>
      </c>
      <c r="E1508" t="s">
        <v>561</v>
      </c>
      <c r="F1508">
        <v>567</v>
      </c>
      <c r="G1508">
        <v>184</v>
      </c>
      <c r="H1508">
        <v>13.333</v>
      </c>
      <c r="I1508">
        <v>2.92</v>
      </c>
      <c r="J1508">
        <v>1</v>
      </c>
      <c r="K1508">
        <v>1172.444</v>
      </c>
      <c r="L1508" t="s">
        <v>560</v>
      </c>
      <c r="M1508" t="s">
        <v>559</v>
      </c>
      <c r="N1508" s="8">
        <v>43412</v>
      </c>
      <c r="O1508">
        <v>0</v>
      </c>
      <c r="P1508">
        <v>0</v>
      </c>
      <c r="Q1508">
        <v>14983.986999999999</v>
      </c>
      <c r="R1508">
        <v>1536.7909999999999</v>
      </c>
      <c r="S1508">
        <v>3.202</v>
      </c>
      <c r="T1508">
        <v>33</v>
      </c>
      <c r="U1508">
        <v>4656.9409999999998</v>
      </c>
      <c r="V1508">
        <v>3</v>
      </c>
      <c r="W1508">
        <v>1.9910000000000001</v>
      </c>
      <c r="X1508">
        <v>3.218</v>
      </c>
      <c r="Y1508" s="8">
        <v>43412</v>
      </c>
    </row>
    <row r="1509" spans="1:25" x14ac:dyDescent="0.25">
      <c r="A1509">
        <v>-111.97685666</v>
      </c>
      <c r="B1509">
        <v>33.078457219999997</v>
      </c>
      <c r="C1509" t="s">
        <v>563</v>
      </c>
      <c r="D1509" t="s">
        <v>566</v>
      </c>
      <c r="E1509" t="s">
        <v>561</v>
      </c>
      <c r="F1509">
        <v>568</v>
      </c>
      <c r="G1509">
        <v>182</v>
      </c>
      <c r="H1509">
        <v>13.333</v>
      </c>
      <c r="I1509">
        <v>3.1819999999999999</v>
      </c>
      <c r="J1509">
        <v>1</v>
      </c>
      <c r="K1509">
        <v>1172.375</v>
      </c>
      <c r="L1509" t="s">
        <v>560</v>
      </c>
      <c r="M1509" t="s">
        <v>559</v>
      </c>
      <c r="N1509" s="8">
        <v>43412</v>
      </c>
      <c r="O1509">
        <v>0</v>
      </c>
      <c r="P1509">
        <v>0</v>
      </c>
      <c r="Q1509">
        <v>12893.029</v>
      </c>
      <c r="R1509">
        <v>1213.279</v>
      </c>
      <c r="S1509">
        <v>2.528</v>
      </c>
      <c r="T1509">
        <v>33</v>
      </c>
      <c r="U1509">
        <v>3676.6019999999999</v>
      </c>
      <c r="V1509">
        <v>3</v>
      </c>
      <c r="W1509">
        <v>2.17</v>
      </c>
      <c r="X1509">
        <v>3.5070000000000001</v>
      </c>
      <c r="Y1509" s="8">
        <v>43412</v>
      </c>
    </row>
    <row r="1510" spans="1:25" x14ac:dyDescent="0.25">
      <c r="A1510">
        <v>-111.9768558</v>
      </c>
      <c r="B1510">
        <v>33.078449159999998</v>
      </c>
      <c r="C1510" t="s">
        <v>563</v>
      </c>
      <c r="D1510" t="s">
        <v>566</v>
      </c>
      <c r="E1510" t="s">
        <v>561</v>
      </c>
      <c r="F1510">
        <v>569</v>
      </c>
      <c r="G1510">
        <v>187</v>
      </c>
      <c r="H1510">
        <v>13.333</v>
      </c>
      <c r="I1510">
        <v>3.2149999999999999</v>
      </c>
      <c r="J1510">
        <v>1</v>
      </c>
      <c r="K1510">
        <v>1172.431</v>
      </c>
      <c r="L1510" t="s">
        <v>560</v>
      </c>
      <c r="M1510" t="s">
        <v>559</v>
      </c>
      <c r="N1510" s="8">
        <v>43412</v>
      </c>
      <c r="O1510">
        <v>0</v>
      </c>
      <c r="P1510">
        <v>0</v>
      </c>
      <c r="Q1510">
        <v>9566.125</v>
      </c>
      <c r="R1510">
        <v>891.02</v>
      </c>
      <c r="S1510">
        <v>1.8560000000000001</v>
      </c>
      <c r="T1510">
        <v>33</v>
      </c>
      <c r="U1510">
        <v>2700.0590000000002</v>
      </c>
      <c r="V1510">
        <v>3</v>
      </c>
      <c r="W1510">
        <v>2.1920000000000002</v>
      </c>
      <c r="X1510">
        <v>3.5430000000000001</v>
      </c>
      <c r="Y1510" s="8">
        <v>43412</v>
      </c>
    </row>
    <row r="1511" spans="1:25" x14ac:dyDescent="0.25">
      <c r="A1511">
        <v>-111.97685549000001</v>
      </c>
      <c r="B1511">
        <v>33.078440209999997</v>
      </c>
      <c r="C1511" t="s">
        <v>563</v>
      </c>
      <c r="D1511" t="s">
        <v>566</v>
      </c>
      <c r="E1511" t="s">
        <v>561</v>
      </c>
      <c r="F1511">
        <v>570</v>
      </c>
      <c r="G1511">
        <v>183</v>
      </c>
      <c r="H1511">
        <v>13.333</v>
      </c>
      <c r="I1511">
        <v>3.2149999999999999</v>
      </c>
      <c r="J1511">
        <v>1</v>
      </c>
      <c r="K1511">
        <v>1172.5329999999999</v>
      </c>
      <c r="L1511" t="s">
        <v>560</v>
      </c>
      <c r="M1511" t="s">
        <v>559</v>
      </c>
      <c r="N1511" s="8">
        <v>43412</v>
      </c>
      <c r="O1511">
        <v>0</v>
      </c>
      <c r="P1511">
        <v>0</v>
      </c>
      <c r="Q1511">
        <v>6832.875</v>
      </c>
      <c r="R1511">
        <v>636.43600000000004</v>
      </c>
      <c r="S1511">
        <v>1.3260000000000001</v>
      </c>
      <c r="T1511">
        <v>33</v>
      </c>
      <c r="U1511">
        <v>1928.5940000000001</v>
      </c>
      <c r="V1511">
        <v>3</v>
      </c>
      <c r="W1511">
        <v>2.1920000000000002</v>
      </c>
      <c r="X1511">
        <v>3.5430000000000001</v>
      </c>
      <c r="Y1511" s="8">
        <v>43412</v>
      </c>
    </row>
    <row r="1512" spans="1:25" x14ac:dyDescent="0.25">
      <c r="A1512">
        <v>-111.97685649</v>
      </c>
      <c r="B1512">
        <v>33.078431209999998</v>
      </c>
      <c r="C1512" t="s">
        <v>563</v>
      </c>
      <c r="D1512" t="s">
        <v>566</v>
      </c>
      <c r="E1512" t="s">
        <v>561</v>
      </c>
      <c r="F1512">
        <v>571</v>
      </c>
      <c r="G1512">
        <v>183</v>
      </c>
      <c r="H1512">
        <v>13.333</v>
      </c>
      <c r="I1512">
        <v>3.15</v>
      </c>
      <c r="J1512">
        <v>1</v>
      </c>
      <c r="K1512">
        <v>1172.53</v>
      </c>
      <c r="L1512" t="s">
        <v>560</v>
      </c>
      <c r="M1512" t="s">
        <v>559</v>
      </c>
      <c r="N1512" s="8">
        <v>43412</v>
      </c>
      <c r="O1512">
        <v>0</v>
      </c>
      <c r="P1512">
        <v>0</v>
      </c>
      <c r="Q1512">
        <v>6387.6610000000001</v>
      </c>
      <c r="R1512">
        <v>607.36199999999997</v>
      </c>
      <c r="S1512">
        <v>1.2649999999999999</v>
      </c>
      <c r="T1512">
        <v>33</v>
      </c>
      <c r="U1512">
        <v>1840.492</v>
      </c>
      <c r="V1512">
        <v>3</v>
      </c>
      <c r="W1512">
        <v>2.1469999999999998</v>
      </c>
      <c r="X1512">
        <v>3.4710000000000001</v>
      </c>
      <c r="Y1512" s="8">
        <v>43412</v>
      </c>
    </row>
    <row r="1513" spans="1:25" x14ac:dyDescent="0.25">
      <c r="A1513">
        <v>-111.97685803</v>
      </c>
      <c r="B1513">
        <v>33.078423180000001</v>
      </c>
      <c r="C1513" t="s">
        <v>563</v>
      </c>
      <c r="D1513" t="s">
        <v>566</v>
      </c>
      <c r="E1513" t="s">
        <v>561</v>
      </c>
      <c r="F1513">
        <v>572</v>
      </c>
      <c r="G1513">
        <v>174</v>
      </c>
      <c r="H1513">
        <v>13.333</v>
      </c>
      <c r="I1513">
        <v>3.117</v>
      </c>
      <c r="J1513">
        <v>1</v>
      </c>
      <c r="K1513">
        <v>1172.4570000000001</v>
      </c>
      <c r="L1513" t="s">
        <v>560</v>
      </c>
      <c r="M1513" t="s">
        <v>559</v>
      </c>
      <c r="N1513" s="8">
        <v>43412</v>
      </c>
      <c r="O1513">
        <v>0</v>
      </c>
      <c r="P1513">
        <v>0</v>
      </c>
      <c r="Q1513">
        <v>5691.5569999999998</v>
      </c>
      <c r="R1513">
        <v>546.87099999999998</v>
      </c>
      <c r="S1513">
        <v>1.139</v>
      </c>
      <c r="T1513">
        <v>33</v>
      </c>
      <c r="U1513">
        <v>1657.184</v>
      </c>
      <c r="V1513">
        <v>3</v>
      </c>
      <c r="W1513">
        <v>2.125</v>
      </c>
      <c r="X1513">
        <v>3.4340000000000002</v>
      </c>
      <c r="Y1513" s="8">
        <v>43412</v>
      </c>
    </row>
    <row r="1514" spans="1:25" x14ac:dyDescent="0.25">
      <c r="A1514">
        <v>-111.9768558</v>
      </c>
      <c r="B1514">
        <v>33.078414160000001</v>
      </c>
      <c r="C1514" t="s">
        <v>563</v>
      </c>
      <c r="D1514" t="s">
        <v>566</v>
      </c>
      <c r="E1514" t="s">
        <v>561</v>
      </c>
      <c r="F1514">
        <v>573</v>
      </c>
      <c r="G1514">
        <v>187</v>
      </c>
      <c r="H1514">
        <v>13.333</v>
      </c>
      <c r="I1514">
        <v>3.2149999999999999</v>
      </c>
      <c r="J1514">
        <v>1</v>
      </c>
      <c r="K1514">
        <v>1172.4929999999999</v>
      </c>
      <c r="L1514" t="s">
        <v>560</v>
      </c>
      <c r="M1514" t="s">
        <v>559</v>
      </c>
      <c r="N1514" s="8">
        <v>43412</v>
      </c>
      <c r="O1514">
        <v>0</v>
      </c>
      <c r="P1514">
        <v>0</v>
      </c>
      <c r="Q1514">
        <v>3207.2150000000001</v>
      </c>
      <c r="R1514">
        <v>298.73</v>
      </c>
      <c r="S1514">
        <v>0.622</v>
      </c>
      <c r="T1514">
        <v>33</v>
      </c>
      <c r="U1514">
        <v>905.24300000000005</v>
      </c>
      <c r="V1514">
        <v>3</v>
      </c>
      <c r="W1514">
        <v>2.1920000000000002</v>
      </c>
      <c r="X1514">
        <v>3.5430000000000001</v>
      </c>
      <c r="Y1514" s="8">
        <v>43412</v>
      </c>
    </row>
    <row r="1515" spans="1:25" x14ac:dyDescent="0.25">
      <c r="A1515">
        <v>-111.97685717</v>
      </c>
      <c r="B1515">
        <v>33.07840522</v>
      </c>
      <c r="C1515" t="s">
        <v>563</v>
      </c>
      <c r="D1515" t="s">
        <v>566</v>
      </c>
      <c r="E1515" t="s">
        <v>561</v>
      </c>
      <c r="F1515">
        <v>574</v>
      </c>
      <c r="G1515">
        <v>179</v>
      </c>
      <c r="H1515">
        <v>13.333</v>
      </c>
      <c r="I1515">
        <v>3.0510000000000002</v>
      </c>
      <c r="J1515">
        <v>1</v>
      </c>
      <c r="K1515">
        <v>1172.4929999999999</v>
      </c>
      <c r="L1515" t="s">
        <v>560</v>
      </c>
      <c r="M1515" t="s">
        <v>559</v>
      </c>
      <c r="N1515" s="8">
        <v>43412</v>
      </c>
      <c r="O1515">
        <v>0</v>
      </c>
      <c r="P1515">
        <v>0</v>
      </c>
      <c r="Q1515">
        <v>413.928</v>
      </c>
      <c r="R1515">
        <v>40.627000000000002</v>
      </c>
      <c r="S1515">
        <v>8.5000000000000006E-2</v>
      </c>
      <c r="T1515">
        <v>33</v>
      </c>
      <c r="U1515">
        <v>123.113</v>
      </c>
      <c r="V1515">
        <v>3</v>
      </c>
      <c r="W1515">
        <v>2.08</v>
      </c>
      <c r="X1515">
        <v>3.3620000000000001</v>
      </c>
      <c r="Y1515" s="8">
        <v>43412</v>
      </c>
    </row>
    <row r="1516" spans="1:25" x14ac:dyDescent="0.25">
      <c r="A1516">
        <v>-111.97699833999999</v>
      </c>
      <c r="B1516">
        <v>33.079989220000002</v>
      </c>
      <c r="C1516" t="s">
        <v>563</v>
      </c>
      <c r="D1516" t="s">
        <v>565</v>
      </c>
      <c r="E1516" t="s">
        <v>561</v>
      </c>
      <c r="F1516">
        <v>1</v>
      </c>
      <c r="G1516">
        <v>178</v>
      </c>
      <c r="H1516">
        <v>13.333</v>
      </c>
      <c r="I1516">
        <v>1.837</v>
      </c>
      <c r="J1516">
        <v>1</v>
      </c>
      <c r="K1516">
        <v>1172.4179999999999</v>
      </c>
      <c r="L1516" t="s">
        <v>560</v>
      </c>
      <c r="M1516" t="s">
        <v>559</v>
      </c>
      <c r="N1516" s="8">
        <v>43412</v>
      </c>
      <c r="O1516">
        <v>0</v>
      </c>
      <c r="P1516">
        <v>0</v>
      </c>
      <c r="Q1516">
        <v>217.45699999999999</v>
      </c>
      <c r="R1516">
        <v>35.445999999999998</v>
      </c>
      <c r="S1516">
        <v>7.3999999999999996E-2</v>
      </c>
      <c r="T1516">
        <v>33</v>
      </c>
      <c r="U1516">
        <v>107.411</v>
      </c>
      <c r="V1516">
        <v>1</v>
      </c>
      <c r="W1516">
        <v>1.2529999999999999</v>
      </c>
      <c r="X1516">
        <v>2.0249999999999999</v>
      </c>
      <c r="Y1516" s="8">
        <v>43412</v>
      </c>
    </row>
    <row r="1517" spans="1:25" x14ac:dyDescent="0.25">
      <c r="A1517">
        <v>-111.97699919999999</v>
      </c>
      <c r="B1517">
        <v>33.07998216</v>
      </c>
      <c r="C1517" t="s">
        <v>563</v>
      </c>
      <c r="D1517" t="s">
        <v>565</v>
      </c>
      <c r="E1517" t="s">
        <v>561</v>
      </c>
      <c r="F1517">
        <v>2</v>
      </c>
      <c r="G1517">
        <v>173</v>
      </c>
      <c r="H1517">
        <v>13.333</v>
      </c>
      <c r="I1517">
        <v>2.395</v>
      </c>
      <c r="J1517">
        <v>1</v>
      </c>
      <c r="K1517">
        <v>1172.3689999999999</v>
      </c>
      <c r="L1517" t="s">
        <v>560</v>
      </c>
      <c r="M1517" t="s">
        <v>559</v>
      </c>
      <c r="N1517" s="8">
        <v>43412</v>
      </c>
      <c r="O1517">
        <v>0</v>
      </c>
      <c r="P1517">
        <v>0</v>
      </c>
      <c r="Q1517">
        <v>813.37099999999998</v>
      </c>
      <c r="R1517">
        <v>101.705</v>
      </c>
      <c r="S1517">
        <v>0.21199999999999999</v>
      </c>
      <c r="T1517">
        <v>33</v>
      </c>
      <c r="U1517">
        <v>308.197</v>
      </c>
      <c r="V1517">
        <v>1</v>
      </c>
      <c r="W1517">
        <v>1.633</v>
      </c>
      <c r="X1517">
        <v>2.6389999999999998</v>
      </c>
      <c r="Y1517" s="8">
        <v>43412</v>
      </c>
    </row>
    <row r="1518" spans="1:25" x14ac:dyDescent="0.25">
      <c r="A1518">
        <v>-111.97699746000001</v>
      </c>
      <c r="B1518">
        <v>33.07997512</v>
      </c>
      <c r="C1518" t="s">
        <v>563</v>
      </c>
      <c r="D1518" t="s">
        <v>565</v>
      </c>
      <c r="E1518" t="s">
        <v>561</v>
      </c>
      <c r="F1518">
        <v>3</v>
      </c>
      <c r="G1518">
        <v>189</v>
      </c>
      <c r="H1518">
        <v>13.333</v>
      </c>
      <c r="I1518">
        <v>2.4609999999999999</v>
      </c>
      <c r="J1518">
        <v>1</v>
      </c>
      <c r="K1518">
        <v>1172.4480000000001</v>
      </c>
      <c r="L1518" t="s">
        <v>560</v>
      </c>
      <c r="M1518" t="s">
        <v>559</v>
      </c>
      <c r="N1518" s="8">
        <v>43412</v>
      </c>
      <c r="O1518">
        <v>0</v>
      </c>
      <c r="P1518">
        <v>0</v>
      </c>
      <c r="Q1518">
        <v>2043.1479999999999</v>
      </c>
      <c r="R1518">
        <v>248.666</v>
      </c>
      <c r="S1518">
        <v>0.51800000000000002</v>
      </c>
      <c r="T1518">
        <v>33</v>
      </c>
      <c r="U1518">
        <v>753.53200000000004</v>
      </c>
      <c r="V1518">
        <v>1</v>
      </c>
      <c r="W1518">
        <v>1.6779999999999999</v>
      </c>
      <c r="X1518">
        <v>2.7109999999999999</v>
      </c>
      <c r="Y1518" s="8">
        <v>43412</v>
      </c>
    </row>
    <row r="1519" spans="1:25" x14ac:dyDescent="0.25">
      <c r="A1519">
        <v>-111.97699917</v>
      </c>
      <c r="B1519">
        <v>33.079968219999998</v>
      </c>
      <c r="C1519" t="s">
        <v>563</v>
      </c>
      <c r="D1519" t="s">
        <v>565</v>
      </c>
      <c r="E1519" t="s">
        <v>561</v>
      </c>
      <c r="F1519">
        <v>4</v>
      </c>
      <c r="G1519">
        <v>179</v>
      </c>
      <c r="H1519">
        <v>13.333</v>
      </c>
      <c r="I1519">
        <v>2.5259999999999998</v>
      </c>
      <c r="J1519">
        <v>1</v>
      </c>
      <c r="K1519">
        <v>1172.4670000000001</v>
      </c>
      <c r="L1519" t="s">
        <v>560</v>
      </c>
      <c r="M1519" t="s">
        <v>559</v>
      </c>
      <c r="N1519" s="8">
        <v>43412</v>
      </c>
      <c r="O1519">
        <v>0</v>
      </c>
      <c r="P1519">
        <v>0</v>
      </c>
      <c r="Q1519">
        <v>3108.732</v>
      </c>
      <c r="R1519">
        <v>368.52699999999999</v>
      </c>
      <c r="S1519">
        <v>0.76800000000000002</v>
      </c>
      <c r="T1519">
        <v>33</v>
      </c>
      <c r="U1519">
        <v>1116.75</v>
      </c>
      <c r="V1519">
        <v>1</v>
      </c>
      <c r="W1519">
        <v>1.722</v>
      </c>
      <c r="X1519">
        <v>2.7839999999999998</v>
      </c>
      <c r="Y1519" s="8">
        <v>43412</v>
      </c>
    </row>
    <row r="1520" spans="1:25" x14ac:dyDescent="0.25">
      <c r="A1520">
        <v>-111.97699883</v>
      </c>
      <c r="B1520">
        <v>33.079961220000001</v>
      </c>
      <c r="C1520" t="s">
        <v>563</v>
      </c>
      <c r="D1520" t="s">
        <v>565</v>
      </c>
      <c r="E1520" t="s">
        <v>561</v>
      </c>
      <c r="F1520">
        <v>5</v>
      </c>
      <c r="G1520">
        <v>181</v>
      </c>
      <c r="H1520">
        <v>13.333</v>
      </c>
      <c r="I1520">
        <v>2.7229999999999999</v>
      </c>
      <c r="J1520">
        <v>1</v>
      </c>
      <c r="K1520">
        <v>1172.51</v>
      </c>
      <c r="L1520" t="s">
        <v>560</v>
      </c>
      <c r="M1520" t="s">
        <v>559</v>
      </c>
      <c r="N1520" s="8">
        <v>43412</v>
      </c>
      <c r="O1520">
        <v>0</v>
      </c>
      <c r="P1520">
        <v>0</v>
      </c>
      <c r="Q1520">
        <v>3127.2939999999999</v>
      </c>
      <c r="R1520">
        <v>343.928</v>
      </c>
      <c r="S1520">
        <v>0.71699999999999997</v>
      </c>
      <c r="T1520">
        <v>33</v>
      </c>
      <c r="U1520">
        <v>1042.2070000000001</v>
      </c>
      <c r="V1520">
        <v>1</v>
      </c>
      <c r="W1520">
        <v>1.857</v>
      </c>
      <c r="X1520">
        <v>3.0009999999999999</v>
      </c>
      <c r="Y1520" s="8">
        <v>43412</v>
      </c>
    </row>
    <row r="1521" spans="1:25" x14ac:dyDescent="0.25">
      <c r="A1521">
        <v>-111.97699763</v>
      </c>
      <c r="B1521">
        <v>33.079954149999999</v>
      </c>
      <c r="C1521" t="s">
        <v>563</v>
      </c>
      <c r="D1521" t="s">
        <v>565</v>
      </c>
      <c r="E1521" t="s">
        <v>561</v>
      </c>
      <c r="F1521">
        <v>6</v>
      </c>
      <c r="G1521">
        <v>188</v>
      </c>
      <c r="H1521">
        <v>13.333</v>
      </c>
      <c r="I1521">
        <v>2.5259999999999998</v>
      </c>
      <c r="J1521">
        <v>1</v>
      </c>
      <c r="K1521">
        <v>1172.5820000000001</v>
      </c>
      <c r="L1521" t="s">
        <v>560</v>
      </c>
      <c r="M1521" t="s">
        <v>559</v>
      </c>
      <c r="N1521" s="8">
        <v>43412</v>
      </c>
      <c r="O1521">
        <v>0</v>
      </c>
      <c r="P1521">
        <v>0</v>
      </c>
      <c r="Q1521">
        <v>3716.5430000000001</v>
      </c>
      <c r="R1521">
        <v>440.58100000000002</v>
      </c>
      <c r="S1521">
        <v>0.91800000000000004</v>
      </c>
      <c r="T1521">
        <v>33</v>
      </c>
      <c r="U1521">
        <v>1335.0940000000001</v>
      </c>
      <c r="V1521">
        <v>1</v>
      </c>
      <c r="W1521">
        <v>1.722</v>
      </c>
      <c r="X1521">
        <v>2.7839999999999998</v>
      </c>
      <c r="Y1521" s="8">
        <v>43412</v>
      </c>
    </row>
    <row r="1522" spans="1:25" x14ac:dyDescent="0.25">
      <c r="A1522">
        <v>-111.97699969999999</v>
      </c>
      <c r="B1522">
        <v>33.079947099999998</v>
      </c>
      <c r="C1522" t="s">
        <v>563</v>
      </c>
      <c r="D1522" t="s">
        <v>565</v>
      </c>
      <c r="E1522" t="s">
        <v>561</v>
      </c>
      <c r="F1522">
        <v>7</v>
      </c>
      <c r="G1522">
        <v>170</v>
      </c>
      <c r="H1522">
        <v>13.333</v>
      </c>
      <c r="I1522">
        <v>2.657</v>
      </c>
      <c r="J1522">
        <v>1</v>
      </c>
      <c r="K1522">
        <v>1172.4480000000001</v>
      </c>
      <c r="L1522" t="s">
        <v>560</v>
      </c>
      <c r="M1522" t="s">
        <v>559</v>
      </c>
      <c r="N1522" s="8">
        <v>43412</v>
      </c>
      <c r="O1522">
        <v>0</v>
      </c>
      <c r="P1522">
        <v>0</v>
      </c>
      <c r="Q1522">
        <v>4501.3819999999996</v>
      </c>
      <c r="R1522">
        <v>507.26900000000001</v>
      </c>
      <c r="S1522">
        <v>1.0569999999999999</v>
      </c>
      <c r="T1522">
        <v>33</v>
      </c>
      <c r="U1522">
        <v>1537.1780000000001</v>
      </c>
      <c r="V1522">
        <v>1</v>
      </c>
      <c r="W1522">
        <v>1.8120000000000001</v>
      </c>
      <c r="X1522">
        <v>2.9279999999999999</v>
      </c>
      <c r="Y1522" s="8">
        <v>43412</v>
      </c>
    </row>
    <row r="1523" spans="1:25" x14ac:dyDescent="0.25">
      <c r="A1523">
        <v>-111.97699749</v>
      </c>
      <c r="B1523">
        <v>33.079940209999997</v>
      </c>
      <c r="C1523" t="s">
        <v>563</v>
      </c>
      <c r="D1523" t="s">
        <v>565</v>
      </c>
      <c r="E1523" t="s">
        <v>561</v>
      </c>
      <c r="F1523">
        <v>8</v>
      </c>
      <c r="G1523">
        <v>183</v>
      </c>
      <c r="H1523">
        <v>13.333</v>
      </c>
      <c r="I1523">
        <v>2.4929999999999999</v>
      </c>
      <c r="J1523">
        <v>1</v>
      </c>
      <c r="K1523">
        <v>1172.365</v>
      </c>
      <c r="L1523" t="s">
        <v>560</v>
      </c>
      <c r="M1523" t="s">
        <v>559</v>
      </c>
      <c r="N1523" s="8">
        <v>43412</v>
      </c>
      <c r="O1523">
        <v>0</v>
      </c>
      <c r="P1523">
        <v>0</v>
      </c>
      <c r="Q1523">
        <v>4722.1989999999996</v>
      </c>
      <c r="R1523">
        <v>567.16300000000001</v>
      </c>
      <c r="S1523">
        <v>1.1819999999999999</v>
      </c>
      <c r="T1523">
        <v>33</v>
      </c>
      <c r="U1523">
        <v>1718.6759999999999</v>
      </c>
      <c r="V1523">
        <v>1</v>
      </c>
      <c r="W1523">
        <v>1.7</v>
      </c>
      <c r="X1523">
        <v>2.7480000000000002</v>
      </c>
      <c r="Y1523" s="8">
        <v>43412</v>
      </c>
    </row>
    <row r="1524" spans="1:25" x14ac:dyDescent="0.25">
      <c r="A1524">
        <v>-111.97699851</v>
      </c>
      <c r="B1524">
        <v>33.07993321</v>
      </c>
      <c r="C1524" t="s">
        <v>563</v>
      </c>
      <c r="D1524" t="s">
        <v>565</v>
      </c>
      <c r="E1524" t="s">
        <v>561</v>
      </c>
      <c r="F1524">
        <v>9</v>
      </c>
      <c r="G1524">
        <v>177</v>
      </c>
      <c r="H1524">
        <v>13.333</v>
      </c>
      <c r="I1524">
        <v>2.4609999999999999</v>
      </c>
      <c r="J1524">
        <v>1</v>
      </c>
      <c r="K1524">
        <v>1172.346</v>
      </c>
      <c r="L1524" t="s">
        <v>560</v>
      </c>
      <c r="M1524" t="s">
        <v>559</v>
      </c>
      <c r="N1524" s="8">
        <v>43412</v>
      </c>
      <c r="O1524">
        <v>0</v>
      </c>
      <c r="P1524">
        <v>0</v>
      </c>
      <c r="Q1524">
        <v>6326.357</v>
      </c>
      <c r="R1524">
        <v>769.96299999999997</v>
      </c>
      <c r="S1524">
        <v>1.6040000000000001</v>
      </c>
      <c r="T1524">
        <v>33</v>
      </c>
      <c r="U1524">
        <v>2333.2199999999998</v>
      </c>
      <c r="V1524">
        <v>1</v>
      </c>
      <c r="W1524">
        <v>1.6779999999999999</v>
      </c>
      <c r="X1524">
        <v>2.7109999999999999</v>
      </c>
      <c r="Y1524" s="8">
        <v>43412</v>
      </c>
    </row>
    <row r="1525" spans="1:25" x14ac:dyDescent="0.25">
      <c r="A1525">
        <v>-111.97699765999999</v>
      </c>
      <c r="B1525">
        <v>33.079926219999997</v>
      </c>
      <c r="C1525" t="s">
        <v>563</v>
      </c>
      <c r="D1525" t="s">
        <v>565</v>
      </c>
      <c r="E1525" t="s">
        <v>561</v>
      </c>
      <c r="F1525">
        <v>10</v>
      </c>
      <c r="G1525">
        <v>182</v>
      </c>
      <c r="H1525">
        <v>13.333</v>
      </c>
      <c r="I1525">
        <v>2.7229999999999999</v>
      </c>
      <c r="J1525">
        <v>1</v>
      </c>
      <c r="K1525">
        <v>1172.2829999999999</v>
      </c>
      <c r="L1525" t="s">
        <v>560</v>
      </c>
      <c r="M1525" t="s">
        <v>559</v>
      </c>
      <c r="N1525" s="8">
        <v>43412</v>
      </c>
      <c r="O1525">
        <v>0</v>
      </c>
      <c r="P1525">
        <v>0</v>
      </c>
      <c r="Q1525">
        <v>6048.973</v>
      </c>
      <c r="R1525">
        <v>665.24400000000003</v>
      </c>
      <c r="S1525">
        <v>1.3859999999999999</v>
      </c>
      <c r="T1525">
        <v>33</v>
      </c>
      <c r="U1525">
        <v>2015.89</v>
      </c>
      <c r="V1525">
        <v>1</v>
      </c>
      <c r="W1525">
        <v>1.857</v>
      </c>
      <c r="X1525">
        <v>3.0009999999999999</v>
      </c>
      <c r="Y1525" s="8">
        <v>43412</v>
      </c>
    </row>
    <row r="1526" spans="1:25" x14ac:dyDescent="0.25">
      <c r="A1526">
        <v>-111.97699765999999</v>
      </c>
      <c r="B1526">
        <v>33.079919220000001</v>
      </c>
      <c r="C1526" t="s">
        <v>563</v>
      </c>
      <c r="D1526" t="s">
        <v>565</v>
      </c>
      <c r="E1526" t="s">
        <v>561</v>
      </c>
      <c r="F1526">
        <v>11</v>
      </c>
      <c r="G1526">
        <v>182</v>
      </c>
      <c r="H1526">
        <v>13.333</v>
      </c>
      <c r="I1526">
        <v>2.395</v>
      </c>
      <c r="J1526">
        <v>1</v>
      </c>
      <c r="K1526">
        <v>1172.2639999999999</v>
      </c>
      <c r="L1526" t="s">
        <v>560</v>
      </c>
      <c r="M1526" t="s">
        <v>559</v>
      </c>
      <c r="N1526" s="8">
        <v>43412</v>
      </c>
      <c r="O1526">
        <v>0</v>
      </c>
      <c r="P1526">
        <v>0</v>
      </c>
      <c r="Q1526">
        <v>5629.2610000000004</v>
      </c>
      <c r="R1526">
        <v>703.89200000000005</v>
      </c>
      <c r="S1526">
        <v>1.466</v>
      </c>
      <c r="T1526">
        <v>33</v>
      </c>
      <c r="U1526">
        <v>2133.0050000000001</v>
      </c>
      <c r="V1526">
        <v>1</v>
      </c>
      <c r="W1526">
        <v>1.633</v>
      </c>
      <c r="X1526">
        <v>2.6389999999999998</v>
      </c>
      <c r="Y1526" s="8">
        <v>43412</v>
      </c>
    </row>
    <row r="1527" spans="1:25" x14ac:dyDescent="0.25">
      <c r="A1527">
        <v>-111.97699867999999</v>
      </c>
      <c r="B1527">
        <v>33.079913210000001</v>
      </c>
      <c r="C1527" t="s">
        <v>563</v>
      </c>
      <c r="D1527" t="s">
        <v>565</v>
      </c>
      <c r="E1527" t="s">
        <v>561</v>
      </c>
      <c r="F1527">
        <v>12</v>
      </c>
      <c r="G1527">
        <v>176</v>
      </c>
      <c r="H1527">
        <v>13.333</v>
      </c>
      <c r="I1527">
        <v>2.625</v>
      </c>
      <c r="J1527">
        <v>1</v>
      </c>
      <c r="K1527">
        <v>1172.27</v>
      </c>
      <c r="L1527" t="s">
        <v>560</v>
      </c>
      <c r="M1527" t="s">
        <v>559</v>
      </c>
      <c r="N1527" s="8">
        <v>43412</v>
      </c>
      <c r="O1527">
        <v>0</v>
      </c>
      <c r="P1527">
        <v>0</v>
      </c>
      <c r="Q1527">
        <v>7038.7659999999996</v>
      </c>
      <c r="R1527">
        <v>803.12599999999998</v>
      </c>
      <c r="S1527">
        <v>1.673</v>
      </c>
      <c r="T1527">
        <v>33</v>
      </c>
      <c r="U1527">
        <v>2433.7159999999999</v>
      </c>
      <c r="V1527">
        <v>1</v>
      </c>
      <c r="W1527">
        <v>1.79</v>
      </c>
      <c r="X1527">
        <v>2.8919999999999999</v>
      </c>
      <c r="Y1527" s="8">
        <v>43412</v>
      </c>
    </row>
    <row r="1528" spans="1:25" x14ac:dyDescent="0.25">
      <c r="A1528">
        <v>-111.97699765999999</v>
      </c>
      <c r="B1528">
        <v>33.079906219999998</v>
      </c>
      <c r="C1528" t="s">
        <v>563</v>
      </c>
      <c r="D1528" t="s">
        <v>565</v>
      </c>
      <c r="E1528" t="s">
        <v>561</v>
      </c>
      <c r="F1528">
        <v>13</v>
      </c>
      <c r="G1528">
        <v>182</v>
      </c>
      <c r="H1528">
        <v>13.333</v>
      </c>
      <c r="I1528">
        <v>2.3620000000000001</v>
      </c>
      <c r="J1528">
        <v>1</v>
      </c>
      <c r="K1528">
        <v>1172.316</v>
      </c>
      <c r="L1528" t="s">
        <v>560</v>
      </c>
      <c r="M1528" t="s">
        <v>559</v>
      </c>
      <c r="N1528" s="8">
        <v>43412</v>
      </c>
      <c r="O1528">
        <v>0</v>
      </c>
      <c r="P1528">
        <v>0</v>
      </c>
      <c r="Q1528">
        <v>8020.3509999999997</v>
      </c>
      <c r="R1528">
        <v>1016.806</v>
      </c>
      <c r="S1528">
        <v>2.1179999999999999</v>
      </c>
      <c r="T1528">
        <v>33</v>
      </c>
      <c r="U1528">
        <v>3081.2310000000002</v>
      </c>
      <c r="V1528">
        <v>1</v>
      </c>
      <c r="W1528">
        <v>1.611</v>
      </c>
      <c r="X1528">
        <v>2.6030000000000002</v>
      </c>
      <c r="Y1528" s="8">
        <v>43412</v>
      </c>
    </row>
    <row r="1529" spans="1:25" x14ac:dyDescent="0.25">
      <c r="A1529">
        <v>-111.97699732</v>
      </c>
      <c r="B1529">
        <v>33.079899210000001</v>
      </c>
      <c r="C1529" t="s">
        <v>563</v>
      </c>
      <c r="D1529" t="s">
        <v>565</v>
      </c>
      <c r="E1529" t="s">
        <v>561</v>
      </c>
      <c r="F1529">
        <v>14</v>
      </c>
      <c r="G1529">
        <v>184</v>
      </c>
      <c r="H1529">
        <v>13.333</v>
      </c>
      <c r="I1529">
        <v>2.4279999999999999</v>
      </c>
      <c r="J1529">
        <v>1</v>
      </c>
      <c r="K1529">
        <v>1172.3620000000001</v>
      </c>
      <c r="L1529" t="s">
        <v>560</v>
      </c>
      <c r="M1529" t="s">
        <v>559</v>
      </c>
      <c r="N1529" s="8">
        <v>43412</v>
      </c>
      <c r="O1529">
        <v>0</v>
      </c>
      <c r="P1529">
        <v>0</v>
      </c>
      <c r="Q1529">
        <v>8369.4500000000007</v>
      </c>
      <c r="R1529">
        <v>1032.3869999999999</v>
      </c>
      <c r="S1529">
        <v>2.1509999999999998</v>
      </c>
      <c r="T1529">
        <v>33</v>
      </c>
      <c r="U1529">
        <v>3128.4450000000002</v>
      </c>
      <c r="V1529">
        <v>1</v>
      </c>
      <c r="W1529">
        <v>1.655</v>
      </c>
      <c r="X1529">
        <v>2.6749999999999998</v>
      </c>
      <c r="Y1529" s="8">
        <v>43412</v>
      </c>
    </row>
    <row r="1530" spans="1:25" x14ac:dyDescent="0.25">
      <c r="A1530">
        <v>-111.97699937</v>
      </c>
      <c r="B1530">
        <v>33.079892149999999</v>
      </c>
      <c r="C1530" t="s">
        <v>563</v>
      </c>
      <c r="D1530" t="s">
        <v>565</v>
      </c>
      <c r="E1530" t="s">
        <v>561</v>
      </c>
      <c r="F1530">
        <v>15</v>
      </c>
      <c r="G1530">
        <v>172</v>
      </c>
      <c r="H1530">
        <v>13.333</v>
      </c>
      <c r="I1530">
        <v>2.69</v>
      </c>
      <c r="J1530">
        <v>1</v>
      </c>
      <c r="K1530">
        <v>1172.365</v>
      </c>
      <c r="L1530" t="s">
        <v>560</v>
      </c>
      <c r="M1530" t="s">
        <v>559</v>
      </c>
      <c r="N1530" s="8">
        <v>43412</v>
      </c>
      <c r="O1530">
        <v>0</v>
      </c>
      <c r="P1530">
        <v>0</v>
      </c>
      <c r="Q1530">
        <v>9423.4120000000003</v>
      </c>
      <c r="R1530">
        <v>1048.991</v>
      </c>
      <c r="S1530">
        <v>2.1850000000000001</v>
      </c>
      <c r="T1530">
        <v>33</v>
      </c>
      <c r="U1530">
        <v>3178.759</v>
      </c>
      <c r="V1530">
        <v>1</v>
      </c>
      <c r="W1530">
        <v>1.8340000000000001</v>
      </c>
      <c r="X1530">
        <v>2.964</v>
      </c>
      <c r="Y1530" s="8">
        <v>43412</v>
      </c>
    </row>
    <row r="1531" spans="1:25" x14ac:dyDescent="0.25">
      <c r="A1531">
        <v>-111.97699833999999</v>
      </c>
      <c r="B1531">
        <v>33.079884219999997</v>
      </c>
      <c r="C1531" t="s">
        <v>563</v>
      </c>
      <c r="D1531" t="s">
        <v>565</v>
      </c>
      <c r="E1531" t="s">
        <v>561</v>
      </c>
      <c r="F1531">
        <v>16</v>
      </c>
      <c r="G1531">
        <v>178</v>
      </c>
      <c r="H1531">
        <v>13.333</v>
      </c>
      <c r="I1531">
        <v>2.8220000000000001</v>
      </c>
      <c r="J1531">
        <v>1</v>
      </c>
      <c r="K1531">
        <v>1172.3489999999999</v>
      </c>
      <c r="L1531" t="s">
        <v>560</v>
      </c>
      <c r="M1531" t="s">
        <v>559</v>
      </c>
      <c r="N1531" s="8">
        <v>43412</v>
      </c>
      <c r="O1531">
        <v>0</v>
      </c>
      <c r="P1531">
        <v>0</v>
      </c>
      <c r="Q1531">
        <v>10114.174000000001</v>
      </c>
      <c r="R1531">
        <v>1073.518</v>
      </c>
      <c r="S1531">
        <v>2.2360000000000002</v>
      </c>
      <c r="T1531">
        <v>33</v>
      </c>
      <c r="U1531">
        <v>3253.0839999999998</v>
      </c>
      <c r="V1531">
        <v>1</v>
      </c>
      <c r="W1531">
        <v>1.9239999999999999</v>
      </c>
      <c r="X1531">
        <v>3.109</v>
      </c>
      <c r="Y1531" s="8">
        <v>43412</v>
      </c>
    </row>
    <row r="1532" spans="1:25" x14ac:dyDescent="0.25">
      <c r="A1532">
        <v>-111.97699697</v>
      </c>
      <c r="B1532">
        <v>33.079876179999999</v>
      </c>
      <c r="C1532" t="s">
        <v>563</v>
      </c>
      <c r="D1532" t="s">
        <v>565</v>
      </c>
      <c r="E1532" t="s">
        <v>561</v>
      </c>
      <c r="F1532">
        <v>17</v>
      </c>
      <c r="G1532">
        <v>186</v>
      </c>
      <c r="H1532">
        <v>13.333</v>
      </c>
      <c r="I1532">
        <v>2.7890000000000001</v>
      </c>
      <c r="J1532">
        <v>1</v>
      </c>
      <c r="K1532">
        <v>1172.316</v>
      </c>
      <c r="L1532" t="s">
        <v>560</v>
      </c>
      <c r="M1532" t="s">
        <v>559</v>
      </c>
      <c r="N1532" s="8">
        <v>43412</v>
      </c>
      <c r="O1532">
        <v>0</v>
      </c>
      <c r="P1532">
        <v>0</v>
      </c>
      <c r="Q1532">
        <v>11260.834999999999</v>
      </c>
      <c r="R1532">
        <v>1209.2860000000001</v>
      </c>
      <c r="S1532">
        <v>2.5190000000000001</v>
      </c>
      <c r="T1532">
        <v>33</v>
      </c>
      <c r="U1532">
        <v>3664.502</v>
      </c>
      <c r="V1532">
        <v>1</v>
      </c>
      <c r="W1532">
        <v>1.901</v>
      </c>
      <c r="X1532">
        <v>3.073</v>
      </c>
      <c r="Y1532" s="8">
        <v>43412</v>
      </c>
    </row>
    <row r="1533" spans="1:25" x14ac:dyDescent="0.25">
      <c r="A1533">
        <v>-111.97699851</v>
      </c>
      <c r="B1533">
        <v>33.079868210000001</v>
      </c>
      <c r="C1533" t="s">
        <v>563</v>
      </c>
      <c r="D1533" t="s">
        <v>565</v>
      </c>
      <c r="E1533" t="s">
        <v>561</v>
      </c>
      <c r="F1533">
        <v>18</v>
      </c>
      <c r="G1533">
        <v>177</v>
      </c>
      <c r="H1533">
        <v>13.333</v>
      </c>
      <c r="I1533">
        <v>2.887</v>
      </c>
      <c r="J1533">
        <v>1</v>
      </c>
      <c r="K1533">
        <v>1172.3789999999999</v>
      </c>
      <c r="L1533" t="s">
        <v>560</v>
      </c>
      <c r="M1533" t="s">
        <v>559</v>
      </c>
      <c r="N1533" s="8">
        <v>43412</v>
      </c>
      <c r="O1533">
        <v>0</v>
      </c>
      <c r="P1533">
        <v>0</v>
      </c>
      <c r="Q1533">
        <v>11225.253000000001</v>
      </c>
      <c r="R1533">
        <v>1164.3689999999999</v>
      </c>
      <c r="S1533">
        <v>2.4260000000000002</v>
      </c>
      <c r="T1533">
        <v>33</v>
      </c>
      <c r="U1533">
        <v>3528.3919999999998</v>
      </c>
      <c r="V1533">
        <v>1</v>
      </c>
      <c r="W1533">
        <v>1.9690000000000001</v>
      </c>
      <c r="X1533">
        <v>3.181</v>
      </c>
      <c r="Y1533" s="8">
        <v>43412</v>
      </c>
    </row>
    <row r="1534" spans="1:25" x14ac:dyDescent="0.25">
      <c r="A1534">
        <v>-111.97699749</v>
      </c>
      <c r="B1534">
        <v>33.07986021</v>
      </c>
      <c r="C1534" t="s">
        <v>563</v>
      </c>
      <c r="D1534" t="s">
        <v>565</v>
      </c>
      <c r="E1534" t="s">
        <v>561</v>
      </c>
      <c r="F1534">
        <v>19</v>
      </c>
      <c r="G1534">
        <v>183</v>
      </c>
      <c r="H1534">
        <v>13.333</v>
      </c>
      <c r="I1534">
        <v>2.7229999999999999</v>
      </c>
      <c r="J1534">
        <v>1</v>
      </c>
      <c r="K1534">
        <v>1172.365</v>
      </c>
      <c r="L1534" t="s">
        <v>560</v>
      </c>
      <c r="M1534" t="s">
        <v>559</v>
      </c>
      <c r="N1534" s="8">
        <v>43412</v>
      </c>
      <c r="O1534">
        <v>0</v>
      </c>
      <c r="P1534">
        <v>0</v>
      </c>
      <c r="Q1534">
        <v>11566.476000000001</v>
      </c>
      <c r="R1534">
        <v>1272.038</v>
      </c>
      <c r="S1534">
        <v>2.65</v>
      </c>
      <c r="T1534">
        <v>33</v>
      </c>
      <c r="U1534">
        <v>3854.6619999999998</v>
      </c>
      <c r="V1534">
        <v>1</v>
      </c>
      <c r="W1534">
        <v>1.857</v>
      </c>
      <c r="X1534">
        <v>3.0009999999999999</v>
      </c>
      <c r="Y1534" s="8">
        <v>43412</v>
      </c>
    </row>
    <row r="1535" spans="1:25" x14ac:dyDescent="0.25">
      <c r="A1535">
        <v>-111.97699867999999</v>
      </c>
      <c r="B1535">
        <v>33.079852209999999</v>
      </c>
      <c r="C1535" t="s">
        <v>563</v>
      </c>
      <c r="D1535" t="s">
        <v>565</v>
      </c>
      <c r="E1535" t="s">
        <v>561</v>
      </c>
      <c r="F1535">
        <v>20</v>
      </c>
      <c r="G1535">
        <v>176</v>
      </c>
      <c r="H1535">
        <v>13.333</v>
      </c>
      <c r="I1535">
        <v>2.887</v>
      </c>
      <c r="J1535">
        <v>1</v>
      </c>
      <c r="K1535">
        <v>1172.3879999999999</v>
      </c>
      <c r="L1535" t="s">
        <v>560</v>
      </c>
      <c r="M1535" t="s">
        <v>559</v>
      </c>
      <c r="N1535" s="8">
        <v>43412</v>
      </c>
      <c r="O1535">
        <v>0</v>
      </c>
      <c r="P1535">
        <v>0</v>
      </c>
      <c r="Q1535">
        <v>12539.194</v>
      </c>
      <c r="R1535">
        <v>1300.6610000000001</v>
      </c>
      <c r="S1535">
        <v>2.71</v>
      </c>
      <c r="T1535">
        <v>33</v>
      </c>
      <c r="U1535">
        <v>3941.3980000000001</v>
      </c>
      <c r="V1535">
        <v>1</v>
      </c>
      <c r="W1535">
        <v>1.9690000000000001</v>
      </c>
      <c r="X1535">
        <v>3.181</v>
      </c>
      <c r="Y1535" s="8">
        <v>43412</v>
      </c>
    </row>
    <row r="1536" spans="1:25" x14ac:dyDescent="0.25">
      <c r="A1536">
        <v>-111.97699783</v>
      </c>
      <c r="B1536">
        <v>33.079844219999998</v>
      </c>
      <c r="C1536" t="s">
        <v>563</v>
      </c>
      <c r="D1536" t="s">
        <v>565</v>
      </c>
      <c r="E1536" t="s">
        <v>561</v>
      </c>
      <c r="F1536">
        <v>21</v>
      </c>
      <c r="G1536">
        <v>181</v>
      </c>
      <c r="H1536">
        <v>13.333</v>
      </c>
      <c r="I1536">
        <v>2.69</v>
      </c>
      <c r="J1536">
        <v>1</v>
      </c>
      <c r="K1536">
        <v>1172.346</v>
      </c>
      <c r="L1536" t="s">
        <v>560</v>
      </c>
      <c r="M1536" t="s">
        <v>559</v>
      </c>
      <c r="N1536" s="8">
        <v>43412</v>
      </c>
      <c r="O1536">
        <v>0</v>
      </c>
      <c r="P1536">
        <v>0</v>
      </c>
      <c r="Q1536">
        <v>12836.848</v>
      </c>
      <c r="R1536">
        <v>1428.9659999999999</v>
      </c>
      <c r="S1536">
        <v>2.9769999999999999</v>
      </c>
      <c r="T1536">
        <v>33</v>
      </c>
      <c r="U1536">
        <v>4330.1989999999996</v>
      </c>
      <c r="V1536">
        <v>1</v>
      </c>
      <c r="W1536">
        <v>1.8340000000000001</v>
      </c>
      <c r="X1536">
        <v>2.964</v>
      </c>
      <c r="Y1536" s="8">
        <v>43412</v>
      </c>
    </row>
    <row r="1537" spans="1:25" x14ac:dyDescent="0.25">
      <c r="A1537">
        <v>-111.97699799999999</v>
      </c>
      <c r="B1537">
        <v>33.079836229999998</v>
      </c>
      <c r="C1537" t="s">
        <v>563</v>
      </c>
      <c r="D1537" t="s">
        <v>565</v>
      </c>
      <c r="E1537" t="s">
        <v>561</v>
      </c>
      <c r="F1537">
        <v>22</v>
      </c>
      <c r="G1537">
        <v>180</v>
      </c>
      <c r="H1537">
        <v>13.333</v>
      </c>
      <c r="I1537">
        <v>2.9529999999999998</v>
      </c>
      <c r="J1537">
        <v>1</v>
      </c>
      <c r="K1537">
        <v>1172.316</v>
      </c>
      <c r="L1537" t="s">
        <v>560</v>
      </c>
      <c r="M1537" t="s">
        <v>559</v>
      </c>
      <c r="N1537" s="8">
        <v>43412</v>
      </c>
      <c r="O1537">
        <v>0</v>
      </c>
      <c r="P1537">
        <v>0</v>
      </c>
      <c r="Q1537">
        <v>13617.225</v>
      </c>
      <c r="R1537">
        <v>1381.095</v>
      </c>
      <c r="S1537">
        <v>2.8769999999999998</v>
      </c>
      <c r="T1537">
        <v>33</v>
      </c>
      <c r="U1537">
        <v>4185.1350000000002</v>
      </c>
      <c r="V1537">
        <v>1</v>
      </c>
      <c r="W1537">
        <v>2.0129999999999999</v>
      </c>
      <c r="X1537">
        <v>3.254</v>
      </c>
      <c r="Y1537" s="8">
        <v>43412</v>
      </c>
    </row>
    <row r="1538" spans="1:25" x14ac:dyDescent="0.25">
      <c r="A1538">
        <v>-111.97699799999999</v>
      </c>
      <c r="B1538">
        <v>33.079829230000001</v>
      </c>
      <c r="C1538" t="s">
        <v>563</v>
      </c>
      <c r="D1538" t="s">
        <v>565</v>
      </c>
      <c r="E1538" t="s">
        <v>561</v>
      </c>
      <c r="F1538">
        <v>23</v>
      </c>
      <c r="G1538">
        <v>180</v>
      </c>
      <c r="H1538">
        <v>13.333</v>
      </c>
      <c r="I1538">
        <v>2.7229999999999999</v>
      </c>
      <c r="J1538">
        <v>1</v>
      </c>
      <c r="K1538">
        <v>1172.277</v>
      </c>
      <c r="L1538" t="s">
        <v>560</v>
      </c>
      <c r="M1538" t="s">
        <v>559</v>
      </c>
      <c r="N1538" s="8">
        <v>43412</v>
      </c>
      <c r="O1538">
        <v>0</v>
      </c>
      <c r="P1538">
        <v>0</v>
      </c>
      <c r="Q1538">
        <v>15273.545</v>
      </c>
      <c r="R1538">
        <v>1679.7280000000001</v>
      </c>
      <c r="S1538">
        <v>3.4990000000000001</v>
      </c>
      <c r="T1538">
        <v>33</v>
      </c>
      <c r="U1538">
        <v>5090.085</v>
      </c>
      <c r="V1538">
        <v>1</v>
      </c>
      <c r="W1538">
        <v>1.857</v>
      </c>
      <c r="X1538">
        <v>3.0009999999999999</v>
      </c>
      <c r="Y1538" s="8">
        <v>43412</v>
      </c>
    </row>
    <row r="1539" spans="1:25" x14ac:dyDescent="0.25">
      <c r="A1539">
        <v>-111.97699783</v>
      </c>
      <c r="B1539">
        <v>33.079821219999999</v>
      </c>
      <c r="C1539" t="s">
        <v>563</v>
      </c>
      <c r="D1539" t="s">
        <v>565</v>
      </c>
      <c r="E1539" t="s">
        <v>561</v>
      </c>
      <c r="F1539">
        <v>24</v>
      </c>
      <c r="G1539">
        <v>181</v>
      </c>
      <c r="H1539">
        <v>13.333</v>
      </c>
      <c r="I1539">
        <v>2.7890000000000001</v>
      </c>
      <c r="J1539">
        <v>1</v>
      </c>
      <c r="K1539">
        <v>1172.3520000000001</v>
      </c>
      <c r="L1539" t="s">
        <v>560</v>
      </c>
      <c r="M1539" t="s">
        <v>559</v>
      </c>
      <c r="N1539" s="8">
        <v>43412</v>
      </c>
      <c r="O1539">
        <v>0</v>
      </c>
      <c r="P1539">
        <v>0</v>
      </c>
      <c r="Q1539">
        <v>11933.944</v>
      </c>
      <c r="R1539">
        <v>1281.57</v>
      </c>
      <c r="S1539">
        <v>2.67</v>
      </c>
      <c r="T1539">
        <v>33</v>
      </c>
      <c r="U1539">
        <v>3883.5450000000001</v>
      </c>
      <c r="V1539">
        <v>1</v>
      </c>
      <c r="W1539">
        <v>1.901</v>
      </c>
      <c r="X1539">
        <v>3.073</v>
      </c>
      <c r="Y1539" s="8">
        <v>43412</v>
      </c>
    </row>
    <row r="1540" spans="1:25" x14ac:dyDescent="0.25">
      <c r="A1540">
        <v>-111.97699817</v>
      </c>
      <c r="B1540">
        <v>33.079813219999998</v>
      </c>
      <c r="C1540" t="s">
        <v>563</v>
      </c>
      <c r="D1540" t="s">
        <v>565</v>
      </c>
      <c r="E1540" t="s">
        <v>561</v>
      </c>
      <c r="F1540">
        <v>25</v>
      </c>
      <c r="G1540">
        <v>179</v>
      </c>
      <c r="H1540">
        <v>13.333</v>
      </c>
      <c r="I1540">
        <v>2.8540000000000001</v>
      </c>
      <c r="J1540">
        <v>1</v>
      </c>
      <c r="K1540">
        <v>1172.3389999999999</v>
      </c>
      <c r="L1540" t="s">
        <v>560</v>
      </c>
      <c r="M1540" t="s">
        <v>559</v>
      </c>
      <c r="N1540" s="8">
        <v>43412</v>
      </c>
      <c r="O1540">
        <v>0</v>
      </c>
      <c r="P1540">
        <v>0</v>
      </c>
      <c r="Q1540">
        <v>12047.382</v>
      </c>
      <c r="R1540">
        <v>1264.011</v>
      </c>
      <c r="S1540">
        <v>2.633</v>
      </c>
      <c r="T1540">
        <v>33</v>
      </c>
      <c r="U1540">
        <v>3830.335</v>
      </c>
      <c r="V1540">
        <v>1</v>
      </c>
      <c r="W1540">
        <v>1.946</v>
      </c>
      <c r="X1540">
        <v>3.145</v>
      </c>
      <c r="Y1540" s="8">
        <v>43412</v>
      </c>
    </row>
    <row r="1541" spans="1:25" x14ac:dyDescent="0.25">
      <c r="A1541">
        <v>-111.97699783</v>
      </c>
      <c r="B1541">
        <v>33.079805219999997</v>
      </c>
      <c r="C1541" t="s">
        <v>563</v>
      </c>
      <c r="D1541" t="s">
        <v>565</v>
      </c>
      <c r="E1541" t="s">
        <v>561</v>
      </c>
      <c r="F1541">
        <v>26</v>
      </c>
      <c r="G1541">
        <v>181</v>
      </c>
      <c r="H1541">
        <v>13.333</v>
      </c>
      <c r="I1541">
        <v>2.9529999999999998</v>
      </c>
      <c r="J1541">
        <v>1</v>
      </c>
      <c r="K1541">
        <v>1172.3789999999999</v>
      </c>
      <c r="L1541" t="s">
        <v>560</v>
      </c>
      <c r="M1541" t="s">
        <v>559</v>
      </c>
      <c r="N1541" s="8">
        <v>43412</v>
      </c>
      <c r="O1541">
        <v>0</v>
      </c>
      <c r="P1541">
        <v>0</v>
      </c>
      <c r="Q1541">
        <v>13376.855</v>
      </c>
      <c r="R1541">
        <v>1356.7159999999999</v>
      </c>
      <c r="S1541">
        <v>2.8260000000000001</v>
      </c>
      <c r="T1541">
        <v>33</v>
      </c>
      <c r="U1541">
        <v>4111.259</v>
      </c>
      <c r="V1541">
        <v>1</v>
      </c>
      <c r="W1541">
        <v>2.0129999999999999</v>
      </c>
      <c r="X1541">
        <v>3.254</v>
      </c>
      <c r="Y1541" s="8">
        <v>43412</v>
      </c>
    </row>
    <row r="1542" spans="1:25" x14ac:dyDescent="0.25">
      <c r="A1542">
        <v>-111.97699934000001</v>
      </c>
      <c r="B1542">
        <v>33.079797220000003</v>
      </c>
      <c r="C1542" t="s">
        <v>563</v>
      </c>
      <c r="D1542" t="s">
        <v>565</v>
      </c>
      <c r="E1542" t="s">
        <v>561</v>
      </c>
      <c r="F1542">
        <v>27</v>
      </c>
      <c r="G1542">
        <v>178</v>
      </c>
      <c r="H1542">
        <v>13.333</v>
      </c>
      <c r="I1542">
        <v>2.7890000000000001</v>
      </c>
      <c r="J1542">
        <v>1</v>
      </c>
      <c r="K1542">
        <v>1172.356</v>
      </c>
      <c r="L1542" t="s">
        <v>560</v>
      </c>
      <c r="M1542" t="s">
        <v>559</v>
      </c>
      <c r="N1542" s="8">
        <v>43412</v>
      </c>
      <c r="O1542">
        <v>0</v>
      </c>
      <c r="P1542">
        <v>0</v>
      </c>
      <c r="Q1542">
        <v>12731.314</v>
      </c>
      <c r="R1542">
        <v>1367.1990000000001</v>
      </c>
      <c r="S1542">
        <v>2.8479999999999999</v>
      </c>
      <c r="T1542">
        <v>33</v>
      </c>
      <c r="U1542">
        <v>4143.0259999999998</v>
      </c>
      <c r="V1542">
        <v>1</v>
      </c>
      <c r="W1542">
        <v>1.901</v>
      </c>
      <c r="X1542">
        <v>3.073</v>
      </c>
      <c r="Y1542" s="8">
        <v>43412</v>
      </c>
    </row>
    <row r="1543" spans="1:25" x14ac:dyDescent="0.25">
      <c r="A1543">
        <v>-111.97699883</v>
      </c>
      <c r="B1543">
        <v>33.07979022</v>
      </c>
      <c r="C1543" t="s">
        <v>563</v>
      </c>
      <c r="D1543" t="s">
        <v>565</v>
      </c>
      <c r="E1543" t="s">
        <v>561</v>
      </c>
      <c r="F1543">
        <v>28</v>
      </c>
      <c r="G1543">
        <v>181</v>
      </c>
      <c r="H1543">
        <v>13.333</v>
      </c>
      <c r="I1543">
        <v>2.8220000000000001</v>
      </c>
      <c r="J1543">
        <v>1</v>
      </c>
      <c r="K1543">
        <v>1172.365</v>
      </c>
      <c r="L1543" t="s">
        <v>560</v>
      </c>
      <c r="M1543" t="s">
        <v>559</v>
      </c>
      <c r="N1543" s="8">
        <v>43412</v>
      </c>
      <c r="O1543">
        <v>0</v>
      </c>
      <c r="P1543">
        <v>0</v>
      </c>
      <c r="Q1543">
        <v>14214.184999999999</v>
      </c>
      <c r="R1543">
        <v>1508.693</v>
      </c>
      <c r="S1543">
        <v>3.1429999999999998</v>
      </c>
      <c r="T1543">
        <v>33</v>
      </c>
      <c r="U1543">
        <v>4571.7960000000003</v>
      </c>
      <c r="V1543">
        <v>1</v>
      </c>
      <c r="W1543">
        <v>1.9239999999999999</v>
      </c>
      <c r="X1543">
        <v>3.109</v>
      </c>
      <c r="Y1543" s="8">
        <v>43412</v>
      </c>
    </row>
    <row r="1544" spans="1:25" x14ac:dyDescent="0.25">
      <c r="A1544">
        <v>-111.97699849</v>
      </c>
      <c r="B1544">
        <v>33.079782209999998</v>
      </c>
      <c r="C1544" t="s">
        <v>563</v>
      </c>
      <c r="D1544" t="s">
        <v>565</v>
      </c>
      <c r="E1544" t="s">
        <v>561</v>
      </c>
      <c r="F1544">
        <v>29</v>
      </c>
      <c r="G1544">
        <v>183</v>
      </c>
      <c r="H1544">
        <v>13.333</v>
      </c>
      <c r="I1544">
        <v>2.7229999999999999</v>
      </c>
      <c r="J1544">
        <v>1</v>
      </c>
      <c r="K1544">
        <v>1172.3620000000001</v>
      </c>
      <c r="L1544" t="s">
        <v>560</v>
      </c>
      <c r="M1544" t="s">
        <v>559</v>
      </c>
      <c r="N1544" s="8">
        <v>43412</v>
      </c>
      <c r="O1544">
        <v>0</v>
      </c>
      <c r="P1544">
        <v>0</v>
      </c>
      <c r="Q1544">
        <v>14919.268</v>
      </c>
      <c r="R1544">
        <v>1640.7660000000001</v>
      </c>
      <c r="S1544">
        <v>3.4180000000000001</v>
      </c>
      <c r="T1544">
        <v>33</v>
      </c>
      <c r="U1544">
        <v>4972.0190000000002</v>
      </c>
      <c r="V1544">
        <v>1</v>
      </c>
      <c r="W1544">
        <v>1.857</v>
      </c>
      <c r="X1544">
        <v>3.0009999999999999</v>
      </c>
      <c r="Y1544" s="8">
        <v>43412</v>
      </c>
    </row>
    <row r="1545" spans="1:25" x14ac:dyDescent="0.25">
      <c r="A1545">
        <v>-111.97699900000001</v>
      </c>
      <c r="B1545">
        <v>33.079774229999998</v>
      </c>
      <c r="C1545" t="s">
        <v>563</v>
      </c>
      <c r="D1545" t="s">
        <v>565</v>
      </c>
      <c r="E1545" t="s">
        <v>561</v>
      </c>
      <c r="F1545">
        <v>30</v>
      </c>
      <c r="G1545">
        <v>180</v>
      </c>
      <c r="H1545">
        <v>13.333</v>
      </c>
      <c r="I1545">
        <v>2.9529999999999998</v>
      </c>
      <c r="J1545">
        <v>1</v>
      </c>
      <c r="K1545">
        <v>1172.329</v>
      </c>
      <c r="L1545" t="s">
        <v>560</v>
      </c>
      <c r="M1545" t="s">
        <v>559</v>
      </c>
      <c r="N1545" s="8">
        <v>43412</v>
      </c>
      <c r="O1545">
        <v>0</v>
      </c>
      <c r="P1545">
        <v>0</v>
      </c>
      <c r="Q1545">
        <v>13136.429</v>
      </c>
      <c r="R1545">
        <v>1332.3309999999999</v>
      </c>
      <c r="S1545">
        <v>2.7759999999999998</v>
      </c>
      <c r="T1545">
        <v>33</v>
      </c>
      <c r="U1545">
        <v>4037.366</v>
      </c>
      <c r="V1545">
        <v>1</v>
      </c>
      <c r="W1545">
        <v>2.0129999999999999</v>
      </c>
      <c r="X1545">
        <v>3.254</v>
      </c>
      <c r="Y1545" s="8">
        <v>43412</v>
      </c>
    </row>
    <row r="1546" spans="1:25" x14ac:dyDescent="0.25">
      <c r="A1546">
        <v>-111.97699883</v>
      </c>
      <c r="B1546">
        <v>33.079766220000003</v>
      </c>
      <c r="C1546" t="s">
        <v>563</v>
      </c>
      <c r="D1546" t="s">
        <v>565</v>
      </c>
      <c r="E1546" t="s">
        <v>561</v>
      </c>
      <c r="F1546">
        <v>31</v>
      </c>
      <c r="G1546">
        <v>181</v>
      </c>
      <c r="H1546">
        <v>13.333</v>
      </c>
      <c r="I1546">
        <v>2.7559999999999998</v>
      </c>
      <c r="J1546">
        <v>1</v>
      </c>
      <c r="K1546">
        <v>1172.375</v>
      </c>
      <c r="L1546" t="s">
        <v>560</v>
      </c>
      <c r="M1546" t="s">
        <v>559</v>
      </c>
      <c r="N1546" s="8">
        <v>43412</v>
      </c>
      <c r="O1546">
        <v>0</v>
      </c>
      <c r="P1546">
        <v>0</v>
      </c>
      <c r="Q1546">
        <v>10359.061</v>
      </c>
      <c r="R1546">
        <v>1125.6890000000001</v>
      </c>
      <c r="S1546">
        <v>2.3450000000000002</v>
      </c>
      <c r="T1546">
        <v>33</v>
      </c>
      <c r="U1546">
        <v>3411.1779999999999</v>
      </c>
      <c r="V1546">
        <v>1</v>
      </c>
      <c r="W1546">
        <v>1.879</v>
      </c>
      <c r="X1546">
        <v>3.0369999999999999</v>
      </c>
      <c r="Y1546" s="8">
        <v>43412</v>
      </c>
    </row>
    <row r="1547" spans="1:25" x14ac:dyDescent="0.25">
      <c r="A1547">
        <v>-111.97699934000001</v>
      </c>
      <c r="B1547">
        <v>33.079758220000002</v>
      </c>
      <c r="C1547" t="s">
        <v>563</v>
      </c>
      <c r="D1547" t="s">
        <v>565</v>
      </c>
      <c r="E1547" t="s">
        <v>561</v>
      </c>
      <c r="F1547">
        <v>32</v>
      </c>
      <c r="G1547">
        <v>178</v>
      </c>
      <c r="H1547">
        <v>13.333</v>
      </c>
      <c r="I1547">
        <v>2.8220000000000001</v>
      </c>
      <c r="J1547">
        <v>1</v>
      </c>
      <c r="K1547">
        <v>1172.306</v>
      </c>
      <c r="L1547" t="s">
        <v>560</v>
      </c>
      <c r="M1547" t="s">
        <v>559</v>
      </c>
      <c r="N1547" s="8">
        <v>43412</v>
      </c>
      <c r="O1547">
        <v>0</v>
      </c>
      <c r="P1547">
        <v>0</v>
      </c>
      <c r="Q1547">
        <v>9593.5</v>
      </c>
      <c r="R1547">
        <v>1018.253</v>
      </c>
      <c r="S1547">
        <v>2.121</v>
      </c>
      <c r="T1547">
        <v>33</v>
      </c>
      <c r="U1547">
        <v>3085.616</v>
      </c>
      <c r="V1547">
        <v>1</v>
      </c>
      <c r="W1547">
        <v>1.9239999999999999</v>
      </c>
      <c r="X1547">
        <v>3.109</v>
      </c>
      <c r="Y1547" s="8">
        <v>43412</v>
      </c>
    </row>
    <row r="1548" spans="1:25" x14ac:dyDescent="0.25">
      <c r="A1548">
        <v>-111.97699883</v>
      </c>
      <c r="B1548">
        <v>33.079750220000001</v>
      </c>
      <c r="C1548" t="s">
        <v>563</v>
      </c>
      <c r="D1548" t="s">
        <v>565</v>
      </c>
      <c r="E1548" t="s">
        <v>561</v>
      </c>
      <c r="F1548">
        <v>33</v>
      </c>
      <c r="G1548">
        <v>181</v>
      </c>
      <c r="H1548">
        <v>13.333</v>
      </c>
      <c r="I1548">
        <v>2.8220000000000001</v>
      </c>
      <c r="J1548">
        <v>1</v>
      </c>
      <c r="K1548">
        <v>1172.3689999999999</v>
      </c>
      <c r="L1548" t="s">
        <v>560</v>
      </c>
      <c r="M1548" t="s">
        <v>559</v>
      </c>
      <c r="N1548" s="8">
        <v>43412</v>
      </c>
      <c r="O1548">
        <v>0</v>
      </c>
      <c r="P1548">
        <v>0</v>
      </c>
      <c r="Q1548">
        <v>10070.605</v>
      </c>
      <c r="R1548">
        <v>1068.893</v>
      </c>
      <c r="S1548">
        <v>2.2269999999999999</v>
      </c>
      <c r="T1548">
        <v>33</v>
      </c>
      <c r="U1548">
        <v>3239.0709999999999</v>
      </c>
      <c r="V1548">
        <v>1</v>
      </c>
      <c r="W1548">
        <v>1.9239999999999999</v>
      </c>
      <c r="X1548">
        <v>3.109</v>
      </c>
      <c r="Y1548" s="8">
        <v>43412</v>
      </c>
    </row>
    <row r="1549" spans="1:25" x14ac:dyDescent="0.25">
      <c r="A1549">
        <v>-111.97699934000001</v>
      </c>
      <c r="B1549">
        <v>33.07974222</v>
      </c>
      <c r="C1549" t="s">
        <v>563</v>
      </c>
      <c r="D1549" t="s">
        <v>565</v>
      </c>
      <c r="E1549" t="s">
        <v>561</v>
      </c>
      <c r="F1549">
        <v>34</v>
      </c>
      <c r="G1549">
        <v>178</v>
      </c>
      <c r="H1549">
        <v>13.333</v>
      </c>
      <c r="I1549">
        <v>3.0179999999999998</v>
      </c>
      <c r="J1549">
        <v>1</v>
      </c>
      <c r="K1549">
        <v>1172.336</v>
      </c>
      <c r="L1549" t="s">
        <v>560</v>
      </c>
      <c r="M1549" t="s">
        <v>559</v>
      </c>
      <c r="N1549" s="8">
        <v>43412</v>
      </c>
      <c r="O1549">
        <v>0</v>
      </c>
      <c r="P1549">
        <v>0</v>
      </c>
      <c r="Q1549">
        <v>12955.215</v>
      </c>
      <c r="R1549">
        <v>1285.3879999999999</v>
      </c>
      <c r="S1549">
        <v>2.6779999999999999</v>
      </c>
      <c r="T1549">
        <v>33</v>
      </c>
      <c r="U1549">
        <v>3895.114</v>
      </c>
      <c r="V1549">
        <v>1</v>
      </c>
      <c r="W1549">
        <v>2.0579999999999998</v>
      </c>
      <c r="X1549">
        <v>3.3260000000000001</v>
      </c>
      <c r="Y1549" s="8">
        <v>43412</v>
      </c>
    </row>
    <row r="1550" spans="1:25" x14ac:dyDescent="0.25">
      <c r="A1550">
        <v>-111.97699897</v>
      </c>
      <c r="B1550">
        <v>33.07973518</v>
      </c>
      <c r="C1550" t="s">
        <v>563</v>
      </c>
      <c r="D1550" t="s">
        <v>565</v>
      </c>
      <c r="E1550" t="s">
        <v>561</v>
      </c>
      <c r="F1550">
        <v>35</v>
      </c>
      <c r="G1550">
        <v>186</v>
      </c>
      <c r="H1550">
        <v>13.333</v>
      </c>
      <c r="I1550">
        <v>2.8540000000000001</v>
      </c>
      <c r="J1550">
        <v>1</v>
      </c>
      <c r="K1550">
        <v>1172.3820000000001</v>
      </c>
      <c r="L1550" t="s">
        <v>560</v>
      </c>
      <c r="M1550" t="s">
        <v>559</v>
      </c>
      <c r="N1550" s="8">
        <v>43412</v>
      </c>
      <c r="O1550">
        <v>0</v>
      </c>
      <c r="P1550">
        <v>0</v>
      </c>
      <c r="Q1550">
        <v>10519.234</v>
      </c>
      <c r="R1550">
        <v>1103.6769999999999</v>
      </c>
      <c r="S1550">
        <v>2.2989999999999999</v>
      </c>
      <c r="T1550">
        <v>33</v>
      </c>
      <c r="U1550">
        <v>3344.4769999999999</v>
      </c>
      <c r="V1550">
        <v>1</v>
      </c>
      <c r="W1550">
        <v>1.946</v>
      </c>
      <c r="X1550">
        <v>3.145</v>
      </c>
      <c r="Y1550" s="8">
        <v>43412</v>
      </c>
    </row>
    <row r="1551" spans="1:25" x14ac:dyDescent="0.25">
      <c r="A1551">
        <v>-111.97699883</v>
      </c>
      <c r="B1551">
        <v>33.079726219999998</v>
      </c>
      <c r="C1551" t="s">
        <v>563</v>
      </c>
      <c r="D1551" t="s">
        <v>565</v>
      </c>
      <c r="E1551" t="s">
        <v>561</v>
      </c>
      <c r="F1551">
        <v>36</v>
      </c>
      <c r="G1551">
        <v>181</v>
      </c>
      <c r="H1551">
        <v>13.333</v>
      </c>
      <c r="I1551">
        <v>2.887</v>
      </c>
      <c r="J1551">
        <v>1</v>
      </c>
      <c r="K1551">
        <v>1172.3389999999999</v>
      </c>
      <c r="L1551" t="s">
        <v>560</v>
      </c>
      <c r="M1551" t="s">
        <v>559</v>
      </c>
      <c r="N1551" s="8">
        <v>43412</v>
      </c>
      <c r="O1551">
        <v>0</v>
      </c>
      <c r="P1551">
        <v>0</v>
      </c>
      <c r="Q1551">
        <v>10390.677</v>
      </c>
      <c r="R1551">
        <v>1077.8009999999999</v>
      </c>
      <c r="S1551">
        <v>2.2450000000000001</v>
      </c>
      <c r="T1551">
        <v>33</v>
      </c>
      <c r="U1551">
        <v>3266.0630000000001</v>
      </c>
      <c r="V1551">
        <v>1</v>
      </c>
      <c r="W1551">
        <v>1.9690000000000001</v>
      </c>
      <c r="X1551">
        <v>3.181</v>
      </c>
      <c r="Y1551" s="8">
        <v>43412</v>
      </c>
    </row>
    <row r="1552" spans="1:25" x14ac:dyDescent="0.25">
      <c r="A1552">
        <v>-111.97700017</v>
      </c>
      <c r="B1552">
        <v>33.079719220000001</v>
      </c>
      <c r="C1552" t="s">
        <v>563</v>
      </c>
      <c r="D1552" t="s">
        <v>565</v>
      </c>
      <c r="E1552" t="s">
        <v>561</v>
      </c>
      <c r="F1552">
        <v>37</v>
      </c>
      <c r="G1552">
        <v>179</v>
      </c>
      <c r="H1552">
        <v>13.333</v>
      </c>
      <c r="I1552">
        <v>2.7890000000000001</v>
      </c>
      <c r="J1552">
        <v>1</v>
      </c>
      <c r="K1552">
        <v>1172.316</v>
      </c>
      <c r="L1552" t="s">
        <v>560</v>
      </c>
      <c r="M1552" t="s">
        <v>559</v>
      </c>
      <c r="N1552" s="8">
        <v>43412</v>
      </c>
      <c r="O1552">
        <v>0</v>
      </c>
      <c r="P1552">
        <v>0</v>
      </c>
      <c r="Q1552">
        <v>11316.191000000001</v>
      </c>
      <c r="R1552">
        <v>1215.23</v>
      </c>
      <c r="S1552">
        <v>2.532</v>
      </c>
      <c r="T1552">
        <v>33</v>
      </c>
      <c r="U1552">
        <v>3682.5160000000001</v>
      </c>
      <c r="V1552">
        <v>1</v>
      </c>
      <c r="W1552">
        <v>1.901</v>
      </c>
      <c r="X1552">
        <v>3.073</v>
      </c>
      <c r="Y1552" s="8">
        <v>43412</v>
      </c>
    </row>
    <row r="1553" spans="1:25" x14ac:dyDescent="0.25">
      <c r="A1553">
        <v>-111.97699983</v>
      </c>
      <c r="B1553">
        <v>33.07971122</v>
      </c>
      <c r="C1553" t="s">
        <v>563</v>
      </c>
      <c r="D1553" t="s">
        <v>565</v>
      </c>
      <c r="E1553" t="s">
        <v>561</v>
      </c>
      <c r="F1553">
        <v>38</v>
      </c>
      <c r="G1553">
        <v>181</v>
      </c>
      <c r="H1553">
        <v>13.333</v>
      </c>
      <c r="I1553">
        <v>2.8220000000000001</v>
      </c>
      <c r="J1553">
        <v>1</v>
      </c>
      <c r="K1553">
        <v>1172.2929999999999</v>
      </c>
      <c r="L1553" t="s">
        <v>560</v>
      </c>
      <c r="M1553" t="s">
        <v>559</v>
      </c>
      <c r="N1553" s="8">
        <v>43412</v>
      </c>
      <c r="O1553">
        <v>0</v>
      </c>
      <c r="P1553">
        <v>0</v>
      </c>
      <c r="Q1553">
        <v>10743.906999999999</v>
      </c>
      <c r="R1553">
        <v>1140.3579999999999</v>
      </c>
      <c r="S1553">
        <v>2.3759999999999999</v>
      </c>
      <c r="T1553">
        <v>33</v>
      </c>
      <c r="U1553">
        <v>3455.6289999999999</v>
      </c>
      <c r="V1553">
        <v>1</v>
      </c>
      <c r="W1553">
        <v>1.9239999999999999</v>
      </c>
      <c r="X1553">
        <v>3.109</v>
      </c>
      <c r="Y1553" s="8">
        <v>43412</v>
      </c>
    </row>
    <row r="1554" spans="1:25" x14ac:dyDescent="0.25">
      <c r="A1554">
        <v>-111.97699883</v>
      </c>
      <c r="B1554">
        <v>33.079703219999999</v>
      </c>
      <c r="C1554" t="s">
        <v>563</v>
      </c>
      <c r="D1554" t="s">
        <v>565</v>
      </c>
      <c r="E1554" t="s">
        <v>561</v>
      </c>
      <c r="F1554">
        <v>39</v>
      </c>
      <c r="G1554">
        <v>181</v>
      </c>
      <c r="H1554">
        <v>13.333</v>
      </c>
      <c r="I1554">
        <v>2.7559999999999998</v>
      </c>
      <c r="J1554">
        <v>1</v>
      </c>
      <c r="K1554">
        <v>1172.32</v>
      </c>
      <c r="L1554" t="s">
        <v>560</v>
      </c>
      <c r="M1554" t="s">
        <v>559</v>
      </c>
      <c r="N1554" s="8">
        <v>43412</v>
      </c>
      <c r="O1554">
        <v>0</v>
      </c>
      <c r="P1554">
        <v>0</v>
      </c>
      <c r="Q1554">
        <v>11464.907999999999</v>
      </c>
      <c r="R1554">
        <v>1245.8579999999999</v>
      </c>
      <c r="S1554">
        <v>2.5960000000000001</v>
      </c>
      <c r="T1554">
        <v>33</v>
      </c>
      <c r="U1554">
        <v>3775.3270000000002</v>
      </c>
      <c r="V1554">
        <v>1</v>
      </c>
      <c r="W1554">
        <v>1.879</v>
      </c>
      <c r="X1554">
        <v>3.0369999999999999</v>
      </c>
      <c r="Y1554" s="8">
        <v>43412</v>
      </c>
    </row>
    <row r="1555" spans="1:25" x14ac:dyDescent="0.25">
      <c r="A1555">
        <v>-111.97699914</v>
      </c>
      <c r="B1555">
        <v>33.079695190000002</v>
      </c>
      <c r="C1555" t="s">
        <v>563</v>
      </c>
      <c r="D1555" t="s">
        <v>565</v>
      </c>
      <c r="E1555" t="s">
        <v>561</v>
      </c>
      <c r="F1555">
        <v>40</v>
      </c>
      <c r="G1555">
        <v>185</v>
      </c>
      <c r="H1555">
        <v>13.333</v>
      </c>
      <c r="I1555">
        <v>2.7559999999999998</v>
      </c>
      <c r="J1555">
        <v>1</v>
      </c>
      <c r="K1555">
        <v>1172.32</v>
      </c>
      <c r="L1555" t="s">
        <v>560</v>
      </c>
      <c r="M1555" t="s">
        <v>559</v>
      </c>
      <c r="N1555" s="8">
        <v>43412</v>
      </c>
      <c r="O1555">
        <v>0</v>
      </c>
      <c r="P1555">
        <v>0</v>
      </c>
      <c r="Q1555">
        <v>10683.704</v>
      </c>
      <c r="R1555">
        <v>1160.9670000000001</v>
      </c>
      <c r="S1555">
        <v>2.419</v>
      </c>
      <c r="T1555">
        <v>33</v>
      </c>
      <c r="U1555">
        <v>3518.0810000000001</v>
      </c>
      <c r="V1555">
        <v>1</v>
      </c>
      <c r="W1555">
        <v>1.879</v>
      </c>
      <c r="X1555">
        <v>3.0369999999999999</v>
      </c>
      <c r="Y1555" s="8">
        <v>43412</v>
      </c>
    </row>
    <row r="1556" spans="1:25" x14ac:dyDescent="0.25">
      <c r="A1556">
        <v>-111.97699830000001</v>
      </c>
      <c r="B1556">
        <v>33.079687100000001</v>
      </c>
      <c r="C1556" t="s">
        <v>563</v>
      </c>
      <c r="D1556" t="s">
        <v>565</v>
      </c>
      <c r="E1556" t="s">
        <v>561</v>
      </c>
      <c r="F1556">
        <v>41</v>
      </c>
      <c r="G1556">
        <v>190</v>
      </c>
      <c r="H1556">
        <v>13.333</v>
      </c>
      <c r="I1556">
        <v>2.8220000000000001</v>
      </c>
      <c r="J1556">
        <v>1</v>
      </c>
      <c r="K1556">
        <v>1172.306</v>
      </c>
      <c r="L1556" t="s">
        <v>560</v>
      </c>
      <c r="M1556" t="s">
        <v>559</v>
      </c>
      <c r="N1556" s="8">
        <v>43412</v>
      </c>
      <c r="O1556">
        <v>0</v>
      </c>
      <c r="P1556">
        <v>0</v>
      </c>
      <c r="Q1556">
        <v>10125.245000000001</v>
      </c>
      <c r="R1556">
        <v>1074.693</v>
      </c>
      <c r="S1556">
        <v>2.2389999999999999</v>
      </c>
      <c r="T1556">
        <v>33</v>
      </c>
      <c r="U1556">
        <v>3256.645</v>
      </c>
      <c r="V1556">
        <v>1</v>
      </c>
      <c r="W1556">
        <v>1.9239999999999999</v>
      </c>
      <c r="X1556">
        <v>3.109</v>
      </c>
      <c r="Y1556" s="8">
        <v>43412</v>
      </c>
    </row>
    <row r="1557" spans="1:25" x14ac:dyDescent="0.25">
      <c r="A1557">
        <v>-111.97700017</v>
      </c>
      <c r="B1557">
        <v>33.079679220000003</v>
      </c>
      <c r="C1557" t="s">
        <v>563</v>
      </c>
      <c r="D1557" t="s">
        <v>565</v>
      </c>
      <c r="E1557" t="s">
        <v>561</v>
      </c>
      <c r="F1557">
        <v>42</v>
      </c>
      <c r="G1557">
        <v>179</v>
      </c>
      <c r="H1557">
        <v>13.333</v>
      </c>
      <c r="I1557">
        <v>2.9529999999999998</v>
      </c>
      <c r="J1557">
        <v>1</v>
      </c>
      <c r="K1557">
        <v>1172.29</v>
      </c>
      <c r="L1557" t="s">
        <v>560</v>
      </c>
      <c r="M1557" t="s">
        <v>559</v>
      </c>
      <c r="N1557" s="8">
        <v>43412</v>
      </c>
      <c r="O1557">
        <v>0</v>
      </c>
      <c r="P1557">
        <v>0</v>
      </c>
      <c r="Q1557">
        <v>11981.12</v>
      </c>
      <c r="R1557">
        <v>1215.1559999999999</v>
      </c>
      <c r="S1557">
        <v>2.532</v>
      </c>
      <c r="T1557">
        <v>33</v>
      </c>
      <c r="U1557">
        <v>3682.2919999999999</v>
      </c>
      <c r="V1557">
        <v>1</v>
      </c>
      <c r="W1557">
        <v>2.0129999999999999</v>
      </c>
      <c r="X1557">
        <v>3.254</v>
      </c>
      <c r="Y1557" s="8">
        <v>43412</v>
      </c>
    </row>
    <row r="1558" spans="1:25" x14ac:dyDescent="0.25">
      <c r="A1558">
        <v>-111.97700017</v>
      </c>
      <c r="B1558">
        <v>33.079671220000002</v>
      </c>
      <c r="C1558" t="s">
        <v>563</v>
      </c>
      <c r="D1558" t="s">
        <v>565</v>
      </c>
      <c r="E1558" t="s">
        <v>561</v>
      </c>
      <c r="F1558">
        <v>43</v>
      </c>
      <c r="G1558">
        <v>179</v>
      </c>
      <c r="H1558">
        <v>13.333</v>
      </c>
      <c r="I1558">
        <v>2.7559999999999998</v>
      </c>
      <c r="J1558">
        <v>1</v>
      </c>
      <c r="K1558">
        <v>1172.287</v>
      </c>
      <c r="L1558" t="s">
        <v>560</v>
      </c>
      <c r="M1558" t="s">
        <v>559</v>
      </c>
      <c r="N1558" s="8">
        <v>43412</v>
      </c>
      <c r="O1558">
        <v>0</v>
      </c>
      <c r="P1558">
        <v>0</v>
      </c>
      <c r="Q1558">
        <v>10941.92</v>
      </c>
      <c r="R1558">
        <v>1189.027</v>
      </c>
      <c r="S1558">
        <v>2.4769999999999999</v>
      </c>
      <c r="T1558">
        <v>33</v>
      </c>
      <c r="U1558">
        <v>3603.1109999999999</v>
      </c>
      <c r="V1558">
        <v>1</v>
      </c>
      <c r="W1558">
        <v>1.879</v>
      </c>
      <c r="X1558">
        <v>3.0369999999999999</v>
      </c>
      <c r="Y1558" s="8">
        <v>43412</v>
      </c>
    </row>
    <row r="1559" spans="1:25" x14ac:dyDescent="0.25">
      <c r="A1559">
        <v>-111.97699951</v>
      </c>
      <c r="B1559">
        <v>33.07966321</v>
      </c>
      <c r="C1559" t="s">
        <v>563</v>
      </c>
      <c r="D1559" t="s">
        <v>565</v>
      </c>
      <c r="E1559" t="s">
        <v>561</v>
      </c>
      <c r="F1559">
        <v>44</v>
      </c>
      <c r="G1559">
        <v>177</v>
      </c>
      <c r="H1559">
        <v>13.333</v>
      </c>
      <c r="I1559">
        <v>2.7890000000000001</v>
      </c>
      <c r="J1559">
        <v>1</v>
      </c>
      <c r="K1559">
        <v>1172.336</v>
      </c>
      <c r="L1559" t="s">
        <v>560</v>
      </c>
      <c r="M1559" t="s">
        <v>559</v>
      </c>
      <c r="N1559" s="8">
        <v>43412</v>
      </c>
      <c r="O1559">
        <v>0</v>
      </c>
      <c r="P1559">
        <v>0</v>
      </c>
      <c r="Q1559">
        <v>12178.087</v>
      </c>
      <c r="R1559">
        <v>1307.788</v>
      </c>
      <c r="S1559">
        <v>2.7250000000000001</v>
      </c>
      <c r="T1559">
        <v>33</v>
      </c>
      <c r="U1559">
        <v>3962.9949999999999</v>
      </c>
      <c r="V1559">
        <v>1</v>
      </c>
      <c r="W1559">
        <v>1.901</v>
      </c>
      <c r="X1559">
        <v>3.073</v>
      </c>
      <c r="Y1559" s="8">
        <v>43412</v>
      </c>
    </row>
    <row r="1560" spans="1:25" x14ac:dyDescent="0.25">
      <c r="A1560">
        <v>-111.97699949</v>
      </c>
      <c r="B1560">
        <v>33.079655209999999</v>
      </c>
      <c r="C1560" t="s">
        <v>563</v>
      </c>
      <c r="D1560" t="s">
        <v>565</v>
      </c>
      <c r="E1560" t="s">
        <v>561</v>
      </c>
      <c r="F1560">
        <v>45</v>
      </c>
      <c r="G1560">
        <v>183</v>
      </c>
      <c r="H1560">
        <v>13.333</v>
      </c>
      <c r="I1560">
        <v>3.0179999999999998</v>
      </c>
      <c r="J1560">
        <v>1</v>
      </c>
      <c r="K1560">
        <v>1172.32</v>
      </c>
      <c r="L1560" t="s">
        <v>560</v>
      </c>
      <c r="M1560" t="s">
        <v>559</v>
      </c>
      <c r="N1560" s="8">
        <v>43412</v>
      </c>
      <c r="O1560">
        <v>0</v>
      </c>
      <c r="P1560">
        <v>0</v>
      </c>
      <c r="Q1560">
        <v>10887.776</v>
      </c>
      <c r="R1560">
        <v>1080.261</v>
      </c>
      <c r="S1560">
        <v>2.2509999999999999</v>
      </c>
      <c r="T1560">
        <v>33</v>
      </c>
      <c r="U1560">
        <v>3273.518</v>
      </c>
      <c r="V1560">
        <v>1</v>
      </c>
      <c r="W1560">
        <v>2.0579999999999998</v>
      </c>
      <c r="X1560">
        <v>3.3260000000000001</v>
      </c>
      <c r="Y1560" s="8">
        <v>43412</v>
      </c>
    </row>
    <row r="1561" spans="1:25" x14ac:dyDescent="0.25">
      <c r="A1561">
        <v>-111.97700034</v>
      </c>
      <c r="B1561">
        <v>33.079647219999998</v>
      </c>
      <c r="C1561" t="s">
        <v>563</v>
      </c>
      <c r="D1561" t="s">
        <v>565</v>
      </c>
      <c r="E1561" t="s">
        <v>561</v>
      </c>
      <c r="F1561">
        <v>46</v>
      </c>
      <c r="G1561">
        <v>178</v>
      </c>
      <c r="H1561">
        <v>13.333</v>
      </c>
      <c r="I1561">
        <v>2.9529999999999998</v>
      </c>
      <c r="J1561">
        <v>1</v>
      </c>
      <c r="K1561">
        <v>1172.3030000000001</v>
      </c>
      <c r="L1561" t="s">
        <v>560</v>
      </c>
      <c r="M1561" t="s">
        <v>559</v>
      </c>
      <c r="N1561" s="8">
        <v>43412</v>
      </c>
      <c r="O1561">
        <v>0</v>
      </c>
      <c r="P1561">
        <v>0</v>
      </c>
      <c r="Q1561">
        <v>11930.941999999999</v>
      </c>
      <c r="R1561">
        <v>1210.067</v>
      </c>
      <c r="S1561">
        <v>2.5209999999999999</v>
      </c>
      <c r="T1561">
        <v>33</v>
      </c>
      <c r="U1561">
        <v>3666.87</v>
      </c>
      <c r="V1561">
        <v>1</v>
      </c>
      <c r="W1561">
        <v>2.0129999999999999</v>
      </c>
      <c r="X1561">
        <v>3.254</v>
      </c>
      <c r="Y1561" s="8">
        <v>43412</v>
      </c>
    </row>
    <row r="1562" spans="1:25" x14ac:dyDescent="0.25">
      <c r="A1562">
        <v>-111.97699966</v>
      </c>
      <c r="B1562">
        <v>33.079639219999997</v>
      </c>
      <c r="C1562" t="s">
        <v>563</v>
      </c>
      <c r="D1562" t="s">
        <v>565</v>
      </c>
      <c r="E1562" t="s">
        <v>561</v>
      </c>
      <c r="F1562">
        <v>47</v>
      </c>
      <c r="G1562">
        <v>182</v>
      </c>
      <c r="H1562">
        <v>13.333</v>
      </c>
      <c r="I1562">
        <v>2.7890000000000001</v>
      </c>
      <c r="J1562">
        <v>1</v>
      </c>
      <c r="K1562">
        <v>1172.3330000000001</v>
      </c>
      <c r="L1562" t="s">
        <v>560</v>
      </c>
      <c r="M1562" t="s">
        <v>559</v>
      </c>
      <c r="N1562" s="8">
        <v>43412</v>
      </c>
      <c r="O1562">
        <v>0</v>
      </c>
      <c r="P1562">
        <v>0</v>
      </c>
      <c r="Q1562">
        <v>11001.132</v>
      </c>
      <c r="R1562">
        <v>1181.3969999999999</v>
      </c>
      <c r="S1562">
        <v>2.4609999999999999</v>
      </c>
      <c r="T1562">
        <v>33</v>
      </c>
      <c r="U1562">
        <v>3579.99</v>
      </c>
      <c r="V1562">
        <v>1</v>
      </c>
      <c r="W1562">
        <v>1.901</v>
      </c>
      <c r="X1562">
        <v>3.073</v>
      </c>
      <c r="Y1562" s="8">
        <v>43412</v>
      </c>
    </row>
    <row r="1563" spans="1:25" x14ac:dyDescent="0.25">
      <c r="A1563">
        <v>-111.97700017</v>
      </c>
      <c r="B1563">
        <v>33.079631220000003</v>
      </c>
      <c r="C1563" t="s">
        <v>563</v>
      </c>
      <c r="D1563" t="s">
        <v>565</v>
      </c>
      <c r="E1563" t="s">
        <v>561</v>
      </c>
      <c r="F1563">
        <v>48</v>
      </c>
      <c r="G1563">
        <v>179</v>
      </c>
      <c r="H1563">
        <v>13.333</v>
      </c>
      <c r="I1563">
        <v>2.8540000000000001</v>
      </c>
      <c r="J1563">
        <v>1</v>
      </c>
      <c r="K1563">
        <v>1172.29</v>
      </c>
      <c r="L1563" t="s">
        <v>560</v>
      </c>
      <c r="M1563" t="s">
        <v>559</v>
      </c>
      <c r="N1563" s="8">
        <v>43412</v>
      </c>
      <c r="O1563">
        <v>0</v>
      </c>
      <c r="P1563">
        <v>0</v>
      </c>
      <c r="Q1563">
        <v>10753.601000000001</v>
      </c>
      <c r="R1563">
        <v>1128.2670000000001</v>
      </c>
      <c r="S1563">
        <v>2.351</v>
      </c>
      <c r="T1563">
        <v>33</v>
      </c>
      <c r="U1563">
        <v>3418.991</v>
      </c>
      <c r="V1563">
        <v>1</v>
      </c>
      <c r="W1563">
        <v>1.946</v>
      </c>
      <c r="X1563">
        <v>3.145</v>
      </c>
      <c r="Y1563" s="8">
        <v>43412</v>
      </c>
    </row>
    <row r="1564" spans="1:25" x14ac:dyDescent="0.25">
      <c r="A1564">
        <v>-111.97699966</v>
      </c>
      <c r="B1564">
        <v>33.079623220000002</v>
      </c>
      <c r="C1564" t="s">
        <v>563</v>
      </c>
      <c r="D1564" t="s">
        <v>565</v>
      </c>
      <c r="E1564" t="s">
        <v>561</v>
      </c>
      <c r="F1564">
        <v>49</v>
      </c>
      <c r="G1564">
        <v>182</v>
      </c>
      <c r="H1564">
        <v>13.333</v>
      </c>
      <c r="I1564">
        <v>2.92</v>
      </c>
      <c r="J1564">
        <v>1</v>
      </c>
      <c r="K1564">
        <v>1172.32</v>
      </c>
      <c r="L1564" t="s">
        <v>560</v>
      </c>
      <c r="M1564" t="s">
        <v>559</v>
      </c>
      <c r="N1564" s="8">
        <v>43412</v>
      </c>
      <c r="O1564">
        <v>0</v>
      </c>
      <c r="P1564">
        <v>0</v>
      </c>
      <c r="Q1564">
        <v>11863.138000000001</v>
      </c>
      <c r="R1564">
        <v>1216.7090000000001</v>
      </c>
      <c r="S1564">
        <v>2.5350000000000001</v>
      </c>
      <c r="T1564">
        <v>33</v>
      </c>
      <c r="U1564">
        <v>3686.998</v>
      </c>
      <c r="V1564">
        <v>1</v>
      </c>
      <c r="W1564">
        <v>1.9910000000000001</v>
      </c>
      <c r="X1564">
        <v>3.218</v>
      </c>
      <c r="Y1564" s="8">
        <v>43412</v>
      </c>
    </row>
    <row r="1565" spans="1:25" x14ac:dyDescent="0.25">
      <c r="A1565">
        <v>-111.97699966</v>
      </c>
      <c r="B1565">
        <v>33.079615220000001</v>
      </c>
      <c r="C1565" t="s">
        <v>563</v>
      </c>
      <c r="D1565" t="s">
        <v>565</v>
      </c>
      <c r="E1565" t="s">
        <v>561</v>
      </c>
      <c r="F1565">
        <v>50</v>
      </c>
      <c r="G1565">
        <v>182</v>
      </c>
      <c r="H1565">
        <v>13.333</v>
      </c>
      <c r="I1565">
        <v>2.8540000000000001</v>
      </c>
      <c r="J1565">
        <v>1</v>
      </c>
      <c r="K1565">
        <v>1172.31</v>
      </c>
      <c r="L1565" t="s">
        <v>560</v>
      </c>
      <c r="M1565" t="s">
        <v>559</v>
      </c>
      <c r="N1565" s="8">
        <v>43412</v>
      </c>
      <c r="O1565">
        <v>0</v>
      </c>
      <c r="P1565">
        <v>0</v>
      </c>
      <c r="Q1565">
        <v>11874.485000000001</v>
      </c>
      <c r="R1565">
        <v>1245.8699999999999</v>
      </c>
      <c r="S1565">
        <v>2.5960000000000001</v>
      </c>
      <c r="T1565">
        <v>33</v>
      </c>
      <c r="U1565">
        <v>3775.364</v>
      </c>
      <c r="V1565">
        <v>1</v>
      </c>
      <c r="W1565">
        <v>1.946</v>
      </c>
      <c r="X1565">
        <v>3.145</v>
      </c>
      <c r="Y1565" s="8">
        <v>43412</v>
      </c>
    </row>
    <row r="1566" spans="1:25" x14ac:dyDescent="0.25">
      <c r="A1566">
        <v>-111.97699966</v>
      </c>
      <c r="B1566">
        <v>33.07960722</v>
      </c>
      <c r="C1566" t="s">
        <v>563</v>
      </c>
      <c r="D1566" t="s">
        <v>565</v>
      </c>
      <c r="E1566" t="s">
        <v>561</v>
      </c>
      <c r="F1566">
        <v>51</v>
      </c>
      <c r="G1566">
        <v>182</v>
      </c>
      <c r="H1566">
        <v>13.333</v>
      </c>
      <c r="I1566">
        <v>2.9860000000000002</v>
      </c>
      <c r="J1566">
        <v>1</v>
      </c>
      <c r="K1566">
        <v>1172.3130000000001</v>
      </c>
      <c r="L1566" t="s">
        <v>560</v>
      </c>
      <c r="M1566" t="s">
        <v>559</v>
      </c>
      <c r="N1566" s="8">
        <v>43412</v>
      </c>
      <c r="O1566">
        <v>0</v>
      </c>
      <c r="P1566">
        <v>0</v>
      </c>
      <c r="Q1566">
        <v>12553.183999999999</v>
      </c>
      <c r="R1566">
        <v>1259.1859999999999</v>
      </c>
      <c r="S1566">
        <v>2.6230000000000002</v>
      </c>
      <c r="T1566">
        <v>33</v>
      </c>
      <c r="U1566">
        <v>3815.7139999999999</v>
      </c>
      <c r="V1566">
        <v>1</v>
      </c>
      <c r="W1566">
        <v>2.036</v>
      </c>
      <c r="X1566">
        <v>3.29</v>
      </c>
      <c r="Y1566" s="8">
        <v>43412</v>
      </c>
    </row>
    <row r="1567" spans="1:25" x14ac:dyDescent="0.25">
      <c r="A1567">
        <v>-111.977</v>
      </c>
      <c r="B1567">
        <v>33.079599229999999</v>
      </c>
      <c r="C1567" t="s">
        <v>563</v>
      </c>
      <c r="D1567" t="s">
        <v>565</v>
      </c>
      <c r="E1567" t="s">
        <v>561</v>
      </c>
      <c r="F1567">
        <v>52</v>
      </c>
      <c r="G1567">
        <v>180</v>
      </c>
      <c r="H1567">
        <v>13.333</v>
      </c>
      <c r="I1567">
        <v>2.887</v>
      </c>
      <c r="J1567">
        <v>1</v>
      </c>
      <c r="K1567">
        <v>1172.316</v>
      </c>
      <c r="L1567" t="s">
        <v>560</v>
      </c>
      <c r="M1567" t="s">
        <v>559</v>
      </c>
      <c r="N1567" s="8">
        <v>43412</v>
      </c>
      <c r="O1567">
        <v>0</v>
      </c>
      <c r="P1567">
        <v>0</v>
      </c>
      <c r="Q1567">
        <v>13345.018</v>
      </c>
      <c r="R1567">
        <v>1384.248</v>
      </c>
      <c r="S1567">
        <v>2.8839999999999999</v>
      </c>
      <c r="T1567">
        <v>33</v>
      </c>
      <c r="U1567">
        <v>4194.6899999999996</v>
      </c>
      <c r="V1567">
        <v>1</v>
      </c>
      <c r="W1567">
        <v>1.9690000000000001</v>
      </c>
      <c r="X1567">
        <v>3.181</v>
      </c>
      <c r="Y1567" s="8">
        <v>43412</v>
      </c>
    </row>
    <row r="1568" spans="1:25" x14ac:dyDescent="0.25">
      <c r="A1568">
        <v>-111.97699983</v>
      </c>
      <c r="B1568">
        <v>33.079591219999998</v>
      </c>
      <c r="C1568" t="s">
        <v>563</v>
      </c>
      <c r="D1568" t="s">
        <v>565</v>
      </c>
      <c r="E1568" t="s">
        <v>561</v>
      </c>
      <c r="F1568">
        <v>53</v>
      </c>
      <c r="G1568">
        <v>181</v>
      </c>
      <c r="H1568">
        <v>13.333</v>
      </c>
      <c r="I1568">
        <v>2.7890000000000001</v>
      </c>
      <c r="J1568">
        <v>1</v>
      </c>
      <c r="K1568">
        <v>1172.316</v>
      </c>
      <c r="L1568" t="s">
        <v>560</v>
      </c>
      <c r="M1568" t="s">
        <v>559</v>
      </c>
      <c r="N1568" s="8">
        <v>43412</v>
      </c>
      <c r="O1568">
        <v>0</v>
      </c>
      <c r="P1568">
        <v>0</v>
      </c>
      <c r="Q1568">
        <v>14082.487999999999</v>
      </c>
      <c r="R1568">
        <v>1512.299</v>
      </c>
      <c r="S1568">
        <v>3.1509999999999998</v>
      </c>
      <c r="T1568">
        <v>33</v>
      </c>
      <c r="U1568">
        <v>4582.7250000000004</v>
      </c>
      <c r="V1568">
        <v>1</v>
      </c>
      <c r="W1568">
        <v>1.901</v>
      </c>
      <c r="X1568">
        <v>3.073</v>
      </c>
      <c r="Y1568" s="8">
        <v>43412</v>
      </c>
    </row>
    <row r="1569" spans="1:25" x14ac:dyDescent="0.25">
      <c r="A1569">
        <v>-111.977001</v>
      </c>
      <c r="B1569">
        <v>33.079583229999997</v>
      </c>
      <c r="C1569" t="s">
        <v>563</v>
      </c>
      <c r="D1569" t="s">
        <v>565</v>
      </c>
      <c r="E1569" t="s">
        <v>561</v>
      </c>
      <c r="F1569">
        <v>54</v>
      </c>
      <c r="G1569">
        <v>180</v>
      </c>
      <c r="H1569">
        <v>13.333</v>
      </c>
      <c r="I1569">
        <v>2.9860000000000002</v>
      </c>
      <c r="J1569">
        <v>1</v>
      </c>
      <c r="K1569">
        <v>1172.3230000000001</v>
      </c>
      <c r="L1569" t="s">
        <v>560</v>
      </c>
      <c r="M1569" t="s">
        <v>559</v>
      </c>
      <c r="N1569" s="8">
        <v>43412</v>
      </c>
      <c r="O1569">
        <v>0</v>
      </c>
      <c r="P1569">
        <v>0</v>
      </c>
      <c r="Q1569">
        <v>14341.035</v>
      </c>
      <c r="R1569">
        <v>1438.5219999999999</v>
      </c>
      <c r="S1569">
        <v>2.9969999999999999</v>
      </c>
      <c r="T1569">
        <v>33</v>
      </c>
      <c r="U1569">
        <v>4359.1559999999999</v>
      </c>
      <c r="V1569">
        <v>1</v>
      </c>
      <c r="W1569">
        <v>2.036</v>
      </c>
      <c r="X1569">
        <v>3.29</v>
      </c>
      <c r="Y1569" s="8">
        <v>43412</v>
      </c>
    </row>
    <row r="1570" spans="1:25" x14ac:dyDescent="0.25">
      <c r="A1570">
        <v>-111.97700066</v>
      </c>
      <c r="B1570">
        <v>33.079575220000002</v>
      </c>
      <c r="C1570" t="s">
        <v>563</v>
      </c>
      <c r="D1570" t="s">
        <v>565</v>
      </c>
      <c r="E1570" t="s">
        <v>561</v>
      </c>
      <c r="F1570">
        <v>55</v>
      </c>
      <c r="G1570">
        <v>182</v>
      </c>
      <c r="H1570">
        <v>13.333</v>
      </c>
      <c r="I1570">
        <v>2.9529999999999998</v>
      </c>
      <c r="J1570">
        <v>1</v>
      </c>
      <c r="K1570">
        <v>1172.3520000000001</v>
      </c>
      <c r="L1570" t="s">
        <v>560</v>
      </c>
      <c r="M1570" t="s">
        <v>559</v>
      </c>
      <c r="N1570" s="8">
        <v>43412</v>
      </c>
      <c r="O1570">
        <v>0</v>
      </c>
      <c r="P1570">
        <v>0</v>
      </c>
      <c r="Q1570">
        <v>13229.183999999999</v>
      </c>
      <c r="R1570">
        <v>1341.7380000000001</v>
      </c>
      <c r="S1570">
        <v>2.7949999999999999</v>
      </c>
      <c r="T1570">
        <v>33</v>
      </c>
      <c r="U1570">
        <v>4065.8739999999998</v>
      </c>
      <c r="V1570">
        <v>1</v>
      </c>
      <c r="W1570">
        <v>2.0129999999999999</v>
      </c>
      <c r="X1570">
        <v>3.254</v>
      </c>
      <c r="Y1570" s="8">
        <v>43412</v>
      </c>
    </row>
    <row r="1571" spans="1:25" x14ac:dyDescent="0.25">
      <c r="A1571">
        <v>-111.97700017</v>
      </c>
      <c r="B1571">
        <v>33.079567220000001</v>
      </c>
      <c r="C1571" t="s">
        <v>563</v>
      </c>
      <c r="D1571" t="s">
        <v>565</v>
      </c>
      <c r="E1571" t="s">
        <v>561</v>
      </c>
      <c r="F1571">
        <v>56</v>
      </c>
      <c r="G1571">
        <v>179</v>
      </c>
      <c r="H1571">
        <v>13.333</v>
      </c>
      <c r="I1571">
        <v>2.887</v>
      </c>
      <c r="J1571">
        <v>1</v>
      </c>
      <c r="K1571">
        <v>1172.3</v>
      </c>
      <c r="L1571" t="s">
        <v>560</v>
      </c>
      <c r="M1571" t="s">
        <v>559</v>
      </c>
      <c r="N1571" s="8">
        <v>43412</v>
      </c>
      <c r="O1571">
        <v>0</v>
      </c>
      <c r="P1571">
        <v>0</v>
      </c>
      <c r="Q1571">
        <v>15652.717000000001</v>
      </c>
      <c r="R1571">
        <v>1623.62</v>
      </c>
      <c r="S1571">
        <v>3.383</v>
      </c>
      <c r="T1571">
        <v>33</v>
      </c>
      <c r="U1571">
        <v>4920.0600000000004</v>
      </c>
      <c r="V1571">
        <v>1</v>
      </c>
      <c r="W1571">
        <v>1.9690000000000001</v>
      </c>
      <c r="X1571">
        <v>3.181</v>
      </c>
      <c r="Y1571" s="8">
        <v>43412</v>
      </c>
    </row>
    <row r="1572" spans="1:25" x14ac:dyDescent="0.25">
      <c r="A1572">
        <v>-111.97700082999999</v>
      </c>
      <c r="B1572">
        <v>33.07955922</v>
      </c>
      <c r="C1572" t="s">
        <v>563</v>
      </c>
      <c r="D1572" t="s">
        <v>565</v>
      </c>
      <c r="E1572" t="s">
        <v>561</v>
      </c>
      <c r="F1572">
        <v>57</v>
      </c>
      <c r="G1572">
        <v>181</v>
      </c>
      <c r="H1572">
        <v>13.333</v>
      </c>
      <c r="I1572">
        <v>2.8220000000000001</v>
      </c>
      <c r="J1572">
        <v>1</v>
      </c>
      <c r="K1572">
        <v>1172.28</v>
      </c>
      <c r="L1572" t="s">
        <v>560</v>
      </c>
      <c r="M1572" t="s">
        <v>559</v>
      </c>
      <c r="N1572" s="8">
        <v>43412</v>
      </c>
      <c r="O1572">
        <v>0</v>
      </c>
      <c r="P1572">
        <v>0</v>
      </c>
      <c r="Q1572">
        <v>13383.519</v>
      </c>
      <c r="R1572">
        <v>1420.5260000000001</v>
      </c>
      <c r="S1572">
        <v>2.9590000000000001</v>
      </c>
      <c r="T1572">
        <v>33</v>
      </c>
      <c r="U1572">
        <v>4304.6239999999998</v>
      </c>
      <c r="V1572">
        <v>1</v>
      </c>
      <c r="W1572">
        <v>1.9239999999999999</v>
      </c>
      <c r="X1572">
        <v>3.109</v>
      </c>
      <c r="Y1572" s="8">
        <v>43412</v>
      </c>
    </row>
    <row r="1573" spans="1:25" x14ac:dyDescent="0.25">
      <c r="A1573">
        <v>-111.97700066</v>
      </c>
      <c r="B1573">
        <v>33.079551219999999</v>
      </c>
      <c r="C1573" t="s">
        <v>563</v>
      </c>
      <c r="D1573" t="s">
        <v>565</v>
      </c>
      <c r="E1573" t="s">
        <v>561</v>
      </c>
      <c r="F1573">
        <v>58</v>
      </c>
      <c r="G1573">
        <v>182</v>
      </c>
      <c r="H1573">
        <v>13.333</v>
      </c>
      <c r="I1573">
        <v>2.9860000000000002</v>
      </c>
      <c r="J1573">
        <v>1</v>
      </c>
      <c r="K1573">
        <v>1172.306</v>
      </c>
      <c r="L1573" t="s">
        <v>560</v>
      </c>
      <c r="M1573" t="s">
        <v>559</v>
      </c>
      <c r="N1573" s="8">
        <v>43412</v>
      </c>
      <c r="O1573">
        <v>0</v>
      </c>
      <c r="P1573">
        <v>0</v>
      </c>
      <c r="Q1573">
        <v>15351.373</v>
      </c>
      <c r="R1573">
        <v>1539.867</v>
      </c>
      <c r="S1573">
        <v>3.2080000000000002</v>
      </c>
      <c r="T1573">
        <v>33</v>
      </c>
      <c r="U1573">
        <v>4666.2619999999997</v>
      </c>
      <c r="V1573">
        <v>1</v>
      </c>
      <c r="W1573">
        <v>2.036</v>
      </c>
      <c r="X1573">
        <v>3.29</v>
      </c>
      <c r="Y1573" s="8">
        <v>43412</v>
      </c>
    </row>
    <row r="1574" spans="1:25" x14ac:dyDescent="0.25">
      <c r="A1574">
        <v>-111.97700082999999</v>
      </c>
      <c r="B1574">
        <v>33.079543219999998</v>
      </c>
      <c r="C1574" t="s">
        <v>563</v>
      </c>
      <c r="D1574" t="s">
        <v>565</v>
      </c>
      <c r="E1574" t="s">
        <v>561</v>
      </c>
      <c r="F1574">
        <v>59</v>
      </c>
      <c r="G1574">
        <v>181</v>
      </c>
      <c r="H1574">
        <v>13.333</v>
      </c>
      <c r="I1574">
        <v>2.7559999999999998</v>
      </c>
      <c r="J1574">
        <v>1</v>
      </c>
      <c r="K1574">
        <v>1172.306</v>
      </c>
      <c r="L1574" t="s">
        <v>560</v>
      </c>
      <c r="M1574" t="s">
        <v>559</v>
      </c>
      <c r="N1574" s="8">
        <v>43412</v>
      </c>
      <c r="O1574">
        <v>0</v>
      </c>
      <c r="P1574">
        <v>0</v>
      </c>
      <c r="Q1574">
        <v>15487.861999999999</v>
      </c>
      <c r="R1574">
        <v>1683.021</v>
      </c>
      <c r="S1574">
        <v>3.5059999999999998</v>
      </c>
      <c r="T1574">
        <v>33</v>
      </c>
      <c r="U1574">
        <v>5100.0630000000001</v>
      </c>
      <c r="V1574">
        <v>1</v>
      </c>
      <c r="W1574">
        <v>1.879</v>
      </c>
      <c r="X1574">
        <v>3.0369999999999999</v>
      </c>
      <c r="Y1574" s="8">
        <v>43412</v>
      </c>
    </row>
    <row r="1575" spans="1:25" x14ac:dyDescent="0.25">
      <c r="A1575">
        <v>-111.97700116999999</v>
      </c>
      <c r="B1575">
        <v>33.079535219999997</v>
      </c>
      <c r="C1575" t="s">
        <v>563</v>
      </c>
      <c r="D1575" t="s">
        <v>565</v>
      </c>
      <c r="E1575" t="s">
        <v>561</v>
      </c>
      <c r="F1575">
        <v>60</v>
      </c>
      <c r="G1575">
        <v>179</v>
      </c>
      <c r="H1575">
        <v>13.333</v>
      </c>
      <c r="I1575">
        <v>2.8540000000000001</v>
      </c>
      <c r="J1575">
        <v>1</v>
      </c>
      <c r="K1575">
        <v>1172.3230000000001</v>
      </c>
      <c r="L1575" t="s">
        <v>560</v>
      </c>
      <c r="M1575" t="s">
        <v>559</v>
      </c>
      <c r="N1575" s="8">
        <v>43412</v>
      </c>
      <c r="O1575">
        <v>0</v>
      </c>
      <c r="P1575">
        <v>0</v>
      </c>
      <c r="Q1575">
        <v>14504.789000000001</v>
      </c>
      <c r="R1575">
        <v>1521.8420000000001</v>
      </c>
      <c r="S1575">
        <v>3.1709999999999998</v>
      </c>
      <c r="T1575">
        <v>33</v>
      </c>
      <c r="U1575">
        <v>4611.6409999999996</v>
      </c>
      <c r="V1575">
        <v>1</v>
      </c>
      <c r="W1575">
        <v>1.946</v>
      </c>
      <c r="X1575">
        <v>3.145</v>
      </c>
      <c r="Y1575" s="8">
        <v>43412</v>
      </c>
    </row>
    <row r="1576" spans="1:25" x14ac:dyDescent="0.25">
      <c r="A1576">
        <v>-111.97700066</v>
      </c>
      <c r="B1576">
        <v>33.079527220000003</v>
      </c>
      <c r="C1576" t="s">
        <v>563</v>
      </c>
      <c r="D1576" t="s">
        <v>565</v>
      </c>
      <c r="E1576" t="s">
        <v>561</v>
      </c>
      <c r="F1576">
        <v>61</v>
      </c>
      <c r="G1576">
        <v>182</v>
      </c>
      <c r="H1576">
        <v>13.333</v>
      </c>
      <c r="I1576">
        <v>2.8540000000000001</v>
      </c>
      <c r="J1576">
        <v>1</v>
      </c>
      <c r="K1576">
        <v>1172.3330000000001</v>
      </c>
      <c r="L1576" t="s">
        <v>560</v>
      </c>
      <c r="M1576" t="s">
        <v>559</v>
      </c>
      <c r="N1576" s="8">
        <v>43412</v>
      </c>
      <c r="O1576">
        <v>0</v>
      </c>
      <c r="P1576">
        <v>0</v>
      </c>
      <c r="Q1576">
        <v>15457.403</v>
      </c>
      <c r="R1576">
        <v>1621.79</v>
      </c>
      <c r="S1576">
        <v>3.379</v>
      </c>
      <c r="T1576">
        <v>33</v>
      </c>
      <c r="U1576">
        <v>4914.5140000000001</v>
      </c>
      <c r="V1576">
        <v>1</v>
      </c>
      <c r="W1576">
        <v>1.946</v>
      </c>
      <c r="X1576">
        <v>3.145</v>
      </c>
      <c r="Y1576" s="8">
        <v>43412</v>
      </c>
    </row>
    <row r="1577" spans="1:25" x14ac:dyDescent="0.25">
      <c r="A1577">
        <v>-111.97700086</v>
      </c>
      <c r="B1577">
        <v>33.079520189999997</v>
      </c>
      <c r="C1577" t="s">
        <v>563</v>
      </c>
      <c r="D1577" t="s">
        <v>565</v>
      </c>
      <c r="E1577" t="s">
        <v>561</v>
      </c>
      <c r="F1577">
        <v>62</v>
      </c>
      <c r="G1577">
        <v>175</v>
      </c>
      <c r="H1577">
        <v>13.333</v>
      </c>
      <c r="I1577">
        <v>2.69</v>
      </c>
      <c r="J1577">
        <v>1</v>
      </c>
      <c r="K1577">
        <v>1172.287</v>
      </c>
      <c r="L1577" t="s">
        <v>560</v>
      </c>
      <c r="M1577" t="s">
        <v>559</v>
      </c>
      <c r="N1577" s="8">
        <v>43412</v>
      </c>
      <c r="O1577">
        <v>0</v>
      </c>
      <c r="P1577">
        <v>0</v>
      </c>
      <c r="Q1577">
        <v>15651.34</v>
      </c>
      <c r="R1577">
        <v>1742.268</v>
      </c>
      <c r="S1577">
        <v>3.63</v>
      </c>
      <c r="T1577">
        <v>33</v>
      </c>
      <c r="U1577">
        <v>5279.6</v>
      </c>
      <c r="V1577">
        <v>1</v>
      </c>
      <c r="W1577">
        <v>1.8340000000000001</v>
      </c>
      <c r="X1577">
        <v>2.964</v>
      </c>
      <c r="Y1577" s="8">
        <v>43412</v>
      </c>
    </row>
    <row r="1578" spans="1:25" x14ac:dyDescent="0.25">
      <c r="A1578">
        <v>-111.97700066</v>
      </c>
      <c r="B1578">
        <v>33.079512219999998</v>
      </c>
      <c r="C1578" t="s">
        <v>563</v>
      </c>
      <c r="D1578" t="s">
        <v>565</v>
      </c>
      <c r="E1578" t="s">
        <v>561</v>
      </c>
      <c r="F1578">
        <v>63</v>
      </c>
      <c r="G1578">
        <v>182</v>
      </c>
      <c r="H1578">
        <v>13.333</v>
      </c>
      <c r="I1578">
        <v>2.8540000000000001</v>
      </c>
      <c r="J1578">
        <v>1</v>
      </c>
      <c r="K1578">
        <v>1172.2929999999999</v>
      </c>
      <c r="L1578" t="s">
        <v>560</v>
      </c>
      <c r="M1578" t="s">
        <v>559</v>
      </c>
      <c r="N1578" s="8">
        <v>43412</v>
      </c>
      <c r="O1578">
        <v>0</v>
      </c>
      <c r="P1578">
        <v>0</v>
      </c>
      <c r="Q1578">
        <v>15565.856</v>
      </c>
      <c r="R1578">
        <v>1633.1690000000001</v>
      </c>
      <c r="S1578">
        <v>3.4020000000000001</v>
      </c>
      <c r="T1578">
        <v>33</v>
      </c>
      <c r="U1578">
        <v>4948.9960000000001</v>
      </c>
      <c r="V1578">
        <v>1</v>
      </c>
      <c r="W1578">
        <v>1.946</v>
      </c>
      <c r="X1578">
        <v>3.145</v>
      </c>
      <c r="Y1578" s="8">
        <v>43412</v>
      </c>
    </row>
    <row r="1579" spans="1:25" x14ac:dyDescent="0.25">
      <c r="A1579">
        <v>-111.977001</v>
      </c>
      <c r="B1579">
        <v>33.079504229999998</v>
      </c>
      <c r="C1579" t="s">
        <v>563</v>
      </c>
      <c r="D1579" t="s">
        <v>565</v>
      </c>
      <c r="E1579" t="s">
        <v>561</v>
      </c>
      <c r="F1579">
        <v>64</v>
      </c>
      <c r="G1579">
        <v>180</v>
      </c>
      <c r="H1579">
        <v>13.333</v>
      </c>
      <c r="I1579">
        <v>2.69</v>
      </c>
      <c r="J1579">
        <v>1</v>
      </c>
      <c r="K1579">
        <v>1172.2439999999999</v>
      </c>
      <c r="L1579" t="s">
        <v>560</v>
      </c>
      <c r="M1579" t="s">
        <v>559</v>
      </c>
      <c r="N1579" s="8">
        <v>43412</v>
      </c>
      <c r="O1579">
        <v>0</v>
      </c>
      <c r="P1579">
        <v>0</v>
      </c>
      <c r="Q1579">
        <v>16293.906999999999</v>
      </c>
      <c r="R1579">
        <v>1813.797</v>
      </c>
      <c r="S1579">
        <v>3.7789999999999999</v>
      </c>
      <c r="T1579">
        <v>33</v>
      </c>
      <c r="U1579">
        <v>5496.3540000000003</v>
      </c>
      <c r="V1579">
        <v>1</v>
      </c>
      <c r="W1579">
        <v>1.8340000000000001</v>
      </c>
      <c r="X1579">
        <v>2.964</v>
      </c>
      <c r="Y1579" s="8">
        <v>43412</v>
      </c>
    </row>
    <row r="1580" spans="1:25" x14ac:dyDescent="0.25">
      <c r="A1580">
        <v>-111.97700082999999</v>
      </c>
      <c r="B1580">
        <v>33.079496220000003</v>
      </c>
      <c r="C1580" t="s">
        <v>563</v>
      </c>
      <c r="D1580" t="s">
        <v>565</v>
      </c>
      <c r="E1580" t="s">
        <v>561</v>
      </c>
      <c r="F1580">
        <v>65</v>
      </c>
      <c r="G1580">
        <v>181</v>
      </c>
      <c r="H1580">
        <v>13.333</v>
      </c>
      <c r="I1580">
        <v>2.7229999999999999</v>
      </c>
      <c r="J1580">
        <v>1</v>
      </c>
      <c r="K1580">
        <v>1172.2339999999999</v>
      </c>
      <c r="L1580" t="s">
        <v>560</v>
      </c>
      <c r="M1580" t="s">
        <v>559</v>
      </c>
      <c r="N1580" s="8">
        <v>43412</v>
      </c>
      <c r="O1580">
        <v>0</v>
      </c>
      <c r="P1580">
        <v>0</v>
      </c>
      <c r="Q1580">
        <v>15091.064</v>
      </c>
      <c r="R1580">
        <v>1659.66</v>
      </c>
      <c r="S1580">
        <v>3.4580000000000002</v>
      </c>
      <c r="T1580">
        <v>33</v>
      </c>
      <c r="U1580">
        <v>5029.2719999999999</v>
      </c>
      <c r="V1580">
        <v>1</v>
      </c>
      <c r="W1580">
        <v>1.857</v>
      </c>
      <c r="X1580">
        <v>3.0009999999999999</v>
      </c>
      <c r="Y1580" s="8">
        <v>43412</v>
      </c>
    </row>
    <row r="1581" spans="1:25" x14ac:dyDescent="0.25">
      <c r="A1581">
        <v>-111.97700066</v>
      </c>
      <c r="B1581">
        <v>33.079488220000002</v>
      </c>
      <c r="C1581" t="s">
        <v>563</v>
      </c>
      <c r="D1581" t="s">
        <v>565</v>
      </c>
      <c r="E1581" t="s">
        <v>561</v>
      </c>
      <c r="F1581">
        <v>66</v>
      </c>
      <c r="G1581">
        <v>182</v>
      </c>
      <c r="H1581">
        <v>13.333</v>
      </c>
      <c r="I1581">
        <v>2.7890000000000001</v>
      </c>
      <c r="J1581">
        <v>1</v>
      </c>
      <c r="K1581">
        <v>1172.27</v>
      </c>
      <c r="L1581" t="s">
        <v>560</v>
      </c>
      <c r="M1581" t="s">
        <v>559</v>
      </c>
      <c r="N1581" s="8">
        <v>43412</v>
      </c>
      <c r="O1581">
        <v>0</v>
      </c>
      <c r="P1581">
        <v>0</v>
      </c>
      <c r="Q1581">
        <v>13621.300999999999</v>
      </c>
      <c r="R1581">
        <v>1462.7729999999999</v>
      </c>
      <c r="S1581">
        <v>3.0470000000000002</v>
      </c>
      <c r="T1581">
        <v>33</v>
      </c>
      <c r="U1581">
        <v>4432.6450000000004</v>
      </c>
      <c r="V1581">
        <v>1</v>
      </c>
      <c r="W1581">
        <v>1.901</v>
      </c>
      <c r="X1581">
        <v>3.073</v>
      </c>
      <c r="Y1581" s="8">
        <v>43412</v>
      </c>
    </row>
    <row r="1582" spans="1:25" x14ac:dyDescent="0.25">
      <c r="A1582">
        <v>-111.97700014</v>
      </c>
      <c r="B1582">
        <v>33.079480189999998</v>
      </c>
      <c r="C1582" t="s">
        <v>563</v>
      </c>
      <c r="D1582" t="s">
        <v>565</v>
      </c>
      <c r="E1582" t="s">
        <v>561</v>
      </c>
      <c r="F1582">
        <v>67</v>
      </c>
      <c r="G1582">
        <v>185</v>
      </c>
      <c r="H1582">
        <v>13.333</v>
      </c>
      <c r="I1582">
        <v>2.92</v>
      </c>
      <c r="J1582">
        <v>1</v>
      </c>
      <c r="K1582">
        <v>1172.326</v>
      </c>
      <c r="L1582" t="s">
        <v>560</v>
      </c>
      <c r="M1582" t="s">
        <v>559</v>
      </c>
      <c r="N1582" s="8">
        <v>43412</v>
      </c>
      <c r="O1582">
        <v>0</v>
      </c>
      <c r="P1582">
        <v>0</v>
      </c>
      <c r="Q1582">
        <v>13294.234</v>
      </c>
      <c r="R1582">
        <v>1363.4860000000001</v>
      </c>
      <c r="S1582">
        <v>2.8410000000000002</v>
      </c>
      <c r="T1582">
        <v>33</v>
      </c>
      <c r="U1582">
        <v>4131.7749999999996</v>
      </c>
      <c r="V1582">
        <v>1</v>
      </c>
      <c r="W1582">
        <v>1.9910000000000001</v>
      </c>
      <c r="X1582">
        <v>3.218</v>
      </c>
      <c r="Y1582" s="8">
        <v>43412</v>
      </c>
    </row>
    <row r="1583" spans="1:25" x14ac:dyDescent="0.25">
      <c r="A1583">
        <v>-111.97700150999999</v>
      </c>
      <c r="B1583">
        <v>33.079472209999999</v>
      </c>
      <c r="C1583" t="s">
        <v>563</v>
      </c>
      <c r="D1583" t="s">
        <v>565</v>
      </c>
      <c r="E1583" t="s">
        <v>561</v>
      </c>
      <c r="F1583">
        <v>68</v>
      </c>
      <c r="G1583">
        <v>177</v>
      </c>
      <c r="H1583">
        <v>13.333</v>
      </c>
      <c r="I1583">
        <v>2.625</v>
      </c>
      <c r="J1583">
        <v>1</v>
      </c>
      <c r="K1583">
        <v>1172.395</v>
      </c>
      <c r="L1583" t="s">
        <v>560</v>
      </c>
      <c r="M1583" t="s">
        <v>559</v>
      </c>
      <c r="N1583" s="8">
        <v>43412</v>
      </c>
      <c r="O1583">
        <v>0</v>
      </c>
      <c r="P1583">
        <v>0</v>
      </c>
      <c r="Q1583">
        <v>13971.996999999999</v>
      </c>
      <c r="R1583">
        <v>1594.211</v>
      </c>
      <c r="S1583">
        <v>3.3210000000000002</v>
      </c>
      <c r="T1583">
        <v>33</v>
      </c>
      <c r="U1583">
        <v>4830.942</v>
      </c>
      <c r="V1583">
        <v>1</v>
      </c>
      <c r="W1583">
        <v>1.79</v>
      </c>
      <c r="X1583">
        <v>2.8919999999999999</v>
      </c>
      <c r="Y1583" s="8">
        <v>43412</v>
      </c>
    </row>
    <row r="1584" spans="1:25" x14ac:dyDescent="0.25">
      <c r="A1584">
        <v>-111.97700116999999</v>
      </c>
      <c r="B1584">
        <v>33.079464219999998</v>
      </c>
      <c r="C1584" t="s">
        <v>563</v>
      </c>
      <c r="D1584" t="s">
        <v>565</v>
      </c>
      <c r="E1584" t="s">
        <v>561</v>
      </c>
      <c r="F1584">
        <v>69</v>
      </c>
      <c r="G1584">
        <v>179</v>
      </c>
      <c r="H1584">
        <v>13.333</v>
      </c>
      <c r="I1584">
        <v>2.92</v>
      </c>
      <c r="J1584">
        <v>1</v>
      </c>
      <c r="K1584">
        <v>1172.3879999999999</v>
      </c>
      <c r="L1584" t="s">
        <v>560</v>
      </c>
      <c r="M1584" t="s">
        <v>559</v>
      </c>
      <c r="N1584" s="8">
        <v>43412</v>
      </c>
      <c r="O1584">
        <v>0</v>
      </c>
      <c r="P1584">
        <v>0</v>
      </c>
      <c r="Q1584">
        <v>12332.312</v>
      </c>
      <c r="R1584">
        <v>1264.829</v>
      </c>
      <c r="S1584">
        <v>2.6349999999999998</v>
      </c>
      <c r="T1584">
        <v>33</v>
      </c>
      <c r="U1584">
        <v>3832.8150000000001</v>
      </c>
      <c r="V1584">
        <v>1</v>
      </c>
      <c r="W1584">
        <v>1.9910000000000001</v>
      </c>
      <c r="X1584">
        <v>3.218</v>
      </c>
      <c r="Y1584" s="8">
        <v>43412</v>
      </c>
    </row>
    <row r="1585" spans="1:25" x14ac:dyDescent="0.25">
      <c r="A1585">
        <v>-111.97700082999999</v>
      </c>
      <c r="B1585">
        <v>33.079456219999997</v>
      </c>
      <c r="C1585" t="s">
        <v>563</v>
      </c>
      <c r="D1585" t="s">
        <v>565</v>
      </c>
      <c r="E1585" t="s">
        <v>561</v>
      </c>
      <c r="F1585">
        <v>70</v>
      </c>
      <c r="G1585">
        <v>181</v>
      </c>
      <c r="H1585">
        <v>13.333</v>
      </c>
      <c r="I1585">
        <v>2.657</v>
      </c>
      <c r="J1585">
        <v>1</v>
      </c>
      <c r="K1585">
        <v>1172.2739999999999</v>
      </c>
      <c r="L1585" t="s">
        <v>560</v>
      </c>
      <c r="M1585" t="s">
        <v>559</v>
      </c>
      <c r="N1585" s="8">
        <v>43412</v>
      </c>
      <c r="O1585">
        <v>0</v>
      </c>
      <c r="P1585">
        <v>0</v>
      </c>
      <c r="Q1585">
        <v>12817.9</v>
      </c>
      <c r="R1585">
        <v>1444.472</v>
      </c>
      <c r="S1585">
        <v>3.0089999999999999</v>
      </c>
      <c r="T1585">
        <v>33</v>
      </c>
      <c r="U1585">
        <v>4377.1880000000001</v>
      </c>
      <c r="V1585">
        <v>1</v>
      </c>
      <c r="W1585">
        <v>1.8120000000000001</v>
      </c>
      <c r="X1585">
        <v>2.9279999999999999</v>
      </c>
      <c r="Y1585" s="8">
        <v>43412</v>
      </c>
    </row>
    <row r="1586" spans="1:25" x14ac:dyDescent="0.25">
      <c r="A1586">
        <v>-111.97700082999999</v>
      </c>
      <c r="B1586">
        <v>33.079448220000003</v>
      </c>
      <c r="C1586" t="s">
        <v>563</v>
      </c>
      <c r="D1586" t="s">
        <v>565</v>
      </c>
      <c r="E1586" t="s">
        <v>561</v>
      </c>
      <c r="F1586">
        <v>71</v>
      </c>
      <c r="G1586">
        <v>181</v>
      </c>
      <c r="H1586">
        <v>13.333</v>
      </c>
      <c r="I1586">
        <v>2.7890000000000001</v>
      </c>
      <c r="J1586">
        <v>1</v>
      </c>
      <c r="K1586">
        <v>1172.2470000000001</v>
      </c>
      <c r="L1586" t="s">
        <v>560</v>
      </c>
      <c r="M1586" t="s">
        <v>559</v>
      </c>
      <c r="N1586" s="8">
        <v>43412</v>
      </c>
      <c r="O1586">
        <v>0</v>
      </c>
      <c r="P1586">
        <v>0</v>
      </c>
      <c r="Q1586">
        <v>11962.778</v>
      </c>
      <c r="R1586">
        <v>1284.6669999999999</v>
      </c>
      <c r="S1586">
        <v>2.6760000000000002</v>
      </c>
      <c r="T1586">
        <v>33</v>
      </c>
      <c r="U1586">
        <v>3892.9290000000001</v>
      </c>
      <c r="V1586">
        <v>1</v>
      </c>
      <c r="W1586">
        <v>1.901</v>
      </c>
      <c r="X1586">
        <v>3.073</v>
      </c>
      <c r="Y1586" s="8">
        <v>43412</v>
      </c>
    </row>
    <row r="1587" spans="1:25" x14ac:dyDescent="0.25">
      <c r="A1587">
        <v>-111.97700150999999</v>
      </c>
      <c r="B1587">
        <v>33.079441209999999</v>
      </c>
      <c r="C1587" t="s">
        <v>563</v>
      </c>
      <c r="D1587" t="s">
        <v>565</v>
      </c>
      <c r="E1587" t="s">
        <v>561</v>
      </c>
      <c r="F1587">
        <v>72</v>
      </c>
      <c r="G1587">
        <v>177</v>
      </c>
      <c r="H1587">
        <v>13.333</v>
      </c>
      <c r="I1587">
        <v>2.7559999999999998</v>
      </c>
      <c r="J1587">
        <v>1</v>
      </c>
      <c r="K1587">
        <v>1172.26</v>
      </c>
      <c r="L1587" t="s">
        <v>560</v>
      </c>
      <c r="M1587" t="s">
        <v>559</v>
      </c>
      <c r="N1587" s="8">
        <v>43412</v>
      </c>
      <c r="O1587">
        <v>0</v>
      </c>
      <c r="P1587">
        <v>0</v>
      </c>
      <c r="Q1587">
        <v>13967.921</v>
      </c>
      <c r="R1587">
        <v>1517.8530000000001</v>
      </c>
      <c r="S1587">
        <v>3.1619999999999999</v>
      </c>
      <c r="T1587">
        <v>33</v>
      </c>
      <c r="U1587">
        <v>4599.5550000000003</v>
      </c>
      <c r="V1587">
        <v>1</v>
      </c>
      <c r="W1587">
        <v>1.879</v>
      </c>
      <c r="X1587">
        <v>3.0369999999999999</v>
      </c>
      <c r="Y1587" s="8">
        <v>43412</v>
      </c>
    </row>
    <row r="1588" spans="1:25" x14ac:dyDescent="0.25">
      <c r="A1588">
        <v>-111.97700066</v>
      </c>
      <c r="B1588">
        <v>33.079432220000001</v>
      </c>
      <c r="C1588" t="s">
        <v>563</v>
      </c>
      <c r="D1588" t="s">
        <v>565</v>
      </c>
      <c r="E1588" t="s">
        <v>561</v>
      </c>
      <c r="F1588">
        <v>73</v>
      </c>
      <c r="G1588">
        <v>182</v>
      </c>
      <c r="H1588">
        <v>13.333</v>
      </c>
      <c r="I1588">
        <v>2.887</v>
      </c>
      <c r="J1588">
        <v>1</v>
      </c>
      <c r="K1588">
        <v>1172.287</v>
      </c>
      <c r="L1588" t="s">
        <v>560</v>
      </c>
      <c r="M1588" t="s">
        <v>559</v>
      </c>
      <c r="N1588" s="8">
        <v>43412</v>
      </c>
      <c r="O1588">
        <v>0</v>
      </c>
      <c r="P1588">
        <v>0</v>
      </c>
      <c r="Q1588">
        <v>13738.016</v>
      </c>
      <c r="R1588">
        <v>1425.0119999999999</v>
      </c>
      <c r="S1588">
        <v>2.9689999999999999</v>
      </c>
      <c r="T1588">
        <v>33</v>
      </c>
      <c r="U1588">
        <v>4318.2190000000001</v>
      </c>
      <c r="V1588">
        <v>1</v>
      </c>
      <c r="W1588">
        <v>1.9690000000000001</v>
      </c>
      <c r="X1588">
        <v>3.181</v>
      </c>
      <c r="Y1588" s="8">
        <v>43412</v>
      </c>
    </row>
    <row r="1589" spans="1:25" x14ac:dyDescent="0.25">
      <c r="A1589">
        <v>-111.97700082999999</v>
      </c>
      <c r="B1589">
        <v>33.079425219999997</v>
      </c>
      <c r="C1589" t="s">
        <v>563</v>
      </c>
      <c r="D1589" t="s">
        <v>565</v>
      </c>
      <c r="E1589" t="s">
        <v>561</v>
      </c>
      <c r="F1589">
        <v>74</v>
      </c>
      <c r="G1589">
        <v>181</v>
      </c>
      <c r="H1589">
        <v>13.333</v>
      </c>
      <c r="I1589">
        <v>2.8220000000000001</v>
      </c>
      <c r="J1589">
        <v>1</v>
      </c>
      <c r="K1589">
        <v>1172.297</v>
      </c>
      <c r="L1589" t="s">
        <v>560</v>
      </c>
      <c r="M1589" t="s">
        <v>559</v>
      </c>
      <c r="N1589" s="8">
        <v>43412</v>
      </c>
      <c r="O1589">
        <v>0</v>
      </c>
      <c r="P1589">
        <v>0</v>
      </c>
      <c r="Q1589">
        <v>14163.290999999999</v>
      </c>
      <c r="R1589">
        <v>1503.2909999999999</v>
      </c>
      <c r="S1589">
        <v>3.1320000000000001</v>
      </c>
      <c r="T1589">
        <v>33</v>
      </c>
      <c r="U1589">
        <v>4555.4269999999997</v>
      </c>
      <c r="V1589">
        <v>1</v>
      </c>
      <c r="W1589">
        <v>1.9239999999999999</v>
      </c>
      <c r="X1589">
        <v>3.109</v>
      </c>
      <c r="Y1589" s="8">
        <v>43412</v>
      </c>
    </row>
    <row r="1590" spans="1:25" x14ac:dyDescent="0.25">
      <c r="A1590">
        <v>-111.97700066</v>
      </c>
      <c r="B1590">
        <v>33.079417220000003</v>
      </c>
      <c r="C1590" t="s">
        <v>563</v>
      </c>
      <c r="D1590" t="s">
        <v>565</v>
      </c>
      <c r="E1590" t="s">
        <v>561</v>
      </c>
      <c r="F1590">
        <v>75</v>
      </c>
      <c r="G1590">
        <v>182</v>
      </c>
      <c r="H1590">
        <v>13.333</v>
      </c>
      <c r="I1590">
        <v>2.92</v>
      </c>
      <c r="J1590">
        <v>1</v>
      </c>
      <c r="K1590">
        <v>1172.2470000000001</v>
      </c>
      <c r="L1590" t="s">
        <v>560</v>
      </c>
      <c r="M1590" t="s">
        <v>559</v>
      </c>
      <c r="N1590" s="8">
        <v>43412</v>
      </c>
      <c r="O1590">
        <v>0</v>
      </c>
      <c r="P1590">
        <v>0</v>
      </c>
      <c r="Q1590">
        <v>12574.665000000001</v>
      </c>
      <c r="R1590">
        <v>1289.6849999999999</v>
      </c>
      <c r="S1590">
        <v>2.6869999999999998</v>
      </c>
      <c r="T1590">
        <v>33</v>
      </c>
      <c r="U1590">
        <v>3908.1370000000002</v>
      </c>
      <c r="V1590">
        <v>1</v>
      </c>
      <c r="W1590">
        <v>1.9910000000000001</v>
      </c>
      <c r="X1590">
        <v>3.218</v>
      </c>
      <c r="Y1590" s="8">
        <v>43412</v>
      </c>
    </row>
    <row r="1591" spans="1:25" x14ac:dyDescent="0.25">
      <c r="A1591">
        <v>-111.97700048999999</v>
      </c>
      <c r="B1591">
        <v>33.079409210000001</v>
      </c>
      <c r="C1591" t="s">
        <v>563</v>
      </c>
      <c r="D1591" t="s">
        <v>565</v>
      </c>
      <c r="E1591" t="s">
        <v>561</v>
      </c>
      <c r="F1591">
        <v>76</v>
      </c>
      <c r="G1591">
        <v>183</v>
      </c>
      <c r="H1591">
        <v>13.333</v>
      </c>
      <c r="I1591">
        <v>2.657</v>
      </c>
      <c r="J1591">
        <v>1</v>
      </c>
      <c r="K1591">
        <v>1172.2570000000001</v>
      </c>
      <c r="L1591" t="s">
        <v>560</v>
      </c>
      <c r="M1591" t="s">
        <v>559</v>
      </c>
      <c r="N1591" s="8">
        <v>43412</v>
      </c>
      <c r="O1591">
        <v>0</v>
      </c>
      <c r="P1591">
        <v>0</v>
      </c>
      <c r="Q1591">
        <v>11890.788</v>
      </c>
      <c r="R1591">
        <v>1339.9939999999999</v>
      </c>
      <c r="S1591">
        <v>2.7919999999999998</v>
      </c>
      <c r="T1591">
        <v>33</v>
      </c>
      <c r="U1591">
        <v>4060.5880000000002</v>
      </c>
      <c r="V1591">
        <v>1</v>
      </c>
      <c r="W1591">
        <v>1.8120000000000001</v>
      </c>
      <c r="X1591">
        <v>2.9279999999999999</v>
      </c>
      <c r="Y1591" s="8">
        <v>43412</v>
      </c>
    </row>
    <row r="1592" spans="1:25" x14ac:dyDescent="0.25">
      <c r="A1592">
        <v>-111.97700150999999</v>
      </c>
      <c r="B1592">
        <v>33.07940121</v>
      </c>
      <c r="C1592" t="s">
        <v>563</v>
      </c>
      <c r="D1592" t="s">
        <v>565</v>
      </c>
      <c r="E1592" t="s">
        <v>561</v>
      </c>
      <c r="F1592">
        <v>77</v>
      </c>
      <c r="G1592">
        <v>177</v>
      </c>
      <c r="H1592">
        <v>13.333</v>
      </c>
      <c r="I1592">
        <v>2.92</v>
      </c>
      <c r="J1592">
        <v>1</v>
      </c>
      <c r="K1592">
        <v>1172.326</v>
      </c>
      <c r="L1592" t="s">
        <v>560</v>
      </c>
      <c r="M1592" t="s">
        <v>559</v>
      </c>
      <c r="N1592" s="8">
        <v>43412</v>
      </c>
      <c r="O1592">
        <v>0</v>
      </c>
      <c r="P1592">
        <v>0</v>
      </c>
      <c r="Q1592">
        <v>10976.731</v>
      </c>
      <c r="R1592">
        <v>1125.798</v>
      </c>
      <c r="S1592">
        <v>2.3450000000000002</v>
      </c>
      <c r="T1592">
        <v>33</v>
      </c>
      <c r="U1592">
        <v>3411.5079999999998</v>
      </c>
      <c r="V1592">
        <v>1</v>
      </c>
      <c r="W1592">
        <v>1.9910000000000001</v>
      </c>
      <c r="X1592">
        <v>3.218</v>
      </c>
      <c r="Y1592" s="8">
        <v>43412</v>
      </c>
    </row>
    <row r="1593" spans="1:25" x14ac:dyDescent="0.25">
      <c r="A1593">
        <v>-111.97700116999999</v>
      </c>
      <c r="B1593">
        <v>33.07939322</v>
      </c>
      <c r="C1593" t="s">
        <v>563</v>
      </c>
      <c r="D1593" t="s">
        <v>565</v>
      </c>
      <c r="E1593" t="s">
        <v>561</v>
      </c>
      <c r="F1593">
        <v>78</v>
      </c>
      <c r="G1593">
        <v>179</v>
      </c>
      <c r="H1593">
        <v>13.333</v>
      </c>
      <c r="I1593">
        <v>2.7890000000000001</v>
      </c>
      <c r="J1593">
        <v>1</v>
      </c>
      <c r="K1593">
        <v>1172.336</v>
      </c>
      <c r="L1593" t="s">
        <v>560</v>
      </c>
      <c r="M1593" t="s">
        <v>559</v>
      </c>
      <c r="N1593" s="8">
        <v>43412</v>
      </c>
      <c r="O1593">
        <v>0</v>
      </c>
      <c r="P1593">
        <v>0</v>
      </c>
      <c r="Q1593">
        <v>11150.289000000001</v>
      </c>
      <c r="R1593">
        <v>1197.414</v>
      </c>
      <c r="S1593">
        <v>2.4950000000000001</v>
      </c>
      <c r="T1593">
        <v>33</v>
      </c>
      <c r="U1593">
        <v>3628.5279999999998</v>
      </c>
      <c r="V1593">
        <v>1</v>
      </c>
      <c r="W1593">
        <v>1.901</v>
      </c>
      <c r="X1593">
        <v>3.073</v>
      </c>
      <c r="Y1593" s="8">
        <v>43412</v>
      </c>
    </row>
    <row r="1594" spans="1:25" x14ac:dyDescent="0.25">
      <c r="A1594">
        <v>-111.97700116999999</v>
      </c>
      <c r="B1594">
        <v>33.079385219999999</v>
      </c>
      <c r="C1594" t="s">
        <v>563</v>
      </c>
      <c r="D1594" t="s">
        <v>565</v>
      </c>
      <c r="E1594" t="s">
        <v>561</v>
      </c>
      <c r="F1594">
        <v>79</v>
      </c>
      <c r="G1594">
        <v>179</v>
      </c>
      <c r="H1594">
        <v>13.333</v>
      </c>
      <c r="I1594">
        <v>2.8540000000000001</v>
      </c>
      <c r="J1594">
        <v>1</v>
      </c>
      <c r="K1594">
        <v>1172.3330000000001</v>
      </c>
      <c r="L1594" t="s">
        <v>560</v>
      </c>
      <c r="M1594" t="s">
        <v>559</v>
      </c>
      <c r="N1594" s="8">
        <v>43412</v>
      </c>
      <c r="O1594">
        <v>0</v>
      </c>
      <c r="P1594">
        <v>0</v>
      </c>
      <c r="Q1594">
        <v>12833.543</v>
      </c>
      <c r="R1594">
        <v>1346.4949999999999</v>
      </c>
      <c r="S1594">
        <v>2.8050000000000002</v>
      </c>
      <c r="T1594">
        <v>33</v>
      </c>
      <c r="U1594">
        <v>4080.2860000000001</v>
      </c>
      <c r="V1594">
        <v>1</v>
      </c>
      <c r="W1594">
        <v>1.946</v>
      </c>
      <c r="X1594">
        <v>3.145</v>
      </c>
      <c r="Y1594" s="8">
        <v>43412</v>
      </c>
    </row>
    <row r="1595" spans="1:25" x14ac:dyDescent="0.25">
      <c r="A1595">
        <v>-111.97700116999999</v>
      </c>
      <c r="B1595">
        <v>33.079377219999998</v>
      </c>
      <c r="C1595" t="s">
        <v>563</v>
      </c>
      <c r="D1595" t="s">
        <v>565</v>
      </c>
      <c r="E1595" t="s">
        <v>561</v>
      </c>
      <c r="F1595">
        <v>80</v>
      </c>
      <c r="G1595">
        <v>179</v>
      </c>
      <c r="H1595">
        <v>13.333</v>
      </c>
      <c r="I1595">
        <v>2.9860000000000002</v>
      </c>
      <c r="J1595">
        <v>1</v>
      </c>
      <c r="K1595">
        <v>1172.316</v>
      </c>
      <c r="L1595" t="s">
        <v>560</v>
      </c>
      <c r="M1595" t="s">
        <v>559</v>
      </c>
      <c r="N1595" s="8">
        <v>43412</v>
      </c>
      <c r="O1595">
        <v>0</v>
      </c>
      <c r="P1595">
        <v>0</v>
      </c>
      <c r="Q1595">
        <v>13785.55</v>
      </c>
      <c r="R1595">
        <v>1382.8019999999999</v>
      </c>
      <c r="S1595">
        <v>2.8809999999999998</v>
      </c>
      <c r="T1595">
        <v>33</v>
      </c>
      <c r="U1595">
        <v>4190.3090000000002</v>
      </c>
      <c r="V1595">
        <v>1</v>
      </c>
      <c r="W1595">
        <v>2.036</v>
      </c>
      <c r="X1595">
        <v>3.29</v>
      </c>
      <c r="Y1595" s="8">
        <v>43412</v>
      </c>
    </row>
    <row r="1596" spans="1:25" x14ac:dyDescent="0.25">
      <c r="A1596">
        <v>-111.97700066</v>
      </c>
      <c r="B1596">
        <v>33.079369219999997</v>
      </c>
      <c r="C1596" t="s">
        <v>563</v>
      </c>
      <c r="D1596" t="s">
        <v>565</v>
      </c>
      <c r="E1596" t="s">
        <v>561</v>
      </c>
      <c r="F1596">
        <v>81</v>
      </c>
      <c r="G1596">
        <v>182</v>
      </c>
      <c r="H1596">
        <v>13.333</v>
      </c>
      <c r="I1596">
        <v>2.8220000000000001</v>
      </c>
      <c r="J1596">
        <v>1</v>
      </c>
      <c r="K1596">
        <v>1172.32</v>
      </c>
      <c r="L1596" t="s">
        <v>560</v>
      </c>
      <c r="M1596" t="s">
        <v>559</v>
      </c>
      <c r="N1596" s="8">
        <v>43412</v>
      </c>
      <c r="O1596">
        <v>0</v>
      </c>
      <c r="P1596">
        <v>0</v>
      </c>
      <c r="Q1596">
        <v>13860.405000000001</v>
      </c>
      <c r="R1596">
        <v>1471.143</v>
      </c>
      <c r="S1596">
        <v>3.0649999999999999</v>
      </c>
      <c r="T1596">
        <v>33</v>
      </c>
      <c r="U1596">
        <v>4458.0069999999996</v>
      </c>
      <c r="V1596">
        <v>1</v>
      </c>
      <c r="W1596">
        <v>1.9239999999999999</v>
      </c>
      <c r="X1596">
        <v>3.109</v>
      </c>
      <c r="Y1596" s="8">
        <v>43412</v>
      </c>
    </row>
    <row r="1597" spans="1:25" x14ac:dyDescent="0.25">
      <c r="A1597">
        <v>-111.97700116999999</v>
      </c>
      <c r="B1597">
        <v>33.079361220000003</v>
      </c>
      <c r="C1597" t="s">
        <v>563</v>
      </c>
      <c r="D1597" t="s">
        <v>565</v>
      </c>
      <c r="E1597" t="s">
        <v>561</v>
      </c>
      <c r="F1597">
        <v>82</v>
      </c>
      <c r="G1597">
        <v>179</v>
      </c>
      <c r="H1597">
        <v>13.333</v>
      </c>
      <c r="I1597">
        <v>2.69</v>
      </c>
      <c r="J1597">
        <v>1</v>
      </c>
      <c r="K1597">
        <v>1172.3030000000001</v>
      </c>
      <c r="L1597" t="s">
        <v>560</v>
      </c>
      <c r="M1597" t="s">
        <v>559</v>
      </c>
      <c r="N1597" s="8">
        <v>43412</v>
      </c>
      <c r="O1597">
        <v>0</v>
      </c>
      <c r="P1597">
        <v>0</v>
      </c>
      <c r="Q1597">
        <v>12106.428</v>
      </c>
      <c r="R1597">
        <v>1347.6569999999999</v>
      </c>
      <c r="S1597">
        <v>2.8079999999999998</v>
      </c>
      <c r="T1597">
        <v>33</v>
      </c>
      <c r="U1597">
        <v>4083.81</v>
      </c>
      <c r="V1597">
        <v>1</v>
      </c>
      <c r="W1597">
        <v>1.8340000000000001</v>
      </c>
      <c r="X1597">
        <v>2.964</v>
      </c>
      <c r="Y1597" s="8">
        <v>43412</v>
      </c>
    </row>
    <row r="1598" spans="1:25" x14ac:dyDescent="0.25">
      <c r="A1598">
        <v>-111.97700149000001</v>
      </c>
      <c r="B1598">
        <v>33.079353210000001</v>
      </c>
      <c r="C1598" t="s">
        <v>563</v>
      </c>
      <c r="D1598" t="s">
        <v>565</v>
      </c>
      <c r="E1598" t="s">
        <v>561</v>
      </c>
      <c r="F1598">
        <v>83</v>
      </c>
      <c r="G1598">
        <v>183</v>
      </c>
      <c r="H1598">
        <v>13.333</v>
      </c>
      <c r="I1598">
        <v>2.92</v>
      </c>
      <c r="J1598">
        <v>1</v>
      </c>
      <c r="K1598">
        <v>1172.241</v>
      </c>
      <c r="L1598" t="s">
        <v>560</v>
      </c>
      <c r="M1598" t="s">
        <v>559</v>
      </c>
      <c r="N1598" s="8">
        <v>43412</v>
      </c>
      <c r="O1598">
        <v>0</v>
      </c>
      <c r="P1598">
        <v>0</v>
      </c>
      <c r="Q1598">
        <v>14125.671</v>
      </c>
      <c r="R1598">
        <v>1448.76</v>
      </c>
      <c r="S1598">
        <v>3.0179999999999998</v>
      </c>
      <c r="T1598">
        <v>33</v>
      </c>
      <c r="U1598">
        <v>4390.1809999999996</v>
      </c>
      <c r="V1598">
        <v>1</v>
      </c>
      <c r="W1598">
        <v>1.9910000000000001</v>
      </c>
      <c r="X1598">
        <v>3.218</v>
      </c>
      <c r="Y1598" s="8">
        <v>43412</v>
      </c>
    </row>
    <row r="1599" spans="1:25" x14ac:dyDescent="0.25">
      <c r="A1599">
        <v>-111.97700166</v>
      </c>
      <c r="B1599">
        <v>33.07934522</v>
      </c>
      <c r="C1599" t="s">
        <v>563</v>
      </c>
      <c r="D1599" t="s">
        <v>565</v>
      </c>
      <c r="E1599" t="s">
        <v>561</v>
      </c>
      <c r="F1599">
        <v>84</v>
      </c>
      <c r="G1599">
        <v>182</v>
      </c>
      <c r="H1599">
        <v>13.333</v>
      </c>
      <c r="I1599">
        <v>2.92</v>
      </c>
      <c r="J1599">
        <v>1</v>
      </c>
      <c r="K1599">
        <v>1172.32</v>
      </c>
      <c r="L1599" t="s">
        <v>560</v>
      </c>
      <c r="M1599" t="s">
        <v>559</v>
      </c>
      <c r="N1599" s="8">
        <v>43412</v>
      </c>
      <c r="O1599">
        <v>0</v>
      </c>
      <c r="P1599">
        <v>0</v>
      </c>
      <c r="Q1599">
        <v>12795.013999999999</v>
      </c>
      <c r="R1599">
        <v>1312.2850000000001</v>
      </c>
      <c r="S1599">
        <v>2.734</v>
      </c>
      <c r="T1599">
        <v>33</v>
      </c>
      <c r="U1599">
        <v>3976.62</v>
      </c>
      <c r="V1599">
        <v>1</v>
      </c>
      <c r="W1599">
        <v>1.9910000000000001</v>
      </c>
      <c r="X1599">
        <v>3.218</v>
      </c>
      <c r="Y1599" s="8">
        <v>43412</v>
      </c>
    </row>
    <row r="1600" spans="1:25" x14ac:dyDescent="0.25">
      <c r="A1600">
        <v>-111.97700286</v>
      </c>
      <c r="B1600">
        <v>33.079337189999997</v>
      </c>
      <c r="C1600" t="s">
        <v>563</v>
      </c>
      <c r="D1600" t="s">
        <v>565</v>
      </c>
      <c r="E1600" t="s">
        <v>561</v>
      </c>
      <c r="F1600">
        <v>85</v>
      </c>
      <c r="G1600">
        <v>175</v>
      </c>
      <c r="H1600">
        <v>13.333</v>
      </c>
      <c r="I1600">
        <v>2.8540000000000001</v>
      </c>
      <c r="J1600">
        <v>1</v>
      </c>
      <c r="K1600">
        <v>1172.32</v>
      </c>
      <c r="L1600" t="s">
        <v>560</v>
      </c>
      <c r="M1600" t="s">
        <v>559</v>
      </c>
      <c r="N1600" s="8">
        <v>43412</v>
      </c>
      <c r="O1600">
        <v>0</v>
      </c>
      <c r="P1600">
        <v>0</v>
      </c>
      <c r="Q1600">
        <v>14158.224</v>
      </c>
      <c r="R1600">
        <v>1485.48</v>
      </c>
      <c r="S1600">
        <v>3.0950000000000002</v>
      </c>
      <c r="T1600">
        <v>33</v>
      </c>
      <c r="U1600">
        <v>4501.4539999999997</v>
      </c>
      <c r="V1600">
        <v>1</v>
      </c>
      <c r="W1600">
        <v>1.946</v>
      </c>
      <c r="X1600">
        <v>3.145</v>
      </c>
      <c r="Y1600" s="8">
        <v>43412</v>
      </c>
    </row>
    <row r="1601" spans="1:25" x14ac:dyDescent="0.25">
      <c r="A1601">
        <v>-111.97700132</v>
      </c>
      <c r="B1601">
        <v>33.079329209999997</v>
      </c>
      <c r="C1601" t="s">
        <v>563</v>
      </c>
      <c r="D1601" t="s">
        <v>565</v>
      </c>
      <c r="E1601" t="s">
        <v>561</v>
      </c>
      <c r="F1601">
        <v>86</v>
      </c>
      <c r="G1601">
        <v>184</v>
      </c>
      <c r="H1601">
        <v>13.333</v>
      </c>
      <c r="I1601">
        <v>2.92</v>
      </c>
      <c r="J1601">
        <v>1</v>
      </c>
      <c r="K1601">
        <v>1172.3689999999999</v>
      </c>
      <c r="L1601" t="s">
        <v>560</v>
      </c>
      <c r="M1601" t="s">
        <v>559</v>
      </c>
      <c r="N1601" s="8">
        <v>43412</v>
      </c>
      <c r="O1601">
        <v>0</v>
      </c>
      <c r="P1601">
        <v>0</v>
      </c>
      <c r="Q1601">
        <v>13799.651</v>
      </c>
      <c r="R1601">
        <v>1415.3219999999999</v>
      </c>
      <c r="S1601">
        <v>2.9489999999999998</v>
      </c>
      <c r="T1601">
        <v>33</v>
      </c>
      <c r="U1601">
        <v>4288.8559999999998</v>
      </c>
      <c r="V1601">
        <v>1</v>
      </c>
      <c r="W1601">
        <v>1.9910000000000001</v>
      </c>
      <c r="X1601">
        <v>3.218</v>
      </c>
      <c r="Y1601" s="8">
        <v>43412</v>
      </c>
    </row>
    <row r="1602" spans="1:25" x14ac:dyDescent="0.25">
      <c r="A1602">
        <v>-111.97700217000001</v>
      </c>
      <c r="B1602">
        <v>33.079321219999997</v>
      </c>
      <c r="C1602" t="s">
        <v>563</v>
      </c>
      <c r="D1602" t="s">
        <v>565</v>
      </c>
      <c r="E1602" t="s">
        <v>561</v>
      </c>
      <c r="F1602">
        <v>87</v>
      </c>
      <c r="G1602">
        <v>179</v>
      </c>
      <c r="H1602">
        <v>13.333</v>
      </c>
      <c r="I1602">
        <v>2.8220000000000001</v>
      </c>
      <c r="J1602">
        <v>1</v>
      </c>
      <c r="K1602">
        <v>1172.2829999999999</v>
      </c>
      <c r="L1602" t="s">
        <v>560</v>
      </c>
      <c r="M1602" t="s">
        <v>559</v>
      </c>
      <c r="N1602" s="8">
        <v>43412</v>
      </c>
      <c r="O1602">
        <v>0</v>
      </c>
      <c r="P1602">
        <v>0</v>
      </c>
      <c r="Q1602">
        <v>14931.771000000001</v>
      </c>
      <c r="R1602">
        <v>1584.857</v>
      </c>
      <c r="S1602">
        <v>3.302</v>
      </c>
      <c r="T1602">
        <v>33</v>
      </c>
      <c r="U1602">
        <v>4802.598</v>
      </c>
      <c r="V1602">
        <v>1</v>
      </c>
      <c r="W1602">
        <v>1.9239999999999999</v>
      </c>
      <c r="X1602">
        <v>3.109</v>
      </c>
      <c r="Y1602" s="8">
        <v>43412</v>
      </c>
    </row>
    <row r="1603" spans="1:25" x14ac:dyDescent="0.25">
      <c r="A1603">
        <v>-111.97700097000001</v>
      </c>
      <c r="B1603">
        <v>33.07931318</v>
      </c>
      <c r="C1603" t="s">
        <v>563</v>
      </c>
      <c r="D1603" t="s">
        <v>565</v>
      </c>
      <c r="E1603" t="s">
        <v>561</v>
      </c>
      <c r="F1603">
        <v>88</v>
      </c>
      <c r="G1603">
        <v>186</v>
      </c>
      <c r="H1603">
        <v>13.333</v>
      </c>
      <c r="I1603">
        <v>2.7559999999999998</v>
      </c>
      <c r="J1603">
        <v>1</v>
      </c>
      <c r="K1603">
        <v>1172.2829999999999</v>
      </c>
      <c r="L1603" t="s">
        <v>560</v>
      </c>
      <c r="M1603" t="s">
        <v>559</v>
      </c>
      <c r="N1603" s="8">
        <v>43412</v>
      </c>
      <c r="O1603">
        <v>0</v>
      </c>
      <c r="P1603">
        <v>0</v>
      </c>
      <c r="Q1603">
        <v>13307.509</v>
      </c>
      <c r="R1603">
        <v>1446.088</v>
      </c>
      <c r="S1603">
        <v>3.0129999999999999</v>
      </c>
      <c r="T1603">
        <v>33</v>
      </c>
      <c r="U1603">
        <v>4382.085</v>
      </c>
      <c r="V1603">
        <v>1</v>
      </c>
      <c r="W1603">
        <v>1.879</v>
      </c>
      <c r="X1603">
        <v>3.0369999999999999</v>
      </c>
      <c r="Y1603" s="8">
        <v>43412</v>
      </c>
    </row>
    <row r="1604" spans="1:25" x14ac:dyDescent="0.25">
      <c r="A1604">
        <v>-111.97700303000001</v>
      </c>
      <c r="B1604">
        <v>33.079305179999999</v>
      </c>
      <c r="C1604" t="s">
        <v>563</v>
      </c>
      <c r="D1604" t="s">
        <v>565</v>
      </c>
      <c r="E1604" t="s">
        <v>561</v>
      </c>
      <c r="F1604">
        <v>89</v>
      </c>
      <c r="G1604">
        <v>174</v>
      </c>
      <c r="H1604">
        <v>13.333</v>
      </c>
      <c r="I1604">
        <v>2.9860000000000002</v>
      </c>
      <c r="J1604">
        <v>1</v>
      </c>
      <c r="K1604">
        <v>1172.297</v>
      </c>
      <c r="L1604" t="s">
        <v>560</v>
      </c>
      <c r="M1604" t="s">
        <v>559</v>
      </c>
      <c r="N1604" s="8">
        <v>43412</v>
      </c>
      <c r="O1604">
        <v>0</v>
      </c>
      <c r="P1604">
        <v>0</v>
      </c>
      <c r="Q1604">
        <v>11784.648999999999</v>
      </c>
      <c r="R1604">
        <v>1182.095</v>
      </c>
      <c r="S1604">
        <v>2.4630000000000001</v>
      </c>
      <c r="T1604">
        <v>33</v>
      </c>
      <c r="U1604">
        <v>3582.107</v>
      </c>
      <c r="V1604">
        <v>1</v>
      </c>
      <c r="W1604">
        <v>2.036</v>
      </c>
      <c r="X1604">
        <v>3.29</v>
      </c>
      <c r="Y1604" s="8">
        <v>43412</v>
      </c>
    </row>
    <row r="1605" spans="1:25" x14ac:dyDescent="0.25">
      <c r="A1605">
        <v>-111.97700114</v>
      </c>
      <c r="B1605">
        <v>33.079297189999998</v>
      </c>
      <c r="C1605" t="s">
        <v>563</v>
      </c>
      <c r="D1605" t="s">
        <v>565</v>
      </c>
      <c r="E1605" t="s">
        <v>561</v>
      </c>
      <c r="F1605">
        <v>90</v>
      </c>
      <c r="G1605">
        <v>185</v>
      </c>
      <c r="H1605">
        <v>13.333</v>
      </c>
      <c r="I1605">
        <v>2.92</v>
      </c>
      <c r="J1605">
        <v>1</v>
      </c>
      <c r="K1605">
        <v>1172.306</v>
      </c>
      <c r="L1605" t="s">
        <v>560</v>
      </c>
      <c r="M1605" t="s">
        <v>559</v>
      </c>
      <c r="N1605" s="8">
        <v>43412</v>
      </c>
      <c r="O1605">
        <v>0</v>
      </c>
      <c r="P1605">
        <v>0</v>
      </c>
      <c r="Q1605">
        <v>8923.2829999999994</v>
      </c>
      <c r="R1605">
        <v>915.19100000000003</v>
      </c>
      <c r="S1605">
        <v>1.907</v>
      </c>
      <c r="T1605">
        <v>33</v>
      </c>
      <c r="U1605">
        <v>2773.3069999999998</v>
      </c>
      <c r="V1605">
        <v>1</v>
      </c>
      <c r="W1605">
        <v>1.9910000000000001</v>
      </c>
      <c r="X1605">
        <v>3.218</v>
      </c>
      <c r="Y1605" s="8">
        <v>43412</v>
      </c>
    </row>
    <row r="1606" spans="1:25" x14ac:dyDescent="0.25">
      <c r="A1606">
        <v>-111.97700286</v>
      </c>
      <c r="B1606">
        <v>33.079289189999997</v>
      </c>
      <c r="C1606" t="s">
        <v>563</v>
      </c>
      <c r="D1606" t="s">
        <v>565</v>
      </c>
      <c r="E1606" t="s">
        <v>561</v>
      </c>
      <c r="F1606">
        <v>91</v>
      </c>
      <c r="G1606">
        <v>175</v>
      </c>
      <c r="H1606">
        <v>13.333</v>
      </c>
      <c r="I1606">
        <v>2.8220000000000001</v>
      </c>
      <c r="J1606">
        <v>1</v>
      </c>
      <c r="K1606">
        <v>1172.3430000000001</v>
      </c>
      <c r="L1606" t="s">
        <v>560</v>
      </c>
      <c r="M1606" t="s">
        <v>559</v>
      </c>
      <c r="N1606" s="8">
        <v>43412</v>
      </c>
      <c r="O1606">
        <v>0</v>
      </c>
      <c r="P1606">
        <v>0</v>
      </c>
      <c r="Q1606">
        <v>10775.302</v>
      </c>
      <c r="R1606">
        <v>1143.69</v>
      </c>
      <c r="S1606">
        <v>2.383</v>
      </c>
      <c r="T1606">
        <v>33</v>
      </c>
      <c r="U1606">
        <v>3465.7269999999999</v>
      </c>
      <c r="V1606">
        <v>1</v>
      </c>
      <c r="W1606">
        <v>1.9239999999999999</v>
      </c>
      <c r="X1606">
        <v>3.109</v>
      </c>
      <c r="Y1606" s="8">
        <v>43412</v>
      </c>
    </row>
    <row r="1607" spans="1:25" x14ac:dyDescent="0.25">
      <c r="A1607">
        <v>-111.97700132</v>
      </c>
      <c r="B1607">
        <v>33.079281209999998</v>
      </c>
      <c r="C1607" t="s">
        <v>563</v>
      </c>
      <c r="D1607" t="s">
        <v>565</v>
      </c>
      <c r="E1607" t="s">
        <v>561</v>
      </c>
      <c r="F1607">
        <v>92</v>
      </c>
      <c r="G1607">
        <v>184</v>
      </c>
      <c r="H1607">
        <v>13.333</v>
      </c>
      <c r="I1607">
        <v>2.7890000000000001</v>
      </c>
      <c r="J1607">
        <v>1</v>
      </c>
      <c r="K1607">
        <v>1172.4280000000001</v>
      </c>
      <c r="L1607" t="s">
        <v>560</v>
      </c>
      <c r="M1607" t="s">
        <v>559</v>
      </c>
      <c r="N1607" s="8">
        <v>43412</v>
      </c>
      <c r="O1607">
        <v>0</v>
      </c>
      <c r="P1607">
        <v>0</v>
      </c>
      <c r="Q1607">
        <v>11398.866</v>
      </c>
      <c r="R1607">
        <v>1224.1089999999999</v>
      </c>
      <c r="S1607">
        <v>2.5499999999999998</v>
      </c>
      <c r="T1607">
        <v>33</v>
      </c>
      <c r="U1607">
        <v>3709.4209999999998</v>
      </c>
      <c r="V1607">
        <v>1</v>
      </c>
      <c r="W1607">
        <v>1.901</v>
      </c>
      <c r="X1607">
        <v>3.073</v>
      </c>
      <c r="Y1607" s="8">
        <v>43412</v>
      </c>
    </row>
    <row r="1608" spans="1:25" x14ac:dyDescent="0.25">
      <c r="A1608">
        <v>-111.97700403</v>
      </c>
      <c r="B1608">
        <v>33.079273180000001</v>
      </c>
      <c r="C1608" t="s">
        <v>563</v>
      </c>
      <c r="D1608" t="s">
        <v>565</v>
      </c>
      <c r="E1608" t="s">
        <v>561</v>
      </c>
      <c r="F1608">
        <v>93</v>
      </c>
      <c r="G1608">
        <v>174</v>
      </c>
      <c r="H1608">
        <v>13.333</v>
      </c>
      <c r="I1608">
        <v>2.8220000000000001</v>
      </c>
      <c r="J1608">
        <v>1</v>
      </c>
      <c r="K1608">
        <v>1172.3230000000001</v>
      </c>
      <c r="L1608" t="s">
        <v>560</v>
      </c>
      <c r="M1608" t="s">
        <v>559</v>
      </c>
      <c r="N1608" s="8">
        <v>43412</v>
      </c>
      <c r="O1608">
        <v>0</v>
      </c>
      <c r="P1608">
        <v>0</v>
      </c>
      <c r="Q1608">
        <v>13802.46</v>
      </c>
      <c r="R1608">
        <v>1464.992</v>
      </c>
      <c r="S1608">
        <v>3.052</v>
      </c>
      <c r="T1608">
        <v>33</v>
      </c>
      <c r="U1608">
        <v>4439.37</v>
      </c>
      <c r="V1608">
        <v>1</v>
      </c>
      <c r="W1608">
        <v>1.9239999999999999</v>
      </c>
      <c r="X1608">
        <v>3.109</v>
      </c>
      <c r="Y1608" s="8">
        <v>43412</v>
      </c>
    </row>
    <row r="1609" spans="1:25" x14ac:dyDescent="0.25">
      <c r="A1609">
        <v>-111.97700197</v>
      </c>
      <c r="B1609">
        <v>33.07926518</v>
      </c>
      <c r="C1609" t="s">
        <v>563</v>
      </c>
      <c r="D1609" t="s">
        <v>565</v>
      </c>
      <c r="E1609" t="s">
        <v>561</v>
      </c>
      <c r="F1609">
        <v>94</v>
      </c>
      <c r="G1609">
        <v>186</v>
      </c>
      <c r="H1609">
        <v>13.333</v>
      </c>
      <c r="I1609">
        <v>2.887</v>
      </c>
      <c r="J1609">
        <v>1</v>
      </c>
      <c r="K1609">
        <v>1172.3520000000001</v>
      </c>
      <c r="L1609" t="s">
        <v>560</v>
      </c>
      <c r="M1609" t="s">
        <v>559</v>
      </c>
      <c r="N1609" s="8">
        <v>43412</v>
      </c>
      <c r="O1609">
        <v>0</v>
      </c>
      <c r="P1609">
        <v>0</v>
      </c>
      <c r="Q1609">
        <v>14162.245000000001</v>
      </c>
      <c r="R1609">
        <v>1469.0170000000001</v>
      </c>
      <c r="S1609">
        <v>3.06</v>
      </c>
      <c r="T1609">
        <v>33</v>
      </c>
      <c r="U1609">
        <v>4451.5649999999996</v>
      </c>
      <c r="V1609">
        <v>1</v>
      </c>
      <c r="W1609">
        <v>1.9690000000000001</v>
      </c>
      <c r="X1609">
        <v>3.181</v>
      </c>
      <c r="Y1609" s="8">
        <v>43412</v>
      </c>
    </row>
    <row r="1610" spans="1:25" x14ac:dyDescent="0.25">
      <c r="A1610">
        <v>-111.97700334</v>
      </c>
      <c r="B1610">
        <v>33.079257220000002</v>
      </c>
      <c r="C1610" t="s">
        <v>563</v>
      </c>
      <c r="D1610" t="s">
        <v>565</v>
      </c>
      <c r="E1610" t="s">
        <v>561</v>
      </c>
      <c r="F1610">
        <v>95</v>
      </c>
      <c r="G1610">
        <v>178</v>
      </c>
      <c r="H1610">
        <v>13.333</v>
      </c>
      <c r="I1610">
        <v>2.9529999999999998</v>
      </c>
      <c r="J1610">
        <v>1</v>
      </c>
      <c r="K1610">
        <v>1172.28</v>
      </c>
      <c r="L1610" t="s">
        <v>560</v>
      </c>
      <c r="M1610" t="s">
        <v>559</v>
      </c>
      <c r="N1610" s="8">
        <v>43412</v>
      </c>
      <c r="O1610">
        <v>0</v>
      </c>
      <c r="P1610">
        <v>0</v>
      </c>
      <c r="Q1610">
        <v>15741.011</v>
      </c>
      <c r="R1610">
        <v>1596.4939999999999</v>
      </c>
      <c r="S1610">
        <v>3.3260000000000001</v>
      </c>
      <c r="T1610">
        <v>33</v>
      </c>
      <c r="U1610">
        <v>4837.8620000000001</v>
      </c>
      <c r="V1610">
        <v>1</v>
      </c>
      <c r="W1610">
        <v>2.0129999999999999</v>
      </c>
      <c r="X1610">
        <v>3.254</v>
      </c>
      <c r="Y1610" s="8">
        <v>43412</v>
      </c>
    </row>
    <row r="1611" spans="1:25" x14ac:dyDescent="0.25">
      <c r="A1611">
        <v>-111.97700183000001</v>
      </c>
      <c r="B1611">
        <v>33.079249220000001</v>
      </c>
      <c r="C1611" t="s">
        <v>563</v>
      </c>
      <c r="D1611" t="s">
        <v>565</v>
      </c>
      <c r="E1611" t="s">
        <v>561</v>
      </c>
      <c r="F1611">
        <v>96</v>
      </c>
      <c r="G1611">
        <v>181</v>
      </c>
      <c r="H1611">
        <v>13.333</v>
      </c>
      <c r="I1611">
        <v>2.5920000000000001</v>
      </c>
      <c r="J1611">
        <v>1</v>
      </c>
      <c r="K1611">
        <v>1172.2470000000001</v>
      </c>
      <c r="L1611" t="s">
        <v>560</v>
      </c>
      <c r="M1611" t="s">
        <v>559</v>
      </c>
      <c r="N1611" s="8">
        <v>43412</v>
      </c>
      <c r="O1611">
        <v>0</v>
      </c>
      <c r="P1611">
        <v>0</v>
      </c>
      <c r="Q1611">
        <v>14737.888999999999</v>
      </c>
      <c r="R1611">
        <v>1702.886</v>
      </c>
      <c r="S1611">
        <v>3.548</v>
      </c>
      <c r="T1611">
        <v>33</v>
      </c>
      <c r="U1611">
        <v>5160.259</v>
      </c>
      <c r="V1611">
        <v>1</v>
      </c>
      <c r="W1611">
        <v>1.7669999999999999</v>
      </c>
      <c r="X1611">
        <v>2.8559999999999999</v>
      </c>
      <c r="Y1611" s="8">
        <v>43412</v>
      </c>
    </row>
    <row r="1612" spans="1:25" x14ac:dyDescent="0.25">
      <c r="A1612">
        <v>-111.977003</v>
      </c>
      <c r="B1612">
        <v>33.079241230000001</v>
      </c>
      <c r="C1612" t="s">
        <v>563</v>
      </c>
      <c r="D1612" t="s">
        <v>565</v>
      </c>
      <c r="E1612" t="s">
        <v>561</v>
      </c>
      <c r="F1612">
        <v>97</v>
      </c>
      <c r="G1612">
        <v>180</v>
      </c>
      <c r="H1612">
        <v>13.333</v>
      </c>
      <c r="I1612">
        <v>2.887</v>
      </c>
      <c r="J1612">
        <v>1</v>
      </c>
      <c r="K1612">
        <v>1172.2280000000001</v>
      </c>
      <c r="L1612" t="s">
        <v>560</v>
      </c>
      <c r="M1612" t="s">
        <v>559</v>
      </c>
      <c r="N1612" s="8">
        <v>43412</v>
      </c>
      <c r="O1612">
        <v>0</v>
      </c>
      <c r="P1612">
        <v>0</v>
      </c>
      <c r="Q1612">
        <v>17354.698</v>
      </c>
      <c r="R1612">
        <v>1800.162</v>
      </c>
      <c r="S1612">
        <v>3.75</v>
      </c>
      <c r="T1612">
        <v>33</v>
      </c>
      <c r="U1612">
        <v>5455.0370000000003</v>
      </c>
      <c r="V1612">
        <v>1</v>
      </c>
      <c r="W1612">
        <v>1.9690000000000001</v>
      </c>
      <c r="X1612">
        <v>3.181</v>
      </c>
      <c r="Y1612" s="8">
        <v>43412</v>
      </c>
    </row>
    <row r="1613" spans="1:25" x14ac:dyDescent="0.25">
      <c r="A1613">
        <v>-111.97700249</v>
      </c>
      <c r="B1613">
        <v>33.079233209999998</v>
      </c>
      <c r="C1613" t="s">
        <v>563</v>
      </c>
      <c r="D1613" t="s">
        <v>565</v>
      </c>
      <c r="E1613" t="s">
        <v>561</v>
      </c>
      <c r="F1613">
        <v>98</v>
      </c>
      <c r="G1613">
        <v>183</v>
      </c>
      <c r="H1613">
        <v>13.333</v>
      </c>
      <c r="I1613">
        <v>2.8540000000000001</v>
      </c>
      <c r="J1613">
        <v>1</v>
      </c>
      <c r="K1613">
        <v>1172.336</v>
      </c>
      <c r="L1613" t="s">
        <v>560</v>
      </c>
      <c r="M1613" t="s">
        <v>559</v>
      </c>
      <c r="N1613" s="8">
        <v>43412</v>
      </c>
      <c r="O1613">
        <v>0</v>
      </c>
      <c r="P1613">
        <v>0</v>
      </c>
      <c r="Q1613">
        <v>15151.376</v>
      </c>
      <c r="R1613">
        <v>1589.682</v>
      </c>
      <c r="S1613">
        <v>3.3119999999999998</v>
      </c>
      <c r="T1613">
        <v>33</v>
      </c>
      <c r="U1613">
        <v>4817.2169999999996</v>
      </c>
      <c r="V1613">
        <v>1</v>
      </c>
      <c r="W1613">
        <v>1.946</v>
      </c>
      <c r="X1613">
        <v>3.145</v>
      </c>
      <c r="Y1613" s="8">
        <v>43412</v>
      </c>
    </row>
    <row r="1614" spans="1:25" x14ac:dyDescent="0.25">
      <c r="A1614">
        <v>-111.97700283</v>
      </c>
      <c r="B1614">
        <v>33.079225219999998</v>
      </c>
      <c r="C1614" t="s">
        <v>563</v>
      </c>
      <c r="D1614" t="s">
        <v>565</v>
      </c>
      <c r="E1614" t="s">
        <v>561</v>
      </c>
      <c r="F1614">
        <v>99</v>
      </c>
      <c r="G1614">
        <v>181</v>
      </c>
      <c r="H1614">
        <v>13.333</v>
      </c>
      <c r="I1614">
        <v>2.625</v>
      </c>
      <c r="J1614">
        <v>1</v>
      </c>
      <c r="K1614">
        <v>1172.2670000000001</v>
      </c>
      <c r="L1614" t="s">
        <v>560</v>
      </c>
      <c r="M1614" t="s">
        <v>559</v>
      </c>
      <c r="N1614" s="8">
        <v>43412</v>
      </c>
      <c r="O1614">
        <v>0</v>
      </c>
      <c r="P1614">
        <v>0</v>
      </c>
      <c r="Q1614">
        <v>14933.478999999999</v>
      </c>
      <c r="R1614">
        <v>1703.9159999999999</v>
      </c>
      <c r="S1614">
        <v>3.55</v>
      </c>
      <c r="T1614">
        <v>33</v>
      </c>
      <c r="U1614">
        <v>5163.3829999999998</v>
      </c>
      <c r="V1614">
        <v>1</v>
      </c>
      <c r="W1614">
        <v>1.79</v>
      </c>
      <c r="X1614">
        <v>2.8919999999999999</v>
      </c>
      <c r="Y1614" s="8">
        <v>43412</v>
      </c>
    </row>
    <row r="1615" spans="1:25" x14ac:dyDescent="0.25">
      <c r="A1615">
        <v>-111.97700266</v>
      </c>
      <c r="B1615">
        <v>33.079217219999997</v>
      </c>
      <c r="C1615" t="s">
        <v>563</v>
      </c>
      <c r="D1615" t="s">
        <v>565</v>
      </c>
      <c r="E1615" t="s">
        <v>561</v>
      </c>
      <c r="F1615">
        <v>100</v>
      </c>
      <c r="G1615">
        <v>182</v>
      </c>
      <c r="H1615">
        <v>13.333</v>
      </c>
      <c r="I1615">
        <v>3.15</v>
      </c>
      <c r="J1615">
        <v>1</v>
      </c>
      <c r="K1615">
        <v>1172.2829999999999</v>
      </c>
      <c r="L1615" t="s">
        <v>560</v>
      </c>
      <c r="M1615" t="s">
        <v>559</v>
      </c>
      <c r="N1615" s="8">
        <v>43412</v>
      </c>
      <c r="O1615">
        <v>0</v>
      </c>
      <c r="P1615">
        <v>0</v>
      </c>
      <c r="Q1615">
        <v>14468.271000000001</v>
      </c>
      <c r="R1615">
        <v>1375.6969999999999</v>
      </c>
      <c r="S1615">
        <v>2.8660000000000001</v>
      </c>
      <c r="T1615">
        <v>33</v>
      </c>
      <c r="U1615">
        <v>4168.7780000000002</v>
      </c>
      <c r="V1615">
        <v>1</v>
      </c>
      <c r="W1615">
        <v>2.1469999999999998</v>
      </c>
      <c r="X1615">
        <v>3.4710000000000001</v>
      </c>
      <c r="Y1615" s="8">
        <v>43412</v>
      </c>
    </row>
    <row r="1616" spans="1:25" x14ac:dyDescent="0.25">
      <c r="A1616">
        <v>-111.97700317</v>
      </c>
      <c r="B1616">
        <v>33.07921022</v>
      </c>
      <c r="C1616" t="s">
        <v>563</v>
      </c>
      <c r="D1616" t="s">
        <v>565</v>
      </c>
      <c r="E1616" t="s">
        <v>561</v>
      </c>
      <c r="F1616">
        <v>101</v>
      </c>
      <c r="G1616">
        <v>179</v>
      </c>
      <c r="H1616">
        <v>13.333</v>
      </c>
      <c r="I1616">
        <v>2.5920000000000001</v>
      </c>
      <c r="J1616">
        <v>1</v>
      </c>
      <c r="K1616">
        <v>1172.32</v>
      </c>
      <c r="L1616" t="s">
        <v>560</v>
      </c>
      <c r="M1616" t="s">
        <v>559</v>
      </c>
      <c r="N1616" s="8">
        <v>43412</v>
      </c>
      <c r="O1616">
        <v>0</v>
      </c>
      <c r="P1616">
        <v>0</v>
      </c>
      <c r="Q1616">
        <v>12615.7</v>
      </c>
      <c r="R1616">
        <v>1457.6780000000001</v>
      </c>
      <c r="S1616">
        <v>3.0369999999999999</v>
      </c>
      <c r="T1616">
        <v>33</v>
      </c>
      <c r="U1616">
        <v>4417.2049999999999</v>
      </c>
      <c r="V1616">
        <v>1</v>
      </c>
      <c r="W1616">
        <v>1.7669999999999999</v>
      </c>
      <c r="X1616">
        <v>2.8559999999999999</v>
      </c>
      <c r="Y1616" s="8">
        <v>43412</v>
      </c>
    </row>
    <row r="1617" spans="1:25" x14ac:dyDescent="0.25">
      <c r="A1617">
        <v>-111.97700283</v>
      </c>
      <c r="B1617">
        <v>33.079201220000002</v>
      </c>
      <c r="C1617" t="s">
        <v>563</v>
      </c>
      <c r="D1617" t="s">
        <v>565</v>
      </c>
      <c r="E1617" t="s">
        <v>561</v>
      </c>
      <c r="F1617">
        <v>102</v>
      </c>
      <c r="G1617">
        <v>181</v>
      </c>
      <c r="H1617">
        <v>13.333</v>
      </c>
      <c r="I1617">
        <v>2.7890000000000001</v>
      </c>
      <c r="J1617">
        <v>1</v>
      </c>
      <c r="K1617">
        <v>1172.2829999999999</v>
      </c>
      <c r="L1617" t="s">
        <v>560</v>
      </c>
      <c r="M1617" t="s">
        <v>559</v>
      </c>
      <c r="N1617" s="8">
        <v>43412</v>
      </c>
      <c r="O1617">
        <v>0</v>
      </c>
      <c r="P1617">
        <v>0</v>
      </c>
      <c r="Q1617">
        <v>10648.066999999999</v>
      </c>
      <c r="R1617">
        <v>1143.481</v>
      </c>
      <c r="S1617">
        <v>2.3820000000000001</v>
      </c>
      <c r="T1617">
        <v>33</v>
      </c>
      <c r="U1617">
        <v>3465.0949999999998</v>
      </c>
      <c r="V1617">
        <v>1</v>
      </c>
      <c r="W1617">
        <v>1.901</v>
      </c>
      <c r="X1617">
        <v>3.073</v>
      </c>
      <c r="Y1617" s="8">
        <v>43412</v>
      </c>
    </row>
    <row r="1618" spans="1:25" x14ac:dyDescent="0.25">
      <c r="A1618">
        <v>-111.977003</v>
      </c>
      <c r="B1618">
        <v>33.079193230000001</v>
      </c>
      <c r="C1618" t="s">
        <v>563</v>
      </c>
      <c r="D1618" t="s">
        <v>565</v>
      </c>
      <c r="E1618" t="s">
        <v>561</v>
      </c>
      <c r="F1618">
        <v>103</v>
      </c>
      <c r="G1618">
        <v>180</v>
      </c>
      <c r="H1618">
        <v>13.333</v>
      </c>
      <c r="I1618">
        <v>2.9860000000000002</v>
      </c>
      <c r="J1618">
        <v>1</v>
      </c>
      <c r="K1618">
        <v>1172.2929999999999</v>
      </c>
      <c r="L1618" t="s">
        <v>560</v>
      </c>
      <c r="M1618" t="s">
        <v>559</v>
      </c>
      <c r="N1618" s="8">
        <v>43412</v>
      </c>
      <c r="O1618">
        <v>0</v>
      </c>
      <c r="P1618">
        <v>0</v>
      </c>
      <c r="Q1618">
        <v>10475.225</v>
      </c>
      <c r="R1618">
        <v>1050.75</v>
      </c>
      <c r="S1618">
        <v>2.1890000000000001</v>
      </c>
      <c r="T1618">
        <v>33</v>
      </c>
      <c r="U1618">
        <v>3184.09</v>
      </c>
      <c r="V1618">
        <v>1</v>
      </c>
      <c r="W1618">
        <v>2.036</v>
      </c>
      <c r="X1618">
        <v>3.29</v>
      </c>
      <c r="Y1618" s="8">
        <v>43412</v>
      </c>
    </row>
    <row r="1619" spans="1:25" x14ac:dyDescent="0.25">
      <c r="A1619">
        <v>-111.97700317</v>
      </c>
      <c r="B1619">
        <v>33.079185219999999</v>
      </c>
      <c r="C1619" t="s">
        <v>563</v>
      </c>
      <c r="D1619" t="s">
        <v>565</v>
      </c>
      <c r="E1619" t="s">
        <v>561</v>
      </c>
      <c r="F1619">
        <v>104</v>
      </c>
      <c r="G1619">
        <v>179</v>
      </c>
      <c r="H1619">
        <v>13.333</v>
      </c>
      <c r="I1619">
        <v>2.9860000000000002</v>
      </c>
      <c r="J1619">
        <v>1</v>
      </c>
      <c r="K1619">
        <v>1172.329</v>
      </c>
      <c r="L1619" t="s">
        <v>560</v>
      </c>
      <c r="M1619" t="s">
        <v>559</v>
      </c>
      <c r="N1619" s="8">
        <v>43412</v>
      </c>
      <c r="O1619">
        <v>0</v>
      </c>
      <c r="P1619">
        <v>0</v>
      </c>
      <c r="Q1619">
        <v>10513.174999999999</v>
      </c>
      <c r="R1619">
        <v>1054.556</v>
      </c>
      <c r="S1619">
        <v>2.1970000000000001</v>
      </c>
      <c r="T1619">
        <v>33</v>
      </c>
      <c r="U1619">
        <v>3195.625</v>
      </c>
      <c r="V1619">
        <v>1</v>
      </c>
      <c r="W1619">
        <v>2.036</v>
      </c>
      <c r="X1619">
        <v>3.29</v>
      </c>
      <c r="Y1619" s="8">
        <v>43412</v>
      </c>
    </row>
    <row r="1620" spans="1:25" x14ac:dyDescent="0.25">
      <c r="A1620">
        <v>-111.97700197</v>
      </c>
      <c r="B1620">
        <v>33.079177180000002</v>
      </c>
      <c r="C1620" t="s">
        <v>563</v>
      </c>
      <c r="D1620" t="s">
        <v>565</v>
      </c>
      <c r="E1620" t="s">
        <v>561</v>
      </c>
      <c r="F1620">
        <v>105</v>
      </c>
      <c r="G1620">
        <v>186</v>
      </c>
      <c r="H1620">
        <v>13.333</v>
      </c>
      <c r="I1620">
        <v>2.9529999999999998</v>
      </c>
      <c r="J1620">
        <v>1</v>
      </c>
      <c r="K1620">
        <v>1172.3789999999999</v>
      </c>
      <c r="L1620" t="s">
        <v>560</v>
      </c>
      <c r="M1620" t="s">
        <v>559</v>
      </c>
      <c r="N1620" s="8">
        <v>43412</v>
      </c>
      <c r="O1620">
        <v>0</v>
      </c>
      <c r="P1620">
        <v>0</v>
      </c>
      <c r="Q1620">
        <v>8867.5409999999993</v>
      </c>
      <c r="R1620">
        <v>899.36900000000003</v>
      </c>
      <c r="S1620">
        <v>1.8740000000000001</v>
      </c>
      <c r="T1620">
        <v>33</v>
      </c>
      <c r="U1620">
        <v>2725.3609999999999</v>
      </c>
      <c r="V1620">
        <v>1</v>
      </c>
      <c r="W1620">
        <v>2.0129999999999999</v>
      </c>
      <c r="X1620">
        <v>3.254</v>
      </c>
      <c r="Y1620" s="8">
        <v>43412</v>
      </c>
    </row>
    <row r="1621" spans="1:25" x14ac:dyDescent="0.25">
      <c r="A1621">
        <v>-111.97700317</v>
      </c>
      <c r="B1621">
        <v>33.079169219999997</v>
      </c>
      <c r="C1621" t="s">
        <v>563</v>
      </c>
      <c r="D1621" t="s">
        <v>565</v>
      </c>
      <c r="E1621" t="s">
        <v>561</v>
      </c>
      <c r="F1621">
        <v>106</v>
      </c>
      <c r="G1621">
        <v>179</v>
      </c>
      <c r="H1621">
        <v>13.333</v>
      </c>
      <c r="I1621">
        <v>2.92</v>
      </c>
      <c r="J1621">
        <v>1</v>
      </c>
      <c r="K1621">
        <v>1172.346</v>
      </c>
      <c r="L1621" t="s">
        <v>560</v>
      </c>
      <c r="M1621" t="s">
        <v>559</v>
      </c>
      <c r="N1621" s="8">
        <v>43412</v>
      </c>
      <c r="O1621">
        <v>0</v>
      </c>
      <c r="P1621">
        <v>0</v>
      </c>
      <c r="Q1621">
        <v>9686.5849999999991</v>
      </c>
      <c r="R1621">
        <v>993.47699999999998</v>
      </c>
      <c r="S1621">
        <v>2.0699999999999998</v>
      </c>
      <c r="T1621">
        <v>33</v>
      </c>
      <c r="U1621">
        <v>3010.5369999999998</v>
      </c>
      <c r="V1621">
        <v>1</v>
      </c>
      <c r="W1621">
        <v>1.9910000000000001</v>
      </c>
      <c r="X1621">
        <v>3.218</v>
      </c>
      <c r="Y1621" s="8">
        <v>43412</v>
      </c>
    </row>
    <row r="1622" spans="1:25" x14ac:dyDescent="0.25">
      <c r="A1622">
        <v>-111.977003</v>
      </c>
      <c r="B1622">
        <v>33.079161229999997</v>
      </c>
      <c r="C1622" t="s">
        <v>563</v>
      </c>
      <c r="D1622" t="s">
        <v>565</v>
      </c>
      <c r="E1622" t="s">
        <v>561</v>
      </c>
      <c r="F1622">
        <v>107</v>
      </c>
      <c r="G1622">
        <v>180</v>
      </c>
      <c r="H1622">
        <v>13.333</v>
      </c>
      <c r="I1622">
        <v>2.8220000000000001</v>
      </c>
      <c r="J1622">
        <v>1</v>
      </c>
      <c r="K1622">
        <v>1172.3389999999999</v>
      </c>
      <c r="L1622" t="s">
        <v>560</v>
      </c>
      <c r="M1622" t="s">
        <v>559</v>
      </c>
      <c r="N1622" s="8">
        <v>43412</v>
      </c>
      <c r="O1622">
        <v>0</v>
      </c>
      <c r="P1622">
        <v>0</v>
      </c>
      <c r="Q1622">
        <v>9958.9570000000003</v>
      </c>
      <c r="R1622">
        <v>1057.0429999999999</v>
      </c>
      <c r="S1622">
        <v>2.202</v>
      </c>
      <c r="T1622">
        <v>33</v>
      </c>
      <c r="U1622">
        <v>3203.1610000000001</v>
      </c>
      <c r="V1622">
        <v>1</v>
      </c>
      <c r="W1622">
        <v>1.9239999999999999</v>
      </c>
      <c r="X1622">
        <v>3.109</v>
      </c>
      <c r="Y1622" s="8">
        <v>43412</v>
      </c>
    </row>
    <row r="1623" spans="1:25" x14ac:dyDescent="0.25">
      <c r="A1623">
        <v>-111.97700234</v>
      </c>
      <c r="B1623">
        <v>33.079153220000002</v>
      </c>
      <c r="C1623" t="s">
        <v>563</v>
      </c>
      <c r="D1623" t="s">
        <v>565</v>
      </c>
      <c r="E1623" t="s">
        <v>561</v>
      </c>
      <c r="F1623">
        <v>108</v>
      </c>
      <c r="G1623">
        <v>178</v>
      </c>
      <c r="H1623">
        <v>13.333</v>
      </c>
      <c r="I1623">
        <v>2.92</v>
      </c>
      <c r="J1623">
        <v>1</v>
      </c>
      <c r="K1623">
        <v>1172.329</v>
      </c>
      <c r="L1623" t="s">
        <v>560</v>
      </c>
      <c r="M1623" t="s">
        <v>559</v>
      </c>
      <c r="N1623" s="8">
        <v>43412</v>
      </c>
      <c r="O1623">
        <v>0</v>
      </c>
      <c r="P1623">
        <v>0</v>
      </c>
      <c r="Q1623">
        <v>11331.723</v>
      </c>
      <c r="R1623">
        <v>1162.2059999999999</v>
      </c>
      <c r="S1623">
        <v>2.4209999999999998</v>
      </c>
      <c r="T1623">
        <v>33</v>
      </c>
      <c r="U1623">
        <v>3521.837</v>
      </c>
      <c r="V1623">
        <v>1</v>
      </c>
      <c r="W1623">
        <v>1.9910000000000001</v>
      </c>
      <c r="X1623">
        <v>3.218</v>
      </c>
      <c r="Y1623" s="8">
        <v>43412</v>
      </c>
    </row>
    <row r="1624" spans="1:25" x14ac:dyDescent="0.25">
      <c r="A1624">
        <v>-111.97700351</v>
      </c>
      <c r="B1624">
        <v>33.07914521</v>
      </c>
      <c r="C1624" t="s">
        <v>563</v>
      </c>
      <c r="D1624" t="s">
        <v>565</v>
      </c>
      <c r="E1624" t="s">
        <v>561</v>
      </c>
      <c r="F1624">
        <v>109</v>
      </c>
      <c r="G1624">
        <v>177</v>
      </c>
      <c r="H1624">
        <v>13.333</v>
      </c>
      <c r="I1624">
        <v>3.15</v>
      </c>
      <c r="J1624">
        <v>1</v>
      </c>
      <c r="K1624">
        <v>1172.421</v>
      </c>
      <c r="L1624" t="s">
        <v>560</v>
      </c>
      <c r="M1624" t="s">
        <v>559</v>
      </c>
      <c r="N1624" s="8">
        <v>43412</v>
      </c>
      <c r="O1624">
        <v>0</v>
      </c>
      <c r="P1624">
        <v>0</v>
      </c>
      <c r="Q1624">
        <v>9080.0959999999995</v>
      </c>
      <c r="R1624">
        <v>863.36900000000003</v>
      </c>
      <c r="S1624">
        <v>1.7989999999999999</v>
      </c>
      <c r="T1624">
        <v>33</v>
      </c>
      <c r="U1624">
        <v>2616.27</v>
      </c>
      <c r="V1624">
        <v>1</v>
      </c>
      <c r="W1624">
        <v>2.1469999999999998</v>
      </c>
      <c r="X1624">
        <v>3.4710000000000001</v>
      </c>
      <c r="Y1624" s="8">
        <v>43412</v>
      </c>
    </row>
    <row r="1625" spans="1:25" x14ac:dyDescent="0.25">
      <c r="A1625">
        <v>-111.97700197</v>
      </c>
      <c r="B1625">
        <v>33.079137179999996</v>
      </c>
      <c r="C1625" t="s">
        <v>563</v>
      </c>
      <c r="D1625" t="s">
        <v>565</v>
      </c>
      <c r="E1625" t="s">
        <v>561</v>
      </c>
      <c r="F1625">
        <v>110</v>
      </c>
      <c r="G1625">
        <v>186</v>
      </c>
      <c r="H1625">
        <v>13.333</v>
      </c>
      <c r="I1625">
        <v>2.625</v>
      </c>
      <c r="J1625">
        <v>1</v>
      </c>
      <c r="K1625">
        <v>1172.3130000000001</v>
      </c>
      <c r="L1625" t="s">
        <v>560</v>
      </c>
      <c r="M1625" t="s">
        <v>559</v>
      </c>
      <c r="N1625" s="8">
        <v>43412</v>
      </c>
      <c r="O1625">
        <v>0</v>
      </c>
      <c r="P1625">
        <v>0</v>
      </c>
      <c r="Q1625">
        <v>10877.807000000001</v>
      </c>
      <c r="R1625">
        <v>1241.162</v>
      </c>
      <c r="S1625">
        <v>2.5859999999999999</v>
      </c>
      <c r="T1625">
        <v>33</v>
      </c>
      <c r="U1625">
        <v>3761.098</v>
      </c>
      <c r="V1625">
        <v>1</v>
      </c>
      <c r="W1625">
        <v>1.79</v>
      </c>
      <c r="X1625">
        <v>2.8919999999999999</v>
      </c>
      <c r="Y1625" s="8">
        <v>43412</v>
      </c>
    </row>
    <row r="1626" spans="1:25" x14ac:dyDescent="0.25">
      <c r="A1626">
        <v>-111.97700331999999</v>
      </c>
      <c r="B1626">
        <v>33.079129209999998</v>
      </c>
      <c r="C1626" t="s">
        <v>563</v>
      </c>
      <c r="D1626" t="s">
        <v>565</v>
      </c>
      <c r="E1626" t="s">
        <v>561</v>
      </c>
      <c r="F1626">
        <v>111</v>
      </c>
      <c r="G1626">
        <v>184</v>
      </c>
      <c r="H1626">
        <v>13.333</v>
      </c>
      <c r="I1626">
        <v>2.7229999999999999</v>
      </c>
      <c r="J1626">
        <v>1</v>
      </c>
      <c r="K1626">
        <v>1172.2929999999999</v>
      </c>
      <c r="L1626" t="s">
        <v>560</v>
      </c>
      <c r="M1626" t="s">
        <v>559</v>
      </c>
      <c r="N1626" s="8">
        <v>43412</v>
      </c>
      <c r="O1626">
        <v>0</v>
      </c>
      <c r="P1626">
        <v>0</v>
      </c>
      <c r="Q1626">
        <v>10605.103999999999</v>
      </c>
      <c r="R1626">
        <v>1166.31</v>
      </c>
      <c r="S1626">
        <v>2.4300000000000002</v>
      </c>
      <c r="T1626">
        <v>33</v>
      </c>
      <c r="U1626">
        <v>3534.2739999999999</v>
      </c>
      <c r="V1626">
        <v>1</v>
      </c>
      <c r="W1626">
        <v>1.857</v>
      </c>
      <c r="X1626">
        <v>3.0009999999999999</v>
      </c>
      <c r="Y1626" s="8">
        <v>43412</v>
      </c>
    </row>
    <row r="1627" spans="1:25" x14ac:dyDescent="0.25">
      <c r="A1627">
        <v>-111.97700365999999</v>
      </c>
      <c r="B1627">
        <v>33.079121219999998</v>
      </c>
      <c r="C1627" t="s">
        <v>563</v>
      </c>
      <c r="D1627" t="s">
        <v>565</v>
      </c>
      <c r="E1627" t="s">
        <v>561</v>
      </c>
      <c r="F1627">
        <v>112</v>
      </c>
      <c r="G1627">
        <v>182</v>
      </c>
      <c r="H1627">
        <v>13.333</v>
      </c>
      <c r="I1627">
        <v>2.9529999999999998</v>
      </c>
      <c r="J1627">
        <v>1</v>
      </c>
      <c r="K1627">
        <v>1172.306</v>
      </c>
      <c r="L1627" t="s">
        <v>560</v>
      </c>
      <c r="M1627" t="s">
        <v>559</v>
      </c>
      <c r="N1627" s="8">
        <v>43412</v>
      </c>
      <c r="O1627">
        <v>0</v>
      </c>
      <c r="P1627">
        <v>0</v>
      </c>
      <c r="Q1627">
        <v>10064.601000000001</v>
      </c>
      <c r="R1627">
        <v>1020.778</v>
      </c>
      <c r="S1627">
        <v>2.1269999999999998</v>
      </c>
      <c r="T1627">
        <v>33</v>
      </c>
      <c r="U1627">
        <v>3093.2669999999998</v>
      </c>
      <c r="V1627">
        <v>1</v>
      </c>
      <c r="W1627">
        <v>2.0129999999999999</v>
      </c>
      <c r="X1627">
        <v>3.254</v>
      </c>
      <c r="Y1627" s="8">
        <v>43412</v>
      </c>
    </row>
    <row r="1628" spans="1:25" x14ac:dyDescent="0.25">
      <c r="A1628">
        <v>-111.97700365999999</v>
      </c>
      <c r="B1628">
        <v>33.079113220000004</v>
      </c>
      <c r="C1628" t="s">
        <v>563</v>
      </c>
      <c r="D1628" t="s">
        <v>565</v>
      </c>
      <c r="E1628" t="s">
        <v>561</v>
      </c>
      <c r="F1628">
        <v>113</v>
      </c>
      <c r="G1628">
        <v>182</v>
      </c>
      <c r="H1628">
        <v>13.333</v>
      </c>
      <c r="I1628">
        <v>2.8540000000000001</v>
      </c>
      <c r="J1628">
        <v>1</v>
      </c>
      <c r="K1628">
        <v>1172.3520000000001</v>
      </c>
      <c r="L1628" t="s">
        <v>560</v>
      </c>
      <c r="M1628" t="s">
        <v>559</v>
      </c>
      <c r="N1628" s="8">
        <v>43412</v>
      </c>
      <c r="O1628">
        <v>0</v>
      </c>
      <c r="P1628">
        <v>0</v>
      </c>
      <c r="Q1628">
        <v>10728.209000000001</v>
      </c>
      <c r="R1628">
        <v>1125.6030000000001</v>
      </c>
      <c r="S1628">
        <v>2.3450000000000002</v>
      </c>
      <c r="T1628">
        <v>33</v>
      </c>
      <c r="U1628">
        <v>3410.9180000000001</v>
      </c>
      <c r="V1628">
        <v>1</v>
      </c>
      <c r="W1628">
        <v>1.946</v>
      </c>
      <c r="X1628">
        <v>3.145</v>
      </c>
      <c r="Y1628" s="8">
        <v>43412</v>
      </c>
    </row>
    <row r="1629" spans="1:25" x14ac:dyDescent="0.25">
      <c r="A1629">
        <v>-111.97700365999999</v>
      </c>
      <c r="B1629">
        <v>33.079105220000002</v>
      </c>
      <c r="C1629" t="s">
        <v>563</v>
      </c>
      <c r="D1629" t="s">
        <v>565</v>
      </c>
      <c r="E1629" t="s">
        <v>561</v>
      </c>
      <c r="F1629">
        <v>114</v>
      </c>
      <c r="G1629">
        <v>182</v>
      </c>
      <c r="H1629">
        <v>13.333</v>
      </c>
      <c r="I1629">
        <v>2.9529999999999998</v>
      </c>
      <c r="J1629">
        <v>1</v>
      </c>
      <c r="K1629">
        <v>1172.336</v>
      </c>
      <c r="L1629" t="s">
        <v>560</v>
      </c>
      <c r="M1629" t="s">
        <v>559</v>
      </c>
      <c r="N1629" s="8">
        <v>43412</v>
      </c>
      <c r="O1629">
        <v>0</v>
      </c>
      <c r="P1629">
        <v>0</v>
      </c>
      <c r="Q1629">
        <v>10085.477000000001</v>
      </c>
      <c r="R1629">
        <v>1022.895</v>
      </c>
      <c r="S1629">
        <v>2.1309999999999998</v>
      </c>
      <c r="T1629">
        <v>33</v>
      </c>
      <c r="U1629">
        <v>3099.683</v>
      </c>
      <c r="V1629">
        <v>1</v>
      </c>
      <c r="W1629">
        <v>2.0129999999999999</v>
      </c>
      <c r="X1629">
        <v>3.254</v>
      </c>
      <c r="Y1629" s="8">
        <v>43412</v>
      </c>
    </row>
    <row r="1630" spans="1:25" x14ac:dyDescent="0.25">
      <c r="A1630">
        <v>-111.97700467999999</v>
      </c>
      <c r="B1630">
        <v>33.07909721</v>
      </c>
      <c r="C1630" t="s">
        <v>563</v>
      </c>
      <c r="D1630" t="s">
        <v>565</v>
      </c>
      <c r="E1630" t="s">
        <v>561</v>
      </c>
      <c r="F1630">
        <v>115</v>
      </c>
      <c r="G1630">
        <v>176</v>
      </c>
      <c r="H1630">
        <v>13.333</v>
      </c>
      <c r="I1630">
        <v>2.9860000000000002</v>
      </c>
      <c r="J1630">
        <v>1</v>
      </c>
      <c r="K1630">
        <v>1172.29</v>
      </c>
      <c r="L1630" t="s">
        <v>560</v>
      </c>
      <c r="M1630" t="s">
        <v>559</v>
      </c>
      <c r="N1630" s="8">
        <v>43412</v>
      </c>
      <c r="O1630">
        <v>0</v>
      </c>
      <c r="P1630">
        <v>0</v>
      </c>
      <c r="Q1630">
        <v>11794.839</v>
      </c>
      <c r="R1630">
        <v>1183.1179999999999</v>
      </c>
      <c r="S1630">
        <v>2.4649999999999999</v>
      </c>
      <c r="T1630">
        <v>33</v>
      </c>
      <c r="U1630">
        <v>3585.2049999999999</v>
      </c>
      <c r="V1630">
        <v>1</v>
      </c>
      <c r="W1630">
        <v>2.036</v>
      </c>
      <c r="X1630">
        <v>3.29</v>
      </c>
      <c r="Y1630" s="8">
        <v>43412</v>
      </c>
    </row>
    <row r="1631" spans="1:25" x14ac:dyDescent="0.25">
      <c r="A1631">
        <v>-111.97700349</v>
      </c>
      <c r="B1631">
        <v>33.079089209999999</v>
      </c>
      <c r="C1631" t="s">
        <v>563</v>
      </c>
      <c r="D1631" t="s">
        <v>565</v>
      </c>
      <c r="E1631" t="s">
        <v>561</v>
      </c>
      <c r="F1631">
        <v>116</v>
      </c>
      <c r="G1631">
        <v>183</v>
      </c>
      <c r="H1631">
        <v>13.333</v>
      </c>
      <c r="I1631">
        <v>2.8220000000000001</v>
      </c>
      <c r="J1631">
        <v>1</v>
      </c>
      <c r="K1631">
        <v>1172.2829999999999</v>
      </c>
      <c r="L1631" t="s">
        <v>560</v>
      </c>
      <c r="M1631" t="s">
        <v>559</v>
      </c>
      <c r="N1631" s="8">
        <v>43412</v>
      </c>
      <c r="O1631">
        <v>0</v>
      </c>
      <c r="P1631">
        <v>0</v>
      </c>
      <c r="Q1631">
        <v>12187.835999999999</v>
      </c>
      <c r="R1631">
        <v>1293.616</v>
      </c>
      <c r="S1631">
        <v>2.6949999999999998</v>
      </c>
      <c r="T1631">
        <v>33</v>
      </c>
      <c r="U1631">
        <v>3920.049</v>
      </c>
      <c r="V1631">
        <v>1</v>
      </c>
      <c r="W1631">
        <v>1.9239999999999999</v>
      </c>
      <c r="X1631">
        <v>3.109</v>
      </c>
      <c r="Y1631" s="8">
        <v>43412</v>
      </c>
    </row>
    <row r="1632" spans="1:25" x14ac:dyDescent="0.25">
      <c r="A1632">
        <v>-111.97700433999999</v>
      </c>
      <c r="B1632">
        <v>33.079081219999999</v>
      </c>
      <c r="C1632" t="s">
        <v>563</v>
      </c>
      <c r="D1632" t="s">
        <v>565</v>
      </c>
      <c r="E1632" t="s">
        <v>561</v>
      </c>
      <c r="F1632">
        <v>117</v>
      </c>
      <c r="G1632">
        <v>178</v>
      </c>
      <c r="H1632">
        <v>13.333</v>
      </c>
      <c r="I1632">
        <v>2.8220000000000001</v>
      </c>
      <c r="J1632">
        <v>1</v>
      </c>
      <c r="K1632">
        <v>1172.2470000000001</v>
      </c>
      <c r="L1632" t="s">
        <v>560</v>
      </c>
      <c r="M1632" t="s">
        <v>559</v>
      </c>
      <c r="N1632" s="8">
        <v>43412</v>
      </c>
      <c r="O1632">
        <v>0</v>
      </c>
      <c r="P1632">
        <v>0</v>
      </c>
      <c r="Q1632">
        <v>11511.12</v>
      </c>
      <c r="R1632">
        <v>1221.79</v>
      </c>
      <c r="S1632">
        <v>2.5449999999999999</v>
      </c>
      <c r="T1632">
        <v>33</v>
      </c>
      <c r="U1632">
        <v>3702.393</v>
      </c>
      <c r="V1632">
        <v>1</v>
      </c>
      <c r="W1632">
        <v>1.9239999999999999</v>
      </c>
      <c r="X1632">
        <v>3.109</v>
      </c>
      <c r="Y1632" s="8">
        <v>43412</v>
      </c>
    </row>
    <row r="1633" spans="1:25" x14ac:dyDescent="0.25">
      <c r="A1633">
        <v>-111.97700383</v>
      </c>
      <c r="B1633">
        <v>33.079073219999998</v>
      </c>
      <c r="C1633" t="s">
        <v>563</v>
      </c>
      <c r="D1633" t="s">
        <v>565</v>
      </c>
      <c r="E1633" t="s">
        <v>561</v>
      </c>
      <c r="F1633">
        <v>118</v>
      </c>
      <c r="G1633">
        <v>181</v>
      </c>
      <c r="H1633">
        <v>13.333</v>
      </c>
      <c r="I1633">
        <v>2.69</v>
      </c>
      <c r="J1633">
        <v>1</v>
      </c>
      <c r="K1633">
        <v>1172.2380000000001</v>
      </c>
      <c r="L1633" t="s">
        <v>560</v>
      </c>
      <c r="M1633" t="s">
        <v>559</v>
      </c>
      <c r="N1633" s="8">
        <v>43412</v>
      </c>
      <c r="O1633">
        <v>0</v>
      </c>
      <c r="P1633">
        <v>0</v>
      </c>
      <c r="Q1633">
        <v>11491.951999999999</v>
      </c>
      <c r="R1633">
        <v>1279.2550000000001</v>
      </c>
      <c r="S1633">
        <v>2.665</v>
      </c>
      <c r="T1633">
        <v>33</v>
      </c>
      <c r="U1633">
        <v>3876.5309999999999</v>
      </c>
      <c r="V1633">
        <v>1</v>
      </c>
      <c r="W1633">
        <v>1.8340000000000001</v>
      </c>
      <c r="X1633">
        <v>2.964</v>
      </c>
      <c r="Y1633" s="8">
        <v>43412</v>
      </c>
    </row>
    <row r="1634" spans="1:25" x14ac:dyDescent="0.25">
      <c r="A1634">
        <v>-111.97700232</v>
      </c>
      <c r="B1634">
        <v>33.079065210000003</v>
      </c>
      <c r="C1634" t="s">
        <v>563</v>
      </c>
      <c r="D1634" t="s">
        <v>565</v>
      </c>
      <c r="E1634" t="s">
        <v>561</v>
      </c>
      <c r="F1634">
        <v>119</v>
      </c>
      <c r="G1634">
        <v>184</v>
      </c>
      <c r="H1634">
        <v>13.333</v>
      </c>
      <c r="I1634">
        <v>3.0840000000000001</v>
      </c>
      <c r="J1634">
        <v>1</v>
      </c>
      <c r="K1634">
        <v>1172.2929999999999</v>
      </c>
      <c r="L1634" t="s">
        <v>560</v>
      </c>
      <c r="M1634" t="s">
        <v>559</v>
      </c>
      <c r="N1634" s="8">
        <v>43412</v>
      </c>
      <c r="O1634">
        <v>0</v>
      </c>
      <c r="P1634">
        <v>0</v>
      </c>
      <c r="Q1634">
        <v>11578.153</v>
      </c>
      <c r="R1634">
        <v>1124.317</v>
      </c>
      <c r="S1634">
        <v>2.3420000000000001</v>
      </c>
      <c r="T1634">
        <v>33</v>
      </c>
      <c r="U1634">
        <v>3407.0210000000002</v>
      </c>
      <c r="V1634">
        <v>1</v>
      </c>
      <c r="W1634">
        <v>2.1030000000000002</v>
      </c>
      <c r="X1634">
        <v>3.3980000000000001</v>
      </c>
      <c r="Y1634" s="8">
        <v>43412</v>
      </c>
    </row>
    <row r="1635" spans="1:25" x14ac:dyDescent="0.25">
      <c r="A1635">
        <v>-111.97700417</v>
      </c>
      <c r="B1635">
        <v>33.079057220000003</v>
      </c>
      <c r="C1635" t="s">
        <v>563</v>
      </c>
      <c r="D1635" t="s">
        <v>565</v>
      </c>
      <c r="E1635" t="s">
        <v>561</v>
      </c>
      <c r="F1635">
        <v>120</v>
      </c>
      <c r="G1635">
        <v>179</v>
      </c>
      <c r="H1635">
        <v>13.333</v>
      </c>
      <c r="I1635">
        <v>2.8540000000000001</v>
      </c>
      <c r="J1635">
        <v>1</v>
      </c>
      <c r="K1635">
        <v>1172.29</v>
      </c>
      <c r="L1635" t="s">
        <v>560</v>
      </c>
      <c r="M1635" t="s">
        <v>559</v>
      </c>
      <c r="N1635" s="8">
        <v>43412</v>
      </c>
      <c r="O1635">
        <v>0</v>
      </c>
      <c r="P1635">
        <v>0</v>
      </c>
      <c r="Q1635">
        <v>9825.277</v>
      </c>
      <c r="R1635">
        <v>1030.8679999999999</v>
      </c>
      <c r="S1635">
        <v>2.1480000000000001</v>
      </c>
      <c r="T1635">
        <v>33</v>
      </c>
      <c r="U1635">
        <v>3123.8409999999999</v>
      </c>
      <c r="V1635">
        <v>1</v>
      </c>
      <c r="W1635">
        <v>1.946</v>
      </c>
      <c r="X1635">
        <v>3.145</v>
      </c>
      <c r="Y1635" s="8">
        <v>43412</v>
      </c>
    </row>
    <row r="1636" spans="1:25" x14ac:dyDescent="0.25">
      <c r="A1636">
        <v>-111.97700365999999</v>
      </c>
      <c r="B1636">
        <v>33.079049220000002</v>
      </c>
      <c r="C1636" t="s">
        <v>563</v>
      </c>
      <c r="D1636" t="s">
        <v>565</v>
      </c>
      <c r="E1636" t="s">
        <v>561</v>
      </c>
      <c r="F1636">
        <v>121</v>
      </c>
      <c r="G1636">
        <v>182</v>
      </c>
      <c r="H1636">
        <v>13.333</v>
      </c>
      <c r="I1636">
        <v>2.887</v>
      </c>
      <c r="J1636">
        <v>1</v>
      </c>
      <c r="K1636">
        <v>1172.356</v>
      </c>
      <c r="L1636" t="s">
        <v>560</v>
      </c>
      <c r="M1636" t="s">
        <v>559</v>
      </c>
      <c r="N1636" s="8">
        <v>43412</v>
      </c>
      <c r="O1636">
        <v>0</v>
      </c>
      <c r="P1636">
        <v>0</v>
      </c>
      <c r="Q1636">
        <v>10088.450999999999</v>
      </c>
      <c r="R1636">
        <v>1046.452</v>
      </c>
      <c r="S1636">
        <v>2.1800000000000002</v>
      </c>
      <c r="T1636">
        <v>33</v>
      </c>
      <c r="U1636">
        <v>3171.0650000000001</v>
      </c>
      <c r="V1636">
        <v>1</v>
      </c>
      <c r="W1636">
        <v>1.9690000000000001</v>
      </c>
      <c r="X1636">
        <v>3.181</v>
      </c>
      <c r="Y1636" s="8">
        <v>43412</v>
      </c>
    </row>
    <row r="1637" spans="1:25" x14ac:dyDescent="0.25">
      <c r="A1637">
        <v>-111.97700399999999</v>
      </c>
      <c r="B1637">
        <v>33.079041230000001</v>
      </c>
      <c r="C1637" t="s">
        <v>563</v>
      </c>
      <c r="D1637" t="s">
        <v>565</v>
      </c>
      <c r="E1637" t="s">
        <v>561</v>
      </c>
      <c r="F1637">
        <v>122</v>
      </c>
      <c r="G1637">
        <v>180</v>
      </c>
      <c r="H1637">
        <v>13.333</v>
      </c>
      <c r="I1637">
        <v>2.9860000000000002</v>
      </c>
      <c r="J1637">
        <v>1</v>
      </c>
      <c r="K1637">
        <v>1172.29</v>
      </c>
      <c r="L1637" t="s">
        <v>560</v>
      </c>
      <c r="M1637" t="s">
        <v>559</v>
      </c>
      <c r="N1637" s="8">
        <v>43412</v>
      </c>
      <c r="O1637">
        <v>0</v>
      </c>
      <c r="P1637">
        <v>0</v>
      </c>
      <c r="Q1637">
        <v>8797.4240000000009</v>
      </c>
      <c r="R1637">
        <v>882.45299999999997</v>
      </c>
      <c r="S1637">
        <v>1.8380000000000001</v>
      </c>
      <c r="T1637">
        <v>33</v>
      </c>
      <c r="U1637">
        <v>2674.0990000000002</v>
      </c>
      <c r="V1637">
        <v>1</v>
      </c>
      <c r="W1637">
        <v>2.036</v>
      </c>
      <c r="X1637">
        <v>3.29</v>
      </c>
      <c r="Y1637" s="8">
        <v>43412</v>
      </c>
    </row>
    <row r="1638" spans="1:25" x14ac:dyDescent="0.25">
      <c r="A1638">
        <v>-111.97700297</v>
      </c>
      <c r="B1638">
        <v>33.079033180000003</v>
      </c>
      <c r="C1638" t="s">
        <v>563</v>
      </c>
      <c r="D1638" t="s">
        <v>565</v>
      </c>
      <c r="E1638" t="s">
        <v>561</v>
      </c>
      <c r="F1638">
        <v>123</v>
      </c>
      <c r="G1638">
        <v>186</v>
      </c>
      <c r="H1638">
        <v>13.333</v>
      </c>
      <c r="I1638">
        <v>2.8220000000000001</v>
      </c>
      <c r="J1638">
        <v>1</v>
      </c>
      <c r="K1638">
        <v>1172.2539999999999</v>
      </c>
      <c r="L1638" t="s">
        <v>560</v>
      </c>
      <c r="M1638" t="s">
        <v>559</v>
      </c>
      <c r="N1638" s="8">
        <v>43412</v>
      </c>
      <c r="O1638">
        <v>0</v>
      </c>
      <c r="P1638">
        <v>0</v>
      </c>
      <c r="Q1638">
        <v>6613.6009999999997</v>
      </c>
      <c r="R1638">
        <v>701.96699999999998</v>
      </c>
      <c r="S1638">
        <v>1.462</v>
      </c>
      <c r="T1638">
        <v>33</v>
      </c>
      <c r="U1638">
        <v>2127.1729999999998</v>
      </c>
      <c r="V1638">
        <v>1</v>
      </c>
      <c r="W1638">
        <v>1.9239999999999999</v>
      </c>
      <c r="X1638">
        <v>3.109</v>
      </c>
      <c r="Y1638" s="8">
        <v>43412</v>
      </c>
    </row>
    <row r="1639" spans="1:25" x14ac:dyDescent="0.25">
      <c r="A1639">
        <v>-111.97700449</v>
      </c>
      <c r="B1639">
        <v>33.079025209999998</v>
      </c>
      <c r="C1639" t="s">
        <v>563</v>
      </c>
      <c r="D1639" t="s">
        <v>565</v>
      </c>
      <c r="E1639" t="s">
        <v>561</v>
      </c>
      <c r="F1639">
        <v>124</v>
      </c>
      <c r="G1639">
        <v>183</v>
      </c>
      <c r="H1639">
        <v>13.333</v>
      </c>
      <c r="I1639">
        <v>2.7890000000000001</v>
      </c>
      <c r="J1639">
        <v>1</v>
      </c>
      <c r="K1639">
        <v>1172.3389999999999</v>
      </c>
      <c r="L1639" t="s">
        <v>560</v>
      </c>
      <c r="M1639" t="s">
        <v>559</v>
      </c>
      <c r="N1639" s="8">
        <v>43412</v>
      </c>
      <c r="O1639">
        <v>0</v>
      </c>
      <c r="P1639">
        <v>0</v>
      </c>
      <c r="Q1639">
        <v>9158.7510000000002</v>
      </c>
      <c r="R1639">
        <v>983.54600000000005</v>
      </c>
      <c r="S1639">
        <v>2.0489999999999999</v>
      </c>
      <c r="T1639">
        <v>33</v>
      </c>
      <c r="U1639">
        <v>2980.442</v>
      </c>
      <c r="V1639">
        <v>1</v>
      </c>
      <c r="W1639">
        <v>1.901</v>
      </c>
      <c r="X1639">
        <v>3.073</v>
      </c>
      <c r="Y1639" s="8">
        <v>43412</v>
      </c>
    </row>
    <row r="1640" spans="1:25" x14ac:dyDescent="0.25">
      <c r="A1640">
        <v>-111.97700399999999</v>
      </c>
      <c r="B1640">
        <v>33.079016230000001</v>
      </c>
      <c r="C1640" t="s">
        <v>563</v>
      </c>
      <c r="D1640" t="s">
        <v>565</v>
      </c>
      <c r="E1640" t="s">
        <v>561</v>
      </c>
      <c r="F1640">
        <v>125</v>
      </c>
      <c r="G1640">
        <v>180</v>
      </c>
      <c r="H1640">
        <v>13.333</v>
      </c>
      <c r="I1640">
        <v>2.9529999999999998</v>
      </c>
      <c r="J1640">
        <v>1</v>
      </c>
      <c r="K1640">
        <v>1172.2829999999999</v>
      </c>
      <c r="L1640" t="s">
        <v>560</v>
      </c>
      <c r="M1640" t="s">
        <v>559</v>
      </c>
      <c r="N1640" s="8">
        <v>43412</v>
      </c>
      <c r="O1640">
        <v>0</v>
      </c>
      <c r="P1640">
        <v>0</v>
      </c>
      <c r="Q1640">
        <v>9967.33</v>
      </c>
      <c r="R1640">
        <v>1010.913</v>
      </c>
      <c r="S1640">
        <v>2.1059999999999999</v>
      </c>
      <c r="T1640">
        <v>33</v>
      </c>
      <c r="U1640">
        <v>3063.3710000000001</v>
      </c>
      <c r="V1640">
        <v>1</v>
      </c>
      <c r="W1640">
        <v>2.0129999999999999</v>
      </c>
      <c r="X1640">
        <v>3.254</v>
      </c>
      <c r="Y1640" s="8">
        <v>43412</v>
      </c>
    </row>
    <row r="1641" spans="1:25" x14ac:dyDescent="0.25">
      <c r="A1641">
        <v>-111.97700620000001</v>
      </c>
      <c r="B1641">
        <v>33.079008160000001</v>
      </c>
      <c r="C1641" t="s">
        <v>563</v>
      </c>
      <c r="D1641" t="s">
        <v>565</v>
      </c>
      <c r="E1641" t="s">
        <v>561</v>
      </c>
      <c r="F1641">
        <v>126</v>
      </c>
      <c r="G1641">
        <v>173</v>
      </c>
      <c r="H1641">
        <v>13.333</v>
      </c>
      <c r="I1641">
        <v>2.92</v>
      </c>
      <c r="J1641">
        <v>1</v>
      </c>
      <c r="K1641">
        <v>1172.2929999999999</v>
      </c>
      <c r="L1641" t="s">
        <v>560</v>
      </c>
      <c r="M1641" t="s">
        <v>559</v>
      </c>
      <c r="N1641" s="8">
        <v>43412</v>
      </c>
      <c r="O1641">
        <v>0</v>
      </c>
      <c r="P1641">
        <v>0</v>
      </c>
      <c r="Q1641">
        <v>10777.781000000001</v>
      </c>
      <c r="R1641">
        <v>1105.393</v>
      </c>
      <c r="S1641">
        <v>2.3029999999999999</v>
      </c>
      <c r="T1641">
        <v>33</v>
      </c>
      <c r="U1641">
        <v>3349.6750000000002</v>
      </c>
      <c r="V1641">
        <v>1</v>
      </c>
      <c r="W1641">
        <v>1.9910000000000001</v>
      </c>
      <c r="X1641">
        <v>3.218</v>
      </c>
      <c r="Y1641" s="8">
        <v>43412</v>
      </c>
    </row>
    <row r="1642" spans="1:25" x14ac:dyDescent="0.25">
      <c r="A1642">
        <v>-111.97700449</v>
      </c>
      <c r="B1642">
        <v>33.079000209999997</v>
      </c>
      <c r="C1642" t="s">
        <v>563</v>
      </c>
      <c r="D1642" t="s">
        <v>565</v>
      </c>
      <c r="E1642" t="s">
        <v>561</v>
      </c>
      <c r="F1642">
        <v>127</v>
      </c>
      <c r="G1642">
        <v>183</v>
      </c>
      <c r="H1642">
        <v>13.333</v>
      </c>
      <c r="I1642">
        <v>3.0510000000000002</v>
      </c>
      <c r="J1642">
        <v>1</v>
      </c>
      <c r="K1642">
        <v>1172.2670000000001</v>
      </c>
      <c r="L1642" t="s">
        <v>560</v>
      </c>
      <c r="M1642" t="s">
        <v>559</v>
      </c>
      <c r="N1642" s="8">
        <v>43412</v>
      </c>
      <c r="O1642">
        <v>0</v>
      </c>
      <c r="P1642">
        <v>0</v>
      </c>
      <c r="Q1642">
        <v>11727.53</v>
      </c>
      <c r="R1642">
        <v>1151.068</v>
      </c>
      <c r="S1642">
        <v>2.3980000000000001</v>
      </c>
      <c r="T1642">
        <v>33</v>
      </c>
      <c r="U1642">
        <v>3488.0839999999998</v>
      </c>
      <c r="V1642">
        <v>1</v>
      </c>
      <c r="W1642">
        <v>2.08</v>
      </c>
      <c r="X1642">
        <v>3.3620000000000001</v>
      </c>
      <c r="Y1642" s="8">
        <v>43412</v>
      </c>
    </row>
    <row r="1643" spans="1:25" x14ac:dyDescent="0.25">
      <c r="A1643">
        <v>-111.97700497</v>
      </c>
      <c r="B1643">
        <v>33.07899218</v>
      </c>
      <c r="C1643" t="s">
        <v>563</v>
      </c>
      <c r="D1643" t="s">
        <v>565</v>
      </c>
      <c r="E1643" t="s">
        <v>561</v>
      </c>
      <c r="F1643">
        <v>128</v>
      </c>
      <c r="G1643">
        <v>186</v>
      </c>
      <c r="H1643">
        <v>13.333</v>
      </c>
      <c r="I1643">
        <v>2.8220000000000001</v>
      </c>
      <c r="J1643">
        <v>1</v>
      </c>
      <c r="K1643">
        <v>1172.2380000000001</v>
      </c>
      <c r="L1643" t="s">
        <v>560</v>
      </c>
      <c r="M1643" t="s">
        <v>559</v>
      </c>
      <c r="N1643" s="8">
        <v>43412</v>
      </c>
      <c r="O1643">
        <v>0</v>
      </c>
      <c r="P1643">
        <v>0</v>
      </c>
      <c r="Q1643">
        <v>10714.272999999999</v>
      </c>
      <c r="R1643">
        <v>1137.212</v>
      </c>
      <c r="S1643">
        <v>2.3690000000000002</v>
      </c>
      <c r="T1643">
        <v>33</v>
      </c>
      <c r="U1643">
        <v>3446.098</v>
      </c>
      <c r="V1643">
        <v>1</v>
      </c>
      <c r="W1643">
        <v>1.9239999999999999</v>
      </c>
      <c r="X1643">
        <v>3.109</v>
      </c>
      <c r="Y1643" s="8">
        <v>43412</v>
      </c>
    </row>
    <row r="1644" spans="1:25" x14ac:dyDescent="0.25">
      <c r="A1644">
        <v>-111.97700432000001</v>
      </c>
      <c r="B1644">
        <v>33.078984210000002</v>
      </c>
      <c r="C1644" t="s">
        <v>563</v>
      </c>
      <c r="D1644" t="s">
        <v>565</v>
      </c>
      <c r="E1644" t="s">
        <v>561</v>
      </c>
      <c r="F1644">
        <v>129</v>
      </c>
      <c r="G1644">
        <v>184</v>
      </c>
      <c r="H1644">
        <v>13.333</v>
      </c>
      <c r="I1644">
        <v>2.9529999999999998</v>
      </c>
      <c r="J1644">
        <v>1</v>
      </c>
      <c r="K1644">
        <v>1172.2339999999999</v>
      </c>
      <c r="L1644" t="s">
        <v>560</v>
      </c>
      <c r="M1644" t="s">
        <v>559</v>
      </c>
      <c r="N1644" s="8">
        <v>43412</v>
      </c>
      <c r="O1644">
        <v>0</v>
      </c>
      <c r="P1644">
        <v>0</v>
      </c>
      <c r="Q1644">
        <v>11132.939</v>
      </c>
      <c r="R1644">
        <v>1129.1320000000001</v>
      </c>
      <c r="S1644">
        <v>2.3519999999999999</v>
      </c>
      <c r="T1644">
        <v>33</v>
      </c>
      <c r="U1644">
        <v>3421.6109999999999</v>
      </c>
      <c r="V1644">
        <v>1</v>
      </c>
      <c r="W1644">
        <v>2.0129999999999999</v>
      </c>
      <c r="X1644">
        <v>3.254</v>
      </c>
      <c r="Y1644" s="8">
        <v>43412</v>
      </c>
    </row>
    <row r="1645" spans="1:25" x14ac:dyDescent="0.25">
      <c r="A1645">
        <v>-111.97700603</v>
      </c>
      <c r="B1645">
        <v>33.078976179999998</v>
      </c>
      <c r="C1645" t="s">
        <v>563</v>
      </c>
      <c r="D1645" t="s">
        <v>565</v>
      </c>
      <c r="E1645" t="s">
        <v>561</v>
      </c>
      <c r="F1645">
        <v>130</v>
      </c>
      <c r="G1645">
        <v>174</v>
      </c>
      <c r="H1645">
        <v>13.333</v>
      </c>
      <c r="I1645">
        <v>3.0510000000000002</v>
      </c>
      <c r="J1645">
        <v>1</v>
      </c>
      <c r="K1645">
        <v>1172.297</v>
      </c>
      <c r="L1645" t="s">
        <v>560</v>
      </c>
      <c r="M1645" t="s">
        <v>559</v>
      </c>
      <c r="N1645" s="8">
        <v>43412</v>
      </c>
      <c r="O1645">
        <v>0</v>
      </c>
      <c r="P1645">
        <v>0</v>
      </c>
      <c r="Q1645">
        <v>11155.522000000001</v>
      </c>
      <c r="R1645">
        <v>1094.925</v>
      </c>
      <c r="S1645">
        <v>2.2810000000000001</v>
      </c>
      <c r="T1645">
        <v>33</v>
      </c>
      <c r="U1645">
        <v>3317.953</v>
      </c>
      <c r="V1645">
        <v>1</v>
      </c>
      <c r="W1645">
        <v>2.08</v>
      </c>
      <c r="X1645">
        <v>3.3620000000000001</v>
      </c>
      <c r="Y1645" s="8">
        <v>43412</v>
      </c>
    </row>
    <row r="1646" spans="1:25" x14ac:dyDescent="0.25">
      <c r="A1646">
        <v>-111.97700346000001</v>
      </c>
      <c r="B1646">
        <v>33.078968119999999</v>
      </c>
      <c r="C1646" t="s">
        <v>563</v>
      </c>
      <c r="D1646" t="s">
        <v>565</v>
      </c>
      <c r="E1646" t="s">
        <v>561</v>
      </c>
      <c r="F1646">
        <v>131</v>
      </c>
      <c r="G1646">
        <v>189</v>
      </c>
      <c r="H1646">
        <v>13.333</v>
      </c>
      <c r="I1646">
        <v>2.5590000000000002</v>
      </c>
      <c r="J1646">
        <v>1</v>
      </c>
      <c r="K1646">
        <v>1172.2339999999999</v>
      </c>
      <c r="L1646" t="s">
        <v>560</v>
      </c>
      <c r="M1646" t="s">
        <v>559</v>
      </c>
      <c r="N1646" s="8">
        <v>43412</v>
      </c>
      <c r="O1646">
        <v>0</v>
      </c>
      <c r="P1646">
        <v>0</v>
      </c>
      <c r="Q1646">
        <v>13405.441000000001</v>
      </c>
      <c r="R1646">
        <v>1568.7860000000001</v>
      </c>
      <c r="S1646">
        <v>3.2679999999999998</v>
      </c>
      <c r="T1646">
        <v>33</v>
      </c>
      <c r="U1646">
        <v>4753.8980000000001</v>
      </c>
      <c r="V1646">
        <v>1</v>
      </c>
      <c r="W1646">
        <v>1.7450000000000001</v>
      </c>
      <c r="X1646">
        <v>2.82</v>
      </c>
      <c r="Y1646" s="8">
        <v>43412</v>
      </c>
    </row>
    <row r="1647" spans="1:25" x14ac:dyDescent="0.25">
      <c r="A1647">
        <v>-111.97700620000001</v>
      </c>
      <c r="B1647">
        <v>33.078960160000001</v>
      </c>
      <c r="C1647" t="s">
        <v>563</v>
      </c>
      <c r="D1647" t="s">
        <v>565</v>
      </c>
      <c r="E1647" t="s">
        <v>561</v>
      </c>
      <c r="F1647">
        <v>132</v>
      </c>
      <c r="G1647">
        <v>173</v>
      </c>
      <c r="H1647">
        <v>13.333</v>
      </c>
      <c r="I1647">
        <v>2.9529999999999998</v>
      </c>
      <c r="J1647">
        <v>1</v>
      </c>
      <c r="K1647">
        <v>1172.306</v>
      </c>
      <c r="L1647" t="s">
        <v>560</v>
      </c>
      <c r="M1647" t="s">
        <v>559</v>
      </c>
      <c r="N1647" s="8">
        <v>43412</v>
      </c>
      <c r="O1647">
        <v>0</v>
      </c>
      <c r="P1647">
        <v>0</v>
      </c>
      <c r="Q1647">
        <v>13249.454</v>
      </c>
      <c r="R1647">
        <v>1343.7940000000001</v>
      </c>
      <c r="S1647">
        <v>2.8</v>
      </c>
      <c r="T1647">
        <v>33</v>
      </c>
      <c r="U1647">
        <v>4072.1030000000001</v>
      </c>
      <c r="V1647">
        <v>1</v>
      </c>
      <c r="W1647">
        <v>2.0129999999999999</v>
      </c>
      <c r="X1647">
        <v>3.254</v>
      </c>
      <c r="Y1647" s="8">
        <v>43412</v>
      </c>
    </row>
    <row r="1648" spans="1:25" x14ac:dyDescent="0.25">
      <c r="A1648">
        <v>-111.97700432000001</v>
      </c>
      <c r="B1648">
        <v>33.078952209999997</v>
      </c>
      <c r="C1648" t="s">
        <v>563</v>
      </c>
      <c r="D1648" t="s">
        <v>565</v>
      </c>
      <c r="E1648" t="s">
        <v>561</v>
      </c>
      <c r="F1648">
        <v>133</v>
      </c>
      <c r="G1648">
        <v>184</v>
      </c>
      <c r="H1648">
        <v>13.333</v>
      </c>
      <c r="I1648">
        <v>2.9860000000000002</v>
      </c>
      <c r="J1648">
        <v>1</v>
      </c>
      <c r="K1648">
        <v>1172.26</v>
      </c>
      <c r="L1648" t="s">
        <v>560</v>
      </c>
      <c r="M1648" t="s">
        <v>559</v>
      </c>
      <c r="N1648" s="8">
        <v>43412</v>
      </c>
      <c r="O1648">
        <v>0</v>
      </c>
      <c r="P1648">
        <v>0</v>
      </c>
      <c r="Q1648">
        <v>13220.867</v>
      </c>
      <c r="R1648">
        <v>1326.16</v>
      </c>
      <c r="S1648">
        <v>2.7629999999999999</v>
      </c>
      <c r="T1648">
        <v>33</v>
      </c>
      <c r="U1648">
        <v>4018.6660000000002</v>
      </c>
      <c r="V1648">
        <v>1</v>
      </c>
      <c r="W1648">
        <v>2.036</v>
      </c>
      <c r="X1648">
        <v>3.29</v>
      </c>
      <c r="Y1648" s="8">
        <v>43412</v>
      </c>
    </row>
    <row r="1649" spans="1:25" x14ac:dyDescent="0.25">
      <c r="A1649">
        <v>-111.97700651</v>
      </c>
      <c r="B1649">
        <v>33.078944210000003</v>
      </c>
      <c r="C1649" t="s">
        <v>563</v>
      </c>
      <c r="D1649" t="s">
        <v>565</v>
      </c>
      <c r="E1649" t="s">
        <v>561</v>
      </c>
      <c r="F1649">
        <v>134</v>
      </c>
      <c r="G1649">
        <v>177</v>
      </c>
      <c r="H1649">
        <v>13.333</v>
      </c>
      <c r="I1649">
        <v>2.5920000000000001</v>
      </c>
      <c r="J1649">
        <v>1</v>
      </c>
      <c r="K1649">
        <v>1172.2339999999999</v>
      </c>
      <c r="L1649" t="s">
        <v>560</v>
      </c>
      <c r="M1649" t="s">
        <v>559</v>
      </c>
      <c r="N1649" s="8">
        <v>43412</v>
      </c>
      <c r="O1649">
        <v>0</v>
      </c>
      <c r="P1649">
        <v>0</v>
      </c>
      <c r="Q1649">
        <v>11931.272000000001</v>
      </c>
      <c r="R1649">
        <v>1378.596</v>
      </c>
      <c r="S1649">
        <v>2.8719999999999999</v>
      </c>
      <c r="T1649">
        <v>33</v>
      </c>
      <c r="U1649">
        <v>4177.5630000000001</v>
      </c>
      <c r="V1649">
        <v>1</v>
      </c>
      <c r="W1649">
        <v>1.7669999999999999</v>
      </c>
      <c r="X1649">
        <v>2.8559999999999999</v>
      </c>
      <c r="Y1649" s="8">
        <v>43412</v>
      </c>
    </row>
    <row r="1650" spans="1:25" x14ac:dyDescent="0.25">
      <c r="A1650">
        <v>-111.97700414000001</v>
      </c>
      <c r="B1650">
        <v>33.07893619</v>
      </c>
      <c r="C1650" t="s">
        <v>563</v>
      </c>
      <c r="D1650" t="s">
        <v>565</v>
      </c>
      <c r="E1650" t="s">
        <v>561</v>
      </c>
      <c r="F1650">
        <v>135</v>
      </c>
      <c r="G1650">
        <v>185</v>
      </c>
      <c r="H1650">
        <v>13.333</v>
      </c>
      <c r="I1650">
        <v>3.15</v>
      </c>
      <c r="J1650">
        <v>1</v>
      </c>
      <c r="K1650">
        <v>1172.2570000000001</v>
      </c>
      <c r="L1650" t="s">
        <v>560</v>
      </c>
      <c r="M1650" t="s">
        <v>559</v>
      </c>
      <c r="N1650" s="8">
        <v>43412</v>
      </c>
      <c r="O1650">
        <v>0</v>
      </c>
      <c r="P1650">
        <v>0</v>
      </c>
      <c r="Q1650">
        <v>11074.939</v>
      </c>
      <c r="R1650">
        <v>1053.046</v>
      </c>
      <c r="S1650">
        <v>2.194</v>
      </c>
      <c r="T1650">
        <v>33</v>
      </c>
      <c r="U1650">
        <v>3191.049</v>
      </c>
      <c r="V1650">
        <v>1</v>
      </c>
      <c r="W1650">
        <v>2.1469999999999998</v>
      </c>
      <c r="X1650">
        <v>3.4710000000000001</v>
      </c>
      <c r="Y1650" s="8">
        <v>43412</v>
      </c>
    </row>
    <row r="1651" spans="1:25" x14ac:dyDescent="0.25">
      <c r="A1651">
        <v>-111.97700668</v>
      </c>
      <c r="B1651">
        <v>33.078928210000001</v>
      </c>
      <c r="C1651" t="s">
        <v>563</v>
      </c>
      <c r="D1651" t="s">
        <v>565</v>
      </c>
      <c r="E1651" t="s">
        <v>561</v>
      </c>
      <c r="F1651">
        <v>136</v>
      </c>
      <c r="G1651">
        <v>176</v>
      </c>
      <c r="H1651">
        <v>13.333</v>
      </c>
      <c r="I1651">
        <v>2.887</v>
      </c>
      <c r="J1651">
        <v>1</v>
      </c>
      <c r="K1651">
        <v>1172.2539999999999</v>
      </c>
      <c r="L1651" t="s">
        <v>560</v>
      </c>
      <c r="M1651" t="s">
        <v>559</v>
      </c>
      <c r="N1651" s="8">
        <v>43412</v>
      </c>
      <c r="O1651">
        <v>0</v>
      </c>
      <c r="P1651">
        <v>0</v>
      </c>
      <c r="Q1651">
        <v>10266.084999999999</v>
      </c>
      <c r="R1651">
        <v>1064.877</v>
      </c>
      <c r="S1651">
        <v>2.218</v>
      </c>
      <c r="T1651">
        <v>33</v>
      </c>
      <c r="U1651">
        <v>3226.9</v>
      </c>
      <c r="V1651">
        <v>1</v>
      </c>
      <c r="W1651">
        <v>1.9690000000000001</v>
      </c>
      <c r="X1651">
        <v>3.181</v>
      </c>
      <c r="Y1651" s="8">
        <v>43412</v>
      </c>
    </row>
    <row r="1652" spans="1:25" x14ac:dyDescent="0.25">
      <c r="A1652">
        <v>-111.97700514</v>
      </c>
      <c r="B1652">
        <v>33.078920189999998</v>
      </c>
      <c r="C1652" t="s">
        <v>563</v>
      </c>
      <c r="D1652" t="s">
        <v>565</v>
      </c>
      <c r="E1652" t="s">
        <v>561</v>
      </c>
      <c r="F1652">
        <v>137</v>
      </c>
      <c r="G1652">
        <v>185</v>
      </c>
      <c r="H1652">
        <v>13.333</v>
      </c>
      <c r="I1652">
        <v>2.8220000000000001</v>
      </c>
      <c r="J1652">
        <v>1</v>
      </c>
      <c r="K1652">
        <v>1172.2829999999999</v>
      </c>
      <c r="L1652" t="s">
        <v>560</v>
      </c>
      <c r="M1652" t="s">
        <v>559</v>
      </c>
      <c r="N1652" s="8">
        <v>43412</v>
      </c>
      <c r="O1652">
        <v>0</v>
      </c>
      <c r="P1652">
        <v>0</v>
      </c>
      <c r="Q1652">
        <v>9609.8029999999999</v>
      </c>
      <c r="R1652">
        <v>1019.984</v>
      </c>
      <c r="S1652">
        <v>2.125</v>
      </c>
      <c r="T1652">
        <v>33</v>
      </c>
      <c r="U1652">
        <v>3090.86</v>
      </c>
      <c r="V1652">
        <v>1</v>
      </c>
      <c r="W1652">
        <v>1.9239999999999999</v>
      </c>
      <c r="X1652">
        <v>3.109</v>
      </c>
      <c r="Y1652" s="8">
        <v>43412</v>
      </c>
    </row>
    <row r="1653" spans="1:25" x14ac:dyDescent="0.25">
      <c r="A1653">
        <v>-111.97700566</v>
      </c>
      <c r="B1653">
        <v>33.078912219999999</v>
      </c>
      <c r="C1653" t="s">
        <v>563</v>
      </c>
      <c r="D1653" t="s">
        <v>565</v>
      </c>
      <c r="E1653" t="s">
        <v>561</v>
      </c>
      <c r="F1653">
        <v>138</v>
      </c>
      <c r="G1653">
        <v>182</v>
      </c>
      <c r="H1653">
        <v>13.333</v>
      </c>
      <c r="I1653">
        <v>2.9529999999999998</v>
      </c>
      <c r="J1653">
        <v>1</v>
      </c>
      <c r="K1653">
        <v>1172.3230000000001</v>
      </c>
      <c r="L1653" t="s">
        <v>560</v>
      </c>
      <c r="M1653" t="s">
        <v>559</v>
      </c>
      <c r="N1653" s="8">
        <v>43412</v>
      </c>
      <c r="O1653">
        <v>0</v>
      </c>
      <c r="P1653">
        <v>0</v>
      </c>
      <c r="Q1653">
        <v>11180.803</v>
      </c>
      <c r="R1653">
        <v>1133.9860000000001</v>
      </c>
      <c r="S1653">
        <v>2.3620000000000001</v>
      </c>
      <c r="T1653">
        <v>33</v>
      </c>
      <c r="U1653">
        <v>3436.3220000000001</v>
      </c>
      <c r="V1653">
        <v>1</v>
      </c>
      <c r="W1653">
        <v>2.0129999999999999</v>
      </c>
      <c r="X1653">
        <v>3.254</v>
      </c>
      <c r="Y1653" s="8">
        <v>43412</v>
      </c>
    </row>
    <row r="1654" spans="1:25" x14ac:dyDescent="0.25">
      <c r="A1654">
        <v>-111.977006</v>
      </c>
      <c r="B1654">
        <v>33.078904229999999</v>
      </c>
      <c r="C1654" t="s">
        <v>563</v>
      </c>
      <c r="D1654" t="s">
        <v>565</v>
      </c>
      <c r="E1654" t="s">
        <v>561</v>
      </c>
      <c r="F1654">
        <v>139</v>
      </c>
      <c r="G1654">
        <v>180</v>
      </c>
      <c r="H1654">
        <v>13.333</v>
      </c>
      <c r="I1654">
        <v>3.0510000000000002</v>
      </c>
      <c r="J1654">
        <v>1</v>
      </c>
      <c r="K1654">
        <v>1172.2180000000001</v>
      </c>
      <c r="L1654" t="s">
        <v>560</v>
      </c>
      <c r="M1654" t="s">
        <v>559</v>
      </c>
      <c r="N1654" s="8">
        <v>43412</v>
      </c>
      <c r="O1654">
        <v>0</v>
      </c>
      <c r="P1654">
        <v>0</v>
      </c>
      <c r="Q1654">
        <v>11635.491</v>
      </c>
      <c r="R1654">
        <v>1142.0340000000001</v>
      </c>
      <c r="S1654">
        <v>2.379</v>
      </c>
      <c r="T1654">
        <v>33</v>
      </c>
      <c r="U1654">
        <v>3460.7089999999998</v>
      </c>
      <c r="V1654">
        <v>1</v>
      </c>
      <c r="W1654">
        <v>2.08</v>
      </c>
      <c r="X1654">
        <v>3.3620000000000001</v>
      </c>
      <c r="Y1654" s="8">
        <v>43412</v>
      </c>
    </row>
    <row r="1655" spans="1:25" x14ac:dyDescent="0.25">
      <c r="A1655">
        <v>-111.97700549</v>
      </c>
      <c r="B1655">
        <v>33.078896210000003</v>
      </c>
      <c r="C1655" t="s">
        <v>563</v>
      </c>
      <c r="D1655" t="s">
        <v>565</v>
      </c>
      <c r="E1655" t="s">
        <v>561</v>
      </c>
      <c r="F1655">
        <v>140</v>
      </c>
      <c r="G1655">
        <v>183</v>
      </c>
      <c r="H1655">
        <v>13.333</v>
      </c>
      <c r="I1655">
        <v>2.7229999999999999</v>
      </c>
      <c r="J1655">
        <v>1</v>
      </c>
      <c r="K1655">
        <v>1172.2829999999999</v>
      </c>
      <c r="L1655" t="s">
        <v>560</v>
      </c>
      <c r="M1655" t="s">
        <v>559</v>
      </c>
      <c r="N1655" s="8">
        <v>43412</v>
      </c>
      <c r="O1655">
        <v>0</v>
      </c>
      <c r="P1655">
        <v>0</v>
      </c>
      <c r="Q1655">
        <v>13083.001</v>
      </c>
      <c r="R1655">
        <v>1438.82</v>
      </c>
      <c r="S1655">
        <v>2.9980000000000002</v>
      </c>
      <c r="T1655">
        <v>33</v>
      </c>
      <c r="U1655">
        <v>4360.0619999999999</v>
      </c>
      <c r="V1655">
        <v>1</v>
      </c>
      <c r="W1655">
        <v>1.857</v>
      </c>
      <c r="X1655">
        <v>3.0009999999999999</v>
      </c>
      <c r="Y1655" s="8">
        <v>43412</v>
      </c>
    </row>
    <row r="1656" spans="1:25" x14ac:dyDescent="0.25">
      <c r="A1656">
        <v>-111.977006</v>
      </c>
      <c r="B1656">
        <v>33.078888229999997</v>
      </c>
      <c r="C1656" t="s">
        <v>563</v>
      </c>
      <c r="D1656" t="s">
        <v>565</v>
      </c>
      <c r="E1656" t="s">
        <v>561</v>
      </c>
      <c r="F1656">
        <v>141</v>
      </c>
      <c r="G1656">
        <v>180</v>
      </c>
      <c r="H1656">
        <v>13.333</v>
      </c>
      <c r="I1656">
        <v>3.0179999999999998</v>
      </c>
      <c r="J1656">
        <v>1</v>
      </c>
      <c r="K1656">
        <v>1172.287</v>
      </c>
      <c r="L1656" t="s">
        <v>560</v>
      </c>
      <c r="M1656" t="s">
        <v>559</v>
      </c>
      <c r="N1656" s="8">
        <v>43412</v>
      </c>
      <c r="O1656">
        <v>0</v>
      </c>
      <c r="P1656">
        <v>0</v>
      </c>
      <c r="Q1656">
        <v>13903.918</v>
      </c>
      <c r="R1656">
        <v>1379.5160000000001</v>
      </c>
      <c r="S1656">
        <v>2.8740000000000001</v>
      </c>
      <c r="T1656">
        <v>33</v>
      </c>
      <c r="U1656">
        <v>4180.3509999999997</v>
      </c>
      <c r="V1656">
        <v>1</v>
      </c>
      <c r="W1656">
        <v>2.0579999999999998</v>
      </c>
      <c r="X1656">
        <v>3.3260000000000001</v>
      </c>
      <c r="Y1656" s="8">
        <v>43412</v>
      </c>
    </row>
    <row r="1657" spans="1:25" x14ac:dyDescent="0.25">
      <c r="A1657">
        <v>-111.97700668</v>
      </c>
      <c r="B1657">
        <v>33.078880210000001</v>
      </c>
      <c r="C1657" t="s">
        <v>563</v>
      </c>
      <c r="D1657" t="s">
        <v>565</v>
      </c>
      <c r="E1657" t="s">
        <v>561</v>
      </c>
      <c r="F1657">
        <v>142</v>
      </c>
      <c r="G1657">
        <v>176</v>
      </c>
      <c r="H1657">
        <v>13.333</v>
      </c>
      <c r="I1657">
        <v>2.92</v>
      </c>
      <c r="J1657">
        <v>1</v>
      </c>
      <c r="K1657">
        <v>1172.2739999999999</v>
      </c>
      <c r="L1657" t="s">
        <v>560</v>
      </c>
      <c r="M1657" t="s">
        <v>559</v>
      </c>
      <c r="N1657" s="8">
        <v>43412</v>
      </c>
      <c r="O1657">
        <v>0</v>
      </c>
      <c r="P1657">
        <v>0</v>
      </c>
      <c r="Q1657">
        <v>13202.800999999999</v>
      </c>
      <c r="R1657">
        <v>1354.1079999999999</v>
      </c>
      <c r="S1657">
        <v>2.8210000000000002</v>
      </c>
      <c r="T1657">
        <v>33</v>
      </c>
      <c r="U1657">
        <v>4103.3580000000002</v>
      </c>
      <c r="V1657">
        <v>1</v>
      </c>
      <c r="W1657">
        <v>1.9910000000000001</v>
      </c>
      <c r="X1657">
        <v>3.218</v>
      </c>
      <c r="Y1657" s="8">
        <v>43412</v>
      </c>
    </row>
    <row r="1658" spans="1:25" x14ac:dyDescent="0.25">
      <c r="A1658">
        <v>-111.97700566</v>
      </c>
      <c r="B1658">
        <v>33.078872220000001</v>
      </c>
      <c r="C1658" t="s">
        <v>563</v>
      </c>
      <c r="D1658" t="s">
        <v>565</v>
      </c>
      <c r="E1658" t="s">
        <v>561</v>
      </c>
      <c r="F1658">
        <v>143</v>
      </c>
      <c r="G1658">
        <v>182</v>
      </c>
      <c r="H1658">
        <v>13.333</v>
      </c>
      <c r="I1658">
        <v>2.92</v>
      </c>
      <c r="J1658">
        <v>1</v>
      </c>
      <c r="K1658">
        <v>1172.28</v>
      </c>
      <c r="L1658" t="s">
        <v>560</v>
      </c>
      <c r="M1658" t="s">
        <v>559</v>
      </c>
      <c r="N1658" s="8">
        <v>43412</v>
      </c>
      <c r="O1658">
        <v>0</v>
      </c>
      <c r="P1658">
        <v>0</v>
      </c>
      <c r="Q1658">
        <v>13450.662</v>
      </c>
      <c r="R1658">
        <v>1379.529</v>
      </c>
      <c r="S1658">
        <v>2.8740000000000001</v>
      </c>
      <c r="T1658">
        <v>33</v>
      </c>
      <c r="U1658">
        <v>4180.3919999999998</v>
      </c>
      <c r="V1658">
        <v>1</v>
      </c>
      <c r="W1658">
        <v>1.9910000000000001</v>
      </c>
      <c r="X1658">
        <v>3.218</v>
      </c>
      <c r="Y1658" s="8">
        <v>43412</v>
      </c>
    </row>
    <row r="1659" spans="1:25" x14ac:dyDescent="0.25">
      <c r="A1659">
        <v>-111.97700566</v>
      </c>
      <c r="B1659">
        <v>33.07886422</v>
      </c>
      <c r="C1659" t="s">
        <v>563</v>
      </c>
      <c r="D1659" t="s">
        <v>565</v>
      </c>
      <c r="E1659" t="s">
        <v>561</v>
      </c>
      <c r="F1659">
        <v>144</v>
      </c>
      <c r="G1659">
        <v>182</v>
      </c>
      <c r="H1659">
        <v>13.333</v>
      </c>
      <c r="I1659">
        <v>2.9860000000000002</v>
      </c>
      <c r="J1659">
        <v>1</v>
      </c>
      <c r="K1659">
        <v>1172.2239999999999</v>
      </c>
      <c r="L1659" t="s">
        <v>560</v>
      </c>
      <c r="M1659" t="s">
        <v>559</v>
      </c>
      <c r="N1659" s="8">
        <v>43412</v>
      </c>
      <c r="O1659">
        <v>0</v>
      </c>
      <c r="P1659">
        <v>0</v>
      </c>
      <c r="Q1659">
        <v>12228.264999999999</v>
      </c>
      <c r="R1659">
        <v>1226.5940000000001</v>
      </c>
      <c r="S1659">
        <v>2.5550000000000002</v>
      </c>
      <c r="T1659">
        <v>33</v>
      </c>
      <c r="U1659">
        <v>3716.951</v>
      </c>
      <c r="V1659">
        <v>1</v>
      </c>
      <c r="W1659">
        <v>2.036</v>
      </c>
      <c r="X1659">
        <v>3.29</v>
      </c>
      <c r="Y1659" s="8">
        <v>43412</v>
      </c>
    </row>
    <row r="1660" spans="1:25" x14ac:dyDescent="0.25">
      <c r="A1660">
        <v>-111.97700682999999</v>
      </c>
      <c r="B1660">
        <v>33.078856219999999</v>
      </c>
      <c r="C1660" t="s">
        <v>563</v>
      </c>
      <c r="D1660" t="s">
        <v>565</v>
      </c>
      <c r="E1660" t="s">
        <v>561</v>
      </c>
      <c r="F1660">
        <v>145</v>
      </c>
      <c r="G1660">
        <v>181</v>
      </c>
      <c r="H1660">
        <v>13.333</v>
      </c>
      <c r="I1660">
        <v>2.8540000000000001</v>
      </c>
      <c r="J1660">
        <v>1</v>
      </c>
      <c r="K1660">
        <v>1172.3230000000001</v>
      </c>
      <c r="L1660" t="s">
        <v>560</v>
      </c>
      <c r="M1660" t="s">
        <v>559</v>
      </c>
      <c r="N1660" s="8">
        <v>43412</v>
      </c>
      <c r="O1660">
        <v>0</v>
      </c>
      <c r="P1660">
        <v>0</v>
      </c>
      <c r="Q1660">
        <v>12643.956</v>
      </c>
      <c r="R1660">
        <v>1326.6030000000001</v>
      </c>
      <c r="S1660">
        <v>2.7639999999999998</v>
      </c>
      <c r="T1660">
        <v>33</v>
      </c>
      <c r="U1660">
        <v>4020.009</v>
      </c>
      <c r="V1660">
        <v>1</v>
      </c>
      <c r="W1660">
        <v>1.946</v>
      </c>
      <c r="X1660">
        <v>3.145</v>
      </c>
      <c r="Y1660" s="8">
        <v>43412</v>
      </c>
    </row>
    <row r="1661" spans="1:25" x14ac:dyDescent="0.25">
      <c r="A1661">
        <v>-111.97700532</v>
      </c>
      <c r="B1661">
        <v>33.078848209999997</v>
      </c>
      <c r="C1661" t="s">
        <v>563</v>
      </c>
      <c r="D1661" t="s">
        <v>565</v>
      </c>
      <c r="E1661" t="s">
        <v>561</v>
      </c>
      <c r="F1661">
        <v>146</v>
      </c>
      <c r="G1661">
        <v>184</v>
      </c>
      <c r="H1661">
        <v>13.333</v>
      </c>
      <c r="I1661">
        <v>2.8540000000000001</v>
      </c>
      <c r="J1661">
        <v>1</v>
      </c>
      <c r="K1661">
        <v>1172.28</v>
      </c>
      <c r="L1661" t="s">
        <v>560</v>
      </c>
      <c r="M1661" t="s">
        <v>559</v>
      </c>
      <c r="N1661" s="8">
        <v>43412</v>
      </c>
      <c r="O1661">
        <v>0</v>
      </c>
      <c r="P1661">
        <v>0</v>
      </c>
      <c r="Q1661">
        <v>11523.403</v>
      </c>
      <c r="R1661">
        <v>1209.0350000000001</v>
      </c>
      <c r="S1661">
        <v>2.5190000000000001</v>
      </c>
      <c r="T1661">
        <v>33</v>
      </c>
      <c r="U1661">
        <v>3663.7420000000002</v>
      </c>
      <c r="V1661">
        <v>1</v>
      </c>
      <c r="W1661">
        <v>1.946</v>
      </c>
      <c r="X1661">
        <v>3.145</v>
      </c>
      <c r="Y1661" s="8">
        <v>43412</v>
      </c>
    </row>
    <row r="1662" spans="1:25" x14ac:dyDescent="0.25">
      <c r="A1662">
        <v>-111.97700716999999</v>
      </c>
      <c r="B1662">
        <v>33.078840219999996</v>
      </c>
      <c r="C1662" t="s">
        <v>563</v>
      </c>
      <c r="D1662" t="s">
        <v>565</v>
      </c>
      <c r="E1662" t="s">
        <v>561</v>
      </c>
      <c r="F1662">
        <v>147</v>
      </c>
      <c r="G1662">
        <v>179</v>
      </c>
      <c r="H1662">
        <v>13.333</v>
      </c>
      <c r="I1662">
        <v>2.92</v>
      </c>
      <c r="J1662">
        <v>1</v>
      </c>
      <c r="K1662">
        <v>1172.32</v>
      </c>
      <c r="L1662" t="s">
        <v>560</v>
      </c>
      <c r="M1662" t="s">
        <v>559</v>
      </c>
      <c r="N1662" s="8">
        <v>43412</v>
      </c>
      <c r="O1662">
        <v>0</v>
      </c>
      <c r="P1662">
        <v>0</v>
      </c>
      <c r="Q1662">
        <v>10367.543</v>
      </c>
      <c r="R1662">
        <v>1063.318</v>
      </c>
      <c r="S1662">
        <v>2.2149999999999999</v>
      </c>
      <c r="T1662">
        <v>33</v>
      </c>
      <c r="U1662">
        <v>3222.1750000000002</v>
      </c>
      <c r="V1662">
        <v>1</v>
      </c>
      <c r="W1662">
        <v>1.9910000000000001</v>
      </c>
      <c r="X1662">
        <v>3.218</v>
      </c>
      <c r="Y1662" s="8">
        <v>43412</v>
      </c>
    </row>
    <row r="1663" spans="1:25" x14ac:dyDescent="0.25">
      <c r="A1663">
        <v>-111.97700634</v>
      </c>
      <c r="B1663">
        <v>33.078832220000002</v>
      </c>
      <c r="C1663" t="s">
        <v>563</v>
      </c>
      <c r="D1663" t="s">
        <v>565</v>
      </c>
      <c r="E1663" t="s">
        <v>561</v>
      </c>
      <c r="F1663">
        <v>148</v>
      </c>
      <c r="G1663">
        <v>178</v>
      </c>
      <c r="H1663">
        <v>13.333</v>
      </c>
      <c r="I1663">
        <v>2.7559999999999998</v>
      </c>
      <c r="J1663">
        <v>1</v>
      </c>
      <c r="K1663">
        <v>1172.306</v>
      </c>
      <c r="L1663" t="s">
        <v>560</v>
      </c>
      <c r="M1663" t="s">
        <v>559</v>
      </c>
      <c r="N1663" s="8">
        <v>43412</v>
      </c>
      <c r="O1663">
        <v>0</v>
      </c>
      <c r="P1663">
        <v>0</v>
      </c>
      <c r="Q1663">
        <v>8879.6589999999997</v>
      </c>
      <c r="R1663">
        <v>964.92700000000002</v>
      </c>
      <c r="S1663">
        <v>2.0099999999999998</v>
      </c>
      <c r="T1663">
        <v>33</v>
      </c>
      <c r="U1663">
        <v>2924.02</v>
      </c>
      <c r="V1663">
        <v>1</v>
      </c>
      <c r="W1663">
        <v>1.879</v>
      </c>
      <c r="X1663">
        <v>3.0369999999999999</v>
      </c>
      <c r="Y1663" s="8">
        <v>43412</v>
      </c>
    </row>
    <row r="1664" spans="1:25" x14ac:dyDescent="0.25">
      <c r="A1664">
        <v>-111.97700716999999</v>
      </c>
      <c r="B1664">
        <v>33.078824220000001</v>
      </c>
      <c r="C1664" t="s">
        <v>563</v>
      </c>
      <c r="D1664" t="s">
        <v>565</v>
      </c>
      <c r="E1664" t="s">
        <v>561</v>
      </c>
      <c r="F1664">
        <v>149</v>
      </c>
      <c r="G1664">
        <v>179</v>
      </c>
      <c r="H1664">
        <v>13.333</v>
      </c>
      <c r="I1664">
        <v>2.5590000000000002</v>
      </c>
      <c r="J1664">
        <v>1</v>
      </c>
      <c r="K1664">
        <v>1172.425</v>
      </c>
      <c r="L1664" t="s">
        <v>560</v>
      </c>
      <c r="M1664" t="s">
        <v>559</v>
      </c>
      <c r="N1664" s="8">
        <v>43412</v>
      </c>
      <c r="O1664">
        <v>0</v>
      </c>
      <c r="P1664">
        <v>0</v>
      </c>
      <c r="Q1664">
        <v>7555.8040000000001</v>
      </c>
      <c r="R1664">
        <v>884.226</v>
      </c>
      <c r="S1664">
        <v>1.8420000000000001</v>
      </c>
      <c r="T1664">
        <v>33</v>
      </c>
      <c r="U1664">
        <v>2679.473</v>
      </c>
      <c r="V1664">
        <v>1</v>
      </c>
      <c r="W1664">
        <v>1.7450000000000001</v>
      </c>
      <c r="X1664">
        <v>2.82</v>
      </c>
      <c r="Y1664" s="8">
        <v>43412</v>
      </c>
    </row>
    <row r="1665" spans="1:25" x14ac:dyDescent="0.25">
      <c r="A1665">
        <v>-111.977006</v>
      </c>
      <c r="B1665">
        <v>33.078816230000001</v>
      </c>
      <c r="C1665" t="s">
        <v>563</v>
      </c>
      <c r="D1665" t="s">
        <v>565</v>
      </c>
      <c r="E1665" t="s">
        <v>561</v>
      </c>
      <c r="F1665">
        <v>150</v>
      </c>
      <c r="G1665">
        <v>180</v>
      </c>
      <c r="H1665">
        <v>13.333</v>
      </c>
      <c r="I1665">
        <v>3.117</v>
      </c>
      <c r="J1665">
        <v>1</v>
      </c>
      <c r="K1665">
        <v>1172.431</v>
      </c>
      <c r="L1665" t="s">
        <v>560</v>
      </c>
      <c r="M1665" t="s">
        <v>559</v>
      </c>
      <c r="N1665" s="8">
        <v>43412</v>
      </c>
      <c r="O1665">
        <v>0</v>
      </c>
      <c r="P1665">
        <v>0</v>
      </c>
      <c r="Q1665">
        <v>9313.8019999999997</v>
      </c>
      <c r="R1665">
        <v>894.91300000000001</v>
      </c>
      <c r="S1665">
        <v>1.8640000000000001</v>
      </c>
      <c r="T1665">
        <v>33</v>
      </c>
      <c r="U1665">
        <v>2711.857</v>
      </c>
      <c r="V1665">
        <v>1</v>
      </c>
      <c r="W1665">
        <v>2.125</v>
      </c>
      <c r="X1665">
        <v>3.4340000000000002</v>
      </c>
      <c r="Y1665" s="8">
        <v>43412</v>
      </c>
    </row>
    <row r="1666" spans="1:25" x14ac:dyDescent="0.25">
      <c r="A1666">
        <v>-111.97700716999999</v>
      </c>
      <c r="B1666">
        <v>33.078807220000002</v>
      </c>
      <c r="C1666" t="s">
        <v>563</v>
      </c>
      <c r="D1666" t="s">
        <v>565</v>
      </c>
      <c r="E1666" t="s">
        <v>561</v>
      </c>
      <c r="F1666">
        <v>151</v>
      </c>
      <c r="G1666">
        <v>179</v>
      </c>
      <c r="H1666">
        <v>13.333</v>
      </c>
      <c r="I1666">
        <v>2.7890000000000001</v>
      </c>
      <c r="J1666">
        <v>1</v>
      </c>
      <c r="K1666">
        <v>1172.4179999999999</v>
      </c>
      <c r="L1666" t="s">
        <v>560</v>
      </c>
      <c r="M1666" t="s">
        <v>559</v>
      </c>
      <c r="N1666" s="8">
        <v>43412</v>
      </c>
      <c r="O1666">
        <v>0</v>
      </c>
      <c r="P1666">
        <v>0</v>
      </c>
      <c r="Q1666">
        <v>9836.9549999999999</v>
      </c>
      <c r="R1666">
        <v>1056.377</v>
      </c>
      <c r="S1666">
        <v>2.2010000000000001</v>
      </c>
      <c r="T1666">
        <v>33</v>
      </c>
      <c r="U1666">
        <v>3201.143</v>
      </c>
      <c r="V1666">
        <v>1</v>
      </c>
      <c r="W1666">
        <v>1.901</v>
      </c>
      <c r="X1666">
        <v>3.073</v>
      </c>
      <c r="Y1666" s="8">
        <v>43412</v>
      </c>
    </row>
    <row r="1667" spans="1:25" x14ac:dyDescent="0.25">
      <c r="A1667">
        <v>-111.97700617</v>
      </c>
      <c r="B1667">
        <v>33.078799220000001</v>
      </c>
      <c r="C1667" t="s">
        <v>563</v>
      </c>
      <c r="D1667" t="s">
        <v>565</v>
      </c>
      <c r="E1667" t="s">
        <v>561</v>
      </c>
      <c r="F1667">
        <v>152</v>
      </c>
      <c r="G1667">
        <v>179</v>
      </c>
      <c r="H1667">
        <v>13.333</v>
      </c>
      <c r="I1667">
        <v>3.117</v>
      </c>
      <c r="J1667">
        <v>1</v>
      </c>
      <c r="K1667">
        <v>1172.375</v>
      </c>
      <c r="L1667" t="s">
        <v>560</v>
      </c>
      <c r="M1667" t="s">
        <v>559</v>
      </c>
      <c r="N1667" s="8">
        <v>43412</v>
      </c>
      <c r="O1667">
        <v>0</v>
      </c>
      <c r="P1667">
        <v>0</v>
      </c>
      <c r="Q1667">
        <v>10167.161</v>
      </c>
      <c r="R1667">
        <v>976.90700000000004</v>
      </c>
      <c r="S1667">
        <v>2.0350000000000001</v>
      </c>
      <c r="T1667">
        <v>33</v>
      </c>
      <c r="U1667">
        <v>2960.3249999999998</v>
      </c>
      <c r="V1667">
        <v>1</v>
      </c>
      <c r="W1667">
        <v>2.125</v>
      </c>
      <c r="X1667">
        <v>3.4340000000000002</v>
      </c>
      <c r="Y1667" s="8">
        <v>43412</v>
      </c>
    </row>
    <row r="1668" spans="1:25" x14ac:dyDescent="0.25">
      <c r="A1668">
        <v>-111.97700632</v>
      </c>
      <c r="B1668">
        <v>33.078791209999999</v>
      </c>
      <c r="C1668" t="s">
        <v>563</v>
      </c>
      <c r="D1668" t="s">
        <v>565</v>
      </c>
      <c r="E1668" t="s">
        <v>561</v>
      </c>
      <c r="F1668">
        <v>153</v>
      </c>
      <c r="G1668">
        <v>184</v>
      </c>
      <c r="H1668">
        <v>13.333</v>
      </c>
      <c r="I1668">
        <v>2.92</v>
      </c>
      <c r="J1668">
        <v>1</v>
      </c>
      <c r="K1668">
        <v>1172.3430000000001</v>
      </c>
      <c r="L1668" t="s">
        <v>560</v>
      </c>
      <c r="M1668" t="s">
        <v>559</v>
      </c>
      <c r="N1668" s="8">
        <v>43412</v>
      </c>
      <c r="O1668">
        <v>0</v>
      </c>
      <c r="P1668">
        <v>0</v>
      </c>
      <c r="Q1668">
        <v>11243.705</v>
      </c>
      <c r="R1668">
        <v>1153.1790000000001</v>
      </c>
      <c r="S1668">
        <v>2.4020000000000001</v>
      </c>
      <c r="T1668">
        <v>33</v>
      </c>
      <c r="U1668">
        <v>3494.482</v>
      </c>
      <c r="V1668">
        <v>1</v>
      </c>
      <c r="W1668">
        <v>1.9910000000000001</v>
      </c>
      <c r="X1668">
        <v>3.218</v>
      </c>
      <c r="Y1668" s="8">
        <v>43412</v>
      </c>
    </row>
    <row r="1669" spans="1:25" x14ac:dyDescent="0.25">
      <c r="A1669">
        <v>-111.97700682999999</v>
      </c>
      <c r="B1669">
        <v>33.078783219999998</v>
      </c>
      <c r="C1669" t="s">
        <v>563</v>
      </c>
      <c r="D1669" t="s">
        <v>565</v>
      </c>
      <c r="E1669" t="s">
        <v>561</v>
      </c>
      <c r="F1669">
        <v>154</v>
      </c>
      <c r="G1669">
        <v>181</v>
      </c>
      <c r="H1669">
        <v>13.333</v>
      </c>
      <c r="I1669">
        <v>3.0179999999999998</v>
      </c>
      <c r="J1669">
        <v>1</v>
      </c>
      <c r="K1669">
        <v>1172.3030000000001</v>
      </c>
      <c r="L1669" t="s">
        <v>560</v>
      </c>
      <c r="M1669" t="s">
        <v>559</v>
      </c>
      <c r="N1669" s="8">
        <v>43412</v>
      </c>
      <c r="O1669">
        <v>0</v>
      </c>
      <c r="P1669">
        <v>0</v>
      </c>
      <c r="Q1669">
        <v>11797.482</v>
      </c>
      <c r="R1669">
        <v>1170.52</v>
      </c>
      <c r="S1669">
        <v>2.4390000000000001</v>
      </c>
      <c r="T1669">
        <v>33</v>
      </c>
      <c r="U1669">
        <v>3547.03</v>
      </c>
      <c r="V1669">
        <v>1</v>
      </c>
      <c r="W1669">
        <v>2.0579999999999998</v>
      </c>
      <c r="X1669">
        <v>3.3260000000000001</v>
      </c>
      <c r="Y1669" s="8">
        <v>43412</v>
      </c>
    </row>
    <row r="1670" spans="1:25" x14ac:dyDescent="0.25">
      <c r="A1670">
        <v>-111.97700648999999</v>
      </c>
      <c r="B1670">
        <v>33.078775210000003</v>
      </c>
      <c r="C1670" t="s">
        <v>563</v>
      </c>
      <c r="D1670" t="s">
        <v>565</v>
      </c>
      <c r="E1670" t="s">
        <v>561</v>
      </c>
      <c r="F1670">
        <v>155</v>
      </c>
      <c r="G1670">
        <v>183</v>
      </c>
      <c r="H1670">
        <v>13.333</v>
      </c>
      <c r="I1670">
        <v>2.9529999999999998</v>
      </c>
      <c r="J1670">
        <v>1</v>
      </c>
      <c r="K1670">
        <v>1172.297</v>
      </c>
      <c r="L1670" t="s">
        <v>560</v>
      </c>
      <c r="M1670" t="s">
        <v>559</v>
      </c>
      <c r="N1670" s="8">
        <v>43412</v>
      </c>
      <c r="O1670">
        <v>0</v>
      </c>
      <c r="P1670">
        <v>0</v>
      </c>
      <c r="Q1670">
        <v>10475.445</v>
      </c>
      <c r="R1670">
        <v>1062.4469999999999</v>
      </c>
      <c r="S1670">
        <v>2.2130000000000001</v>
      </c>
      <c r="T1670">
        <v>33</v>
      </c>
      <c r="U1670">
        <v>3219.5360000000001</v>
      </c>
      <c r="V1670">
        <v>1</v>
      </c>
      <c r="W1670">
        <v>2.0129999999999999</v>
      </c>
      <c r="X1670">
        <v>3.254</v>
      </c>
      <c r="Y1670" s="8">
        <v>43412</v>
      </c>
    </row>
    <row r="1671" spans="1:25" x14ac:dyDescent="0.25">
      <c r="A1671">
        <v>-111.977007</v>
      </c>
      <c r="B1671">
        <v>33.078767229999997</v>
      </c>
      <c r="C1671" t="s">
        <v>563</v>
      </c>
      <c r="D1671" t="s">
        <v>565</v>
      </c>
      <c r="E1671" t="s">
        <v>561</v>
      </c>
      <c r="F1671">
        <v>156</v>
      </c>
      <c r="G1671">
        <v>180</v>
      </c>
      <c r="H1671">
        <v>13.333</v>
      </c>
      <c r="I1671">
        <v>2.9529999999999998</v>
      </c>
      <c r="J1671">
        <v>1</v>
      </c>
      <c r="K1671">
        <v>1172.27</v>
      </c>
      <c r="L1671" t="s">
        <v>560</v>
      </c>
      <c r="M1671" t="s">
        <v>559</v>
      </c>
      <c r="N1671" s="8">
        <v>43412</v>
      </c>
      <c r="O1671">
        <v>0</v>
      </c>
      <c r="P1671">
        <v>0</v>
      </c>
      <c r="Q1671">
        <v>10033.206</v>
      </c>
      <c r="R1671">
        <v>1017.5940000000001</v>
      </c>
      <c r="S1671">
        <v>2.12</v>
      </c>
      <c r="T1671">
        <v>33</v>
      </c>
      <c r="U1671">
        <v>3083.6179999999999</v>
      </c>
      <c r="V1671">
        <v>1</v>
      </c>
      <c r="W1671">
        <v>2.0129999999999999</v>
      </c>
      <c r="X1671">
        <v>3.254</v>
      </c>
      <c r="Y1671" s="8">
        <v>43412</v>
      </c>
    </row>
    <row r="1672" spans="1:25" x14ac:dyDescent="0.25">
      <c r="A1672">
        <v>-111.97700666</v>
      </c>
      <c r="B1672">
        <v>33.078759220000002</v>
      </c>
      <c r="C1672" t="s">
        <v>563</v>
      </c>
      <c r="D1672" t="s">
        <v>565</v>
      </c>
      <c r="E1672" t="s">
        <v>561</v>
      </c>
      <c r="F1672">
        <v>157</v>
      </c>
      <c r="G1672">
        <v>182</v>
      </c>
      <c r="H1672">
        <v>13.333</v>
      </c>
      <c r="I1672">
        <v>2.8540000000000001</v>
      </c>
      <c r="J1672">
        <v>1</v>
      </c>
      <c r="K1672">
        <v>1172.326</v>
      </c>
      <c r="L1672" t="s">
        <v>560</v>
      </c>
      <c r="M1672" t="s">
        <v>559</v>
      </c>
      <c r="N1672" s="8">
        <v>43412</v>
      </c>
      <c r="O1672">
        <v>0</v>
      </c>
      <c r="P1672">
        <v>0</v>
      </c>
      <c r="Q1672">
        <v>7773.7569999999996</v>
      </c>
      <c r="R1672">
        <v>815.62199999999996</v>
      </c>
      <c r="S1672">
        <v>1.6990000000000001</v>
      </c>
      <c r="T1672">
        <v>33</v>
      </c>
      <c r="U1672">
        <v>2471.5819999999999</v>
      </c>
      <c r="V1672">
        <v>1</v>
      </c>
      <c r="W1672">
        <v>1.946</v>
      </c>
      <c r="X1672">
        <v>3.145</v>
      </c>
      <c r="Y1672" s="8">
        <v>43412</v>
      </c>
    </row>
    <row r="1673" spans="1:25" x14ac:dyDescent="0.25">
      <c r="A1673">
        <v>-111.97700768</v>
      </c>
      <c r="B1673">
        <v>33.07875121</v>
      </c>
      <c r="C1673" t="s">
        <v>563</v>
      </c>
      <c r="D1673" t="s">
        <v>565</v>
      </c>
      <c r="E1673" t="s">
        <v>561</v>
      </c>
      <c r="F1673">
        <v>158</v>
      </c>
      <c r="G1673">
        <v>176</v>
      </c>
      <c r="H1673">
        <v>13.333</v>
      </c>
      <c r="I1673">
        <v>2.7890000000000001</v>
      </c>
      <c r="J1673">
        <v>1</v>
      </c>
      <c r="K1673">
        <v>1172.3389999999999</v>
      </c>
      <c r="L1673" t="s">
        <v>560</v>
      </c>
      <c r="M1673" t="s">
        <v>559</v>
      </c>
      <c r="N1673" s="8">
        <v>43412</v>
      </c>
      <c r="O1673">
        <v>0</v>
      </c>
      <c r="P1673">
        <v>0</v>
      </c>
      <c r="Q1673">
        <v>8167.03</v>
      </c>
      <c r="R1673">
        <v>877.04600000000005</v>
      </c>
      <c r="S1673">
        <v>1.827</v>
      </c>
      <c r="T1673">
        <v>33</v>
      </c>
      <c r="U1673">
        <v>2657.7159999999999</v>
      </c>
      <c r="V1673">
        <v>1</v>
      </c>
      <c r="W1673">
        <v>1.901</v>
      </c>
      <c r="X1673">
        <v>3.073</v>
      </c>
      <c r="Y1673" s="8">
        <v>43412</v>
      </c>
    </row>
    <row r="1674" spans="1:25" x14ac:dyDescent="0.25">
      <c r="A1674">
        <v>-111.97700648999999</v>
      </c>
      <c r="B1674">
        <v>33.078743209999999</v>
      </c>
      <c r="C1674" t="s">
        <v>563</v>
      </c>
      <c r="D1674" t="s">
        <v>565</v>
      </c>
      <c r="E1674" t="s">
        <v>561</v>
      </c>
      <c r="F1674">
        <v>159</v>
      </c>
      <c r="G1674">
        <v>183</v>
      </c>
      <c r="H1674">
        <v>13.333</v>
      </c>
      <c r="I1674">
        <v>2.9860000000000002</v>
      </c>
      <c r="J1674">
        <v>1</v>
      </c>
      <c r="K1674">
        <v>1172.395</v>
      </c>
      <c r="L1674" t="s">
        <v>560</v>
      </c>
      <c r="M1674" t="s">
        <v>559</v>
      </c>
      <c r="N1674" s="8">
        <v>43412</v>
      </c>
      <c r="O1674">
        <v>0</v>
      </c>
      <c r="P1674">
        <v>0</v>
      </c>
      <c r="Q1674">
        <v>10131.028</v>
      </c>
      <c r="R1674">
        <v>1016.224</v>
      </c>
      <c r="S1674">
        <v>2.117</v>
      </c>
      <c r="T1674">
        <v>33</v>
      </c>
      <c r="U1674">
        <v>3079.4659999999999</v>
      </c>
      <c r="V1674">
        <v>1</v>
      </c>
      <c r="W1674">
        <v>2.036</v>
      </c>
      <c r="X1674">
        <v>3.29</v>
      </c>
      <c r="Y1674" s="8">
        <v>43412</v>
      </c>
    </row>
    <row r="1675" spans="1:25" x14ac:dyDescent="0.25">
      <c r="A1675">
        <v>-111.97700716999999</v>
      </c>
      <c r="B1675">
        <v>33.078735219999999</v>
      </c>
      <c r="C1675" t="s">
        <v>563</v>
      </c>
      <c r="D1675" t="s">
        <v>565</v>
      </c>
      <c r="E1675" t="s">
        <v>561</v>
      </c>
      <c r="F1675">
        <v>160</v>
      </c>
      <c r="G1675">
        <v>179</v>
      </c>
      <c r="H1675">
        <v>13.333</v>
      </c>
      <c r="I1675">
        <v>2.8540000000000001</v>
      </c>
      <c r="J1675">
        <v>1</v>
      </c>
      <c r="K1675">
        <v>1172.3430000000001</v>
      </c>
      <c r="L1675" t="s">
        <v>560</v>
      </c>
      <c r="M1675" t="s">
        <v>559</v>
      </c>
      <c r="N1675" s="8">
        <v>43412</v>
      </c>
      <c r="O1675">
        <v>0</v>
      </c>
      <c r="P1675">
        <v>0</v>
      </c>
      <c r="Q1675">
        <v>9513.9089999999997</v>
      </c>
      <c r="R1675">
        <v>998.19899999999996</v>
      </c>
      <c r="S1675">
        <v>2.08</v>
      </c>
      <c r="T1675">
        <v>33</v>
      </c>
      <c r="U1675">
        <v>3024.8449999999998</v>
      </c>
      <c r="V1675">
        <v>1</v>
      </c>
      <c r="W1675">
        <v>1.946</v>
      </c>
      <c r="X1675">
        <v>3.145</v>
      </c>
      <c r="Y1675" s="8">
        <v>43412</v>
      </c>
    </row>
    <row r="1676" spans="1:25" x14ac:dyDescent="0.25">
      <c r="A1676">
        <v>-111.97700716999999</v>
      </c>
      <c r="B1676">
        <v>33.078727219999998</v>
      </c>
      <c r="C1676" t="s">
        <v>563</v>
      </c>
      <c r="D1676" t="s">
        <v>565</v>
      </c>
      <c r="E1676" t="s">
        <v>561</v>
      </c>
      <c r="F1676">
        <v>161</v>
      </c>
      <c r="G1676">
        <v>179</v>
      </c>
      <c r="H1676">
        <v>13.333</v>
      </c>
      <c r="I1676">
        <v>3.0510000000000002</v>
      </c>
      <c r="J1676">
        <v>1</v>
      </c>
      <c r="K1676">
        <v>1172.3920000000001</v>
      </c>
      <c r="L1676" t="s">
        <v>560</v>
      </c>
      <c r="M1676" t="s">
        <v>559</v>
      </c>
      <c r="N1676" s="8">
        <v>43412</v>
      </c>
      <c r="O1676">
        <v>0</v>
      </c>
      <c r="P1676">
        <v>0</v>
      </c>
      <c r="Q1676">
        <v>10945.004999999999</v>
      </c>
      <c r="R1676">
        <v>1074.2619999999999</v>
      </c>
      <c r="S1676">
        <v>2.238</v>
      </c>
      <c r="T1676">
        <v>33</v>
      </c>
      <c r="U1676">
        <v>3255.34</v>
      </c>
      <c r="V1676">
        <v>1</v>
      </c>
      <c r="W1676">
        <v>2.08</v>
      </c>
      <c r="X1676">
        <v>3.3620000000000001</v>
      </c>
      <c r="Y1676" s="8">
        <v>43412</v>
      </c>
    </row>
    <row r="1677" spans="1:25" x14ac:dyDescent="0.25">
      <c r="A1677">
        <v>-111.97700734</v>
      </c>
      <c r="B1677">
        <v>33.078719220000004</v>
      </c>
      <c r="C1677" t="s">
        <v>563</v>
      </c>
      <c r="D1677" t="s">
        <v>565</v>
      </c>
      <c r="E1677" t="s">
        <v>561</v>
      </c>
      <c r="F1677">
        <v>162</v>
      </c>
      <c r="G1677">
        <v>178</v>
      </c>
      <c r="H1677">
        <v>13.333</v>
      </c>
      <c r="I1677">
        <v>2.8540000000000001</v>
      </c>
      <c r="J1677">
        <v>1</v>
      </c>
      <c r="K1677">
        <v>1172.3720000000001</v>
      </c>
      <c r="L1677" t="s">
        <v>560</v>
      </c>
      <c r="M1677" t="s">
        <v>559</v>
      </c>
      <c r="N1677" s="8">
        <v>43412</v>
      </c>
      <c r="O1677">
        <v>0</v>
      </c>
      <c r="P1677">
        <v>0</v>
      </c>
      <c r="Q1677">
        <v>12599.507</v>
      </c>
      <c r="R1677">
        <v>1321.9390000000001</v>
      </c>
      <c r="S1677">
        <v>2.754</v>
      </c>
      <c r="T1677">
        <v>33</v>
      </c>
      <c r="U1677">
        <v>4005.877</v>
      </c>
      <c r="V1677">
        <v>1</v>
      </c>
      <c r="W1677">
        <v>1.946</v>
      </c>
      <c r="X1677">
        <v>3.145</v>
      </c>
      <c r="Y1677" s="8">
        <v>43412</v>
      </c>
    </row>
    <row r="1678" spans="1:25" x14ac:dyDescent="0.25">
      <c r="A1678">
        <v>-111.97700632</v>
      </c>
      <c r="B1678">
        <v>33.078711210000002</v>
      </c>
      <c r="C1678" t="s">
        <v>563</v>
      </c>
      <c r="D1678" t="s">
        <v>565</v>
      </c>
      <c r="E1678" t="s">
        <v>561</v>
      </c>
      <c r="F1678">
        <v>163</v>
      </c>
      <c r="G1678">
        <v>184</v>
      </c>
      <c r="H1678">
        <v>13.333</v>
      </c>
      <c r="I1678">
        <v>2.7559999999999998</v>
      </c>
      <c r="J1678">
        <v>1</v>
      </c>
      <c r="K1678">
        <v>1172.3620000000001</v>
      </c>
      <c r="L1678" t="s">
        <v>560</v>
      </c>
      <c r="M1678" t="s">
        <v>559</v>
      </c>
      <c r="N1678" s="8">
        <v>43412</v>
      </c>
      <c r="O1678">
        <v>0</v>
      </c>
      <c r="P1678">
        <v>0</v>
      </c>
      <c r="Q1678">
        <v>11646.893</v>
      </c>
      <c r="R1678">
        <v>1265.634</v>
      </c>
      <c r="S1678">
        <v>2.637</v>
      </c>
      <c r="T1678">
        <v>33</v>
      </c>
      <c r="U1678">
        <v>3835.2539999999999</v>
      </c>
      <c r="V1678">
        <v>1</v>
      </c>
      <c r="W1678">
        <v>1.879</v>
      </c>
      <c r="X1678">
        <v>3.0369999999999999</v>
      </c>
      <c r="Y1678" s="8">
        <v>43412</v>
      </c>
    </row>
    <row r="1679" spans="1:25" x14ac:dyDescent="0.25">
      <c r="A1679">
        <v>-111.97700617</v>
      </c>
      <c r="B1679">
        <v>33.078703220000001</v>
      </c>
      <c r="C1679" t="s">
        <v>563</v>
      </c>
      <c r="D1679" t="s">
        <v>565</v>
      </c>
      <c r="E1679" t="s">
        <v>561</v>
      </c>
      <c r="F1679">
        <v>164</v>
      </c>
      <c r="G1679">
        <v>179</v>
      </c>
      <c r="H1679">
        <v>13.333</v>
      </c>
      <c r="I1679">
        <v>2.657</v>
      </c>
      <c r="J1679">
        <v>1</v>
      </c>
      <c r="K1679">
        <v>1172.385</v>
      </c>
      <c r="L1679" t="s">
        <v>560</v>
      </c>
      <c r="M1679" t="s">
        <v>559</v>
      </c>
      <c r="N1679" s="8">
        <v>43412</v>
      </c>
      <c r="O1679">
        <v>0</v>
      </c>
      <c r="P1679">
        <v>0</v>
      </c>
      <c r="Q1679">
        <v>10106.793</v>
      </c>
      <c r="R1679">
        <v>1138.953</v>
      </c>
      <c r="S1679">
        <v>2.3730000000000002</v>
      </c>
      <c r="T1679">
        <v>33</v>
      </c>
      <c r="U1679">
        <v>3451.3710000000001</v>
      </c>
      <c r="V1679">
        <v>1</v>
      </c>
      <c r="W1679">
        <v>1.8120000000000001</v>
      </c>
      <c r="X1679">
        <v>2.9279999999999999</v>
      </c>
      <c r="Y1679" s="8">
        <v>43412</v>
      </c>
    </row>
    <row r="1680" spans="1:25" x14ac:dyDescent="0.25">
      <c r="A1680">
        <v>-111.97700751000001</v>
      </c>
      <c r="B1680">
        <v>33.078695209999999</v>
      </c>
      <c r="C1680" t="s">
        <v>563</v>
      </c>
      <c r="D1680" t="s">
        <v>565</v>
      </c>
      <c r="E1680" t="s">
        <v>561</v>
      </c>
      <c r="F1680">
        <v>165</v>
      </c>
      <c r="G1680">
        <v>177</v>
      </c>
      <c r="H1680">
        <v>13.333</v>
      </c>
      <c r="I1680">
        <v>3.0510000000000002</v>
      </c>
      <c r="J1680">
        <v>1</v>
      </c>
      <c r="K1680">
        <v>1172.3689999999999</v>
      </c>
      <c r="L1680" t="s">
        <v>560</v>
      </c>
      <c r="M1680" t="s">
        <v>559</v>
      </c>
      <c r="N1680" s="8">
        <v>43412</v>
      </c>
      <c r="O1680">
        <v>0</v>
      </c>
      <c r="P1680">
        <v>0</v>
      </c>
      <c r="Q1680">
        <v>9673.6409999999996</v>
      </c>
      <c r="R1680">
        <v>949.47699999999998</v>
      </c>
      <c r="S1680">
        <v>1.978</v>
      </c>
      <c r="T1680">
        <v>33</v>
      </c>
      <c r="U1680">
        <v>2877.2020000000002</v>
      </c>
      <c r="V1680">
        <v>1</v>
      </c>
      <c r="W1680">
        <v>2.08</v>
      </c>
      <c r="X1680">
        <v>3.3620000000000001</v>
      </c>
      <c r="Y1680" s="8">
        <v>43412</v>
      </c>
    </row>
    <row r="1681" spans="1:25" x14ac:dyDescent="0.25">
      <c r="A1681">
        <v>-111.97700632</v>
      </c>
      <c r="B1681">
        <v>33.078687209999998</v>
      </c>
      <c r="C1681" t="s">
        <v>563</v>
      </c>
      <c r="D1681" t="s">
        <v>565</v>
      </c>
      <c r="E1681" t="s">
        <v>561</v>
      </c>
      <c r="F1681">
        <v>166</v>
      </c>
      <c r="G1681">
        <v>184</v>
      </c>
      <c r="H1681">
        <v>13.333</v>
      </c>
      <c r="I1681">
        <v>2.9529999999999998</v>
      </c>
      <c r="J1681">
        <v>1</v>
      </c>
      <c r="K1681">
        <v>1172.3979999999999</v>
      </c>
      <c r="L1681" t="s">
        <v>560</v>
      </c>
      <c r="M1681" t="s">
        <v>559</v>
      </c>
      <c r="N1681" s="8">
        <v>43412</v>
      </c>
      <c r="O1681">
        <v>0</v>
      </c>
      <c r="P1681">
        <v>0</v>
      </c>
      <c r="Q1681">
        <v>10488.554</v>
      </c>
      <c r="R1681">
        <v>1063.777</v>
      </c>
      <c r="S1681">
        <v>2.2160000000000002</v>
      </c>
      <c r="T1681">
        <v>33</v>
      </c>
      <c r="U1681">
        <v>3223.5650000000001</v>
      </c>
      <c r="V1681">
        <v>1</v>
      </c>
      <c r="W1681">
        <v>2.0129999999999999</v>
      </c>
      <c r="X1681">
        <v>3.254</v>
      </c>
      <c r="Y1681" s="8">
        <v>43412</v>
      </c>
    </row>
    <row r="1682" spans="1:25" x14ac:dyDescent="0.25">
      <c r="A1682">
        <v>-111.97700596999999</v>
      </c>
      <c r="B1682">
        <v>33.078678179999997</v>
      </c>
      <c r="C1682" t="s">
        <v>563</v>
      </c>
      <c r="D1682" t="s">
        <v>565</v>
      </c>
      <c r="E1682" t="s">
        <v>561</v>
      </c>
      <c r="F1682">
        <v>167</v>
      </c>
      <c r="G1682">
        <v>186</v>
      </c>
      <c r="H1682">
        <v>13.333</v>
      </c>
      <c r="I1682">
        <v>2.92</v>
      </c>
      <c r="J1682">
        <v>1</v>
      </c>
      <c r="K1682">
        <v>1172.402</v>
      </c>
      <c r="L1682" t="s">
        <v>560</v>
      </c>
      <c r="M1682" t="s">
        <v>559</v>
      </c>
      <c r="N1682" s="8">
        <v>43412</v>
      </c>
      <c r="O1682">
        <v>0</v>
      </c>
      <c r="P1682">
        <v>0</v>
      </c>
      <c r="Q1682">
        <v>10827.078</v>
      </c>
      <c r="R1682">
        <v>1110.4490000000001</v>
      </c>
      <c r="S1682">
        <v>2.3130000000000002</v>
      </c>
      <c r="T1682">
        <v>33</v>
      </c>
      <c r="U1682">
        <v>3364.9960000000001</v>
      </c>
      <c r="V1682">
        <v>1</v>
      </c>
      <c r="W1682">
        <v>1.9910000000000001</v>
      </c>
      <c r="X1682">
        <v>3.218</v>
      </c>
      <c r="Y1682" s="8">
        <v>43412</v>
      </c>
    </row>
    <row r="1683" spans="1:25" x14ac:dyDescent="0.25">
      <c r="A1683">
        <v>-111.977008</v>
      </c>
      <c r="B1683">
        <v>33.07867023</v>
      </c>
      <c r="C1683" t="s">
        <v>563</v>
      </c>
      <c r="D1683" t="s">
        <v>565</v>
      </c>
      <c r="E1683" t="s">
        <v>561</v>
      </c>
      <c r="F1683">
        <v>168</v>
      </c>
      <c r="G1683">
        <v>180</v>
      </c>
      <c r="H1683">
        <v>13.333</v>
      </c>
      <c r="I1683">
        <v>2.92</v>
      </c>
      <c r="J1683">
        <v>1</v>
      </c>
      <c r="K1683">
        <v>1172.415</v>
      </c>
      <c r="L1683" t="s">
        <v>560</v>
      </c>
      <c r="M1683" t="s">
        <v>559</v>
      </c>
      <c r="N1683" s="8">
        <v>43412</v>
      </c>
      <c r="O1683">
        <v>0</v>
      </c>
      <c r="P1683">
        <v>0</v>
      </c>
      <c r="Q1683">
        <v>11688.699000000001</v>
      </c>
      <c r="R1683">
        <v>1198.819</v>
      </c>
      <c r="S1683">
        <v>2.4980000000000002</v>
      </c>
      <c r="T1683">
        <v>33</v>
      </c>
      <c r="U1683">
        <v>3632.7829999999999</v>
      </c>
      <c r="V1683">
        <v>1</v>
      </c>
      <c r="W1683">
        <v>1.9910000000000001</v>
      </c>
      <c r="X1683">
        <v>3.218</v>
      </c>
      <c r="Y1683" s="8">
        <v>43412</v>
      </c>
    </row>
    <row r="1684" spans="1:25" x14ac:dyDescent="0.25">
      <c r="A1684">
        <v>-111.97700614</v>
      </c>
      <c r="B1684">
        <v>33.078662190000003</v>
      </c>
      <c r="C1684" t="s">
        <v>563</v>
      </c>
      <c r="D1684" t="s">
        <v>565</v>
      </c>
      <c r="E1684" t="s">
        <v>561</v>
      </c>
      <c r="F1684">
        <v>169</v>
      </c>
      <c r="G1684">
        <v>185</v>
      </c>
      <c r="H1684">
        <v>13.333</v>
      </c>
      <c r="I1684">
        <v>2.8220000000000001</v>
      </c>
      <c r="J1684">
        <v>1</v>
      </c>
      <c r="K1684">
        <v>1172.4280000000001</v>
      </c>
      <c r="L1684" t="s">
        <v>560</v>
      </c>
      <c r="M1684" t="s">
        <v>559</v>
      </c>
      <c r="N1684" s="8">
        <v>43412</v>
      </c>
      <c r="O1684">
        <v>0</v>
      </c>
      <c r="P1684">
        <v>0</v>
      </c>
      <c r="Q1684">
        <v>12548.172</v>
      </c>
      <c r="R1684">
        <v>1331.8620000000001</v>
      </c>
      <c r="S1684">
        <v>2.7749999999999999</v>
      </c>
      <c r="T1684">
        <v>33</v>
      </c>
      <c r="U1684">
        <v>4035.9459999999999</v>
      </c>
      <c r="V1684">
        <v>1</v>
      </c>
      <c r="W1684">
        <v>1.9239999999999999</v>
      </c>
      <c r="X1684">
        <v>3.109</v>
      </c>
      <c r="Y1684" s="8">
        <v>43412</v>
      </c>
    </row>
    <row r="1685" spans="1:25" x14ac:dyDescent="0.25">
      <c r="A1685">
        <v>-111.97700768</v>
      </c>
      <c r="B1685">
        <v>33.078654210000003</v>
      </c>
      <c r="C1685" t="s">
        <v>563</v>
      </c>
      <c r="D1685" t="s">
        <v>565</v>
      </c>
      <c r="E1685" t="s">
        <v>561</v>
      </c>
      <c r="F1685">
        <v>170</v>
      </c>
      <c r="G1685">
        <v>176</v>
      </c>
      <c r="H1685">
        <v>13.333</v>
      </c>
      <c r="I1685">
        <v>2.887</v>
      </c>
      <c r="J1685">
        <v>1</v>
      </c>
      <c r="K1685">
        <v>1172.3920000000001</v>
      </c>
      <c r="L1685" t="s">
        <v>560</v>
      </c>
      <c r="M1685" t="s">
        <v>559</v>
      </c>
      <c r="N1685" s="8">
        <v>43412</v>
      </c>
      <c r="O1685">
        <v>0</v>
      </c>
      <c r="P1685">
        <v>0</v>
      </c>
      <c r="Q1685">
        <v>14832.462</v>
      </c>
      <c r="R1685">
        <v>1538.537</v>
      </c>
      <c r="S1685">
        <v>3.2050000000000001</v>
      </c>
      <c r="T1685">
        <v>33</v>
      </c>
      <c r="U1685">
        <v>4662.232</v>
      </c>
      <c r="V1685">
        <v>1</v>
      </c>
      <c r="W1685">
        <v>1.9690000000000001</v>
      </c>
      <c r="X1685">
        <v>3.181</v>
      </c>
      <c r="Y1685" s="8">
        <v>43412</v>
      </c>
    </row>
    <row r="1686" spans="1:25" x14ac:dyDescent="0.25">
      <c r="A1686">
        <v>-111.97700666</v>
      </c>
      <c r="B1686">
        <v>33.078646220000003</v>
      </c>
      <c r="C1686" t="s">
        <v>563</v>
      </c>
      <c r="D1686" t="s">
        <v>565</v>
      </c>
      <c r="E1686" t="s">
        <v>561</v>
      </c>
      <c r="F1686">
        <v>171</v>
      </c>
      <c r="G1686">
        <v>182</v>
      </c>
      <c r="H1686">
        <v>13.333</v>
      </c>
      <c r="I1686">
        <v>2.9529999999999998</v>
      </c>
      <c r="J1686">
        <v>1</v>
      </c>
      <c r="K1686">
        <v>1172.402</v>
      </c>
      <c r="L1686" t="s">
        <v>560</v>
      </c>
      <c r="M1686" t="s">
        <v>559</v>
      </c>
      <c r="N1686" s="8">
        <v>43412</v>
      </c>
      <c r="O1686">
        <v>0</v>
      </c>
      <c r="P1686">
        <v>0</v>
      </c>
      <c r="Q1686">
        <v>14186.26</v>
      </c>
      <c r="R1686">
        <v>1438.807</v>
      </c>
      <c r="S1686">
        <v>2.9980000000000002</v>
      </c>
      <c r="T1686">
        <v>33</v>
      </c>
      <c r="U1686">
        <v>4360.0219999999999</v>
      </c>
      <c r="V1686">
        <v>1</v>
      </c>
      <c r="W1686">
        <v>2.0129999999999999</v>
      </c>
      <c r="X1686">
        <v>3.254</v>
      </c>
      <c r="Y1686" s="8">
        <v>43412</v>
      </c>
    </row>
    <row r="1687" spans="1:25" x14ac:dyDescent="0.25">
      <c r="A1687">
        <v>-111.977007</v>
      </c>
      <c r="B1687">
        <v>33.078638230000003</v>
      </c>
      <c r="C1687" t="s">
        <v>563</v>
      </c>
      <c r="D1687" t="s">
        <v>565</v>
      </c>
      <c r="E1687" t="s">
        <v>561</v>
      </c>
      <c r="F1687">
        <v>172</v>
      </c>
      <c r="G1687">
        <v>180</v>
      </c>
      <c r="H1687">
        <v>13.333</v>
      </c>
      <c r="I1687">
        <v>2.7559999999999998</v>
      </c>
      <c r="J1687">
        <v>1</v>
      </c>
      <c r="K1687">
        <v>1172.3620000000001</v>
      </c>
      <c r="L1687" t="s">
        <v>560</v>
      </c>
      <c r="M1687" t="s">
        <v>559</v>
      </c>
      <c r="N1687" s="8">
        <v>43412</v>
      </c>
      <c r="O1687">
        <v>0</v>
      </c>
      <c r="P1687">
        <v>0</v>
      </c>
      <c r="Q1687">
        <v>11849.368</v>
      </c>
      <c r="R1687">
        <v>1287.636</v>
      </c>
      <c r="S1687">
        <v>2.6829999999999998</v>
      </c>
      <c r="T1687">
        <v>33</v>
      </c>
      <c r="U1687">
        <v>3901.9279999999999</v>
      </c>
      <c r="V1687">
        <v>1</v>
      </c>
      <c r="W1687">
        <v>1.879</v>
      </c>
      <c r="X1687">
        <v>3.0369999999999999</v>
      </c>
      <c r="Y1687" s="8">
        <v>43412</v>
      </c>
    </row>
    <row r="1688" spans="1:25" x14ac:dyDescent="0.25">
      <c r="A1688">
        <v>-111.97700648999999</v>
      </c>
      <c r="B1688">
        <v>33.07863021</v>
      </c>
      <c r="C1688" t="s">
        <v>563</v>
      </c>
      <c r="D1688" t="s">
        <v>565</v>
      </c>
      <c r="E1688" t="s">
        <v>561</v>
      </c>
      <c r="F1688">
        <v>173</v>
      </c>
      <c r="G1688">
        <v>183</v>
      </c>
      <c r="H1688">
        <v>13.333</v>
      </c>
      <c r="I1688">
        <v>2.887</v>
      </c>
      <c r="J1688">
        <v>1</v>
      </c>
      <c r="K1688">
        <v>1172.3589999999999</v>
      </c>
      <c r="L1688" t="s">
        <v>560</v>
      </c>
      <c r="M1688" t="s">
        <v>559</v>
      </c>
      <c r="N1688" s="8">
        <v>43412</v>
      </c>
      <c r="O1688">
        <v>0</v>
      </c>
      <c r="P1688">
        <v>0</v>
      </c>
      <c r="Q1688">
        <v>12242.972</v>
      </c>
      <c r="R1688">
        <v>1269.9349999999999</v>
      </c>
      <c r="S1688">
        <v>2.6459999999999999</v>
      </c>
      <c r="T1688">
        <v>33</v>
      </c>
      <c r="U1688">
        <v>3848.288</v>
      </c>
      <c r="V1688">
        <v>1</v>
      </c>
      <c r="W1688">
        <v>1.9690000000000001</v>
      </c>
      <c r="X1688">
        <v>3.181</v>
      </c>
      <c r="Y1688" s="8">
        <v>43412</v>
      </c>
    </row>
    <row r="1689" spans="1:25" x14ac:dyDescent="0.25">
      <c r="A1689">
        <v>-111.97700783000001</v>
      </c>
      <c r="B1689">
        <v>33.07862222</v>
      </c>
      <c r="C1689" t="s">
        <v>563</v>
      </c>
      <c r="D1689" t="s">
        <v>565</v>
      </c>
      <c r="E1689" t="s">
        <v>561</v>
      </c>
      <c r="F1689">
        <v>174</v>
      </c>
      <c r="G1689">
        <v>181</v>
      </c>
      <c r="H1689">
        <v>13.333</v>
      </c>
      <c r="I1689">
        <v>2.92</v>
      </c>
      <c r="J1689">
        <v>1</v>
      </c>
      <c r="K1689">
        <v>1172.3879999999999</v>
      </c>
      <c r="L1689" t="s">
        <v>560</v>
      </c>
      <c r="M1689" t="s">
        <v>559</v>
      </c>
      <c r="N1689" s="8">
        <v>43412</v>
      </c>
      <c r="O1689">
        <v>0</v>
      </c>
      <c r="P1689">
        <v>0</v>
      </c>
      <c r="Q1689">
        <v>9101.4670000000006</v>
      </c>
      <c r="R1689">
        <v>933.46600000000001</v>
      </c>
      <c r="S1689">
        <v>1.9450000000000001</v>
      </c>
      <c r="T1689">
        <v>33</v>
      </c>
      <c r="U1689">
        <v>2828.6860000000001</v>
      </c>
      <c r="V1689">
        <v>1</v>
      </c>
      <c r="W1689">
        <v>1.9910000000000001</v>
      </c>
      <c r="X1689">
        <v>3.218</v>
      </c>
      <c r="Y1689" s="8">
        <v>43412</v>
      </c>
    </row>
    <row r="1690" spans="1:25" x14ac:dyDescent="0.25">
      <c r="A1690">
        <v>-111.97700714</v>
      </c>
      <c r="B1690">
        <v>33.078614190000003</v>
      </c>
      <c r="C1690" t="s">
        <v>563</v>
      </c>
      <c r="D1690" t="s">
        <v>565</v>
      </c>
      <c r="E1690" t="s">
        <v>561</v>
      </c>
      <c r="F1690">
        <v>175</v>
      </c>
      <c r="G1690">
        <v>185</v>
      </c>
      <c r="H1690">
        <v>13.333</v>
      </c>
      <c r="I1690">
        <v>2.9529999999999998</v>
      </c>
      <c r="J1690">
        <v>1</v>
      </c>
      <c r="K1690">
        <v>1172.385</v>
      </c>
      <c r="L1690" t="s">
        <v>560</v>
      </c>
      <c r="M1690" t="s">
        <v>559</v>
      </c>
      <c r="N1690" s="8">
        <v>43412</v>
      </c>
      <c r="O1690">
        <v>0</v>
      </c>
      <c r="P1690">
        <v>0</v>
      </c>
      <c r="Q1690">
        <v>8720.6419999999998</v>
      </c>
      <c r="R1690">
        <v>884.47</v>
      </c>
      <c r="S1690">
        <v>1.843</v>
      </c>
      <c r="T1690">
        <v>33</v>
      </c>
      <c r="U1690">
        <v>2680.2130000000002</v>
      </c>
      <c r="V1690">
        <v>1</v>
      </c>
      <c r="W1690">
        <v>2.0129999999999999</v>
      </c>
      <c r="X1690">
        <v>3.254</v>
      </c>
      <c r="Y1690" s="8">
        <v>43412</v>
      </c>
    </row>
    <row r="1691" spans="1:25" x14ac:dyDescent="0.25">
      <c r="A1691">
        <v>-111.97700817</v>
      </c>
      <c r="B1691">
        <v>33.078606219999998</v>
      </c>
      <c r="C1691" t="s">
        <v>563</v>
      </c>
      <c r="D1691" t="s">
        <v>565</v>
      </c>
      <c r="E1691" t="s">
        <v>561</v>
      </c>
      <c r="F1691">
        <v>176</v>
      </c>
      <c r="G1691">
        <v>179</v>
      </c>
      <c r="H1691">
        <v>13.333</v>
      </c>
      <c r="I1691">
        <v>2.887</v>
      </c>
      <c r="J1691">
        <v>1</v>
      </c>
      <c r="K1691">
        <v>1172.444</v>
      </c>
      <c r="L1691" t="s">
        <v>560</v>
      </c>
      <c r="M1691" t="s">
        <v>559</v>
      </c>
      <c r="N1691" s="8">
        <v>43412</v>
      </c>
      <c r="O1691">
        <v>0</v>
      </c>
      <c r="P1691">
        <v>0</v>
      </c>
      <c r="Q1691">
        <v>9691.7630000000008</v>
      </c>
      <c r="R1691">
        <v>1005.304</v>
      </c>
      <c r="S1691">
        <v>2.0939999999999999</v>
      </c>
      <c r="T1691">
        <v>33</v>
      </c>
      <c r="U1691">
        <v>3046.3760000000002</v>
      </c>
      <c r="V1691">
        <v>1</v>
      </c>
      <c r="W1691">
        <v>1.9690000000000001</v>
      </c>
      <c r="X1691">
        <v>3.181</v>
      </c>
      <c r="Y1691" s="8">
        <v>43412</v>
      </c>
    </row>
    <row r="1692" spans="1:25" x14ac:dyDescent="0.25">
      <c r="A1692">
        <v>-111.97700851</v>
      </c>
      <c r="B1692">
        <v>33.078598210000003</v>
      </c>
      <c r="C1692" t="s">
        <v>563</v>
      </c>
      <c r="D1692" t="s">
        <v>565</v>
      </c>
      <c r="E1692" t="s">
        <v>561</v>
      </c>
      <c r="F1692">
        <v>177</v>
      </c>
      <c r="G1692">
        <v>177</v>
      </c>
      <c r="H1692">
        <v>13.333</v>
      </c>
      <c r="I1692">
        <v>2.9529999999999998</v>
      </c>
      <c r="J1692">
        <v>1</v>
      </c>
      <c r="K1692">
        <v>1172.3979999999999</v>
      </c>
      <c r="L1692" t="s">
        <v>560</v>
      </c>
      <c r="M1692" t="s">
        <v>559</v>
      </c>
      <c r="N1692" s="8">
        <v>43412</v>
      </c>
      <c r="O1692">
        <v>0</v>
      </c>
      <c r="P1692">
        <v>0</v>
      </c>
      <c r="Q1692">
        <v>10153.996999999999</v>
      </c>
      <c r="R1692">
        <v>1029.845</v>
      </c>
      <c r="S1692">
        <v>2.1459999999999999</v>
      </c>
      <c r="T1692">
        <v>33</v>
      </c>
      <c r="U1692">
        <v>3120.7420000000002</v>
      </c>
      <c r="V1692">
        <v>1</v>
      </c>
      <c r="W1692">
        <v>2.0129999999999999</v>
      </c>
      <c r="X1692">
        <v>3.254</v>
      </c>
      <c r="Y1692" s="8">
        <v>43412</v>
      </c>
    </row>
    <row r="1693" spans="1:25" x14ac:dyDescent="0.25">
      <c r="A1693">
        <v>-111.97700732</v>
      </c>
      <c r="B1693">
        <v>33.078590210000002</v>
      </c>
      <c r="C1693" t="s">
        <v>563</v>
      </c>
      <c r="D1693" t="s">
        <v>565</v>
      </c>
      <c r="E1693" t="s">
        <v>561</v>
      </c>
      <c r="F1693">
        <v>178</v>
      </c>
      <c r="G1693">
        <v>184</v>
      </c>
      <c r="H1693">
        <v>13.333</v>
      </c>
      <c r="I1693">
        <v>2.9529999999999998</v>
      </c>
      <c r="J1693">
        <v>1</v>
      </c>
      <c r="K1693">
        <v>1172.415</v>
      </c>
      <c r="L1693" t="s">
        <v>560</v>
      </c>
      <c r="M1693" t="s">
        <v>559</v>
      </c>
      <c r="N1693" s="8">
        <v>43412</v>
      </c>
      <c r="O1693">
        <v>0</v>
      </c>
      <c r="P1693">
        <v>0</v>
      </c>
      <c r="Q1693">
        <v>11663.031000000001</v>
      </c>
      <c r="R1693">
        <v>1182.895</v>
      </c>
      <c r="S1693">
        <v>2.464</v>
      </c>
      <c r="T1693">
        <v>33</v>
      </c>
      <c r="U1693">
        <v>3584.53</v>
      </c>
      <c r="V1693">
        <v>1</v>
      </c>
      <c r="W1693">
        <v>2.0129999999999999</v>
      </c>
      <c r="X1693">
        <v>3.254</v>
      </c>
      <c r="Y1693" s="8">
        <v>43412</v>
      </c>
    </row>
    <row r="1694" spans="1:25" x14ac:dyDescent="0.25">
      <c r="A1694">
        <v>-111.97700934</v>
      </c>
      <c r="B1694">
        <v>33.078582220000001</v>
      </c>
      <c r="C1694" t="s">
        <v>563</v>
      </c>
      <c r="D1694" t="s">
        <v>565</v>
      </c>
      <c r="E1694" t="s">
        <v>561</v>
      </c>
      <c r="F1694">
        <v>179</v>
      </c>
      <c r="G1694">
        <v>178</v>
      </c>
      <c r="H1694">
        <v>13.333</v>
      </c>
      <c r="I1694">
        <v>2.9860000000000002</v>
      </c>
      <c r="J1694">
        <v>1</v>
      </c>
      <c r="K1694">
        <v>1172.3789999999999</v>
      </c>
      <c r="L1694" t="s">
        <v>560</v>
      </c>
      <c r="M1694" t="s">
        <v>559</v>
      </c>
      <c r="N1694" s="8">
        <v>43412</v>
      </c>
      <c r="O1694">
        <v>0</v>
      </c>
      <c r="P1694">
        <v>0</v>
      </c>
      <c r="Q1694">
        <v>12597.579</v>
      </c>
      <c r="R1694">
        <v>1263.6389999999999</v>
      </c>
      <c r="S1694">
        <v>2.633</v>
      </c>
      <c r="T1694">
        <v>33</v>
      </c>
      <c r="U1694">
        <v>3829.2089999999998</v>
      </c>
      <c r="V1694">
        <v>1</v>
      </c>
      <c r="W1694">
        <v>2.036</v>
      </c>
      <c r="X1694">
        <v>3.29</v>
      </c>
      <c r="Y1694" s="8">
        <v>43412</v>
      </c>
    </row>
    <row r="1695" spans="1:25" x14ac:dyDescent="0.25">
      <c r="A1695">
        <v>-111.9770073</v>
      </c>
      <c r="B1695">
        <v>33.078574099999997</v>
      </c>
      <c r="C1695" t="s">
        <v>563</v>
      </c>
      <c r="D1695" t="s">
        <v>565</v>
      </c>
      <c r="E1695" t="s">
        <v>561</v>
      </c>
      <c r="F1695">
        <v>180</v>
      </c>
      <c r="G1695">
        <v>190</v>
      </c>
      <c r="H1695">
        <v>13.333</v>
      </c>
      <c r="I1695">
        <v>2.887</v>
      </c>
      <c r="J1695">
        <v>1</v>
      </c>
      <c r="K1695">
        <v>1172.4639999999999</v>
      </c>
      <c r="L1695" t="s">
        <v>560</v>
      </c>
      <c r="M1695" t="s">
        <v>559</v>
      </c>
      <c r="N1695" s="8">
        <v>43412</v>
      </c>
      <c r="O1695">
        <v>0</v>
      </c>
      <c r="P1695">
        <v>0</v>
      </c>
      <c r="Q1695">
        <v>12814.044</v>
      </c>
      <c r="R1695">
        <v>1329.171</v>
      </c>
      <c r="S1695">
        <v>2.7690000000000001</v>
      </c>
      <c r="T1695">
        <v>33</v>
      </c>
      <c r="U1695">
        <v>4027.7910000000002</v>
      </c>
      <c r="V1695">
        <v>1</v>
      </c>
      <c r="W1695">
        <v>1.9690000000000001</v>
      </c>
      <c r="X1695">
        <v>3.181</v>
      </c>
      <c r="Y1695" s="8">
        <v>43412</v>
      </c>
    </row>
    <row r="1696" spans="1:25" x14ac:dyDescent="0.25">
      <c r="A1696">
        <v>-111.9770102</v>
      </c>
      <c r="B1696">
        <v>33.078565159999997</v>
      </c>
      <c r="C1696" t="s">
        <v>563</v>
      </c>
      <c r="D1696" t="s">
        <v>565</v>
      </c>
      <c r="E1696" t="s">
        <v>561</v>
      </c>
      <c r="F1696">
        <v>181</v>
      </c>
      <c r="G1696">
        <v>173</v>
      </c>
      <c r="H1696">
        <v>13.333</v>
      </c>
      <c r="I1696">
        <v>2.8220000000000001</v>
      </c>
      <c r="J1696">
        <v>1</v>
      </c>
      <c r="K1696">
        <v>1172.444</v>
      </c>
      <c r="L1696" t="s">
        <v>560</v>
      </c>
      <c r="M1696" t="s">
        <v>559</v>
      </c>
      <c r="N1696" s="8">
        <v>43412</v>
      </c>
      <c r="O1696">
        <v>0</v>
      </c>
      <c r="P1696">
        <v>0</v>
      </c>
      <c r="Q1696">
        <v>14692.723</v>
      </c>
      <c r="R1696">
        <v>1559.4849999999999</v>
      </c>
      <c r="S1696">
        <v>3.2490000000000001</v>
      </c>
      <c r="T1696">
        <v>33</v>
      </c>
      <c r="U1696">
        <v>4725.7110000000002</v>
      </c>
      <c r="V1696">
        <v>1</v>
      </c>
      <c r="W1696">
        <v>1.9239999999999999</v>
      </c>
      <c r="X1696">
        <v>3.109</v>
      </c>
      <c r="Y1696" s="8">
        <v>43412</v>
      </c>
    </row>
    <row r="1697" spans="1:25" x14ac:dyDescent="0.25">
      <c r="A1697">
        <v>-111.97700814</v>
      </c>
      <c r="B1697">
        <v>33.078557189999998</v>
      </c>
      <c r="C1697" t="s">
        <v>563</v>
      </c>
      <c r="D1697" t="s">
        <v>565</v>
      </c>
      <c r="E1697" t="s">
        <v>561</v>
      </c>
      <c r="F1697">
        <v>182</v>
      </c>
      <c r="G1697">
        <v>185</v>
      </c>
      <c r="H1697">
        <v>13.333</v>
      </c>
      <c r="I1697">
        <v>2.9860000000000002</v>
      </c>
      <c r="J1697">
        <v>1</v>
      </c>
      <c r="K1697">
        <v>1172.385</v>
      </c>
      <c r="L1697" t="s">
        <v>560</v>
      </c>
      <c r="M1697" t="s">
        <v>559</v>
      </c>
      <c r="N1697" s="8">
        <v>43412</v>
      </c>
      <c r="O1697">
        <v>0</v>
      </c>
      <c r="P1697">
        <v>0</v>
      </c>
      <c r="Q1697">
        <v>13694.723</v>
      </c>
      <c r="R1697">
        <v>1373.691</v>
      </c>
      <c r="S1697">
        <v>2.8620000000000001</v>
      </c>
      <c r="T1697">
        <v>33</v>
      </c>
      <c r="U1697">
        <v>4162.701</v>
      </c>
      <c r="V1697">
        <v>1</v>
      </c>
      <c r="W1697">
        <v>2.036</v>
      </c>
      <c r="X1697">
        <v>3.29</v>
      </c>
      <c r="Y1697" s="8">
        <v>43412</v>
      </c>
    </row>
    <row r="1698" spans="1:25" x14ac:dyDescent="0.25">
      <c r="A1698">
        <v>-111.97700951</v>
      </c>
      <c r="B1698">
        <v>33.078549209999998</v>
      </c>
      <c r="C1698" t="s">
        <v>563</v>
      </c>
      <c r="D1698" t="s">
        <v>565</v>
      </c>
      <c r="E1698" t="s">
        <v>561</v>
      </c>
      <c r="F1698">
        <v>183</v>
      </c>
      <c r="G1698">
        <v>177</v>
      </c>
      <c r="H1698">
        <v>13.333</v>
      </c>
      <c r="I1698">
        <v>2.8540000000000001</v>
      </c>
      <c r="J1698">
        <v>1</v>
      </c>
      <c r="K1698">
        <v>1172.346</v>
      </c>
      <c r="L1698" t="s">
        <v>560</v>
      </c>
      <c r="M1698" t="s">
        <v>559</v>
      </c>
      <c r="N1698" s="8">
        <v>43412</v>
      </c>
      <c r="O1698">
        <v>0</v>
      </c>
      <c r="P1698">
        <v>0</v>
      </c>
      <c r="Q1698">
        <v>12781.382</v>
      </c>
      <c r="R1698">
        <v>1341.0219999999999</v>
      </c>
      <c r="S1698">
        <v>2.794</v>
      </c>
      <c r="T1698">
        <v>33</v>
      </c>
      <c r="U1698">
        <v>4063.7020000000002</v>
      </c>
      <c r="V1698">
        <v>1</v>
      </c>
      <c r="W1698">
        <v>1.946</v>
      </c>
      <c r="X1698">
        <v>3.145</v>
      </c>
      <c r="Y1698" s="8">
        <v>43412</v>
      </c>
    </row>
    <row r="1699" spans="1:25" x14ac:dyDescent="0.25">
      <c r="A1699">
        <v>-111.97700714</v>
      </c>
      <c r="B1699">
        <v>33.078541190000003</v>
      </c>
      <c r="C1699" t="s">
        <v>563</v>
      </c>
      <c r="D1699" t="s">
        <v>565</v>
      </c>
      <c r="E1699" t="s">
        <v>561</v>
      </c>
      <c r="F1699">
        <v>184</v>
      </c>
      <c r="G1699">
        <v>185</v>
      </c>
      <c r="H1699">
        <v>13.333</v>
      </c>
      <c r="I1699">
        <v>2.9529999999999998</v>
      </c>
      <c r="J1699">
        <v>1</v>
      </c>
      <c r="K1699">
        <v>1172.336</v>
      </c>
      <c r="L1699" t="s">
        <v>560</v>
      </c>
      <c r="M1699" t="s">
        <v>559</v>
      </c>
      <c r="N1699" s="8">
        <v>43412</v>
      </c>
      <c r="O1699">
        <v>0</v>
      </c>
      <c r="P1699">
        <v>0</v>
      </c>
      <c r="Q1699">
        <v>10258.759</v>
      </c>
      <c r="R1699">
        <v>1040.47</v>
      </c>
      <c r="S1699">
        <v>2.1680000000000001</v>
      </c>
      <c r="T1699">
        <v>33</v>
      </c>
      <c r="U1699">
        <v>3152.94</v>
      </c>
      <c r="V1699">
        <v>1</v>
      </c>
      <c r="W1699">
        <v>2.0129999999999999</v>
      </c>
      <c r="X1699">
        <v>3.254</v>
      </c>
      <c r="Y1699" s="8">
        <v>43412</v>
      </c>
    </row>
    <row r="1700" spans="1:25" x14ac:dyDescent="0.25">
      <c r="A1700">
        <v>-111.97700937</v>
      </c>
      <c r="B1700">
        <v>33.078533149999998</v>
      </c>
      <c r="C1700" t="s">
        <v>563</v>
      </c>
      <c r="D1700" t="s">
        <v>565</v>
      </c>
      <c r="E1700" t="s">
        <v>561</v>
      </c>
      <c r="F1700">
        <v>185</v>
      </c>
      <c r="G1700">
        <v>172</v>
      </c>
      <c r="H1700">
        <v>13.333</v>
      </c>
      <c r="I1700">
        <v>3.0179999999999998</v>
      </c>
      <c r="J1700">
        <v>1</v>
      </c>
      <c r="K1700">
        <v>1172.3589999999999</v>
      </c>
      <c r="L1700" t="s">
        <v>560</v>
      </c>
      <c r="M1700" t="s">
        <v>559</v>
      </c>
      <c r="N1700" s="8">
        <v>43412</v>
      </c>
      <c r="O1700">
        <v>0</v>
      </c>
      <c r="P1700">
        <v>0</v>
      </c>
      <c r="Q1700">
        <v>10348.375</v>
      </c>
      <c r="R1700">
        <v>1026.7429999999999</v>
      </c>
      <c r="S1700">
        <v>2.1389999999999998</v>
      </c>
      <c r="T1700">
        <v>33</v>
      </c>
      <c r="U1700">
        <v>3111.3409999999999</v>
      </c>
      <c r="V1700">
        <v>1</v>
      </c>
      <c r="W1700">
        <v>2.0579999999999998</v>
      </c>
      <c r="X1700">
        <v>3.3260000000000001</v>
      </c>
      <c r="Y1700" s="8">
        <v>43412</v>
      </c>
    </row>
    <row r="1701" spans="1:25" x14ac:dyDescent="0.25">
      <c r="A1701">
        <v>-111.97700732</v>
      </c>
      <c r="B1701">
        <v>33.078525210000002</v>
      </c>
      <c r="C1701" t="s">
        <v>563</v>
      </c>
      <c r="D1701" t="s">
        <v>565</v>
      </c>
      <c r="E1701" t="s">
        <v>561</v>
      </c>
      <c r="F1701">
        <v>186</v>
      </c>
      <c r="G1701">
        <v>184</v>
      </c>
      <c r="H1701">
        <v>13.333</v>
      </c>
      <c r="I1701">
        <v>2.7559999999999998</v>
      </c>
      <c r="J1701">
        <v>1</v>
      </c>
      <c r="K1701">
        <v>1172.395</v>
      </c>
      <c r="L1701" t="s">
        <v>560</v>
      </c>
      <c r="M1701" t="s">
        <v>559</v>
      </c>
      <c r="N1701" s="8">
        <v>43412</v>
      </c>
      <c r="O1701">
        <v>0</v>
      </c>
      <c r="P1701">
        <v>0</v>
      </c>
      <c r="Q1701">
        <v>8911</v>
      </c>
      <c r="R1701">
        <v>968.33199999999999</v>
      </c>
      <c r="S1701">
        <v>2.0169999999999999</v>
      </c>
      <c r="T1701">
        <v>33</v>
      </c>
      <c r="U1701">
        <v>2934.34</v>
      </c>
      <c r="V1701">
        <v>1</v>
      </c>
      <c r="W1701">
        <v>1.879</v>
      </c>
      <c r="X1701">
        <v>3.0369999999999999</v>
      </c>
      <c r="Y1701" s="8">
        <v>43412</v>
      </c>
    </row>
    <row r="1702" spans="1:25" x14ac:dyDescent="0.25">
      <c r="A1702">
        <v>-111.9770092</v>
      </c>
      <c r="B1702">
        <v>33.078517159999997</v>
      </c>
      <c r="C1702" t="s">
        <v>563</v>
      </c>
      <c r="D1702" t="s">
        <v>565</v>
      </c>
      <c r="E1702" t="s">
        <v>561</v>
      </c>
      <c r="F1702">
        <v>187</v>
      </c>
      <c r="G1702">
        <v>173</v>
      </c>
      <c r="H1702">
        <v>13.333</v>
      </c>
      <c r="I1702">
        <v>2.887</v>
      </c>
      <c r="J1702">
        <v>1</v>
      </c>
      <c r="K1702">
        <v>1172.385</v>
      </c>
      <c r="L1702" t="s">
        <v>560</v>
      </c>
      <c r="M1702" t="s">
        <v>559</v>
      </c>
      <c r="N1702" s="8">
        <v>43412</v>
      </c>
      <c r="O1702">
        <v>0</v>
      </c>
      <c r="P1702">
        <v>0</v>
      </c>
      <c r="Q1702">
        <v>7724.24</v>
      </c>
      <c r="R1702">
        <v>801.21699999999998</v>
      </c>
      <c r="S1702">
        <v>1.669</v>
      </c>
      <c r="T1702">
        <v>33</v>
      </c>
      <c r="U1702">
        <v>2427.931</v>
      </c>
      <c r="V1702">
        <v>1</v>
      </c>
      <c r="W1702">
        <v>1.9690000000000001</v>
      </c>
      <c r="X1702">
        <v>3.181</v>
      </c>
      <c r="Y1702" s="8">
        <v>43412</v>
      </c>
    </row>
    <row r="1703" spans="1:25" x14ac:dyDescent="0.25">
      <c r="A1703">
        <v>-111.97700732</v>
      </c>
      <c r="B1703">
        <v>33.07850921</v>
      </c>
      <c r="C1703" t="s">
        <v>563</v>
      </c>
      <c r="D1703" t="s">
        <v>565</v>
      </c>
      <c r="E1703" t="s">
        <v>561</v>
      </c>
      <c r="F1703">
        <v>188</v>
      </c>
      <c r="G1703">
        <v>184</v>
      </c>
      <c r="H1703">
        <v>13.333</v>
      </c>
      <c r="I1703">
        <v>2.887</v>
      </c>
      <c r="J1703">
        <v>1</v>
      </c>
      <c r="K1703">
        <v>1172.425</v>
      </c>
      <c r="L1703" t="s">
        <v>560</v>
      </c>
      <c r="M1703" t="s">
        <v>559</v>
      </c>
      <c r="N1703" s="8">
        <v>43412</v>
      </c>
      <c r="O1703">
        <v>0</v>
      </c>
      <c r="P1703">
        <v>0</v>
      </c>
      <c r="Q1703">
        <v>9284.7199999999993</v>
      </c>
      <c r="R1703">
        <v>963.08199999999999</v>
      </c>
      <c r="S1703">
        <v>2.0059999999999998</v>
      </c>
      <c r="T1703">
        <v>33</v>
      </c>
      <c r="U1703">
        <v>2918.431</v>
      </c>
      <c r="V1703">
        <v>1</v>
      </c>
      <c r="W1703">
        <v>1.9690000000000001</v>
      </c>
      <c r="X1703">
        <v>3.181</v>
      </c>
      <c r="Y1703" s="8">
        <v>43412</v>
      </c>
    </row>
    <row r="1704" spans="1:25" x14ac:dyDescent="0.25">
      <c r="A1704">
        <v>-111.97700951</v>
      </c>
      <c r="B1704">
        <v>33.078501209999999</v>
      </c>
      <c r="C1704" t="s">
        <v>563</v>
      </c>
      <c r="D1704" t="s">
        <v>565</v>
      </c>
      <c r="E1704" t="s">
        <v>561</v>
      </c>
      <c r="F1704">
        <v>189</v>
      </c>
      <c r="G1704">
        <v>177</v>
      </c>
      <c r="H1704">
        <v>13.333</v>
      </c>
      <c r="I1704">
        <v>2.92</v>
      </c>
      <c r="J1704">
        <v>1</v>
      </c>
      <c r="K1704">
        <v>1172.4739999999999</v>
      </c>
      <c r="L1704" t="s">
        <v>560</v>
      </c>
      <c r="M1704" t="s">
        <v>559</v>
      </c>
      <c r="N1704" s="8">
        <v>43412</v>
      </c>
      <c r="O1704">
        <v>0</v>
      </c>
      <c r="P1704">
        <v>0</v>
      </c>
      <c r="Q1704">
        <v>8335.4110000000001</v>
      </c>
      <c r="R1704">
        <v>854.89800000000002</v>
      </c>
      <c r="S1704">
        <v>1.7809999999999999</v>
      </c>
      <c r="T1704">
        <v>33</v>
      </c>
      <c r="U1704">
        <v>2590.6</v>
      </c>
      <c r="V1704">
        <v>1</v>
      </c>
      <c r="W1704">
        <v>1.9910000000000001</v>
      </c>
      <c r="X1704">
        <v>3.218</v>
      </c>
      <c r="Y1704" s="8">
        <v>43412</v>
      </c>
    </row>
    <row r="1705" spans="1:25" x14ac:dyDescent="0.25">
      <c r="A1705">
        <v>-111.97700763</v>
      </c>
      <c r="B1705">
        <v>33.07849315</v>
      </c>
      <c r="C1705" t="s">
        <v>563</v>
      </c>
      <c r="D1705" t="s">
        <v>565</v>
      </c>
      <c r="E1705" t="s">
        <v>561</v>
      </c>
      <c r="F1705">
        <v>190</v>
      </c>
      <c r="G1705">
        <v>188</v>
      </c>
      <c r="H1705">
        <v>13.333</v>
      </c>
      <c r="I1705">
        <v>2.9529999999999998</v>
      </c>
      <c r="J1705">
        <v>1</v>
      </c>
      <c r="K1705">
        <v>1172.4770000000001</v>
      </c>
      <c r="L1705" t="s">
        <v>560</v>
      </c>
      <c r="M1705" t="s">
        <v>559</v>
      </c>
      <c r="N1705" s="8">
        <v>43412</v>
      </c>
      <c r="O1705">
        <v>0</v>
      </c>
      <c r="P1705">
        <v>0</v>
      </c>
      <c r="Q1705">
        <v>7891.8490000000002</v>
      </c>
      <c r="R1705">
        <v>800.41200000000003</v>
      </c>
      <c r="S1705">
        <v>1.6679999999999999</v>
      </c>
      <c r="T1705">
        <v>33</v>
      </c>
      <c r="U1705">
        <v>2425.491</v>
      </c>
      <c r="V1705">
        <v>1</v>
      </c>
      <c r="W1705">
        <v>2.0129999999999999</v>
      </c>
      <c r="X1705">
        <v>3.254</v>
      </c>
      <c r="Y1705" s="8">
        <v>43412</v>
      </c>
    </row>
    <row r="1706" spans="1:25" x14ac:dyDescent="0.25">
      <c r="A1706">
        <v>-111.97700832</v>
      </c>
      <c r="B1706">
        <v>33.078485209999997</v>
      </c>
      <c r="C1706" t="s">
        <v>563</v>
      </c>
      <c r="D1706" t="s">
        <v>565</v>
      </c>
      <c r="E1706" t="s">
        <v>561</v>
      </c>
      <c r="F1706">
        <v>191</v>
      </c>
      <c r="G1706">
        <v>184</v>
      </c>
      <c r="H1706">
        <v>13.333</v>
      </c>
      <c r="I1706">
        <v>2.9529999999999998</v>
      </c>
      <c r="J1706">
        <v>1</v>
      </c>
      <c r="K1706">
        <v>1172.4639999999999</v>
      </c>
      <c r="L1706" t="s">
        <v>560</v>
      </c>
      <c r="M1706" t="s">
        <v>559</v>
      </c>
      <c r="N1706" s="8">
        <v>43412</v>
      </c>
      <c r="O1706">
        <v>0</v>
      </c>
      <c r="P1706">
        <v>0</v>
      </c>
      <c r="Q1706">
        <v>9185.134</v>
      </c>
      <c r="R1706">
        <v>931.58</v>
      </c>
      <c r="S1706">
        <v>1.9410000000000001</v>
      </c>
      <c r="T1706">
        <v>33</v>
      </c>
      <c r="U1706">
        <v>2822.97</v>
      </c>
      <c r="V1706">
        <v>1</v>
      </c>
      <c r="W1706">
        <v>2.0129999999999999</v>
      </c>
      <c r="X1706">
        <v>3.254</v>
      </c>
      <c r="Y1706" s="8">
        <v>43412</v>
      </c>
    </row>
    <row r="1707" spans="1:25" x14ac:dyDescent="0.25">
      <c r="A1707">
        <v>-111.977009</v>
      </c>
      <c r="B1707">
        <v>33.078477229999997</v>
      </c>
      <c r="C1707" t="s">
        <v>563</v>
      </c>
      <c r="D1707" t="s">
        <v>565</v>
      </c>
      <c r="E1707" t="s">
        <v>561</v>
      </c>
      <c r="F1707">
        <v>192</v>
      </c>
      <c r="G1707">
        <v>180</v>
      </c>
      <c r="H1707">
        <v>13.333</v>
      </c>
      <c r="I1707">
        <v>3.117</v>
      </c>
      <c r="J1707">
        <v>1</v>
      </c>
      <c r="K1707">
        <v>1172.4770000000001</v>
      </c>
      <c r="L1707" t="s">
        <v>560</v>
      </c>
      <c r="M1707" t="s">
        <v>559</v>
      </c>
      <c r="N1707" s="8">
        <v>43412</v>
      </c>
      <c r="O1707">
        <v>0</v>
      </c>
      <c r="P1707">
        <v>0</v>
      </c>
      <c r="Q1707">
        <v>9805.7240000000002</v>
      </c>
      <c r="R1707">
        <v>942.17899999999997</v>
      </c>
      <c r="S1707">
        <v>1.9630000000000001</v>
      </c>
      <c r="T1707">
        <v>33</v>
      </c>
      <c r="U1707">
        <v>2855.087</v>
      </c>
      <c r="V1707">
        <v>1</v>
      </c>
      <c r="W1707">
        <v>2.125</v>
      </c>
      <c r="X1707">
        <v>3.4340000000000002</v>
      </c>
      <c r="Y1707" s="8">
        <v>43412</v>
      </c>
    </row>
    <row r="1708" spans="1:25" x14ac:dyDescent="0.25">
      <c r="A1708">
        <v>-111.97700967999999</v>
      </c>
      <c r="B1708">
        <v>33.078468209999997</v>
      </c>
      <c r="C1708" t="s">
        <v>563</v>
      </c>
      <c r="D1708" t="s">
        <v>565</v>
      </c>
      <c r="E1708" t="s">
        <v>561</v>
      </c>
      <c r="F1708">
        <v>193</v>
      </c>
      <c r="G1708">
        <v>176</v>
      </c>
      <c r="H1708">
        <v>13.333</v>
      </c>
      <c r="I1708">
        <v>2.9860000000000002</v>
      </c>
      <c r="J1708">
        <v>1</v>
      </c>
      <c r="K1708">
        <v>1172.4380000000001</v>
      </c>
      <c r="L1708" t="s">
        <v>560</v>
      </c>
      <c r="M1708" t="s">
        <v>559</v>
      </c>
      <c r="N1708" s="8">
        <v>43412</v>
      </c>
      <c r="O1708">
        <v>0</v>
      </c>
      <c r="P1708">
        <v>0</v>
      </c>
      <c r="Q1708">
        <v>8834.1630000000005</v>
      </c>
      <c r="R1708">
        <v>886.13800000000003</v>
      </c>
      <c r="S1708">
        <v>1.8460000000000001</v>
      </c>
      <c r="T1708">
        <v>33</v>
      </c>
      <c r="U1708">
        <v>2685.2660000000001</v>
      </c>
      <c r="V1708">
        <v>1</v>
      </c>
      <c r="W1708">
        <v>2.036</v>
      </c>
      <c r="X1708">
        <v>3.29</v>
      </c>
      <c r="Y1708" s="8">
        <v>43412</v>
      </c>
    </row>
    <row r="1709" spans="1:25" x14ac:dyDescent="0.25">
      <c r="A1709">
        <v>-111.97700832</v>
      </c>
      <c r="B1709">
        <v>33.078460210000003</v>
      </c>
      <c r="C1709" t="s">
        <v>563</v>
      </c>
      <c r="D1709" t="s">
        <v>565</v>
      </c>
      <c r="E1709" t="s">
        <v>561</v>
      </c>
      <c r="F1709">
        <v>194</v>
      </c>
      <c r="G1709">
        <v>184</v>
      </c>
      <c r="H1709">
        <v>13.333</v>
      </c>
      <c r="I1709">
        <v>3.0179999999999998</v>
      </c>
      <c r="J1709">
        <v>1</v>
      </c>
      <c r="K1709">
        <v>1172.346</v>
      </c>
      <c r="L1709" t="s">
        <v>560</v>
      </c>
      <c r="M1709" t="s">
        <v>559</v>
      </c>
      <c r="N1709" s="8">
        <v>43412</v>
      </c>
      <c r="O1709">
        <v>0</v>
      </c>
      <c r="P1709">
        <v>0</v>
      </c>
      <c r="Q1709">
        <v>8067.4449999999997</v>
      </c>
      <c r="R1709">
        <v>800.43399999999997</v>
      </c>
      <c r="S1709">
        <v>1.6679999999999999</v>
      </c>
      <c r="T1709">
        <v>33</v>
      </c>
      <c r="U1709">
        <v>2425.5569999999998</v>
      </c>
      <c r="V1709">
        <v>1</v>
      </c>
      <c r="W1709">
        <v>2.0579999999999998</v>
      </c>
      <c r="X1709">
        <v>3.3260000000000001</v>
      </c>
      <c r="Y1709" s="8">
        <v>43412</v>
      </c>
    </row>
    <row r="1710" spans="1:25" x14ac:dyDescent="0.25">
      <c r="A1710">
        <v>-111.97701000000001</v>
      </c>
      <c r="B1710">
        <v>33.078452230000003</v>
      </c>
      <c r="C1710" t="s">
        <v>563</v>
      </c>
      <c r="D1710" t="s">
        <v>565</v>
      </c>
      <c r="E1710" t="s">
        <v>561</v>
      </c>
      <c r="F1710">
        <v>195</v>
      </c>
      <c r="G1710">
        <v>180</v>
      </c>
      <c r="H1710">
        <v>13.333</v>
      </c>
      <c r="I1710">
        <v>2.8540000000000001</v>
      </c>
      <c r="J1710">
        <v>1</v>
      </c>
      <c r="K1710">
        <v>1172.3689999999999</v>
      </c>
      <c r="L1710" t="s">
        <v>560</v>
      </c>
      <c r="M1710" t="s">
        <v>559</v>
      </c>
      <c r="N1710" s="8">
        <v>43412</v>
      </c>
      <c r="O1710">
        <v>0</v>
      </c>
      <c r="P1710">
        <v>0</v>
      </c>
      <c r="Q1710">
        <v>6894.2349999999997</v>
      </c>
      <c r="R1710">
        <v>723.34299999999996</v>
      </c>
      <c r="S1710">
        <v>1.5069999999999999</v>
      </c>
      <c r="T1710">
        <v>33</v>
      </c>
      <c r="U1710">
        <v>2191.9479999999999</v>
      </c>
      <c r="V1710">
        <v>1</v>
      </c>
      <c r="W1710">
        <v>1.946</v>
      </c>
      <c r="X1710">
        <v>3.145</v>
      </c>
      <c r="Y1710" s="8">
        <v>43412</v>
      </c>
    </row>
    <row r="1711" spans="1:25" x14ac:dyDescent="0.25">
      <c r="A1711">
        <v>-111.97700914000001</v>
      </c>
      <c r="B1711">
        <v>33.078444189999999</v>
      </c>
      <c r="C1711" t="s">
        <v>563</v>
      </c>
      <c r="D1711" t="s">
        <v>565</v>
      </c>
      <c r="E1711" t="s">
        <v>561</v>
      </c>
      <c r="F1711">
        <v>196</v>
      </c>
      <c r="G1711">
        <v>185</v>
      </c>
      <c r="H1711">
        <v>13.333</v>
      </c>
      <c r="I1711">
        <v>2.92</v>
      </c>
      <c r="J1711">
        <v>1</v>
      </c>
      <c r="K1711">
        <v>1172.415</v>
      </c>
      <c r="L1711" t="s">
        <v>560</v>
      </c>
      <c r="M1711" t="s">
        <v>559</v>
      </c>
      <c r="N1711" s="8">
        <v>43412</v>
      </c>
      <c r="O1711">
        <v>0</v>
      </c>
      <c r="P1711">
        <v>0</v>
      </c>
      <c r="Q1711">
        <v>8094.875</v>
      </c>
      <c r="R1711">
        <v>830.22799999999995</v>
      </c>
      <c r="S1711">
        <v>1.73</v>
      </c>
      <c r="T1711">
        <v>33</v>
      </c>
      <c r="U1711">
        <v>2515.8429999999998</v>
      </c>
      <c r="V1711">
        <v>1</v>
      </c>
      <c r="W1711">
        <v>1.9910000000000001</v>
      </c>
      <c r="X1711">
        <v>3.218</v>
      </c>
      <c r="Y1711" s="8">
        <v>43412</v>
      </c>
    </row>
    <row r="1712" spans="1:25" x14ac:dyDescent="0.25">
      <c r="A1712">
        <v>-111.97700949</v>
      </c>
      <c r="B1712">
        <v>33.078435210000002</v>
      </c>
      <c r="C1712" t="s">
        <v>563</v>
      </c>
      <c r="D1712" t="s">
        <v>565</v>
      </c>
      <c r="E1712" t="s">
        <v>561</v>
      </c>
      <c r="F1712">
        <v>197</v>
      </c>
      <c r="G1712">
        <v>183</v>
      </c>
      <c r="H1712">
        <v>13.333</v>
      </c>
      <c r="I1712">
        <v>2.887</v>
      </c>
      <c r="J1712">
        <v>1</v>
      </c>
      <c r="K1712">
        <v>1172.3589999999999</v>
      </c>
      <c r="L1712" t="s">
        <v>560</v>
      </c>
      <c r="M1712" t="s">
        <v>559</v>
      </c>
      <c r="N1712" s="8">
        <v>43412</v>
      </c>
      <c r="O1712">
        <v>0</v>
      </c>
      <c r="P1712">
        <v>0</v>
      </c>
      <c r="Q1712">
        <v>8825.35</v>
      </c>
      <c r="R1712">
        <v>915.43299999999999</v>
      </c>
      <c r="S1712">
        <v>1.907</v>
      </c>
      <c r="T1712">
        <v>33</v>
      </c>
      <c r="U1712">
        <v>2774.0390000000002</v>
      </c>
      <c r="V1712">
        <v>1</v>
      </c>
      <c r="W1712">
        <v>1.9690000000000001</v>
      </c>
      <c r="X1712">
        <v>3.181</v>
      </c>
      <c r="Y1712" s="8">
        <v>43412</v>
      </c>
    </row>
    <row r="1713" spans="1:25" x14ac:dyDescent="0.25">
      <c r="A1713">
        <v>-111.97700866</v>
      </c>
      <c r="B1713">
        <v>33.078427220000002</v>
      </c>
      <c r="C1713" t="s">
        <v>563</v>
      </c>
      <c r="D1713" t="s">
        <v>565</v>
      </c>
      <c r="E1713" t="s">
        <v>561</v>
      </c>
      <c r="F1713">
        <v>198</v>
      </c>
      <c r="G1713">
        <v>182</v>
      </c>
      <c r="H1713">
        <v>13.333</v>
      </c>
      <c r="I1713">
        <v>3.2149999999999999</v>
      </c>
      <c r="J1713">
        <v>1</v>
      </c>
      <c r="K1713">
        <v>1172.441</v>
      </c>
      <c r="L1713" t="s">
        <v>560</v>
      </c>
      <c r="M1713" t="s">
        <v>559</v>
      </c>
      <c r="N1713" s="8">
        <v>43412</v>
      </c>
      <c r="O1713">
        <v>0</v>
      </c>
      <c r="P1713">
        <v>0</v>
      </c>
      <c r="Q1713">
        <v>10432.428</v>
      </c>
      <c r="R1713">
        <v>971.71</v>
      </c>
      <c r="S1713">
        <v>2.024</v>
      </c>
      <c r="T1713">
        <v>33</v>
      </c>
      <c r="U1713">
        <v>2944.5749999999998</v>
      </c>
      <c r="V1713">
        <v>1</v>
      </c>
      <c r="W1713">
        <v>2.1920000000000002</v>
      </c>
      <c r="X1713">
        <v>3.5430000000000001</v>
      </c>
      <c r="Y1713" s="8">
        <v>43412</v>
      </c>
    </row>
    <row r="1714" spans="1:25" x14ac:dyDescent="0.25">
      <c r="A1714">
        <v>-111.97701085999999</v>
      </c>
      <c r="B1714">
        <v>33.078419189999998</v>
      </c>
      <c r="C1714" t="s">
        <v>563</v>
      </c>
      <c r="D1714" t="s">
        <v>565</v>
      </c>
      <c r="E1714" t="s">
        <v>561</v>
      </c>
      <c r="F1714">
        <v>199</v>
      </c>
      <c r="G1714">
        <v>175</v>
      </c>
      <c r="H1714">
        <v>13.333</v>
      </c>
      <c r="I1714">
        <v>2.887</v>
      </c>
      <c r="J1714">
        <v>1</v>
      </c>
      <c r="K1714">
        <v>1172.434</v>
      </c>
      <c r="L1714" t="s">
        <v>560</v>
      </c>
      <c r="M1714" t="s">
        <v>559</v>
      </c>
      <c r="N1714" s="8">
        <v>43412</v>
      </c>
      <c r="O1714">
        <v>0</v>
      </c>
      <c r="P1714">
        <v>0</v>
      </c>
      <c r="Q1714">
        <v>3797.0149999999999</v>
      </c>
      <c r="R1714">
        <v>393.85599999999999</v>
      </c>
      <c r="S1714">
        <v>0.82099999999999995</v>
      </c>
      <c r="T1714">
        <v>33</v>
      </c>
      <c r="U1714">
        <v>1193.502</v>
      </c>
      <c r="V1714">
        <v>1</v>
      </c>
      <c r="W1714">
        <v>1.9690000000000001</v>
      </c>
      <c r="X1714">
        <v>3.181</v>
      </c>
      <c r="Y1714" s="8">
        <v>43412</v>
      </c>
    </row>
    <row r="1715" spans="1:25" x14ac:dyDescent="0.25">
      <c r="A1715">
        <v>-111.97701017</v>
      </c>
      <c r="B1715">
        <v>33.07841122</v>
      </c>
      <c r="C1715" t="s">
        <v>563</v>
      </c>
      <c r="D1715" t="s">
        <v>565</v>
      </c>
      <c r="E1715" t="s">
        <v>561</v>
      </c>
      <c r="F1715">
        <v>200</v>
      </c>
      <c r="G1715">
        <v>179</v>
      </c>
      <c r="H1715">
        <v>13.333</v>
      </c>
      <c r="I1715">
        <v>3.0179999999999998</v>
      </c>
      <c r="J1715">
        <v>1</v>
      </c>
      <c r="K1715">
        <v>1172.4739999999999</v>
      </c>
      <c r="L1715" t="s">
        <v>560</v>
      </c>
      <c r="M1715" t="s">
        <v>559</v>
      </c>
      <c r="N1715" s="8">
        <v>43412</v>
      </c>
      <c r="O1715">
        <v>0</v>
      </c>
      <c r="P1715">
        <v>0</v>
      </c>
      <c r="Q1715">
        <v>149.43299999999999</v>
      </c>
      <c r="R1715">
        <v>14.826000000000001</v>
      </c>
      <c r="S1715">
        <v>3.1E-2</v>
      </c>
      <c r="T1715">
        <v>33</v>
      </c>
      <c r="U1715">
        <v>44.927999999999997</v>
      </c>
      <c r="V1715">
        <v>1</v>
      </c>
      <c r="W1715">
        <v>2.0579999999999998</v>
      </c>
      <c r="X1715">
        <v>3.3260000000000001</v>
      </c>
      <c r="Y1715" s="8">
        <v>43412</v>
      </c>
    </row>
    <row r="1716" spans="1:25" x14ac:dyDescent="0.25">
      <c r="A1716">
        <v>-111.9771343</v>
      </c>
      <c r="B1716">
        <v>33.078403899999998</v>
      </c>
      <c r="C1716" t="s">
        <v>563</v>
      </c>
      <c r="D1716" t="s">
        <v>565</v>
      </c>
      <c r="E1716" t="s">
        <v>561</v>
      </c>
      <c r="F1716">
        <v>201</v>
      </c>
      <c r="G1716">
        <v>350</v>
      </c>
      <c r="H1716">
        <v>13.333</v>
      </c>
      <c r="I1716">
        <v>2.3290000000000002</v>
      </c>
      <c r="J1716">
        <v>1</v>
      </c>
      <c r="K1716">
        <v>1172.1489999999999</v>
      </c>
      <c r="L1716" t="s">
        <v>560</v>
      </c>
      <c r="M1716" t="s">
        <v>559</v>
      </c>
      <c r="N1716" s="8">
        <v>43412</v>
      </c>
      <c r="O1716">
        <v>0</v>
      </c>
      <c r="P1716">
        <v>0</v>
      </c>
      <c r="Q1716">
        <v>106.08499999999999</v>
      </c>
      <c r="R1716">
        <v>13.638999999999999</v>
      </c>
      <c r="S1716">
        <v>2.8000000000000001E-2</v>
      </c>
      <c r="T1716">
        <v>33</v>
      </c>
      <c r="U1716">
        <v>41.329000000000001</v>
      </c>
      <c r="V1716">
        <v>2</v>
      </c>
      <c r="W1716">
        <v>1.5880000000000001</v>
      </c>
      <c r="X1716">
        <v>2.5670000000000002</v>
      </c>
      <c r="Y1716" s="8">
        <v>43412</v>
      </c>
    </row>
    <row r="1717" spans="1:25" x14ac:dyDescent="0.25">
      <c r="A1717">
        <v>-111.97713466</v>
      </c>
      <c r="B1717">
        <v>33.078408779999997</v>
      </c>
      <c r="C1717" t="s">
        <v>563</v>
      </c>
      <c r="D1717" t="s">
        <v>565</v>
      </c>
      <c r="E1717" t="s">
        <v>561</v>
      </c>
      <c r="F1717">
        <v>202</v>
      </c>
      <c r="G1717">
        <v>358</v>
      </c>
      <c r="H1717">
        <v>13.333</v>
      </c>
      <c r="I1717">
        <v>1.804</v>
      </c>
      <c r="J1717">
        <v>1</v>
      </c>
      <c r="K1717">
        <v>1172.4670000000001</v>
      </c>
      <c r="L1717" t="s">
        <v>560</v>
      </c>
      <c r="M1717" t="s">
        <v>559</v>
      </c>
      <c r="N1717" s="8">
        <v>43412</v>
      </c>
      <c r="O1717">
        <v>0</v>
      </c>
      <c r="P1717">
        <v>0</v>
      </c>
      <c r="Q1717">
        <v>306.90699999999998</v>
      </c>
      <c r="R1717">
        <v>50.936</v>
      </c>
      <c r="S1717">
        <v>0.106</v>
      </c>
      <c r="T1717">
        <v>33</v>
      </c>
      <c r="U1717">
        <v>154.35</v>
      </c>
      <c r="V1717">
        <v>2</v>
      </c>
      <c r="W1717">
        <v>1.23</v>
      </c>
      <c r="X1717">
        <v>1.988</v>
      </c>
      <c r="Y1717" s="8">
        <v>43412</v>
      </c>
    </row>
    <row r="1718" spans="1:25" x14ac:dyDescent="0.25">
      <c r="A1718">
        <v>-111.97713821000001</v>
      </c>
      <c r="B1718">
        <v>33.078417989999998</v>
      </c>
      <c r="C1718" t="s">
        <v>563</v>
      </c>
      <c r="D1718" t="s">
        <v>565</v>
      </c>
      <c r="E1718" t="s">
        <v>561</v>
      </c>
      <c r="F1718">
        <v>203</v>
      </c>
      <c r="G1718">
        <v>13</v>
      </c>
      <c r="H1718">
        <v>13.333</v>
      </c>
      <c r="I1718">
        <v>2.92</v>
      </c>
      <c r="J1718">
        <v>1</v>
      </c>
      <c r="K1718">
        <v>1172.297</v>
      </c>
      <c r="L1718" t="s">
        <v>560</v>
      </c>
      <c r="M1718" t="s">
        <v>559</v>
      </c>
      <c r="N1718" s="8">
        <v>43412</v>
      </c>
      <c r="O1718">
        <v>0</v>
      </c>
      <c r="P1718">
        <v>0</v>
      </c>
      <c r="Q1718">
        <v>4420.2479999999996</v>
      </c>
      <c r="R1718">
        <v>453.35</v>
      </c>
      <c r="S1718">
        <v>0.94399999999999995</v>
      </c>
      <c r="T1718">
        <v>33</v>
      </c>
      <c r="U1718">
        <v>1373.789</v>
      </c>
      <c r="V1718">
        <v>2</v>
      </c>
      <c r="W1718">
        <v>1.9910000000000001</v>
      </c>
      <c r="X1718">
        <v>3.218</v>
      </c>
      <c r="Y1718" s="8">
        <v>43412</v>
      </c>
    </row>
    <row r="1719" spans="1:25" x14ac:dyDescent="0.25">
      <c r="A1719">
        <v>-111.97713514</v>
      </c>
      <c r="B1719">
        <v>33.078426810000003</v>
      </c>
      <c r="C1719" t="s">
        <v>563</v>
      </c>
      <c r="D1719" t="s">
        <v>565</v>
      </c>
      <c r="E1719" t="s">
        <v>561</v>
      </c>
      <c r="F1719">
        <v>204</v>
      </c>
      <c r="G1719">
        <v>355</v>
      </c>
      <c r="H1719">
        <v>13.333</v>
      </c>
      <c r="I1719">
        <v>3.5760000000000001</v>
      </c>
      <c r="J1719">
        <v>1</v>
      </c>
      <c r="K1719">
        <v>1172.277</v>
      </c>
      <c r="L1719" t="s">
        <v>560</v>
      </c>
      <c r="M1719" t="s">
        <v>559</v>
      </c>
      <c r="N1719" s="8">
        <v>43412</v>
      </c>
      <c r="O1719">
        <v>0</v>
      </c>
      <c r="P1719">
        <v>0</v>
      </c>
      <c r="Q1719">
        <v>2752.527</v>
      </c>
      <c r="R1719">
        <v>230.506</v>
      </c>
      <c r="S1719">
        <v>0.48</v>
      </c>
      <c r="T1719">
        <v>33</v>
      </c>
      <c r="U1719">
        <v>698.50300000000004</v>
      </c>
      <c r="V1719">
        <v>2</v>
      </c>
      <c r="W1719">
        <v>2.4380000000000002</v>
      </c>
      <c r="X1719">
        <v>3.9409999999999998</v>
      </c>
      <c r="Y1719" s="8">
        <v>43412</v>
      </c>
    </row>
    <row r="1720" spans="1:25" x14ac:dyDescent="0.25">
      <c r="A1720">
        <v>-111.97713616999999</v>
      </c>
      <c r="B1720">
        <v>33.078434780000002</v>
      </c>
      <c r="C1720" t="s">
        <v>563</v>
      </c>
      <c r="D1720" t="s">
        <v>565</v>
      </c>
      <c r="E1720" t="s">
        <v>561</v>
      </c>
      <c r="F1720">
        <v>205</v>
      </c>
      <c r="G1720">
        <v>1</v>
      </c>
      <c r="H1720">
        <v>13.333</v>
      </c>
      <c r="I1720">
        <v>2.8220000000000001</v>
      </c>
      <c r="J1720">
        <v>1</v>
      </c>
      <c r="K1720">
        <v>1172.461</v>
      </c>
      <c r="L1720" t="s">
        <v>560</v>
      </c>
      <c r="M1720" t="s">
        <v>559</v>
      </c>
      <c r="N1720" s="8">
        <v>43412</v>
      </c>
      <c r="O1720">
        <v>0</v>
      </c>
      <c r="P1720">
        <v>0</v>
      </c>
      <c r="Q1720">
        <v>2398.7469999999998</v>
      </c>
      <c r="R1720">
        <v>254.60300000000001</v>
      </c>
      <c r="S1720">
        <v>0.53</v>
      </c>
      <c r="T1720">
        <v>33</v>
      </c>
      <c r="U1720">
        <v>771.524</v>
      </c>
      <c r="V1720">
        <v>2</v>
      </c>
      <c r="W1720">
        <v>1.9239999999999999</v>
      </c>
      <c r="X1720">
        <v>3.109</v>
      </c>
      <c r="Y1720" s="8">
        <v>43412</v>
      </c>
    </row>
    <row r="1721" spans="1:25" x14ac:dyDescent="0.25">
      <c r="A1721">
        <v>-111.97713734</v>
      </c>
      <c r="B1721">
        <v>33.078442780000003</v>
      </c>
      <c r="C1721" t="s">
        <v>563</v>
      </c>
      <c r="D1721" t="s">
        <v>565</v>
      </c>
      <c r="E1721" t="s">
        <v>561</v>
      </c>
      <c r="F1721">
        <v>206</v>
      </c>
      <c r="G1721">
        <v>2</v>
      </c>
      <c r="H1721">
        <v>13.333</v>
      </c>
      <c r="I1721">
        <v>3.15</v>
      </c>
      <c r="J1721">
        <v>1</v>
      </c>
      <c r="K1721">
        <v>1172.4639999999999</v>
      </c>
      <c r="L1721" t="s">
        <v>560</v>
      </c>
      <c r="M1721" t="s">
        <v>559</v>
      </c>
      <c r="N1721" s="8">
        <v>43412</v>
      </c>
      <c r="O1721">
        <v>0</v>
      </c>
      <c r="P1721">
        <v>0</v>
      </c>
      <c r="Q1721">
        <v>3164.0320000000002</v>
      </c>
      <c r="R1721">
        <v>300.84800000000001</v>
      </c>
      <c r="S1721">
        <v>0.627</v>
      </c>
      <c r="T1721">
        <v>33</v>
      </c>
      <c r="U1721">
        <v>911.66</v>
      </c>
      <c r="V1721">
        <v>2</v>
      </c>
      <c r="W1721">
        <v>2.1469999999999998</v>
      </c>
      <c r="X1721">
        <v>3.4710000000000001</v>
      </c>
      <c r="Y1721" s="8">
        <v>43412</v>
      </c>
    </row>
    <row r="1722" spans="1:25" x14ac:dyDescent="0.25">
      <c r="A1722">
        <v>-111.97713462999999</v>
      </c>
      <c r="B1722">
        <v>33.07845202</v>
      </c>
      <c r="C1722" t="s">
        <v>563</v>
      </c>
      <c r="D1722" t="s">
        <v>565</v>
      </c>
      <c r="E1722" t="s">
        <v>561</v>
      </c>
      <c r="F1722">
        <v>207</v>
      </c>
      <c r="G1722">
        <v>346</v>
      </c>
      <c r="H1722">
        <v>13.333</v>
      </c>
      <c r="I1722">
        <v>3.1819999999999999</v>
      </c>
      <c r="J1722">
        <v>1</v>
      </c>
      <c r="K1722">
        <v>1172.5260000000001</v>
      </c>
      <c r="L1722" t="s">
        <v>560</v>
      </c>
      <c r="M1722" t="s">
        <v>559</v>
      </c>
      <c r="N1722" s="8">
        <v>43412</v>
      </c>
      <c r="O1722">
        <v>0</v>
      </c>
      <c r="P1722">
        <v>0</v>
      </c>
      <c r="Q1722">
        <v>4766.6480000000001</v>
      </c>
      <c r="R1722">
        <v>448.55799999999999</v>
      </c>
      <c r="S1722">
        <v>0.93400000000000005</v>
      </c>
      <c r="T1722">
        <v>33</v>
      </c>
      <c r="U1722">
        <v>1359.2670000000001</v>
      </c>
      <c r="V1722">
        <v>2</v>
      </c>
      <c r="W1722">
        <v>2.17</v>
      </c>
      <c r="X1722">
        <v>3.5070000000000001</v>
      </c>
      <c r="Y1722" s="8">
        <v>43412</v>
      </c>
    </row>
    <row r="1723" spans="1:25" x14ac:dyDescent="0.25">
      <c r="A1723">
        <v>-111.97713616999999</v>
      </c>
      <c r="B1723">
        <v>33.07846078</v>
      </c>
      <c r="C1723" t="s">
        <v>563</v>
      </c>
      <c r="D1723" t="s">
        <v>565</v>
      </c>
      <c r="E1723" t="s">
        <v>561</v>
      </c>
      <c r="F1723">
        <v>208</v>
      </c>
      <c r="G1723">
        <v>1</v>
      </c>
      <c r="H1723">
        <v>13.333</v>
      </c>
      <c r="I1723">
        <v>2.887</v>
      </c>
      <c r="J1723">
        <v>1</v>
      </c>
      <c r="K1723">
        <v>1172.5519999999999</v>
      </c>
      <c r="L1723" t="s">
        <v>560</v>
      </c>
      <c r="M1723" t="s">
        <v>559</v>
      </c>
      <c r="N1723" s="8">
        <v>43412</v>
      </c>
      <c r="O1723">
        <v>0</v>
      </c>
      <c r="P1723">
        <v>0</v>
      </c>
      <c r="Q1723">
        <v>7407.4179999999997</v>
      </c>
      <c r="R1723">
        <v>768.35400000000004</v>
      </c>
      <c r="S1723">
        <v>1.601</v>
      </c>
      <c r="T1723">
        <v>33</v>
      </c>
      <c r="U1723">
        <v>2328.346</v>
      </c>
      <c r="V1723">
        <v>2</v>
      </c>
      <c r="W1723">
        <v>1.9690000000000001</v>
      </c>
      <c r="X1723">
        <v>3.181</v>
      </c>
      <c r="Y1723" s="8">
        <v>43412</v>
      </c>
    </row>
    <row r="1724" spans="1:25" x14ac:dyDescent="0.25">
      <c r="A1724">
        <v>-111.97713803000001</v>
      </c>
      <c r="B1724">
        <v>33.078469820000002</v>
      </c>
      <c r="C1724" t="s">
        <v>563</v>
      </c>
      <c r="D1724" t="s">
        <v>565</v>
      </c>
      <c r="E1724" t="s">
        <v>561</v>
      </c>
      <c r="F1724">
        <v>209</v>
      </c>
      <c r="G1724">
        <v>6</v>
      </c>
      <c r="H1724">
        <v>13.333</v>
      </c>
      <c r="I1724">
        <v>3.2149999999999999</v>
      </c>
      <c r="J1724">
        <v>1</v>
      </c>
      <c r="K1724">
        <v>1172.49</v>
      </c>
      <c r="L1724" t="s">
        <v>560</v>
      </c>
      <c r="M1724" t="s">
        <v>559</v>
      </c>
      <c r="N1724" s="8">
        <v>43412</v>
      </c>
      <c r="O1724">
        <v>0</v>
      </c>
      <c r="P1724">
        <v>0</v>
      </c>
      <c r="Q1724">
        <v>8803.3179999999993</v>
      </c>
      <c r="R1724">
        <v>819.96900000000005</v>
      </c>
      <c r="S1724">
        <v>1.708</v>
      </c>
      <c r="T1724">
        <v>33</v>
      </c>
      <c r="U1724">
        <v>2484.7550000000001</v>
      </c>
      <c r="V1724">
        <v>2</v>
      </c>
      <c r="W1724">
        <v>2.1920000000000002</v>
      </c>
      <c r="X1724">
        <v>3.5430000000000001</v>
      </c>
      <c r="Y1724" s="8">
        <v>43412</v>
      </c>
    </row>
    <row r="1725" spans="1:25" x14ac:dyDescent="0.25">
      <c r="A1725">
        <v>-111.9771348</v>
      </c>
      <c r="B1725">
        <v>33.078478840000002</v>
      </c>
      <c r="C1725" t="s">
        <v>563</v>
      </c>
      <c r="D1725" t="s">
        <v>565</v>
      </c>
      <c r="E1725" t="s">
        <v>561</v>
      </c>
      <c r="F1725">
        <v>210</v>
      </c>
      <c r="G1725">
        <v>353</v>
      </c>
      <c r="H1725">
        <v>13.333</v>
      </c>
      <c r="I1725">
        <v>3.3140000000000001</v>
      </c>
      <c r="J1725">
        <v>1</v>
      </c>
      <c r="K1725">
        <v>1172.434</v>
      </c>
      <c r="L1725" t="s">
        <v>560</v>
      </c>
      <c r="M1725" t="s">
        <v>559</v>
      </c>
      <c r="N1725" s="8">
        <v>43412</v>
      </c>
      <c r="O1725">
        <v>0</v>
      </c>
      <c r="P1725">
        <v>0</v>
      </c>
      <c r="Q1725">
        <v>10712.675999999999</v>
      </c>
      <c r="R1725">
        <v>968.17499999999995</v>
      </c>
      <c r="S1725">
        <v>2.0169999999999999</v>
      </c>
      <c r="T1725">
        <v>33</v>
      </c>
      <c r="U1725">
        <v>2933.864</v>
      </c>
      <c r="V1725">
        <v>2</v>
      </c>
      <c r="W1725">
        <v>2.2589999999999999</v>
      </c>
      <c r="X1725">
        <v>3.6509999999999998</v>
      </c>
      <c r="Y1725" s="8">
        <v>43412</v>
      </c>
    </row>
    <row r="1726" spans="1:25" x14ac:dyDescent="0.25">
      <c r="A1726">
        <v>-111.977136</v>
      </c>
      <c r="B1726">
        <v>33.078487770000002</v>
      </c>
      <c r="C1726" t="s">
        <v>563</v>
      </c>
      <c r="D1726" t="s">
        <v>565</v>
      </c>
      <c r="E1726" t="s">
        <v>561</v>
      </c>
      <c r="F1726">
        <v>211</v>
      </c>
      <c r="G1726">
        <v>0</v>
      </c>
      <c r="H1726">
        <v>13.333</v>
      </c>
      <c r="I1726">
        <v>3.2810000000000001</v>
      </c>
      <c r="J1726">
        <v>1</v>
      </c>
      <c r="K1726">
        <v>1172.365</v>
      </c>
      <c r="L1726" t="s">
        <v>560</v>
      </c>
      <c r="M1726" t="s">
        <v>559</v>
      </c>
      <c r="N1726" s="8">
        <v>43412</v>
      </c>
      <c r="O1726">
        <v>0</v>
      </c>
      <c r="P1726">
        <v>0</v>
      </c>
      <c r="Q1726">
        <v>12778.517</v>
      </c>
      <c r="R1726">
        <v>1166.4280000000001</v>
      </c>
      <c r="S1726">
        <v>2.4300000000000002</v>
      </c>
      <c r="T1726">
        <v>33</v>
      </c>
      <c r="U1726">
        <v>3534.6289999999999</v>
      </c>
      <c r="V1726">
        <v>2</v>
      </c>
      <c r="W1726">
        <v>2.2370000000000001</v>
      </c>
      <c r="X1726">
        <v>3.6150000000000002</v>
      </c>
      <c r="Y1726" s="8">
        <v>43412</v>
      </c>
    </row>
    <row r="1727" spans="1:25" x14ac:dyDescent="0.25">
      <c r="A1727">
        <v>-111.977136</v>
      </c>
      <c r="B1727">
        <v>33.078496770000001</v>
      </c>
      <c r="C1727" t="s">
        <v>563</v>
      </c>
      <c r="D1727" t="s">
        <v>565</v>
      </c>
      <c r="E1727" t="s">
        <v>561</v>
      </c>
      <c r="F1727">
        <v>212</v>
      </c>
      <c r="G1727">
        <v>360</v>
      </c>
      <c r="H1727">
        <v>13.333</v>
      </c>
      <c r="I1727">
        <v>3.3460000000000001</v>
      </c>
      <c r="J1727">
        <v>1</v>
      </c>
      <c r="K1727">
        <v>1172.32</v>
      </c>
      <c r="L1727" t="s">
        <v>560</v>
      </c>
      <c r="M1727" t="s">
        <v>559</v>
      </c>
      <c r="N1727" s="8">
        <v>43412</v>
      </c>
      <c r="O1727">
        <v>0</v>
      </c>
      <c r="P1727">
        <v>0</v>
      </c>
      <c r="Q1727">
        <v>14174.197</v>
      </c>
      <c r="R1727">
        <v>1268.4570000000001</v>
      </c>
      <c r="S1727">
        <v>2.6429999999999998</v>
      </c>
      <c r="T1727">
        <v>33</v>
      </c>
      <c r="U1727">
        <v>3843.8069999999998</v>
      </c>
      <c r="V1727">
        <v>2</v>
      </c>
      <c r="W1727">
        <v>2.282</v>
      </c>
      <c r="X1727">
        <v>3.6880000000000002</v>
      </c>
      <c r="Y1727" s="8">
        <v>43412</v>
      </c>
    </row>
    <row r="1728" spans="1:25" x14ac:dyDescent="0.25">
      <c r="A1728">
        <v>-111.97713548999999</v>
      </c>
      <c r="B1728">
        <v>33.078504789999997</v>
      </c>
      <c r="C1728" t="s">
        <v>563</v>
      </c>
      <c r="D1728" t="s">
        <v>565</v>
      </c>
      <c r="E1728" t="s">
        <v>561</v>
      </c>
      <c r="F1728">
        <v>213</v>
      </c>
      <c r="G1728">
        <v>357</v>
      </c>
      <c r="H1728">
        <v>13.333</v>
      </c>
      <c r="I1728">
        <v>3.0840000000000001</v>
      </c>
      <c r="J1728">
        <v>1</v>
      </c>
      <c r="K1728">
        <v>1172.251</v>
      </c>
      <c r="L1728" t="s">
        <v>560</v>
      </c>
      <c r="M1728" t="s">
        <v>559</v>
      </c>
      <c r="N1728" s="8">
        <v>43412</v>
      </c>
      <c r="O1728">
        <v>0</v>
      </c>
      <c r="P1728">
        <v>0</v>
      </c>
      <c r="Q1728">
        <v>16031.725</v>
      </c>
      <c r="R1728">
        <v>1556.789</v>
      </c>
      <c r="S1728">
        <v>3.2429999999999999</v>
      </c>
      <c r="T1728">
        <v>33</v>
      </c>
      <c r="U1728">
        <v>4717.5410000000002</v>
      </c>
      <c r="V1728">
        <v>2</v>
      </c>
      <c r="W1728">
        <v>2.1030000000000002</v>
      </c>
      <c r="X1728">
        <v>3.3980000000000001</v>
      </c>
      <c r="Y1728" s="8">
        <v>43412</v>
      </c>
    </row>
    <row r="1729" spans="1:25" x14ac:dyDescent="0.25">
      <c r="A1729">
        <v>-111.97713650999999</v>
      </c>
      <c r="B1729">
        <v>33.078513790000002</v>
      </c>
      <c r="C1729" t="s">
        <v>563</v>
      </c>
      <c r="D1729" t="s">
        <v>565</v>
      </c>
      <c r="E1729" t="s">
        <v>561</v>
      </c>
      <c r="F1729">
        <v>214</v>
      </c>
      <c r="G1729">
        <v>3</v>
      </c>
      <c r="H1729">
        <v>13.333</v>
      </c>
      <c r="I1729">
        <v>3.0510000000000002</v>
      </c>
      <c r="J1729">
        <v>1</v>
      </c>
      <c r="K1729">
        <v>1172.287</v>
      </c>
      <c r="L1729" t="s">
        <v>560</v>
      </c>
      <c r="M1729" t="s">
        <v>559</v>
      </c>
      <c r="N1729" s="8">
        <v>43412</v>
      </c>
      <c r="O1729">
        <v>0</v>
      </c>
      <c r="P1729">
        <v>0</v>
      </c>
      <c r="Q1729">
        <v>15237.357</v>
      </c>
      <c r="R1729">
        <v>1495.56</v>
      </c>
      <c r="S1729">
        <v>3.1160000000000001</v>
      </c>
      <c r="T1729">
        <v>33</v>
      </c>
      <c r="U1729">
        <v>4532.0010000000002</v>
      </c>
      <c r="V1729">
        <v>2</v>
      </c>
      <c r="W1729">
        <v>2.08</v>
      </c>
      <c r="X1729">
        <v>3.3620000000000001</v>
      </c>
      <c r="Y1729" s="8">
        <v>43412</v>
      </c>
    </row>
    <row r="1730" spans="1:25" x14ac:dyDescent="0.25">
      <c r="A1730">
        <v>-111.97713566</v>
      </c>
      <c r="B1730">
        <v>33.07852278</v>
      </c>
      <c r="C1730" t="s">
        <v>563</v>
      </c>
      <c r="D1730" t="s">
        <v>565</v>
      </c>
      <c r="E1730" t="s">
        <v>561</v>
      </c>
      <c r="F1730">
        <v>215</v>
      </c>
      <c r="G1730">
        <v>358</v>
      </c>
      <c r="H1730">
        <v>13.333</v>
      </c>
      <c r="I1730">
        <v>3.117</v>
      </c>
      <c r="J1730">
        <v>1</v>
      </c>
      <c r="K1730">
        <v>1172.2439999999999</v>
      </c>
      <c r="L1730" t="s">
        <v>560</v>
      </c>
      <c r="M1730" t="s">
        <v>559</v>
      </c>
      <c r="N1730" s="8">
        <v>43412</v>
      </c>
      <c r="O1730">
        <v>0</v>
      </c>
      <c r="P1730">
        <v>0</v>
      </c>
      <c r="Q1730">
        <v>13632.482</v>
      </c>
      <c r="R1730">
        <v>1309.8710000000001</v>
      </c>
      <c r="S1730">
        <v>2.7290000000000001</v>
      </c>
      <c r="T1730">
        <v>33</v>
      </c>
      <c r="U1730">
        <v>3969.3069999999998</v>
      </c>
      <c r="V1730">
        <v>2</v>
      </c>
      <c r="W1730">
        <v>2.125</v>
      </c>
      <c r="X1730">
        <v>3.4340000000000002</v>
      </c>
      <c r="Y1730" s="8">
        <v>43412</v>
      </c>
    </row>
    <row r="1731" spans="1:25" x14ac:dyDescent="0.25">
      <c r="A1731">
        <v>-111.97713734</v>
      </c>
      <c r="B1731">
        <v>33.078530780000001</v>
      </c>
      <c r="C1731" t="s">
        <v>563</v>
      </c>
      <c r="D1731" t="s">
        <v>565</v>
      </c>
      <c r="E1731" t="s">
        <v>561</v>
      </c>
      <c r="F1731">
        <v>216</v>
      </c>
      <c r="G1731">
        <v>2</v>
      </c>
      <c r="H1731">
        <v>13.333</v>
      </c>
      <c r="I1731">
        <v>3.0510000000000002</v>
      </c>
      <c r="J1731">
        <v>1</v>
      </c>
      <c r="K1731">
        <v>1172.306</v>
      </c>
      <c r="L1731" t="s">
        <v>560</v>
      </c>
      <c r="M1731" t="s">
        <v>559</v>
      </c>
      <c r="N1731" s="8">
        <v>43412</v>
      </c>
      <c r="O1731">
        <v>0</v>
      </c>
      <c r="P1731">
        <v>0</v>
      </c>
      <c r="Q1731">
        <v>15052.948</v>
      </c>
      <c r="R1731">
        <v>1477.461</v>
      </c>
      <c r="S1731">
        <v>3.0779999999999998</v>
      </c>
      <c r="T1731">
        <v>33</v>
      </c>
      <c r="U1731">
        <v>4477.1530000000002</v>
      </c>
      <c r="V1731">
        <v>2</v>
      </c>
      <c r="W1731">
        <v>2.08</v>
      </c>
      <c r="X1731">
        <v>3.3620000000000001</v>
      </c>
      <c r="Y1731" s="8">
        <v>43412</v>
      </c>
    </row>
    <row r="1732" spans="1:25" x14ac:dyDescent="0.25">
      <c r="A1732">
        <v>-111.97713632</v>
      </c>
      <c r="B1732">
        <v>33.078538790000003</v>
      </c>
      <c r="C1732" t="s">
        <v>563</v>
      </c>
      <c r="D1732" t="s">
        <v>565</v>
      </c>
      <c r="E1732" t="s">
        <v>561</v>
      </c>
      <c r="F1732">
        <v>217</v>
      </c>
      <c r="G1732">
        <v>356</v>
      </c>
      <c r="H1732">
        <v>13.333</v>
      </c>
      <c r="I1732">
        <v>3.1819999999999999</v>
      </c>
      <c r="J1732">
        <v>1</v>
      </c>
      <c r="K1732">
        <v>1172.3030000000001</v>
      </c>
      <c r="L1732" t="s">
        <v>560</v>
      </c>
      <c r="M1732" t="s">
        <v>559</v>
      </c>
      <c r="N1732" s="8">
        <v>43412</v>
      </c>
      <c r="O1732">
        <v>0</v>
      </c>
      <c r="P1732">
        <v>0</v>
      </c>
      <c r="Q1732">
        <v>13707.887000000001</v>
      </c>
      <c r="R1732">
        <v>1289.96</v>
      </c>
      <c r="S1732">
        <v>2.6869999999999998</v>
      </c>
      <c r="T1732">
        <v>33</v>
      </c>
      <c r="U1732">
        <v>3908.9679999999998</v>
      </c>
      <c r="V1732">
        <v>2</v>
      </c>
      <c r="W1732">
        <v>2.17</v>
      </c>
      <c r="X1732">
        <v>3.5070000000000001</v>
      </c>
      <c r="Y1732" s="8">
        <v>43412</v>
      </c>
    </row>
    <row r="1733" spans="1:25" x14ac:dyDescent="0.25">
      <c r="A1733">
        <v>-111.97713717000001</v>
      </c>
      <c r="B1733">
        <v>33.078547780000001</v>
      </c>
      <c r="C1733" t="s">
        <v>563</v>
      </c>
      <c r="D1733" t="s">
        <v>565</v>
      </c>
      <c r="E1733" t="s">
        <v>561</v>
      </c>
      <c r="F1733">
        <v>218</v>
      </c>
      <c r="G1733">
        <v>1</v>
      </c>
      <c r="H1733">
        <v>13.333</v>
      </c>
      <c r="I1733">
        <v>3.117</v>
      </c>
      <c r="J1733">
        <v>1</v>
      </c>
      <c r="K1733">
        <v>1172.329</v>
      </c>
      <c r="L1733" t="s">
        <v>560</v>
      </c>
      <c r="M1733" t="s">
        <v>559</v>
      </c>
      <c r="N1733" s="8">
        <v>43412</v>
      </c>
      <c r="O1733">
        <v>0</v>
      </c>
      <c r="P1733">
        <v>0</v>
      </c>
      <c r="Q1733">
        <v>12821.094999999999</v>
      </c>
      <c r="R1733">
        <v>1231.9090000000001</v>
      </c>
      <c r="S1733">
        <v>2.5659999999999998</v>
      </c>
      <c r="T1733">
        <v>33</v>
      </c>
      <c r="U1733">
        <v>3733.0590000000002</v>
      </c>
      <c r="V1733">
        <v>2</v>
      </c>
      <c r="W1733">
        <v>2.125</v>
      </c>
      <c r="X1733">
        <v>3.4340000000000002</v>
      </c>
      <c r="Y1733" s="8">
        <v>43412</v>
      </c>
    </row>
    <row r="1734" spans="1:25" x14ac:dyDescent="0.25">
      <c r="A1734">
        <v>-111.97713751000001</v>
      </c>
      <c r="B1734">
        <v>33.078555790000003</v>
      </c>
      <c r="C1734" t="s">
        <v>563</v>
      </c>
      <c r="D1734" t="s">
        <v>565</v>
      </c>
      <c r="E1734" t="s">
        <v>561</v>
      </c>
      <c r="F1734">
        <v>219</v>
      </c>
      <c r="G1734">
        <v>3</v>
      </c>
      <c r="H1734">
        <v>13.333</v>
      </c>
      <c r="I1734">
        <v>2.9860000000000002</v>
      </c>
      <c r="J1734">
        <v>1</v>
      </c>
      <c r="K1734">
        <v>1172.4079999999999</v>
      </c>
      <c r="L1734" t="s">
        <v>560</v>
      </c>
      <c r="M1734" t="s">
        <v>559</v>
      </c>
      <c r="N1734" s="8">
        <v>43412</v>
      </c>
      <c r="O1734">
        <v>0</v>
      </c>
      <c r="P1734">
        <v>0</v>
      </c>
      <c r="Q1734">
        <v>11442.159</v>
      </c>
      <c r="R1734">
        <v>1147.741</v>
      </c>
      <c r="S1734">
        <v>2.391</v>
      </c>
      <c r="T1734">
        <v>33</v>
      </c>
      <c r="U1734">
        <v>3478.0030000000002</v>
      </c>
      <c r="V1734">
        <v>2</v>
      </c>
      <c r="W1734">
        <v>2.036</v>
      </c>
      <c r="X1734">
        <v>3.29</v>
      </c>
      <c r="Y1734" s="8">
        <v>43412</v>
      </c>
    </row>
    <row r="1735" spans="1:25" x14ac:dyDescent="0.25">
      <c r="A1735">
        <v>-111.97713632</v>
      </c>
      <c r="B1735">
        <v>33.078564790000001</v>
      </c>
      <c r="C1735" t="s">
        <v>563</v>
      </c>
      <c r="D1735" t="s">
        <v>565</v>
      </c>
      <c r="E1735" t="s">
        <v>561</v>
      </c>
      <c r="F1735">
        <v>220</v>
      </c>
      <c r="G1735">
        <v>356</v>
      </c>
      <c r="H1735">
        <v>13.333</v>
      </c>
      <c r="I1735">
        <v>3.2149999999999999</v>
      </c>
      <c r="J1735">
        <v>1</v>
      </c>
      <c r="K1735">
        <v>1172.3720000000001</v>
      </c>
      <c r="L1735" t="s">
        <v>560</v>
      </c>
      <c r="M1735" t="s">
        <v>559</v>
      </c>
      <c r="N1735" s="8">
        <v>43412</v>
      </c>
      <c r="O1735">
        <v>0</v>
      </c>
      <c r="P1735">
        <v>0</v>
      </c>
      <c r="Q1735">
        <v>12958.134</v>
      </c>
      <c r="R1735">
        <v>1206.962</v>
      </c>
      <c r="S1735">
        <v>2.5150000000000001</v>
      </c>
      <c r="T1735">
        <v>33</v>
      </c>
      <c r="U1735">
        <v>3657.4609999999998</v>
      </c>
      <c r="V1735">
        <v>2</v>
      </c>
      <c r="W1735">
        <v>2.1920000000000002</v>
      </c>
      <c r="X1735">
        <v>3.5430000000000001</v>
      </c>
      <c r="Y1735" s="8">
        <v>43412</v>
      </c>
    </row>
    <row r="1736" spans="1:25" x14ac:dyDescent="0.25">
      <c r="A1736">
        <v>-111.97713803000001</v>
      </c>
      <c r="B1736">
        <v>33.078573820000003</v>
      </c>
      <c r="C1736" t="s">
        <v>563</v>
      </c>
      <c r="D1736" t="s">
        <v>565</v>
      </c>
      <c r="E1736" t="s">
        <v>561</v>
      </c>
      <c r="F1736">
        <v>221</v>
      </c>
      <c r="G1736">
        <v>6</v>
      </c>
      <c r="H1736">
        <v>13.333</v>
      </c>
      <c r="I1736">
        <v>3.2480000000000002</v>
      </c>
      <c r="J1736">
        <v>1</v>
      </c>
      <c r="K1736">
        <v>1172.365</v>
      </c>
      <c r="L1736" t="s">
        <v>560</v>
      </c>
      <c r="M1736" t="s">
        <v>559</v>
      </c>
      <c r="N1736" s="8">
        <v>43412</v>
      </c>
      <c r="O1736">
        <v>0</v>
      </c>
      <c r="P1736">
        <v>0</v>
      </c>
      <c r="Q1736">
        <v>8867.3209999999999</v>
      </c>
      <c r="R1736">
        <v>817.58799999999997</v>
      </c>
      <c r="S1736">
        <v>1.7030000000000001</v>
      </c>
      <c r="T1736">
        <v>33</v>
      </c>
      <c r="U1736">
        <v>2477.5390000000002</v>
      </c>
      <c r="V1736">
        <v>2</v>
      </c>
      <c r="W1736">
        <v>2.2149999999999999</v>
      </c>
      <c r="X1736">
        <v>3.5790000000000002</v>
      </c>
      <c r="Y1736" s="8">
        <v>43412</v>
      </c>
    </row>
    <row r="1737" spans="1:25" x14ac:dyDescent="0.25">
      <c r="A1737">
        <v>-111.97713683000001</v>
      </c>
      <c r="B1737">
        <v>33.078582779999998</v>
      </c>
      <c r="C1737" t="s">
        <v>563</v>
      </c>
      <c r="D1737" t="s">
        <v>565</v>
      </c>
      <c r="E1737" t="s">
        <v>561</v>
      </c>
      <c r="F1737">
        <v>222</v>
      </c>
      <c r="G1737">
        <v>359</v>
      </c>
      <c r="H1737">
        <v>13.333</v>
      </c>
      <c r="I1737">
        <v>3.117</v>
      </c>
      <c r="J1737">
        <v>1</v>
      </c>
      <c r="K1737">
        <v>1172.3589999999999</v>
      </c>
      <c r="L1737" t="s">
        <v>560</v>
      </c>
      <c r="M1737" t="s">
        <v>559</v>
      </c>
      <c r="N1737" s="8">
        <v>43412</v>
      </c>
      <c r="O1737">
        <v>0</v>
      </c>
      <c r="P1737">
        <v>0</v>
      </c>
      <c r="Q1737">
        <v>9083.7870000000003</v>
      </c>
      <c r="R1737">
        <v>872.81200000000001</v>
      </c>
      <c r="S1737">
        <v>1.8180000000000001</v>
      </c>
      <c r="T1737">
        <v>33</v>
      </c>
      <c r="U1737">
        <v>2644.884</v>
      </c>
      <c r="V1737">
        <v>2</v>
      </c>
      <c r="W1737">
        <v>2.125</v>
      </c>
      <c r="X1737">
        <v>3.4340000000000002</v>
      </c>
      <c r="Y1737" s="8">
        <v>43412</v>
      </c>
    </row>
    <row r="1738" spans="1:25" x14ac:dyDescent="0.25">
      <c r="A1738">
        <v>-111.97713686</v>
      </c>
      <c r="B1738">
        <v>33.078591809999999</v>
      </c>
      <c r="C1738" t="s">
        <v>563</v>
      </c>
      <c r="D1738" t="s">
        <v>565</v>
      </c>
      <c r="E1738" t="s">
        <v>561</v>
      </c>
      <c r="F1738">
        <v>223</v>
      </c>
      <c r="G1738">
        <v>5</v>
      </c>
      <c r="H1738">
        <v>13.333</v>
      </c>
      <c r="I1738">
        <v>3.0840000000000001</v>
      </c>
      <c r="J1738">
        <v>1</v>
      </c>
      <c r="K1738">
        <v>1172.4179999999999</v>
      </c>
      <c r="L1738" t="s">
        <v>560</v>
      </c>
      <c r="M1738" t="s">
        <v>559</v>
      </c>
      <c r="N1738" s="8">
        <v>43412</v>
      </c>
      <c r="O1738">
        <v>0</v>
      </c>
      <c r="P1738">
        <v>0</v>
      </c>
      <c r="Q1738">
        <v>8356.5619999999999</v>
      </c>
      <c r="R1738">
        <v>811.47900000000004</v>
      </c>
      <c r="S1738">
        <v>1.6910000000000001</v>
      </c>
      <c r="T1738">
        <v>33</v>
      </c>
      <c r="U1738">
        <v>2459.0259999999998</v>
      </c>
      <c r="V1738">
        <v>2</v>
      </c>
      <c r="W1738">
        <v>2.1030000000000002</v>
      </c>
      <c r="X1738">
        <v>3.3980000000000001</v>
      </c>
      <c r="Y1738" s="8">
        <v>43412</v>
      </c>
    </row>
    <row r="1739" spans="1:25" x14ac:dyDescent="0.25">
      <c r="A1739">
        <v>-111.97713548999999</v>
      </c>
      <c r="B1739">
        <v>33.078599789999998</v>
      </c>
      <c r="C1739" t="s">
        <v>563</v>
      </c>
      <c r="D1739" t="s">
        <v>565</v>
      </c>
      <c r="E1739" t="s">
        <v>561</v>
      </c>
      <c r="F1739">
        <v>224</v>
      </c>
      <c r="G1739">
        <v>357</v>
      </c>
      <c r="H1739">
        <v>13.333</v>
      </c>
      <c r="I1739">
        <v>3.0179999999999998</v>
      </c>
      <c r="J1739">
        <v>1</v>
      </c>
      <c r="K1739">
        <v>1172.395</v>
      </c>
      <c r="L1739" t="s">
        <v>560</v>
      </c>
      <c r="M1739" t="s">
        <v>559</v>
      </c>
      <c r="N1739" s="8">
        <v>43412</v>
      </c>
      <c r="O1739">
        <v>0</v>
      </c>
      <c r="P1739">
        <v>0</v>
      </c>
      <c r="Q1739">
        <v>10895.873</v>
      </c>
      <c r="R1739">
        <v>1081.0640000000001</v>
      </c>
      <c r="S1739">
        <v>2.2519999999999998</v>
      </c>
      <c r="T1739">
        <v>33</v>
      </c>
      <c r="U1739">
        <v>3275.9520000000002</v>
      </c>
      <c r="V1739">
        <v>2</v>
      </c>
      <c r="W1739">
        <v>2.0579999999999998</v>
      </c>
      <c r="X1739">
        <v>3.3260000000000001</v>
      </c>
      <c r="Y1739" s="8">
        <v>43412</v>
      </c>
    </row>
    <row r="1740" spans="1:25" x14ac:dyDescent="0.25">
      <c r="A1740">
        <v>-111.97713686</v>
      </c>
      <c r="B1740">
        <v>33.078608809999999</v>
      </c>
      <c r="C1740" t="s">
        <v>563</v>
      </c>
      <c r="D1740" t="s">
        <v>565</v>
      </c>
      <c r="E1740" t="s">
        <v>561</v>
      </c>
      <c r="F1740">
        <v>225</v>
      </c>
      <c r="G1740">
        <v>5</v>
      </c>
      <c r="H1740">
        <v>13.333</v>
      </c>
      <c r="I1740">
        <v>3.2480000000000002</v>
      </c>
      <c r="J1740">
        <v>1</v>
      </c>
      <c r="K1740">
        <v>1172.3430000000001</v>
      </c>
      <c r="L1740" t="s">
        <v>560</v>
      </c>
      <c r="M1740" t="s">
        <v>559</v>
      </c>
      <c r="N1740" s="8">
        <v>43412</v>
      </c>
      <c r="O1740">
        <v>0</v>
      </c>
      <c r="P1740">
        <v>0</v>
      </c>
      <c r="Q1740">
        <v>10901.325999999999</v>
      </c>
      <c r="R1740">
        <v>1005.128</v>
      </c>
      <c r="S1740">
        <v>2.0939999999999999</v>
      </c>
      <c r="T1740">
        <v>33</v>
      </c>
      <c r="U1740">
        <v>3045.8429999999998</v>
      </c>
      <c r="V1740">
        <v>2</v>
      </c>
      <c r="W1740">
        <v>2.2149999999999999</v>
      </c>
      <c r="X1740">
        <v>3.5790000000000002</v>
      </c>
      <c r="Y1740" s="8">
        <v>43412</v>
      </c>
    </row>
    <row r="1741" spans="1:25" x14ac:dyDescent="0.25">
      <c r="A1741">
        <v>-111.97713432</v>
      </c>
      <c r="B1741">
        <v>33.078617790000003</v>
      </c>
      <c r="C1741" t="s">
        <v>563</v>
      </c>
      <c r="D1741" t="s">
        <v>565</v>
      </c>
      <c r="E1741" t="s">
        <v>561</v>
      </c>
      <c r="F1741">
        <v>226</v>
      </c>
      <c r="G1741">
        <v>356</v>
      </c>
      <c r="H1741">
        <v>13.333</v>
      </c>
      <c r="I1741">
        <v>3.3140000000000001</v>
      </c>
      <c r="J1741">
        <v>1</v>
      </c>
      <c r="K1741">
        <v>1172.356</v>
      </c>
      <c r="L1741" t="s">
        <v>560</v>
      </c>
      <c r="M1741" t="s">
        <v>559</v>
      </c>
      <c r="N1741" s="8">
        <v>43412</v>
      </c>
      <c r="O1741">
        <v>0</v>
      </c>
      <c r="P1741">
        <v>0</v>
      </c>
      <c r="Q1741">
        <v>11343.014999999999</v>
      </c>
      <c r="R1741">
        <v>1025.143</v>
      </c>
      <c r="S1741">
        <v>2.1360000000000001</v>
      </c>
      <c r="T1741">
        <v>33</v>
      </c>
      <c r="U1741">
        <v>3106.4940000000001</v>
      </c>
      <c r="V1741">
        <v>2</v>
      </c>
      <c r="W1741">
        <v>2.2589999999999999</v>
      </c>
      <c r="X1741">
        <v>3.6509999999999998</v>
      </c>
      <c r="Y1741" s="8">
        <v>43412</v>
      </c>
    </row>
    <row r="1742" spans="1:25" x14ac:dyDescent="0.25">
      <c r="A1742">
        <v>-111.97713568</v>
      </c>
      <c r="B1742">
        <v>33.078626790000001</v>
      </c>
      <c r="C1742" t="s">
        <v>563</v>
      </c>
      <c r="D1742" t="s">
        <v>565</v>
      </c>
      <c r="E1742" t="s">
        <v>561</v>
      </c>
      <c r="F1742">
        <v>227</v>
      </c>
      <c r="G1742">
        <v>4</v>
      </c>
      <c r="H1742">
        <v>13.333</v>
      </c>
      <c r="I1742">
        <v>3.2149999999999999</v>
      </c>
      <c r="J1742">
        <v>1</v>
      </c>
      <c r="K1742">
        <v>1172.3520000000001</v>
      </c>
      <c r="L1742" t="s">
        <v>560</v>
      </c>
      <c r="M1742" t="s">
        <v>559</v>
      </c>
      <c r="N1742" s="8">
        <v>43412</v>
      </c>
      <c r="O1742">
        <v>0</v>
      </c>
      <c r="P1742">
        <v>0</v>
      </c>
      <c r="Q1742">
        <v>12471.775</v>
      </c>
      <c r="R1742">
        <v>1161.6610000000001</v>
      </c>
      <c r="S1742">
        <v>2.42</v>
      </c>
      <c r="T1742">
        <v>33</v>
      </c>
      <c r="U1742">
        <v>3520.1849999999999</v>
      </c>
      <c r="V1742">
        <v>2</v>
      </c>
      <c r="W1742">
        <v>2.1920000000000002</v>
      </c>
      <c r="X1742">
        <v>3.5430000000000001</v>
      </c>
      <c r="Y1742" s="8">
        <v>43412</v>
      </c>
    </row>
    <row r="1743" spans="1:25" x14ac:dyDescent="0.25">
      <c r="A1743">
        <v>-111.97713534</v>
      </c>
      <c r="B1743">
        <v>33.078635779999999</v>
      </c>
      <c r="C1743" t="s">
        <v>563</v>
      </c>
      <c r="D1743" t="s">
        <v>565</v>
      </c>
      <c r="E1743" t="s">
        <v>561</v>
      </c>
      <c r="F1743">
        <v>228</v>
      </c>
      <c r="G1743">
        <v>2</v>
      </c>
      <c r="H1743">
        <v>13.333</v>
      </c>
      <c r="I1743">
        <v>3.15</v>
      </c>
      <c r="J1743">
        <v>1</v>
      </c>
      <c r="K1743">
        <v>1172.3820000000001</v>
      </c>
      <c r="L1743" t="s">
        <v>560</v>
      </c>
      <c r="M1743" t="s">
        <v>559</v>
      </c>
      <c r="N1743" s="8">
        <v>43412</v>
      </c>
      <c r="O1743">
        <v>0</v>
      </c>
      <c r="P1743">
        <v>0</v>
      </c>
      <c r="Q1743">
        <v>12431.457</v>
      </c>
      <c r="R1743">
        <v>1182.029</v>
      </c>
      <c r="S1743">
        <v>2.4630000000000001</v>
      </c>
      <c r="T1743">
        <v>33</v>
      </c>
      <c r="U1743">
        <v>3581.9050000000002</v>
      </c>
      <c r="V1743">
        <v>2</v>
      </c>
      <c r="W1743">
        <v>2.1469999999999998</v>
      </c>
      <c r="X1743">
        <v>3.4710000000000001</v>
      </c>
      <c r="Y1743" s="8">
        <v>43412</v>
      </c>
    </row>
    <row r="1744" spans="1:25" x14ac:dyDescent="0.25">
      <c r="A1744">
        <v>-111.97713383</v>
      </c>
      <c r="B1744">
        <v>33.078644779999998</v>
      </c>
      <c r="C1744" t="s">
        <v>563</v>
      </c>
      <c r="D1744" t="s">
        <v>565</v>
      </c>
      <c r="E1744" t="s">
        <v>561</v>
      </c>
      <c r="F1744">
        <v>229</v>
      </c>
      <c r="G1744">
        <v>359</v>
      </c>
      <c r="H1744">
        <v>13.333</v>
      </c>
      <c r="I1744">
        <v>3.2810000000000001</v>
      </c>
      <c r="J1744">
        <v>1</v>
      </c>
      <c r="K1744">
        <v>1172.4110000000001</v>
      </c>
      <c r="L1744" t="s">
        <v>560</v>
      </c>
      <c r="M1744" t="s">
        <v>559</v>
      </c>
      <c r="N1744" s="8">
        <v>43412</v>
      </c>
      <c r="O1744">
        <v>0</v>
      </c>
      <c r="P1744">
        <v>0</v>
      </c>
      <c r="Q1744">
        <v>12538.422</v>
      </c>
      <c r="R1744">
        <v>1144.5119999999999</v>
      </c>
      <c r="S1744">
        <v>2.3839999999999999</v>
      </c>
      <c r="T1744">
        <v>33</v>
      </c>
      <c r="U1744">
        <v>3468.2170000000001</v>
      </c>
      <c r="V1744">
        <v>2</v>
      </c>
      <c r="W1744">
        <v>2.2370000000000001</v>
      </c>
      <c r="X1744">
        <v>3.6150000000000002</v>
      </c>
      <c r="Y1744" s="8">
        <v>43412</v>
      </c>
    </row>
    <row r="1745" spans="1:25" x14ac:dyDescent="0.25">
      <c r="A1745">
        <v>-111.97713586</v>
      </c>
      <c r="B1745">
        <v>33.078653809999999</v>
      </c>
      <c r="C1745" t="s">
        <v>563</v>
      </c>
      <c r="D1745" t="s">
        <v>565</v>
      </c>
      <c r="E1745" t="s">
        <v>561</v>
      </c>
      <c r="F1745">
        <v>230</v>
      </c>
      <c r="G1745">
        <v>5</v>
      </c>
      <c r="H1745">
        <v>13.333</v>
      </c>
      <c r="I1745">
        <v>3.2810000000000001</v>
      </c>
      <c r="J1745">
        <v>1</v>
      </c>
      <c r="K1745">
        <v>1172.421</v>
      </c>
      <c r="L1745" t="s">
        <v>560</v>
      </c>
      <c r="M1745" t="s">
        <v>559</v>
      </c>
      <c r="N1745" s="8">
        <v>43412</v>
      </c>
      <c r="O1745">
        <v>0</v>
      </c>
      <c r="P1745">
        <v>0</v>
      </c>
      <c r="Q1745">
        <v>11650.692999999999</v>
      </c>
      <c r="R1745">
        <v>1063.479</v>
      </c>
      <c r="S1745">
        <v>2.2160000000000002</v>
      </c>
      <c r="T1745">
        <v>33</v>
      </c>
      <c r="U1745">
        <v>3222.665</v>
      </c>
      <c r="V1745">
        <v>2</v>
      </c>
      <c r="W1745">
        <v>2.2370000000000001</v>
      </c>
      <c r="X1745">
        <v>3.6150000000000002</v>
      </c>
      <c r="Y1745" s="8">
        <v>43412</v>
      </c>
    </row>
    <row r="1746" spans="1:25" x14ac:dyDescent="0.25">
      <c r="A1746">
        <v>-111.9771338</v>
      </c>
      <c r="B1746">
        <v>33.07866284</v>
      </c>
      <c r="C1746" t="s">
        <v>563</v>
      </c>
      <c r="D1746" t="s">
        <v>565</v>
      </c>
      <c r="E1746" t="s">
        <v>561</v>
      </c>
      <c r="F1746">
        <v>231</v>
      </c>
      <c r="G1746">
        <v>353</v>
      </c>
      <c r="H1746">
        <v>13.333</v>
      </c>
      <c r="I1746">
        <v>3.2480000000000002</v>
      </c>
      <c r="J1746">
        <v>1</v>
      </c>
      <c r="K1746">
        <v>1172.3979999999999</v>
      </c>
      <c r="L1746" t="s">
        <v>560</v>
      </c>
      <c r="M1746" t="s">
        <v>559</v>
      </c>
      <c r="N1746" s="8">
        <v>43412</v>
      </c>
      <c r="O1746">
        <v>0</v>
      </c>
      <c r="P1746">
        <v>0</v>
      </c>
      <c r="Q1746">
        <v>13371.126</v>
      </c>
      <c r="R1746">
        <v>1232.8499999999999</v>
      </c>
      <c r="S1746">
        <v>2.5680000000000001</v>
      </c>
      <c r="T1746">
        <v>33</v>
      </c>
      <c r="U1746">
        <v>3735.9079999999999</v>
      </c>
      <c r="V1746">
        <v>2</v>
      </c>
      <c r="W1746">
        <v>2.2149999999999999</v>
      </c>
      <c r="X1746">
        <v>3.5790000000000002</v>
      </c>
      <c r="Y1746" s="8">
        <v>43412</v>
      </c>
    </row>
    <row r="1747" spans="1:25" x14ac:dyDescent="0.25">
      <c r="A1747">
        <v>-111.977135</v>
      </c>
      <c r="B1747">
        <v>33.07867177</v>
      </c>
      <c r="C1747" t="s">
        <v>563</v>
      </c>
      <c r="D1747" t="s">
        <v>565</v>
      </c>
      <c r="E1747" t="s">
        <v>561</v>
      </c>
      <c r="F1747">
        <v>232</v>
      </c>
      <c r="G1747">
        <v>0</v>
      </c>
      <c r="H1747">
        <v>13.333</v>
      </c>
      <c r="I1747">
        <v>3.2810000000000001</v>
      </c>
      <c r="J1747">
        <v>1</v>
      </c>
      <c r="K1747">
        <v>1172.3820000000001</v>
      </c>
      <c r="L1747" t="s">
        <v>560</v>
      </c>
      <c r="M1747" t="s">
        <v>559</v>
      </c>
      <c r="N1747" s="8">
        <v>43412</v>
      </c>
      <c r="O1747">
        <v>0</v>
      </c>
      <c r="P1747">
        <v>0</v>
      </c>
      <c r="Q1747">
        <v>12610.688</v>
      </c>
      <c r="R1747">
        <v>1151.1079999999999</v>
      </c>
      <c r="S1747">
        <v>2.3980000000000001</v>
      </c>
      <c r="T1747">
        <v>33</v>
      </c>
      <c r="U1747">
        <v>3488.2060000000001</v>
      </c>
      <c r="V1747">
        <v>2</v>
      </c>
      <c r="W1747">
        <v>2.2370000000000001</v>
      </c>
      <c r="X1747">
        <v>3.6150000000000002</v>
      </c>
      <c r="Y1747" s="8">
        <v>43412</v>
      </c>
    </row>
    <row r="1748" spans="1:25" x14ac:dyDescent="0.25">
      <c r="A1748">
        <v>-111.97713568</v>
      </c>
      <c r="B1748">
        <v>33.07868079</v>
      </c>
      <c r="C1748" t="s">
        <v>563</v>
      </c>
      <c r="D1748" t="s">
        <v>565</v>
      </c>
      <c r="E1748" t="s">
        <v>561</v>
      </c>
      <c r="F1748">
        <v>233</v>
      </c>
      <c r="G1748">
        <v>4</v>
      </c>
      <c r="H1748">
        <v>13.333</v>
      </c>
      <c r="I1748">
        <v>3.0840000000000001</v>
      </c>
      <c r="J1748">
        <v>1</v>
      </c>
      <c r="K1748">
        <v>1172.4280000000001</v>
      </c>
      <c r="L1748" t="s">
        <v>560</v>
      </c>
      <c r="M1748" t="s">
        <v>559</v>
      </c>
      <c r="N1748" s="8">
        <v>43412</v>
      </c>
      <c r="O1748">
        <v>0</v>
      </c>
      <c r="P1748">
        <v>0</v>
      </c>
      <c r="Q1748">
        <v>13155.597</v>
      </c>
      <c r="R1748">
        <v>1277.4970000000001</v>
      </c>
      <c r="S1748">
        <v>2.661</v>
      </c>
      <c r="T1748">
        <v>33</v>
      </c>
      <c r="U1748">
        <v>3871.2040000000002</v>
      </c>
      <c r="V1748">
        <v>2</v>
      </c>
      <c r="W1748">
        <v>2.1030000000000002</v>
      </c>
      <c r="X1748">
        <v>3.3980000000000001</v>
      </c>
      <c r="Y1748" s="8">
        <v>43412</v>
      </c>
    </row>
    <row r="1749" spans="1:25" x14ac:dyDescent="0.25">
      <c r="A1749">
        <v>-111.97713432</v>
      </c>
      <c r="B1749">
        <v>33.078689789999999</v>
      </c>
      <c r="C1749" t="s">
        <v>563</v>
      </c>
      <c r="D1749" t="s">
        <v>565</v>
      </c>
      <c r="E1749" t="s">
        <v>561</v>
      </c>
      <c r="F1749">
        <v>234</v>
      </c>
      <c r="G1749">
        <v>356</v>
      </c>
      <c r="H1749">
        <v>13.333</v>
      </c>
      <c r="I1749">
        <v>3.4449999999999998</v>
      </c>
      <c r="J1749">
        <v>1</v>
      </c>
      <c r="K1749">
        <v>1172.434</v>
      </c>
      <c r="L1749" t="s">
        <v>560</v>
      </c>
      <c r="M1749" t="s">
        <v>559</v>
      </c>
      <c r="N1749" s="8">
        <v>43412</v>
      </c>
      <c r="O1749">
        <v>0</v>
      </c>
      <c r="P1749">
        <v>0</v>
      </c>
      <c r="Q1749">
        <v>12095.136</v>
      </c>
      <c r="R1749">
        <v>1051.4749999999999</v>
      </c>
      <c r="S1749">
        <v>2.1909999999999998</v>
      </c>
      <c r="T1749">
        <v>33</v>
      </c>
      <c r="U1749">
        <v>3186.2860000000001</v>
      </c>
      <c r="V1749">
        <v>2</v>
      </c>
      <c r="W1749">
        <v>2.3490000000000002</v>
      </c>
      <c r="X1749">
        <v>3.7959999999999998</v>
      </c>
      <c r="Y1749" s="8">
        <v>43412</v>
      </c>
    </row>
    <row r="1750" spans="1:25" x14ac:dyDescent="0.25">
      <c r="A1750">
        <v>-111.977135</v>
      </c>
      <c r="B1750">
        <v>33.078698770000003</v>
      </c>
      <c r="C1750" t="s">
        <v>563</v>
      </c>
      <c r="D1750" t="s">
        <v>565</v>
      </c>
      <c r="E1750" t="s">
        <v>561</v>
      </c>
      <c r="F1750">
        <v>235</v>
      </c>
      <c r="G1750">
        <v>0</v>
      </c>
      <c r="H1750">
        <v>13.333</v>
      </c>
      <c r="I1750">
        <v>3.2480000000000002</v>
      </c>
      <c r="J1750">
        <v>1</v>
      </c>
      <c r="K1750">
        <v>1172.3979999999999</v>
      </c>
      <c r="L1750" t="s">
        <v>560</v>
      </c>
      <c r="M1750" t="s">
        <v>559</v>
      </c>
      <c r="N1750" s="8">
        <v>43412</v>
      </c>
      <c r="O1750">
        <v>0</v>
      </c>
      <c r="P1750">
        <v>0</v>
      </c>
      <c r="Q1750">
        <v>12161.563</v>
      </c>
      <c r="R1750">
        <v>1121.325</v>
      </c>
      <c r="S1750">
        <v>2.3359999999999999</v>
      </c>
      <c r="T1750">
        <v>33</v>
      </c>
      <c r="U1750">
        <v>3397.9540000000002</v>
      </c>
      <c r="V1750">
        <v>2</v>
      </c>
      <c r="W1750">
        <v>2.2149999999999999</v>
      </c>
      <c r="X1750">
        <v>3.5790000000000002</v>
      </c>
      <c r="Y1750" s="8">
        <v>43412</v>
      </c>
    </row>
    <row r="1751" spans="1:25" x14ac:dyDescent="0.25">
      <c r="A1751">
        <v>-111.97713534</v>
      </c>
      <c r="B1751">
        <v>33.078707780000002</v>
      </c>
      <c r="C1751" t="s">
        <v>563</v>
      </c>
      <c r="D1751" t="s">
        <v>565</v>
      </c>
      <c r="E1751" t="s">
        <v>561</v>
      </c>
      <c r="F1751">
        <v>236</v>
      </c>
      <c r="G1751">
        <v>2</v>
      </c>
      <c r="H1751">
        <v>13.333</v>
      </c>
      <c r="I1751">
        <v>3.3140000000000001</v>
      </c>
      <c r="J1751">
        <v>1</v>
      </c>
      <c r="K1751">
        <v>1172.385</v>
      </c>
      <c r="L1751" t="s">
        <v>560</v>
      </c>
      <c r="M1751" t="s">
        <v>559</v>
      </c>
      <c r="N1751" s="8">
        <v>43412</v>
      </c>
      <c r="O1751">
        <v>0</v>
      </c>
      <c r="P1751">
        <v>0</v>
      </c>
      <c r="Q1751">
        <v>12929.602999999999</v>
      </c>
      <c r="R1751">
        <v>1168.5329999999999</v>
      </c>
      <c r="S1751">
        <v>2.4340000000000002</v>
      </c>
      <c r="T1751">
        <v>33</v>
      </c>
      <c r="U1751">
        <v>3541.01</v>
      </c>
      <c r="V1751">
        <v>2</v>
      </c>
      <c r="W1751">
        <v>2.2589999999999999</v>
      </c>
      <c r="X1751">
        <v>3.6509999999999998</v>
      </c>
      <c r="Y1751" s="8">
        <v>43412</v>
      </c>
    </row>
    <row r="1752" spans="1:25" x14ac:dyDescent="0.25">
      <c r="A1752">
        <v>-111.97713483</v>
      </c>
      <c r="B1752">
        <v>33.078716780000001</v>
      </c>
      <c r="C1752" t="s">
        <v>563</v>
      </c>
      <c r="D1752" t="s">
        <v>565</v>
      </c>
      <c r="E1752" t="s">
        <v>561</v>
      </c>
      <c r="F1752">
        <v>237</v>
      </c>
      <c r="G1752">
        <v>359</v>
      </c>
      <c r="H1752">
        <v>13.333</v>
      </c>
      <c r="I1752">
        <v>3.2810000000000001</v>
      </c>
      <c r="J1752">
        <v>1</v>
      </c>
      <c r="K1752">
        <v>1172.3979999999999</v>
      </c>
      <c r="L1752" t="s">
        <v>560</v>
      </c>
      <c r="M1752" t="s">
        <v>559</v>
      </c>
      <c r="N1752" s="8">
        <v>43412</v>
      </c>
      <c r="O1752">
        <v>0</v>
      </c>
      <c r="P1752">
        <v>0</v>
      </c>
      <c r="Q1752">
        <v>12843.733</v>
      </c>
      <c r="R1752">
        <v>1172.3800000000001</v>
      </c>
      <c r="S1752">
        <v>2.4420000000000002</v>
      </c>
      <c r="T1752">
        <v>33</v>
      </c>
      <c r="U1752">
        <v>3552.6680000000001</v>
      </c>
      <c r="V1752">
        <v>2</v>
      </c>
      <c r="W1752">
        <v>2.2370000000000001</v>
      </c>
      <c r="X1752">
        <v>3.6150000000000002</v>
      </c>
      <c r="Y1752" s="8">
        <v>43412</v>
      </c>
    </row>
    <row r="1753" spans="1:25" x14ac:dyDescent="0.25">
      <c r="A1753">
        <v>-111.97713517</v>
      </c>
      <c r="B1753">
        <v>33.078725779999999</v>
      </c>
      <c r="C1753" t="s">
        <v>563</v>
      </c>
      <c r="D1753" t="s">
        <v>565</v>
      </c>
      <c r="E1753" t="s">
        <v>561</v>
      </c>
      <c r="F1753">
        <v>238</v>
      </c>
      <c r="G1753">
        <v>1</v>
      </c>
      <c r="H1753">
        <v>13.333</v>
      </c>
      <c r="I1753">
        <v>3.0840000000000001</v>
      </c>
      <c r="J1753">
        <v>1</v>
      </c>
      <c r="K1753">
        <v>1172.405</v>
      </c>
      <c r="L1753" t="s">
        <v>560</v>
      </c>
      <c r="M1753" t="s">
        <v>559</v>
      </c>
      <c r="N1753" s="8">
        <v>43412</v>
      </c>
      <c r="O1753">
        <v>0</v>
      </c>
      <c r="P1753">
        <v>0</v>
      </c>
      <c r="Q1753">
        <v>8455.9809999999998</v>
      </c>
      <c r="R1753">
        <v>821.13300000000004</v>
      </c>
      <c r="S1753">
        <v>1.7110000000000001</v>
      </c>
      <c r="T1753">
        <v>33</v>
      </c>
      <c r="U1753">
        <v>2488.2809999999999</v>
      </c>
      <c r="V1753">
        <v>2</v>
      </c>
      <c r="W1753">
        <v>2.1030000000000002</v>
      </c>
      <c r="X1753">
        <v>3.3980000000000001</v>
      </c>
      <c r="Y1753" s="8">
        <v>43412</v>
      </c>
    </row>
    <row r="1754" spans="1:25" x14ac:dyDescent="0.25">
      <c r="A1754">
        <v>-111.97713466</v>
      </c>
      <c r="B1754">
        <v>33.078734779999998</v>
      </c>
      <c r="C1754" t="s">
        <v>563</v>
      </c>
      <c r="D1754" t="s">
        <v>565</v>
      </c>
      <c r="E1754" t="s">
        <v>561</v>
      </c>
      <c r="F1754">
        <v>239</v>
      </c>
      <c r="G1754">
        <v>358</v>
      </c>
      <c r="H1754">
        <v>13.333</v>
      </c>
      <c r="I1754">
        <v>3.379</v>
      </c>
      <c r="J1754">
        <v>1</v>
      </c>
      <c r="K1754">
        <v>1172.4739999999999</v>
      </c>
      <c r="L1754" t="s">
        <v>560</v>
      </c>
      <c r="M1754" t="s">
        <v>559</v>
      </c>
      <c r="N1754" s="8">
        <v>43412</v>
      </c>
      <c r="O1754">
        <v>0</v>
      </c>
      <c r="P1754">
        <v>0</v>
      </c>
      <c r="Q1754">
        <v>9618.1209999999992</v>
      </c>
      <c r="R1754">
        <v>852.37400000000002</v>
      </c>
      <c r="S1754">
        <v>1.776</v>
      </c>
      <c r="T1754">
        <v>33</v>
      </c>
      <c r="U1754">
        <v>2582.9520000000002</v>
      </c>
      <c r="V1754">
        <v>2</v>
      </c>
      <c r="W1754">
        <v>2.3039999999999998</v>
      </c>
      <c r="X1754">
        <v>3.7240000000000002</v>
      </c>
      <c r="Y1754" s="8">
        <v>43412</v>
      </c>
    </row>
    <row r="1755" spans="1:25" x14ac:dyDescent="0.25">
      <c r="A1755">
        <v>-111.9771362</v>
      </c>
      <c r="B1755">
        <v>33.078743840000001</v>
      </c>
      <c r="C1755" t="s">
        <v>563</v>
      </c>
      <c r="D1755" t="s">
        <v>565</v>
      </c>
      <c r="E1755" t="s">
        <v>561</v>
      </c>
      <c r="F1755">
        <v>240</v>
      </c>
      <c r="G1755">
        <v>7</v>
      </c>
      <c r="H1755">
        <v>13.333</v>
      </c>
      <c r="I1755">
        <v>3.4449999999999998</v>
      </c>
      <c r="J1755">
        <v>1</v>
      </c>
      <c r="K1755">
        <v>1172.431</v>
      </c>
      <c r="L1755" t="s">
        <v>560</v>
      </c>
      <c r="M1755" t="s">
        <v>559</v>
      </c>
      <c r="N1755" s="8">
        <v>43412</v>
      </c>
      <c r="O1755">
        <v>0</v>
      </c>
      <c r="P1755">
        <v>0</v>
      </c>
      <c r="Q1755">
        <v>13229.295</v>
      </c>
      <c r="R1755">
        <v>1150.0709999999999</v>
      </c>
      <c r="S1755">
        <v>2.3959999999999999</v>
      </c>
      <c r="T1755">
        <v>33</v>
      </c>
      <c r="U1755">
        <v>3485.0639999999999</v>
      </c>
      <c r="V1755">
        <v>2</v>
      </c>
      <c r="W1755">
        <v>2.3490000000000002</v>
      </c>
      <c r="X1755">
        <v>3.7959999999999998</v>
      </c>
      <c r="Y1755" s="8">
        <v>43412</v>
      </c>
    </row>
    <row r="1756" spans="1:25" x14ac:dyDescent="0.25">
      <c r="A1756">
        <v>-111.977135</v>
      </c>
      <c r="B1756">
        <v>33.078752770000001</v>
      </c>
      <c r="C1756" t="s">
        <v>563</v>
      </c>
      <c r="D1756" t="s">
        <v>565</v>
      </c>
      <c r="E1756" t="s">
        <v>561</v>
      </c>
      <c r="F1756">
        <v>241</v>
      </c>
      <c r="G1756">
        <v>360</v>
      </c>
      <c r="H1756">
        <v>13.333</v>
      </c>
      <c r="I1756">
        <v>3.2810000000000001</v>
      </c>
      <c r="J1756">
        <v>1</v>
      </c>
      <c r="K1756">
        <v>1172.444</v>
      </c>
      <c r="L1756" t="s">
        <v>560</v>
      </c>
      <c r="M1756" t="s">
        <v>559</v>
      </c>
      <c r="N1756" s="8">
        <v>43412</v>
      </c>
      <c r="O1756">
        <v>0</v>
      </c>
      <c r="P1756">
        <v>0</v>
      </c>
      <c r="Q1756">
        <v>9876.7219999999998</v>
      </c>
      <c r="R1756">
        <v>901.55100000000004</v>
      </c>
      <c r="S1756">
        <v>1.8779999999999999</v>
      </c>
      <c r="T1756">
        <v>33</v>
      </c>
      <c r="U1756">
        <v>2731.9720000000002</v>
      </c>
      <c r="V1756">
        <v>2</v>
      </c>
      <c r="W1756">
        <v>2.2370000000000001</v>
      </c>
      <c r="X1756">
        <v>3.6150000000000002</v>
      </c>
      <c r="Y1756" s="8">
        <v>43412</v>
      </c>
    </row>
    <row r="1757" spans="1:25" x14ac:dyDescent="0.25">
      <c r="A1757">
        <v>-111.97713503</v>
      </c>
      <c r="B1757">
        <v>33.078762820000001</v>
      </c>
      <c r="C1757" t="s">
        <v>563</v>
      </c>
      <c r="D1757" t="s">
        <v>565</v>
      </c>
      <c r="E1757" t="s">
        <v>561</v>
      </c>
      <c r="F1757">
        <v>242</v>
      </c>
      <c r="G1757">
        <v>6</v>
      </c>
      <c r="H1757">
        <v>13.333</v>
      </c>
      <c r="I1757">
        <v>3.1819999999999999</v>
      </c>
      <c r="J1757">
        <v>1</v>
      </c>
      <c r="K1757">
        <v>1172.3920000000001</v>
      </c>
      <c r="L1757" t="s">
        <v>560</v>
      </c>
      <c r="M1757" t="s">
        <v>559</v>
      </c>
      <c r="N1757" s="8">
        <v>43412</v>
      </c>
      <c r="O1757">
        <v>0</v>
      </c>
      <c r="P1757">
        <v>0</v>
      </c>
      <c r="Q1757">
        <v>8236.2659999999996</v>
      </c>
      <c r="R1757">
        <v>775.06100000000004</v>
      </c>
      <c r="S1757">
        <v>1.615</v>
      </c>
      <c r="T1757">
        <v>33</v>
      </c>
      <c r="U1757">
        <v>2348.67</v>
      </c>
      <c r="V1757">
        <v>2</v>
      </c>
      <c r="W1757">
        <v>2.17</v>
      </c>
      <c r="X1757">
        <v>3.5070000000000001</v>
      </c>
      <c r="Y1757" s="8">
        <v>43412</v>
      </c>
    </row>
    <row r="1758" spans="1:25" x14ac:dyDescent="0.25">
      <c r="A1758">
        <v>-111.97713366000001</v>
      </c>
      <c r="B1758">
        <v>33.078771779999997</v>
      </c>
      <c r="C1758" t="s">
        <v>563</v>
      </c>
      <c r="D1758" t="s">
        <v>565</v>
      </c>
      <c r="E1758" t="s">
        <v>561</v>
      </c>
      <c r="F1758">
        <v>243</v>
      </c>
      <c r="G1758">
        <v>358</v>
      </c>
      <c r="H1758">
        <v>13.333</v>
      </c>
      <c r="I1758">
        <v>3.117</v>
      </c>
      <c r="J1758">
        <v>1</v>
      </c>
      <c r="K1758">
        <v>1172.415</v>
      </c>
      <c r="L1758" t="s">
        <v>560</v>
      </c>
      <c r="M1758" t="s">
        <v>559</v>
      </c>
      <c r="N1758" s="8">
        <v>43412</v>
      </c>
      <c r="O1758">
        <v>0</v>
      </c>
      <c r="P1758">
        <v>0</v>
      </c>
      <c r="Q1758">
        <v>10214.254999999999</v>
      </c>
      <c r="R1758">
        <v>981.43200000000002</v>
      </c>
      <c r="S1758">
        <v>2.0449999999999999</v>
      </c>
      <c r="T1758">
        <v>33</v>
      </c>
      <c r="U1758">
        <v>2974.0369999999998</v>
      </c>
      <c r="V1758">
        <v>2</v>
      </c>
      <c r="W1758">
        <v>2.125</v>
      </c>
      <c r="X1758">
        <v>3.4340000000000002</v>
      </c>
      <c r="Y1758" s="8">
        <v>43412</v>
      </c>
    </row>
    <row r="1759" spans="1:25" x14ac:dyDescent="0.25">
      <c r="A1759">
        <v>-111.97713551</v>
      </c>
      <c r="B1759">
        <v>33.078780790000003</v>
      </c>
      <c r="C1759" t="s">
        <v>563</v>
      </c>
      <c r="D1759" t="s">
        <v>565</v>
      </c>
      <c r="E1759" t="s">
        <v>561</v>
      </c>
      <c r="F1759">
        <v>244</v>
      </c>
      <c r="G1759">
        <v>3</v>
      </c>
      <c r="H1759">
        <v>13.333</v>
      </c>
      <c r="I1759">
        <v>3.51</v>
      </c>
      <c r="J1759">
        <v>1</v>
      </c>
      <c r="K1759">
        <v>1172.395</v>
      </c>
      <c r="L1759" t="s">
        <v>560</v>
      </c>
      <c r="M1759" t="s">
        <v>559</v>
      </c>
      <c r="N1759" s="8">
        <v>43412</v>
      </c>
      <c r="O1759">
        <v>0</v>
      </c>
      <c r="P1759">
        <v>0</v>
      </c>
      <c r="Q1759">
        <v>9392.8970000000008</v>
      </c>
      <c r="R1759">
        <v>801.29600000000005</v>
      </c>
      <c r="S1759">
        <v>1.669</v>
      </c>
      <c r="T1759">
        <v>33</v>
      </c>
      <c r="U1759">
        <v>2428.17</v>
      </c>
      <c r="V1759">
        <v>2</v>
      </c>
      <c r="W1759">
        <v>2.3940000000000001</v>
      </c>
      <c r="X1759">
        <v>3.8679999999999999</v>
      </c>
      <c r="Y1759" s="8">
        <v>43412</v>
      </c>
    </row>
    <row r="1760" spans="1:25" x14ac:dyDescent="0.25">
      <c r="A1760">
        <v>-111.97713331999999</v>
      </c>
      <c r="B1760">
        <v>33.078789790000002</v>
      </c>
      <c r="C1760" t="s">
        <v>563</v>
      </c>
      <c r="D1760" t="s">
        <v>565</v>
      </c>
      <c r="E1760" t="s">
        <v>561</v>
      </c>
      <c r="F1760">
        <v>245</v>
      </c>
      <c r="G1760">
        <v>356</v>
      </c>
      <c r="H1760">
        <v>13.333</v>
      </c>
      <c r="I1760">
        <v>3.2149999999999999</v>
      </c>
      <c r="J1760">
        <v>1</v>
      </c>
      <c r="K1760">
        <v>1172.402</v>
      </c>
      <c r="L1760" t="s">
        <v>560</v>
      </c>
      <c r="M1760" t="s">
        <v>559</v>
      </c>
      <c r="N1760" s="8">
        <v>43412</v>
      </c>
      <c r="O1760">
        <v>0</v>
      </c>
      <c r="P1760">
        <v>0</v>
      </c>
      <c r="Q1760">
        <v>11689.525</v>
      </c>
      <c r="R1760">
        <v>1088.8</v>
      </c>
      <c r="S1760">
        <v>2.2679999999999998</v>
      </c>
      <c r="T1760">
        <v>33</v>
      </c>
      <c r="U1760">
        <v>3299.3939999999998</v>
      </c>
      <c r="V1760">
        <v>2</v>
      </c>
      <c r="W1760">
        <v>2.1920000000000002</v>
      </c>
      <c r="X1760">
        <v>3.5430000000000001</v>
      </c>
      <c r="Y1760" s="8">
        <v>43412</v>
      </c>
    </row>
    <row r="1761" spans="1:25" x14ac:dyDescent="0.25">
      <c r="A1761">
        <v>-111.97713400000001</v>
      </c>
      <c r="B1761">
        <v>33.078798769999999</v>
      </c>
      <c r="C1761" t="s">
        <v>563</v>
      </c>
      <c r="D1761" t="s">
        <v>565</v>
      </c>
      <c r="E1761" t="s">
        <v>561</v>
      </c>
      <c r="F1761">
        <v>246</v>
      </c>
      <c r="G1761">
        <v>0</v>
      </c>
      <c r="H1761">
        <v>13.333</v>
      </c>
      <c r="I1761">
        <v>3.1819999999999999</v>
      </c>
      <c r="J1761">
        <v>1</v>
      </c>
      <c r="K1761">
        <v>1172.3920000000001</v>
      </c>
      <c r="L1761" t="s">
        <v>560</v>
      </c>
      <c r="M1761" t="s">
        <v>559</v>
      </c>
      <c r="N1761" s="8">
        <v>43412</v>
      </c>
      <c r="O1761">
        <v>0</v>
      </c>
      <c r="P1761">
        <v>0</v>
      </c>
      <c r="Q1761">
        <v>12286.706</v>
      </c>
      <c r="R1761">
        <v>1156.221</v>
      </c>
      <c r="S1761">
        <v>2.4089999999999998</v>
      </c>
      <c r="T1761">
        <v>33</v>
      </c>
      <c r="U1761">
        <v>3503.701</v>
      </c>
      <c r="V1761">
        <v>2</v>
      </c>
      <c r="W1761">
        <v>2.17</v>
      </c>
      <c r="X1761">
        <v>3.5070000000000001</v>
      </c>
      <c r="Y1761" s="8">
        <v>43412</v>
      </c>
    </row>
    <row r="1762" spans="1:25" x14ac:dyDescent="0.25">
      <c r="A1762">
        <v>-111.97713468000001</v>
      </c>
      <c r="B1762">
        <v>33.078807789999999</v>
      </c>
      <c r="C1762" t="s">
        <v>563</v>
      </c>
      <c r="D1762" t="s">
        <v>565</v>
      </c>
      <c r="E1762" t="s">
        <v>561</v>
      </c>
      <c r="F1762">
        <v>247</v>
      </c>
      <c r="G1762">
        <v>4</v>
      </c>
      <c r="H1762">
        <v>13.333</v>
      </c>
      <c r="I1762">
        <v>3.15</v>
      </c>
      <c r="J1762">
        <v>1</v>
      </c>
      <c r="K1762">
        <v>1172.402</v>
      </c>
      <c r="L1762" t="s">
        <v>560</v>
      </c>
      <c r="M1762" t="s">
        <v>559</v>
      </c>
      <c r="N1762" s="8">
        <v>43412</v>
      </c>
      <c r="O1762">
        <v>0</v>
      </c>
      <c r="P1762">
        <v>0</v>
      </c>
      <c r="Q1762">
        <v>10702.156000000001</v>
      </c>
      <c r="R1762">
        <v>1017.601</v>
      </c>
      <c r="S1762">
        <v>2.12</v>
      </c>
      <c r="T1762">
        <v>33</v>
      </c>
      <c r="U1762">
        <v>3083.6379999999999</v>
      </c>
      <c r="V1762">
        <v>2</v>
      </c>
      <c r="W1762">
        <v>2.1469999999999998</v>
      </c>
      <c r="X1762">
        <v>3.4710000000000001</v>
      </c>
      <c r="Y1762" s="8">
        <v>43412</v>
      </c>
    </row>
    <row r="1763" spans="1:25" x14ac:dyDescent="0.25">
      <c r="A1763">
        <v>-111.97713383</v>
      </c>
      <c r="B1763">
        <v>33.078816779999997</v>
      </c>
      <c r="C1763" t="s">
        <v>563</v>
      </c>
      <c r="D1763" t="s">
        <v>565</v>
      </c>
      <c r="E1763" t="s">
        <v>561</v>
      </c>
      <c r="F1763">
        <v>248</v>
      </c>
      <c r="G1763">
        <v>359</v>
      </c>
      <c r="H1763">
        <v>13.333</v>
      </c>
      <c r="I1763">
        <v>3.3140000000000001</v>
      </c>
      <c r="J1763">
        <v>1</v>
      </c>
      <c r="K1763">
        <v>1172.385</v>
      </c>
      <c r="L1763" t="s">
        <v>560</v>
      </c>
      <c r="M1763" t="s">
        <v>559</v>
      </c>
      <c r="N1763" s="8">
        <v>43412</v>
      </c>
      <c r="O1763">
        <v>0</v>
      </c>
      <c r="P1763">
        <v>0</v>
      </c>
      <c r="Q1763">
        <v>11397.379000000001</v>
      </c>
      <c r="R1763">
        <v>1030.056</v>
      </c>
      <c r="S1763">
        <v>2.1459999999999999</v>
      </c>
      <c r="T1763">
        <v>33</v>
      </c>
      <c r="U1763">
        <v>3121.3820000000001</v>
      </c>
      <c r="V1763">
        <v>2</v>
      </c>
      <c r="W1763">
        <v>2.2589999999999999</v>
      </c>
      <c r="X1763">
        <v>3.6509999999999998</v>
      </c>
      <c r="Y1763" s="8">
        <v>43412</v>
      </c>
    </row>
    <row r="1764" spans="1:25" x14ac:dyDescent="0.25">
      <c r="A1764">
        <v>-111.97713468000001</v>
      </c>
      <c r="B1764">
        <v>33.078825790000003</v>
      </c>
      <c r="C1764" t="s">
        <v>563</v>
      </c>
      <c r="D1764" t="s">
        <v>565</v>
      </c>
      <c r="E1764" t="s">
        <v>561</v>
      </c>
      <c r="F1764">
        <v>249</v>
      </c>
      <c r="G1764">
        <v>4</v>
      </c>
      <c r="H1764">
        <v>13.333</v>
      </c>
      <c r="I1764">
        <v>3.3140000000000001</v>
      </c>
      <c r="J1764">
        <v>1</v>
      </c>
      <c r="K1764">
        <v>1172.421</v>
      </c>
      <c r="L1764" t="s">
        <v>560</v>
      </c>
      <c r="M1764" t="s">
        <v>559</v>
      </c>
      <c r="N1764" s="8">
        <v>43412</v>
      </c>
      <c r="O1764">
        <v>0</v>
      </c>
      <c r="P1764">
        <v>0</v>
      </c>
      <c r="Q1764">
        <v>9209.8649999999998</v>
      </c>
      <c r="R1764">
        <v>832.35599999999999</v>
      </c>
      <c r="S1764">
        <v>1.734</v>
      </c>
      <c r="T1764">
        <v>33</v>
      </c>
      <c r="U1764">
        <v>2522.2910000000002</v>
      </c>
      <c r="V1764">
        <v>2</v>
      </c>
      <c r="W1764">
        <v>2.2589999999999999</v>
      </c>
      <c r="X1764">
        <v>3.6509999999999998</v>
      </c>
      <c r="Y1764" s="8">
        <v>43412</v>
      </c>
    </row>
    <row r="1765" spans="1:25" x14ac:dyDescent="0.25">
      <c r="A1765">
        <v>-111.97713349</v>
      </c>
      <c r="B1765">
        <v>33.078834790000002</v>
      </c>
      <c r="C1765" t="s">
        <v>563</v>
      </c>
      <c r="D1765" t="s">
        <v>565</v>
      </c>
      <c r="E1765" t="s">
        <v>561</v>
      </c>
      <c r="F1765">
        <v>250</v>
      </c>
      <c r="G1765">
        <v>357</v>
      </c>
      <c r="H1765">
        <v>13.333</v>
      </c>
      <c r="I1765">
        <v>3.2480000000000002</v>
      </c>
      <c r="J1765">
        <v>1</v>
      </c>
      <c r="K1765">
        <v>1172.4380000000001</v>
      </c>
      <c r="L1765" t="s">
        <v>560</v>
      </c>
      <c r="M1765" t="s">
        <v>559</v>
      </c>
      <c r="N1765" s="8">
        <v>43412</v>
      </c>
      <c r="O1765">
        <v>0</v>
      </c>
      <c r="P1765">
        <v>0</v>
      </c>
      <c r="Q1765">
        <v>6854.4669999999996</v>
      </c>
      <c r="R1765">
        <v>631.99800000000005</v>
      </c>
      <c r="S1765">
        <v>1.3169999999999999</v>
      </c>
      <c r="T1765">
        <v>33</v>
      </c>
      <c r="U1765">
        <v>1915.146</v>
      </c>
      <c r="V1765">
        <v>2</v>
      </c>
      <c r="W1765">
        <v>2.2149999999999999</v>
      </c>
      <c r="X1765">
        <v>3.5790000000000002</v>
      </c>
      <c r="Y1765" s="8">
        <v>43412</v>
      </c>
    </row>
    <row r="1766" spans="1:25" x14ac:dyDescent="0.25">
      <c r="A1766">
        <v>-111.97713333999999</v>
      </c>
      <c r="B1766">
        <v>33.078844779999997</v>
      </c>
      <c r="C1766" t="s">
        <v>563</v>
      </c>
      <c r="D1766" t="s">
        <v>565</v>
      </c>
      <c r="E1766" t="s">
        <v>561</v>
      </c>
      <c r="F1766">
        <v>251</v>
      </c>
      <c r="G1766">
        <v>2</v>
      </c>
      <c r="H1766">
        <v>13.333</v>
      </c>
      <c r="I1766">
        <v>3.4780000000000002</v>
      </c>
      <c r="J1766">
        <v>1</v>
      </c>
      <c r="K1766">
        <v>1172.3330000000001</v>
      </c>
      <c r="L1766" t="s">
        <v>560</v>
      </c>
      <c r="M1766" t="s">
        <v>559</v>
      </c>
      <c r="N1766" s="8">
        <v>43412</v>
      </c>
      <c r="O1766">
        <v>0</v>
      </c>
      <c r="P1766">
        <v>0</v>
      </c>
      <c r="Q1766">
        <v>9614.1550000000007</v>
      </c>
      <c r="R1766">
        <v>827.90899999999999</v>
      </c>
      <c r="S1766">
        <v>1.7250000000000001</v>
      </c>
      <c r="T1766">
        <v>33</v>
      </c>
      <c r="U1766">
        <v>2508.8150000000001</v>
      </c>
      <c r="V1766">
        <v>2</v>
      </c>
      <c r="W1766">
        <v>2.371</v>
      </c>
      <c r="X1766">
        <v>3.8319999999999999</v>
      </c>
      <c r="Y1766" s="8">
        <v>43412</v>
      </c>
    </row>
    <row r="1767" spans="1:25" x14ac:dyDescent="0.25">
      <c r="A1767">
        <v>-111.97713299999999</v>
      </c>
      <c r="B1767">
        <v>33.078852769999997</v>
      </c>
      <c r="C1767" t="s">
        <v>563</v>
      </c>
      <c r="D1767" t="s">
        <v>565</v>
      </c>
      <c r="E1767" t="s">
        <v>561</v>
      </c>
      <c r="F1767">
        <v>252</v>
      </c>
      <c r="G1767">
        <v>360</v>
      </c>
      <c r="H1767">
        <v>13.333</v>
      </c>
      <c r="I1767">
        <v>3.3460000000000001</v>
      </c>
      <c r="J1767">
        <v>1</v>
      </c>
      <c r="K1767">
        <v>1172.434</v>
      </c>
      <c r="L1767" t="s">
        <v>560</v>
      </c>
      <c r="M1767" t="s">
        <v>559</v>
      </c>
      <c r="N1767" s="8">
        <v>43412</v>
      </c>
      <c r="O1767">
        <v>0</v>
      </c>
      <c r="P1767">
        <v>0</v>
      </c>
      <c r="Q1767">
        <v>10223.508</v>
      </c>
      <c r="R1767">
        <v>914.90700000000004</v>
      </c>
      <c r="S1767">
        <v>1.9059999999999999</v>
      </c>
      <c r="T1767">
        <v>33</v>
      </c>
      <c r="U1767">
        <v>2772.4459999999999</v>
      </c>
      <c r="V1767">
        <v>2</v>
      </c>
      <c r="W1767">
        <v>2.282</v>
      </c>
      <c r="X1767">
        <v>3.6880000000000002</v>
      </c>
      <c r="Y1767" s="8">
        <v>43412</v>
      </c>
    </row>
    <row r="1768" spans="1:25" x14ac:dyDescent="0.25">
      <c r="A1768">
        <v>-111.97713283</v>
      </c>
      <c r="B1768">
        <v>33.078861779999997</v>
      </c>
      <c r="C1768" t="s">
        <v>563</v>
      </c>
      <c r="D1768" t="s">
        <v>565</v>
      </c>
      <c r="E1768" t="s">
        <v>561</v>
      </c>
      <c r="F1768">
        <v>253</v>
      </c>
      <c r="G1768">
        <v>359</v>
      </c>
      <c r="H1768">
        <v>13.333</v>
      </c>
      <c r="I1768">
        <v>3.2149999999999999</v>
      </c>
      <c r="J1768">
        <v>1</v>
      </c>
      <c r="K1768">
        <v>1172.434</v>
      </c>
      <c r="L1768" t="s">
        <v>560</v>
      </c>
      <c r="M1768" t="s">
        <v>559</v>
      </c>
      <c r="N1768" s="8">
        <v>43412</v>
      </c>
      <c r="O1768">
        <v>0</v>
      </c>
      <c r="P1768">
        <v>0</v>
      </c>
      <c r="Q1768">
        <v>7617.4939999999997</v>
      </c>
      <c r="R1768">
        <v>709.51800000000003</v>
      </c>
      <c r="S1768">
        <v>1.478</v>
      </c>
      <c r="T1768">
        <v>33</v>
      </c>
      <c r="U1768">
        <v>2150.0540000000001</v>
      </c>
      <c r="V1768">
        <v>2</v>
      </c>
      <c r="W1768">
        <v>2.1920000000000002</v>
      </c>
      <c r="X1768">
        <v>3.5430000000000001</v>
      </c>
      <c r="Y1768" s="8">
        <v>43412</v>
      </c>
    </row>
    <row r="1769" spans="1:25" x14ac:dyDescent="0.25">
      <c r="A1769">
        <v>-111.97713451</v>
      </c>
      <c r="B1769">
        <v>33.078871790000001</v>
      </c>
      <c r="C1769" t="s">
        <v>563</v>
      </c>
      <c r="D1769" t="s">
        <v>565</v>
      </c>
      <c r="E1769" t="s">
        <v>561</v>
      </c>
      <c r="F1769">
        <v>254</v>
      </c>
      <c r="G1769">
        <v>3</v>
      </c>
      <c r="H1769">
        <v>13.333</v>
      </c>
      <c r="I1769">
        <v>3.1819999999999999</v>
      </c>
      <c r="J1769">
        <v>1</v>
      </c>
      <c r="K1769">
        <v>1172.441</v>
      </c>
      <c r="L1769" t="s">
        <v>560</v>
      </c>
      <c r="M1769" t="s">
        <v>559</v>
      </c>
      <c r="N1769" s="8">
        <v>43412</v>
      </c>
      <c r="O1769">
        <v>0</v>
      </c>
      <c r="P1769">
        <v>0</v>
      </c>
      <c r="Q1769">
        <v>7583.2340000000004</v>
      </c>
      <c r="R1769">
        <v>713.60900000000004</v>
      </c>
      <c r="S1769">
        <v>1.4870000000000001</v>
      </c>
      <c r="T1769">
        <v>33</v>
      </c>
      <c r="U1769">
        <v>2162.4499999999998</v>
      </c>
      <c r="V1769">
        <v>2</v>
      </c>
      <c r="W1769">
        <v>2.17</v>
      </c>
      <c r="X1769">
        <v>3.5070000000000001</v>
      </c>
      <c r="Y1769" s="8">
        <v>43412</v>
      </c>
    </row>
    <row r="1770" spans="1:25" x14ac:dyDescent="0.25">
      <c r="A1770">
        <v>-111.97713249</v>
      </c>
      <c r="B1770">
        <v>33.078880789999999</v>
      </c>
      <c r="C1770" t="s">
        <v>563</v>
      </c>
      <c r="D1770" t="s">
        <v>565</v>
      </c>
      <c r="E1770" t="s">
        <v>561</v>
      </c>
      <c r="F1770">
        <v>255</v>
      </c>
      <c r="G1770">
        <v>357</v>
      </c>
      <c r="H1770">
        <v>13.333</v>
      </c>
      <c r="I1770">
        <v>3.2810000000000001</v>
      </c>
      <c r="J1770">
        <v>1</v>
      </c>
      <c r="K1770">
        <v>1172.4280000000001</v>
      </c>
      <c r="L1770" t="s">
        <v>560</v>
      </c>
      <c r="M1770" t="s">
        <v>559</v>
      </c>
      <c r="N1770" s="8">
        <v>43412</v>
      </c>
      <c r="O1770">
        <v>0</v>
      </c>
      <c r="P1770">
        <v>0</v>
      </c>
      <c r="Q1770">
        <v>5781.2820000000002</v>
      </c>
      <c r="R1770">
        <v>527.71699999999998</v>
      </c>
      <c r="S1770">
        <v>1.099</v>
      </c>
      <c r="T1770">
        <v>33</v>
      </c>
      <c r="U1770">
        <v>1599.144</v>
      </c>
      <c r="V1770">
        <v>2</v>
      </c>
      <c r="W1770">
        <v>2.2370000000000001</v>
      </c>
      <c r="X1770">
        <v>3.6150000000000002</v>
      </c>
      <c r="Y1770" s="8">
        <v>43412</v>
      </c>
    </row>
    <row r="1771" spans="1:25" x14ac:dyDescent="0.25">
      <c r="A1771">
        <v>-111.97713367999999</v>
      </c>
      <c r="B1771">
        <v>33.078889789999998</v>
      </c>
      <c r="C1771" t="s">
        <v>563</v>
      </c>
      <c r="D1771" t="s">
        <v>565</v>
      </c>
      <c r="E1771" t="s">
        <v>561</v>
      </c>
      <c r="F1771">
        <v>256</v>
      </c>
      <c r="G1771">
        <v>4</v>
      </c>
      <c r="H1771">
        <v>13.333</v>
      </c>
      <c r="I1771">
        <v>3.4449999999999998</v>
      </c>
      <c r="J1771">
        <v>1</v>
      </c>
      <c r="K1771">
        <v>1172.402</v>
      </c>
      <c r="L1771" t="s">
        <v>560</v>
      </c>
      <c r="M1771" t="s">
        <v>559</v>
      </c>
      <c r="N1771" s="8">
        <v>43412</v>
      </c>
      <c r="O1771">
        <v>0</v>
      </c>
      <c r="P1771">
        <v>0</v>
      </c>
      <c r="Q1771">
        <v>7326.45</v>
      </c>
      <c r="R1771">
        <v>636.91499999999996</v>
      </c>
      <c r="S1771">
        <v>1.327</v>
      </c>
      <c r="T1771">
        <v>33</v>
      </c>
      <c r="U1771">
        <v>1930.046</v>
      </c>
      <c r="V1771">
        <v>2</v>
      </c>
      <c r="W1771">
        <v>2.3490000000000002</v>
      </c>
      <c r="X1771">
        <v>3.7959999999999998</v>
      </c>
      <c r="Y1771" s="8">
        <v>43412</v>
      </c>
    </row>
    <row r="1772" spans="1:25" x14ac:dyDescent="0.25">
      <c r="A1772">
        <v>-111.97713351</v>
      </c>
      <c r="B1772">
        <v>33.078898789999997</v>
      </c>
      <c r="C1772" t="s">
        <v>563</v>
      </c>
      <c r="D1772" t="s">
        <v>565</v>
      </c>
      <c r="E1772" t="s">
        <v>561</v>
      </c>
      <c r="F1772">
        <v>257</v>
      </c>
      <c r="G1772">
        <v>3</v>
      </c>
      <c r="H1772">
        <v>13.333</v>
      </c>
      <c r="I1772">
        <v>3.2149999999999999</v>
      </c>
      <c r="J1772">
        <v>1</v>
      </c>
      <c r="K1772">
        <v>1172.4110000000001</v>
      </c>
      <c r="L1772" t="s">
        <v>560</v>
      </c>
      <c r="M1772" t="s">
        <v>559</v>
      </c>
      <c r="N1772" s="8">
        <v>43412</v>
      </c>
      <c r="O1772">
        <v>0</v>
      </c>
      <c r="P1772">
        <v>0</v>
      </c>
      <c r="Q1772">
        <v>8343.6180000000004</v>
      </c>
      <c r="R1772">
        <v>777.15099999999995</v>
      </c>
      <c r="S1772">
        <v>1.619</v>
      </c>
      <c r="T1772">
        <v>33</v>
      </c>
      <c r="U1772">
        <v>2355.0039999999999</v>
      </c>
      <c r="V1772">
        <v>2</v>
      </c>
      <c r="W1772">
        <v>2.1920000000000002</v>
      </c>
      <c r="X1772">
        <v>3.5430000000000001</v>
      </c>
      <c r="Y1772" s="8">
        <v>43412</v>
      </c>
    </row>
    <row r="1773" spans="1:25" x14ac:dyDescent="0.25">
      <c r="A1773">
        <v>-111.97713266</v>
      </c>
      <c r="B1773">
        <v>33.078908779999999</v>
      </c>
      <c r="C1773" t="s">
        <v>563</v>
      </c>
      <c r="D1773" t="s">
        <v>565</v>
      </c>
      <c r="E1773" t="s">
        <v>561</v>
      </c>
      <c r="F1773">
        <v>258</v>
      </c>
      <c r="G1773">
        <v>358</v>
      </c>
      <c r="H1773">
        <v>13.333</v>
      </c>
      <c r="I1773">
        <v>3.3140000000000001</v>
      </c>
      <c r="J1773">
        <v>1</v>
      </c>
      <c r="K1773">
        <v>1172.3979999999999</v>
      </c>
      <c r="L1773" t="s">
        <v>560</v>
      </c>
      <c r="M1773" t="s">
        <v>559</v>
      </c>
      <c r="N1773" s="8">
        <v>43412</v>
      </c>
      <c r="O1773">
        <v>0</v>
      </c>
      <c r="P1773">
        <v>0</v>
      </c>
      <c r="Q1773">
        <v>7734.3190000000004</v>
      </c>
      <c r="R1773">
        <v>699.00099999999998</v>
      </c>
      <c r="S1773">
        <v>1.456</v>
      </c>
      <c r="T1773">
        <v>33</v>
      </c>
      <c r="U1773">
        <v>2118.1860000000001</v>
      </c>
      <c r="V1773">
        <v>2</v>
      </c>
      <c r="W1773">
        <v>2.2589999999999999</v>
      </c>
      <c r="X1773">
        <v>3.6509999999999998</v>
      </c>
      <c r="Y1773" s="8">
        <v>43412</v>
      </c>
    </row>
    <row r="1774" spans="1:25" x14ac:dyDescent="0.25">
      <c r="A1774">
        <v>-111.97713386</v>
      </c>
      <c r="B1774">
        <v>33.07891781</v>
      </c>
      <c r="C1774" t="s">
        <v>563</v>
      </c>
      <c r="D1774" t="s">
        <v>565</v>
      </c>
      <c r="E1774" t="s">
        <v>561</v>
      </c>
      <c r="F1774">
        <v>259</v>
      </c>
      <c r="G1774">
        <v>5</v>
      </c>
      <c r="H1774">
        <v>13.333</v>
      </c>
      <c r="I1774">
        <v>3.379</v>
      </c>
      <c r="J1774">
        <v>1</v>
      </c>
      <c r="K1774">
        <v>1172.3520000000001</v>
      </c>
      <c r="L1774" t="s">
        <v>560</v>
      </c>
      <c r="M1774" t="s">
        <v>559</v>
      </c>
      <c r="N1774" s="8">
        <v>43412</v>
      </c>
      <c r="O1774">
        <v>0</v>
      </c>
      <c r="P1774">
        <v>0</v>
      </c>
      <c r="Q1774">
        <v>8683.0769999999993</v>
      </c>
      <c r="R1774">
        <v>769.50900000000001</v>
      </c>
      <c r="S1774">
        <v>1.603</v>
      </c>
      <c r="T1774">
        <v>33</v>
      </c>
      <c r="U1774">
        <v>2331.846</v>
      </c>
      <c r="V1774">
        <v>2</v>
      </c>
      <c r="W1774">
        <v>2.3039999999999998</v>
      </c>
      <c r="X1774">
        <v>3.7240000000000002</v>
      </c>
      <c r="Y1774" s="8">
        <v>43412</v>
      </c>
    </row>
    <row r="1775" spans="1:25" x14ac:dyDescent="0.25">
      <c r="A1775">
        <v>-111.97713166</v>
      </c>
      <c r="B1775">
        <v>33.078926780000003</v>
      </c>
      <c r="C1775" t="s">
        <v>563</v>
      </c>
      <c r="D1775" t="s">
        <v>565</v>
      </c>
      <c r="E1775" t="s">
        <v>561</v>
      </c>
      <c r="F1775">
        <v>260</v>
      </c>
      <c r="G1775">
        <v>358</v>
      </c>
      <c r="H1775">
        <v>13.333</v>
      </c>
      <c r="I1775">
        <v>3.3460000000000001</v>
      </c>
      <c r="J1775">
        <v>1</v>
      </c>
      <c r="K1775">
        <v>1172.3720000000001</v>
      </c>
      <c r="L1775" t="s">
        <v>560</v>
      </c>
      <c r="M1775" t="s">
        <v>559</v>
      </c>
      <c r="N1775" s="8">
        <v>43412</v>
      </c>
      <c r="O1775">
        <v>0</v>
      </c>
      <c r="P1775">
        <v>0</v>
      </c>
      <c r="Q1775">
        <v>8250.5869999999995</v>
      </c>
      <c r="R1775">
        <v>738.34900000000005</v>
      </c>
      <c r="S1775">
        <v>1.538</v>
      </c>
      <c r="T1775">
        <v>33</v>
      </c>
      <c r="U1775">
        <v>2237.4229999999998</v>
      </c>
      <c r="V1775">
        <v>2</v>
      </c>
      <c r="W1775">
        <v>2.282</v>
      </c>
      <c r="X1775">
        <v>3.6880000000000002</v>
      </c>
      <c r="Y1775" s="8">
        <v>43412</v>
      </c>
    </row>
    <row r="1776" spans="1:25" x14ac:dyDescent="0.25">
      <c r="A1776">
        <v>-111.97713217</v>
      </c>
      <c r="B1776">
        <v>33.078935780000002</v>
      </c>
      <c r="C1776" t="s">
        <v>563</v>
      </c>
      <c r="D1776" t="s">
        <v>565</v>
      </c>
      <c r="E1776" t="s">
        <v>561</v>
      </c>
      <c r="F1776">
        <v>261</v>
      </c>
      <c r="G1776">
        <v>1</v>
      </c>
      <c r="H1776">
        <v>13.333</v>
      </c>
      <c r="I1776">
        <v>3.1819999999999999</v>
      </c>
      <c r="J1776">
        <v>1</v>
      </c>
      <c r="K1776">
        <v>1172.336</v>
      </c>
      <c r="L1776" t="s">
        <v>560</v>
      </c>
      <c r="M1776" t="s">
        <v>559</v>
      </c>
      <c r="N1776" s="8">
        <v>43412</v>
      </c>
      <c r="O1776">
        <v>0</v>
      </c>
      <c r="P1776">
        <v>0</v>
      </c>
      <c r="Q1776">
        <v>8565.4259999999995</v>
      </c>
      <c r="R1776">
        <v>806.03599999999994</v>
      </c>
      <c r="S1776">
        <v>1.679</v>
      </c>
      <c r="T1776">
        <v>33</v>
      </c>
      <c r="U1776">
        <v>2442.5340000000001</v>
      </c>
      <c r="V1776">
        <v>2</v>
      </c>
      <c r="W1776">
        <v>2.17</v>
      </c>
      <c r="X1776">
        <v>3.5070000000000001</v>
      </c>
      <c r="Y1776" s="8">
        <v>43412</v>
      </c>
    </row>
    <row r="1777" spans="1:25" x14ac:dyDescent="0.25">
      <c r="A1777">
        <v>-111.97713251</v>
      </c>
      <c r="B1777">
        <v>33.078944790000001</v>
      </c>
      <c r="C1777" t="s">
        <v>563</v>
      </c>
      <c r="D1777" t="s">
        <v>565</v>
      </c>
      <c r="E1777" t="s">
        <v>561</v>
      </c>
      <c r="F1777">
        <v>262</v>
      </c>
      <c r="G1777">
        <v>3</v>
      </c>
      <c r="H1777">
        <v>13.333</v>
      </c>
      <c r="I1777">
        <v>3.2480000000000002</v>
      </c>
      <c r="J1777">
        <v>1</v>
      </c>
      <c r="K1777">
        <v>1172.3230000000001</v>
      </c>
      <c r="L1777" t="s">
        <v>560</v>
      </c>
      <c r="M1777" t="s">
        <v>559</v>
      </c>
      <c r="N1777" s="8">
        <v>43412</v>
      </c>
      <c r="O1777">
        <v>0</v>
      </c>
      <c r="P1777">
        <v>0</v>
      </c>
      <c r="Q1777">
        <v>7358.2309999999998</v>
      </c>
      <c r="R1777">
        <v>678.44600000000003</v>
      </c>
      <c r="S1777">
        <v>1.413</v>
      </c>
      <c r="T1777">
        <v>33</v>
      </c>
      <c r="U1777">
        <v>2055.8980000000001</v>
      </c>
      <c r="V1777">
        <v>2</v>
      </c>
      <c r="W1777">
        <v>2.2149999999999999</v>
      </c>
      <c r="X1777">
        <v>3.5790000000000002</v>
      </c>
      <c r="Y1777" s="8">
        <v>43412</v>
      </c>
    </row>
    <row r="1778" spans="1:25" x14ac:dyDescent="0.25">
      <c r="A1778">
        <v>-111.97713183</v>
      </c>
      <c r="B1778">
        <v>33.078953779999999</v>
      </c>
      <c r="C1778" t="s">
        <v>563</v>
      </c>
      <c r="D1778" t="s">
        <v>565</v>
      </c>
      <c r="E1778" t="s">
        <v>561</v>
      </c>
      <c r="F1778">
        <v>263</v>
      </c>
      <c r="G1778">
        <v>359</v>
      </c>
      <c r="H1778">
        <v>13.333</v>
      </c>
      <c r="I1778">
        <v>3.1819999999999999</v>
      </c>
      <c r="J1778">
        <v>1</v>
      </c>
      <c r="K1778">
        <v>1172.3330000000001</v>
      </c>
      <c r="L1778" t="s">
        <v>560</v>
      </c>
      <c r="M1778" t="s">
        <v>559</v>
      </c>
      <c r="N1778" s="8">
        <v>43412</v>
      </c>
      <c r="O1778">
        <v>0</v>
      </c>
      <c r="P1778">
        <v>0</v>
      </c>
      <c r="Q1778">
        <v>7407.9139999999998</v>
      </c>
      <c r="R1778">
        <v>697.11</v>
      </c>
      <c r="S1778">
        <v>1.452</v>
      </c>
      <c r="T1778">
        <v>33</v>
      </c>
      <c r="U1778">
        <v>2112.4549999999999</v>
      </c>
      <c r="V1778">
        <v>2</v>
      </c>
      <c r="W1778">
        <v>2.17</v>
      </c>
      <c r="X1778">
        <v>3.5070000000000001</v>
      </c>
      <c r="Y1778" s="8">
        <v>43412</v>
      </c>
    </row>
    <row r="1779" spans="1:25" x14ac:dyDescent="0.25">
      <c r="A1779">
        <v>-111.97713213999999</v>
      </c>
      <c r="B1779">
        <v>33.07896281</v>
      </c>
      <c r="C1779" t="s">
        <v>563</v>
      </c>
      <c r="D1779" t="s">
        <v>565</v>
      </c>
      <c r="E1779" t="s">
        <v>561</v>
      </c>
      <c r="F1779">
        <v>264</v>
      </c>
      <c r="G1779">
        <v>355</v>
      </c>
      <c r="H1779">
        <v>13.333</v>
      </c>
      <c r="I1779">
        <v>3.15</v>
      </c>
      <c r="J1779">
        <v>1</v>
      </c>
      <c r="K1779">
        <v>1172.4280000000001</v>
      </c>
      <c r="L1779" t="s">
        <v>560</v>
      </c>
      <c r="M1779" t="s">
        <v>559</v>
      </c>
      <c r="N1779" s="8">
        <v>43412</v>
      </c>
      <c r="O1779">
        <v>0</v>
      </c>
      <c r="P1779">
        <v>0</v>
      </c>
      <c r="Q1779">
        <v>8158.2719999999999</v>
      </c>
      <c r="R1779">
        <v>775.71900000000005</v>
      </c>
      <c r="S1779">
        <v>1.6160000000000001</v>
      </c>
      <c r="T1779">
        <v>33</v>
      </c>
      <c r="U1779">
        <v>2350.663</v>
      </c>
      <c r="V1779">
        <v>2</v>
      </c>
      <c r="W1779">
        <v>2.1469999999999998</v>
      </c>
      <c r="X1779">
        <v>3.4710000000000001</v>
      </c>
      <c r="Y1779" s="8">
        <v>43412</v>
      </c>
    </row>
    <row r="1780" spans="1:25" x14ac:dyDescent="0.25">
      <c r="A1780">
        <v>-111.97713213999999</v>
      </c>
      <c r="B1780">
        <v>33.078971809999999</v>
      </c>
      <c r="C1780" t="s">
        <v>563</v>
      </c>
      <c r="D1780" t="s">
        <v>565</v>
      </c>
      <c r="E1780" t="s">
        <v>561</v>
      </c>
      <c r="F1780">
        <v>265</v>
      </c>
      <c r="G1780">
        <v>355</v>
      </c>
      <c r="H1780">
        <v>13.333</v>
      </c>
      <c r="I1780">
        <v>3.2149999999999999</v>
      </c>
      <c r="J1780">
        <v>1</v>
      </c>
      <c r="K1780">
        <v>1172.4770000000001</v>
      </c>
      <c r="L1780" t="s">
        <v>560</v>
      </c>
      <c r="M1780" t="s">
        <v>559</v>
      </c>
      <c r="N1780" s="8">
        <v>43412</v>
      </c>
      <c r="O1780">
        <v>0</v>
      </c>
      <c r="P1780">
        <v>0</v>
      </c>
      <c r="Q1780">
        <v>8077.2489999999998</v>
      </c>
      <c r="R1780">
        <v>752.34100000000001</v>
      </c>
      <c r="S1780">
        <v>1.5669999999999999</v>
      </c>
      <c r="T1780">
        <v>33</v>
      </c>
      <c r="U1780">
        <v>2279.8209999999999</v>
      </c>
      <c r="V1780">
        <v>2</v>
      </c>
      <c r="W1780">
        <v>2.1920000000000002</v>
      </c>
      <c r="X1780">
        <v>3.5430000000000001</v>
      </c>
      <c r="Y1780" s="8">
        <v>43412</v>
      </c>
    </row>
    <row r="1781" spans="1:25" x14ac:dyDescent="0.25">
      <c r="A1781">
        <v>-111.97713367999999</v>
      </c>
      <c r="B1781">
        <v>33.07898179</v>
      </c>
      <c r="C1781" t="s">
        <v>563</v>
      </c>
      <c r="D1781" t="s">
        <v>565</v>
      </c>
      <c r="E1781" t="s">
        <v>561</v>
      </c>
      <c r="F1781">
        <v>266</v>
      </c>
      <c r="G1781">
        <v>4</v>
      </c>
      <c r="H1781">
        <v>13.333</v>
      </c>
      <c r="I1781">
        <v>3.4780000000000002</v>
      </c>
      <c r="J1781">
        <v>1</v>
      </c>
      <c r="K1781">
        <v>1172.336</v>
      </c>
      <c r="L1781" t="s">
        <v>560</v>
      </c>
      <c r="M1781" t="s">
        <v>559</v>
      </c>
      <c r="N1781" s="8">
        <v>43412</v>
      </c>
      <c r="O1781">
        <v>0</v>
      </c>
      <c r="P1781">
        <v>0</v>
      </c>
      <c r="Q1781">
        <v>10668.941999999999</v>
      </c>
      <c r="R1781">
        <v>918.74</v>
      </c>
      <c r="S1781">
        <v>1.9139999999999999</v>
      </c>
      <c r="T1781">
        <v>33</v>
      </c>
      <c r="U1781">
        <v>2784.0619999999999</v>
      </c>
      <c r="V1781">
        <v>2</v>
      </c>
      <c r="W1781">
        <v>2.371</v>
      </c>
      <c r="X1781">
        <v>3.8319999999999999</v>
      </c>
      <c r="Y1781" s="8">
        <v>43412</v>
      </c>
    </row>
    <row r="1782" spans="1:25" x14ac:dyDescent="0.25">
      <c r="A1782">
        <v>-111.97713234</v>
      </c>
      <c r="B1782">
        <v>33.078990779999998</v>
      </c>
      <c r="C1782" t="s">
        <v>563</v>
      </c>
      <c r="D1782" t="s">
        <v>565</v>
      </c>
      <c r="E1782" t="s">
        <v>561</v>
      </c>
      <c r="F1782">
        <v>267</v>
      </c>
      <c r="G1782">
        <v>2</v>
      </c>
      <c r="H1782">
        <v>13.333</v>
      </c>
      <c r="I1782">
        <v>3.379</v>
      </c>
      <c r="J1782">
        <v>1</v>
      </c>
      <c r="K1782">
        <v>1172.3330000000001</v>
      </c>
      <c r="L1782" t="s">
        <v>560</v>
      </c>
      <c r="M1782" t="s">
        <v>559</v>
      </c>
      <c r="N1782" s="8">
        <v>43412</v>
      </c>
      <c r="O1782">
        <v>0</v>
      </c>
      <c r="P1782">
        <v>0</v>
      </c>
      <c r="Q1782">
        <v>7520.8829999999998</v>
      </c>
      <c r="R1782">
        <v>666.51300000000003</v>
      </c>
      <c r="S1782">
        <v>1.389</v>
      </c>
      <c r="T1782">
        <v>33</v>
      </c>
      <c r="U1782">
        <v>2019.7380000000001</v>
      </c>
      <c r="V1782">
        <v>2</v>
      </c>
      <c r="W1782">
        <v>2.3039999999999998</v>
      </c>
      <c r="X1782">
        <v>3.7240000000000002</v>
      </c>
      <c r="Y1782" s="8">
        <v>43412</v>
      </c>
    </row>
    <row r="1783" spans="1:25" x14ac:dyDescent="0.25">
      <c r="A1783">
        <v>-111.97713217</v>
      </c>
      <c r="B1783">
        <v>33.078999779999997</v>
      </c>
      <c r="C1783" t="s">
        <v>563</v>
      </c>
      <c r="D1783" t="s">
        <v>565</v>
      </c>
      <c r="E1783" t="s">
        <v>561</v>
      </c>
      <c r="F1783">
        <v>268</v>
      </c>
      <c r="G1783">
        <v>1</v>
      </c>
      <c r="H1783">
        <v>13.333</v>
      </c>
      <c r="I1783">
        <v>3.379</v>
      </c>
      <c r="J1783">
        <v>1</v>
      </c>
      <c r="K1783">
        <v>1172.31</v>
      </c>
      <c r="L1783" t="s">
        <v>560</v>
      </c>
      <c r="M1783" t="s">
        <v>559</v>
      </c>
      <c r="N1783" s="8">
        <v>43412</v>
      </c>
      <c r="O1783">
        <v>0</v>
      </c>
      <c r="P1783">
        <v>0</v>
      </c>
      <c r="Q1783">
        <v>9806.44</v>
      </c>
      <c r="R1783">
        <v>869.06299999999999</v>
      </c>
      <c r="S1783">
        <v>1.8109999999999999</v>
      </c>
      <c r="T1783">
        <v>33</v>
      </c>
      <c r="U1783">
        <v>2633.5250000000001</v>
      </c>
      <c r="V1783">
        <v>2</v>
      </c>
      <c r="W1783">
        <v>2.3039999999999998</v>
      </c>
      <c r="X1783">
        <v>3.7240000000000002</v>
      </c>
      <c r="Y1783" s="8">
        <v>43412</v>
      </c>
    </row>
    <row r="1784" spans="1:25" x14ac:dyDescent="0.25">
      <c r="A1784">
        <v>-111.97713333999999</v>
      </c>
      <c r="B1784">
        <v>33.079008780000002</v>
      </c>
      <c r="C1784" t="s">
        <v>563</v>
      </c>
      <c r="D1784" t="s">
        <v>565</v>
      </c>
      <c r="E1784" t="s">
        <v>561</v>
      </c>
      <c r="F1784">
        <v>269</v>
      </c>
      <c r="G1784">
        <v>2</v>
      </c>
      <c r="H1784">
        <v>13.333</v>
      </c>
      <c r="I1784">
        <v>3.15</v>
      </c>
      <c r="J1784">
        <v>1</v>
      </c>
      <c r="K1784">
        <v>1172.365</v>
      </c>
      <c r="L1784" t="s">
        <v>560</v>
      </c>
      <c r="M1784" t="s">
        <v>559</v>
      </c>
      <c r="N1784" s="8">
        <v>43412</v>
      </c>
      <c r="O1784">
        <v>0</v>
      </c>
      <c r="P1784">
        <v>0</v>
      </c>
      <c r="Q1784">
        <v>8187.3549999999996</v>
      </c>
      <c r="R1784">
        <v>778.48400000000004</v>
      </c>
      <c r="S1784">
        <v>1.6220000000000001</v>
      </c>
      <c r="T1784">
        <v>33</v>
      </c>
      <c r="U1784">
        <v>2359.0419999999999</v>
      </c>
      <c r="V1784">
        <v>2</v>
      </c>
      <c r="W1784">
        <v>2.1469999999999998</v>
      </c>
      <c r="X1784">
        <v>3.4710000000000001</v>
      </c>
      <c r="Y1784" s="8">
        <v>43412</v>
      </c>
    </row>
    <row r="1785" spans="1:25" x14ac:dyDescent="0.25">
      <c r="A1785">
        <v>-111.9771308</v>
      </c>
      <c r="B1785">
        <v>33.079017839999999</v>
      </c>
      <c r="C1785" t="s">
        <v>563</v>
      </c>
      <c r="D1785" t="s">
        <v>565</v>
      </c>
      <c r="E1785" t="s">
        <v>561</v>
      </c>
      <c r="F1785">
        <v>270</v>
      </c>
      <c r="G1785">
        <v>353</v>
      </c>
      <c r="H1785">
        <v>13.333</v>
      </c>
      <c r="I1785">
        <v>3.117</v>
      </c>
      <c r="J1785">
        <v>1</v>
      </c>
      <c r="K1785">
        <v>1172.3389999999999</v>
      </c>
      <c r="L1785" t="s">
        <v>560</v>
      </c>
      <c r="M1785" t="s">
        <v>559</v>
      </c>
      <c r="N1785" s="8">
        <v>43412</v>
      </c>
      <c r="O1785">
        <v>0</v>
      </c>
      <c r="P1785">
        <v>0</v>
      </c>
      <c r="Q1785">
        <v>8701.5290000000005</v>
      </c>
      <c r="R1785">
        <v>836.08299999999997</v>
      </c>
      <c r="S1785">
        <v>1.742</v>
      </c>
      <c r="T1785">
        <v>33</v>
      </c>
      <c r="U1785">
        <v>2533.5839999999998</v>
      </c>
      <c r="V1785">
        <v>2</v>
      </c>
      <c r="W1785">
        <v>2.125</v>
      </c>
      <c r="X1785">
        <v>3.4340000000000002</v>
      </c>
      <c r="Y1785" s="8">
        <v>43412</v>
      </c>
    </row>
    <row r="1786" spans="1:25" x14ac:dyDescent="0.25">
      <c r="A1786">
        <v>-111.97713234</v>
      </c>
      <c r="B1786">
        <v>33.07902678</v>
      </c>
      <c r="C1786" t="s">
        <v>563</v>
      </c>
      <c r="D1786" t="s">
        <v>565</v>
      </c>
      <c r="E1786" t="s">
        <v>561</v>
      </c>
      <c r="F1786">
        <v>271</v>
      </c>
      <c r="G1786">
        <v>2</v>
      </c>
      <c r="H1786">
        <v>13.333</v>
      </c>
      <c r="I1786">
        <v>3.4119999999999999</v>
      </c>
      <c r="J1786">
        <v>1</v>
      </c>
      <c r="K1786">
        <v>1172.3389999999999</v>
      </c>
      <c r="L1786" t="s">
        <v>560</v>
      </c>
      <c r="M1786" t="s">
        <v>559</v>
      </c>
      <c r="N1786" s="8">
        <v>43412</v>
      </c>
      <c r="O1786">
        <v>0</v>
      </c>
      <c r="P1786">
        <v>0</v>
      </c>
      <c r="Q1786">
        <v>9408.2099999999991</v>
      </c>
      <c r="R1786">
        <v>825.75400000000002</v>
      </c>
      <c r="S1786">
        <v>1.72</v>
      </c>
      <c r="T1786">
        <v>33</v>
      </c>
      <c r="U1786">
        <v>2502.2860000000001</v>
      </c>
      <c r="V1786">
        <v>2</v>
      </c>
      <c r="W1786">
        <v>2.3260000000000001</v>
      </c>
      <c r="X1786">
        <v>3.76</v>
      </c>
      <c r="Y1786" s="8">
        <v>43412</v>
      </c>
    </row>
    <row r="1787" spans="1:25" x14ac:dyDescent="0.25">
      <c r="A1787">
        <v>-111.9771332</v>
      </c>
      <c r="B1787">
        <v>33.079035840000003</v>
      </c>
      <c r="C1787" t="s">
        <v>563</v>
      </c>
      <c r="D1787" t="s">
        <v>565</v>
      </c>
      <c r="E1787" t="s">
        <v>561</v>
      </c>
      <c r="F1787">
        <v>272</v>
      </c>
      <c r="G1787">
        <v>7</v>
      </c>
      <c r="H1787">
        <v>13.333</v>
      </c>
      <c r="I1787">
        <v>3.4780000000000002</v>
      </c>
      <c r="J1787">
        <v>1</v>
      </c>
      <c r="K1787">
        <v>1172.2929999999999</v>
      </c>
      <c r="L1787" t="s">
        <v>560</v>
      </c>
      <c r="M1787" t="s">
        <v>559</v>
      </c>
      <c r="N1787" s="8">
        <v>43412</v>
      </c>
      <c r="O1787">
        <v>0</v>
      </c>
      <c r="P1787">
        <v>0</v>
      </c>
      <c r="Q1787">
        <v>10318.191000000001</v>
      </c>
      <c r="R1787">
        <v>888.53599999999994</v>
      </c>
      <c r="S1787">
        <v>1.851</v>
      </c>
      <c r="T1787">
        <v>33</v>
      </c>
      <c r="U1787">
        <v>2692.5329999999999</v>
      </c>
      <c r="V1787">
        <v>2</v>
      </c>
      <c r="W1787">
        <v>2.371</v>
      </c>
      <c r="X1787">
        <v>3.8319999999999999</v>
      </c>
      <c r="Y1787" s="8">
        <v>43412</v>
      </c>
    </row>
    <row r="1788" spans="1:25" x14ac:dyDescent="0.25">
      <c r="A1788">
        <v>-111.97713082999999</v>
      </c>
      <c r="B1788">
        <v>33.079044779999997</v>
      </c>
      <c r="C1788" t="s">
        <v>563</v>
      </c>
      <c r="D1788" t="s">
        <v>565</v>
      </c>
      <c r="E1788" t="s">
        <v>561</v>
      </c>
      <c r="F1788">
        <v>273</v>
      </c>
      <c r="G1788">
        <v>359</v>
      </c>
      <c r="H1788">
        <v>13.333</v>
      </c>
      <c r="I1788">
        <v>3.379</v>
      </c>
      <c r="J1788">
        <v>1</v>
      </c>
      <c r="K1788">
        <v>1172.329</v>
      </c>
      <c r="L1788" t="s">
        <v>560</v>
      </c>
      <c r="M1788" t="s">
        <v>559</v>
      </c>
      <c r="N1788" s="8">
        <v>43412</v>
      </c>
      <c r="O1788">
        <v>0</v>
      </c>
      <c r="P1788">
        <v>0</v>
      </c>
      <c r="Q1788">
        <v>12380.232</v>
      </c>
      <c r="R1788">
        <v>1097.1569999999999</v>
      </c>
      <c r="S1788">
        <v>2.286</v>
      </c>
      <c r="T1788">
        <v>33</v>
      </c>
      <c r="U1788">
        <v>3324.7190000000001</v>
      </c>
      <c r="V1788">
        <v>2</v>
      </c>
      <c r="W1788">
        <v>2.3039999999999998</v>
      </c>
      <c r="X1788">
        <v>3.7240000000000002</v>
      </c>
      <c r="Y1788" s="8">
        <v>43412</v>
      </c>
    </row>
    <row r="1789" spans="1:25" x14ac:dyDescent="0.25">
      <c r="A1789">
        <v>-111.977132</v>
      </c>
      <c r="B1789">
        <v>33.079053770000002</v>
      </c>
      <c r="C1789" t="s">
        <v>563</v>
      </c>
      <c r="D1789" t="s">
        <v>565</v>
      </c>
      <c r="E1789" t="s">
        <v>561</v>
      </c>
      <c r="F1789">
        <v>274</v>
      </c>
      <c r="G1789">
        <v>0</v>
      </c>
      <c r="H1789">
        <v>13.333</v>
      </c>
      <c r="I1789">
        <v>3.1819999999999999</v>
      </c>
      <c r="J1789">
        <v>1</v>
      </c>
      <c r="K1789">
        <v>1172.356</v>
      </c>
      <c r="L1789" t="s">
        <v>560</v>
      </c>
      <c r="M1789" t="s">
        <v>559</v>
      </c>
      <c r="N1789" s="8">
        <v>43412</v>
      </c>
      <c r="O1789">
        <v>0</v>
      </c>
      <c r="P1789">
        <v>0</v>
      </c>
      <c r="Q1789">
        <v>10636.39</v>
      </c>
      <c r="R1789">
        <v>1000.921</v>
      </c>
      <c r="S1789">
        <v>2.085</v>
      </c>
      <c r="T1789">
        <v>33</v>
      </c>
      <c r="U1789">
        <v>3033.0940000000001</v>
      </c>
      <c r="V1789">
        <v>2</v>
      </c>
      <c r="W1789">
        <v>2.17</v>
      </c>
      <c r="X1789">
        <v>3.5070000000000001</v>
      </c>
      <c r="Y1789" s="8">
        <v>43412</v>
      </c>
    </row>
    <row r="1790" spans="1:25" x14ac:dyDescent="0.25">
      <c r="A1790">
        <v>-111.97713114</v>
      </c>
      <c r="B1790">
        <v>33.079062810000003</v>
      </c>
      <c r="C1790" t="s">
        <v>563</v>
      </c>
      <c r="D1790" t="s">
        <v>565</v>
      </c>
      <c r="E1790" t="s">
        <v>561</v>
      </c>
      <c r="F1790">
        <v>275</v>
      </c>
      <c r="G1790">
        <v>355</v>
      </c>
      <c r="H1790">
        <v>13.333</v>
      </c>
      <c r="I1790">
        <v>3.117</v>
      </c>
      <c r="J1790">
        <v>1</v>
      </c>
      <c r="K1790">
        <v>1172.329</v>
      </c>
      <c r="L1790" t="s">
        <v>560</v>
      </c>
      <c r="M1790" t="s">
        <v>559</v>
      </c>
      <c r="N1790" s="8">
        <v>43412</v>
      </c>
      <c r="O1790">
        <v>0</v>
      </c>
      <c r="P1790">
        <v>0</v>
      </c>
      <c r="Q1790">
        <v>10661.947</v>
      </c>
      <c r="R1790">
        <v>1024.4490000000001</v>
      </c>
      <c r="S1790">
        <v>2.1339999999999999</v>
      </c>
      <c r="T1790">
        <v>33</v>
      </c>
      <c r="U1790">
        <v>3104.39</v>
      </c>
      <c r="V1790">
        <v>2</v>
      </c>
      <c r="W1790">
        <v>2.125</v>
      </c>
      <c r="X1790">
        <v>3.4340000000000002</v>
      </c>
      <c r="Y1790" s="8">
        <v>43412</v>
      </c>
    </row>
    <row r="1791" spans="1:25" x14ac:dyDescent="0.25">
      <c r="A1791">
        <v>-111.977132</v>
      </c>
      <c r="B1791">
        <v>33.079071769999999</v>
      </c>
      <c r="C1791" t="s">
        <v>563</v>
      </c>
      <c r="D1791" t="s">
        <v>565</v>
      </c>
      <c r="E1791" t="s">
        <v>561</v>
      </c>
      <c r="F1791">
        <v>276</v>
      </c>
      <c r="G1791">
        <v>360</v>
      </c>
      <c r="H1791">
        <v>13.333</v>
      </c>
      <c r="I1791">
        <v>3.3140000000000001</v>
      </c>
      <c r="J1791">
        <v>1</v>
      </c>
      <c r="K1791">
        <v>1172.3589999999999</v>
      </c>
      <c r="L1791" t="s">
        <v>560</v>
      </c>
      <c r="M1791" t="s">
        <v>559</v>
      </c>
      <c r="N1791" s="8">
        <v>43412</v>
      </c>
      <c r="O1791">
        <v>0</v>
      </c>
      <c r="P1791">
        <v>0</v>
      </c>
      <c r="Q1791">
        <v>8770.0490000000009</v>
      </c>
      <c r="R1791">
        <v>792.60699999999997</v>
      </c>
      <c r="S1791">
        <v>1.651</v>
      </c>
      <c r="T1791">
        <v>33</v>
      </c>
      <c r="U1791">
        <v>2401.84</v>
      </c>
      <c r="V1791">
        <v>2</v>
      </c>
      <c r="W1791">
        <v>2.2589999999999999</v>
      </c>
      <c r="X1791">
        <v>3.6509999999999998</v>
      </c>
      <c r="Y1791" s="8">
        <v>43412</v>
      </c>
    </row>
    <row r="1792" spans="1:25" x14ac:dyDescent="0.25">
      <c r="A1792">
        <v>-111.977132</v>
      </c>
      <c r="B1792">
        <v>33.079080769999997</v>
      </c>
      <c r="C1792" t="s">
        <v>563</v>
      </c>
      <c r="D1792" t="s">
        <v>565</v>
      </c>
      <c r="E1792" t="s">
        <v>561</v>
      </c>
      <c r="F1792">
        <v>277</v>
      </c>
      <c r="G1792">
        <v>0</v>
      </c>
      <c r="H1792">
        <v>13.333</v>
      </c>
      <c r="I1792">
        <v>3.1819999999999999</v>
      </c>
      <c r="J1792">
        <v>1</v>
      </c>
      <c r="K1792">
        <v>1172.3489999999999</v>
      </c>
      <c r="L1792" t="s">
        <v>560</v>
      </c>
      <c r="M1792" t="s">
        <v>559</v>
      </c>
      <c r="N1792" s="8">
        <v>43412</v>
      </c>
      <c r="O1792">
        <v>0</v>
      </c>
      <c r="P1792">
        <v>0</v>
      </c>
      <c r="Q1792">
        <v>6301.4059999999999</v>
      </c>
      <c r="R1792">
        <v>592.98400000000004</v>
      </c>
      <c r="S1792">
        <v>1.2350000000000001</v>
      </c>
      <c r="T1792">
        <v>33</v>
      </c>
      <c r="U1792">
        <v>1796.921</v>
      </c>
      <c r="V1792">
        <v>2</v>
      </c>
      <c r="W1792">
        <v>2.17</v>
      </c>
      <c r="X1792">
        <v>3.5070000000000001</v>
      </c>
      <c r="Y1792" s="8">
        <v>43412</v>
      </c>
    </row>
    <row r="1793" spans="1:25" x14ac:dyDescent="0.25">
      <c r="A1793">
        <v>-111.97713117000001</v>
      </c>
      <c r="B1793">
        <v>33.079089779999997</v>
      </c>
      <c r="C1793" t="s">
        <v>563</v>
      </c>
      <c r="D1793" t="s">
        <v>565</v>
      </c>
      <c r="E1793" t="s">
        <v>561</v>
      </c>
      <c r="F1793">
        <v>278</v>
      </c>
      <c r="G1793">
        <v>1</v>
      </c>
      <c r="H1793">
        <v>13.333</v>
      </c>
      <c r="I1793">
        <v>3.15</v>
      </c>
      <c r="J1793">
        <v>1</v>
      </c>
      <c r="K1793">
        <v>1172.3879999999999</v>
      </c>
      <c r="L1793" t="s">
        <v>560</v>
      </c>
      <c r="M1793" t="s">
        <v>559</v>
      </c>
      <c r="N1793" s="8">
        <v>43412</v>
      </c>
      <c r="O1793">
        <v>0</v>
      </c>
      <c r="P1793">
        <v>0</v>
      </c>
      <c r="Q1793">
        <v>5329.2939999999999</v>
      </c>
      <c r="R1793">
        <v>506.72899999999998</v>
      </c>
      <c r="S1793">
        <v>1.056</v>
      </c>
      <c r="T1793">
        <v>33</v>
      </c>
      <c r="U1793">
        <v>1535.5419999999999</v>
      </c>
      <c r="V1793">
        <v>2</v>
      </c>
      <c r="W1793">
        <v>2.1469999999999998</v>
      </c>
      <c r="X1793">
        <v>3.4710000000000001</v>
      </c>
      <c r="Y1793" s="8">
        <v>43412</v>
      </c>
    </row>
    <row r="1794" spans="1:25" x14ac:dyDescent="0.25">
      <c r="A1794">
        <v>-111.97713234</v>
      </c>
      <c r="B1794">
        <v>33.079098780000002</v>
      </c>
      <c r="C1794" t="s">
        <v>563</v>
      </c>
      <c r="D1794" t="s">
        <v>565</v>
      </c>
      <c r="E1794" t="s">
        <v>561</v>
      </c>
      <c r="F1794">
        <v>279</v>
      </c>
      <c r="G1794">
        <v>2</v>
      </c>
      <c r="H1794">
        <v>13.333</v>
      </c>
      <c r="I1794">
        <v>3.2810000000000001</v>
      </c>
      <c r="J1794">
        <v>1</v>
      </c>
      <c r="K1794">
        <v>1172.415</v>
      </c>
      <c r="L1794" t="s">
        <v>560</v>
      </c>
      <c r="M1794" t="s">
        <v>559</v>
      </c>
      <c r="N1794" s="8">
        <v>43412</v>
      </c>
      <c r="O1794">
        <v>0</v>
      </c>
      <c r="P1794">
        <v>0</v>
      </c>
      <c r="Q1794">
        <v>7556.4650000000001</v>
      </c>
      <c r="R1794">
        <v>689.75699999999995</v>
      </c>
      <c r="S1794">
        <v>1.4370000000000001</v>
      </c>
      <c r="T1794">
        <v>33</v>
      </c>
      <c r="U1794">
        <v>2090.172</v>
      </c>
      <c r="V1794">
        <v>2</v>
      </c>
      <c r="W1794">
        <v>2.2370000000000001</v>
      </c>
      <c r="X1794">
        <v>3.6150000000000002</v>
      </c>
      <c r="Y1794" s="8">
        <v>43412</v>
      </c>
    </row>
    <row r="1795" spans="1:25" x14ac:dyDescent="0.25">
      <c r="A1795">
        <v>-111.97712996999999</v>
      </c>
      <c r="B1795">
        <v>33.079107819999997</v>
      </c>
      <c r="C1795" t="s">
        <v>563</v>
      </c>
      <c r="D1795" t="s">
        <v>565</v>
      </c>
      <c r="E1795" t="s">
        <v>561</v>
      </c>
      <c r="F1795">
        <v>280</v>
      </c>
      <c r="G1795">
        <v>354</v>
      </c>
      <c r="H1795">
        <v>13.333</v>
      </c>
      <c r="I1795">
        <v>3.1819999999999999</v>
      </c>
      <c r="J1795">
        <v>1</v>
      </c>
      <c r="K1795">
        <v>1172.444</v>
      </c>
      <c r="L1795" t="s">
        <v>560</v>
      </c>
      <c r="M1795" t="s">
        <v>559</v>
      </c>
      <c r="N1795" s="8">
        <v>43412</v>
      </c>
      <c r="O1795">
        <v>0</v>
      </c>
      <c r="P1795">
        <v>0</v>
      </c>
      <c r="Q1795">
        <v>7806.64</v>
      </c>
      <c r="R1795">
        <v>734.63199999999995</v>
      </c>
      <c r="S1795">
        <v>1.53</v>
      </c>
      <c r="T1795">
        <v>33</v>
      </c>
      <c r="U1795">
        <v>2226.1570000000002</v>
      </c>
      <c r="V1795">
        <v>2</v>
      </c>
      <c r="W1795">
        <v>2.17</v>
      </c>
      <c r="X1795">
        <v>3.5070000000000001</v>
      </c>
      <c r="Y1795" s="8">
        <v>43412</v>
      </c>
    </row>
    <row r="1796" spans="1:25" x14ac:dyDescent="0.25">
      <c r="A1796">
        <v>-111.97713151000001</v>
      </c>
      <c r="B1796">
        <v>33.07911679</v>
      </c>
      <c r="C1796" t="s">
        <v>563</v>
      </c>
      <c r="D1796" t="s">
        <v>565</v>
      </c>
      <c r="E1796" t="s">
        <v>561</v>
      </c>
      <c r="F1796">
        <v>281</v>
      </c>
      <c r="G1796">
        <v>3</v>
      </c>
      <c r="H1796">
        <v>13.333</v>
      </c>
      <c r="I1796">
        <v>3.51</v>
      </c>
      <c r="J1796">
        <v>1</v>
      </c>
      <c r="K1796">
        <v>1172.402</v>
      </c>
      <c r="L1796" t="s">
        <v>560</v>
      </c>
      <c r="M1796" t="s">
        <v>559</v>
      </c>
      <c r="N1796" s="8">
        <v>43412</v>
      </c>
      <c r="O1796">
        <v>0</v>
      </c>
      <c r="P1796">
        <v>0</v>
      </c>
      <c r="Q1796">
        <v>9387.7199999999993</v>
      </c>
      <c r="R1796">
        <v>800.85500000000002</v>
      </c>
      <c r="S1796">
        <v>1.6679999999999999</v>
      </c>
      <c r="T1796">
        <v>33</v>
      </c>
      <c r="U1796">
        <v>2426.8319999999999</v>
      </c>
      <c r="V1796">
        <v>2</v>
      </c>
      <c r="W1796">
        <v>2.3940000000000001</v>
      </c>
      <c r="X1796">
        <v>3.8679999999999999</v>
      </c>
      <c r="Y1796" s="8">
        <v>43412</v>
      </c>
    </row>
    <row r="1797" spans="1:25" x14ac:dyDescent="0.25">
      <c r="A1797">
        <v>-111.97713066</v>
      </c>
      <c r="B1797">
        <v>33.079124780000001</v>
      </c>
      <c r="C1797" t="s">
        <v>563</v>
      </c>
      <c r="D1797" t="s">
        <v>565</v>
      </c>
      <c r="E1797" t="s">
        <v>561</v>
      </c>
      <c r="F1797">
        <v>282</v>
      </c>
      <c r="G1797">
        <v>358</v>
      </c>
      <c r="H1797">
        <v>13.333</v>
      </c>
      <c r="I1797">
        <v>2.7229999999999999</v>
      </c>
      <c r="J1797">
        <v>1</v>
      </c>
      <c r="K1797">
        <v>1172.395</v>
      </c>
      <c r="L1797" t="s">
        <v>560</v>
      </c>
      <c r="M1797" t="s">
        <v>559</v>
      </c>
      <c r="N1797" s="8">
        <v>43412</v>
      </c>
      <c r="O1797">
        <v>0</v>
      </c>
      <c r="P1797">
        <v>0</v>
      </c>
      <c r="Q1797">
        <v>8483.0810000000001</v>
      </c>
      <c r="R1797">
        <v>932.93799999999999</v>
      </c>
      <c r="S1797">
        <v>1.944</v>
      </c>
      <c r="T1797">
        <v>33</v>
      </c>
      <c r="U1797">
        <v>2827.085</v>
      </c>
      <c r="V1797">
        <v>2</v>
      </c>
      <c r="W1797">
        <v>1.857</v>
      </c>
      <c r="X1797">
        <v>3.0009999999999999</v>
      </c>
      <c r="Y1797" s="8">
        <v>43412</v>
      </c>
    </row>
    <row r="1798" spans="1:25" x14ac:dyDescent="0.25">
      <c r="A1798">
        <v>-111.97713068</v>
      </c>
      <c r="B1798">
        <v>33.07913379</v>
      </c>
      <c r="C1798" t="s">
        <v>563</v>
      </c>
      <c r="D1798" t="s">
        <v>565</v>
      </c>
      <c r="E1798" t="s">
        <v>561</v>
      </c>
      <c r="F1798">
        <v>283</v>
      </c>
      <c r="G1798">
        <v>4</v>
      </c>
      <c r="H1798">
        <v>13.333</v>
      </c>
      <c r="I1798">
        <v>3.0179999999999998</v>
      </c>
      <c r="J1798">
        <v>1</v>
      </c>
      <c r="K1798">
        <v>1172.3720000000001</v>
      </c>
      <c r="L1798" t="s">
        <v>560</v>
      </c>
      <c r="M1798" t="s">
        <v>559</v>
      </c>
      <c r="N1798" s="8">
        <v>43412</v>
      </c>
      <c r="O1798">
        <v>0</v>
      </c>
      <c r="P1798">
        <v>0</v>
      </c>
      <c r="Q1798">
        <v>7947.15</v>
      </c>
      <c r="R1798">
        <v>788.49800000000005</v>
      </c>
      <c r="S1798">
        <v>1.643</v>
      </c>
      <c r="T1798">
        <v>33</v>
      </c>
      <c r="U1798">
        <v>2389.3890000000001</v>
      </c>
      <c r="V1798">
        <v>2</v>
      </c>
      <c r="W1798">
        <v>2.0579999999999998</v>
      </c>
      <c r="X1798">
        <v>3.3260000000000001</v>
      </c>
      <c r="Y1798" s="8">
        <v>43412</v>
      </c>
    </row>
    <row r="1799" spans="1:25" x14ac:dyDescent="0.25">
      <c r="A1799">
        <v>-111.97713117000001</v>
      </c>
      <c r="B1799">
        <v>33.07914178</v>
      </c>
      <c r="C1799" t="s">
        <v>563</v>
      </c>
      <c r="D1799" t="s">
        <v>565</v>
      </c>
      <c r="E1799" t="s">
        <v>561</v>
      </c>
      <c r="F1799">
        <v>284</v>
      </c>
      <c r="G1799">
        <v>1</v>
      </c>
      <c r="H1799">
        <v>13.333</v>
      </c>
      <c r="I1799">
        <v>3.15</v>
      </c>
      <c r="J1799">
        <v>1</v>
      </c>
      <c r="K1799">
        <v>1172.336</v>
      </c>
      <c r="L1799" t="s">
        <v>560</v>
      </c>
      <c r="M1799" t="s">
        <v>559</v>
      </c>
      <c r="N1799" s="8">
        <v>43412</v>
      </c>
      <c r="O1799">
        <v>0</v>
      </c>
      <c r="P1799">
        <v>0</v>
      </c>
      <c r="Q1799">
        <v>10323.093000000001</v>
      </c>
      <c r="R1799">
        <v>981.55799999999999</v>
      </c>
      <c r="S1799">
        <v>2.0449999999999999</v>
      </c>
      <c r="T1799">
        <v>33</v>
      </c>
      <c r="U1799">
        <v>2974.4180000000001</v>
      </c>
      <c r="V1799">
        <v>2</v>
      </c>
      <c r="W1799">
        <v>2.1469999999999998</v>
      </c>
      <c r="X1799">
        <v>3.4710000000000001</v>
      </c>
      <c r="Y1799" s="8">
        <v>43412</v>
      </c>
    </row>
    <row r="1800" spans="1:25" x14ac:dyDescent="0.25">
      <c r="A1800">
        <v>-111.97713048999999</v>
      </c>
      <c r="B1800">
        <v>33.079149790000002</v>
      </c>
      <c r="C1800" t="s">
        <v>563</v>
      </c>
      <c r="D1800" t="s">
        <v>565</v>
      </c>
      <c r="E1800" t="s">
        <v>561</v>
      </c>
      <c r="F1800">
        <v>285</v>
      </c>
      <c r="G1800">
        <v>357</v>
      </c>
      <c r="H1800">
        <v>13.333</v>
      </c>
      <c r="I1800">
        <v>2.887</v>
      </c>
      <c r="J1800">
        <v>1</v>
      </c>
      <c r="K1800">
        <v>1172.329</v>
      </c>
      <c r="L1800" t="s">
        <v>560</v>
      </c>
      <c r="M1800" t="s">
        <v>559</v>
      </c>
      <c r="N1800" s="8">
        <v>43412</v>
      </c>
      <c r="O1800">
        <v>0</v>
      </c>
      <c r="P1800">
        <v>0</v>
      </c>
      <c r="Q1800">
        <v>12623.356</v>
      </c>
      <c r="R1800">
        <v>1309.3910000000001</v>
      </c>
      <c r="S1800">
        <v>2.7280000000000002</v>
      </c>
      <c r="T1800">
        <v>33</v>
      </c>
      <c r="U1800">
        <v>3967.8519999999999</v>
      </c>
      <c r="V1800">
        <v>2</v>
      </c>
      <c r="W1800">
        <v>1.9690000000000001</v>
      </c>
      <c r="X1800">
        <v>3.181</v>
      </c>
      <c r="Y1800" s="8">
        <v>43412</v>
      </c>
    </row>
    <row r="1801" spans="1:25" x14ac:dyDescent="0.25">
      <c r="A1801">
        <v>-111.97713114</v>
      </c>
      <c r="B1801">
        <v>33.079158810000003</v>
      </c>
      <c r="C1801" t="s">
        <v>563</v>
      </c>
      <c r="D1801" t="s">
        <v>565</v>
      </c>
      <c r="E1801" t="s">
        <v>561</v>
      </c>
      <c r="F1801">
        <v>286</v>
      </c>
      <c r="G1801">
        <v>355</v>
      </c>
      <c r="H1801">
        <v>13.333</v>
      </c>
      <c r="I1801">
        <v>2.887</v>
      </c>
      <c r="J1801">
        <v>1</v>
      </c>
      <c r="K1801">
        <v>1172.31</v>
      </c>
      <c r="L1801" t="s">
        <v>560</v>
      </c>
      <c r="M1801" t="s">
        <v>559</v>
      </c>
      <c r="N1801" s="8">
        <v>43412</v>
      </c>
      <c r="O1801">
        <v>0</v>
      </c>
      <c r="P1801">
        <v>0</v>
      </c>
      <c r="Q1801">
        <v>11578.978999999999</v>
      </c>
      <c r="R1801">
        <v>1201.06</v>
      </c>
      <c r="S1801">
        <v>2.5019999999999998</v>
      </c>
      <c r="T1801">
        <v>33</v>
      </c>
      <c r="U1801">
        <v>3639.5770000000002</v>
      </c>
      <c r="V1801">
        <v>2</v>
      </c>
      <c r="W1801">
        <v>1.9690000000000001</v>
      </c>
      <c r="X1801">
        <v>3.181</v>
      </c>
      <c r="Y1801" s="8">
        <v>43412</v>
      </c>
    </row>
    <row r="1802" spans="1:25" x14ac:dyDescent="0.25">
      <c r="A1802">
        <v>-111.97713066</v>
      </c>
      <c r="B1802">
        <v>33.079166780000001</v>
      </c>
      <c r="C1802" t="s">
        <v>563</v>
      </c>
      <c r="D1802" t="s">
        <v>565</v>
      </c>
      <c r="E1802" t="s">
        <v>561</v>
      </c>
      <c r="F1802">
        <v>287</v>
      </c>
      <c r="G1802">
        <v>358</v>
      </c>
      <c r="H1802">
        <v>13.333</v>
      </c>
      <c r="I1802">
        <v>2.8540000000000001</v>
      </c>
      <c r="J1802">
        <v>1</v>
      </c>
      <c r="K1802">
        <v>1172.2670000000001</v>
      </c>
      <c r="L1802" t="s">
        <v>560</v>
      </c>
      <c r="M1802" t="s">
        <v>559</v>
      </c>
      <c r="N1802" s="8">
        <v>43412</v>
      </c>
      <c r="O1802">
        <v>0</v>
      </c>
      <c r="P1802">
        <v>0</v>
      </c>
      <c r="Q1802">
        <v>8641.4369999999999</v>
      </c>
      <c r="R1802">
        <v>906.65899999999999</v>
      </c>
      <c r="S1802">
        <v>1.889</v>
      </c>
      <c r="T1802">
        <v>33</v>
      </c>
      <c r="U1802">
        <v>2747.4520000000002</v>
      </c>
      <c r="V1802">
        <v>2</v>
      </c>
      <c r="W1802">
        <v>1.946</v>
      </c>
      <c r="X1802">
        <v>3.145</v>
      </c>
      <c r="Y1802" s="8">
        <v>43412</v>
      </c>
    </row>
    <row r="1803" spans="1:25" x14ac:dyDescent="0.25">
      <c r="A1803">
        <v>-111.97713134</v>
      </c>
      <c r="B1803">
        <v>33.079174780000002</v>
      </c>
      <c r="C1803" t="s">
        <v>563</v>
      </c>
      <c r="D1803" t="s">
        <v>565</v>
      </c>
      <c r="E1803" t="s">
        <v>561</v>
      </c>
      <c r="F1803">
        <v>288</v>
      </c>
      <c r="G1803">
        <v>2</v>
      </c>
      <c r="H1803">
        <v>13.333</v>
      </c>
      <c r="I1803">
        <v>2.92</v>
      </c>
      <c r="J1803">
        <v>1</v>
      </c>
      <c r="K1803">
        <v>1172.3130000000001</v>
      </c>
      <c r="L1803" t="s">
        <v>560</v>
      </c>
      <c r="M1803" t="s">
        <v>559</v>
      </c>
      <c r="N1803" s="8">
        <v>43412</v>
      </c>
      <c r="O1803">
        <v>0</v>
      </c>
      <c r="P1803">
        <v>0</v>
      </c>
      <c r="Q1803">
        <v>8239.4609999999993</v>
      </c>
      <c r="R1803">
        <v>845.05700000000002</v>
      </c>
      <c r="S1803">
        <v>1.7609999999999999</v>
      </c>
      <c r="T1803">
        <v>33</v>
      </c>
      <c r="U1803">
        <v>2560.779</v>
      </c>
      <c r="V1803">
        <v>2</v>
      </c>
      <c r="W1803">
        <v>1.9910000000000001</v>
      </c>
      <c r="X1803">
        <v>3.218</v>
      </c>
      <c r="Y1803" s="8">
        <v>43412</v>
      </c>
    </row>
    <row r="1804" spans="1:25" x14ac:dyDescent="0.25">
      <c r="A1804">
        <v>-111.97713168</v>
      </c>
      <c r="B1804">
        <v>33.079182789999997</v>
      </c>
      <c r="C1804" t="s">
        <v>563</v>
      </c>
      <c r="D1804" t="s">
        <v>565</v>
      </c>
      <c r="E1804" t="s">
        <v>561</v>
      </c>
      <c r="F1804">
        <v>289</v>
      </c>
      <c r="G1804">
        <v>4</v>
      </c>
      <c r="H1804">
        <v>13.333</v>
      </c>
      <c r="I1804">
        <v>3.0840000000000001</v>
      </c>
      <c r="J1804">
        <v>1</v>
      </c>
      <c r="K1804">
        <v>1172.3330000000001</v>
      </c>
      <c r="L1804" t="s">
        <v>560</v>
      </c>
      <c r="M1804" t="s">
        <v>559</v>
      </c>
      <c r="N1804" s="8">
        <v>43412</v>
      </c>
      <c r="O1804">
        <v>0</v>
      </c>
      <c r="P1804">
        <v>0</v>
      </c>
      <c r="Q1804">
        <v>8697.7289999999994</v>
      </c>
      <c r="R1804">
        <v>844.60799999999995</v>
      </c>
      <c r="S1804">
        <v>1.76</v>
      </c>
      <c r="T1804">
        <v>33</v>
      </c>
      <c r="U1804">
        <v>2559.4189999999999</v>
      </c>
      <c r="V1804">
        <v>2</v>
      </c>
      <c r="W1804">
        <v>2.1030000000000002</v>
      </c>
      <c r="X1804">
        <v>3.3980000000000001</v>
      </c>
      <c r="Y1804" s="8">
        <v>43412</v>
      </c>
    </row>
    <row r="1805" spans="1:25" x14ac:dyDescent="0.25">
      <c r="A1805">
        <v>-111.97713134</v>
      </c>
      <c r="B1805">
        <v>33.079191780000002</v>
      </c>
      <c r="C1805" t="s">
        <v>563</v>
      </c>
      <c r="D1805" t="s">
        <v>565</v>
      </c>
      <c r="E1805" t="s">
        <v>561</v>
      </c>
      <c r="F1805">
        <v>290</v>
      </c>
      <c r="G1805">
        <v>2</v>
      </c>
      <c r="H1805">
        <v>13.333</v>
      </c>
      <c r="I1805">
        <v>2.92</v>
      </c>
      <c r="J1805">
        <v>1</v>
      </c>
      <c r="K1805">
        <v>1172.385</v>
      </c>
      <c r="L1805" t="s">
        <v>560</v>
      </c>
      <c r="M1805" t="s">
        <v>559</v>
      </c>
      <c r="N1805" s="8">
        <v>43412</v>
      </c>
      <c r="O1805">
        <v>0</v>
      </c>
      <c r="P1805">
        <v>0</v>
      </c>
      <c r="Q1805">
        <v>9900.5720000000001</v>
      </c>
      <c r="R1805">
        <v>1015.424</v>
      </c>
      <c r="S1805">
        <v>2.1150000000000002</v>
      </c>
      <c r="T1805">
        <v>33</v>
      </c>
      <c r="U1805">
        <v>3077.0430000000001</v>
      </c>
      <c r="V1805">
        <v>2</v>
      </c>
      <c r="W1805">
        <v>1.9910000000000001</v>
      </c>
      <c r="X1805">
        <v>3.218</v>
      </c>
      <c r="Y1805" s="8">
        <v>43412</v>
      </c>
    </row>
    <row r="1806" spans="1:25" x14ac:dyDescent="0.25">
      <c r="A1806">
        <v>-111.97713048999999</v>
      </c>
      <c r="B1806">
        <v>33.079199789999997</v>
      </c>
      <c r="C1806" t="s">
        <v>563</v>
      </c>
      <c r="D1806" t="s">
        <v>565</v>
      </c>
      <c r="E1806" t="s">
        <v>561</v>
      </c>
      <c r="F1806">
        <v>291</v>
      </c>
      <c r="G1806">
        <v>357</v>
      </c>
      <c r="H1806">
        <v>13.333</v>
      </c>
      <c r="I1806">
        <v>3.117</v>
      </c>
      <c r="J1806">
        <v>1</v>
      </c>
      <c r="K1806">
        <v>1172.3589999999999</v>
      </c>
      <c r="L1806" t="s">
        <v>560</v>
      </c>
      <c r="M1806" t="s">
        <v>559</v>
      </c>
      <c r="N1806" s="8">
        <v>43412</v>
      </c>
      <c r="O1806">
        <v>0</v>
      </c>
      <c r="P1806">
        <v>0</v>
      </c>
      <c r="Q1806">
        <v>10725.73</v>
      </c>
      <c r="R1806">
        <v>1030.577</v>
      </c>
      <c r="S1806">
        <v>2.1469999999999998</v>
      </c>
      <c r="T1806">
        <v>33</v>
      </c>
      <c r="U1806">
        <v>3122.9609999999998</v>
      </c>
      <c r="V1806">
        <v>2</v>
      </c>
      <c r="W1806">
        <v>2.125</v>
      </c>
      <c r="X1806">
        <v>3.4340000000000002</v>
      </c>
      <c r="Y1806" s="8">
        <v>43412</v>
      </c>
    </row>
    <row r="1807" spans="1:25" x14ac:dyDescent="0.25">
      <c r="A1807">
        <v>-111.97713117000001</v>
      </c>
      <c r="B1807">
        <v>33.079207779999997</v>
      </c>
      <c r="C1807" t="s">
        <v>563</v>
      </c>
      <c r="D1807" t="s">
        <v>565</v>
      </c>
      <c r="E1807" t="s">
        <v>561</v>
      </c>
      <c r="F1807">
        <v>292</v>
      </c>
      <c r="G1807">
        <v>1</v>
      </c>
      <c r="H1807">
        <v>13.333</v>
      </c>
      <c r="I1807">
        <v>2.8220000000000001</v>
      </c>
      <c r="J1807">
        <v>1</v>
      </c>
      <c r="K1807">
        <v>1172.405</v>
      </c>
      <c r="L1807" t="s">
        <v>560</v>
      </c>
      <c r="M1807" t="s">
        <v>559</v>
      </c>
      <c r="N1807" s="8">
        <v>43412</v>
      </c>
      <c r="O1807">
        <v>0</v>
      </c>
      <c r="P1807">
        <v>0</v>
      </c>
      <c r="Q1807">
        <v>12944.915000000001</v>
      </c>
      <c r="R1807">
        <v>1373.973</v>
      </c>
      <c r="S1807">
        <v>2.8620000000000001</v>
      </c>
      <c r="T1807">
        <v>33</v>
      </c>
      <c r="U1807">
        <v>4163.5529999999999</v>
      </c>
      <c r="V1807">
        <v>2</v>
      </c>
      <c r="W1807">
        <v>1.9239999999999999</v>
      </c>
      <c r="X1807">
        <v>3.109</v>
      </c>
      <c r="Y1807" s="8">
        <v>43412</v>
      </c>
    </row>
    <row r="1808" spans="1:25" x14ac:dyDescent="0.25">
      <c r="A1808">
        <v>-111.97713050999999</v>
      </c>
      <c r="B1808">
        <v>33.079215789999999</v>
      </c>
      <c r="C1808" t="s">
        <v>563</v>
      </c>
      <c r="D1808" t="s">
        <v>565</v>
      </c>
      <c r="E1808" t="s">
        <v>561</v>
      </c>
      <c r="F1808">
        <v>293</v>
      </c>
      <c r="G1808">
        <v>3</v>
      </c>
      <c r="H1808">
        <v>13.333</v>
      </c>
      <c r="I1808">
        <v>2.8220000000000001</v>
      </c>
      <c r="J1808">
        <v>1</v>
      </c>
      <c r="K1808">
        <v>1172.421</v>
      </c>
      <c r="L1808" t="s">
        <v>560</v>
      </c>
      <c r="M1808" t="s">
        <v>559</v>
      </c>
      <c r="N1808" s="8">
        <v>43412</v>
      </c>
      <c r="O1808">
        <v>0</v>
      </c>
      <c r="P1808">
        <v>0</v>
      </c>
      <c r="Q1808">
        <v>12308.572</v>
      </c>
      <c r="R1808">
        <v>1306.431</v>
      </c>
      <c r="S1808">
        <v>2.722</v>
      </c>
      <c r="T1808">
        <v>33</v>
      </c>
      <c r="U1808">
        <v>3958.8820000000001</v>
      </c>
      <c r="V1808">
        <v>2</v>
      </c>
      <c r="W1808">
        <v>1.9239999999999999</v>
      </c>
      <c r="X1808">
        <v>3.109</v>
      </c>
      <c r="Y1808" s="8">
        <v>43412</v>
      </c>
    </row>
    <row r="1809" spans="1:25" x14ac:dyDescent="0.25">
      <c r="A1809">
        <v>-111.97713034</v>
      </c>
      <c r="B1809">
        <v>33.079224779999997</v>
      </c>
      <c r="C1809" t="s">
        <v>563</v>
      </c>
      <c r="D1809" t="s">
        <v>565</v>
      </c>
      <c r="E1809" t="s">
        <v>561</v>
      </c>
      <c r="F1809">
        <v>294</v>
      </c>
      <c r="G1809">
        <v>2</v>
      </c>
      <c r="H1809">
        <v>13.333</v>
      </c>
      <c r="I1809">
        <v>3.4449999999999998</v>
      </c>
      <c r="J1809">
        <v>1</v>
      </c>
      <c r="K1809">
        <v>1172.2539999999999</v>
      </c>
      <c r="L1809" t="s">
        <v>560</v>
      </c>
      <c r="M1809" t="s">
        <v>559</v>
      </c>
      <c r="N1809" s="8">
        <v>43412</v>
      </c>
      <c r="O1809">
        <v>0</v>
      </c>
      <c r="P1809">
        <v>0</v>
      </c>
      <c r="Q1809">
        <v>13359.339</v>
      </c>
      <c r="R1809">
        <v>1161.376</v>
      </c>
      <c r="S1809">
        <v>2.42</v>
      </c>
      <c r="T1809">
        <v>33</v>
      </c>
      <c r="U1809">
        <v>3519.3220000000001</v>
      </c>
      <c r="V1809">
        <v>2</v>
      </c>
      <c r="W1809">
        <v>2.3490000000000002</v>
      </c>
      <c r="X1809">
        <v>3.7959999999999998</v>
      </c>
      <c r="Y1809" s="8">
        <v>43412</v>
      </c>
    </row>
    <row r="1810" spans="1:25" x14ac:dyDescent="0.25">
      <c r="A1810">
        <v>-111.97712914</v>
      </c>
      <c r="B1810">
        <v>33.079231810000003</v>
      </c>
      <c r="C1810" t="s">
        <v>563</v>
      </c>
      <c r="D1810" t="s">
        <v>565</v>
      </c>
      <c r="E1810" t="s">
        <v>561</v>
      </c>
      <c r="F1810">
        <v>295</v>
      </c>
      <c r="G1810">
        <v>355</v>
      </c>
      <c r="H1810">
        <v>13.333</v>
      </c>
      <c r="I1810">
        <v>2.887</v>
      </c>
      <c r="J1810">
        <v>1</v>
      </c>
      <c r="K1810">
        <v>1172.3589999999999</v>
      </c>
      <c r="L1810" t="s">
        <v>560</v>
      </c>
      <c r="M1810" t="s">
        <v>559</v>
      </c>
      <c r="N1810" s="8">
        <v>43412</v>
      </c>
      <c r="O1810">
        <v>0</v>
      </c>
      <c r="P1810">
        <v>0</v>
      </c>
      <c r="Q1810">
        <v>17274.225999999999</v>
      </c>
      <c r="R1810">
        <v>1791.8150000000001</v>
      </c>
      <c r="S1810">
        <v>3.7330000000000001</v>
      </c>
      <c r="T1810">
        <v>33</v>
      </c>
      <c r="U1810">
        <v>5429.7430000000004</v>
      </c>
      <c r="V1810">
        <v>2</v>
      </c>
      <c r="W1810">
        <v>1.9690000000000001</v>
      </c>
      <c r="X1810">
        <v>3.181</v>
      </c>
      <c r="Y1810" s="8">
        <v>43412</v>
      </c>
    </row>
    <row r="1811" spans="1:25" x14ac:dyDescent="0.25">
      <c r="A1811">
        <v>-111.97713203000001</v>
      </c>
      <c r="B1811">
        <v>33.079240820000003</v>
      </c>
      <c r="C1811" t="s">
        <v>563</v>
      </c>
      <c r="D1811" t="s">
        <v>565</v>
      </c>
      <c r="E1811" t="s">
        <v>561</v>
      </c>
      <c r="F1811">
        <v>296</v>
      </c>
      <c r="G1811">
        <v>6</v>
      </c>
      <c r="H1811">
        <v>13.333</v>
      </c>
      <c r="I1811">
        <v>2.92</v>
      </c>
      <c r="J1811">
        <v>1</v>
      </c>
      <c r="K1811">
        <v>1172.297</v>
      </c>
      <c r="L1811" t="s">
        <v>560</v>
      </c>
      <c r="M1811" t="s">
        <v>559</v>
      </c>
      <c r="N1811" s="8">
        <v>43412</v>
      </c>
      <c r="O1811">
        <v>0</v>
      </c>
      <c r="P1811">
        <v>0</v>
      </c>
      <c r="Q1811">
        <v>15810.632</v>
      </c>
      <c r="R1811">
        <v>1621.5730000000001</v>
      </c>
      <c r="S1811">
        <v>3.3780000000000001</v>
      </c>
      <c r="T1811">
        <v>33</v>
      </c>
      <c r="U1811">
        <v>4913.8580000000002</v>
      </c>
      <c r="V1811">
        <v>2</v>
      </c>
      <c r="W1811">
        <v>1.9910000000000001</v>
      </c>
      <c r="X1811">
        <v>3.218</v>
      </c>
      <c r="Y1811" s="8">
        <v>43412</v>
      </c>
    </row>
    <row r="1812" spans="1:25" x14ac:dyDescent="0.25">
      <c r="A1812">
        <v>-111.97713048999999</v>
      </c>
      <c r="B1812">
        <v>33.079248790000001</v>
      </c>
      <c r="C1812" t="s">
        <v>563</v>
      </c>
      <c r="D1812" t="s">
        <v>565</v>
      </c>
      <c r="E1812" t="s">
        <v>561</v>
      </c>
      <c r="F1812">
        <v>297</v>
      </c>
      <c r="G1812">
        <v>357</v>
      </c>
      <c r="H1812">
        <v>13.333</v>
      </c>
      <c r="I1812">
        <v>2.887</v>
      </c>
      <c r="J1812">
        <v>1</v>
      </c>
      <c r="K1812">
        <v>1172.2929999999999</v>
      </c>
      <c r="L1812" t="s">
        <v>560</v>
      </c>
      <c r="M1812" t="s">
        <v>559</v>
      </c>
      <c r="N1812" s="8">
        <v>43412</v>
      </c>
      <c r="O1812">
        <v>0</v>
      </c>
      <c r="P1812">
        <v>0</v>
      </c>
      <c r="Q1812">
        <v>16678.366999999998</v>
      </c>
      <c r="R1812">
        <v>1730.008</v>
      </c>
      <c r="S1812">
        <v>3.6040000000000001</v>
      </c>
      <c r="T1812">
        <v>33</v>
      </c>
      <c r="U1812">
        <v>5242.4489999999996</v>
      </c>
      <c r="V1812">
        <v>2</v>
      </c>
      <c r="W1812">
        <v>1.9690000000000001</v>
      </c>
      <c r="X1812">
        <v>3.181</v>
      </c>
      <c r="Y1812" s="8">
        <v>43412</v>
      </c>
    </row>
    <row r="1813" spans="1:25" x14ac:dyDescent="0.25">
      <c r="A1813">
        <v>-111.97713082999999</v>
      </c>
      <c r="B1813">
        <v>33.079256780000001</v>
      </c>
      <c r="C1813" t="s">
        <v>563</v>
      </c>
      <c r="D1813" t="s">
        <v>565</v>
      </c>
      <c r="E1813" t="s">
        <v>561</v>
      </c>
      <c r="F1813">
        <v>298</v>
      </c>
      <c r="G1813">
        <v>359</v>
      </c>
      <c r="H1813">
        <v>13.333</v>
      </c>
      <c r="I1813">
        <v>2.7890000000000001</v>
      </c>
      <c r="J1813">
        <v>1</v>
      </c>
      <c r="K1813">
        <v>1172.3389999999999</v>
      </c>
      <c r="L1813" t="s">
        <v>560</v>
      </c>
      <c r="M1813" t="s">
        <v>559</v>
      </c>
      <c r="N1813" s="8">
        <v>43412</v>
      </c>
      <c r="O1813">
        <v>0</v>
      </c>
      <c r="P1813">
        <v>0</v>
      </c>
      <c r="Q1813">
        <v>16455.292000000001</v>
      </c>
      <c r="R1813">
        <v>1767.1120000000001</v>
      </c>
      <c r="S1813">
        <v>3.681</v>
      </c>
      <c r="T1813">
        <v>33</v>
      </c>
      <c r="U1813">
        <v>5354.8829999999998</v>
      </c>
      <c r="V1813">
        <v>2</v>
      </c>
      <c r="W1813">
        <v>1.901</v>
      </c>
      <c r="X1813">
        <v>3.073</v>
      </c>
      <c r="Y1813" s="8">
        <v>43412</v>
      </c>
    </row>
    <row r="1814" spans="1:25" x14ac:dyDescent="0.25">
      <c r="A1814">
        <v>-111.97713017</v>
      </c>
      <c r="B1814">
        <v>33.079264780000003</v>
      </c>
      <c r="C1814" t="s">
        <v>563</v>
      </c>
      <c r="D1814" t="s">
        <v>565</v>
      </c>
      <c r="E1814" t="s">
        <v>561</v>
      </c>
      <c r="F1814">
        <v>299</v>
      </c>
      <c r="G1814">
        <v>1</v>
      </c>
      <c r="H1814">
        <v>13.333</v>
      </c>
      <c r="I1814">
        <v>2.7229999999999999</v>
      </c>
      <c r="J1814">
        <v>1</v>
      </c>
      <c r="K1814">
        <v>1172.3330000000001</v>
      </c>
      <c r="L1814" t="s">
        <v>560</v>
      </c>
      <c r="M1814" t="s">
        <v>559</v>
      </c>
      <c r="N1814" s="8">
        <v>43412</v>
      </c>
      <c r="O1814">
        <v>0</v>
      </c>
      <c r="P1814">
        <v>0</v>
      </c>
      <c r="Q1814">
        <v>17586.475999999999</v>
      </c>
      <c r="R1814">
        <v>1934.096</v>
      </c>
      <c r="S1814">
        <v>4.0289999999999999</v>
      </c>
      <c r="T1814">
        <v>33</v>
      </c>
      <c r="U1814">
        <v>5860.8969999999999</v>
      </c>
      <c r="V1814">
        <v>2</v>
      </c>
      <c r="W1814">
        <v>1.857</v>
      </c>
      <c r="X1814">
        <v>3.0009999999999999</v>
      </c>
      <c r="Y1814" s="8">
        <v>43412</v>
      </c>
    </row>
    <row r="1815" spans="1:25" x14ac:dyDescent="0.25">
      <c r="A1815">
        <v>-111.97713134</v>
      </c>
      <c r="B1815">
        <v>33.079272779999997</v>
      </c>
      <c r="C1815" t="s">
        <v>563</v>
      </c>
      <c r="D1815" t="s">
        <v>565</v>
      </c>
      <c r="E1815" t="s">
        <v>561</v>
      </c>
      <c r="F1815">
        <v>300</v>
      </c>
      <c r="G1815">
        <v>2</v>
      </c>
      <c r="H1815">
        <v>13.333</v>
      </c>
      <c r="I1815">
        <v>3.0840000000000001</v>
      </c>
      <c r="J1815">
        <v>1</v>
      </c>
      <c r="K1815">
        <v>1172.329</v>
      </c>
      <c r="L1815" t="s">
        <v>560</v>
      </c>
      <c r="M1815" t="s">
        <v>559</v>
      </c>
      <c r="N1815" s="8">
        <v>43412</v>
      </c>
      <c r="O1815">
        <v>0</v>
      </c>
      <c r="P1815">
        <v>0</v>
      </c>
      <c r="Q1815">
        <v>16463.169000000002</v>
      </c>
      <c r="R1815">
        <v>1598.6849999999999</v>
      </c>
      <c r="S1815">
        <v>3.331</v>
      </c>
      <c r="T1815">
        <v>33</v>
      </c>
      <c r="U1815">
        <v>4844.4989999999998</v>
      </c>
      <c r="V1815">
        <v>2</v>
      </c>
      <c r="W1815">
        <v>2.1030000000000002</v>
      </c>
      <c r="X1815">
        <v>3.3980000000000001</v>
      </c>
      <c r="Y1815" s="8">
        <v>43412</v>
      </c>
    </row>
    <row r="1816" spans="1:25" x14ac:dyDescent="0.25">
      <c r="A1816">
        <v>-111.97713066</v>
      </c>
      <c r="B1816">
        <v>33.079280779999998</v>
      </c>
      <c r="C1816" t="s">
        <v>563</v>
      </c>
      <c r="D1816" t="s">
        <v>565</v>
      </c>
      <c r="E1816" t="s">
        <v>561</v>
      </c>
      <c r="F1816">
        <v>301</v>
      </c>
      <c r="G1816">
        <v>358</v>
      </c>
      <c r="H1816">
        <v>13.333</v>
      </c>
      <c r="I1816">
        <v>2.7890000000000001</v>
      </c>
      <c r="J1816">
        <v>1</v>
      </c>
      <c r="K1816">
        <v>1172.346</v>
      </c>
      <c r="L1816" t="s">
        <v>560</v>
      </c>
      <c r="M1816" t="s">
        <v>559</v>
      </c>
      <c r="N1816" s="8">
        <v>43412</v>
      </c>
      <c r="O1816">
        <v>0</v>
      </c>
      <c r="P1816">
        <v>0</v>
      </c>
      <c r="Q1816">
        <v>14761.518</v>
      </c>
      <c r="R1816">
        <v>1585.2190000000001</v>
      </c>
      <c r="S1816">
        <v>3.3029999999999999</v>
      </c>
      <c r="T1816">
        <v>33</v>
      </c>
      <c r="U1816">
        <v>4803.6949999999997</v>
      </c>
      <c r="V1816">
        <v>2</v>
      </c>
      <c r="W1816">
        <v>1.901</v>
      </c>
      <c r="X1816">
        <v>3.073</v>
      </c>
      <c r="Y1816" s="8">
        <v>43412</v>
      </c>
    </row>
    <row r="1817" spans="1:25" x14ac:dyDescent="0.25">
      <c r="A1817">
        <v>-111.97713117000001</v>
      </c>
      <c r="B1817">
        <v>33.079288779999999</v>
      </c>
      <c r="C1817" t="s">
        <v>563</v>
      </c>
      <c r="D1817" t="s">
        <v>565</v>
      </c>
      <c r="E1817" t="s">
        <v>561</v>
      </c>
      <c r="F1817">
        <v>302</v>
      </c>
      <c r="G1817">
        <v>1</v>
      </c>
      <c r="H1817">
        <v>13.333</v>
      </c>
      <c r="I1817">
        <v>3.15</v>
      </c>
      <c r="J1817">
        <v>1</v>
      </c>
      <c r="K1817">
        <v>1172.3720000000001</v>
      </c>
      <c r="L1817" t="s">
        <v>560</v>
      </c>
      <c r="M1817" t="s">
        <v>559</v>
      </c>
      <c r="N1817" s="8">
        <v>43412</v>
      </c>
      <c r="O1817">
        <v>0</v>
      </c>
      <c r="P1817">
        <v>0</v>
      </c>
      <c r="Q1817">
        <v>13732.066999999999</v>
      </c>
      <c r="R1817">
        <v>1305.6959999999999</v>
      </c>
      <c r="S1817">
        <v>2.72</v>
      </c>
      <c r="T1817">
        <v>33</v>
      </c>
      <c r="U1817">
        <v>3956.654</v>
      </c>
      <c r="V1817">
        <v>2</v>
      </c>
      <c r="W1817">
        <v>2.1469999999999998</v>
      </c>
      <c r="X1817">
        <v>3.4710000000000001</v>
      </c>
      <c r="Y1817" s="8">
        <v>43412</v>
      </c>
    </row>
    <row r="1818" spans="1:25" x14ac:dyDescent="0.25">
      <c r="A1818">
        <v>-111.97713186</v>
      </c>
      <c r="B1818">
        <v>33.079296810000002</v>
      </c>
      <c r="C1818" t="s">
        <v>563</v>
      </c>
      <c r="D1818" t="s">
        <v>565</v>
      </c>
      <c r="E1818" t="s">
        <v>561</v>
      </c>
      <c r="F1818">
        <v>303</v>
      </c>
      <c r="G1818">
        <v>5</v>
      </c>
      <c r="H1818">
        <v>13.333</v>
      </c>
      <c r="I1818">
        <v>2.9860000000000002</v>
      </c>
      <c r="J1818">
        <v>1</v>
      </c>
      <c r="K1818">
        <v>1172.402</v>
      </c>
      <c r="L1818" t="s">
        <v>560</v>
      </c>
      <c r="M1818" t="s">
        <v>559</v>
      </c>
      <c r="N1818" s="8">
        <v>43412</v>
      </c>
      <c r="O1818">
        <v>0</v>
      </c>
      <c r="P1818">
        <v>0</v>
      </c>
      <c r="Q1818">
        <v>15525.701999999999</v>
      </c>
      <c r="R1818">
        <v>1557.3530000000001</v>
      </c>
      <c r="S1818">
        <v>3.2440000000000002</v>
      </c>
      <c r="T1818">
        <v>33</v>
      </c>
      <c r="U1818">
        <v>4719.2520000000004</v>
      </c>
      <c r="V1818">
        <v>2</v>
      </c>
      <c r="W1818">
        <v>2.036</v>
      </c>
      <c r="X1818">
        <v>3.29</v>
      </c>
      <c r="Y1818" s="8">
        <v>43412</v>
      </c>
    </row>
    <row r="1819" spans="1:25" x14ac:dyDescent="0.25">
      <c r="A1819">
        <v>-111.97713082999999</v>
      </c>
      <c r="B1819">
        <v>33.079304780000001</v>
      </c>
      <c r="C1819" t="s">
        <v>563</v>
      </c>
      <c r="D1819" t="s">
        <v>565</v>
      </c>
      <c r="E1819" t="s">
        <v>561</v>
      </c>
      <c r="F1819">
        <v>304</v>
      </c>
      <c r="G1819">
        <v>359</v>
      </c>
      <c r="H1819">
        <v>13.333</v>
      </c>
      <c r="I1819">
        <v>2.7559999999999998</v>
      </c>
      <c r="J1819">
        <v>1</v>
      </c>
      <c r="K1819">
        <v>1172.346</v>
      </c>
      <c r="L1819" t="s">
        <v>560</v>
      </c>
      <c r="M1819" t="s">
        <v>559</v>
      </c>
      <c r="N1819" s="8">
        <v>43412</v>
      </c>
      <c r="O1819">
        <v>0</v>
      </c>
      <c r="P1819">
        <v>0</v>
      </c>
      <c r="Q1819">
        <v>14764.217000000001</v>
      </c>
      <c r="R1819">
        <v>1604.384</v>
      </c>
      <c r="S1819">
        <v>3.3420000000000001</v>
      </c>
      <c r="T1819">
        <v>33</v>
      </c>
      <c r="U1819">
        <v>4861.7709999999997</v>
      </c>
      <c r="V1819">
        <v>2</v>
      </c>
      <c r="W1819">
        <v>1.879</v>
      </c>
      <c r="X1819">
        <v>3.0369999999999999</v>
      </c>
      <c r="Y1819" s="8">
        <v>43412</v>
      </c>
    </row>
    <row r="1820" spans="1:25" x14ac:dyDescent="0.25">
      <c r="A1820">
        <v>-111.97713050999999</v>
      </c>
      <c r="B1820">
        <v>33.079312790000003</v>
      </c>
      <c r="C1820" t="s">
        <v>563</v>
      </c>
      <c r="D1820" t="s">
        <v>565</v>
      </c>
      <c r="E1820" t="s">
        <v>561</v>
      </c>
      <c r="F1820">
        <v>305</v>
      </c>
      <c r="G1820">
        <v>3</v>
      </c>
      <c r="H1820">
        <v>13.333</v>
      </c>
      <c r="I1820">
        <v>2.9860000000000002</v>
      </c>
      <c r="J1820">
        <v>1</v>
      </c>
      <c r="K1820">
        <v>1172.3430000000001</v>
      </c>
      <c r="L1820" t="s">
        <v>560</v>
      </c>
      <c r="M1820" t="s">
        <v>559</v>
      </c>
      <c r="N1820" s="8">
        <v>43412</v>
      </c>
      <c r="O1820">
        <v>0</v>
      </c>
      <c r="P1820">
        <v>0</v>
      </c>
      <c r="Q1820">
        <v>13205.28</v>
      </c>
      <c r="R1820">
        <v>1324.596</v>
      </c>
      <c r="S1820">
        <v>2.76</v>
      </c>
      <c r="T1820">
        <v>33</v>
      </c>
      <c r="U1820">
        <v>4013.9279999999999</v>
      </c>
      <c r="V1820">
        <v>2</v>
      </c>
      <c r="W1820">
        <v>2.036</v>
      </c>
      <c r="X1820">
        <v>3.29</v>
      </c>
      <c r="Y1820" s="8">
        <v>43412</v>
      </c>
    </row>
    <row r="1821" spans="1:25" x14ac:dyDescent="0.25">
      <c r="A1821">
        <v>-111.97713017</v>
      </c>
      <c r="B1821">
        <v>33.079320780000003</v>
      </c>
      <c r="C1821" t="s">
        <v>563</v>
      </c>
      <c r="D1821" t="s">
        <v>565</v>
      </c>
      <c r="E1821" t="s">
        <v>561</v>
      </c>
      <c r="F1821">
        <v>306</v>
      </c>
      <c r="G1821">
        <v>1</v>
      </c>
      <c r="H1821">
        <v>13.333</v>
      </c>
      <c r="I1821">
        <v>2.9529999999999998</v>
      </c>
      <c r="J1821">
        <v>1</v>
      </c>
      <c r="K1821">
        <v>1172.3689999999999</v>
      </c>
      <c r="L1821" t="s">
        <v>560</v>
      </c>
      <c r="M1821" t="s">
        <v>559</v>
      </c>
      <c r="N1821" s="8">
        <v>43412</v>
      </c>
      <c r="O1821">
        <v>0</v>
      </c>
      <c r="P1821">
        <v>0</v>
      </c>
      <c r="Q1821">
        <v>13665.2</v>
      </c>
      <c r="R1821">
        <v>1385.96</v>
      </c>
      <c r="S1821">
        <v>2.887</v>
      </c>
      <c r="T1821">
        <v>33</v>
      </c>
      <c r="U1821">
        <v>4199.8789999999999</v>
      </c>
      <c r="V1821">
        <v>2</v>
      </c>
      <c r="W1821">
        <v>2.0129999999999999</v>
      </c>
      <c r="X1821">
        <v>3.254</v>
      </c>
      <c r="Y1821" s="8">
        <v>43412</v>
      </c>
    </row>
    <row r="1822" spans="1:25" x14ac:dyDescent="0.25">
      <c r="A1822">
        <v>-111.9771312</v>
      </c>
      <c r="B1822">
        <v>33.079328840000002</v>
      </c>
      <c r="C1822" t="s">
        <v>563</v>
      </c>
      <c r="D1822" t="s">
        <v>565</v>
      </c>
      <c r="E1822" t="s">
        <v>561</v>
      </c>
      <c r="F1822">
        <v>307</v>
      </c>
      <c r="G1822">
        <v>7</v>
      </c>
      <c r="H1822">
        <v>13.333</v>
      </c>
      <c r="I1822">
        <v>2.7559999999999998</v>
      </c>
      <c r="J1822">
        <v>1</v>
      </c>
      <c r="K1822">
        <v>1172.3620000000001</v>
      </c>
      <c r="L1822" t="s">
        <v>560</v>
      </c>
      <c r="M1822" t="s">
        <v>559</v>
      </c>
      <c r="N1822" s="8">
        <v>43412</v>
      </c>
      <c r="O1822">
        <v>0</v>
      </c>
      <c r="P1822">
        <v>0</v>
      </c>
      <c r="Q1822">
        <v>15734.842000000001</v>
      </c>
      <c r="R1822">
        <v>1709.8589999999999</v>
      </c>
      <c r="S1822">
        <v>3.5619999999999998</v>
      </c>
      <c r="T1822">
        <v>33</v>
      </c>
      <c r="U1822">
        <v>5181.3919999999998</v>
      </c>
      <c r="V1822">
        <v>2</v>
      </c>
      <c r="W1822">
        <v>1.879</v>
      </c>
      <c r="X1822">
        <v>3.0369999999999999</v>
      </c>
      <c r="Y1822" s="8">
        <v>43412</v>
      </c>
    </row>
    <row r="1823" spans="1:25" x14ac:dyDescent="0.25">
      <c r="A1823">
        <v>-111.97712814</v>
      </c>
      <c r="B1823">
        <v>33.079336810000001</v>
      </c>
      <c r="C1823" t="s">
        <v>563</v>
      </c>
      <c r="D1823" t="s">
        <v>565</v>
      </c>
      <c r="E1823" t="s">
        <v>561</v>
      </c>
      <c r="F1823">
        <v>308</v>
      </c>
      <c r="G1823">
        <v>355</v>
      </c>
      <c r="H1823">
        <v>13.333</v>
      </c>
      <c r="I1823">
        <v>2.9860000000000002</v>
      </c>
      <c r="J1823">
        <v>1</v>
      </c>
      <c r="K1823">
        <v>1172.336</v>
      </c>
      <c r="L1823" t="s">
        <v>560</v>
      </c>
      <c r="M1823" t="s">
        <v>559</v>
      </c>
      <c r="N1823" s="8">
        <v>43412</v>
      </c>
      <c r="O1823">
        <v>0</v>
      </c>
      <c r="P1823">
        <v>0</v>
      </c>
      <c r="Q1823">
        <v>16103.99</v>
      </c>
      <c r="R1823">
        <v>1615.36</v>
      </c>
      <c r="S1823">
        <v>3.3650000000000002</v>
      </c>
      <c r="T1823">
        <v>33</v>
      </c>
      <c r="U1823">
        <v>4895.0309999999999</v>
      </c>
      <c r="V1823">
        <v>2</v>
      </c>
      <c r="W1823">
        <v>2.036</v>
      </c>
      <c r="X1823">
        <v>3.29</v>
      </c>
      <c r="Y1823" s="8">
        <v>43412</v>
      </c>
    </row>
    <row r="1824" spans="1:25" x14ac:dyDescent="0.25">
      <c r="A1824">
        <v>-111.97713068</v>
      </c>
      <c r="B1824">
        <v>33.07934479</v>
      </c>
      <c r="C1824" t="s">
        <v>563</v>
      </c>
      <c r="D1824" t="s">
        <v>565</v>
      </c>
      <c r="E1824" t="s">
        <v>561</v>
      </c>
      <c r="F1824">
        <v>309</v>
      </c>
      <c r="G1824">
        <v>4</v>
      </c>
      <c r="H1824">
        <v>13.333</v>
      </c>
      <c r="I1824">
        <v>2.7890000000000001</v>
      </c>
      <c r="J1824">
        <v>1</v>
      </c>
      <c r="K1824">
        <v>1172.402</v>
      </c>
      <c r="L1824" t="s">
        <v>560</v>
      </c>
      <c r="M1824" t="s">
        <v>559</v>
      </c>
      <c r="N1824" s="8">
        <v>43412</v>
      </c>
      <c r="O1824">
        <v>0</v>
      </c>
      <c r="P1824">
        <v>0</v>
      </c>
      <c r="Q1824">
        <v>16291.924000000001</v>
      </c>
      <c r="R1824">
        <v>1749.568</v>
      </c>
      <c r="S1824">
        <v>3.645</v>
      </c>
      <c r="T1824">
        <v>33</v>
      </c>
      <c r="U1824">
        <v>5301.72</v>
      </c>
      <c r="V1824">
        <v>2</v>
      </c>
      <c r="W1824">
        <v>1.901</v>
      </c>
      <c r="X1824">
        <v>3.073</v>
      </c>
      <c r="Y1824" s="8">
        <v>43412</v>
      </c>
    </row>
    <row r="1825" spans="1:25" x14ac:dyDescent="0.25">
      <c r="A1825">
        <v>-111.97712900000001</v>
      </c>
      <c r="B1825">
        <v>33.079353769999997</v>
      </c>
      <c r="C1825" t="s">
        <v>563</v>
      </c>
      <c r="D1825" t="s">
        <v>565</v>
      </c>
      <c r="E1825" t="s">
        <v>561</v>
      </c>
      <c r="F1825">
        <v>310</v>
      </c>
      <c r="G1825">
        <v>0</v>
      </c>
      <c r="H1825">
        <v>13.333</v>
      </c>
      <c r="I1825">
        <v>2.9860000000000002</v>
      </c>
      <c r="J1825">
        <v>1</v>
      </c>
      <c r="K1825">
        <v>1172.306</v>
      </c>
      <c r="L1825" t="s">
        <v>560</v>
      </c>
      <c r="M1825" t="s">
        <v>559</v>
      </c>
      <c r="N1825" s="8">
        <v>43412</v>
      </c>
      <c r="O1825">
        <v>0</v>
      </c>
      <c r="P1825">
        <v>0</v>
      </c>
      <c r="Q1825">
        <v>16598.776000000002</v>
      </c>
      <c r="R1825">
        <v>1664.991</v>
      </c>
      <c r="S1825">
        <v>3.4689999999999999</v>
      </c>
      <c r="T1825">
        <v>33</v>
      </c>
      <c r="U1825">
        <v>5045.4279999999999</v>
      </c>
      <c r="V1825">
        <v>2</v>
      </c>
      <c r="W1825">
        <v>2.036</v>
      </c>
      <c r="X1825">
        <v>3.29</v>
      </c>
      <c r="Y1825" s="8">
        <v>43412</v>
      </c>
    </row>
    <row r="1826" spans="1:25" x14ac:dyDescent="0.25">
      <c r="A1826">
        <v>-111.97713050999999</v>
      </c>
      <c r="B1826">
        <v>33.079360790000003</v>
      </c>
      <c r="C1826" t="s">
        <v>563</v>
      </c>
      <c r="D1826" t="s">
        <v>565</v>
      </c>
      <c r="E1826" t="s">
        <v>561</v>
      </c>
      <c r="F1826">
        <v>311</v>
      </c>
      <c r="G1826">
        <v>3</v>
      </c>
      <c r="H1826">
        <v>13.333</v>
      </c>
      <c r="I1826">
        <v>2.7890000000000001</v>
      </c>
      <c r="J1826">
        <v>1</v>
      </c>
      <c r="K1826">
        <v>1172.4110000000001</v>
      </c>
      <c r="L1826" t="s">
        <v>560</v>
      </c>
      <c r="M1826" t="s">
        <v>559</v>
      </c>
      <c r="N1826" s="8">
        <v>43412</v>
      </c>
      <c r="O1826">
        <v>0</v>
      </c>
      <c r="P1826">
        <v>0</v>
      </c>
      <c r="Q1826">
        <v>15226.561</v>
      </c>
      <c r="R1826">
        <v>1635.16</v>
      </c>
      <c r="S1826">
        <v>3.407</v>
      </c>
      <c r="T1826">
        <v>33</v>
      </c>
      <c r="U1826">
        <v>4955.0290000000005</v>
      </c>
      <c r="V1826">
        <v>2</v>
      </c>
      <c r="W1826">
        <v>1.901</v>
      </c>
      <c r="X1826">
        <v>3.073</v>
      </c>
      <c r="Y1826" s="8">
        <v>43412</v>
      </c>
    </row>
    <row r="1827" spans="1:25" x14ac:dyDescent="0.25">
      <c r="A1827">
        <v>-111.97712797</v>
      </c>
      <c r="B1827">
        <v>33.079369819999997</v>
      </c>
      <c r="C1827" t="s">
        <v>563</v>
      </c>
      <c r="D1827" t="s">
        <v>565</v>
      </c>
      <c r="E1827" t="s">
        <v>561</v>
      </c>
      <c r="F1827">
        <v>312</v>
      </c>
      <c r="G1827">
        <v>354</v>
      </c>
      <c r="H1827">
        <v>13.333</v>
      </c>
      <c r="I1827">
        <v>2.887</v>
      </c>
      <c r="J1827">
        <v>1</v>
      </c>
      <c r="K1827">
        <v>1172.29</v>
      </c>
      <c r="L1827" t="s">
        <v>560</v>
      </c>
      <c r="M1827" t="s">
        <v>559</v>
      </c>
      <c r="N1827" s="8">
        <v>43412</v>
      </c>
      <c r="O1827">
        <v>0</v>
      </c>
      <c r="P1827">
        <v>0</v>
      </c>
      <c r="Q1827">
        <v>14150.457</v>
      </c>
      <c r="R1827">
        <v>1467.7940000000001</v>
      </c>
      <c r="S1827">
        <v>3.0579999999999998</v>
      </c>
      <c r="T1827">
        <v>33</v>
      </c>
      <c r="U1827">
        <v>4447.8599999999997</v>
      </c>
      <c r="V1827">
        <v>2</v>
      </c>
      <c r="W1827">
        <v>1.9690000000000001</v>
      </c>
      <c r="X1827">
        <v>3.181</v>
      </c>
      <c r="Y1827" s="8">
        <v>43412</v>
      </c>
    </row>
    <row r="1828" spans="1:25" x14ac:dyDescent="0.25">
      <c r="A1828">
        <v>-111.9771312</v>
      </c>
      <c r="B1828">
        <v>33.079377839999999</v>
      </c>
      <c r="C1828" t="s">
        <v>563</v>
      </c>
      <c r="D1828" t="s">
        <v>565</v>
      </c>
      <c r="E1828" t="s">
        <v>561</v>
      </c>
      <c r="F1828">
        <v>313</v>
      </c>
      <c r="G1828">
        <v>7</v>
      </c>
      <c r="H1828">
        <v>13.333</v>
      </c>
      <c r="I1828">
        <v>3.0840000000000001</v>
      </c>
      <c r="J1828">
        <v>1</v>
      </c>
      <c r="K1828">
        <v>1172.3130000000001</v>
      </c>
      <c r="L1828" t="s">
        <v>560</v>
      </c>
      <c r="M1828" t="s">
        <v>559</v>
      </c>
      <c r="N1828" s="8">
        <v>43412</v>
      </c>
      <c r="O1828">
        <v>0</v>
      </c>
      <c r="P1828">
        <v>0</v>
      </c>
      <c r="Q1828">
        <v>17385.929</v>
      </c>
      <c r="R1828">
        <v>1688.2909999999999</v>
      </c>
      <c r="S1828">
        <v>3.5169999999999999</v>
      </c>
      <c r="T1828">
        <v>33</v>
      </c>
      <c r="U1828">
        <v>5116.0330000000004</v>
      </c>
      <c r="V1828">
        <v>2</v>
      </c>
      <c r="W1828">
        <v>2.1030000000000002</v>
      </c>
      <c r="X1828">
        <v>3.3980000000000001</v>
      </c>
      <c r="Y1828" s="8">
        <v>43412</v>
      </c>
    </row>
    <row r="1829" spans="1:25" x14ac:dyDescent="0.25">
      <c r="A1829">
        <v>-111.97712932</v>
      </c>
      <c r="B1829">
        <v>33.079385790000003</v>
      </c>
      <c r="C1829" t="s">
        <v>563</v>
      </c>
      <c r="D1829" t="s">
        <v>565</v>
      </c>
      <c r="E1829" t="s">
        <v>561</v>
      </c>
      <c r="F1829">
        <v>314</v>
      </c>
      <c r="G1829">
        <v>356</v>
      </c>
      <c r="H1829">
        <v>13.333</v>
      </c>
      <c r="I1829">
        <v>2.887</v>
      </c>
      <c r="J1829">
        <v>1</v>
      </c>
      <c r="K1829">
        <v>1172.3130000000001</v>
      </c>
      <c r="L1829" t="s">
        <v>560</v>
      </c>
      <c r="M1829" t="s">
        <v>559</v>
      </c>
      <c r="N1829" s="8">
        <v>43412</v>
      </c>
      <c r="O1829">
        <v>0</v>
      </c>
      <c r="P1829">
        <v>0</v>
      </c>
      <c r="Q1829">
        <v>16108.286</v>
      </c>
      <c r="R1829">
        <v>1670.875</v>
      </c>
      <c r="S1829">
        <v>3.4809999999999999</v>
      </c>
      <c r="T1829">
        <v>33</v>
      </c>
      <c r="U1829">
        <v>5063.2569999999996</v>
      </c>
      <c r="V1829">
        <v>2</v>
      </c>
      <c r="W1829">
        <v>1.9690000000000001</v>
      </c>
      <c r="X1829">
        <v>3.181</v>
      </c>
      <c r="Y1829" s="8">
        <v>43412</v>
      </c>
    </row>
    <row r="1830" spans="1:25" x14ac:dyDescent="0.25">
      <c r="A1830">
        <v>-111.97712914</v>
      </c>
      <c r="B1830">
        <v>33.079393809999999</v>
      </c>
      <c r="C1830" t="s">
        <v>563</v>
      </c>
      <c r="D1830" t="s">
        <v>565</v>
      </c>
      <c r="E1830" t="s">
        <v>561</v>
      </c>
      <c r="F1830">
        <v>315</v>
      </c>
      <c r="G1830">
        <v>355</v>
      </c>
      <c r="H1830">
        <v>13.333</v>
      </c>
      <c r="I1830">
        <v>3.117</v>
      </c>
      <c r="J1830">
        <v>1</v>
      </c>
      <c r="K1830">
        <v>1172.3030000000001</v>
      </c>
      <c r="L1830" t="s">
        <v>560</v>
      </c>
      <c r="M1830" t="s">
        <v>559</v>
      </c>
      <c r="N1830" s="8">
        <v>43412</v>
      </c>
      <c r="O1830">
        <v>0</v>
      </c>
      <c r="P1830">
        <v>0</v>
      </c>
      <c r="Q1830">
        <v>14686.278</v>
      </c>
      <c r="R1830">
        <v>1411.125</v>
      </c>
      <c r="S1830">
        <v>2.94</v>
      </c>
      <c r="T1830">
        <v>33</v>
      </c>
      <c r="U1830">
        <v>4276.1360000000004</v>
      </c>
      <c r="V1830">
        <v>2</v>
      </c>
      <c r="W1830">
        <v>2.125</v>
      </c>
      <c r="X1830">
        <v>3.4340000000000002</v>
      </c>
      <c r="Y1830" s="8">
        <v>43412</v>
      </c>
    </row>
    <row r="1831" spans="1:25" x14ac:dyDescent="0.25">
      <c r="A1831">
        <v>-111.97713103</v>
      </c>
      <c r="B1831">
        <v>33.079401820000001</v>
      </c>
      <c r="C1831" t="s">
        <v>563</v>
      </c>
      <c r="D1831" t="s">
        <v>565</v>
      </c>
      <c r="E1831" t="s">
        <v>561</v>
      </c>
      <c r="F1831">
        <v>316</v>
      </c>
      <c r="G1831">
        <v>6</v>
      </c>
      <c r="H1831">
        <v>13.333</v>
      </c>
      <c r="I1831">
        <v>2.887</v>
      </c>
      <c r="J1831">
        <v>1</v>
      </c>
      <c r="K1831">
        <v>1172.3</v>
      </c>
      <c r="L1831" t="s">
        <v>560</v>
      </c>
      <c r="M1831" t="s">
        <v>559</v>
      </c>
      <c r="N1831" s="8">
        <v>43412</v>
      </c>
      <c r="O1831">
        <v>0</v>
      </c>
      <c r="P1831">
        <v>0</v>
      </c>
      <c r="Q1831">
        <v>15463.957</v>
      </c>
      <c r="R1831">
        <v>1604.04</v>
      </c>
      <c r="S1831">
        <v>3.3420000000000001</v>
      </c>
      <c r="T1831">
        <v>33</v>
      </c>
      <c r="U1831">
        <v>4860.7280000000001</v>
      </c>
      <c r="V1831">
        <v>2</v>
      </c>
      <c r="W1831">
        <v>1.9690000000000001</v>
      </c>
      <c r="X1831">
        <v>3.181</v>
      </c>
      <c r="Y1831" s="8">
        <v>43412</v>
      </c>
    </row>
    <row r="1832" spans="1:25" x14ac:dyDescent="0.25">
      <c r="A1832">
        <v>-111.97712949</v>
      </c>
      <c r="B1832">
        <v>33.07940979</v>
      </c>
      <c r="C1832" t="s">
        <v>563</v>
      </c>
      <c r="D1832" t="s">
        <v>565</v>
      </c>
      <c r="E1832" t="s">
        <v>561</v>
      </c>
      <c r="F1832">
        <v>317</v>
      </c>
      <c r="G1832">
        <v>357</v>
      </c>
      <c r="H1832">
        <v>13.333</v>
      </c>
      <c r="I1832">
        <v>2.8220000000000001</v>
      </c>
      <c r="J1832">
        <v>1</v>
      </c>
      <c r="K1832">
        <v>1172.316</v>
      </c>
      <c r="L1832" t="s">
        <v>560</v>
      </c>
      <c r="M1832" t="s">
        <v>559</v>
      </c>
      <c r="N1832" s="8">
        <v>43412</v>
      </c>
      <c r="O1832">
        <v>0</v>
      </c>
      <c r="P1832">
        <v>0</v>
      </c>
      <c r="Q1832">
        <v>15124.166999999999</v>
      </c>
      <c r="R1832">
        <v>1605.278</v>
      </c>
      <c r="S1832">
        <v>3.3439999999999999</v>
      </c>
      <c r="T1832">
        <v>33</v>
      </c>
      <c r="U1832">
        <v>4864.4790000000003</v>
      </c>
      <c r="V1832">
        <v>2</v>
      </c>
      <c r="W1832">
        <v>1.9239999999999999</v>
      </c>
      <c r="X1832">
        <v>3.109</v>
      </c>
      <c r="Y1832" s="8">
        <v>43412</v>
      </c>
    </row>
    <row r="1833" spans="1:25" x14ac:dyDescent="0.25">
      <c r="A1833">
        <v>-111.97713050999999</v>
      </c>
      <c r="B1833">
        <v>33.079417790000001</v>
      </c>
      <c r="C1833" t="s">
        <v>563</v>
      </c>
      <c r="D1833" t="s">
        <v>565</v>
      </c>
      <c r="E1833" t="s">
        <v>561</v>
      </c>
      <c r="F1833">
        <v>318</v>
      </c>
      <c r="G1833">
        <v>3</v>
      </c>
      <c r="H1833">
        <v>13.333</v>
      </c>
      <c r="I1833">
        <v>2.8220000000000001</v>
      </c>
      <c r="J1833">
        <v>1</v>
      </c>
      <c r="K1833">
        <v>1172.3430000000001</v>
      </c>
      <c r="L1833" t="s">
        <v>560</v>
      </c>
      <c r="M1833" t="s">
        <v>559</v>
      </c>
      <c r="N1833" s="8">
        <v>43412</v>
      </c>
      <c r="O1833">
        <v>0</v>
      </c>
      <c r="P1833">
        <v>0</v>
      </c>
      <c r="Q1833">
        <v>15032.898999999999</v>
      </c>
      <c r="R1833">
        <v>1595.5909999999999</v>
      </c>
      <c r="S1833">
        <v>3.3239999999999998</v>
      </c>
      <c r="T1833">
        <v>33</v>
      </c>
      <c r="U1833">
        <v>4835.1239999999998</v>
      </c>
      <c r="V1833">
        <v>2</v>
      </c>
      <c r="W1833">
        <v>1.9239999999999999</v>
      </c>
      <c r="X1833">
        <v>3.109</v>
      </c>
      <c r="Y1833" s="8">
        <v>43412</v>
      </c>
    </row>
    <row r="1834" spans="1:25" x14ac:dyDescent="0.25">
      <c r="A1834">
        <v>-111.97713017</v>
      </c>
      <c r="B1834">
        <v>33.079425780000001</v>
      </c>
      <c r="C1834" t="s">
        <v>563</v>
      </c>
      <c r="D1834" t="s">
        <v>565</v>
      </c>
      <c r="E1834" t="s">
        <v>561</v>
      </c>
      <c r="F1834">
        <v>319</v>
      </c>
      <c r="G1834">
        <v>1</v>
      </c>
      <c r="H1834">
        <v>13.333</v>
      </c>
      <c r="I1834">
        <v>2.9529999999999998</v>
      </c>
      <c r="J1834">
        <v>1</v>
      </c>
      <c r="K1834">
        <v>1172.3430000000001</v>
      </c>
      <c r="L1834" t="s">
        <v>560</v>
      </c>
      <c r="M1834" t="s">
        <v>559</v>
      </c>
      <c r="N1834" s="8">
        <v>43412</v>
      </c>
      <c r="O1834">
        <v>0</v>
      </c>
      <c r="P1834">
        <v>0</v>
      </c>
      <c r="Q1834">
        <v>13983.895</v>
      </c>
      <c r="R1834">
        <v>1418.2829999999999</v>
      </c>
      <c r="S1834">
        <v>2.9550000000000001</v>
      </c>
      <c r="T1834">
        <v>33</v>
      </c>
      <c r="U1834">
        <v>4297.8270000000002</v>
      </c>
      <c r="V1834">
        <v>2</v>
      </c>
      <c r="W1834">
        <v>2.0129999999999999</v>
      </c>
      <c r="X1834">
        <v>3.254</v>
      </c>
      <c r="Y1834" s="8">
        <v>43412</v>
      </c>
    </row>
    <row r="1835" spans="1:25" x14ac:dyDescent="0.25">
      <c r="A1835">
        <v>-111.97712934</v>
      </c>
      <c r="B1835">
        <v>33.079433780000002</v>
      </c>
      <c r="C1835" t="s">
        <v>563</v>
      </c>
      <c r="D1835" t="s">
        <v>565</v>
      </c>
      <c r="E1835" t="s">
        <v>561</v>
      </c>
      <c r="F1835">
        <v>320</v>
      </c>
      <c r="G1835">
        <v>2</v>
      </c>
      <c r="H1835">
        <v>13.333</v>
      </c>
      <c r="I1835">
        <v>2.7890000000000001</v>
      </c>
      <c r="J1835">
        <v>1</v>
      </c>
      <c r="K1835">
        <v>1172.3879999999999</v>
      </c>
      <c r="L1835" t="s">
        <v>560</v>
      </c>
      <c r="M1835" t="s">
        <v>559</v>
      </c>
      <c r="N1835" s="8">
        <v>43412</v>
      </c>
      <c r="O1835">
        <v>0</v>
      </c>
      <c r="P1835">
        <v>0</v>
      </c>
      <c r="Q1835">
        <v>14895.749</v>
      </c>
      <c r="R1835">
        <v>1599.634</v>
      </c>
      <c r="S1835">
        <v>3.3330000000000002</v>
      </c>
      <c r="T1835">
        <v>33</v>
      </c>
      <c r="U1835">
        <v>4847.3760000000002</v>
      </c>
      <c r="V1835">
        <v>2</v>
      </c>
      <c r="W1835">
        <v>1.901</v>
      </c>
      <c r="X1835">
        <v>3.073</v>
      </c>
      <c r="Y1835" s="8">
        <v>43412</v>
      </c>
    </row>
    <row r="1836" spans="1:25" x14ac:dyDescent="0.25">
      <c r="A1836">
        <v>-111.97712951</v>
      </c>
      <c r="B1836">
        <v>33.079441789999997</v>
      </c>
      <c r="C1836" t="s">
        <v>563</v>
      </c>
      <c r="D1836" t="s">
        <v>565</v>
      </c>
      <c r="E1836" t="s">
        <v>561</v>
      </c>
      <c r="F1836">
        <v>321</v>
      </c>
      <c r="G1836">
        <v>3</v>
      </c>
      <c r="H1836">
        <v>13.333</v>
      </c>
      <c r="I1836">
        <v>2.8540000000000001</v>
      </c>
      <c r="J1836">
        <v>1</v>
      </c>
      <c r="K1836">
        <v>1172.385</v>
      </c>
      <c r="L1836" t="s">
        <v>560</v>
      </c>
      <c r="M1836" t="s">
        <v>559</v>
      </c>
      <c r="N1836" s="8">
        <v>43412</v>
      </c>
      <c r="O1836">
        <v>0</v>
      </c>
      <c r="P1836">
        <v>0</v>
      </c>
      <c r="Q1836">
        <v>16680.846000000001</v>
      </c>
      <c r="R1836">
        <v>1750.153</v>
      </c>
      <c r="S1836">
        <v>3.6459999999999999</v>
      </c>
      <c r="T1836">
        <v>33</v>
      </c>
      <c r="U1836">
        <v>5303.4949999999999</v>
      </c>
      <c r="V1836">
        <v>2</v>
      </c>
      <c r="W1836">
        <v>1.946</v>
      </c>
      <c r="X1836">
        <v>3.145</v>
      </c>
      <c r="Y1836" s="8">
        <v>43412</v>
      </c>
    </row>
    <row r="1837" spans="1:25" x14ac:dyDescent="0.25">
      <c r="A1837">
        <v>-111.97712900000001</v>
      </c>
      <c r="B1837">
        <v>33.079449769999997</v>
      </c>
      <c r="C1837" t="s">
        <v>563</v>
      </c>
      <c r="D1837" t="s">
        <v>565</v>
      </c>
      <c r="E1837" t="s">
        <v>561</v>
      </c>
      <c r="F1837">
        <v>322</v>
      </c>
      <c r="G1837">
        <v>0</v>
      </c>
      <c r="H1837">
        <v>13.333</v>
      </c>
      <c r="I1837">
        <v>2.8540000000000001</v>
      </c>
      <c r="J1837">
        <v>1</v>
      </c>
      <c r="K1837">
        <v>1172.3520000000001</v>
      </c>
      <c r="L1837" t="s">
        <v>560</v>
      </c>
      <c r="M1837" t="s">
        <v>559</v>
      </c>
      <c r="N1837" s="8">
        <v>43412</v>
      </c>
      <c r="O1837">
        <v>0</v>
      </c>
      <c r="P1837">
        <v>0</v>
      </c>
      <c r="Q1837">
        <v>19257.776999999998</v>
      </c>
      <c r="R1837">
        <v>2020.5250000000001</v>
      </c>
      <c r="S1837">
        <v>4.2089999999999996</v>
      </c>
      <c r="T1837">
        <v>33</v>
      </c>
      <c r="U1837">
        <v>6122.8019999999997</v>
      </c>
      <c r="V1837">
        <v>2</v>
      </c>
      <c r="W1837">
        <v>1.946</v>
      </c>
      <c r="X1837">
        <v>3.145</v>
      </c>
      <c r="Y1837" s="8">
        <v>43412</v>
      </c>
    </row>
    <row r="1838" spans="1:25" x14ac:dyDescent="0.25">
      <c r="A1838">
        <v>-111.97712917</v>
      </c>
      <c r="B1838">
        <v>33.079457779999998</v>
      </c>
      <c r="C1838" t="s">
        <v>563</v>
      </c>
      <c r="D1838" t="s">
        <v>565</v>
      </c>
      <c r="E1838" t="s">
        <v>561</v>
      </c>
      <c r="F1838">
        <v>323</v>
      </c>
      <c r="G1838">
        <v>1</v>
      </c>
      <c r="H1838">
        <v>13.333</v>
      </c>
      <c r="I1838">
        <v>2.887</v>
      </c>
      <c r="J1838">
        <v>1</v>
      </c>
      <c r="K1838">
        <v>1172.365</v>
      </c>
      <c r="L1838" t="s">
        <v>560</v>
      </c>
      <c r="M1838" t="s">
        <v>559</v>
      </c>
      <c r="N1838" s="8">
        <v>43412</v>
      </c>
      <c r="O1838">
        <v>0</v>
      </c>
      <c r="P1838">
        <v>0</v>
      </c>
      <c r="Q1838">
        <v>16267.138000000001</v>
      </c>
      <c r="R1838">
        <v>1687.3520000000001</v>
      </c>
      <c r="S1838">
        <v>3.5150000000000001</v>
      </c>
      <c r="T1838">
        <v>33</v>
      </c>
      <c r="U1838">
        <v>5113.1890000000003</v>
      </c>
      <c r="V1838">
        <v>2</v>
      </c>
      <c r="W1838">
        <v>1.9690000000000001</v>
      </c>
      <c r="X1838">
        <v>3.181</v>
      </c>
      <c r="Y1838" s="8">
        <v>43412</v>
      </c>
    </row>
    <row r="1839" spans="1:25" x14ac:dyDescent="0.25">
      <c r="A1839">
        <v>-111.97712900000001</v>
      </c>
      <c r="B1839">
        <v>33.079465769999999</v>
      </c>
      <c r="C1839" t="s">
        <v>563</v>
      </c>
      <c r="D1839" t="s">
        <v>565</v>
      </c>
      <c r="E1839" t="s">
        <v>561</v>
      </c>
      <c r="F1839">
        <v>324</v>
      </c>
      <c r="G1839">
        <v>360</v>
      </c>
      <c r="H1839">
        <v>13.333</v>
      </c>
      <c r="I1839">
        <v>2.9529999999999998</v>
      </c>
      <c r="J1839">
        <v>1</v>
      </c>
      <c r="K1839">
        <v>1172.3</v>
      </c>
      <c r="L1839" t="s">
        <v>560</v>
      </c>
      <c r="M1839" t="s">
        <v>559</v>
      </c>
      <c r="N1839" s="8">
        <v>43412</v>
      </c>
      <c r="O1839">
        <v>0</v>
      </c>
      <c r="P1839">
        <v>0</v>
      </c>
      <c r="Q1839">
        <v>15210.037</v>
      </c>
      <c r="R1839">
        <v>1542.6420000000001</v>
      </c>
      <c r="S1839">
        <v>3.214</v>
      </c>
      <c r="T1839">
        <v>33</v>
      </c>
      <c r="U1839">
        <v>4674.6710000000003</v>
      </c>
      <c r="V1839">
        <v>2</v>
      </c>
      <c r="W1839">
        <v>2.0129999999999999</v>
      </c>
      <c r="X1839">
        <v>3.254</v>
      </c>
      <c r="Y1839" s="8">
        <v>43412</v>
      </c>
    </row>
    <row r="1840" spans="1:25" x14ac:dyDescent="0.25">
      <c r="A1840">
        <v>-111.97712900000001</v>
      </c>
      <c r="B1840">
        <v>33.07947377</v>
      </c>
      <c r="C1840" t="s">
        <v>563</v>
      </c>
      <c r="D1840" t="s">
        <v>565</v>
      </c>
      <c r="E1840" t="s">
        <v>561</v>
      </c>
      <c r="F1840">
        <v>325</v>
      </c>
      <c r="G1840">
        <v>0</v>
      </c>
      <c r="H1840">
        <v>13.333</v>
      </c>
      <c r="I1840">
        <v>3.0179999999999998</v>
      </c>
      <c r="J1840">
        <v>1</v>
      </c>
      <c r="K1840">
        <v>1172.356</v>
      </c>
      <c r="L1840" t="s">
        <v>560</v>
      </c>
      <c r="M1840" t="s">
        <v>559</v>
      </c>
      <c r="N1840" s="8">
        <v>43412</v>
      </c>
      <c r="O1840">
        <v>0</v>
      </c>
      <c r="P1840">
        <v>0</v>
      </c>
      <c r="Q1840">
        <v>16522.544999999998</v>
      </c>
      <c r="R1840">
        <v>1639.33</v>
      </c>
      <c r="S1840">
        <v>3.415</v>
      </c>
      <c r="T1840">
        <v>33</v>
      </c>
      <c r="U1840">
        <v>4967.6670000000004</v>
      </c>
      <c r="V1840">
        <v>2</v>
      </c>
      <c r="W1840">
        <v>2.0579999999999998</v>
      </c>
      <c r="X1840">
        <v>3.3260000000000001</v>
      </c>
      <c r="Y1840" s="8">
        <v>43412</v>
      </c>
    </row>
    <row r="1841" spans="1:25" x14ac:dyDescent="0.25">
      <c r="A1841">
        <v>-111.97712934</v>
      </c>
      <c r="B1841">
        <v>33.079481780000002</v>
      </c>
      <c r="C1841" t="s">
        <v>563</v>
      </c>
      <c r="D1841" t="s">
        <v>565</v>
      </c>
      <c r="E1841" t="s">
        <v>561</v>
      </c>
      <c r="F1841">
        <v>326</v>
      </c>
      <c r="G1841">
        <v>2</v>
      </c>
      <c r="H1841">
        <v>13.333</v>
      </c>
      <c r="I1841">
        <v>2.7890000000000001</v>
      </c>
      <c r="J1841">
        <v>1</v>
      </c>
      <c r="K1841">
        <v>1172.32</v>
      </c>
      <c r="L1841" t="s">
        <v>560</v>
      </c>
      <c r="M1841" t="s">
        <v>559</v>
      </c>
      <c r="N1841" s="8">
        <v>43412</v>
      </c>
      <c r="O1841">
        <v>0</v>
      </c>
      <c r="P1841">
        <v>0</v>
      </c>
      <c r="Q1841">
        <v>14411.868</v>
      </c>
      <c r="R1841">
        <v>1547.671</v>
      </c>
      <c r="S1841">
        <v>3.2240000000000002</v>
      </c>
      <c r="T1841">
        <v>33</v>
      </c>
      <c r="U1841">
        <v>4689.9120000000003</v>
      </c>
      <c r="V1841">
        <v>2</v>
      </c>
      <c r="W1841">
        <v>1.901</v>
      </c>
      <c r="X1841">
        <v>3.073</v>
      </c>
      <c r="Y1841" s="8">
        <v>43412</v>
      </c>
    </row>
    <row r="1842" spans="1:25" x14ac:dyDescent="0.25">
      <c r="A1842">
        <v>-111.97712900000001</v>
      </c>
      <c r="B1842">
        <v>33.079489770000002</v>
      </c>
      <c r="C1842" t="s">
        <v>563</v>
      </c>
      <c r="D1842" t="s">
        <v>565</v>
      </c>
      <c r="E1842" t="s">
        <v>561</v>
      </c>
      <c r="F1842">
        <v>327</v>
      </c>
      <c r="G1842">
        <v>0</v>
      </c>
      <c r="H1842">
        <v>13.333</v>
      </c>
      <c r="I1842">
        <v>3.2480000000000002</v>
      </c>
      <c r="J1842">
        <v>1</v>
      </c>
      <c r="K1842">
        <v>1172.3230000000001</v>
      </c>
      <c r="L1842" t="s">
        <v>560</v>
      </c>
      <c r="M1842" t="s">
        <v>559</v>
      </c>
      <c r="N1842" s="8">
        <v>43412</v>
      </c>
      <c r="O1842">
        <v>0</v>
      </c>
      <c r="P1842">
        <v>0</v>
      </c>
      <c r="Q1842">
        <v>13118.087</v>
      </c>
      <c r="R1842">
        <v>1209.519</v>
      </c>
      <c r="S1842">
        <v>2.52</v>
      </c>
      <c r="T1842">
        <v>33</v>
      </c>
      <c r="U1842">
        <v>3665.2080000000001</v>
      </c>
      <c r="V1842">
        <v>2</v>
      </c>
      <c r="W1842">
        <v>2.2149999999999999</v>
      </c>
      <c r="X1842">
        <v>3.5790000000000002</v>
      </c>
      <c r="Y1842" s="8">
        <v>43412</v>
      </c>
    </row>
    <row r="1843" spans="1:25" x14ac:dyDescent="0.25">
      <c r="A1843">
        <v>-111.97712986000001</v>
      </c>
      <c r="B1843">
        <v>33.079497809999999</v>
      </c>
      <c r="C1843" t="s">
        <v>563</v>
      </c>
      <c r="D1843" t="s">
        <v>565</v>
      </c>
      <c r="E1843" t="s">
        <v>561</v>
      </c>
      <c r="F1843">
        <v>328</v>
      </c>
      <c r="G1843">
        <v>5</v>
      </c>
      <c r="H1843">
        <v>13.333</v>
      </c>
      <c r="I1843">
        <v>2.887</v>
      </c>
      <c r="J1843">
        <v>1</v>
      </c>
      <c r="K1843">
        <v>1172.329</v>
      </c>
      <c r="L1843" t="s">
        <v>560</v>
      </c>
      <c r="M1843" t="s">
        <v>559</v>
      </c>
      <c r="N1843" s="8">
        <v>43412</v>
      </c>
      <c r="O1843">
        <v>0</v>
      </c>
      <c r="P1843">
        <v>0</v>
      </c>
      <c r="Q1843">
        <v>13317.313</v>
      </c>
      <c r="R1843">
        <v>1381.374</v>
      </c>
      <c r="S1843">
        <v>2.8780000000000001</v>
      </c>
      <c r="T1843">
        <v>33</v>
      </c>
      <c r="U1843">
        <v>4185.9809999999998</v>
      </c>
      <c r="V1843">
        <v>2</v>
      </c>
      <c r="W1843">
        <v>1.9690000000000001</v>
      </c>
      <c r="X1843">
        <v>3.181</v>
      </c>
      <c r="Y1843" s="8">
        <v>43412</v>
      </c>
    </row>
    <row r="1844" spans="1:25" x14ac:dyDescent="0.25">
      <c r="A1844">
        <v>-111.97712917</v>
      </c>
      <c r="B1844">
        <v>33.079505779999998</v>
      </c>
      <c r="C1844" t="s">
        <v>563</v>
      </c>
      <c r="D1844" t="s">
        <v>565</v>
      </c>
      <c r="E1844" t="s">
        <v>561</v>
      </c>
      <c r="F1844">
        <v>329</v>
      </c>
      <c r="G1844">
        <v>1</v>
      </c>
      <c r="H1844">
        <v>13.333</v>
      </c>
      <c r="I1844">
        <v>2.8540000000000001</v>
      </c>
      <c r="J1844">
        <v>1</v>
      </c>
      <c r="K1844">
        <v>1172.3789999999999</v>
      </c>
      <c r="L1844" t="s">
        <v>560</v>
      </c>
      <c r="M1844" t="s">
        <v>559</v>
      </c>
      <c r="N1844" s="8">
        <v>43412</v>
      </c>
      <c r="O1844">
        <v>0</v>
      </c>
      <c r="P1844">
        <v>0</v>
      </c>
      <c r="Q1844">
        <v>12653.594999999999</v>
      </c>
      <c r="R1844">
        <v>1327.614</v>
      </c>
      <c r="S1844">
        <v>2.766</v>
      </c>
      <c r="T1844">
        <v>33</v>
      </c>
      <c r="U1844">
        <v>4023.0740000000001</v>
      </c>
      <c r="V1844">
        <v>2</v>
      </c>
      <c r="W1844">
        <v>1.946</v>
      </c>
      <c r="X1844">
        <v>3.145</v>
      </c>
      <c r="Y1844" s="8">
        <v>43412</v>
      </c>
    </row>
    <row r="1845" spans="1:25" x14ac:dyDescent="0.25">
      <c r="A1845">
        <v>-111.97712917</v>
      </c>
      <c r="B1845">
        <v>33.079513779999999</v>
      </c>
      <c r="C1845" t="s">
        <v>563</v>
      </c>
      <c r="D1845" t="s">
        <v>565</v>
      </c>
      <c r="E1845" t="s">
        <v>561</v>
      </c>
      <c r="F1845">
        <v>330</v>
      </c>
      <c r="G1845">
        <v>1</v>
      </c>
      <c r="H1845">
        <v>13.333</v>
      </c>
      <c r="I1845">
        <v>3.0840000000000001</v>
      </c>
      <c r="J1845">
        <v>1</v>
      </c>
      <c r="K1845">
        <v>1172.3430000000001</v>
      </c>
      <c r="L1845" t="s">
        <v>560</v>
      </c>
      <c r="M1845" t="s">
        <v>559</v>
      </c>
      <c r="N1845" s="8">
        <v>43412</v>
      </c>
      <c r="O1845">
        <v>0</v>
      </c>
      <c r="P1845">
        <v>0</v>
      </c>
      <c r="Q1845">
        <v>14493.553</v>
      </c>
      <c r="R1845">
        <v>1407.422</v>
      </c>
      <c r="S1845">
        <v>2.9319999999999999</v>
      </c>
      <c r="T1845">
        <v>33</v>
      </c>
      <c r="U1845">
        <v>4264.9139999999998</v>
      </c>
      <c r="V1845">
        <v>2</v>
      </c>
      <c r="W1845">
        <v>2.1030000000000002</v>
      </c>
      <c r="X1845">
        <v>3.3980000000000001</v>
      </c>
      <c r="Y1845" s="8">
        <v>43412</v>
      </c>
    </row>
    <row r="1846" spans="1:25" x14ac:dyDescent="0.25">
      <c r="A1846">
        <v>-111.97712900000001</v>
      </c>
      <c r="B1846">
        <v>33.079521769999999</v>
      </c>
      <c r="C1846" t="s">
        <v>563</v>
      </c>
      <c r="D1846" t="s">
        <v>565</v>
      </c>
      <c r="E1846" t="s">
        <v>561</v>
      </c>
      <c r="F1846">
        <v>331</v>
      </c>
      <c r="G1846">
        <v>360</v>
      </c>
      <c r="H1846">
        <v>13.333</v>
      </c>
      <c r="I1846">
        <v>2.8220000000000001</v>
      </c>
      <c r="J1846">
        <v>1</v>
      </c>
      <c r="K1846">
        <v>1172.3489999999999</v>
      </c>
      <c r="L1846" t="s">
        <v>560</v>
      </c>
      <c r="M1846" t="s">
        <v>559</v>
      </c>
      <c r="N1846" s="8">
        <v>43412</v>
      </c>
      <c r="O1846">
        <v>0</v>
      </c>
      <c r="P1846">
        <v>0</v>
      </c>
      <c r="Q1846">
        <v>16509.216</v>
      </c>
      <c r="R1846">
        <v>1752.287</v>
      </c>
      <c r="S1846">
        <v>3.6509999999999998</v>
      </c>
      <c r="T1846">
        <v>33</v>
      </c>
      <c r="U1846">
        <v>5309.9610000000002</v>
      </c>
      <c r="V1846">
        <v>2</v>
      </c>
      <c r="W1846">
        <v>1.9239999999999999</v>
      </c>
      <c r="X1846">
        <v>3.109</v>
      </c>
      <c r="Y1846" s="8">
        <v>43412</v>
      </c>
    </row>
    <row r="1847" spans="1:25" x14ac:dyDescent="0.25">
      <c r="A1847">
        <v>-111.97712951</v>
      </c>
      <c r="B1847">
        <v>33.079529790000002</v>
      </c>
      <c r="C1847" t="s">
        <v>563</v>
      </c>
      <c r="D1847" t="s">
        <v>565</v>
      </c>
      <c r="E1847" t="s">
        <v>561</v>
      </c>
      <c r="F1847">
        <v>332</v>
      </c>
      <c r="G1847">
        <v>3</v>
      </c>
      <c r="H1847">
        <v>13.333</v>
      </c>
      <c r="I1847">
        <v>2.9529999999999998</v>
      </c>
      <c r="J1847">
        <v>1</v>
      </c>
      <c r="K1847">
        <v>1172.3620000000001</v>
      </c>
      <c r="L1847" t="s">
        <v>560</v>
      </c>
      <c r="M1847" t="s">
        <v>559</v>
      </c>
      <c r="N1847" s="8">
        <v>43412</v>
      </c>
      <c r="O1847">
        <v>0</v>
      </c>
      <c r="P1847">
        <v>0</v>
      </c>
      <c r="Q1847">
        <v>15304.224</v>
      </c>
      <c r="R1847">
        <v>1552.194</v>
      </c>
      <c r="S1847">
        <v>3.234</v>
      </c>
      <c r="T1847">
        <v>33</v>
      </c>
      <c r="U1847">
        <v>4703.6189999999997</v>
      </c>
      <c r="V1847">
        <v>2</v>
      </c>
      <c r="W1847">
        <v>2.0129999999999999</v>
      </c>
      <c r="X1847">
        <v>3.254</v>
      </c>
      <c r="Y1847" s="8">
        <v>43412</v>
      </c>
    </row>
    <row r="1848" spans="1:25" x14ac:dyDescent="0.25">
      <c r="A1848">
        <v>-111.97712783</v>
      </c>
      <c r="B1848">
        <v>33.07953878</v>
      </c>
      <c r="C1848" t="s">
        <v>563</v>
      </c>
      <c r="D1848" t="s">
        <v>565</v>
      </c>
      <c r="E1848" t="s">
        <v>561</v>
      </c>
      <c r="F1848">
        <v>333</v>
      </c>
      <c r="G1848">
        <v>359</v>
      </c>
      <c r="H1848">
        <v>13.333</v>
      </c>
      <c r="I1848">
        <v>3.0840000000000001</v>
      </c>
      <c r="J1848">
        <v>1</v>
      </c>
      <c r="K1848">
        <v>1172.287</v>
      </c>
      <c r="L1848" t="s">
        <v>560</v>
      </c>
      <c r="M1848" t="s">
        <v>559</v>
      </c>
      <c r="N1848" s="8">
        <v>43412</v>
      </c>
      <c r="O1848">
        <v>0</v>
      </c>
      <c r="P1848">
        <v>0</v>
      </c>
      <c r="Q1848">
        <v>14139.001</v>
      </c>
      <c r="R1848">
        <v>1372.992</v>
      </c>
      <c r="S1848">
        <v>2.86</v>
      </c>
      <c r="T1848">
        <v>33</v>
      </c>
      <c r="U1848">
        <v>4160.5829999999996</v>
      </c>
      <c r="V1848">
        <v>2</v>
      </c>
      <c r="W1848">
        <v>2.1030000000000002</v>
      </c>
      <c r="X1848">
        <v>3.3980000000000001</v>
      </c>
      <c r="Y1848" s="8">
        <v>43412</v>
      </c>
    </row>
    <row r="1849" spans="1:25" x14ac:dyDescent="0.25">
      <c r="A1849">
        <v>-111.97712986000001</v>
      </c>
      <c r="B1849">
        <v>33.079545809999999</v>
      </c>
      <c r="C1849" t="s">
        <v>563</v>
      </c>
      <c r="D1849" t="s">
        <v>565</v>
      </c>
      <c r="E1849" t="s">
        <v>561</v>
      </c>
      <c r="F1849">
        <v>334</v>
      </c>
      <c r="G1849">
        <v>5</v>
      </c>
      <c r="H1849">
        <v>13.333</v>
      </c>
      <c r="I1849">
        <v>3.2149999999999999</v>
      </c>
      <c r="J1849">
        <v>1</v>
      </c>
      <c r="K1849">
        <v>1172.3389999999999</v>
      </c>
      <c r="L1849" t="s">
        <v>560</v>
      </c>
      <c r="M1849" t="s">
        <v>559</v>
      </c>
      <c r="N1849" s="8">
        <v>43412</v>
      </c>
      <c r="O1849">
        <v>0</v>
      </c>
      <c r="P1849">
        <v>0</v>
      </c>
      <c r="Q1849">
        <v>14581.626</v>
      </c>
      <c r="R1849">
        <v>1358.1790000000001</v>
      </c>
      <c r="S1849">
        <v>2.83</v>
      </c>
      <c r="T1849">
        <v>33</v>
      </c>
      <c r="U1849">
        <v>4115.6949999999997</v>
      </c>
      <c r="V1849">
        <v>2</v>
      </c>
      <c r="W1849">
        <v>2.1920000000000002</v>
      </c>
      <c r="X1849">
        <v>3.5430000000000001</v>
      </c>
      <c r="Y1849" s="8">
        <v>43412</v>
      </c>
    </row>
    <row r="1850" spans="1:25" x14ac:dyDescent="0.25">
      <c r="A1850">
        <v>-111.97712663</v>
      </c>
      <c r="B1850">
        <v>33.079553850000003</v>
      </c>
      <c r="C1850" t="s">
        <v>563</v>
      </c>
      <c r="D1850" t="s">
        <v>565</v>
      </c>
      <c r="E1850" t="s">
        <v>561</v>
      </c>
      <c r="F1850">
        <v>335</v>
      </c>
      <c r="G1850">
        <v>352</v>
      </c>
      <c r="H1850">
        <v>13.333</v>
      </c>
      <c r="I1850">
        <v>2.5590000000000002</v>
      </c>
      <c r="J1850">
        <v>1</v>
      </c>
      <c r="K1850">
        <v>1172.3789999999999</v>
      </c>
      <c r="L1850" t="s">
        <v>560</v>
      </c>
      <c r="M1850" t="s">
        <v>559</v>
      </c>
      <c r="N1850" s="8">
        <v>43412</v>
      </c>
      <c r="O1850">
        <v>0</v>
      </c>
      <c r="P1850">
        <v>0</v>
      </c>
      <c r="Q1850">
        <v>16180.717000000001</v>
      </c>
      <c r="R1850">
        <v>1893.566</v>
      </c>
      <c r="S1850">
        <v>3.9449999999999998</v>
      </c>
      <c r="T1850">
        <v>33</v>
      </c>
      <c r="U1850">
        <v>5738.0789999999997</v>
      </c>
      <c r="V1850">
        <v>2</v>
      </c>
      <c r="W1850">
        <v>1.7450000000000001</v>
      </c>
      <c r="X1850">
        <v>2.82</v>
      </c>
      <c r="Y1850" s="8">
        <v>43412</v>
      </c>
    </row>
    <row r="1851" spans="1:25" x14ac:dyDescent="0.25">
      <c r="A1851">
        <v>-111.97713003</v>
      </c>
      <c r="B1851">
        <v>33.079561820000002</v>
      </c>
      <c r="C1851" t="s">
        <v>563</v>
      </c>
      <c r="D1851" t="s">
        <v>565</v>
      </c>
      <c r="E1851" t="s">
        <v>561</v>
      </c>
      <c r="F1851">
        <v>336</v>
      </c>
      <c r="G1851">
        <v>6</v>
      </c>
      <c r="H1851">
        <v>13.333</v>
      </c>
      <c r="I1851">
        <v>2.9529999999999998</v>
      </c>
      <c r="J1851">
        <v>1</v>
      </c>
      <c r="K1851">
        <v>1172.316</v>
      </c>
      <c r="L1851" t="s">
        <v>560</v>
      </c>
      <c r="M1851" t="s">
        <v>559</v>
      </c>
      <c r="N1851" s="8">
        <v>43412</v>
      </c>
      <c r="O1851">
        <v>0</v>
      </c>
      <c r="P1851">
        <v>0</v>
      </c>
      <c r="Q1851">
        <v>15808.484</v>
      </c>
      <c r="R1851">
        <v>1603.338</v>
      </c>
      <c r="S1851">
        <v>3.34</v>
      </c>
      <c r="T1851">
        <v>33</v>
      </c>
      <c r="U1851">
        <v>4858.5990000000002</v>
      </c>
      <c r="V1851">
        <v>2</v>
      </c>
      <c r="W1851">
        <v>2.0129999999999999</v>
      </c>
      <c r="X1851">
        <v>3.254</v>
      </c>
      <c r="Y1851" s="8">
        <v>43412</v>
      </c>
    </row>
    <row r="1852" spans="1:25" x14ac:dyDescent="0.25">
      <c r="A1852">
        <v>-111.97712765999999</v>
      </c>
      <c r="B1852">
        <v>33.07956978</v>
      </c>
      <c r="C1852" t="s">
        <v>563</v>
      </c>
      <c r="D1852" t="s">
        <v>565</v>
      </c>
      <c r="E1852" t="s">
        <v>561</v>
      </c>
      <c r="F1852">
        <v>337</v>
      </c>
      <c r="G1852">
        <v>358</v>
      </c>
      <c r="H1852">
        <v>13.333</v>
      </c>
      <c r="I1852">
        <v>2.9860000000000002</v>
      </c>
      <c r="J1852">
        <v>1</v>
      </c>
      <c r="K1852">
        <v>1172.329</v>
      </c>
      <c r="L1852" t="s">
        <v>560</v>
      </c>
      <c r="M1852" t="s">
        <v>559</v>
      </c>
      <c r="N1852" s="8">
        <v>43412</v>
      </c>
      <c r="O1852">
        <v>0</v>
      </c>
      <c r="P1852">
        <v>0</v>
      </c>
      <c r="Q1852">
        <v>13708.602999999999</v>
      </c>
      <c r="R1852">
        <v>1375.0840000000001</v>
      </c>
      <c r="S1852">
        <v>2.8650000000000002</v>
      </c>
      <c r="T1852">
        <v>33</v>
      </c>
      <c r="U1852">
        <v>4166.92</v>
      </c>
      <c r="V1852">
        <v>2</v>
      </c>
      <c r="W1852">
        <v>2.036</v>
      </c>
      <c r="X1852">
        <v>3.29</v>
      </c>
      <c r="Y1852" s="8">
        <v>43412</v>
      </c>
    </row>
    <row r="1853" spans="1:25" x14ac:dyDescent="0.25">
      <c r="A1853">
        <v>-111.97712885999999</v>
      </c>
      <c r="B1853">
        <v>33.079577810000004</v>
      </c>
      <c r="C1853" t="s">
        <v>563</v>
      </c>
      <c r="D1853" t="s">
        <v>565</v>
      </c>
      <c r="E1853" t="s">
        <v>561</v>
      </c>
      <c r="F1853">
        <v>338</v>
      </c>
      <c r="G1853">
        <v>5</v>
      </c>
      <c r="H1853">
        <v>13.333</v>
      </c>
      <c r="I1853">
        <v>2.8220000000000001</v>
      </c>
      <c r="J1853">
        <v>1</v>
      </c>
      <c r="K1853">
        <v>1172.365</v>
      </c>
      <c r="L1853" t="s">
        <v>560</v>
      </c>
      <c r="M1853" t="s">
        <v>559</v>
      </c>
      <c r="N1853" s="8">
        <v>43412</v>
      </c>
      <c r="O1853">
        <v>0</v>
      </c>
      <c r="P1853">
        <v>0</v>
      </c>
      <c r="Q1853">
        <v>13331.799000000001</v>
      </c>
      <c r="R1853">
        <v>1415.0360000000001</v>
      </c>
      <c r="S1853">
        <v>2.948</v>
      </c>
      <c r="T1853">
        <v>33</v>
      </c>
      <c r="U1853">
        <v>4287.9889999999996</v>
      </c>
      <c r="V1853">
        <v>2</v>
      </c>
      <c r="W1853">
        <v>1.9239999999999999</v>
      </c>
      <c r="X1853">
        <v>3.109</v>
      </c>
      <c r="Y1853" s="8">
        <v>43412</v>
      </c>
    </row>
    <row r="1854" spans="1:25" x14ac:dyDescent="0.25">
      <c r="A1854">
        <v>-111.97712765999999</v>
      </c>
      <c r="B1854">
        <v>33.07958678</v>
      </c>
      <c r="C1854" t="s">
        <v>563</v>
      </c>
      <c r="D1854" t="s">
        <v>565</v>
      </c>
      <c r="E1854" t="s">
        <v>561</v>
      </c>
      <c r="F1854">
        <v>339</v>
      </c>
      <c r="G1854">
        <v>358</v>
      </c>
      <c r="H1854">
        <v>13.333</v>
      </c>
      <c r="I1854">
        <v>3.15</v>
      </c>
      <c r="J1854">
        <v>1</v>
      </c>
      <c r="K1854">
        <v>1172.3520000000001</v>
      </c>
      <c r="L1854" t="s">
        <v>560</v>
      </c>
      <c r="M1854" t="s">
        <v>559</v>
      </c>
      <c r="N1854" s="8">
        <v>43412</v>
      </c>
      <c r="O1854">
        <v>0</v>
      </c>
      <c r="P1854">
        <v>0</v>
      </c>
      <c r="Q1854">
        <v>14596.498</v>
      </c>
      <c r="R1854">
        <v>1387.8889999999999</v>
      </c>
      <c r="S1854">
        <v>2.891</v>
      </c>
      <c r="T1854">
        <v>33</v>
      </c>
      <c r="U1854">
        <v>4205.7240000000002</v>
      </c>
      <c r="V1854">
        <v>2</v>
      </c>
      <c r="W1854">
        <v>2.1469999999999998</v>
      </c>
      <c r="X1854">
        <v>3.4710000000000001</v>
      </c>
      <c r="Y1854" s="8">
        <v>43412</v>
      </c>
    </row>
    <row r="1855" spans="1:25" x14ac:dyDescent="0.25">
      <c r="A1855">
        <v>-111.97712799999999</v>
      </c>
      <c r="B1855">
        <v>33.07959477</v>
      </c>
      <c r="C1855" t="s">
        <v>563</v>
      </c>
      <c r="D1855" t="s">
        <v>565</v>
      </c>
      <c r="E1855" t="s">
        <v>561</v>
      </c>
      <c r="F1855">
        <v>340</v>
      </c>
      <c r="G1855">
        <v>0</v>
      </c>
      <c r="H1855">
        <v>13.333</v>
      </c>
      <c r="I1855">
        <v>2.9860000000000002</v>
      </c>
      <c r="J1855">
        <v>1</v>
      </c>
      <c r="K1855">
        <v>1172.375</v>
      </c>
      <c r="L1855" t="s">
        <v>560</v>
      </c>
      <c r="M1855" t="s">
        <v>559</v>
      </c>
      <c r="N1855" s="8">
        <v>43412</v>
      </c>
      <c r="O1855">
        <v>0</v>
      </c>
      <c r="P1855">
        <v>0</v>
      </c>
      <c r="Q1855">
        <v>14075.052</v>
      </c>
      <c r="R1855">
        <v>1411.8409999999999</v>
      </c>
      <c r="S1855">
        <v>2.9409999999999998</v>
      </c>
      <c r="T1855">
        <v>33</v>
      </c>
      <c r="U1855">
        <v>4278.3069999999998</v>
      </c>
      <c r="V1855">
        <v>2</v>
      </c>
      <c r="W1855">
        <v>2.036</v>
      </c>
      <c r="X1855">
        <v>3.29</v>
      </c>
      <c r="Y1855" s="8">
        <v>43412</v>
      </c>
    </row>
    <row r="1856" spans="1:25" x14ac:dyDescent="0.25">
      <c r="A1856">
        <v>-111.97712849</v>
      </c>
      <c r="B1856">
        <v>33.079602790000003</v>
      </c>
      <c r="C1856" t="s">
        <v>563</v>
      </c>
      <c r="D1856" t="s">
        <v>565</v>
      </c>
      <c r="E1856" t="s">
        <v>561</v>
      </c>
      <c r="F1856">
        <v>341</v>
      </c>
      <c r="G1856">
        <v>357</v>
      </c>
      <c r="H1856">
        <v>13.333</v>
      </c>
      <c r="I1856">
        <v>2.887</v>
      </c>
      <c r="J1856">
        <v>1</v>
      </c>
      <c r="K1856">
        <v>1172.3330000000001</v>
      </c>
      <c r="L1856" t="s">
        <v>560</v>
      </c>
      <c r="M1856" t="s">
        <v>559</v>
      </c>
      <c r="N1856" s="8">
        <v>43412</v>
      </c>
      <c r="O1856">
        <v>0</v>
      </c>
      <c r="P1856">
        <v>0</v>
      </c>
      <c r="Q1856">
        <v>15195.275</v>
      </c>
      <c r="R1856">
        <v>1576.171</v>
      </c>
      <c r="S1856">
        <v>3.2839999999999998</v>
      </c>
      <c r="T1856">
        <v>33</v>
      </c>
      <c r="U1856">
        <v>4776.2740000000003</v>
      </c>
      <c r="V1856">
        <v>2</v>
      </c>
      <c r="W1856">
        <v>1.9690000000000001</v>
      </c>
      <c r="X1856">
        <v>3.181</v>
      </c>
      <c r="Y1856" s="8">
        <v>43412</v>
      </c>
    </row>
    <row r="1857" spans="1:25" x14ac:dyDescent="0.25">
      <c r="A1857">
        <v>-111.97712866000001</v>
      </c>
      <c r="B1857">
        <v>33.079610780000003</v>
      </c>
      <c r="C1857" t="s">
        <v>563</v>
      </c>
      <c r="D1857" t="s">
        <v>565</v>
      </c>
      <c r="E1857" t="s">
        <v>561</v>
      </c>
      <c r="F1857">
        <v>342</v>
      </c>
      <c r="G1857">
        <v>358</v>
      </c>
      <c r="H1857">
        <v>13.333</v>
      </c>
      <c r="I1857">
        <v>2.8540000000000001</v>
      </c>
      <c r="J1857">
        <v>1</v>
      </c>
      <c r="K1857">
        <v>1172.3920000000001</v>
      </c>
      <c r="L1857" t="s">
        <v>560</v>
      </c>
      <c r="M1857" t="s">
        <v>559</v>
      </c>
      <c r="N1857" s="8">
        <v>43412</v>
      </c>
      <c r="O1857">
        <v>0</v>
      </c>
      <c r="P1857">
        <v>0</v>
      </c>
      <c r="Q1857">
        <v>13437.994000000001</v>
      </c>
      <c r="R1857">
        <v>1409.914</v>
      </c>
      <c r="S1857">
        <v>2.9369999999999998</v>
      </c>
      <c r="T1857">
        <v>33</v>
      </c>
      <c r="U1857">
        <v>4272.4650000000001</v>
      </c>
      <c r="V1857">
        <v>2</v>
      </c>
      <c r="W1857">
        <v>1.946</v>
      </c>
      <c r="X1857">
        <v>3.145</v>
      </c>
      <c r="Y1857" s="8">
        <v>43412</v>
      </c>
    </row>
    <row r="1858" spans="1:25" x14ac:dyDescent="0.25">
      <c r="A1858">
        <v>-111.97712817</v>
      </c>
      <c r="B1858">
        <v>33.079618779999997</v>
      </c>
      <c r="C1858" t="s">
        <v>563</v>
      </c>
      <c r="D1858" t="s">
        <v>565</v>
      </c>
      <c r="E1858" t="s">
        <v>561</v>
      </c>
      <c r="F1858">
        <v>343</v>
      </c>
      <c r="G1858">
        <v>1</v>
      </c>
      <c r="H1858">
        <v>13.333</v>
      </c>
      <c r="I1858">
        <v>2.8540000000000001</v>
      </c>
      <c r="J1858">
        <v>1</v>
      </c>
      <c r="K1858">
        <v>1172.3689999999999</v>
      </c>
      <c r="L1858" t="s">
        <v>560</v>
      </c>
      <c r="M1858" t="s">
        <v>559</v>
      </c>
      <c r="N1858" s="8">
        <v>43412</v>
      </c>
      <c r="O1858">
        <v>0</v>
      </c>
      <c r="P1858">
        <v>0</v>
      </c>
      <c r="Q1858">
        <v>12888.788</v>
      </c>
      <c r="R1858">
        <v>1352.2909999999999</v>
      </c>
      <c r="S1858">
        <v>2.8170000000000002</v>
      </c>
      <c r="T1858">
        <v>33</v>
      </c>
      <c r="U1858">
        <v>4097.8509999999997</v>
      </c>
      <c r="V1858">
        <v>2</v>
      </c>
      <c r="W1858">
        <v>1.946</v>
      </c>
      <c r="X1858">
        <v>3.145</v>
      </c>
      <c r="Y1858" s="8">
        <v>43412</v>
      </c>
    </row>
    <row r="1859" spans="1:25" x14ac:dyDescent="0.25">
      <c r="A1859">
        <v>-111.97712833999999</v>
      </c>
      <c r="B1859">
        <v>33.079626779999998</v>
      </c>
      <c r="C1859" t="s">
        <v>563</v>
      </c>
      <c r="D1859" t="s">
        <v>565</v>
      </c>
      <c r="E1859" t="s">
        <v>561</v>
      </c>
      <c r="F1859">
        <v>344</v>
      </c>
      <c r="G1859">
        <v>2</v>
      </c>
      <c r="H1859">
        <v>13.333</v>
      </c>
      <c r="I1859">
        <v>3.0179999999999998</v>
      </c>
      <c r="J1859">
        <v>1</v>
      </c>
      <c r="K1859">
        <v>1172.3720000000001</v>
      </c>
      <c r="L1859" t="s">
        <v>560</v>
      </c>
      <c r="M1859" t="s">
        <v>559</v>
      </c>
      <c r="N1859" s="8">
        <v>43412</v>
      </c>
      <c r="O1859">
        <v>0</v>
      </c>
      <c r="P1859">
        <v>0</v>
      </c>
      <c r="Q1859">
        <v>13054.58</v>
      </c>
      <c r="R1859">
        <v>1295.2460000000001</v>
      </c>
      <c r="S1859">
        <v>2.698</v>
      </c>
      <c r="T1859">
        <v>33</v>
      </c>
      <c r="U1859">
        <v>3924.989</v>
      </c>
      <c r="V1859">
        <v>2</v>
      </c>
      <c r="W1859">
        <v>2.0579999999999998</v>
      </c>
      <c r="X1859">
        <v>3.3260000000000001</v>
      </c>
      <c r="Y1859" s="8">
        <v>43412</v>
      </c>
    </row>
    <row r="1860" spans="1:25" x14ac:dyDescent="0.25">
      <c r="A1860">
        <v>-111.97712851</v>
      </c>
      <c r="B1860">
        <v>33.07963479</v>
      </c>
      <c r="C1860" t="s">
        <v>563</v>
      </c>
      <c r="D1860" t="s">
        <v>565</v>
      </c>
      <c r="E1860" t="s">
        <v>561</v>
      </c>
      <c r="F1860">
        <v>345</v>
      </c>
      <c r="G1860">
        <v>3</v>
      </c>
      <c r="H1860">
        <v>13.333</v>
      </c>
      <c r="I1860">
        <v>2.887</v>
      </c>
      <c r="J1860">
        <v>1</v>
      </c>
      <c r="K1860">
        <v>1172.3589999999999</v>
      </c>
      <c r="L1860" t="s">
        <v>560</v>
      </c>
      <c r="M1860" t="s">
        <v>559</v>
      </c>
      <c r="N1860" s="8">
        <v>43412</v>
      </c>
      <c r="O1860">
        <v>0</v>
      </c>
      <c r="P1860">
        <v>0</v>
      </c>
      <c r="Q1860">
        <v>12782.428</v>
      </c>
      <c r="R1860">
        <v>1325.8910000000001</v>
      </c>
      <c r="S1860">
        <v>2.762</v>
      </c>
      <c r="T1860">
        <v>33</v>
      </c>
      <c r="U1860">
        <v>4017.8530000000001</v>
      </c>
      <c r="V1860">
        <v>2</v>
      </c>
      <c r="W1860">
        <v>1.9690000000000001</v>
      </c>
      <c r="X1860">
        <v>3.181</v>
      </c>
      <c r="Y1860" s="8">
        <v>43412</v>
      </c>
    </row>
    <row r="1861" spans="1:25" x14ac:dyDescent="0.25">
      <c r="A1861">
        <v>-111.97712783</v>
      </c>
      <c r="B1861">
        <v>33.07964278</v>
      </c>
      <c r="C1861" t="s">
        <v>563</v>
      </c>
      <c r="D1861" t="s">
        <v>565</v>
      </c>
      <c r="E1861" t="s">
        <v>561</v>
      </c>
      <c r="F1861">
        <v>346</v>
      </c>
      <c r="G1861">
        <v>359</v>
      </c>
      <c r="H1861">
        <v>13.333</v>
      </c>
      <c r="I1861">
        <v>2.887</v>
      </c>
      <c r="J1861">
        <v>1</v>
      </c>
      <c r="K1861">
        <v>1172.3789999999999</v>
      </c>
      <c r="L1861" t="s">
        <v>560</v>
      </c>
      <c r="M1861" t="s">
        <v>559</v>
      </c>
      <c r="N1861" s="8">
        <v>43412</v>
      </c>
      <c r="O1861">
        <v>0</v>
      </c>
      <c r="P1861">
        <v>0</v>
      </c>
      <c r="Q1861">
        <v>11547.803</v>
      </c>
      <c r="R1861">
        <v>1197.827</v>
      </c>
      <c r="S1861">
        <v>2.4950000000000001</v>
      </c>
      <c r="T1861">
        <v>33</v>
      </c>
      <c r="U1861">
        <v>3629.7779999999998</v>
      </c>
      <c r="V1861">
        <v>2</v>
      </c>
      <c r="W1861">
        <v>1.9690000000000001</v>
      </c>
      <c r="X1861">
        <v>3.181</v>
      </c>
      <c r="Y1861" s="8">
        <v>43412</v>
      </c>
    </row>
    <row r="1862" spans="1:25" x14ac:dyDescent="0.25">
      <c r="A1862">
        <v>-111.97712833999999</v>
      </c>
      <c r="B1862">
        <v>33.079650780000001</v>
      </c>
      <c r="C1862" t="s">
        <v>563</v>
      </c>
      <c r="D1862" t="s">
        <v>565</v>
      </c>
      <c r="E1862" t="s">
        <v>561</v>
      </c>
      <c r="F1862">
        <v>347</v>
      </c>
      <c r="G1862">
        <v>2</v>
      </c>
      <c r="H1862">
        <v>13.333</v>
      </c>
      <c r="I1862">
        <v>2.92</v>
      </c>
      <c r="J1862">
        <v>1</v>
      </c>
      <c r="K1862">
        <v>1172.395</v>
      </c>
      <c r="L1862" t="s">
        <v>560</v>
      </c>
      <c r="M1862" t="s">
        <v>559</v>
      </c>
      <c r="N1862" s="8">
        <v>43412</v>
      </c>
      <c r="O1862">
        <v>0</v>
      </c>
      <c r="P1862">
        <v>0</v>
      </c>
      <c r="Q1862">
        <v>10472.251</v>
      </c>
      <c r="R1862">
        <v>1074.057</v>
      </c>
      <c r="S1862">
        <v>2.238</v>
      </c>
      <c r="T1862">
        <v>33</v>
      </c>
      <c r="U1862">
        <v>3254.7179999999998</v>
      </c>
      <c r="V1862">
        <v>2</v>
      </c>
      <c r="W1862">
        <v>1.9910000000000001</v>
      </c>
      <c r="X1862">
        <v>3.218</v>
      </c>
      <c r="Y1862" s="8">
        <v>43412</v>
      </c>
    </row>
    <row r="1863" spans="1:25" x14ac:dyDescent="0.25">
      <c r="A1863">
        <v>-111.97712817</v>
      </c>
      <c r="B1863">
        <v>33.079658780000003</v>
      </c>
      <c r="C1863" t="s">
        <v>563</v>
      </c>
      <c r="D1863" t="s">
        <v>565</v>
      </c>
      <c r="E1863" t="s">
        <v>561</v>
      </c>
      <c r="F1863">
        <v>348</v>
      </c>
      <c r="G1863">
        <v>1</v>
      </c>
      <c r="H1863">
        <v>13.333</v>
      </c>
      <c r="I1863">
        <v>3.117</v>
      </c>
      <c r="J1863">
        <v>1</v>
      </c>
      <c r="K1863">
        <v>1172.3920000000001</v>
      </c>
      <c r="L1863" t="s">
        <v>560</v>
      </c>
      <c r="M1863" t="s">
        <v>559</v>
      </c>
      <c r="N1863" s="8">
        <v>43412</v>
      </c>
      <c r="O1863">
        <v>0</v>
      </c>
      <c r="P1863">
        <v>0</v>
      </c>
      <c r="Q1863">
        <v>10078.867</v>
      </c>
      <c r="R1863">
        <v>968.42399999999998</v>
      </c>
      <c r="S1863">
        <v>2.0179999999999998</v>
      </c>
      <c r="T1863">
        <v>33</v>
      </c>
      <c r="U1863">
        <v>2934.6170000000002</v>
      </c>
      <c r="V1863">
        <v>2</v>
      </c>
      <c r="W1863">
        <v>2.125</v>
      </c>
      <c r="X1863">
        <v>3.4340000000000002</v>
      </c>
      <c r="Y1863" s="8">
        <v>43412</v>
      </c>
    </row>
    <row r="1864" spans="1:25" x14ac:dyDescent="0.25">
      <c r="A1864">
        <v>-111.97712833999999</v>
      </c>
      <c r="B1864">
        <v>33.079666779999997</v>
      </c>
      <c r="C1864" t="s">
        <v>563</v>
      </c>
      <c r="D1864" t="s">
        <v>565</v>
      </c>
      <c r="E1864" t="s">
        <v>561</v>
      </c>
      <c r="F1864">
        <v>349</v>
      </c>
      <c r="G1864">
        <v>2</v>
      </c>
      <c r="H1864">
        <v>13.333</v>
      </c>
      <c r="I1864">
        <v>2.92</v>
      </c>
      <c r="J1864">
        <v>1</v>
      </c>
      <c r="K1864">
        <v>1172.451</v>
      </c>
      <c r="L1864" t="s">
        <v>560</v>
      </c>
      <c r="M1864" t="s">
        <v>559</v>
      </c>
      <c r="N1864" s="8">
        <v>43412</v>
      </c>
      <c r="O1864">
        <v>0</v>
      </c>
      <c r="P1864">
        <v>0</v>
      </c>
      <c r="Q1864">
        <v>11316.797</v>
      </c>
      <c r="R1864">
        <v>1160.675</v>
      </c>
      <c r="S1864">
        <v>2.4180000000000001</v>
      </c>
      <c r="T1864">
        <v>33</v>
      </c>
      <c r="U1864">
        <v>3517.1979999999999</v>
      </c>
      <c r="V1864">
        <v>2</v>
      </c>
      <c r="W1864">
        <v>1.9910000000000001</v>
      </c>
      <c r="X1864">
        <v>3.218</v>
      </c>
      <c r="Y1864" s="8">
        <v>43412</v>
      </c>
    </row>
    <row r="1865" spans="1:25" x14ac:dyDescent="0.25">
      <c r="A1865">
        <v>-111.97712783</v>
      </c>
      <c r="B1865">
        <v>33.079675780000002</v>
      </c>
      <c r="C1865" t="s">
        <v>563</v>
      </c>
      <c r="D1865" t="s">
        <v>565</v>
      </c>
      <c r="E1865" t="s">
        <v>561</v>
      </c>
      <c r="F1865">
        <v>350</v>
      </c>
      <c r="G1865">
        <v>359</v>
      </c>
      <c r="H1865">
        <v>13.333</v>
      </c>
      <c r="I1865">
        <v>3.0510000000000002</v>
      </c>
      <c r="J1865">
        <v>1</v>
      </c>
      <c r="K1865">
        <v>1172.375</v>
      </c>
      <c r="L1865" t="s">
        <v>560</v>
      </c>
      <c r="M1865" t="s">
        <v>559</v>
      </c>
      <c r="N1865" s="8">
        <v>43412</v>
      </c>
      <c r="O1865">
        <v>0</v>
      </c>
      <c r="P1865">
        <v>0</v>
      </c>
      <c r="Q1865">
        <v>10467.624</v>
      </c>
      <c r="R1865">
        <v>1027.4069999999999</v>
      </c>
      <c r="S1865">
        <v>2.14</v>
      </c>
      <c r="T1865">
        <v>33</v>
      </c>
      <c r="U1865">
        <v>3113.3539999999998</v>
      </c>
      <c r="V1865">
        <v>2</v>
      </c>
      <c r="W1865">
        <v>2.08</v>
      </c>
      <c r="X1865">
        <v>3.3620000000000001</v>
      </c>
      <c r="Y1865" s="8">
        <v>43412</v>
      </c>
    </row>
    <row r="1866" spans="1:25" x14ac:dyDescent="0.25">
      <c r="A1866">
        <v>-111.97712751</v>
      </c>
      <c r="B1866">
        <v>33.079683789999997</v>
      </c>
      <c r="C1866" t="s">
        <v>563</v>
      </c>
      <c r="D1866" t="s">
        <v>565</v>
      </c>
      <c r="E1866" t="s">
        <v>561</v>
      </c>
      <c r="F1866">
        <v>351</v>
      </c>
      <c r="G1866">
        <v>3</v>
      </c>
      <c r="H1866">
        <v>13.333</v>
      </c>
      <c r="I1866">
        <v>3.0179999999999998</v>
      </c>
      <c r="J1866">
        <v>1</v>
      </c>
      <c r="K1866">
        <v>1172.421</v>
      </c>
      <c r="L1866" t="s">
        <v>560</v>
      </c>
      <c r="M1866" t="s">
        <v>559</v>
      </c>
      <c r="N1866" s="8">
        <v>43412</v>
      </c>
      <c r="O1866">
        <v>0</v>
      </c>
      <c r="P1866">
        <v>0</v>
      </c>
      <c r="Q1866">
        <v>11168.355</v>
      </c>
      <c r="R1866">
        <v>1108.0989999999999</v>
      </c>
      <c r="S1866">
        <v>2.3090000000000002</v>
      </c>
      <c r="T1866">
        <v>33</v>
      </c>
      <c r="U1866">
        <v>3357.877</v>
      </c>
      <c r="V1866">
        <v>2</v>
      </c>
      <c r="W1866">
        <v>2.0579999999999998</v>
      </c>
      <c r="X1866">
        <v>3.3260000000000001</v>
      </c>
      <c r="Y1866" s="8">
        <v>43412</v>
      </c>
    </row>
    <row r="1867" spans="1:25" x14ac:dyDescent="0.25">
      <c r="A1867">
        <v>-111.97712869999999</v>
      </c>
      <c r="B1867">
        <v>33.0796919</v>
      </c>
      <c r="C1867" t="s">
        <v>563</v>
      </c>
      <c r="D1867" t="s">
        <v>565</v>
      </c>
      <c r="E1867" t="s">
        <v>561</v>
      </c>
      <c r="F1867">
        <v>352</v>
      </c>
      <c r="G1867">
        <v>10</v>
      </c>
      <c r="H1867">
        <v>13.333</v>
      </c>
      <c r="I1867">
        <v>2.887</v>
      </c>
      <c r="J1867">
        <v>1</v>
      </c>
      <c r="K1867">
        <v>1172.3789999999999</v>
      </c>
      <c r="L1867" t="s">
        <v>560</v>
      </c>
      <c r="M1867" t="s">
        <v>559</v>
      </c>
      <c r="N1867" s="8">
        <v>43412</v>
      </c>
      <c r="O1867">
        <v>0</v>
      </c>
      <c r="P1867">
        <v>0</v>
      </c>
      <c r="Q1867">
        <v>13205.665000000001</v>
      </c>
      <c r="R1867">
        <v>1369.7929999999999</v>
      </c>
      <c r="S1867">
        <v>2.8540000000000001</v>
      </c>
      <c r="T1867">
        <v>33</v>
      </c>
      <c r="U1867">
        <v>4150.8869999999997</v>
      </c>
      <c r="V1867">
        <v>2</v>
      </c>
      <c r="W1867">
        <v>1.9690000000000001</v>
      </c>
      <c r="X1867">
        <v>3.181</v>
      </c>
      <c r="Y1867" s="8">
        <v>43412</v>
      </c>
    </row>
    <row r="1868" spans="1:25" x14ac:dyDescent="0.25">
      <c r="A1868">
        <v>-111.97712749</v>
      </c>
      <c r="B1868">
        <v>33.079699789999999</v>
      </c>
      <c r="C1868" t="s">
        <v>563</v>
      </c>
      <c r="D1868" t="s">
        <v>565</v>
      </c>
      <c r="E1868" t="s">
        <v>561</v>
      </c>
      <c r="F1868">
        <v>353</v>
      </c>
      <c r="G1868">
        <v>357</v>
      </c>
      <c r="H1868">
        <v>13.333</v>
      </c>
      <c r="I1868">
        <v>2.887</v>
      </c>
      <c r="J1868">
        <v>1</v>
      </c>
      <c r="K1868">
        <v>1172.4110000000001</v>
      </c>
      <c r="L1868" t="s">
        <v>560</v>
      </c>
      <c r="M1868" t="s">
        <v>559</v>
      </c>
      <c r="N1868" s="8">
        <v>43412</v>
      </c>
      <c r="O1868">
        <v>0</v>
      </c>
      <c r="P1868">
        <v>0</v>
      </c>
      <c r="Q1868">
        <v>14853.611999999999</v>
      </c>
      <c r="R1868">
        <v>1540.731</v>
      </c>
      <c r="S1868">
        <v>3.21</v>
      </c>
      <c r="T1868">
        <v>33</v>
      </c>
      <c r="U1868">
        <v>4668.88</v>
      </c>
      <c r="V1868">
        <v>2</v>
      </c>
      <c r="W1868">
        <v>1.9690000000000001</v>
      </c>
      <c r="X1868">
        <v>3.181</v>
      </c>
      <c r="Y1868" s="8">
        <v>43412</v>
      </c>
    </row>
    <row r="1869" spans="1:25" x14ac:dyDescent="0.25">
      <c r="A1869">
        <v>-111.97712765999999</v>
      </c>
      <c r="B1869">
        <v>33.07970778</v>
      </c>
      <c r="C1869" t="s">
        <v>563</v>
      </c>
      <c r="D1869" t="s">
        <v>565</v>
      </c>
      <c r="E1869" t="s">
        <v>561</v>
      </c>
      <c r="F1869">
        <v>354</v>
      </c>
      <c r="G1869">
        <v>358</v>
      </c>
      <c r="H1869">
        <v>13.333</v>
      </c>
      <c r="I1869">
        <v>3.0510000000000002</v>
      </c>
      <c r="J1869">
        <v>1</v>
      </c>
      <c r="K1869">
        <v>1172.385</v>
      </c>
      <c r="L1869" t="s">
        <v>560</v>
      </c>
      <c r="M1869" t="s">
        <v>559</v>
      </c>
      <c r="N1869" s="8">
        <v>43412</v>
      </c>
      <c r="O1869">
        <v>0</v>
      </c>
      <c r="P1869">
        <v>0</v>
      </c>
      <c r="Q1869">
        <v>12890.936</v>
      </c>
      <c r="R1869">
        <v>1265.2570000000001</v>
      </c>
      <c r="S1869">
        <v>2.6360000000000001</v>
      </c>
      <c r="T1869">
        <v>33</v>
      </c>
      <c r="U1869">
        <v>3834.1120000000001</v>
      </c>
      <c r="V1869">
        <v>2</v>
      </c>
      <c r="W1869">
        <v>2.08</v>
      </c>
      <c r="X1869">
        <v>3.3620000000000001</v>
      </c>
      <c r="Y1869" s="8">
        <v>43412</v>
      </c>
    </row>
    <row r="1870" spans="1:25" x14ac:dyDescent="0.25">
      <c r="A1870">
        <v>-111.977127</v>
      </c>
      <c r="B1870">
        <v>33.07971577</v>
      </c>
      <c r="C1870" t="s">
        <v>563</v>
      </c>
      <c r="D1870" t="s">
        <v>565</v>
      </c>
      <c r="E1870" t="s">
        <v>561</v>
      </c>
      <c r="F1870">
        <v>355</v>
      </c>
      <c r="G1870">
        <v>0</v>
      </c>
      <c r="H1870">
        <v>13.333</v>
      </c>
      <c r="I1870">
        <v>2.7890000000000001</v>
      </c>
      <c r="J1870">
        <v>1</v>
      </c>
      <c r="K1870">
        <v>1172.336</v>
      </c>
      <c r="L1870" t="s">
        <v>560</v>
      </c>
      <c r="M1870" t="s">
        <v>559</v>
      </c>
      <c r="N1870" s="8">
        <v>43412</v>
      </c>
      <c r="O1870">
        <v>0</v>
      </c>
      <c r="P1870">
        <v>0</v>
      </c>
      <c r="Q1870">
        <v>10930.519</v>
      </c>
      <c r="R1870">
        <v>1173.8140000000001</v>
      </c>
      <c r="S1870">
        <v>2.4449999999999998</v>
      </c>
      <c r="T1870">
        <v>33</v>
      </c>
      <c r="U1870">
        <v>3557.011</v>
      </c>
      <c r="V1870">
        <v>2</v>
      </c>
      <c r="W1870">
        <v>1.901</v>
      </c>
      <c r="X1870">
        <v>3.073</v>
      </c>
      <c r="Y1870" s="8">
        <v>43412</v>
      </c>
    </row>
    <row r="1871" spans="1:25" x14ac:dyDescent="0.25">
      <c r="A1871">
        <v>-111.97712734</v>
      </c>
      <c r="B1871">
        <v>33.079723780000002</v>
      </c>
      <c r="C1871" t="s">
        <v>563</v>
      </c>
      <c r="D1871" t="s">
        <v>565</v>
      </c>
      <c r="E1871" t="s">
        <v>561</v>
      </c>
      <c r="F1871">
        <v>356</v>
      </c>
      <c r="G1871">
        <v>2</v>
      </c>
      <c r="H1871">
        <v>13.333</v>
      </c>
      <c r="I1871">
        <v>2.9529999999999998</v>
      </c>
      <c r="J1871">
        <v>1</v>
      </c>
      <c r="K1871">
        <v>1172.3720000000001</v>
      </c>
      <c r="L1871" t="s">
        <v>560</v>
      </c>
      <c r="M1871" t="s">
        <v>559</v>
      </c>
      <c r="N1871" s="8">
        <v>43412</v>
      </c>
      <c r="O1871">
        <v>0</v>
      </c>
      <c r="P1871">
        <v>0</v>
      </c>
      <c r="Q1871">
        <v>10693.508</v>
      </c>
      <c r="R1871">
        <v>1084.5640000000001</v>
      </c>
      <c r="S1871">
        <v>2.2599999999999998</v>
      </c>
      <c r="T1871">
        <v>33</v>
      </c>
      <c r="U1871">
        <v>3286.556</v>
      </c>
      <c r="V1871">
        <v>2</v>
      </c>
      <c r="W1871">
        <v>2.0129999999999999</v>
      </c>
      <c r="X1871">
        <v>3.254</v>
      </c>
      <c r="Y1871" s="8">
        <v>43412</v>
      </c>
    </row>
    <row r="1872" spans="1:25" x14ac:dyDescent="0.25">
      <c r="A1872">
        <v>-111.97712768</v>
      </c>
      <c r="B1872">
        <v>33.079731789999997</v>
      </c>
      <c r="C1872" t="s">
        <v>563</v>
      </c>
      <c r="D1872" t="s">
        <v>565</v>
      </c>
      <c r="E1872" t="s">
        <v>561</v>
      </c>
      <c r="F1872">
        <v>357</v>
      </c>
      <c r="G1872">
        <v>4</v>
      </c>
      <c r="H1872">
        <v>13.333</v>
      </c>
      <c r="I1872">
        <v>2.887</v>
      </c>
      <c r="J1872">
        <v>1</v>
      </c>
      <c r="K1872">
        <v>1172.336</v>
      </c>
      <c r="L1872" t="s">
        <v>560</v>
      </c>
      <c r="M1872" t="s">
        <v>559</v>
      </c>
      <c r="N1872" s="8">
        <v>43412</v>
      </c>
      <c r="O1872">
        <v>0</v>
      </c>
      <c r="P1872">
        <v>0</v>
      </c>
      <c r="Q1872">
        <v>11620.013999999999</v>
      </c>
      <c r="R1872">
        <v>1205.317</v>
      </c>
      <c r="S1872">
        <v>2.5110000000000001</v>
      </c>
      <c r="T1872">
        <v>33</v>
      </c>
      <c r="U1872">
        <v>3652.4749999999999</v>
      </c>
      <c r="V1872">
        <v>2</v>
      </c>
      <c r="W1872">
        <v>1.9690000000000001</v>
      </c>
      <c r="X1872">
        <v>3.181</v>
      </c>
      <c r="Y1872" s="8">
        <v>43412</v>
      </c>
    </row>
    <row r="1873" spans="1:25" x14ac:dyDescent="0.25">
      <c r="A1873">
        <v>-111.97712649</v>
      </c>
      <c r="B1873">
        <v>33.079739789999998</v>
      </c>
      <c r="C1873" t="s">
        <v>563</v>
      </c>
      <c r="D1873" t="s">
        <v>565</v>
      </c>
      <c r="E1873" t="s">
        <v>561</v>
      </c>
      <c r="F1873">
        <v>358</v>
      </c>
      <c r="G1873">
        <v>357</v>
      </c>
      <c r="H1873">
        <v>13.333</v>
      </c>
      <c r="I1873">
        <v>2.7559999999999998</v>
      </c>
      <c r="J1873">
        <v>1</v>
      </c>
      <c r="K1873">
        <v>1172.4179999999999</v>
      </c>
      <c r="L1873" t="s">
        <v>560</v>
      </c>
      <c r="M1873" t="s">
        <v>559</v>
      </c>
      <c r="N1873" s="8">
        <v>43412</v>
      </c>
      <c r="O1873">
        <v>0</v>
      </c>
      <c r="P1873">
        <v>0</v>
      </c>
      <c r="Q1873">
        <v>10527.826999999999</v>
      </c>
      <c r="R1873">
        <v>1144.028</v>
      </c>
      <c r="S1873">
        <v>2.383</v>
      </c>
      <c r="T1873">
        <v>33</v>
      </c>
      <c r="U1873">
        <v>3466.752</v>
      </c>
      <c r="V1873">
        <v>2</v>
      </c>
      <c r="W1873">
        <v>1.879</v>
      </c>
      <c r="X1873">
        <v>3.0369999999999999</v>
      </c>
      <c r="Y1873" s="8">
        <v>43412</v>
      </c>
    </row>
    <row r="1874" spans="1:25" x14ac:dyDescent="0.25">
      <c r="A1874">
        <v>-111.97712666</v>
      </c>
      <c r="B1874">
        <v>33.079747779999998</v>
      </c>
      <c r="C1874" t="s">
        <v>563</v>
      </c>
      <c r="D1874" t="s">
        <v>565</v>
      </c>
      <c r="E1874" t="s">
        <v>561</v>
      </c>
      <c r="F1874">
        <v>359</v>
      </c>
      <c r="G1874">
        <v>358</v>
      </c>
      <c r="H1874">
        <v>13.333</v>
      </c>
      <c r="I1874">
        <v>3.0510000000000002</v>
      </c>
      <c r="J1874">
        <v>1</v>
      </c>
      <c r="K1874">
        <v>1172.3489999999999</v>
      </c>
      <c r="L1874" t="s">
        <v>560</v>
      </c>
      <c r="M1874" t="s">
        <v>559</v>
      </c>
      <c r="N1874" s="8">
        <v>43412</v>
      </c>
      <c r="O1874">
        <v>0</v>
      </c>
      <c r="P1874">
        <v>0</v>
      </c>
      <c r="Q1874">
        <v>12279.821</v>
      </c>
      <c r="R1874">
        <v>1205.2760000000001</v>
      </c>
      <c r="S1874">
        <v>2.5110000000000001</v>
      </c>
      <c r="T1874">
        <v>33</v>
      </c>
      <c r="U1874">
        <v>3652.35</v>
      </c>
      <c r="V1874">
        <v>2</v>
      </c>
      <c r="W1874">
        <v>2.08</v>
      </c>
      <c r="X1874">
        <v>3.3620000000000001</v>
      </c>
      <c r="Y1874" s="8">
        <v>43412</v>
      </c>
    </row>
    <row r="1875" spans="1:25" x14ac:dyDescent="0.25">
      <c r="A1875">
        <v>-111.97712734</v>
      </c>
      <c r="B1875">
        <v>33.079756779999997</v>
      </c>
      <c r="C1875" t="s">
        <v>563</v>
      </c>
      <c r="D1875" t="s">
        <v>565</v>
      </c>
      <c r="E1875" t="s">
        <v>561</v>
      </c>
      <c r="F1875">
        <v>360</v>
      </c>
      <c r="G1875">
        <v>2</v>
      </c>
      <c r="H1875">
        <v>13.333</v>
      </c>
      <c r="I1875">
        <v>2.92</v>
      </c>
      <c r="J1875">
        <v>1</v>
      </c>
      <c r="K1875">
        <v>1172.375</v>
      </c>
      <c r="L1875" t="s">
        <v>560</v>
      </c>
      <c r="M1875" t="s">
        <v>559</v>
      </c>
      <c r="N1875" s="8">
        <v>43412</v>
      </c>
      <c r="O1875">
        <v>0</v>
      </c>
      <c r="P1875">
        <v>0</v>
      </c>
      <c r="Q1875">
        <v>13924.849</v>
      </c>
      <c r="R1875">
        <v>1428.163</v>
      </c>
      <c r="S1875">
        <v>2.9750000000000001</v>
      </c>
      <c r="T1875">
        <v>33</v>
      </c>
      <c r="U1875">
        <v>4327.7659999999996</v>
      </c>
      <c r="V1875">
        <v>2</v>
      </c>
      <c r="W1875">
        <v>1.9910000000000001</v>
      </c>
      <c r="X1875">
        <v>3.218</v>
      </c>
      <c r="Y1875" s="8">
        <v>43412</v>
      </c>
    </row>
    <row r="1876" spans="1:25" x14ac:dyDescent="0.25">
      <c r="A1876">
        <v>-111.97712717</v>
      </c>
      <c r="B1876">
        <v>33.079764779999998</v>
      </c>
      <c r="C1876" t="s">
        <v>563</v>
      </c>
      <c r="D1876" t="s">
        <v>565</v>
      </c>
      <c r="E1876" t="s">
        <v>561</v>
      </c>
      <c r="F1876">
        <v>361</v>
      </c>
      <c r="G1876">
        <v>1</v>
      </c>
      <c r="H1876">
        <v>13.333</v>
      </c>
      <c r="I1876">
        <v>2.9529999999999998</v>
      </c>
      <c r="J1876">
        <v>1</v>
      </c>
      <c r="K1876">
        <v>1172.3820000000001</v>
      </c>
      <c r="L1876" t="s">
        <v>560</v>
      </c>
      <c r="M1876" t="s">
        <v>559</v>
      </c>
      <c r="N1876" s="8">
        <v>43412</v>
      </c>
      <c r="O1876">
        <v>0</v>
      </c>
      <c r="P1876">
        <v>0</v>
      </c>
      <c r="Q1876">
        <v>12808.151</v>
      </c>
      <c r="R1876">
        <v>1299.0360000000001</v>
      </c>
      <c r="S1876">
        <v>2.706</v>
      </c>
      <c r="T1876">
        <v>33</v>
      </c>
      <c r="U1876">
        <v>3936.473</v>
      </c>
      <c r="V1876">
        <v>2</v>
      </c>
      <c r="W1876">
        <v>2.0129999999999999</v>
      </c>
      <c r="X1876">
        <v>3.254</v>
      </c>
      <c r="Y1876" s="8">
        <v>43412</v>
      </c>
    </row>
    <row r="1877" spans="1:25" x14ac:dyDescent="0.25">
      <c r="A1877">
        <v>-111.97712734</v>
      </c>
      <c r="B1877">
        <v>33.079772779999999</v>
      </c>
      <c r="C1877" t="s">
        <v>563</v>
      </c>
      <c r="D1877" t="s">
        <v>565</v>
      </c>
      <c r="E1877" t="s">
        <v>561</v>
      </c>
      <c r="F1877">
        <v>362</v>
      </c>
      <c r="G1877">
        <v>2</v>
      </c>
      <c r="H1877">
        <v>13.333</v>
      </c>
      <c r="I1877">
        <v>2.887</v>
      </c>
      <c r="J1877">
        <v>1</v>
      </c>
      <c r="K1877">
        <v>1172.326</v>
      </c>
      <c r="L1877" t="s">
        <v>560</v>
      </c>
      <c r="M1877" t="s">
        <v>559</v>
      </c>
      <c r="N1877" s="8">
        <v>43412</v>
      </c>
      <c r="O1877">
        <v>0</v>
      </c>
      <c r="P1877">
        <v>0</v>
      </c>
      <c r="Q1877">
        <v>16058.879000000001</v>
      </c>
      <c r="R1877">
        <v>1665.75</v>
      </c>
      <c r="S1877">
        <v>3.47</v>
      </c>
      <c r="T1877">
        <v>33</v>
      </c>
      <c r="U1877">
        <v>5047.7269999999999</v>
      </c>
      <c r="V1877">
        <v>2</v>
      </c>
      <c r="W1877">
        <v>1.9690000000000001</v>
      </c>
      <c r="X1877">
        <v>3.181</v>
      </c>
      <c r="Y1877" s="8">
        <v>43412</v>
      </c>
    </row>
    <row r="1878" spans="1:25" x14ac:dyDescent="0.25">
      <c r="A1878">
        <v>-111.977127</v>
      </c>
      <c r="B1878">
        <v>33.079780769999999</v>
      </c>
      <c r="C1878" t="s">
        <v>563</v>
      </c>
      <c r="D1878" t="s">
        <v>565</v>
      </c>
      <c r="E1878" t="s">
        <v>561</v>
      </c>
      <c r="F1878">
        <v>363</v>
      </c>
      <c r="G1878">
        <v>360</v>
      </c>
      <c r="H1878">
        <v>13.333</v>
      </c>
      <c r="I1878">
        <v>2.9860000000000002</v>
      </c>
      <c r="J1878">
        <v>1</v>
      </c>
      <c r="K1878">
        <v>1172.375</v>
      </c>
      <c r="L1878" t="s">
        <v>560</v>
      </c>
      <c r="M1878" t="s">
        <v>559</v>
      </c>
      <c r="N1878" s="8">
        <v>43412</v>
      </c>
      <c r="O1878">
        <v>0</v>
      </c>
      <c r="P1878">
        <v>0</v>
      </c>
      <c r="Q1878">
        <v>13495.993</v>
      </c>
      <c r="R1878">
        <v>1353.7570000000001</v>
      </c>
      <c r="S1878">
        <v>2.82</v>
      </c>
      <c r="T1878">
        <v>33</v>
      </c>
      <c r="U1878">
        <v>4102.2939999999999</v>
      </c>
      <c r="V1878">
        <v>2</v>
      </c>
      <c r="W1878">
        <v>2.036</v>
      </c>
      <c r="X1878">
        <v>3.29</v>
      </c>
      <c r="Y1878" s="8">
        <v>43412</v>
      </c>
    </row>
    <row r="1879" spans="1:25" x14ac:dyDescent="0.25">
      <c r="A1879">
        <v>-111.97712632</v>
      </c>
      <c r="B1879">
        <v>33.079788790000002</v>
      </c>
      <c r="C1879" t="s">
        <v>563</v>
      </c>
      <c r="D1879" t="s">
        <v>565</v>
      </c>
      <c r="E1879" t="s">
        <v>561</v>
      </c>
      <c r="F1879">
        <v>364</v>
      </c>
      <c r="G1879">
        <v>356</v>
      </c>
      <c r="H1879">
        <v>13.333</v>
      </c>
      <c r="I1879">
        <v>2.887</v>
      </c>
      <c r="J1879">
        <v>1</v>
      </c>
      <c r="K1879">
        <v>1172.346</v>
      </c>
      <c r="L1879" t="s">
        <v>560</v>
      </c>
      <c r="M1879" t="s">
        <v>559</v>
      </c>
      <c r="N1879" s="8">
        <v>43412</v>
      </c>
      <c r="O1879">
        <v>0</v>
      </c>
      <c r="P1879">
        <v>0</v>
      </c>
      <c r="Q1879">
        <v>12582.871999999999</v>
      </c>
      <c r="R1879">
        <v>1305.192</v>
      </c>
      <c r="S1879">
        <v>2.7189999999999999</v>
      </c>
      <c r="T1879">
        <v>33</v>
      </c>
      <c r="U1879">
        <v>3955.127</v>
      </c>
      <c r="V1879">
        <v>2</v>
      </c>
      <c r="W1879">
        <v>1.9690000000000001</v>
      </c>
      <c r="X1879">
        <v>3.181</v>
      </c>
      <c r="Y1879" s="8">
        <v>43412</v>
      </c>
    </row>
    <row r="1880" spans="1:25" x14ac:dyDescent="0.25">
      <c r="A1880">
        <v>-111.97712751</v>
      </c>
      <c r="B1880">
        <v>33.079796790000003</v>
      </c>
      <c r="C1880" t="s">
        <v>563</v>
      </c>
      <c r="D1880" t="s">
        <v>565</v>
      </c>
      <c r="E1880" t="s">
        <v>561</v>
      </c>
      <c r="F1880">
        <v>365</v>
      </c>
      <c r="G1880">
        <v>3</v>
      </c>
      <c r="H1880">
        <v>13.333</v>
      </c>
      <c r="I1880">
        <v>2.887</v>
      </c>
      <c r="J1880">
        <v>1</v>
      </c>
      <c r="K1880">
        <v>1172.306</v>
      </c>
      <c r="L1880" t="s">
        <v>560</v>
      </c>
      <c r="M1880" t="s">
        <v>559</v>
      </c>
      <c r="N1880" s="8">
        <v>43412</v>
      </c>
      <c r="O1880">
        <v>0</v>
      </c>
      <c r="P1880">
        <v>0</v>
      </c>
      <c r="Q1880">
        <v>12417.852000000001</v>
      </c>
      <c r="R1880">
        <v>1288.075</v>
      </c>
      <c r="S1880">
        <v>2.6829999999999998</v>
      </c>
      <c r="T1880">
        <v>33</v>
      </c>
      <c r="U1880">
        <v>3903.2570000000001</v>
      </c>
      <c r="V1880">
        <v>2</v>
      </c>
      <c r="W1880">
        <v>1.9690000000000001</v>
      </c>
      <c r="X1880">
        <v>3.181</v>
      </c>
      <c r="Y1880" s="8">
        <v>43412</v>
      </c>
    </row>
    <row r="1881" spans="1:25" x14ac:dyDescent="0.25">
      <c r="A1881">
        <v>-111.97712632</v>
      </c>
      <c r="B1881">
        <v>33.079804789999997</v>
      </c>
      <c r="C1881" t="s">
        <v>563</v>
      </c>
      <c r="D1881" t="s">
        <v>565</v>
      </c>
      <c r="E1881" t="s">
        <v>561</v>
      </c>
      <c r="F1881">
        <v>366</v>
      </c>
      <c r="G1881">
        <v>356</v>
      </c>
      <c r="H1881">
        <v>13.333</v>
      </c>
      <c r="I1881">
        <v>2.9860000000000002</v>
      </c>
      <c r="J1881">
        <v>1</v>
      </c>
      <c r="K1881">
        <v>1172.365</v>
      </c>
      <c r="L1881" t="s">
        <v>560</v>
      </c>
      <c r="M1881" t="s">
        <v>559</v>
      </c>
      <c r="N1881" s="8">
        <v>43412</v>
      </c>
      <c r="O1881">
        <v>0</v>
      </c>
      <c r="P1881">
        <v>0</v>
      </c>
      <c r="Q1881">
        <v>15558.64</v>
      </c>
      <c r="R1881">
        <v>1560.6569999999999</v>
      </c>
      <c r="S1881">
        <v>3.2509999999999999</v>
      </c>
      <c r="T1881">
        <v>33</v>
      </c>
      <c r="U1881">
        <v>4729.2640000000001</v>
      </c>
      <c r="V1881">
        <v>2</v>
      </c>
      <c r="W1881">
        <v>2.036</v>
      </c>
      <c r="X1881">
        <v>3.29</v>
      </c>
      <c r="Y1881" s="8">
        <v>43412</v>
      </c>
    </row>
    <row r="1882" spans="1:25" x14ac:dyDescent="0.25">
      <c r="A1882">
        <v>-111.97712734</v>
      </c>
      <c r="B1882">
        <v>33.079812779999997</v>
      </c>
      <c r="C1882" t="s">
        <v>563</v>
      </c>
      <c r="D1882" t="s">
        <v>565</v>
      </c>
      <c r="E1882" t="s">
        <v>561</v>
      </c>
      <c r="F1882">
        <v>367</v>
      </c>
      <c r="G1882">
        <v>2</v>
      </c>
      <c r="H1882">
        <v>13.333</v>
      </c>
      <c r="I1882">
        <v>2.9529999999999998</v>
      </c>
      <c r="J1882">
        <v>1</v>
      </c>
      <c r="K1882">
        <v>1172.3689999999999</v>
      </c>
      <c r="L1882" t="s">
        <v>560</v>
      </c>
      <c r="M1882" t="s">
        <v>559</v>
      </c>
      <c r="N1882" s="8">
        <v>43412</v>
      </c>
      <c r="O1882">
        <v>0</v>
      </c>
      <c r="P1882">
        <v>0</v>
      </c>
      <c r="Q1882">
        <v>15123.561</v>
      </c>
      <c r="R1882">
        <v>1533.8710000000001</v>
      </c>
      <c r="S1882">
        <v>3.1960000000000002</v>
      </c>
      <c r="T1882">
        <v>33</v>
      </c>
      <c r="U1882">
        <v>4648.0940000000001</v>
      </c>
      <c r="V1882">
        <v>2</v>
      </c>
      <c r="W1882">
        <v>2.0129999999999999</v>
      </c>
      <c r="X1882">
        <v>3.254</v>
      </c>
      <c r="Y1882" s="8">
        <v>43412</v>
      </c>
    </row>
    <row r="1883" spans="1:25" x14ac:dyDescent="0.25">
      <c r="A1883">
        <v>-111.97712666</v>
      </c>
      <c r="B1883">
        <v>33.079820779999999</v>
      </c>
      <c r="C1883" t="s">
        <v>563</v>
      </c>
      <c r="D1883" t="s">
        <v>565</v>
      </c>
      <c r="E1883" t="s">
        <v>561</v>
      </c>
      <c r="F1883">
        <v>368</v>
      </c>
      <c r="G1883">
        <v>358</v>
      </c>
      <c r="H1883">
        <v>13.333</v>
      </c>
      <c r="I1883">
        <v>2.9529999999999998</v>
      </c>
      <c r="J1883">
        <v>1</v>
      </c>
      <c r="K1883">
        <v>1172.3489999999999</v>
      </c>
      <c r="L1883" t="s">
        <v>560</v>
      </c>
      <c r="M1883" t="s">
        <v>559</v>
      </c>
      <c r="N1883" s="8">
        <v>43412</v>
      </c>
      <c r="O1883">
        <v>0</v>
      </c>
      <c r="P1883">
        <v>0</v>
      </c>
      <c r="Q1883">
        <v>14529.079</v>
      </c>
      <c r="R1883">
        <v>1473.577</v>
      </c>
      <c r="S1883">
        <v>3.07</v>
      </c>
      <c r="T1883">
        <v>33</v>
      </c>
      <c r="U1883">
        <v>4465.3850000000002</v>
      </c>
      <c r="V1883">
        <v>2</v>
      </c>
      <c r="W1883">
        <v>2.0129999999999999</v>
      </c>
      <c r="X1883">
        <v>3.254</v>
      </c>
      <c r="Y1883" s="8">
        <v>43412</v>
      </c>
    </row>
    <row r="1884" spans="1:25" x14ac:dyDescent="0.25">
      <c r="A1884">
        <v>-111.97712683</v>
      </c>
      <c r="B1884">
        <v>33.07982878</v>
      </c>
      <c r="C1884" t="s">
        <v>563</v>
      </c>
      <c r="D1884" t="s">
        <v>565</v>
      </c>
      <c r="E1884" t="s">
        <v>561</v>
      </c>
      <c r="F1884">
        <v>369</v>
      </c>
      <c r="G1884">
        <v>359</v>
      </c>
      <c r="H1884">
        <v>13.333</v>
      </c>
      <c r="I1884">
        <v>2.9860000000000002</v>
      </c>
      <c r="J1884">
        <v>1</v>
      </c>
      <c r="K1884">
        <v>1172.316</v>
      </c>
      <c r="L1884" t="s">
        <v>560</v>
      </c>
      <c r="M1884" t="s">
        <v>559</v>
      </c>
      <c r="N1884" s="8">
        <v>43412</v>
      </c>
      <c r="O1884">
        <v>0</v>
      </c>
      <c r="P1884">
        <v>0</v>
      </c>
      <c r="Q1884">
        <v>12844.227999999999</v>
      </c>
      <c r="R1884">
        <v>1288.3800000000001</v>
      </c>
      <c r="S1884">
        <v>2.6840000000000002</v>
      </c>
      <c r="T1884">
        <v>33</v>
      </c>
      <c r="U1884">
        <v>3904.181</v>
      </c>
      <c r="V1884">
        <v>2</v>
      </c>
      <c r="W1884">
        <v>2.036</v>
      </c>
      <c r="X1884">
        <v>3.29</v>
      </c>
      <c r="Y1884" s="8">
        <v>43412</v>
      </c>
    </row>
    <row r="1885" spans="1:25" x14ac:dyDescent="0.25">
      <c r="A1885">
        <v>-111.977127</v>
      </c>
      <c r="B1885">
        <v>33.07983677</v>
      </c>
      <c r="C1885" t="s">
        <v>563</v>
      </c>
      <c r="D1885" t="s">
        <v>565</v>
      </c>
      <c r="E1885" t="s">
        <v>561</v>
      </c>
      <c r="F1885">
        <v>370</v>
      </c>
      <c r="G1885">
        <v>360</v>
      </c>
      <c r="H1885">
        <v>13.333</v>
      </c>
      <c r="I1885">
        <v>2.7890000000000001</v>
      </c>
      <c r="J1885">
        <v>1</v>
      </c>
      <c r="K1885">
        <v>1172.3520000000001</v>
      </c>
      <c r="L1885" t="s">
        <v>560</v>
      </c>
      <c r="M1885" t="s">
        <v>559</v>
      </c>
      <c r="N1885" s="8">
        <v>43412</v>
      </c>
      <c r="O1885">
        <v>0</v>
      </c>
      <c r="P1885">
        <v>0</v>
      </c>
      <c r="Q1885">
        <v>12676.728999999999</v>
      </c>
      <c r="R1885">
        <v>1361.337</v>
      </c>
      <c r="S1885">
        <v>2.8359999999999999</v>
      </c>
      <c r="T1885">
        <v>33</v>
      </c>
      <c r="U1885">
        <v>4125.2629999999999</v>
      </c>
      <c r="V1885">
        <v>2</v>
      </c>
      <c r="W1885">
        <v>1.901</v>
      </c>
      <c r="X1885">
        <v>3.073</v>
      </c>
      <c r="Y1885" s="8">
        <v>43412</v>
      </c>
    </row>
    <row r="1886" spans="1:25" x14ac:dyDescent="0.25">
      <c r="A1886">
        <v>-111.977127</v>
      </c>
      <c r="B1886">
        <v>33.079844770000001</v>
      </c>
      <c r="C1886" t="s">
        <v>563</v>
      </c>
      <c r="D1886" t="s">
        <v>565</v>
      </c>
      <c r="E1886" t="s">
        <v>561</v>
      </c>
      <c r="F1886">
        <v>371</v>
      </c>
      <c r="G1886">
        <v>360</v>
      </c>
      <c r="H1886">
        <v>13.333</v>
      </c>
      <c r="I1886">
        <v>2.8220000000000001</v>
      </c>
      <c r="J1886">
        <v>1</v>
      </c>
      <c r="K1886">
        <v>1172.4079999999999</v>
      </c>
      <c r="L1886" t="s">
        <v>560</v>
      </c>
      <c r="M1886" t="s">
        <v>559</v>
      </c>
      <c r="N1886" s="8">
        <v>43412</v>
      </c>
      <c r="O1886">
        <v>0</v>
      </c>
      <c r="P1886">
        <v>0</v>
      </c>
      <c r="Q1886">
        <v>11684.567999999999</v>
      </c>
      <c r="R1886">
        <v>1240.1990000000001</v>
      </c>
      <c r="S1886">
        <v>2.5840000000000001</v>
      </c>
      <c r="T1886">
        <v>33</v>
      </c>
      <c r="U1886">
        <v>3758.18</v>
      </c>
      <c r="V1886">
        <v>2</v>
      </c>
      <c r="W1886">
        <v>1.9239999999999999</v>
      </c>
      <c r="X1886">
        <v>3.109</v>
      </c>
      <c r="Y1886" s="8">
        <v>43412</v>
      </c>
    </row>
    <row r="1887" spans="1:25" x14ac:dyDescent="0.25">
      <c r="A1887">
        <v>-111.97712717</v>
      </c>
      <c r="B1887">
        <v>33.079852780000003</v>
      </c>
      <c r="C1887" t="s">
        <v>563</v>
      </c>
      <c r="D1887" t="s">
        <v>565</v>
      </c>
      <c r="E1887" t="s">
        <v>561</v>
      </c>
      <c r="F1887">
        <v>372</v>
      </c>
      <c r="G1887">
        <v>1</v>
      </c>
      <c r="H1887">
        <v>13.333</v>
      </c>
      <c r="I1887">
        <v>2.92</v>
      </c>
      <c r="J1887">
        <v>1</v>
      </c>
      <c r="K1887">
        <v>1172.425</v>
      </c>
      <c r="L1887" t="s">
        <v>560</v>
      </c>
      <c r="M1887" t="s">
        <v>559</v>
      </c>
      <c r="N1887" s="8">
        <v>43412</v>
      </c>
      <c r="O1887">
        <v>0</v>
      </c>
      <c r="P1887">
        <v>0</v>
      </c>
      <c r="Q1887">
        <v>9771.134</v>
      </c>
      <c r="R1887">
        <v>1002.149</v>
      </c>
      <c r="S1887">
        <v>2.0880000000000001</v>
      </c>
      <c r="T1887">
        <v>33</v>
      </c>
      <c r="U1887">
        <v>3036.8150000000001</v>
      </c>
      <c r="V1887">
        <v>2</v>
      </c>
      <c r="W1887">
        <v>1.9910000000000001</v>
      </c>
      <c r="X1887">
        <v>3.218</v>
      </c>
      <c r="Y1887" s="8">
        <v>43412</v>
      </c>
    </row>
    <row r="1888" spans="1:25" x14ac:dyDescent="0.25">
      <c r="A1888">
        <v>-111.97712649</v>
      </c>
      <c r="B1888">
        <v>33.079861790000002</v>
      </c>
      <c r="C1888" t="s">
        <v>563</v>
      </c>
      <c r="D1888" t="s">
        <v>565</v>
      </c>
      <c r="E1888" t="s">
        <v>561</v>
      </c>
      <c r="F1888">
        <v>373</v>
      </c>
      <c r="G1888">
        <v>357</v>
      </c>
      <c r="H1888">
        <v>13.333</v>
      </c>
      <c r="I1888">
        <v>2.9860000000000002</v>
      </c>
      <c r="J1888">
        <v>1</v>
      </c>
      <c r="K1888">
        <v>1172.434</v>
      </c>
      <c r="L1888" t="s">
        <v>560</v>
      </c>
      <c r="M1888" t="s">
        <v>559</v>
      </c>
      <c r="N1888" s="8">
        <v>43412</v>
      </c>
      <c r="O1888">
        <v>0</v>
      </c>
      <c r="P1888">
        <v>0</v>
      </c>
      <c r="Q1888">
        <v>9602.7530000000006</v>
      </c>
      <c r="R1888">
        <v>963.23400000000004</v>
      </c>
      <c r="S1888">
        <v>2.0070000000000001</v>
      </c>
      <c r="T1888">
        <v>33</v>
      </c>
      <c r="U1888">
        <v>2918.89</v>
      </c>
      <c r="V1888">
        <v>2</v>
      </c>
      <c r="W1888">
        <v>2.036</v>
      </c>
      <c r="X1888">
        <v>3.29</v>
      </c>
      <c r="Y1888" s="8">
        <v>43412</v>
      </c>
    </row>
    <row r="1889" spans="1:25" x14ac:dyDescent="0.25">
      <c r="A1889">
        <v>-111.97712668</v>
      </c>
      <c r="B1889">
        <v>33.079869789999996</v>
      </c>
      <c r="C1889" t="s">
        <v>563</v>
      </c>
      <c r="D1889" t="s">
        <v>565</v>
      </c>
      <c r="E1889" t="s">
        <v>561</v>
      </c>
      <c r="F1889">
        <v>374</v>
      </c>
      <c r="G1889">
        <v>4</v>
      </c>
      <c r="H1889">
        <v>13.333</v>
      </c>
      <c r="I1889">
        <v>2.69</v>
      </c>
      <c r="J1889">
        <v>1</v>
      </c>
      <c r="K1889">
        <v>1172.4970000000001</v>
      </c>
      <c r="L1889" t="s">
        <v>560</v>
      </c>
      <c r="M1889" t="s">
        <v>559</v>
      </c>
      <c r="N1889" s="8">
        <v>43412</v>
      </c>
      <c r="O1889">
        <v>0</v>
      </c>
      <c r="P1889">
        <v>0</v>
      </c>
      <c r="Q1889">
        <v>10745.008</v>
      </c>
      <c r="R1889">
        <v>1196.107</v>
      </c>
      <c r="S1889">
        <v>2.492</v>
      </c>
      <c r="T1889">
        <v>33</v>
      </c>
      <c r="U1889">
        <v>3624.5680000000002</v>
      </c>
      <c r="V1889">
        <v>2</v>
      </c>
      <c r="W1889">
        <v>1.8340000000000001</v>
      </c>
      <c r="X1889">
        <v>2.964</v>
      </c>
      <c r="Y1889" s="8">
        <v>43412</v>
      </c>
    </row>
    <row r="1890" spans="1:25" x14ac:dyDescent="0.25">
      <c r="A1890">
        <v>-111.97712686</v>
      </c>
      <c r="B1890">
        <v>33.079877809999999</v>
      </c>
      <c r="C1890" t="s">
        <v>563</v>
      </c>
      <c r="D1890" t="s">
        <v>565</v>
      </c>
      <c r="E1890" t="s">
        <v>561</v>
      </c>
      <c r="F1890">
        <v>375</v>
      </c>
      <c r="G1890">
        <v>5</v>
      </c>
      <c r="H1890">
        <v>13.333</v>
      </c>
      <c r="I1890">
        <v>2.9860000000000002</v>
      </c>
      <c r="J1890">
        <v>1</v>
      </c>
      <c r="K1890">
        <v>1172.3879999999999</v>
      </c>
      <c r="L1890" t="s">
        <v>560</v>
      </c>
      <c r="M1890" t="s">
        <v>559</v>
      </c>
      <c r="N1890" s="8">
        <v>43412</v>
      </c>
      <c r="O1890">
        <v>0</v>
      </c>
      <c r="P1890">
        <v>0</v>
      </c>
      <c r="Q1890">
        <v>10042.679</v>
      </c>
      <c r="R1890">
        <v>1007.362</v>
      </c>
      <c r="S1890">
        <v>2.0990000000000002</v>
      </c>
      <c r="T1890">
        <v>33</v>
      </c>
      <c r="U1890">
        <v>3052.6120000000001</v>
      </c>
      <c r="V1890">
        <v>2</v>
      </c>
      <c r="W1890">
        <v>2.036</v>
      </c>
      <c r="X1890">
        <v>3.29</v>
      </c>
      <c r="Y1890" s="8">
        <v>43412</v>
      </c>
    </row>
    <row r="1891" spans="1:25" x14ac:dyDescent="0.25">
      <c r="A1891">
        <v>-111.97712651000001</v>
      </c>
      <c r="B1891">
        <v>33.079885789999999</v>
      </c>
      <c r="C1891" t="s">
        <v>563</v>
      </c>
      <c r="D1891" t="s">
        <v>565</v>
      </c>
      <c r="E1891" t="s">
        <v>561</v>
      </c>
      <c r="F1891">
        <v>376</v>
      </c>
      <c r="G1891">
        <v>3</v>
      </c>
      <c r="H1891">
        <v>13.333</v>
      </c>
      <c r="I1891">
        <v>3.0510000000000002</v>
      </c>
      <c r="J1891">
        <v>1</v>
      </c>
      <c r="K1891">
        <v>1172.385</v>
      </c>
      <c r="L1891" t="s">
        <v>560</v>
      </c>
      <c r="M1891" t="s">
        <v>559</v>
      </c>
      <c r="N1891" s="8">
        <v>43412</v>
      </c>
      <c r="O1891">
        <v>0</v>
      </c>
      <c r="P1891">
        <v>0</v>
      </c>
      <c r="Q1891">
        <v>9395.3209999999999</v>
      </c>
      <c r="R1891">
        <v>922.15899999999999</v>
      </c>
      <c r="S1891">
        <v>1.921</v>
      </c>
      <c r="T1891">
        <v>33</v>
      </c>
      <c r="U1891">
        <v>2794.422</v>
      </c>
      <c r="V1891">
        <v>2</v>
      </c>
      <c r="W1891">
        <v>2.08</v>
      </c>
      <c r="X1891">
        <v>3.3620000000000001</v>
      </c>
      <c r="Y1891" s="8">
        <v>43412</v>
      </c>
    </row>
    <row r="1892" spans="1:25" x14ac:dyDescent="0.25">
      <c r="A1892">
        <v>-111.97712683</v>
      </c>
      <c r="B1892">
        <v>33.079893779999999</v>
      </c>
      <c r="C1892" t="s">
        <v>563</v>
      </c>
      <c r="D1892" t="s">
        <v>565</v>
      </c>
      <c r="E1892" t="s">
        <v>561</v>
      </c>
      <c r="F1892">
        <v>377</v>
      </c>
      <c r="G1892">
        <v>359</v>
      </c>
      <c r="H1892">
        <v>13.333</v>
      </c>
      <c r="I1892">
        <v>2.8540000000000001</v>
      </c>
      <c r="J1892">
        <v>1</v>
      </c>
      <c r="K1892">
        <v>1172.5360000000001</v>
      </c>
      <c r="L1892" t="s">
        <v>560</v>
      </c>
      <c r="M1892" t="s">
        <v>559</v>
      </c>
      <c r="N1892" s="8">
        <v>43412</v>
      </c>
      <c r="O1892">
        <v>0</v>
      </c>
      <c r="P1892">
        <v>0</v>
      </c>
      <c r="Q1892">
        <v>5990.973</v>
      </c>
      <c r="R1892">
        <v>628.57299999999998</v>
      </c>
      <c r="S1892">
        <v>1.31</v>
      </c>
      <c r="T1892">
        <v>33</v>
      </c>
      <c r="U1892">
        <v>1904.7650000000001</v>
      </c>
      <c r="V1892">
        <v>2</v>
      </c>
      <c r="W1892">
        <v>1.946</v>
      </c>
      <c r="X1892">
        <v>3.145</v>
      </c>
      <c r="Y1892" s="8">
        <v>43412</v>
      </c>
    </row>
    <row r="1893" spans="1:25" x14ac:dyDescent="0.25">
      <c r="A1893">
        <v>-111.977125</v>
      </c>
      <c r="B1893">
        <v>33.079901769999999</v>
      </c>
      <c r="C1893" t="s">
        <v>563</v>
      </c>
      <c r="D1893" t="s">
        <v>565</v>
      </c>
      <c r="E1893" t="s">
        <v>561</v>
      </c>
      <c r="F1893">
        <v>378</v>
      </c>
      <c r="G1893">
        <v>360</v>
      </c>
      <c r="H1893">
        <v>13.333</v>
      </c>
      <c r="I1893">
        <v>2.8540000000000001</v>
      </c>
      <c r="J1893">
        <v>1</v>
      </c>
      <c r="K1893">
        <v>1172.5</v>
      </c>
      <c r="L1893" t="s">
        <v>560</v>
      </c>
      <c r="M1893" t="s">
        <v>559</v>
      </c>
      <c r="N1893" s="8">
        <v>43412</v>
      </c>
      <c r="O1893">
        <v>0</v>
      </c>
      <c r="P1893">
        <v>0</v>
      </c>
      <c r="Q1893">
        <v>3137.4279999999999</v>
      </c>
      <c r="R1893">
        <v>329.17899999999997</v>
      </c>
      <c r="S1893">
        <v>0.68600000000000005</v>
      </c>
      <c r="T1893">
        <v>33</v>
      </c>
      <c r="U1893">
        <v>997.51199999999994</v>
      </c>
      <c r="V1893">
        <v>2</v>
      </c>
      <c r="W1893">
        <v>1.946</v>
      </c>
      <c r="X1893">
        <v>3.145</v>
      </c>
      <c r="Y1893" s="8">
        <v>43412</v>
      </c>
    </row>
    <row r="1894" spans="1:25" x14ac:dyDescent="0.25">
      <c r="A1894">
        <v>-111.97712654</v>
      </c>
      <c r="B1894">
        <v>33.07991088</v>
      </c>
      <c r="C1894" t="s">
        <v>563</v>
      </c>
      <c r="D1894" t="s">
        <v>565</v>
      </c>
      <c r="E1894" t="s">
        <v>561</v>
      </c>
      <c r="F1894">
        <v>379</v>
      </c>
      <c r="G1894">
        <v>9</v>
      </c>
      <c r="H1894">
        <v>13.333</v>
      </c>
      <c r="I1894">
        <v>2.9860000000000002</v>
      </c>
      <c r="J1894">
        <v>1</v>
      </c>
      <c r="K1894">
        <v>1172.441</v>
      </c>
      <c r="L1894" t="s">
        <v>560</v>
      </c>
      <c r="M1894" t="s">
        <v>559</v>
      </c>
      <c r="N1894" s="8">
        <v>43412</v>
      </c>
      <c r="O1894">
        <v>0</v>
      </c>
      <c r="P1894">
        <v>0</v>
      </c>
      <c r="Q1894">
        <v>2294.8649999999998</v>
      </c>
      <c r="R1894">
        <v>230.19399999999999</v>
      </c>
      <c r="S1894">
        <v>0.48</v>
      </c>
      <c r="T1894">
        <v>33</v>
      </c>
      <c r="U1894">
        <v>697.55600000000004</v>
      </c>
      <c r="V1894">
        <v>2</v>
      </c>
      <c r="W1894">
        <v>2.036</v>
      </c>
      <c r="X1894">
        <v>3.29</v>
      </c>
      <c r="Y1894" s="8">
        <v>43412</v>
      </c>
    </row>
    <row r="1895" spans="1:25" x14ac:dyDescent="0.25">
      <c r="A1895">
        <v>-111.97712617000001</v>
      </c>
      <c r="B1895">
        <v>33.07991878</v>
      </c>
      <c r="C1895" t="s">
        <v>563</v>
      </c>
      <c r="D1895" t="s">
        <v>565</v>
      </c>
      <c r="E1895" t="s">
        <v>561</v>
      </c>
      <c r="F1895">
        <v>380</v>
      </c>
      <c r="G1895">
        <v>1</v>
      </c>
      <c r="H1895">
        <v>13.333</v>
      </c>
      <c r="I1895">
        <v>3.1819999999999999</v>
      </c>
      <c r="J1895">
        <v>1</v>
      </c>
      <c r="K1895">
        <v>1172.5260000000001</v>
      </c>
      <c r="L1895" t="s">
        <v>560</v>
      </c>
      <c r="M1895" t="s">
        <v>559</v>
      </c>
      <c r="N1895" s="8">
        <v>43412</v>
      </c>
      <c r="O1895">
        <v>0</v>
      </c>
      <c r="P1895">
        <v>0</v>
      </c>
      <c r="Q1895">
        <v>3115.011</v>
      </c>
      <c r="R1895">
        <v>293.13299999999998</v>
      </c>
      <c r="S1895">
        <v>0.61099999999999999</v>
      </c>
      <c r="T1895">
        <v>33</v>
      </c>
      <c r="U1895">
        <v>888.28300000000002</v>
      </c>
      <c r="V1895">
        <v>2</v>
      </c>
      <c r="W1895">
        <v>2.17</v>
      </c>
      <c r="X1895">
        <v>3.5070000000000001</v>
      </c>
      <c r="Y1895" s="8">
        <v>43412</v>
      </c>
    </row>
    <row r="1896" spans="1:25" x14ac:dyDescent="0.25">
      <c r="A1896">
        <v>-111.97712549000001</v>
      </c>
      <c r="B1896">
        <v>33.079926790000002</v>
      </c>
      <c r="C1896" t="s">
        <v>563</v>
      </c>
      <c r="D1896" t="s">
        <v>565</v>
      </c>
      <c r="E1896" t="s">
        <v>561</v>
      </c>
      <c r="F1896">
        <v>381</v>
      </c>
      <c r="G1896">
        <v>357</v>
      </c>
      <c r="H1896">
        <v>13.333</v>
      </c>
      <c r="I1896">
        <v>2.92</v>
      </c>
      <c r="J1896">
        <v>1</v>
      </c>
      <c r="K1896">
        <v>1172.4929999999999</v>
      </c>
      <c r="L1896" t="s">
        <v>560</v>
      </c>
      <c r="M1896" t="s">
        <v>559</v>
      </c>
      <c r="N1896" s="8">
        <v>43412</v>
      </c>
      <c r="O1896">
        <v>0</v>
      </c>
      <c r="P1896">
        <v>0</v>
      </c>
      <c r="Q1896">
        <v>3659.424</v>
      </c>
      <c r="R1896">
        <v>375.31900000000002</v>
      </c>
      <c r="S1896">
        <v>0.78200000000000003</v>
      </c>
      <c r="T1896">
        <v>33</v>
      </c>
      <c r="U1896">
        <v>1137.329</v>
      </c>
      <c r="V1896">
        <v>2</v>
      </c>
      <c r="W1896">
        <v>1.9910000000000001</v>
      </c>
      <c r="X1896">
        <v>3.218</v>
      </c>
      <c r="Y1896" s="8">
        <v>43412</v>
      </c>
    </row>
    <row r="1897" spans="1:25" x14ac:dyDescent="0.25">
      <c r="A1897">
        <v>-111.97712668</v>
      </c>
      <c r="B1897">
        <v>33.079934790000003</v>
      </c>
      <c r="C1897" t="s">
        <v>563</v>
      </c>
      <c r="D1897" t="s">
        <v>565</v>
      </c>
      <c r="E1897" t="s">
        <v>561</v>
      </c>
      <c r="F1897">
        <v>382</v>
      </c>
      <c r="G1897">
        <v>4</v>
      </c>
      <c r="H1897">
        <v>13.333</v>
      </c>
      <c r="I1897">
        <v>2.9529999999999998</v>
      </c>
      <c r="J1897">
        <v>1</v>
      </c>
      <c r="K1897">
        <v>1172.5070000000001</v>
      </c>
      <c r="L1897" t="s">
        <v>560</v>
      </c>
      <c r="M1897" t="s">
        <v>559</v>
      </c>
      <c r="N1897" s="8">
        <v>43412</v>
      </c>
      <c r="O1897">
        <v>0</v>
      </c>
      <c r="P1897">
        <v>0</v>
      </c>
      <c r="Q1897">
        <v>4319.7269999999999</v>
      </c>
      <c r="R1897">
        <v>438.11799999999999</v>
      </c>
      <c r="S1897">
        <v>0.91300000000000003</v>
      </c>
      <c r="T1897">
        <v>33</v>
      </c>
      <c r="U1897">
        <v>1327.63</v>
      </c>
      <c r="V1897">
        <v>2</v>
      </c>
      <c r="W1897">
        <v>2.0129999999999999</v>
      </c>
      <c r="X1897">
        <v>3.254</v>
      </c>
      <c r="Y1897" s="8">
        <v>43412</v>
      </c>
    </row>
    <row r="1898" spans="1:25" x14ac:dyDescent="0.25">
      <c r="A1898">
        <v>-111.977126</v>
      </c>
      <c r="B1898">
        <v>33.07994377</v>
      </c>
      <c r="C1898" t="s">
        <v>563</v>
      </c>
      <c r="D1898" t="s">
        <v>565</v>
      </c>
      <c r="E1898" t="s">
        <v>561</v>
      </c>
      <c r="F1898">
        <v>383</v>
      </c>
      <c r="G1898">
        <v>360</v>
      </c>
      <c r="H1898">
        <v>13.333</v>
      </c>
      <c r="I1898">
        <v>3.0510000000000002</v>
      </c>
      <c r="J1898">
        <v>1</v>
      </c>
      <c r="K1898">
        <v>1172.4480000000001</v>
      </c>
      <c r="L1898" t="s">
        <v>560</v>
      </c>
      <c r="M1898" t="s">
        <v>559</v>
      </c>
      <c r="N1898" s="8">
        <v>43412</v>
      </c>
      <c r="O1898">
        <v>0</v>
      </c>
      <c r="P1898">
        <v>0</v>
      </c>
      <c r="Q1898">
        <v>2335.625</v>
      </c>
      <c r="R1898">
        <v>229.244</v>
      </c>
      <c r="S1898">
        <v>0.47799999999999998</v>
      </c>
      <c r="T1898">
        <v>33</v>
      </c>
      <c r="U1898">
        <v>694.678</v>
      </c>
      <c r="V1898">
        <v>2</v>
      </c>
      <c r="W1898">
        <v>2.08</v>
      </c>
      <c r="X1898">
        <v>3.3620000000000001</v>
      </c>
      <c r="Y1898" s="8">
        <v>43412</v>
      </c>
    </row>
    <row r="1899" spans="1:25" x14ac:dyDescent="0.25">
      <c r="A1899">
        <v>-111.97712686</v>
      </c>
      <c r="B1899">
        <v>33.079951809999997</v>
      </c>
      <c r="C1899" t="s">
        <v>563</v>
      </c>
      <c r="D1899" t="s">
        <v>565</v>
      </c>
      <c r="E1899" t="s">
        <v>561</v>
      </c>
      <c r="F1899">
        <v>384</v>
      </c>
      <c r="G1899">
        <v>5</v>
      </c>
      <c r="H1899">
        <v>13.333</v>
      </c>
      <c r="I1899">
        <v>3.2480000000000002</v>
      </c>
      <c r="J1899">
        <v>1</v>
      </c>
      <c r="K1899">
        <v>1172.4079999999999</v>
      </c>
      <c r="L1899" t="s">
        <v>560</v>
      </c>
      <c r="M1899" t="s">
        <v>559</v>
      </c>
      <c r="N1899" s="8">
        <v>43412</v>
      </c>
      <c r="O1899">
        <v>0</v>
      </c>
      <c r="P1899">
        <v>0</v>
      </c>
      <c r="Q1899">
        <v>1322.9179999999999</v>
      </c>
      <c r="R1899">
        <v>121.976</v>
      </c>
      <c r="S1899">
        <v>0.254</v>
      </c>
      <c r="T1899">
        <v>33</v>
      </c>
      <c r="U1899">
        <v>369.625</v>
      </c>
      <c r="V1899">
        <v>2</v>
      </c>
      <c r="W1899">
        <v>2.2149999999999999</v>
      </c>
      <c r="X1899">
        <v>3.5790000000000002</v>
      </c>
      <c r="Y1899" s="8">
        <v>43412</v>
      </c>
    </row>
    <row r="1900" spans="1:25" x14ac:dyDescent="0.25">
      <c r="A1900">
        <v>-111.977125</v>
      </c>
      <c r="B1900">
        <v>33.07996077</v>
      </c>
      <c r="C1900" t="s">
        <v>563</v>
      </c>
      <c r="D1900" t="s">
        <v>565</v>
      </c>
      <c r="E1900" t="s">
        <v>561</v>
      </c>
      <c r="F1900">
        <v>385</v>
      </c>
      <c r="G1900">
        <v>0</v>
      </c>
      <c r="H1900">
        <v>13.333</v>
      </c>
      <c r="I1900">
        <v>2.9529999999999998</v>
      </c>
      <c r="J1900">
        <v>1</v>
      </c>
      <c r="K1900">
        <v>1172.3979999999999</v>
      </c>
      <c r="L1900" t="s">
        <v>560</v>
      </c>
      <c r="M1900" t="s">
        <v>559</v>
      </c>
      <c r="N1900" s="8">
        <v>43412</v>
      </c>
      <c r="O1900">
        <v>0</v>
      </c>
      <c r="P1900">
        <v>0</v>
      </c>
      <c r="Q1900">
        <v>2313.317</v>
      </c>
      <c r="R1900">
        <v>234.62299999999999</v>
      </c>
      <c r="S1900">
        <v>0.48899999999999999</v>
      </c>
      <c r="T1900">
        <v>33</v>
      </c>
      <c r="U1900">
        <v>710.97799999999995</v>
      </c>
      <c r="V1900">
        <v>2</v>
      </c>
      <c r="W1900">
        <v>2.0129999999999999</v>
      </c>
      <c r="X1900">
        <v>3.254</v>
      </c>
      <c r="Y1900" s="8">
        <v>43412</v>
      </c>
    </row>
    <row r="1901" spans="1:25" x14ac:dyDescent="0.25">
      <c r="A1901">
        <v>-111.97712651000001</v>
      </c>
      <c r="B1901">
        <v>33.079968790000002</v>
      </c>
      <c r="C1901" t="s">
        <v>563</v>
      </c>
      <c r="D1901" t="s">
        <v>565</v>
      </c>
      <c r="E1901" t="s">
        <v>561</v>
      </c>
      <c r="F1901">
        <v>386</v>
      </c>
      <c r="G1901">
        <v>3</v>
      </c>
      <c r="H1901">
        <v>13.333</v>
      </c>
      <c r="I1901">
        <v>2.9860000000000002</v>
      </c>
      <c r="J1901">
        <v>1</v>
      </c>
      <c r="K1901">
        <v>1172.4079999999999</v>
      </c>
      <c r="L1901" t="s">
        <v>560</v>
      </c>
      <c r="M1901" t="s">
        <v>559</v>
      </c>
      <c r="N1901" s="8">
        <v>43412</v>
      </c>
      <c r="O1901">
        <v>0</v>
      </c>
      <c r="P1901">
        <v>0</v>
      </c>
      <c r="Q1901">
        <v>2193.848</v>
      </c>
      <c r="R1901">
        <v>220.06100000000001</v>
      </c>
      <c r="S1901">
        <v>0.45800000000000002</v>
      </c>
      <c r="T1901">
        <v>33</v>
      </c>
      <c r="U1901">
        <v>666.85</v>
      </c>
      <c r="V1901">
        <v>2</v>
      </c>
      <c r="W1901">
        <v>2.036</v>
      </c>
      <c r="X1901">
        <v>3.29</v>
      </c>
      <c r="Y1901" s="8">
        <v>43412</v>
      </c>
    </row>
    <row r="1902" spans="1:25" x14ac:dyDescent="0.25">
      <c r="A1902">
        <v>-111.97712466</v>
      </c>
      <c r="B1902">
        <v>33.079976780000003</v>
      </c>
      <c r="C1902" t="s">
        <v>563</v>
      </c>
      <c r="D1902" t="s">
        <v>565</v>
      </c>
      <c r="E1902" t="s">
        <v>561</v>
      </c>
      <c r="F1902">
        <v>387</v>
      </c>
      <c r="G1902">
        <v>358</v>
      </c>
      <c r="H1902">
        <v>13.333</v>
      </c>
      <c r="I1902">
        <v>2.887</v>
      </c>
      <c r="J1902">
        <v>1</v>
      </c>
      <c r="K1902">
        <v>1172.5</v>
      </c>
      <c r="L1902" t="s">
        <v>560</v>
      </c>
      <c r="M1902" t="s">
        <v>559</v>
      </c>
      <c r="N1902" s="8">
        <v>43412</v>
      </c>
      <c r="O1902">
        <v>0</v>
      </c>
      <c r="P1902">
        <v>0</v>
      </c>
      <c r="Q1902">
        <v>2023.76</v>
      </c>
      <c r="R1902">
        <v>209.92</v>
      </c>
      <c r="S1902">
        <v>0.437</v>
      </c>
      <c r="T1902">
        <v>33</v>
      </c>
      <c r="U1902">
        <v>636.12099999999998</v>
      </c>
      <c r="V1902">
        <v>2</v>
      </c>
      <c r="W1902">
        <v>1.9690000000000001</v>
      </c>
      <c r="X1902">
        <v>3.181</v>
      </c>
      <c r="Y1902" s="8">
        <v>43412</v>
      </c>
    </row>
    <row r="1903" spans="1:25" x14ac:dyDescent="0.25">
      <c r="A1903">
        <v>-111.97712583000001</v>
      </c>
      <c r="B1903">
        <v>33.079985780000001</v>
      </c>
      <c r="C1903" t="s">
        <v>563</v>
      </c>
      <c r="D1903" t="s">
        <v>565</v>
      </c>
      <c r="E1903" t="s">
        <v>561</v>
      </c>
      <c r="F1903">
        <v>388</v>
      </c>
      <c r="G1903">
        <v>359</v>
      </c>
      <c r="H1903">
        <v>13.333</v>
      </c>
      <c r="I1903">
        <v>3.0510000000000002</v>
      </c>
      <c r="J1903">
        <v>1</v>
      </c>
      <c r="K1903">
        <v>1172.444</v>
      </c>
      <c r="L1903" t="s">
        <v>560</v>
      </c>
      <c r="M1903" t="s">
        <v>559</v>
      </c>
      <c r="N1903" s="8">
        <v>43412</v>
      </c>
      <c r="O1903">
        <v>0</v>
      </c>
      <c r="P1903">
        <v>0</v>
      </c>
      <c r="Q1903">
        <v>4381.6369999999997</v>
      </c>
      <c r="R1903">
        <v>430.06200000000001</v>
      </c>
      <c r="S1903">
        <v>0.89600000000000002</v>
      </c>
      <c r="T1903">
        <v>33</v>
      </c>
      <c r="U1903">
        <v>1303.2170000000001</v>
      </c>
      <c r="V1903">
        <v>2</v>
      </c>
      <c r="W1903">
        <v>2.08</v>
      </c>
      <c r="X1903">
        <v>3.3620000000000001</v>
      </c>
      <c r="Y1903" s="8">
        <v>43412</v>
      </c>
    </row>
    <row r="1904" spans="1:25" x14ac:dyDescent="0.25">
      <c r="A1904">
        <v>-111.97712434</v>
      </c>
      <c r="B1904">
        <v>33.079993780000002</v>
      </c>
      <c r="C1904" t="s">
        <v>563</v>
      </c>
      <c r="D1904" t="s">
        <v>565</v>
      </c>
      <c r="E1904" t="s">
        <v>561</v>
      </c>
      <c r="F1904">
        <v>389</v>
      </c>
      <c r="G1904">
        <v>2</v>
      </c>
      <c r="H1904">
        <v>13.333</v>
      </c>
      <c r="I1904">
        <v>3.117</v>
      </c>
      <c r="J1904">
        <v>1</v>
      </c>
      <c r="K1904">
        <v>1172.3979999999999</v>
      </c>
      <c r="L1904" t="s">
        <v>560</v>
      </c>
      <c r="M1904" t="s">
        <v>559</v>
      </c>
      <c r="N1904" s="8">
        <v>43412</v>
      </c>
      <c r="O1904">
        <v>0</v>
      </c>
      <c r="P1904">
        <v>0</v>
      </c>
      <c r="Q1904">
        <v>1853.1759999999999</v>
      </c>
      <c r="R1904">
        <v>178.06200000000001</v>
      </c>
      <c r="S1904">
        <v>0.371</v>
      </c>
      <c r="T1904">
        <v>33</v>
      </c>
      <c r="U1904">
        <v>539.58100000000002</v>
      </c>
      <c r="V1904">
        <v>2</v>
      </c>
      <c r="W1904">
        <v>2.125</v>
      </c>
      <c r="X1904">
        <v>3.4340000000000002</v>
      </c>
      <c r="Y1904" s="8">
        <v>43412</v>
      </c>
    </row>
    <row r="1905" spans="1:25" x14ac:dyDescent="0.25">
      <c r="A1905">
        <v>-111.97712586999999</v>
      </c>
      <c r="B1905">
        <v>33.080001930000002</v>
      </c>
      <c r="C1905" t="s">
        <v>563</v>
      </c>
      <c r="D1905" t="s">
        <v>565</v>
      </c>
      <c r="E1905" t="s">
        <v>561</v>
      </c>
      <c r="F1905">
        <v>390</v>
      </c>
      <c r="G1905">
        <v>11</v>
      </c>
      <c r="H1905">
        <v>13.333</v>
      </c>
      <c r="I1905">
        <v>2.9529999999999998</v>
      </c>
      <c r="J1905">
        <v>1</v>
      </c>
      <c r="K1905">
        <v>1172.3330000000001</v>
      </c>
      <c r="L1905" t="s">
        <v>560</v>
      </c>
      <c r="M1905" t="s">
        <v>559</v>
      </c>
      <c r="N1905" s="8">
        <v>43412</v>
      </c>
      <c r="O1905">
        <v>0</v>
      </c>
      <c r="P1905">
        <v>0</v>
      </c>
      <c r="Q1905">
        <v>73.477000000000004</v>
      </c>
      <c r="R1905">
        <v>7.452</v>
      </c>
      <c r="S1905">
        <v>1.6E-2</v>
      </c>
      <c r="T1905">
        <v>33</v>
      </c>
      <c r="U1905">
        <v>22.582999999999998</v>
      </c>
      <c r="V1905">
        <v>2</v>
      </c>
      <c r="W1905">
        <v>2.0129999999999999</v>
      </c>
      <c r="X1905">
        <v>3.254</v>
      </c>
      <c r="Y1905" s="8">
        <v>43412</v>
      </c>
    </row>
    <row r="1906" spans="1:25" x14ac:dyDescent="0.25">
      <c r="A1906">
        <v>-111.97728648</v>
      </c>
      <c r="B1906">
        <v>33.080010870000002</v>
      </c>
      <c r="C1906" t="s">
        <v>563</v>
      </c>
      <c r="D1906" t="s">
        <v>564</v>
      </c>
      <c r="E1906" t="s">
        <v>561</v>
      </c>
      <c r="F1906">
        <v>1</v>
      </c>
      <c r="G1906">
        <v>75</v>
      </c>
      <c r="H1906">
        <v>13.333</v>
      </c>
      <c r="I1906">
        <v>1.476</v>
      </c>
      <c r="J1906">
        <v>1</v>
      </c>
      <c r="K1906">
        <v>1172.2239999999999</v>
      </c>
      <c r="L1906" t="s">
        <v>560</v>
      </c>
      <c r="M1906" t="s">
        <v>559</v>
      </c>
      <c r="N1906" s="8">
        <v>43412</v>
      </c>
      <c r="O1906">
        <v>0</v>
      </c>
      <c r="P1906">
        <v>0</v>
      </c>
      <c r="Q1906">
        <v>179.727</v>
      </c>
      <c r="R1906">
        <v>36.457000000000001</v>
      </c>
      <c r="S1906">
        <v>7.5999999999999998E-2</v>
      </c>
      <c r="T1906">
        <v>33</v>
      </c>
      <c r="U1906">
        <v>110.47499999999999</v>
      </c>
      <c r="V1906">
        <v>1</v>
      </c>
      <c r="W1906">
        <v>1.0069999999999999</v>
      </c>
      <c r="X1906">
        <v>1.627</v>
      </c>
      <c r="Y1906" s="8">
        <v>43412</v>
      </c>
    </row>
    <row r="1907" spans="1:25" x14ac:dyDescent="0.25">
      <c r="A1907">
        <v>-111.97727663000001</v>
      </c>
      <c r="B1907">
        <v>33.080017150000003</v>
      </c>
      <c r="C1907" t="s">
        <v>563</v>
      </c>
      <c r="D1907" t="s">
        <v>564</v>
      </c>
      <c r="E1907" t="s">
        <v>561</v>
      </c>
      <c r="F1907">
        <v>2</v>
      </c>
      <c r="G1907">
        <v>188</v>
      </c>
      <c r="H1907">
        <v>13.333</v>
      </c>
      <c r="I1907">
        <v>0.95099999999999996</v>
      </c>
      <c r="J1907">
        <v>1</v>
      </c>
      <c r="K1907">
        <v>1172.2239999999999</v>
      </c>
      <c r="L1907" t="s">
        <v>560</v>
      </c>
      <c r="M1907" t="s">
        <v>559</v>
      </c>
      <c r="N1907" s="8">
        <v>43412</v>
      </c>
      <c r="O1907">
        <v>0</v>
      </c>
      <c r="P1907">
        <v>0</v>
      </c>
      <c r="Q1907">
        <v>90.552000000000007</v>
      </c>
      <c r="R1907">
        <v>28.501999999999999</v>
      </c>
      <c r="S1907">
        <v>5.8999999999999997E-2</v>
      </c>
      <c r="T1907">
        <v>33</v>
      </c>
      <c r="U1907">
        <v>86.37</v>
      </c>
      <c r="V1907">
        <v>1</v>
      </c>
      <c r="W1907">
        <v>0.64900000000000002</v>
      </c>
      <c r="X1907">
        <v>1.048</v>
      </c>
      <c r="Y1907" s="8">
        <v>43412</v>
      </c>
    </row>
    <row r="1908" spans="1:25" x14ac:dyDescent="0.25">
      <c r="A1908">
        <v>-111.977278</v>
      </c>
      <c r="B1908">
        <v>33.080013229999999</v>
      </c>
      <c r="C1908" t="s">
        <v>563</v>
      </c>
      <c r="D1908" t="s">
        <v>564</v>
      </c>
      <c r="E1908" t="s">
        <v>561</v>
      </c>
      <c r="F1908">
        <v>3</v>
      </c>
      <c r="G1908">
        <v>180</v>
      </c>
      <c r="H1908">
        <v>13.333</v>
      </c>
      <c r="I1908">
        <v>2.2639999999999998</v>
      </c>
      <c r="J1908">
        <v>1</v>
      </c>
      <c r="K1908">
        <v>1172.2180000000001</v>
      </c>
      <c r="L1908" t="s">
        <v>560</v>
      </c>
      <c r="M1908" t="s">
        <v>559</v>
      </c>
      <c r="N1908" s="8">
        <v>43412</v>
      </c>
      <c r="O1908">
        <v>0</v>
      </c>
      <c r="P1908">
        <v>0</v>
      </c>
      <c r="Q1908">
        <v>112.694</v>
      </c>
      <c r="R1908">
        <v>14.907999999999999</v>
      </c>
      <c r="S1908">
        <v>3.1E-2</v>
      </c>
      <c r="T1908">
        <v>33</v>
      </c>
      <c r="U1908">
        <v>45.177</v>
      </c>
      <c r="V1908">
        <v>1</v>
      </c>
      <c r="W1908">
        <v>1.5429999999999999</v>
      </c>
      <c r="X1908">
        <v>2.4950000000000001</v>
      </c>
      <c r="Y1908" s="8">
        <v>43412</v>
      </c>
    </row>
    <row r="1909" spans="1:25" x14ac:dyDescent="0.25">
      <c r="A1909">
        <v>-111.9772763</v>
      </c>
      <c r="B1909">
        <v>33.080009099999998</v>
      </c>
      <c r="C1909" t="s">
        <v>563</v>
      </c>
      <c r="D1909" t="s">
        <v>564</v>
      </c>
      <c r="E1909" t="s">
        <v>561</v>
      </c>
      <c r="F1909">
        <v>4</v>
      </c>
      <c r="G1909">
        <v>190</v>
      </c>
      <c r="H1909">
        <v>13.333</v>
      </c>
      <c r="I1909">
        <v>1.7390000000000001</v>
      </c>
      <c r="J1909">
        <v>1</v>
      </c>
      <c r="K1909">
        <v>1172.2180000000001</v>
      </c>
      <c r="L1909" t="s">
        <v>560</v>
      </c>
      <c r="M1909" t="s">
        <v>559</v>
      </c>
      <c r="N1909" s="8">
        <v>43412</v>
      </c>
      <c r="O1909">
        <v>0</v>
      </c>
      <c r="P1909">
        <v>0</v>
      </c>
      <c r="Q1909">
        <v>636.17700000000002</v>
      </c>
      <c r="R1909">
        <v>109.56699999999999</v>
      </c>
      <c r="S1909">
        <v>0.22800000000000001</v>
      </c>
      <c r="T1909">
        <v>33</v>
      </c>
      <c r="U1909">
        <v>332.02100000000002</v>
      </c>
      <c r="V1909">
        <v>1</v>
      </c>
      <c r="W1909">
        <v>1.1859999999999999</v>
      </c>
      <c r="X1909">
        <v>1.9159999999999999</v>
      </c>
      <c r="Y1909" s="8">
        <v>43412</v>
      </c>
    </row>
    <row r="1910" spans="1:25" x14ac:dyDescent="0.25">
      <c r="A1910">
        <v>-111.97728154000001</v>
      </c>
      <c r="B1910">
        <v>33.080003949999998</v>
      </c>
      <c r="C1910" t="s">
        <v>563</v>
      </c>
      <c r="D1910" t="s">
        <v>564</v>
      </c>
      <c r="E1910" t="s">
        <v>561</v>
      </c>
      <c r="F1910">
        <v>5</v>
      </c>
      <c r="G1910">
        <v>165</v>
      </c>
      <c r="H1910">
        <v>13.333</v>
      </c>
      <c r="I1910">
        <v>2.2970000000000002</v>
      </c>
      <c r="J1910">
        <v>1</v>
      </c>
      <c r="K1910">
        <v>1172.1849999999999</v>
      </c>
      <c r="L1910" t="s">
        <v>560</v>
      </c>
      <c r="M1910" t="s">
        <v>559</v>
      </c>
      <c r="N1910" s="8">
        <v>43412</v>
      </c>
      <c r="O1910">
        <v>0</v>
      </c>
      <c r="P1910">
        <v>0</v>
      </c>
      <c r="Q1910">
        <v>2536.558</v>
      </c>
      <c r="R1910">
        <v>330.76799999999997</v>
      </c>
      <c r="S1910">
        <v>0.68899999999999995</v>
      </c>
      <c r="T1910">
        <v>33</v>
      </c>
      <c r="U1910">
        <v>1002.328</v>
      </c>
      <c r="V1910">
        <v>1</v>
      </c>
      <c r="W1910">
        <v>1.5660000000000001</v>
      </c>
      <c r="X1910">
        <v>2.5310000000000001</v>
      </c>
      <c r="Y1910" s="8">
        <v>43412</v>
      </c>
    </row>
    <row r="1911" spans="1:25" x14ac:dyDescent="0.25">
      <c r="A1911">
        <v>-111.97727696</v>
      </c>
      <c r="B1911">
        <v>33.07999805</v>
      </c>
      <c r="C1911" t="s">
        <v>563</v>
      </c>
      <c r="D1911" t="s">
        <v>564</v>
      </c>
      <c r="E1911" t="s">
        <v>561</v>
      </c>
      <c r="F1911">
        <v>6</v>
      </c>
      <c r="G1911">
        <v>192</v>
      </c>
      <c r="H1911">
        <v>13.333</v>
      </c>
      <c r="I1911">
        <v>1.9359999999999999</v>
      </c>
      <c r="J1911">
        <v>1</v>
      </c>
      <c r="K1911">
        <v>1172.241</v>
      </c>
      <c r="L1911" t="s">
        <v>560</v>
      </c>
      <c r="M1911" t="s">
        <v>559</v>
      </c>
      <c r="N1911" s="8">
        <v>43412</v>
      </c>
      <c r="O1911">
        <v>0</v>
      </c>
      <c r="P1911">
        <v>0</v>
      </c>
      <c r="Q1911">
        <v>3837.94</v>
      </c>
      <c r="R1911">
        <v>593.77700000000004</v>
      </c>
      <c r="S1911">
        <v>1.2370000000000001</v>
      </c>
      <c r="T1911">
        <v>33</v>
      </c>
      <c r="U1911">
        <v>1799.3240000000001</v>
      </c>
      <c r="V1911">
        <v>1</v>
      </c>
      <c r="W1911">
        <v>1.32</v>
      </c>
      <c r="X1911">
        <v>2.133</v>
      </c>
      <c r="Y1911" s="8">
        <v>43412</v>
      </c>
    </row>
    <row r="1912" spans="1:25" x14ac:dyDescent="0.25">
      <c r="A1912">
        <v>-111.97727951</v>
      </c>
      <c r="B1912">
        <v>33.079993209999998</v>
      </c>
      <c r="C1912" t="s">
        <v>563</v>
      </c>
      <c r="D1912" t="s">
        <v>564</v>
      </c>
      <c r="E1912" t="s">
        <v>561</v>
      </c>
      <c r="F1912">
        <v>7</v>
      </c>
      <c r="G1912">
        <v>177</v>
      </c>
      <c r="H1912">
        <v>13.333</v>
      </c>
      <c r="I1912">
        <v>2.3290000000000002</v>
      </c>
      <c r="J1912">
        <v>1</v>
      </c>
      <c r="K1912">
        <v>1172.329</v>
      </c>
      <c r="L1912" t="s">
        <v>560</v>
      </c>
      <c r="M1912" t="s">
        <v>559</v>
      </c>
      <c r="N1912" s="8">
        <v>43412</v>
      </c>
      <c r="O1912">
        <v>0</v>
      </c>
      <c r="P1912">
        <v>0</v>
      </c>
      <c r="Q1912">
        <v>2768.8310000000001</v>
      </c>
      <c r="R1912">
        <v>355.97199999999998</v>
      </c>
      <c r="S1912">
        <v>0.74199999999999999</v>
      </c>
      <c r="T1912">
        <v>33</v>
      </c>
      <c r="U1912">
        <v>1078.702</v>
      </c>
      <c r="V1912">
        <v>1</v>
      </c>
      <c r="W1912">
        <v>1.5880000000000001</v>
      </c>
      <c r="X1912">
        <v>2.5670000000000002</v>
      </c>
      <c r="Y1912" s="8">
        <v>43412</v>
      </c>
    </row>
    <row r="1913" spans="1:25" x14ac:dyDescent="0.25">
      <c r="A1913">
        <v>-111.97727779</v>
      </c>
      <c r="B1913">
        <v>33.079987010000004</v>
      </c>
      <c r="C1913" t="s">
        <v>563</v>
      </c>
      <c r="D1913" t="s">
        <v>564</v>
      </c>
      <c r="E1913" t="s">
        <v>561</v>
      </c>
      <c r="F1913">
        <v>8</v>
      </c>
      <c r="G1913">
        <v>193</v>
      </c>
      <c r="H1913">
        <v>13.333</v>
      </c>
      <c r="I1913">
        <v>2.0009999999999999</v>
      </c>
      <c r="J1913">
        <v>1</v>
      </c>
      <c r="K1913">
        <v>1172.5160000000001</v>
      </c>
      <c r="L1913" t="s">
        <v>560</v>
      </c>
      <c r="M1913" t="s">
        <v>559</v>
      </c>
      <c r="N1913" s="8">
        <v>43412</v>
      </c>
      <c r="O1913">
        <v>0</v>
      </c>
      <c r="P1913">
        <v>0</v>
      </c>
      <c r="Q1913">
        <v>3315.1179999999999</v>
      </c>
      <c r="R1913">
        <v>496.07400000000001</v>
      </c>
      <c r="S1913">
        <v>1.0329999999999999</v>
      </c>
      <c r="T1913">
        <v>33</v>
      </c>
      <c r="U1913">
        <v>1503.2539999999999</v>
      </c>
      <c r="V1913">
        <v>1</v>
      </c>
      <c r="W1913">
        <v>1.365</v>
      </c>
      <c r="X1913">
        <v>2.2050000000000001</v>
      </c>
      <c r="Y1913" s="8">
        <v>43412</v>
      </c>
    </row>
    <row r="1914" spans="1:25" x14ac:dyDescent="0.25">
      <c r="A1914">
        <v>-111.97727913999999</v>
      </c>
      <c r="B1914">
        <v>33.079981189999998</v>
      </c>
      <c r="C1914" t="s">
        <v>563</v>
      </c>
      <c r="D1914" t="s">
        <v>564</v>
      </c>
      <c r="E1914" t="s">
        <v>561</v>
      </c>
      <c r="F1914">
        <v>9</v>
      </c>
      <c r="G1914">
        <v>185</v>
      </c>
      <c r="H1914">
        <v>13.333</v>
      </c>
      <c r="I1914">
        <v>2.198</v>
      </c>
      <c r="J1914">
        <v>1</v>
      </c>
      <c r="K1914">
        <v>1172.4770000000001</v>
      </c>
      <c r="L1914" t="s">
        <v>560</v>
      </c>
      <c r="M1914" t="s">
        <v>559</v>
      </c>
      <c r="N1914" s="8">
        <v>43412</v>
      </c>
      <c r="O1914">
        <v>0</v>
      </c>
      <c r="P1914">
        <v>0</v>
      </c>
      <c r="Q1914">
        <v>3355.6019999999999</v>
      </c>
      <c r="R1914">
        <v>457.16500000000002</v>
      </c>
      <c r="S1914">
        <v>0.95199999999999996</v>
      </c>
      <c r="T1914">
        <v>33</v>
      </c>
      <c r="U1914">
        <v>1385.348</v>
      </c>
      <c r="V1914">
        <v>1</v>
      </c>
      <c r="W1914">
        <v>1.4990000000000001</v>
      </c>
      <c r="X1914">
        <v>2.4220000000000002</v>
      </c>
      <c r="Y1914" s="8">
        <v>43412</v>
      </c>
    </row>
    <row r="1915" spans="1:25" x14ac:dyDescent="0.25">
      <c r="A1915">
        <v>-111.97727934</v>
      </c>
      <c r="B1915">
        <v>33.079975220000001</v>
      </c>
      <c r="C1915" t="s">
        <v>563</v>
      </c>
      <c r="D1915" t="s">
        <v>564</v>
      </c>
      <c r="E1915" t="s">
        <v>561</v>
      </c>
      <c r="F1915">
        <v>10</v>
      </c>
      <c r="G1915">
        <v>178</v>
      </c>
      <c r="H1915">
        <v>13.333</v>
      </c>
      <c r="I1915">
        <v>2.4279999999999999</v>
      </c>
      <c r="J1915">
        <v>1</v>
      </c>
      <c r="K1915">
        <v>1172.569</v>
      </c>
      <c r="L1915" t="s">
        <v>560</v>
      </c>
      <c r="M1915" t="s">
        <v>559</v>
      </c>
      <c r="N1915" s="8">
        <v>43412</v>
      </c>
      <c r="O1915">
        <v>0</v>
      </c>
      <c r="P1915">
        <v>0</v>
      </c>
      <c r="Q1915">
        <v>3145.7460000000001</v>
      </c>
      <c r="R1915">
        <v>388.03300000000002</v>
      </c>
      <c r="S1915">
        <v>0.80800000000000005</v>
      </c>
      <c r="T1915">
        <v>33</v>
      </c>
      <c r="U1915">
        <v>1175.8589999999999</v>
      </c>
      <c r="V1915">
        <v>1</v>
      </c>
      <c r="W1915">
        <v>1.655</v>
      </c>
      <c r="X1915">
        <v>2.6749999999999998</v>
      </c>
      <c r="Y1915" s="8">
        <v>43412</v>
      </c>
    </row>
    <row r="1916" spans="1:25" x14ac:dyDescent="0.25">
      <c r="A1916">
        <v>-111.97728037</v>
      </c>
      <c r="B1916">
        <v>33.079969149999997</v>
      </c>
      <c r="C1916" t="s">
        <v>563</v>
      </c>
      <c r="D1916" t="s">
        <v>564</v>
      </c>
      <c r="E1916" t="s">
        <v>561</v>
      </c>
      <c r="F1916">
        <v>11</v>
      </c>
      <c r="G1916">
        <v>172</v>
      </c>
      <c r="H1916">
        <v>13.333</v>
      </c>
      <c r="I1916">
        <v>2.2309999999999999</v>
      </c>
      <c r="J1916">
        <v>1</v>
      </c>
      <c r="K1916">
        <v>1172.4839999999999</v>
      </c>
      <c r="L1916" t="s">
        <v>560</v>
      </c>
      <c r="M1916" t="s">
        <v>559</v>
      </c>
      <c r="N1916" s="8">
        <v>43412</v>
      </c>
      <c r="O1916">
        <v>0</v>
      </c>
      <c r="P1916">
        <v>0</v>
      </c>
      <c r="Q1916">
        <v>2463.136</v>
      </c>
      <c r="R1916">
        <v>330.64100000000002</v>
      </c>
      <c r="S1916">
        <v>0.68899999999999995</v>
      </c>
      <c r="T1916">
        <v>33</v>
      </c>
      <c r="U1916">
        <v>1001.942</v>
      </c>
      <c r="V1916">
        <v>1</v>
      </c>
      <c r="W1916">
        <v>1.5209999999999999</v>
      </c>
      <c r="X1916">
        <v>2.4580000000000002</v>
      </c>
      <c r="Y1916" s="8">
        <v>43412</v>
      </c>
    </row>
    <row r="1917" spans="1:25" x14ac:dyDescent="0.25">
      <c r="A1917">
        <v>-111.97727999999999</v>
      </c>
      <c r="B1917">
        <v>33.07996223</v>
      </c>
      <c r="C1917" t="s">
        <v>563</v>
      </c>
      <c r="D1917" t="s">
        <v>564</v>
      </c>
      <c r="E1917" t="s">
        <v>561</v>
      </c>
      <c r="F1917">
        <v>12</v>
      </c>
      <c r="G1917">
        <v>180</v>
      </c>
      <c r="H1917">
        <v>13.333</v>
      </c>
      <c r="I1917">
        <v>2.395</v>
      </c>
      <c r="J1917">
        <v>1</v>
      </c>
      <c r="K1917">
        <v>1172.4870000000001</v>
      </c>
      <c r="L1917" t="s">
        <v>560</v>
      </c>
      <c r="M1917" t="s">
        <v>559</v>
      </c>
      <c r="N1917" s="8">
        <v>43412</v>
      </c>
      <c r="O1917">
        <v>0</v>
      </c>
      <c r="P1917">
        <v>0</v>
      </c>
      <c r="Q1917">
        <v>2057.634</v>
      </c>
      <c r="R1917">
        <v>257.29000000000002</v>
      </c>
      <c r="S1917">
        <v>0.53600000000000003</v>
      </c>
      <c r="T1917">
        <v>33</v>
      </c>
      <c r="U1917">
        <v>779.66600000000005</v>
      </c>
      <c r="V1917">
        <v>1</v>
      </c>
      <c r="W1917">
        <v>1.633</v>
      </c>
      <c r="X1917">
        <v>2.6389999999999998</v>
      </c>
      <c r="Y1917" s="8">
        <v>43412</v>
      </c>
    </row>
    <row r="1918" spans="1:25" x14ac:dyDescent="0.25">
      <c r="A1918">
        <v>-111.97727949</v>
      </c>
      <c r="B1918">
        <v>33.079955210000001</v>
      </c>
      <c r="C1918" t="s">
        <v>563</v>
      </c>
      <c r="D1918" t="s">
        <v>564</v>
      </c>
      <c r="E1918" t="s">
        <v>561</v>
      </c>
      <c r="F1918">
        <v>13</v>
      </c>
      <c r="G1918">
        <v>183</v>
      </c>
      <c r="H1918">
        <v>13.333</v>
      </c>
      <c r="I1918">
        <v>2.5259999999999998</v>
      </c>
      <c r="J1918">
        <v>1</v>
      </c>
      <c r="K1918">
        <v>1172.5070000000001</v>
      </c>
      <c r="L1918" t="s">
        <v>560</v>
      </c>
      <c r="M1918" t="s">
        <v>559</v>
      </c>
      <c r="N1918" s="8">
        <v>43412</v>
      </c>
      <c r="O1918">
        <v>0</v>
      </c>
      <c r="P1918">
        <v>0</v>
      </c>
      <c r="Q1918">
        <v>2581.779</v>
      </c>
      <c r="R1918">
        <v>306.05900000000003</v>
      </c>
      <c r="S1918">
        <v>0.63800000000000001</v>
      </c>
      <c r="T1918">
        <v>33</v>
      </c>
      <c r="U1918">
        <v>927.452</v>
      </c>
      <c r="V1918">
        <v>1</v>
      </c>
      <c r="W1918">
        <v>1.722</v>
      </c>
      <c r="X1918">
        <v>2.7839999999999998</v>
      </c>
      <c r="Y1918" s="8">
        <v>43412</v>
      </c>
    </row>
    <row r="1919" spans="1:25" x14ac:dyDescent="0.25">
      <c r="A1919">
        <v>-111.97727951</v>
      </c>
      <c r="B1919">
        <v>33.079949210000002</v>
      </c>
      <c r="C1919" t="s">
        <v>563</v>
      </c>
      <c r="D1919" t="s">
        <v>564</v>
      </c>
      <c r="E1919" t="s">
        <v>561</v>
      </c>
      <c r="F1919">
        <v>14</v>
      </c>
      <c r="G1919">
        <v>177</v>
      </c>
      <c r="H1919">
        <v>13.333</v>
      </c>
      <c r="I1919">
        <v>2.5590000000000002</v>
      </c>
      <c r="J1919">
        <v>1</v>
      </c>
      <c r="K1919">
        <v>1172.53</v>
      </c>
      <c r="L1919" t="s">
        <v>560</v>
      </c>
      <c r="M1919" t="s">
        <v>559</v>
      </c>
      <c r="N1919" s="8">
        <v>43412</v>
      </c>
      <c r="O1919">
        <v>0</v>
      </c>
      <c r="P1919">
        <v>0</v>
      </c>
      <c r="Q1919">
        <v>3163.7020000000002</v>
      </c>
      <c r="R1919">
        <v>370.23599999999999</v>
      </c>
      <c r="S1919">
        <v>0.77100000000000002</v>
      </c>
      <c r="T1919">
        <v>33</v>
      </c>
      <c r="U1919">
        <v>1121.9259999999999</v>
      </c>
      <c r="V1919">
        <v>1</v>
      </c>
      <c r="W1919">
        <v>1.7450000000000001</v>
      </c>
      <c r="X1919">
        <v>2.82</v>
      </c>
      <c r="Y1919" s="8">
        <v>43412</v>
      </c>
    </row>
    <row r="1920" spans="1:25" x14ac:dyDescent="0.25">
      <c r="A1920">
        <v>-111.97727951</v>
      </c>
      <c r="B1920">
        <v>33.079942209999999</v>
      </c>
      <c r="C1920" t="s">
        <v>563</v>
      </c>
      <c r="D1920" t="s">
        <v>564</v>
      </c>
      <c r="E1920" t="s">
        <v>561</v>
      </c>
      <c r="F1920">
        <v>15</v>
      </c>
      <c r="G1920">
        <v>177</v>
      </c>
      <c r="H1920">
        <v>13.333</v>
      </c>
      <c r="I1920">
        <v>2.3620000000000001</v>
      </c>
      <c r="J1920">
        <v>1</v>
      </c>
      <c r="K1920">
        <v>1172.5429999999999</v>
      </c>
      <c r="L1920" t="s">
        <v>560</v>
      </c>
      <c r="M1920" t="s">
        <v>559</v>
      </c>
      <c r="N1920" s="8">
        <v>43412</v>
      </c>
      <c r="O1920">
        <v>0</v>
      </c>
      <c r="P1920">
        <v>0</v>
      </c>
      <c r="Q1920">
        <v>3787.761</v>
      </c>
      <c r="R1920">
        <v>480.20600000000002</v>
      </c>
      <c r="S1920">
        <v>1</v>
      </c>
      <c r="T1920">
        <v>33</v>
      </c>
      <c r="U1920">
        <v>1455.1690000000001</v>
      </c>
      <c r="V1920">
        <v>1</v>
      </c>
      <c r="W1920">
        <v>1.611</v>
      </c>
      <c r="X1920">
        <v>2.6030000000000002</v>
      </c>
      <c r="Y1920" s="8">
        <v>43412</v>
      </c>
    </row>
    <row r="1921" spans="1:25" x14ac:dyDescent="0.25">
      <c r="A1921">
        <v>-111.97727917</v>
      </c>
      <c r="B1921">
        <v>33.079935220000003</v>
      </c>
      <c r="C1921" t="s">
        <v>563</v>
      </c>
      <c r="D1921" t="s">
        <v>564</v>
      </c>
      <c r="E1921" t="s">
        <v>561</v>
      </c>
      <c r="F1921">
        <v>16</v>
      </c>
      <c r="G1921">
        <v>179</v>
      </c>
      <c r="H1921">
        <v>13.333</v>
      </c>
      <c r="I1921">
        <v>2.5920000000000001</v>
      </c>
      <c r="J1921">
        <v>1</v>
      </c>
      <c r="K1921">
        <v>1172.569</v>
      </c>
      <c r="L1921" t="s">
        <v>560</v>
      </c>
      <c r="M1921" t="s">
        <v>559</v>
      </c>
      <c r="N1921" s="8">
        <v>43412</v>
      </c>
      <c r="O1921">
        <v>0</v>
      </c>
      <c r="P1921">
        <v>0</v>
      </c>
      <c r="Q1921">
        <v>4253.9059999999999</v>
      </c>
      <c r="R1921">
        <v>491.51600000000002</v>
      </c>
      <c r="S1921">
        <v>1.024</v>
      </c>
      <c r="T1921">
        <v>33</v>
      </c>
      <c r="U1921">
        <v>1489.444</v>
      </c>
      <c r="V1921">
        <v>1</v>
      </c>
      <c r="W1921">
        <v>1.7669999999999999</v>
      </c>
      <c r="X1921">
        <v>2.8559999999999999</v>
      </c>
      <c r="Y1921" s="8">
        <v>43412</v>
      </c>
    </row>
    <row r="1922" spans="1:25" x14ac:dyDescent="0.25">
      <c r="A1922">
        <v>-111.97727917</v>
      </c>
      <c r="B1922">
        <v>33.079928219999999</v>
      </c>
      <c r="C1922" t="s">
        <v>563</v>
      </c>
      <c r="D1922" t="s">
        <v>564</v>
      </c>
      <c r="E1922" t="s">
        <v>561</v>
      </c>
      <c r="F1922">
        <v>17</v>
      </c>
      <c r="G1922">
        <v>179</v>
      </c>
      <c r="H1922">
        <v>13.333</v>
      </c>
      <c r="I1922">
        <v>2.5920000000000001</v>
      </c>
      <c r="J1922">
        <v>1</v>
      </c>
      <c r="K1922">
        <v>1172.451</v>
      </c>
      <c r="L1922" t="s">
        <v>560</v>
      </c>
      <c r="M1922" t="s">
        <v>559</v>
      </c>
      <c r="N1922" s="8">
        <v>43412</v>
      </c>
      <c r="O1922">
        <v>0</v>
      </c>
      <c r="P1922">
        <v>0</v>
      </c>
      <c r="Q1922">
        <v>6110.5519999999997</v>
      </c>
      <c r="R1922">
        <v>706.04200000000003</v>
      </c>
      <c r="S1922">
        <v>1.4710000000000001</v>
      </c>
      <c r="T1922">
        <v>33</v>
      </c>
      <c r="U1922">
        <v>2139.5219999999999</v>
      </c>
      <c r="V1922">
        <v>1</v>
      </c>
      <c r="W1922">
        <v>1.7669999999999999</v>
      </c>
      <c r="X1922">
        <v>2.8559999999999999</v>
      </c>
      <c r="Y1922" s="8">
        <v>43412</v>
      </c>
    </row>
    <row r="1923" spans="1:25" x14ac:dyDescent="0.25">
      <c r="A1923">
        <v>-111.977279</v>
      </c>
      <c r="B1923">
        <v>33.079921229999997</v>
      </c>
      <c r="C1923" t="s">
        <v>563</v>
      </c>
      <c r="D1923" t="s">
        <v>564</v>
      </c>
      <c r="E1923" t="s">
        <v>561</v>
      </c>
      <c r="F1923">
        <v>18</v>
      </c>
      <c r="G1923">
        <v>180</v>
      </c>
      <c r="H1923">
        <v>13.333</v>
      </c>
      <c r="I1923">
        <v>2.657</v>
      </c>
      <c r="J1923">
        <v>1</v>
      </c>
      <c r="K1923">
        <v>1172.4870000000001</v>
      </c>
      <c r="L1923" t="s">
        <v>560</v>
      </c>
      <c r="M1923" t="s">
        <v>559</v>
      </c>
      <c r="N1923" s="8">
        <v>43412</v>
      </c>
      <c r="O1923">
        <v>0</v>
      </c>
      <c r="P1923">
        <v>0</v>
      </c>
      <c r="Q1923">
        <v>7489.3220000000001</v>
      </c>
      <c r="R1923">
        <v>843.98500000000001</v>
      </c>
      <c r="S1923">
        <v>1.758</v>
      </c>
      <c r="T1923">
        <v>33</v>
      </c>
      <c r="U1923">
        <v>2557.5309999999999</v>
      </c>
      <c r="V1923">
        <v>1</v>
      </c>
      <c r="W1923">
        <v>1.8120000000000001</v>
      </c>
      <c r="X1923">
        <v>2.9279999999999999</v>
      </c>
      <c r="Y1923" s="8">
        <v>43412</v>
      </c>
    </row>
    <row r="1924" spans="1:25" x14ac:dyDescent="0.25">
      <c r="A1924">
        <v>-111.977279</v>
      </c>
      <c r="B1924">
        <v>33.079913230000002</v>
      </c>
      <c r="C1924" t="s">
        <v>563</v>
      </c>
      <c r="D1924" t="s">
        <v>564</v>
      </c>
      <c r="E1924" t="s">
        <v>561</v>
      </c>
      <c r="F1924">
        <v>19</v>
      </c>
      <c r="G1924">
        <v>180</v>
      </c>
      <c r="H1924">
        <v>13.333</v>
      </c>
      <c r="I1924">
        <v>2.9860000000000002</v>
      </c>
      <c r="J1924">
        <v>1</v>
      </c>
      <c r="K1924">
        <v>1172.461</v>
      </c>
      <c r="L1924" t="s">
        <v>560</v>
      </c>
      <c r="M1924" t="s">
        <v>559</v>
      </c>
      <c r="N1924" s="8">
        <v>43412</v>
      </c>
      <c r="O1924">
        <v>0</v>
      </c>
      <c r="P1924">
        <v>0</v>
      </c>
      <c r="Q1924">
        <v>5829.0919999999996</v>
      </c>
      <c r="R1924">
        <v>584.70500000000004</v>
      </c>
      <c r="S1924">
        <v>1.218</v>
      </c>
      <c r="T1924">
        <v>33</v>
      </c>
      <c r="U1924">
        <v>1771.8330000000001</v>
      </c>
      <c r="V1924">
        <v>1</v>
      </c>
      <c r="W1924">
        <v>2.036</v>
      </c>
      <c r="X1924">
        <v>3.29</v>
      </c>
      <c r="Y1924" s="8">
        <v>43412</v>
      </c>
    </row>
    <row r="1925" spans="1:25" x14ac:dyDescent="0.25">
      <c r="A1925">
        <v>-111.97727951</v>
      </c>
      <c r="B1925">
        <v>33.07990521</v>
      </c>
      <c r="C1925" t="s">
        <v>563</v>
      </c>
      <c r="D1925" t="s">
        <v>564</v>
      </c>
      <c r="E1925" t="s">
        <v>561</v>
      </c>
      <c r="F1925">
        <v>20</v>
      </c>
      <c r="G1925">
        <v>177</v>
      </c>
      <c r="H1925">
        <v>13.333</v>
      </c>
      <c r="I1925">
        <v>2.7890000000000001</v>
      </c>
      <c r="J1925">
        <v>1</v>
      </c>
      <c r="K1925">
        <v>1172.546</v>
      </c>
      <c r="L1925" t="s">
        <v>560</v>
      </c>
      <c r="M1925" t="s">
        <v>559</v>
      </c>
      <c r="N1925" s="8">
        <v>43412</v>
      </c>
      <c r="O1925">
        <v>0</v>
      </c>
      <c r="P1925">
        <v>0</v>
      </c>
      <c r="Q1925">
        <v>8839.1749999999993</v>
      </c>
      <c r="R1925">
        <v>949.22699999999998</v>
      </c>
      <c r="S1925">
        <v>1.978</v>
      </c>
      <c r="T1925">
        <v>33</v>
      </c>
      <c r="U1925">
        <v>2876.4450000000002</v>
      </c>
      <c r="V1925">
        <v>1</v>
      </c>
      <c r="W1925">
        <v>1.901</v>
      </c>
      <c r="X1925">
        <v>3.073</v>
      </c>
      <c r="Y1925" s="8">
        <v>43412</v>
      </c>
    </row>
    <row r="1926" spans="1:25" x14ac:dyDescent="0.25">
      <c r="A1926">
        <v>-111.97727866</v>
      </c>
      <c r="B1926">
        <v>33.079898219999997</v>
      </c>
      <c r="C1926" t="s">
        <v>563</v>
      </c>
      <c r="D1926" t="s">
        <v>564</v>
      </c>
      <c r="E1926" t="s">
        <v>561</v>
      </c>
      <c r="F1926">
        <v>21</v>
      </c>
      <c r="G1926">
        <v>182</v>
      </c>
      <c r="H1926">
        <v>13.333</v>
      </c>
      <c r="I1926">
        <v>2.7890000000000001</v>
      </c>
      <c r="J1926">
        <v>1</v>
      </c>
      <c r="K1926">
        <v>1172.51</v>
      </c>
      <c r="L1926" t="s">
        <v>560</v>
      </c>
      <c r="M1926" t="s">
        <v>559</v>
      </c>
      <c r="N1926" s="8">
        <v>43412</v>
      </c>
      <c r="O1926">
        <v>0</v>
      </c>
      <c r="P1926">
        <v>0</v>
      </c>
      <c r="Q1926">
        <v>9030.2489999999998</v>
      </c>
      <c r="R1926">
        <v>969.74599999999998</v>
      </c>
      <c r="S1926">
        <v>2.02</v>
      </c>
      <c r="T1926">
        <v>33</v>
      </c>
      <c r="U1926">
        <v>2938.625</v>
      </c>
      <c r="V1926">
        <v>1</v>
      </c>
      <c r="W1926">
        <v>1.901</v>
      </c>
      <c r="X1926">
        <v>3.073</v>
      </c>
      <c r="Y1926" s="8">
        <v>43412</v>
      </c>
    </row>
    <row r="1927" spans="1:25" x14ac:dyDescent="0.25">
      <c r="A1927">
        <v>-111.97727849</v>
      </c>
      <c r="B1927">
        <v>33.079890210000002</v>
      </c>
      <c r="C1927" t="s">
        <v>563</v>
      </c>
      <c r="D1927" t="s">
        <v>564</v>
      </c>
      <c r="E1927" t="s">
        <v>561</v>
      </c>
      <c r="F1927">
        <v>22</v>
      </c>
      <c r="G1927">
        <v>183</v>
      </c>
      <c r="H1927">
        <v>13.333</v>
      </c>
      <c r="I1927">
        <v>2.9529999999999998</v>
      </c>
      <c r="J1927">
        <v>1</v>
      </c>
      <c r="K1927">
        <v>1172.5360000000001</v>
      </c>
      <c r="L1927" t="s">
        <v>560</v>
      </c>
      <c r="M1927" t="s">
        <v>559</v>
      </c>
      <c r="N1927" s="8">
        <v>43412</v>
      </c>
      <c r="O1927">
        <v>0</v>
      </c>
      <c r="P1927">
        <v>0</v>
      </c>
      <c r="Q1927">
        <v>9490.3889999999992</v>
      </c>
      <c r="R1927">
        <v>962.54</v>
      </c>
      <c r="S1927">
        <v>2.0049999999999999</v>
      </c>
      <c r="T1927">
        <v>33</v>
      </c>
      <c r="U1927">
        <v>2916.788</v>
      </c>
      <c r="V1927">
        <v>1</v>
      </c>
      <c r="W1927">
        <v>2.0129999999999999</v>
      </c>
      <c r="X1927">
        <v>3.254</v>
      </c>
      <c r="Y1927" s="8">
        <v>43412</v>
      </c>
    </row>
    <row r="1928" spans="1:25" x14ac:dyDescent="0.25">
      <c r="A1928">
        <v>-111.9772802</v>
      </c>
      <c r="B1928">
        <v>33.079882159999997</v>
      </c>
      <c r="C1928" t="s">
        <v>563</v>
      </c>
      <c r="D1928" t="s">
        <v>564</v>
      </c>
      <c r="E1928" t="s">
        <v>561</v>
      </c>
      <c r="F1928">
        <v>23</v>
      </c>
      <c r="G1928">
        <v>173</v>
      </c>
      <c r="H1928">
        <v>13.333</v>
      </c>
      <c r="I1928">
        <v>2.9529999999999998</v>
      </c>
      <c r="J1928">
        <v>1</v>
      </c>
      <c r="K1928">
        <v>1172.5160000000001</v>
      </c>
      <c r="L1928" t="s">
        <v>560</v>
      </c>
      <c r="M1928" t="s">
        <v>559</v>
      </c>
      <c r="N1928" s="8">
        <v>43412</v>
      </c>
      <c r="O1928">
        <v>0</v>
      </c>
      <c r="P1928">
        <v>0</v>
      </c>
      <c r="Q1928">
        <v>8817.143</v>
      </c>
      <c r="R1928">
        <v>894.25800000000004</v>
      </c>
      <c r="S1928">
        <v>1.863</v>
      </c>
      <c r="T1928">
        <v>33</v>
      </c>
      <c r="U1928">
        <v>2709.8719999999998</v>
      </c>
      <c r="V1928">
        <v>1</v>
      </c>
      <c r="W1928">
        <v>2.0129999999999999</v>
      </c>
      <c r="X1928">
        <v>3.254</v>
      </c>
      <c r="Y1928" s="8">
        <v>43412</v>
      </c>
    </row>
    <row r="1929" spans="1:25" x14ac:dyDescent="0.25">
      <c r="A1929">
        <v>-111.97727866</v>
      </c>
      <c r="B1929">
        <v>33.079874220000001</v>
      </c>
      <c r="C1929" t="s">
        <v>563</v>
      </c>
      <c r="D1929" t="s">
        <v>564</v>
      </c>
      <c r="E1929" t="s">
        <v>561</v>
      </c>
      <c r="F1929">
        <v>24</v>
      </c>
      <c r="G1929">
        <v>182</v>
      </c>
      <c r="H1929">
        <v>13.333</v>
      </c>
      <c r="I1929">
        <v>2.92</v>
      </c>
      <c r="J1929">
        <v>1</v>
      </c>
      <c r="K1929">
        <v>1172.5070000000001</v>
      </c>
      <c r="L1929" t="s">
        <v>560</v>
      </c>
      <c r="M1929" t="s">
        <v>559</v>
      </c>
      <c r="N1929" s="8">
        <v>43412</v>
      </c>
      <c r="O1929">
        <v>0</v>
      </c>
      <c r="P1929">
        <v>0</v>
      </c>
      <c r="Q1929">
        <v>8330.509</v>
      </c>
      <c r="R1929">
        <v>854.39499999999998</v>
      </c>
      <c r="S1929">
        <v>1.78</v>
      </c>
      <c r="T1929">
        <v>33</v>
      </c>
      <c r="U1929">
        <v>2589.076</v>
      </c>
      <c r="V1929">
        <v>1</v>
      </c>
      <c r="W1929">
        <v>1.9910000000000001</v>
      </c>
      <c r="X1929">
        <v>3.218</v>
      </c>
      <c r="Y1929" s="8">
        <v>43412</v>
      </c>
    </row>
    <row r="1930" spans="1:25" x14ac:dyDescent="0.25">
      <c r="A1930">
        <v>-111.97727986</v>
      </c>
      <c r="B1930">
        <v>33.079867190000002</v>
      </c>
      <c r="C1930" t="s">
        <v>563</v>
      </c>
      <c r="D1930" t="s">
        <v>564</v>
      </c>
      <c r="E1930" t="s">
        <v>561</v>
      </c>
      <c r="F1930">
        <v>25</v>
      </c>
      <c r="G1930">
        <v>175</v>
      </c>
      <c r="H1930">
        <v>13.333</v>
      </c>
      <c r="I1930">
        <v>2.887</v>
      </c>
      <c r="J1930">
        <v>1</v>
      </c>
      <c r="K1930">
        <v>1172.49</v>
      </c>
      <c r="L1930" t="s">
        <v>560</v>
      </c>
      <c r="M1930" t="s">
        <v>559</v>
      </c>
      <c r="N1930" s="8">
        <v>43412</v>
      </c>
      <c r="O1930">
        <v>0</v>
      </c>
      <c r="P1930">
        <v>0</v>
      </c>
      <c r="Q1930">
        <v>9565.5190000000002</v>
      </c>
      <c r="R1930">
        <v>992.20899999999995</v>
      </c>
      <c r="S1930">
        <v>2.0670000000000002</v>
      </c>
      <c r="T1930">
        <v>33</v>
      </c>
      <c r="U1930">
        <v>3006.694</v>
      </c>
      <c r="V1930">
        <v>1</v>
      </c>
      <c r="W1930">
        <v>1.9690000000000001</v>
      </c>
      <c r="X1930">
        <v>3.181</v>
      </c>
      <c r="Y1930" s="8">
        <v>43412</v>
      </c>
    </row>
    <row r="1931" spans="1:25" x14ac:dyDescent="0.25">
      <c r="A1931">
        <v>-111.97727931999999</v>
      </c>
      <c r="B1931">
        <v>33.079859210000002</v>
      </c>
      <c r="C1931" t="s">
        <v>563</v>
      </c>
      <c r="D1931" t="s">
        <v>564</v>
      </c>
      <c r="E1931" t="s">
        <v>561</v>
      </c>
      <c r="F1931">
        <v>26</v>
      </c>
      <c r="G1931">
        <v>184</v>
      </c>
      <c r="H1931">
        <v>13.333</v>
      </c>
      <c r="I1931">
        <v>2.7559999999999998</v>
      </c>
      <c r="J1931">
        <v>1</v>
      </c>
      <c r="K1931">
        <v>1172.5360000000001</v>
      </c>
      <c r="L1931" t="s">
        <v>560</v>
      </c>
      <c r="M1931" t="s">
        <v>559</v>
      </c>
      <c r="N1931" s="8">
        <v>43412</v>
      </c>
      <c r="O1931">
        <v>0</v>
      </c>
      <c r="P1931">
        <v>0</v>
      </c>
      <c r="Q1931">
        <v>13189.141</v>
      </c>
      <c r="R1931">
        <v>1433.2249999999999</v>
      </c>
      <c r="S1931">
        <v>2.9860000000000002</v>
      </c>
      <c r="T1931">
        <v>33</v>
      </c>
      <c r="U1931">
        <v>4343.107</v>
      </c>
      <c r="V1931">
        <v>1</v>
      </c>
      <c r="W1931">
        <v>1.879</v>
      </c>
      <c r="X1931">
        <v>3.0369999999999999</v>
      </c>
      <c r="Y1931" s="8">
        <v>43412</v>
      </c>
    </row>
    <row r="1932" spans="1:25" x14ac:dyDescent="0.25">
      <c r="A1932">
        <v>-111.97727949</v>
      </c>
      <c r="B1932">
        <v>33.079851210000001</v>
      </c>
      <c r="C1932" t="s">
        <v>563</v>
      </c>
      <c r="D1932" t="s">
        <v>564</v>
      </c>
      <c r="E1932" t="s">
        <v>561</v>
      </c>
      <c r="F1932">
        <v>27</v>
      </c>
      <c r="G1932">
        <v>183</v>
      </c>
      <c r="H1932">
        <v>13.333</v>
      </c>
      <c r="I1932">
        <v>2.7559999999999998</v>
      </c>
      <c r="J1932">
        <v>1</v>
      </c>
      <c r="K1932">
        <v>1172.4670000000001</v>
      </c>
      <c r="L1932" t="s">
        <v>560</v>
      </c>
      <c r="M1932" t="s">
        <v>559</v>
      </c>
      <c r="N1932" s="8">
        <v>43412</v>
      </c>
      <c r="O1932">
        <v>0</v>
      </c>
      <c r="P1932">
        <v>0</v>
      </c>
      <c r="Q1932">
        <v>14096.974</v>
      </c>
      <c r="R1932">
        <v>1531.877</v>
      </c>
      <c r="S1932">
        <v>3.1909999999999998</v>
      </c>
      <c r="T1932">
        <v>33</v>
      </c>
      <c r="U1932">
        <v>4642.0519999999997</v>
      </c>
      <c r="V1932">
        <v>1</v>
      </c>
      <c r="W1932">
        <v>1.879</v>
      </c>
      <c r="X1932">
        <v>3.0369999999999999</v>
      </c>
      <c r="Y1932" s="8">
        <v>43412</v>
      </c>
    </row>
    <row r="1933" spans="1:25" x14ac:dyDescent="0.25">
      <c r="A1933">
        <v>-111.97728017</v>
      </c>
      <c r="B1933">
        <v>33.079844219999998</v>
      </c>
      <c r="C1933" t="s">
        <v>563</v>
      </c>
      <c r="D1933" t="s">
        <v>564</v>
      </c>
      <c r="E1933" t="s">
        <v>561</v>
      </c>
      <c r="F1933">
        <v>28</v>
      </c>
      <c r="G1933">
        <v>179</v>
      </c>
      <c r="H1933">
        <v>13.333</v>
      </c>
      <c r="I1933">
        <v>2.9529999999999998</v>
      </c>
      <c r="J1933">
        <v>1</v>
      </c>
      <c r="K1933">
        <v>1172.5029999999999</v>
      </c>
      <c r="L1933" t="s">
        <v>560</v>
      </c>
      <c r="M1933" t="s">
        <v>559</v>
      </c>
      <c r="N1933" s="8">
        <v>43412</v>
      </c>
      <c r="O1933">
        <v>0</v>
      </c>
      <c r="P1933">
        <v>0</v>
      </c>
      <c r="Q1933">
        <v>13256.89</v>
      </c>
      <c r="R1933">
        <v>1344.548</v>
      </c>
      <c r="S1933">
        <v>2.8010000000000002</v>
      </c>
      <c r="T1933">
        <v>33</v>
      </c>
      <c r="U1933">
        <v>4074.3890000000001</v>
      </c>
      <c r="V1933">
        <v>1</v>
      </c>
      <c r="W1933">
        <v>2.0129999999999999</v>
      </c>
      <c r="X1933">
        <v>3.254</v>
      </c>
      <c r="Y1933" s="8">
        <v>43412</v>
      </c>
    </row>
    <row r="1934" spans="1:25" x14ac:dyDescent="0.25">
      <c r="A1934">
        <v>-111.9772802</v>
      </c>
      <c r="B1934">
        <v>33.079836159999999</v>
      </c>
      <c r="C1934" t="s">
        <v>563</v>
      </c>
      <c r="D1934" t="s">
        <v>564</v>
      </c>
      <c r="E1934" t="s">
        <v>561</v>
      </c>
      <c r="F1934">
        <v>29</v>
      </c>
      <c r="G1934">
        <v>173</v>
      </c>
      <c r="H1934">
        <v>13.333</v>
      </c>
      <c r="I1934">
        <v>2.92</v>
      </c>
      <c r="J1934">
        <v>1</v>
      </c>
      <c r="K1934">
        <v>1172.4670000000001</v>
      </c>
      <c r="L1934" t="s">
        <v>560</v>
      </c>
      <c r="M1934" t="s">
        <v>559</v>
      </c>
      <c r="N1934" s="8">
        <v>43412</v>
      </c>
      <c r="O1934">
        <v>0</v>
      </c>
      <c r="P1934">
        <v>0</v>
      </c>
      <c r="Q1934">
        <v>16770.901999999998</v>
      </c>
      <c r="R1934">
        <v>1720.06</v>
      </c>
      <c r="S1934">
        <v>3.5830000000000002</v>
      </c>
      <c r="T1934">
        <v>33</v>
      </c>
      <c r="U1934">
        <v>5212.3040000000001</v>
      </c>
      <c r="V1934">
        <v>1</v>
      </c>
      <c r="W1934">
        <v>1.9910000000000001</v>
      </c>
      <c r="X1934">
        <v>3.218</v>
      </c>
      <c r="Y1934" s="8">
        <v>43412</v>
      </c>
    </row>
    <row r="1935" spans="1:25" x14ac:dyDescent="0.25">
      <c r="A1935">
        <v>-111.97727883</v>
      </c>
      <c r="B1935">
        <v>33.079828220000003</v>
      </c>
      <c r="C1935" t="s">
        <v>563</v>
      </c>
      <c r="D1935" t="s">
        <v>564</v>
      </c>
      <c r="E1935" t="s">
        <v>561</v>
      </c>
      <c r="F1935">
        <v>30</v>
      </c>
      <c r="G1935">
        <v>181</v>
      </c>
      <c r="H1935">
        <v>13.333</v>
      </c>
      <c r="I1935">
        <v>2.92</v>
      </c>
      <c r="J1935">
        <v>1</v>
      </c>
      <c r="K1935">
        <v>1172.4770000000001</v>
      </c>
      <c r="L1935" t="s">
        <v>560</v>
      </c>
      <c r="M1935" t="s">
        <v>559</v>
      </c>
      <c r="N1935" s="8">
        <v>43412</v>
      </c>
      <c r="O1935">
        <v>0</v>
      </c>
      <c r="P1935">
        <v>0</v>
      </c>
      <c r="Q1935">
        <v>15934.066999999999</v>
      </c>
      <c r="R1935">
        <v>1634.2329999999999</v>
      </c>
      <c r="S1935">
        <v>3.4049999999999998</v>
      </c>
      <c r="T1935">
        <v>33</v>
      </c>
      <c r="U1935">
        <v>4952.2209999999995</v>
      </c>
      <c r="V1935">
        <v>1</v>
      </c>
      <c r="W1935">
        <v>1.9910000000000001</v>
      </c>
      <c r="X1935">
        <v>3.218</v>
      </c>
      <c r="Y1935" s="8">
        <v>43412</v>
      </c>
    </row>
    <row r="1936" spans="1:25" x14ac:dyDescent="0.25">
      <c r="A1936">
        <v>-111.97727917</v>
      </c>
      <c r="B1936">
        <v>33.079820220000002</v>
      </c>
      <c r="C1936" t="s">
        <v>563</v>
      </c>
      <c r="D1936" t="s">
        <v>564</v>
      </c>
      <c r="E1936" t="s">
        <v>561</v>
      </c>
      <c r="F1936">
        <v>31</v>
      </c>
      <c r="G1936">
        <v>179</v>
      </c>
      <c r="H1936">
        <v>13.333</v>
      </c>
      <c r="I1936">
        <v>3.0510000000000002</v>
      </c>
      <c r="J1936">
        <v>1</v>
      </c>
      <c r="K1936">
        <v>1172.4870000000001</v>
      </c>
      <c r="L1936" t="s">
        <v>560</v>
      </c>
      <c r="M1936" t="s">
        <v>559</v>
      </c>
      <c r="N1936" s="8">
        <v>43412</v>
      </c>
      <c r="O1936">
        <v>0</v>
      </c>
      <c r="P1936">
        <v>0</v>
      </c>
      <c r="Q1936">
        <v>17283.149000000001</v>
      </c>
      <c r="R1936">
        <v>1696.357</v>
      </c>
      <c r="S1936">
        <v>3.5339999999999998</v>
      </c>
      <c r="T1936">
        <v>33</v>
      </c>
      <c r="U1936">
        <v>5140.4750000000004</v>
      </c>
      <c r="V1936">
        <v>1</v>
      </c>
      <c r="W1936">
        <v>2.08</v>
      </c>
      <c r="X1936">
        <v>3.3620000000000001</v>
      </c>
      <c r="Y1936" s="8">
        <v>43412</v>
      </c>
    </row>
    <row r="1937" spans="1:25" x14ac:dyDescent="0.25">
      <c r="A1937">
        <v>-111.977279</v>
      </c>
      <c r="B1937">
        <v>33.079812230000002</v>
      </c>
      <c r="C1937" t="s">
        <v>563</v>
      </c>
      <c r="D1937" t="s">
        <v>564</v>
      </c>
      <c r="E1937" t="s">
        <v>561</v>
      </c>
      <c r="F1937">
        <v>32</v>
      </c>
      <c r="G1937">
        <v>180</v>
      </c>
      <c r="H1937">
        <v>13.333</v>
      </c>
      <c r="I1937">
        <v>2.7229999999999999</v>
      </c>
      <c r="J1937">
        <v>1</v>
      </c>
      <c r="K1937">
        <v>1172.434</v>
      </c>
      <c r="L1937" t="s">
        <v>560</v>
      </c>
      <c r="M1937" t="s">
        <v>559</v>
      </c>
      <c r="N1937" s="8">
        <v>43412</v>
      </c>
      <c r="O1937">
        <v>0</v>
      </c>
      <c r="P1937">
        <v>0</v>
      </c>
      <c r="Q1937">
        <v>16269.781999999999</v>
      </c>
      <c r="R1937">
        <v>1789.2909999999999</v>
      </c>
      <c r="S1937">
        <v>3.7280000000000002</v>
      </c>
      <c r="T1937">
        <v>33</v>
      </c>
      <c r="U1937">
        <v>5422.0929999999998</v>
      </c>
      <c r="V1937">
        <v>1</v>
      </c>
      <c r="W1937">
        <v>1.857</v>
      </c>
      <c r="X1937">
        <v>3.0009999999999999</v>
      </c>
      <c r="Y1937" s="8">
        <v>43412</v>
      </c>
    </row>
    <row r="1938" spans="1:25" x14ac:dyDescent="0.25">
      <c r="A1938">
        <v>-111.97727883</v>
      </c>
      <c r="B1938">
        <v>33.07980422</v>
      </c>
      <c r="C1938" t="s">
        <v>563</v>
      </c>
      <c r="D1938" t="s">
        <v>564</v>
      </c>
      <c r="E1938" t="s">
        <v>561</v>
      </c>
      <c r="F1938">
        <v>33</v>
      </c>
      <c r="G1938">
        <v>181</v>
      </c>
      <c r="H1938">
        <v>13.333</v>
      </c>
      <c r="I1938">
        <v>2.92</v>
      </c>
      <c r="J1938">
        <v>1</v>
      </c>
      <c r="K1938">
        <v>1172.454</v>
      </c>
      <c r="L1938" t="s">
        <v>560</v>
      </c>
      <c r="M1938" t="s">
        <v>559</v>
      </c>
      <c r="N1938" s="8">
        <v>43412</v>
      </c>
      <c r="O1938">
        <v>0</v>
      </c>
      <c r="P1938">
        <v>0</v>
      </c>
      <c r="Q1938">
        <v>16079.424000000001</v>
      </c>
      <c r="R1938">
        <v>1649.1410000000001</v>
      </c>
      <c r="S1938">
        <v>3.4359999999999999</v>
      </c>
      <c r="T1938">
        <v>33</v>
      </c>
      <c r="U1938">
        <v>4997.3969999999999</v>
      </c>
      <c r="V1938">
        <v>1</v>
      </c>
      <c r="W1938">
        <v>1.9910000000000001</v>
      </c>
      <c r="X1938">
        <v>3.218</v>
      </c>
      <c r="Y1938" s="8">
        <v>43412</v>
      </c>
    </row>
    <row r="1939" spans="1:25" x14ac:dyDescent="0.25">
      <c r="A1939">
        <v>-111.97727951</v>
      </c>
      <c r="B1939">
        <v>33.079796209999998</v>
      </c>
      <c r="C1939" t="s">
        <v>563</v>
      </c>
      <c r="D1939" t="s">
        <v>564</v>
      </c>
      <c r="E1939" t="s">
        <v>561</v>
      </c>
      <c r="F1939">
        <v>34</v>
      </c>
      <c r="G1939">
        <v>177</v>
      </c>
      <c r="H1939">
        <v>13.333</v>
      </c>
      <c r="I1939">
        <v>2.9529999999999998</v>
      </c>
      <c r="J1939">
        <v>1</v>
      </c>
      <c r="K1939">
        <v>1172.4770000000001</v>
      </c>
      <c r="L1939" t="s">
        <v>560</v>
      </c>
      <c r="M1939" t="s">
        <v>559</v>
      </c>
      <c r="N1939" s="8">
        <v>43412</v>
      </c>
      <c r="O1939">
        <v>0</v>
      </c>
      <c r="P1939">
        <v>0</v>
      </c>
      <c r="Q1939">
        <v>15615.758</v>
      </c>
      <c r="R1939">
        <v>1583.7909999999999</v>
      </c>
      <c r="S1939">
        <v>3.3</v>
      </c>
      <c r="T1939">
        <v>33</v>
      </c>
      <c r="U1939">
        <v>4799.366</v>
      </c>
      <c r="V1939">
        <v>1</v>
      </c>
      <c r="W1939">
        <v>2.0129999999999999</v>
      </c>
      <c r="X1939">
        <v>3.254</v>
      </c>
      <c r="Y1939" s="8">
        <v>43412</v>
      </c>
    </row>
    <row r="1940" spans="1:25" x14ac:dyDescent="0.25">
      <c r="A1940">
        <v>-111.97727983</v>
      </c>
      <c r="B1940">
        <v>33.079789220000002</v>
      </c>
      <c r="C1940" t="s">
        <v>563</v>
      </c>
      <c r="D1940" t="s">
        <v>564</v>
      </c>
      <c r="E1940" t="s">
        <v>561</v>
      </c>
      <c r="F1940">
        <v>35</v>
      </c>
      <c r="G1940">
        <v>181</v>
      </c>
      <c r="H1940">
        <v>13.333</v>
      </c>
      <c r="I1940">
        <v>2.92</v>
      </c>
      <c r="J1940">
        <v>1</v>
      </c>
      <c r="K1940">
        <v>1172.559</v>
      </c>
      <c r="L1940" t="s">
        <v>560</v>
      </c>
      <c r="M1940" t="s">
        <v>559</v>
      </c>
      <c r="N1940" s="8">
        <v>43412</v>
      </c>
      <c r="O1940">
        <v>0</v>
      </c>
      <c r="P1940">
        <v>0</v>
      </c>
      <c r="Q1940">
        <v>14123.468000000001</v>
      </c>
      <c r="R1940">
        <v>1448.5340000000001</v>
      </c>
      <c r="S1940">
        <v>3.0179999999999998</v>
      </c>
      <c r="T1940">
        <v>33</v>
      </c>
      <c r="U1940">
        <v>4389.4960000000001</v>
      </c>
      <c r="V1940">
        <v>1</v>
      </c>
      <c r="W1940">
        <v>1.9910000000000001</v>
      </c>
      <c r="X1940">
        <v>3.218</v>
      </c>
      <c r="Y1940" s="8">
        <v>43412</v>
      </c>
    </row>
    <row r="1941" spans="1:25" x14ac:dyDescent="0.25">
      <c r="A1941">
        <v>-111.977279</v>
      </c>
      <c r="B1941">
        <v>33.079781230000002</v>
      </c>
      <c r="C1941" t="s">
        <v>563</v>
      </c>
      <c r="D1941" t="s">
        <v>564</v>
      </c>
      <c r="E1941" t="s">
        <v>561</v>
      </c>
      <c r="F1941">
        <v>36</v>
      </c>
      <c r="G1941">
        <v>180</v>
      </c>
      <c r="H1941">
        <v>13.333</v>
      </c>
      <c r="I1941">
        <v>3.0179999999999998</v>
      </c>
      <c r="J1941">
        <v>1</v>
      </c>
      <c r="K1941">
        <v>1172.5889999999999</v>
      </c>
      <c r="L1941" t="s">
        <v>560</v>
      </c>
      <c r="M1941" t="s">
        <v>559</v>
      </c>
      <c r="N1941" s="8">
        <v>43412</v>
      </c>
      <c r="O1941">
        <v>0</v>
      </c>
      <c r="P1941">
        <v>0</v>
      </c>
      <c r="Q1941">
        <v>12573.288</v>
      </c>
      <c r="R1941">
        <v>1247.4939999999999</v>
      </c>
      <c r="S1941">
        <v>2.5990000000000002</v>
      </c>
      <c r="T1941">
        <v>33</v>
      </c>
      <c r="U1941">
        <v>3780.2840000000001</v>
      </c>
      <c r="V1941">
        <v>1</v>
      </c>
      <c r="W1941">
        <v>2.0579999999999998</v>
      </c>
      <c r="X1941">
        <v>3.3260000000000001</v>
      </c>
      <c r="Y1941" s="8">
        <v>43412</v>
      </c>
    </row>
    <row r="1942" spans="1:25" x14ac:dyDescent="0.25">
      <c r="A1942">
        <v>-111.97727934</v>
      </c>
      <c r="B1942">
        <v>33.07977322</v>
      </c>
      <c r="C1942" t="s">
        <v>563</v>
      </c>
      <c r="D1942" t="s">
        <v>564</v>
      </c>
      <c r="E1942" t="s">
        <v>561</v>
      </c>
      <c r="F1942">
        <v>37</v>
      </c>
      <c r="G1942">
        <v>178</v>
      </c>
      <c r="H1942">
        <v>13.333</v>
      </c>
      <c r="I1942">
        <v>3.117</v>
      </c>
      <c r="J1942">
        <v>1</v>
      </c>
      <c r="K1942">
        <v>1172.5129999999999</v>
      </c>
      <c r="L1942" t="s">
        <v>560</v>
      </c>
      <c r="M1942" t="s">
        <v>559</v>
      </c>
      <c r="N1942" s="8">
        <v>43412</v>
      </c>
      <c r="O1942">
        <v>0</v>
      </c>
      <c r="P1942">
        <v>0</v>
      </c>
      <c r="Q1942">
        <v>14858.183999999999</v>
      </c>
      <c r="R1942">
        <v>1427.6420000000001</v>
      </c>
      <c r="S1942">
        <v>2.9740000000000002</v>
      </c>
      <c r="T1942">
        <v>33</v>
      </c>
      <c r="U1942">
        <v>4326.1890000000003</v>
      </c>
      <c r="V1942">
        <v>1</v>
      </c>
      <c r="W1942">
        <v>2.125</v>
      </c>
      <c r="X1942">
        <v>3.4340000000000002</v>
      </c>
      <c r="Y1942" s="8">
        <v>43412</v>
      </c>
    </row>
    <row r="1943" spans="1:25" x14ac:dyDescent="0.25">
      <c r="A1943">
        <v>-111.97727832</v>
      </c>
      <c r="B1943">
        <v>33.079765209999998</v>
      </c>
      <c r="C1943" t="s">
        <v>563</v>
      </c>
      <c r="D1943" t="s">
        <v>564</v>
      </c>
      <c r="E1943" t="s">
        <v>561</v>
      </c>
      <c r="F1943">
        <v>38</v>
      </c>
      <c r="G1943">
        <v>184</v>
      </c>
      <c r="H1943">
        <v>13.333</v>
      </c>
      <c r="I1943">
        <v>2.8220000000000001</v>
      </c>
      <c r="J1943">
        <v>1</v>
      </c>
      <c r="K1943">
        <v>1172.47</v>
      </c>
      <c r="L1943" t="s">
        <v>560</v>
      </c>
      <c r="M1943" t="s">
        <v>559</v>
      </c>
      <c r="N1943" s="8">
        <v>43412</v>
      </c>
      <c r="O1943">
        <v>0</v>
      </c>
      <c r="P1943">
        <v>0</v>
      </c>
      <c r="Q1943">
        <v>14278.629000000001</v>
      </c>
      <c r="R1943">
        <v>1515.5329999999999</v>
      </c>
      <c r="S1943">
        <v>3.157</v>
      </c>
      <c r="T1943">
        <v>33</v>
      </c>
      <c r="U1943">
        <v>4592.5240000000003</v>
      </c>
      <c r="V1943">
        <v>1</v>
      </c>
      <c r="W1943">
        <v>1.9239999999999999</v>
      </c>
      <c r="X1943">
        <v>3.109</v>
      </c>
      <c r="Y1943" s="8">
        <v>43412</v>
      </c>
    </row>
    <row r="1944" spans="1:25" x14ac:dyDescent="0.25">
      <c r="A1944">
        <v>-111.97727951</v>
      </c>
      <c r="B1944">
        <v>33.079756209999999</v>
      </c>
      <c r="C1944" t="s">
        <v>563</v>
      </c>
      <c r="D1944" t="s">
        <v>564</v>
      </c>
      <c r="E1944" t="s">
        <v>561</v>
      </c>
      <c r="F1944">
        <v>39</v>
      </c>
      <c r="G1944">
        <v>177</v>
      </c>
      <c r="H1944">
        <v>13.333</v>
      </c>
      <c r="I1944">
        <v>2.9529999999999998</v>
      </c>
      <c r="J1944">
        <v>1</v>
      </c>
      <c r="K1944">
        <v>1172.4670000000001</v>
      </c>
      <c r="L1944" t="s">
        <v>560</v>
      </c>
      <c r="M1944" t="s">
        <v>559</v>
      </c>
      <c r="N1944" s="8">
        <v>43412</v>
      </c>
      <c r="O1944">
        <v>0</v>
      </c>
      <c r="P1944">
        <v>0</v>
      </c>
      <c r="Q1944">
        <v>13654.459000000001</v>
      </c>
      <c r="R1944">
        <v>1384.8710000000001</v>
      </c>
      <c r="S1944">
        <v>2.8849999999999998</v>
      </c>
      <c r="T1944">
        <v>33</v>
      </c>
      <c r="U1944">
        <v>4196.5780000000004</v>
      </c>
      <c r="V1944">
        <v>1</v>
      </c>
      <c r="W1944">
        <v>2.0129999999999999</v>
      </c>
      <c r="X1944">
        <v>3.254</v>
      </c>
      <c r="Y1944" s="8">
        <v>43412</v>
      </c>
    </row>
    <row r="1945" spans="1:25" x14ac:dyDescent="0.25">
      <c r="A1945">
        <v>-111.97727983</v>
      </c>
      <c r="B1945">
        <v>33.079749219999997</v>
      </c>
      <c r="C1945" t="s">
        <v>563</v>
      </c>
      <c r="D1945" t="s">
        <v>564</v>
      </c>
      <c r="E1945" t="s">
        <v>561</v>
      </c>
      <c r="F1945">
        <v>40</v>
      </c>
      <c r="G1945">
        <v>181</v>
      </c>
      <c r="H1945">
        <v>13.333</v>
      </c>
      <c r="I1945">
        <v>3.0510000000000002</v>
      </c>
      <c r="J1945">
        <v>1</v>
      </c>
      <c r="K1945">
        <v>1172.51</v>
      </c>
      <c r="L1945" t="s">
        <v>560</v>
      </c>
      <c r="M1945" t="s">
        <v>559</v>
      </c>
      <c r="N1945" s="8">
        <v>43412</v>
      </c>
      <c r="O1945">
        <v>0</v>
      </c>
      <c r="P1945">
        <v>0</v>
      </c>
      <c r="Q1945">
        <v>14962.01</v>
      </c>
      <c r="R1945">
        <v>1468.5350000000001</v>
      </c>
      <c r="S1945">
        <v>3.0590000000000002</v>
      </c>
      <c r="T1945">
        <v>33</v>
      </c>
      <c r="U1945">
        <v>4450.1059999999998</v>
      </c>
      <c r="V1945">
        <v>1</v>
      </c>
      <c r="W1945">
        <v>2.08</v>
      </c>
      <c r="X1945">
        <v>3.3620000000000001</v>
      </c>
      <c r="Y1945" s="8">
        <v>43412</v>
      </c>
    </row>
    <row r="1946" spans="1:25" x14ac:dyDescent="0.25">
      <c r="A1946">
        <v>-111.97728017</v>
      </c>
      <c r="B1946">
        <v>33.079741220000002</v>
      </c>
      <c r="C1946" t="s">
        <v>563</v>
      </c>
      <c r="D1946" t="s">
        <v>564</v>
      </c>
      <c r="E1946" t="s">
        <v>561</v>
      </c>
      <c r="F1946">
        <v>41</v>
      </c>
      <c r="G1946">
        <v>179</v>
      </c>
      <c r="H1946">
        <v>13.333</v>
      </c>
      <c r="I1946">
        <v>2.8220000000000001</v>
      </c>
      <c r="J1946">
        <v>1</v>
      </c>
      <c r="K1946">
        <v>1172.48</v>
      </c>
      <c r="L1946" t="s">
        <v>560</v>
      </c>
      <c r="M1946" t="s">
        <v>559</v>
      </c>
      <c r="N1946" s="8">
        <v>43412</v>
      </c>
      <c r="O1946">
        <v>0</v>
      </c>
      <c r="P1946">
        <v>0</v>
      </c>
      <c r="Q1946">
        <v>13722.098</v>
      </c>
      <c r="R1946">
        <v>1456.463</v>
      </c>
      <c r="S1946">
        <v>3.0339999999999998</v>
      </c>
      <c r="T1946">
        <v>33</v>
      </c>
      <c r="U1946">
        <v>4413.5230000000001</v>
      </c>
      <c r="V1946">
        <v>1</v>
      </c>
      <c r="W1946">
        <v>1.9239999999999999</v>
      </c>
      <c r="X1946">
        <v>3.109</v>
      </c>
      <c r="Y1946" s="8">
        <v>43412</v>
      </c>
    </row>
    <row r="1947" spans="1:25" x14ac:dyDescent="0.25">
      <c r="A1947">
        <v>-111.97727866</v>
      </c>
      <c r="B1947">
        <v>33.079732219999997</v>
      </c>
      <c r="C1947" t="s">
        <v>563</v>
      </c>
      <c r="D1947" t="s">
        <v>564</v>
      </c>
      <c r="E1947" t="s">
        <v>561</v>
      </c>
      <c r="F1947">
        <v>42</v>
      </c>
      <c r="G1947">
        <v>182</v>
      </c>
      <c r="H1947">
        <v>13.333</v>
      </c>
      <c r="I1947">
        <v>2.9860000000000002</v>
      </c>
      <c r="J1947">
        <v>1</v>
      </c>
      <c r="K1947">
        <v>1172.5329999999999</v>
      </c>
      <c r="L1947" t="s">
        <v>560</v>
      </c>
      <c r="M1947" t="s">
        <v>559</v>
      </c>
      <c r="N1947" s="8">
        <v>43412</v>
      </c>
      <c r="O1947">
        <v>0</v>
      </c>
      <c r="P1947">
        <v>0</v>
      </c>
      <c r="Q1947">
        <v>14094.992</v>
      </c>
      <c r="R1947">
        <v>1413.8409999999999</v>
      </c>
      <c r="S1947">
        <v>2.9460000000000002</v>
      </c>
      <c r="T1947">
        <v>33</v>
      </c>
      <c r="U1947">
        <v>4284.3680000000004</v>
      </c>
      <c r="V1947">
        <v>1</v>
      </c>
      <c r="W1947">
        <v>2.036</v>
      </c>
      <c r="X1947">
        <v>3.29</v>
      </c>
      <c r="Y1947" s="8">
        <v>43412</v>
      </c>
    </row>
    <row r="1948" spans="1:25" x14ac:dyDescent="0.25">
      <c r="A1948">
        <v>-111.97728103</v>
      </c>
      <c r="B1948">
        <v>33.079724179999999</v>
      </c>
      <c r="C1948" t="s">
        <v>563</v>
      </c>
      <c r="D1948" t="s">
        <v>564</v>
      </c>
      <c r="E1948" t="s">
        <v>561</v>
      </c>
      <c r="F1948">
        <v>43</v>
      </c>
      <c r="G1948">
        <v>174</v>
      </c>
      <c r="H1948">
        <v>13.333</v>
      </c>
      <c r="I1948">
        <v>2.8540000000000001</v>
      </c>
      <c r="J1948">
        <v>1</v>
      </c>
      <c r="K1948">
        <v>1172.5129999999999</v>
      </c>
      <c r="L1948" t="s">
        <v>560</v>
      </c>
      <c r="M1948" t="s">
        <v>559</v>
      </c>
      <c r="N1948" s="8">
        <v>43412</v>
      </c>
      <c r="O1948">
        <v>0</v>
      </c>
      <c r="P1948">
        <v>0</v>
      </c>
      <c r="Q1948">
        <v>13858.036</v>
      </c>
      <c r="R1948">
        <v>1453.9839999999999</v>
      </c>
      <c r="S1948">
        <v>3.0289999999999999</v>
      </c>
      <c r="T1948">
        <v>33</v>
      </c>
      <c r="U1948">
        <v>4406.0129999999999</v>
      </c>
      <c r="V1948">
        <v>1</v>
      </c>
      <c r="W1948">
        <v>1.946</v>
      </c>
      <c r="X1948">
        <v>3.145</v>
      </c>
      <c r="Y1948" s="8">
        <v>43412</v>
      </c>
    </row>
    <row r="1949" spans="1:25" x14ac:dyDescent="0.25">
      <c r="A1949">
        <v>-111.97727999999999</v>
      </c>
      <c r="B1949">
        <v>33.079716230000002</v>
      </c>
      <c r="C1949" t="s">
        <v>563</v>
      </c>
      <c r="D1949" t="s">
        <v>564</v>
      </c>
      <c r="E1949" t="s">
        <v>561</v>
      </c>
      <c r="F1949">
        <v>44</v>
      </c>
      <c r="G1949">
        <v>180</v>
      </c>
      <c r="H1949">
        <v>13.333</v>
      </c>
      <c r="I1949">
        <v>2.9860000000000002</v>
      </c>
      <c r="J1949">
        <v>1</v>
      </c>
      <c r="K1949">
        <v>1172.549</v>
      </c>
      <c r="L1949" t="s">
        <v>560</v>
      </c>
      <c r="M1949" t="s">
        <v>559</v>
      </c>
      <c r="N1949" s="8">
        <v>43412</v>
      </c>
      <c r="O1949">
        <v>0</v>
      </c>
      <c r="P1949">
        <v>0</v>
      </c>
      <c r="Q1949">
        <v>11988.665999999999</v>
      </c>
      <c r="R1949">
        <v>1202.56</v>
      </c>
      <c r="S1949">
        <v>2.5049999999999999</v>
      </c>
      <c r="T1949">
        <v>33</v>
      </c>
      <c r="U1949">
        <v>3644.1210000000001</v>
      </c>
      <c r="V1949">
        <v>1</v>
      </c>
      <c r="W1949">
        <v>2.036</v>
      </c>
      <c r="X1949">
        <v>3.29</v>
      </c>
      <c r="Y1949" s="8">
        <v>43412</v>
      </c>
    </row>
    <row r="1950" spans="1:25" x14ac:dyDescent="0.25">
      <c r="A1950">
        <v>-111.97727879999999</v>
      </c>
      <c r="B1950">
        <v>33.079708160000003</v>
      </c>
      <c r="C1950" t="s">
        <v>563</v>
      </c>
      <c r="D1950" t="s">
        <v>564</v>
      </c>
      <c r="E1950" t="s">
        <v>561</v>
      </c>
      <c r="F1950">
        <v>45</v>
      </c>
      <c r="G1950">
        <v>187</v>
      </c>
      <c r="H1950">
        <v>13.333</v>
      </c>
      <c r="I1950">
        <v>2.9860000000000002</v>
      </c>
      <c r="J1950">
        <v>1</v>
      </c>
      <c r="K1950">
        <v>1172.51</v>
      </c>
      <c r="L1950" t="s">
        <v>560</v>
      </c>
      <c r="M1950" t="s">
        <v>559</v>
      </c>
      <c r="N1950" s="8">
        <v>43412</v>
      </c>
      <c r="O1950">
        <v>0</v>
      </c>
      <c r="P1950">
        <v>0</v>
      </c>
      <c r="Q1950">
        <v>15753.955</v>
      </c>
      <c r="R1950">
        <v>1580.249</v>
      </c>
      <c r="S1950">
        <v>3.2919999999999998</v>
      </c>
      <c r="T1950">
        <v>33</v>
      </c>
      <c r="U1950">
        <v>4788.6329999999998</v>
      </c>
      <c r="V1950">
        <v>1</v>
      </c>
      <c r="W1950">
        <v>2.036</v>
      </c>
      <c r="X1950">
        <v>3.29</v>
      </c>
      <c r="Y1950" s="8">
        <v>43412</v>
      </c>
    </row>
    <row r="1951" spans="1:25" x14ac:dyDescent="0.25">
      <c r="A1951">
        <v>-111.97727983</v>
      </c>
      <c r="B1951">
        <v>33.079700219999999</v>
      </c>
      <c r="C1951" t="s">
        <v>563</v>
      </c>
      <c r="D1951" t="s">
        <v>564</v>
      </c>
      <c r="E1951" t="s">
        <v>561</v>
      </c>
      <c r="F1951">
        <v>46</v>
      </c>
      <c r="G1951">
        <v>181</v>
      </c>
      <c r="H1951">
        <v>13.333</v>
      </c>
      <c r="I1951">
        <v>2.9529999999999998</v>
      </c>
      <c r="J1951">
        <v>1</v>
      </c>
      <c r="K1951">
        <v>1172.4929999999999</v>
      </c>
      <c r="L1951" t="s">
        <v>560</v>
      </c>
      <c r="M1951" t="s">
        <v>559</v>
      </c>
      <c r="N1951" s="8">
        <v>43412</v>
      </c>
      <c r="O1951">
        <v>0</v>
      </c>
      <c r="P1951">
        <v>0</v>
      </c>
      <c r="Q1951">
        <v>15317.003000000001</v>
      </c>
      <c r="R1951">
        <v>1553.49</v>
      </c>
      <c r="S1951">
        <v>3.2360000000000002</v>
      </c>
      <c r="T1951">
        <v>33</v>
      </c>
      <c r="U1951">
        <v>4707.5460000000003</v>
      </c>
      <c r="V1951">
        <v>1</v>
      </c>
      <c r="W1951">
        <v>2.0129999999999999</v>
      </c>
      <c r="X1951">
        <v>3.254</v>
      </c>
      <c r="Y1951" s="8">
        <v>43412</v>
      </c>
    </row>
    <row r="1952" spans="1:25" x14ac:dyDescent="0.25">
      <c r="A1952">
        <v>-111.97727931999999</v>
      </c>
      <c r="B1952">
        <v>33.079692209999997</v>
      </c>
      <c r="C1952" t="s">
        <v>563</v>
      </c>
      <c r="D1952" t="s">
        <v>564</v>
      </c>
      <c r="E1952" t="s">
        <v>561</v>
      </c>
      <c r="F1952">
        <v>47</v>
      </c>
      <c r="G1952">
        <v>184</v>
      </c>
      <c r="H1952">
        <v>13.333</v>
      </c>
      <c r="I1952">
        <v>3.0510000000000002</v>
      </c>
      <c r="J1952">
        <v>1</v>
      </c>
      <c r="K1952">
        <v>1172.5029999999999</v>
      </c>
      <c r="L1952" t="s">
        <v>560</v>
      </c>
      <c r="M1952" t="s">
        <v>559</v>
      </c>
      <c r="N1952" s="8">
        <v>43412</v>
      </c>
      <c r="O1952">
        <v>0</v>
      </c>
      <c r="P1952">
        <v>0</v>
      </c>
      <c r="Q1952">
        <v>11880.929</v>
      </c>
      <c r="R1952">
        <v>1166.124</v>
      </c>
      <c r="S1952">
        <v>2.4289999999999998</v>
      </c>
      <c r="T1952">
        <v>33</v>
      </c>
      <c r="U1952">
        <v>3533.7089999999998</v>
      </c>
      <c r="V1952">
        <v>1</v>
      </c>
      <c r="W1952">
        <v>2.08</v>
      </c>
      <c r="X1952">
        <v>3.3620000000000001</v>
      </c>
      <c r="Y1952" s="8">
        <v>43412</v>
      </c>
    </row>
    <row r="1953" spans="1:25" x14ac:dyDescent="0.25">
      <c r="A1953">
        <v>-111.97727999999999</v>
      </c>
      <c r="B1953">
        <v>33.079684229999998</v>
      </c>
      <c r="C1953" t="s">
        <v>563</v>
      </c>
      <c r="D1953" t="s">
        <v>564</v>
      </c>
      <c r="E1953" t="s">
        <v>561</v>
      </c>
      <c r="F1953">
        <v>48</v>
      </c>
      <c r="G1953">
        <v>180</v>
      </c>
      <c r="H1953">
        <v>13.333</v>
      </c>
      <c r="I1953">
        <v>2.9860000000000002</v>
      </c>
      <c r="J1953">
        <v>1</v>
      </c>
      <c r="K1953">
        <v>1172.5070000000001</v>
      </c>
      <c r="L1953" t="s">
        <v>560</v>
      </c>
      <c r="M1953" t="s">
        <v>559</v>
      </c>
      <c r="N1953" s="8">
        <v>43412</v>
      </c>
      <c r="O1953">
        <v>0</v>
      </c>
      <c r="P1953">
        <v>0</v>
      </c>
      <c r="Q1953">
        <v>11823.811</v>
      </c>
      <c r="R1953">
        <v>1186.0239999999999</v>
      </c>
      <c r="S1953">
        <v>2.4710000000000001</v>
      </c>
      <c r="T1953">
        <v>33</v>
      </c>
      <c r="U1953">
        <v>3594.011</v>
      </c>
      <c r="V1953">
        <v>1</v>
      </c>
      <c r="W1953">
        <v>2.036</v>
      </c>
      <c r="X1953">
        <v>3.29</v>
      </c>
      <c r="Y1953" s="8">
        <v>43412</v>
      </c>
    </row>
    <row r="1954" spans="1:25" x14ac:dyDescent="0.25">
      <c r="A1954">
        <v>-111.97728017</v>
      </c>
      <c r="B1954">
        <v>33.079676220000003</v>
      </c>
      <c r="C1954" t="s">
        <v>563</v>
      </c>
      <c r="D1954" t="s">
        <v>564</v>
      </c>
      <c r="E1954" t="s">
        <v>561</v>
      </c>
      <c r="F1954">
        <v>49</v>
      </c>
      <c r="G1954">
        <v>179</v>
      </c>
      <c r="H1954">
        <v>13.333</v>
      </c>
      <c r="I1954">
        <v>2.92</v>
      </c>
      <c r="J1954">
        <v>1</v>
      </c>
      <c r="K1954">
        <v>1172.5229999999999</v>
      </c>
      <c r="L1954" t="s">
        <v>560</v>
      </c>
      <c r="M1954" t="s">
        <v>559</v>
      </c>
      <c r="N1954" s="8">
        <v>43412</v>
      </c>
      <c r="O1954">
        <v>0</v>
      </c>
      <c r="P1954">
        <v>0</v>
      </c>
      <c r="Q1954">
        <v>14526.491</v>
      </c>
      <c r="R1954">
        <v>1489.8689999999999</v>
      </c>
      <c r="S1954">
        <v>3.1040000000000001</v>
      </c>
      <c r="T1954">
        <v>33</v>
      </c>
      <c r="U1954">
        <v>4514.7529999999997</v>
      </c>
      <c r="V1954">
        <v>1</v>
      </c>
      <c r="W1954">
        <v>1.9910000000000001</v>
      </c>
      <c r="X1954">
        <v>3.218</v>
      </c>
      <c r="Y1954" s="8">
        <v>43412</v>
      </c>
    </row>
    <row r="1955" spans="1:25" x14ac:dyDescent="0.25">
      <c r="A1955">
        <v>-111.97728066000001</v>
      </c>
      <c r="B1955">
        <v>33.079668220000002</v>
      </c>
      <c r="C1955" t="s">
        <v>563</v>
      </c>
      <c r="D1955" t="s">
        <v>564</v>
      </c>
      <c r="E1955" t="s">
        <v>561</v>
      </c>
      <c r="F1955">
        <v>50</v>
      </c>
      <c r="G1955">
        <v>182</v>
      </c>
      <c r="H1955">
        <v>13.333</v>
      </c>
      <c r="I1955">
        <v>2.9529999999999998</v>
      </c>
      <c r="J1955">
        <v>1</v>
      </c>
      <c r="K1955">
        <v>1172.4929999999999</v>
      </c>
      <c r="L1955" t="s">
        <v>560</v>
      </c>
      <c r="M1955" t="s">
        <v>559</v>
      </c>
      <c r="N1955" s="8">
        <v>43412</v>
      </c>
      <c r="O1955">
        <v>0</v>
      </c>
      <c r="P1955">
        <v>0</v>
      </c>
      <c r="Q1955">
        <v>15279.108</v>
      </c>
      <c r="R1955">
        <v>1549.6469999999999</v>
      </c>
      <c r="S1955">
        <v>3.2280000000000002</v>
      </c>
      <c r="T1955">
        <v>33</v>
      </c>
      <c r="U1955">
        <v>4695.8999999999996</v>
      </c>
      <c r="V1955">
        <v>1</v>
      </c>
      <c r="W1955">
        <v>2.0129999999999999</v>
      </c>
      <c r="X1955">
        <v>3.254</v>
      </c>
      <c r="Y1955" s="8">
        <v>43412</v>
      </c>
    </row>
    <row r="1956" spans="1:25" x14ac:dyDescent="0.25">
      <c r="A1956">
        <v>-111.97728117</v>
      </c>
      <c r="B1956">
        <v>33.079660220000001</v>
      </c>
      <c r="C1956" t="s">
        <v>563</v>
      </c>
      <c r="D1956" t="s">
        <v>564</v>
      </c>
      <c r="E1956" t="s">
        <v>561</v>
      </c>
      <c r="F1956">
        <v>51</v>
      </c>
      <c r="G1956">
        <v>179</v>
      </c>
      <c r="H1956">
        <v>13.333</v>
      </c>
      <c r="I1956">
        <v>2.92</v>
      </c>
      <c r="J1956">
        <v>1</v>
      </c>
      <c r="K1956">
        <v>1172.4970000000001</v>
      </c>
      <c r="L1956" t="s">
        <v>560</v>
      </c>
      <c r="M1956" t="s">
        <v>559</v>
      </c>
      <c r="N1956" s="8">
        <v>43412</v>
      </c>
      <c r="O1956">
        <v>0</v>
      </c>
      <c r="P1956">
        <v>0</v>
      </c>
      <c r="Q1956">
        <v>14009.342000000001</v>
      </c>
      <c r="R1956">
        <v>1436.829</v>
      </c>
      <c r="S1956">
        <v>2.9929999999999999</v>
      </c>
      <c r="T1956">
        <v>33</v>
      </c>
      <c r="U1956">
        <v>4354.0259999999998</v>
      </c>
      <c r="V1956">
        <v>1</v>
      </c>
      <c r="W1956">
        <v>1.9910000000000001</v>
      </c>
      <c r="X1956">
        <v>3.218</v>
      </c>
      <c r="Y1956" s="8">
        <v>43412</v>
      </c>
    </row>
    <row r="1957" spans="1:25" x14ac:dyDescent="0.25">
      <c r="A1957">
        <v>-111.97727999999999</v>
      </c>
      <c r="B1957">
        <v>33.079652230000001</v>
      </c>
      <c r="C1957" t="s">
        <v>563</v>
      </c>
      <c r="D1957" t="s">
        <v>564</v>
      </c>
      <c r="E1957" t="s">
        <v>561</v>
      </c>
      <c r="F1957">
        <v>52</v>
      </c>
      <c r="G1957">
        <v>180</v>
      </c>
      <c r="H1957">
        <v>13.333</v>
      </c>
      <c r="I1957">
        <v>2.92</v>
      </c>
      <c r="J1957">
        <v>1</v>
      </c>
      <c r="K1957">
        <v>1172.454</v>
      </c>
      <c r="L1957" t="s">
        <v>560</v>
      </c>
      <c r="M1957" t="s">
        <v>559</v>
      </c>
      <c r="N1957" s="8">
        <v>43412</v>
      </c>
      <c r="O1957">
        <v>0</v>
      </c>
      <c r="P1957">
        <v>0</v>
      </c>
      <c r="Q1957">
        <v>13394.26</v>
      </c>
      <c r="R1957">
        <v>1373.7449999999999</v>
      </c>
      <c r="S1957">
        <v>2.8620000000000001</v>
      </c>
      <c r="T1957">
        <v>33</v>
      </c>
      <c r="U1957">
        <v>4162.8620000000001</v>
      </c>
      <c r="V1957">
        <v>1</v>
      </c>
      <c r="W1957">
        <v>1.9910000000000001</v>
      </c>
      <c r="X1957">
        <v>3.218</v>
      </c>
      <c r="Y1957" s="8">
        <v>43412</v>
      </c>
    </row>
    <row r="1958" spans="1:25" x14ac:dyDescent="0.25">
      <c r="A1958">
        <v>-111.977281</v>
      </c>
      <c r="B1958">
        <v>33.07964423</v>
      </c>
      <c r="C1958" t="s">
        <v>563</v>
      </c>
      <c r="D1958" t="s">
        <v>564</v>
      </c>
      <c r="E1958" t="s">
        <v>561</v>
      </c>
      <c r="F1958">
        <v>53</v>
      </c>
      <c r="G1958">
        <v>180</v>
      </c>
      <c r="H1958">
        <v>13.333</v>
      </c>
      <c r="I1958">
        <v>2.9529999999999998</v>
      </c>
      <c r="J1958">
        <v>1</v>
      </c>
      <c r="K1958">
        <v>1172.5070000000001</v>
      </c>
      <c r="L1958" t="s">
        <v>560</v>
      </c>
      <c r="M1958" t="s">
        <v>559</v>
      </c>
      <c r="N1958" s="8">
        <v>43412</v>
      </c>
      <c r="O1958">
        <v>0</v>
      </c>
      <c r="P1958">
        <v>0</v>
      </c>
      <c r="Q1958">
        <v>12841.64</v>
      </c>
      <c r="R1958">
        <v>1302.433</v>
      </c>
      <c r="S1958">
        <v>2.7130000000000001</v>
      </c>
      <c r="T1958">
        <v>33</v>
      </c>
      <c r="U1958">
        <v>3946.7649999999999</v>
      </c>
      <c r="V1958">
        <v>1</v>
      </c>
      <c r="W1958">
        <v>2.0129999999999999</v>
      </c>
      <c r="X1958">
        <v>3.254</v>
      </c>
      <c r="Y1958" s="8">
        <v>43412</v>
      </c>
    </row>
    <row r="1959" spans="1:25" x14ac:dyDescent="0.25">
      <c r="A1959">
        <v>-111.97728066000001</v>
      </c>
      <c r="B1959">
        <v>33.079636219999998</v>
      </c>
      <c r="C1959" t="s">
        <v>563</v>
      </c>
      <c r="D1959" t="s">
        <v>564</v>
      </c>
      <c r="E1959" t="s">
        <v>561</v>
      </c>
      <c r="F1959">
        <v>54</v>
      </c>
      <c r="G1959">
        <v>182</v>
      </c>
      <c r="H1959">
        <v>13.333</v>
      </c>
      <c r="I1959">
        <v>3.0510000000000002</v>
      </c>
      <c r="J1959">
        <v>1</v>
      </c>
      <c r="K1959">
        <v>1172.5029999999999</v>
      </c>
      <c r="L1959" t="s">
        <v>560</v>
      </c>
      <c r="M1959" t="s">
        <v>559</v>
      </c>
      <c r="N1959" s="8">
        <v>43412</v>
      </c>
      <c r="O1959">
        <v>0</v>
      </c>
      <c r="P1959">
        <v>0</v>
      </c>
      <c r="Q1959">
        <v>12807.324000000001</v>
      </c>
      <c r="R1959">
        <v>1257.0509999999999</v>
      </c>
      <c r="S1959">
        <v>2.6190000000000002</v>
      </c>
      <c r="T1959">
        <v>33</v>
      </c>
      <c r="U1959">
        <v>3809.2440000000001</v>
      </c>
      <c r="V1959">
        <v>1</v>
      </c>
      <c r="W1959">
        <v>2.08</v>
      </c>
      <c r="X1959">
        <v>3.3620000000000001</v>
      </c>
      <c r="Y1959" s="8">
        <v>43412</v>
      </c>
    </row>
    <row r="1960" spans="1:25" x14ac:dyDescent="0.25">
      <c r="A1960">
        <v>-111.97727913999999</v>
      </c>
      <c r="B1960">
        <v>33.079628190000001</v>
      </c>
      <c r="C1960" t="s">
        <v>563</v>
      </c>
      <c r="D1960" t="s">
        <v>564</v>
      </c>
      <c r="E1960" t="s">
        <v>561</v>
      </c>
      <c r="F1960">
        <v>55</v>
      </c>
      <c r="G1960">
        <v>185</v>
      </c>
      <c r="H1960">
        <v>13.333</v>
      </c>
      <c r="I1960">
        <v>2.7559999999999998</v>
      </c>
      <c r="J1960">
        <v>1</v>
      </c>
      <c r="K1960">
        <v>1172.4839999999999</v>
      </c>
      <c r="L1960" t="s">
        <v>560</v>
      </c>
      <c r="M1960" t="s">
        <v>559</v>
      </c>
      <c r="N1960" s="8">
        <v>43412</v>
      </c>
      <c r="O1960">
        <v>0</v>
      </c>
      <c r="P1960">
        <v>0</v>
      </c>
      <c r="Q1960">
        <v>15439.446</v>
      </c>
      <c r="R1960">
        <v>1677.76</v>
      </c>
      <c r="S1960">
        <v>3.4950000000000001</v>
      </c>
      <c r="T1960">
        <v>33</v>
      </c>
      <c r="U1960">
        <v>5084.12</v>
      </c>
      <c r="V1960">
        <v>1</v>
      </c>
      <c r="W1960">
        <v>1.879</v>
      </c>
      <c r="X1960">
        <v>3.0369999999999999</v>
      </c>
      <c r="Y1960" s="8">
        <v>43412</v>
      </c>
    </row>
    <row r="1961" spans="1:25" x14ac:dyDescent="0.25">
      <c r="A1961">
        <v>-111.97728068000001</v>
      </c>
      <c r="B1961">
        <v>33.079620210000002</v>
      </c>
      <c r="C1961" t="s">
        <v>563</v>
      </c>
      <c r="D1961" t="s">
        <v>564</v>
      </c>
      <c r="E1961" t="s">
        <v>561</v>
      </c>
      <c r="F1961">
        <v>56</v>
      </c>
      <c r="G1961">
        <v>176</v>
      </c>
      <c r="H1961">
        <v>13.333</v>
      </c>
      <c r="I1961">
        <v>2.9860000000000002</v>
      </c>
      <c r="J1961">
        <v>1</v>
      </c>
      <c r="K1961">
        <v>1172.425</v>
      </c>
      <c r="L1961" t="s">
        <v>560</v>
      </c>
      <c r="M1961" t="s">
        <v>559</v>
      </c>
      <c r="N1961" s="8">
        <v>43412</v>
      </c>
      <c r="O1961">
        <v>0</v>
      </c>
      <c r="P1961">
        <v>0</v>
      </c>
      <c r="Q1961">
        <v>13456.886</v>
      </c>
      <c r="R1961">
        <v>1349.8340000000001</v>
      </c>
      <c r="S1961">
        <v>2.8119999999999998</v>
      </c>
      <c r="T1961">
        <v>33</v>
      </c>
      <c r="U1961">
        <v>4090.4070000000002</v>
      </c>
      <c r="V1961">
        <v>1</v>
      </c>
      <c r="W1961">
        <v>2.036</v>
      </c>
      <c r="X1961">
        <v>3.29</v>
      </c>
      <c r="Y1961" s="8">
        <v>43412</v>
      </c>
    </row>
    <row r="1962" spans="1:25" x14ac:dyDescent="0.25">
      <c r="A1962">
        <v>-111.97728066000001</v>
      </c>
      <c r="B1962">
        <v>33.079612220000001</v>
      </c>
      <c r="C1962" t="s">
        <v>563</v>
      </c>
      <c r="D1962" t="s">
        <v>564</v>
      </c>
      <c r="E1962" t="s">
        <v>561</v>
      </c>
      <c r="F1962">
        <v>57</v>
      </c>
      <c r="G1962">
        <v>182</v>
      </c>
      <c r="H1962">
        <v>13.333</v>
      </c>
      <c r="I1962">
        <v>2.7229999999999999</v>
      </c>
      <c r="J1962">
        <v>1</v>
      </c>
      <c r="K1962">
        <v>1172.4870000000001</v>
      </c>
      <c r="L1962" t="s">
        <v>560</v>
      </c>
      <c r="M1962" t="s">
        <v>559</v>
      </c>
      <c r="N1962" s="8">
        <v>43412</v>
      </c>
      <c r="O1962">
        <v>0</v>
      </c>
      <c r="P1962">
        <v>0</v>
      </c>
      <c r="Q1962">
        <v>11381.790999999999</v>
      </c>
      <c r="R1962">
        <v>1251.7280000000001</v>
      </c>
      <c r="S1962">
        <v>2.6080000000000001</v>
      </c>
      <c r="T1962">
        <v>33</v>
      </c>
      <c r="U1962">
        <v>3793.114</v>
      </c>
      <c r="V1962">
        <v>1</v>
      </c>
      <c r="W1962">
        <v>1.857</v>
      </c>
      <c r="X1962">
        <v>3.0009999999999999</v>
      </c>
      <c r="Y1962" s="8">
        <v>43412</v>
      </c>
    </row>
    <row r="1963" spans="1:25" x14ac:dyDescent="0.25">
      <c r="A1963">
        <v>-111.97728151</v>
      </c>
      <c r="B1963">
        <v>33.079604209999999</v>
      </c>
      <c r="C1963" t="s">
        <v>563</v>
      </c>
      <c r="D1963" t="s">
        <v>564</v>
      </c>
      <c r="E1963" t="s">
        <v>561</v>
      </c>
      <c r="F1963">
        <v>58</v>
      </c>
      <c r="G1963">
        <v>177</v>
      </c>
      <c r="H1963">
        <v>13.333</v>
      </c>
      <c r="I1963">
        <v>2.8540000000000001</v>
      </c>
      <c r="J1963">
        <v>1</v>
      </c>
      <c r="K1963">
        <v>1172.47</v>
      </c>
      <c r="L1963" t="s">
        <v>560</v>
      </c>
      <c r="M1963" t="s">
        <v>559</v>
      </c>
      <c r="N1963" s="8">
        <v>43412</v>
      </c>
      <c r="O1963">
        <v>0</v>
      </c>
      <c r="P1963">
        <v>0</v>
      </c>
      <c r="Q1963">
        <v>13894.499</v>
      </c>
      <c r="R1963">
        <v>1457.81</v>
      </c>
      <c r="S1963">
        <v>3.0369999999999999</v>
      </c>
      <c r="T1963">
        <v>33</v>
      </c>
      <c r="U1963">
        <v>4417.6059999999998</v>
      </c>
      <c r="V1963">
        <v>1</v>
      </c>
      <c r="W1963">
        <v>1.946</v>
      </c>
      <c r="X1963">
        <v>3.145</v>
      </c>
      <c r="Y1963" s="8">
        <v>43412</v>
      </c>
    </row>
    <row r="1964" spans="1:25" x14ac:dyDescent="0.25">
      <c r="A1964">
        <v>-111.97727845999999</v>
      </c>
      <c r="B1964">
        <v>33.079596119999998</v>
      </c>
      <c r="C1964" t="s">
        <v>563</v>
      </c>
      <c r="D1964" t="s">
        <v>564</v>
      </c>
      <c r="E1964" t="s">
        <v>561</v>
      </c>
      <c r="F1964">
        <v>59</v>
      </c>
      <c r="G1964">
        <v>189</v>
      </c>
      <c r="H1964">
        <v>13.333</v>
      </c>
      <c r="I1964">
        <v>2.9529999999999998</v>
      </c>
      <c r="J1964">
        <v>1</v>
      </c>
      <c r="K1964">
        <v>1172.51</v>
      </c>
      <c r="L1964" t="s">
        <v>560</v>
      </c>
      <c r="M1964" t="s">
        <v>559</v>
      </c>
      <c r="N1964" s="8">
        <v>43412</v>
      </c>
      <c r="O1964">
        <v>0</v>
      </c>
      <c r="P1964">
        <v>0</v>
      </c>
      <c r="Q1964">
        <v>13549.255999999999</v>
      </c>
      <c r="R1964">
        <v>1374.201</v>
      </c>
      <c r="S1964">
        <v>2.863</v>
      </c>
      <c r="T1964">
        <v>33</v>
      </c>
      <c r="U1964">
        <v>4164.2449999999999</v>
      </c>
      <c r="V1964">
        <v>1</v>
      </c>
      <c r="W1964">
        <v>2.0129999999999999</v>
      </c>
      <c r="X1964">
        <v>3.254</v>
      </c>
      <c r="Y1964" s="8">
        <v>43412</v>
      </c>
    </row>
    <row r="1965" spans="1:25" x14ac:dyDescent="0.25">
      <c r="A1965">
        <v>-111.97728151</v>
      </c>
      <c r="B1965">
        <v>33.079588209999997</v>
      </c>
      <c r="C1965" t="s">
        <v>563</v>
      </c>
      <c r="D1965" t="s">
        <v>564</v>
      </c>
      <c r="E1965" t="s">
        <v>561</v>
      </c>
      <c r="F1965">
        <v>60</v>
      </c>
      <c r="G1965">
        <v>177</v>
      </c>
      <c r="H1965">
        <v>13.333</v>
      </c>
      <c r="I1965">
        <v>2.9529999999999998</v>
      </c>
      <c r="J1965">
        <v>1</v>
      </c>
      <c r="K1965">
        <v>1172.4970000000001</v>
      </c>
      <c r="L1965" t="s">
        <v>560</v>
      </c>
      <c r="M1965" t="s">
        <v>559</v>
      </c>
      <c r="N1965" s="8">
        <v>43412</v>
      </c>
      <c r="O1965">
        <v>0</v>
      </c>
      <c r="P1965">
        <v>0</v>
      </c>
      <c r="Q1965">
        <v>13743.359</v>
      </c>
      <c r="R1965">
        <v>1393.8869999999999</v>
      </c>
      <c r="S1965">
        <v>2.9039999999999999</v>
      </c>
      <c r="T1965">
        <v>33</v>
      </c>
      <c r="U1965">
        <v>4223.9009999999998</v>
      </c>
      <c r="V1965">
        <v>1</v>
      </c>
      <c r="W1965">
        <v>2.0129999999999999</v>
      </c>
      <c r="X1965">
        <v>3.254</v>
      </c>
      <c r="Y1965" s="8">
        <v>43412</v>
      </c>
    </row>
    <row r="1966" spans="1:25" x14ac:dyDescent="0.25">
      <c r="A1966">
        <v>-111.97728032000001</v>
      </c>
      <c r="B1966">
        <v>33.079580210000003</v>
      </c>
      <c r="C1966" t="s">
        <v>563</v>
      </c>
      <c r="D1966" t="s">
        <v>564</v>
      </c>
      <c r="E1966" t="s">
        <v>561</v>
      </c>
      <c r="F1966">
        <v>61</v>
      </c>
      <c r="G1966">
        <v>184</v>
      </c>
      <c r="H1966">
        <v>13.333</v>
      </c>
      <c r="I1966">
        <v>2.9860000000000002</v>
      </c>
      <c r="J1966">
        <v>1</v>
      </c>
      <c r="K1966">
        <v>1172.51</v>
      </c>
      <c r="L1966" t="s">
        <v>560</v>
      </c>
      <c r="M1966" t="s">
        <v>559</v>
      </c>
      <c r="N1966" s="8">
        <v>43412</v>
      </c>
      <c r="O1966">
        <v>0</v>
      </c>
      <c r="P1966">
        <v>0</v>
      </c>
      <c r="Q1966">
        <v>12608.209000000001</v>
      </c>
      <c r="R1966">
        <v>1264.7049999999999</v>
      </c>
      <c r="S1966">
        <v>2.6349999999999998</v>
      </c>
      <c r="T1966">
        <v>33</v>
      </c>
      <c r="U1966">
        <v>3832.44</v>
      </c>
      <c r="V1966">
        <v>1</v>
      </c>
      <c r="W1966">
        <v>2.036</v>
      </c>
      <c r="X1966">
        <v>3.29</v>
      </c>
      <c r="Y1966" s="8">
        <v>43412</v>
      </c>
    </row>
    <row r="1967" spans="1:25" x14ac:dyDescent="0.25">
      <c r="A1967">
        <v>-111.97728083</v>
      </c>
      <c r="B1967">
        <v>33.079572220000003</v>
      </c>
      <c r="C1967" t="s">
        <v>563</v>
      </c>
      <c r="D1967" t="s">
        <v>564</v>
      </c>
      <c r="E1967" t="s">
        <v>561</v>
      </c>
      <c r="F1967">
        <v>62</v>
      </c>
      <c r="G1967">
        <v>181</v>
      </c>
      <c r="H1967">
        <v>13.333</v>
      </c>
      <c r="I1967">
        <v>2.8220000000000001</v>
      </c>
      <c r="J1967">
        <v>1</v>
      </c>
      <c r="K1967">
        <v>1172.49</v>
      </c>
      <c r="L1967" t="s">
        <v>560</v>
      </c>
      <c r="M1967" t="s">
        <v>559</v>
      </c>
      <c r="N1967" s="8">
        <v>43412</v>
      </c>
      <c r="O1967">
        <v>0</v>
      </c>
      <c r="P1967">
        <v>0</v>
      </c>
      <c r="Q1967">
        <v>13815.239</v>
      </c>
      <c r="R1967">
        <v>1466.3489999999999</v>
      </c>
      <c r="S1967">
        <v>3.0550000000000002</v>
      </c>
      <c r="T1967">
        <v>33</v>
      </c>
      <c r="U1967">
        <v>4443.4799999999996</v>
      </c>
      <c r="V1967">
        <v>1</v>
      </c>
      <c r="W1967">
        <v>1.9239999999999999</v>
      </c>
      <c r="X1967">
        <v>3.109</v>
      </c>
      <c r="Y1967" s="8">
        <v>43412</v>
      </c>
    </row>
    <row r="1968" spans="1:25" x14ac:dyDescent="0.25">
      <c r="A1968">
        <v>-111.97727997</v>
      </c>
      <c r="B1968">
        <v>33.079565180000003</v>
      </c>
      <c r="C1968" t="s">
        <v>563</v>
      </c>
      <c r="D1968" t="s">
        <v>564</v>
      </c>
      <c r="E1968" t="s">
        <v>561</v>
      </c>
      <c r="F1968">
        <v>63</v>
      </c>
      <c r="G1968">
        <v>186</v>
      </c>
      <c r="H1968">
        <v>13.333</v>
      </c>
      <c r="I1968">
        <v>2.887</v>
      </c>
      <c r="J1968">
        <v>1</v>
      </c>
      <c r="K1968">
        <v>1172.4929999999999</v>
      </c>
      <c r="L1968" t="s">
        <v>560</v>
      </c>
      <c r="M1968" t="s">
        <v>559</v>
      </c>
      <c r="N1968" s="8">
        <v>43412</v>
      </c>
      <c r="O1968">
        <v>0</v>
      </c>
      <c r="P1968">
        <v>0</v>
      </c>
      <c r="Q1968">
        <v>14262.215</v>
      </c>
      <c r="R1968">
        <v>1479.386</v>
      </c>
      <c r="S1968">
        <v>3.0819999999999999</v>
      </c>
      <c r="T1968">
        <v>33</v>
      </c>
      <c r="U1968">
        <v>4482.9889999999996</v>
      </c>
      <c r="V1968">
        <v>1</v>
      </c>
      <c r="W1968">
        <v>1.9690000000000001</v>
      </c>
      <c r="X1968">
        <v>3.181</v>
      </c>
      <c r="Y1968" s="8">
        <v>43412</v>
      </c>
    </row>
    <row r="1969" spans="1:25" x14ac:dyDescent="0.25">
      <c r="A1969">
        <v>-111.97728151</v>
      </c>
      <c r="B1969">
        <v>33.079557209999997</v>
      </c>
      <c r="C1969" t="s">
        <v>563</v>
      </c>
      <c r="D1969" t="s">
        <v>564</v>
      </c>
      <c r="E1969" t="s">
        <v>561</v>
      </c>
      <c r="F1969">
        <v>64</v>
      </c>
      <c r="G1969">
        <v>177</v>
      </c>
      <c r="H1969">
        <v>13.333</v>
      </c>
      <c r="I1969">
        <v>2.92</v>
      </c>
      <c r="J1969">
        <v>1</v>
      </c>
      <c r="K1969">
        <v>1172.5070000000001</v>
      </c>
      <c r="L1969" t="s">
        <v>560</v>
      </c>
      <c r="M1969" t="s">
        <v>559</v>
      </c>
      <c r="N1969" s="8">
        <v>43412</v>
      </c>
      <c r="O1969">
        <v>0</v>
      </c>
      <c r="P1969">
        <v>0</v>
      </c>
      <c r="Q1969">
        <v>13311.254000000001</v>
      </c>
      <c r="R1969">
        <v>1365.231</v>
      </c>
      <c r="S1969">
        <v>2.8439999999999999</v>
      </c>
      <c r="T1969">
        <v>33</v>
      </c>
      <c r="U1969">
        <v>4137.0649999999996</v>
      </c>
      <c r="V1969">
        <v>1</v>
      </c>
      <c r="W1969">
        <v>1.9910000000000001</v>
      </c>
      <c r="X1969">
        <v>3.218</v>
      </c>
      <c r="Y1969" s="8">
        <v>43412</v>
      </c>
    </row>
    <row r="1970" spans="1:25" x14ac:dyDescent="0.25">
      <c r="A1970">
        <v>-111.97728049</v>
      </c>
      <c r="B1970">
        <v>33.079549210000003</v>
      </c>
      <c r="C1970" t="s">
        <v>563</v>
      </c>
      <c r="D1970" t="s">
        <v>564</v>
      </c>
      <c r="E1970" t="s">
        <v>561</v>
      </c>
      <c r="F1970">
        <v>65</v>
      </c>
      <c r="G1970">
        <v>183</v>
      </c>
      <c r="H1970">
        <v>13.333</v>
      </c>
      <c r="I1970">
        <v>2.887</v>
      </c>
      <c r="J1970">
        <v>1</v>
      </c>
      <c r="K1970">
        <v>1172.5260000000001</v>
      </c>
      <c r="L1970" t="s">
        <v>560</v>
      </c>
      <c r="M1970" t="s">
        <v>559</v>
      </c>
      <c r="N1970" s="8">
        <v>43412</v>
      </c>
      <c r="O1970">
        <v>0</v>
      </c>
      <c r="P1970">
        <v>0</v>
      </c>
      <c r="Q1970">
        <v>15471.888999999999</v>
      </c>
      <c r="R1970">
        <v>1604.8630000000001</v>
      </c>
      <c r="S1970">
        <v>3.343</v>
      </c>
      <c r="T1970">
        <v>33</v>
      </c>
      <c r="U1970">
        <v>4863.2209999999995</v>
      </c>
      <c r="V1970">
        <v>1</v>
      </c>
      <c r="W1970">
        <v>1.9690000000000001</v>
      </c>
      <c r="X1970">
        <v>3.181</v>
      </c>
      <c r="Y1970" s="8">
        <v>43412</v>
      </c>
    </row>
    <row r="1971" spans="1:25" x14ac:dyDescent="0.25">
      <c r="A1971">
        <v>-111.97728066000001</v>
      </c>
      <c r="B1971">
        <v>33.079541220000003</v>
      </c>
      <c r="C1971" t="s">
        <v>563</v>
      </c>
      <c r="D1971" t="s">
        <v>564</v>
      </c>
      <c r="E1971" t="s">
        <v>561</v>
      </c>
      <c r="F1971">
        <v>66</v>
      </c>
      <c r="G1971">
        <v>182</v>
      </c>
      <c r="H1971">
        <v>13.333</v>
      </c>
      <c r="I1971">
        <v>2.92</v>
      </c>
      <c r="J1971">
        <v>1</v>
      </c>
      <c r="K1971">
        <v>1172.5070000000001</v>
      </c>
      <c r="L1971" t="s">
        <v>560</v>
      </c>
      <c r="M1971" t="s">
        <v>559</v>
      </c>
      <c r="N1971" s="8">
        <v>43412</v>
      </c>
      <c r="O1971">
        <v>0</v>
      </c>
      <c r="P1971">
        <v>0</v>
      </c>
      <c r="Q1971">
        <v>15629.143</v>
      </c>
      <c r="R1971">
        <v>1602.9590000000001</v>
      </c>
      <c r="S1971">
        <v>3.34</v>
      </c>
      <c r="T1971">
        <v>33</v>
      </c>
      <c r="U1971">
        <v>4857.4520000000002</v>
      </c>
      <c r="V1971">
        <v>1</v>
      </c>
      <c r="W1971">
        <v>1.9910000000000001</v>
      </c>
      <c r="X1971">
        <v>3.218</v>
      </c>
      <c r="Y1971" s="8">
        <v>43412</v>
      </c>
    </row>
    <row r="1972" spans="1:25" x14ac:dyDescent="0.25">
      <c r="A1972">
        <v>-111.97728183</v>
      </c>
      <c r="B1972">
        <v>33.079533220000002</v>
      </c>
      <c r="C1972" t="s">
        <v>563</v>
      </c>
      <c r="D1972" t="s">
        <v>564</v>
      </c>
      <c r="E1972" t="s">
        <v>561</v>
      </c>
      <c r="F1972">
        <v>67</v>
      </c>
      <c r="G1972">
        <v>181</v>
      </c>
      <c r="H1972">
        <v>13.333</v>
      </c>
      <c r="I1972">
        <v>2.8220000000000001</v>
      </c>
      <c r="J1972">
        <v>1</v>
      </c>
      <c r="K1972">
        <v>1172.5070000000001</v>
      </c>
      <c r="L1972" t="s">
        <v>560</v>
      </c>
      <c r="M1972" t="s">
        <v>559</v>
      </c>
      <c r="N1972" s="8">
        <v>43412</v>
      </c>
      <c r="O1972">
        <v>0</v>
      </c>
      <c r="P1972">
        <v>0</v>
      </c>
      <c r="Q1972">
        <v>14878.674000000001</v>
      </c>
      <c r="R1972">
        <v>1579.222</v>
      </c>
      <c r="S1972">
        <v>3.29</v>
      </c>
      <c r="T1972">
        <v>33</v>
      </c>
      <c r="U1972">
        <v>4785.5200000000004</v>
      </c>
      <c r="V1972">
        <v>1</v>
      </c>
      <c r="W1972">
        <v>1.9239999999999999</v>
      </c>
      <c r="X1972">
        <v>3.109</v>
      </c>
      <c r="Y1972" s="8">
        <v>43412</v>
      </c>
    </row>
    <row r="1973" spans="1:25" x14ac:dyDescent="0.25">
      <c r="A1973">
        <v>-111.97728234</v>
      </c>
      <c r="B1973">
        <v>33.079525220000001</v>
      </c>
      <c r="C1973" t="s">
        <v>563</v>
      </c>
      <c r="D1973" t="s">
        <v>564</v>
      </c>
      <c r="E1973" t="s">
        <v>561</v>
      </c>
      <c r="F1973">
        <v>68</v>
      </c>
      <c r="G1973">
        <v>178</v>
      </c>
      <c r="H1973">
        <v>13.333</v>
      </c>
      <c r="I1973">
        <v>2.9529999999999998</v>
      </c>
      <c r="J1973">
        <v>1</v>
      </c>
      <c r="K1973">
        <v>1172.4870000000001</v>
      </c>
      <c r="L1973" t="s">
        <v>560</v>
      </c>
      <c r="M1973" t="s">
        <v>559</v>
      </c>
      <c r="N1973" s="8">
        <v>43412</v>
      </c>
      <c r="O1973">
        <v>0</v>
      </c>
      <c r="P1973">
        <v>0</v>
      </c>
      <c r="Q1973">
        <v>13892.516</v>
      </c>
      <c r="R1973">
        <v>1409.0150000000001</v>
      </c>
      <c r="S1973">
        <v>2.9350000000000001</v>
      </c>
      <c r="T1973">
        <v>33</v>
      </c>
      <c r="U1973">
        <v>4269.7430000000004</v>
      </c>
      <c r="V1973">
        <v>1</v>
      </c>
      <c r="W1973">
        <v>2.0129999999999999</v>
      </c>
      <c r="X1973">
        <v>3.254</v>
      </c>
      <c r="Y1973" s="8">
        <v>43412</v>
      </c>
    </row>
    <row r="1974" spans="1:25" x14ac:dyDescent="0.25">
      <c r="A1974">
        <v>-111.97728083</v>
      </c>
      <c r="B1974">
        <v>33.07951722</v>
      </c>
      <c r="C1974" t="s">
        <v>563</v>
      </c>
      <c r="D1974" t="s">
        <v>564</v>
      </c>
      <c r="E1974" t="s">
        <v>561</v>
      </c>
      <c r="F1974">
        <v>69</v>
      </c>
      <c r="G1974">
        <v>181</v>
      </c>
      <c r="H1974">
        <v>13.333</v>
      </c>
      <c r="I1974">
        <v>2.9529999999999998</v>
      </c>
      <c r="J1974">
        <v>1</v>
      </c>
      <c r="K1974">
        <v>1172.48</v>
      </c>
      <c r="L1974" t="s">
        <v>560</v>
      </c>
      <c r="M1974" t="s">
        <v>559</v>
      </c>
      <c r="N1974" s="8">
        <v>43412</v>
      </c>
      <c r="O1974">
        <v>0</v>
      </c>
      <c r="P1974">
        <v>0</v>
      </c>
      <c r="Q1974">
        <v>16101.071</v>
      </c>
      <c r="R1974">
        <v>1633.0129999999999</v>
      </c>
      <c r="S1974">
        <v>3.4020000000000001</v>
      </c>
      <c r="T1974">
        <v>33</v>
      </c>
      <c r="U1974">
        <v>4948.5230000000001</v>
      </c>
      <c r="V1974">
        <v>1</v>
      </c>
      <c r="W1974">
        <v>2.0129999999999999</v>
      </c>
      <c r="X1974">
        <v>3.254</v>
      </c>
      <c r="Y1974" s="8">
        <v>43412</v>
      </c>
    </row>
    <row r="1975" spans="1:25" x14ac:dyDescent="0.25">
      <c r="A1975">
        <v>-111.97728186000001</v>
      </c>
      <c r="B1975">
        <v>33.079509190000003</v>
      </c>
      <c r="C1975" t="s">
        <v>563</v>
      </c>
      <c r="D1975" t="s">
        <v>564</v>
      </c>
      <c r="E1975" t="s">
        <v>561</v>
      </c>
      <c r="F1975">
        <v>70</v>
      </c>
      <c r="G1975">
        <v>175</v>
      </c>
      <c r="H1975">
        <v>13.333</v>
      </c>
      <c r="I1975">
        <v>2.92</v>
      </c>
      <c r="J1975">
        <v>1</v>
      </c>
      <c r="K1975">
        <v>1172.441</v>
      </c>
      <c r="L1975" t="s">
        <v>560</v>
      </c>
      <c r="M1975" t="s">
        <v>559</v>
      </c>
      <c r="N1975" s="8">
        <v>43412</v>
      </c>
      <c r="O1975">
        <v>0</v>
      </c>
      <c r="P1975">
        <v>0</v>
      </c>
      <c r="Q1975">
        <v>15123.01</v>
      </c>
      <c r="R1975">
        <v>1551.049</v>
      </c>
      <c r="S1975">
        <v>3.2309999999999999</v>
      </c>
      <c r="T1975">
        <v>33</v>
      </c>
      <c r="U1975">
        <v>4700.1480000000001</v>
      </c>
      <c r="V1975">
        <v>1</v>
      </c>
      <c r="W1975">
        <v>1.9910000000000001</v>
      </c>
      <c r="X1975">
        <v>3.218</v>
      </c>
      <c r="Y1975" s="8">
        <v>43412</v>
      </c>
    </row>
    <row r="1976" spans="1:25" x14ac:dyDescent="0.25">
      <c r="A1976">
        <v>-111.97728134</v>
      </c>
      <c r="B1976">
        <v>33.079501219999997</v>
      </c>
      <c r="C1976" t="s">
        <v>563</v>
      </c>
      <c r="D1976" t="s">
        <v>564</v>
      </c>
      <c r="E1976" t="s">
        <v>561</v>
      </c>
      <c r="F1976">
        <v>71</v>
      </c>
      <c r="G1976">
        <v>178</v>
      </c>
      <c r="H1976">
        <v>13.333</v>
      </c>
      <c r="I1976">
        <v>2.887</v>
      </c>
      <c r="J1976">
        <v>1</v>
      </c>
      <c r="K1976">
        <v>1172.451</v>
      </c>
      <c r="L1976" t="s">
        <v>560</v>
      </c>
      <c r="M1976" t="s">
        <v>559</v>
      </c>
      <c r="N1976" s="8">
        <v>43412</v>
      </c>
      <c r="O1976">
        <v>0</v>
      </c>
      <c r="P1976">
        <v>0</v>
      </c>
      <c r="Q1976">
        <v>12942.877</v>
      </c>
      <c r="R1976">
        <v>1342.5340000000001</v>
      </c>
      <c r="S1976">
        <v>2.7970000000000002</v>
      </c>
      <c r="T1976">
        <v>33</v>
      </c>
      <c r="U1976">
        <v>4068.2860000000001</v>
      </c>
      <c r="V1976">
        <v>1</v>
      </c>
      <c r="W1976">
        <v>1.9690000000000001</v>
      </c>
      <c r="X1976">
        <v>3.181</v>
      </c>
      <c r="Y1976" s="8">
        <v>43412</v>
      </c>
    </row>
    <row r="1977" spans="1:25" x14ac:dyDescent="0.25">
      <c r="A1977">
        <v>-111.977281</v>
      </c>
      <c r="B1977">
        <v>33.079493229999997</v>
      </c>
      <c r="C1977" t="s">
        <v>563</v>
      </c>
      <c r="D1977" t="s">
        <v>564</v>
      </c>
      <c r="E1977" t="s">
        <v>561</v>
      </c>
      <c r="F1977">
        <v>72</v>
      </c>
      <c r="G1977">
        <v>180</v>
      </c>
      <c r="H1977">
        <v>13.333</v>
      </c>
      <c r="I1977">
        <v>2.92</v>
      </c>
      <c r="J1977">
        <v>1</v>
      </c>
      <c r="K1977">
        <v>1172.4739999999999</v>
      </c>
      <c r="L1977" t="s">
        <v>560</v>
      </c>
      <c r="M1977" t="s">
        <v>559</v>
      </c>
      <c r="N1977" s="8">
        <v>43412</v>
      </c>
      <c r="O1977">
        <v>0</v>
      </c>
      <c r="P1977">
        <v>0</v>
      </c>
      <c r="Q1977">
        <v>13988.962</v>
      </c>
      <c r="R1977">
        <v>1434.739</v>
      </c>
      <c r="S1977">
        <v>2.9889999999999999</v>
      </c>
      <c r="T1977">
        <v>33</v>
      </c>
      <c r="U1977">
        <v>4347.692</v>
      </c>
      <c r="V1977">
        <v>1</v>
      </c>
      <c r="W1977">
        <v>1.9910000000000001</v>
      </c>
      <c r="X1977">
        <v>3.218</v>
      </c>
      <c r="Y1977" s="8">
        <v>43412</v>
      </c>
    </row>
    <row r="1978" spans="1:25" x14ac:dyDescent="0.25">
      <c r="A1978">
        <v>-111.97728083</v>
      </c>
      <c r="B1978">
        <v>33.079485220000002</v>
      </c>
      <c r="C1978" t="s">
        <v>563</v>
      </c>
      <c r="D1978" t="s">
        <v>564</v>
      </c>
      <c r="E1978" t="s">
        <v>561</v>
      </c>
      <c r="F1978">
        <v>73</v>
      </c>
      <c r="G1978">
        <v>181</v>
      </c>
      <c r="H1978">
        <v>13.333</v>
      </c>
      <c r="I1978">
        <v>2.8540000000000001</v>
      </c>
      <c r="J1978">
        <v>1</v>
      </c>
      <c r="K1978">
        <v>1172.4839999999999</v>
      </c>
      <c r="L1978" t="s">
        <v>560</v>
      </c>
      <c r="M1978" t="s">
        <v>559</v>
      </c>
      <c r="N1978" s="8">
        <v>43412</v>
      </c>
      <c r="O1978">
        <v>0</v>
      </c>
      <c r="P1978">
        <v>0</v>
      </c>
      <c r="Q1978">
        <v>13934.322</v>
      </c>
      <c r="R1978">
        <v>1461.9880000000001</v>
      </c>
      <c r="S1978">
        <v>3.0459999999999998</v>
      </c>
      <c r="T1978">
        <v>33</v>
      </c>
      <c r="U1978">
        <v>4430.2669999999998</v>
      </c>
      <c r="V1978">
        <v>1</v>
      </c>
      <c r="W1978">
        <v>1.946</v>
      </c>
      <c r="X1978">
        <v>3.145</v>
      </c>
      <c r="Y1978" s="8">
        <v>43412</v>
      </c>
    </row>
    <row r="1979" spans="1:25" x14ac:dyDescent="0.25">
      <c r="A1979">
        <v>-111.977282</v>
      </c>
      <c r="B1979">
        <v>33.079477230000002</v>
      </c>
      <c r="C1979" t="s">
        <v>563</v>
      </c>
      <c r="D1979" t="s">
        <v>564</v>
      </c>
      <c r="E1979" t="s">
        <v>561</v>
      </c>
      <c r="F1979">
        <v>74</v>
      </c>
      <c r="G1979">
        <v>180</v>
      </c>
      <c r="H1979">
        <v>13.333</v>
      </c>
      <c r="I1979">
        <v>2.625</v>
      </c>
      <c r="J1979">
        <v>1</v>
      </c>
      <c r="K1979">
        <v>1172.585</v>
      </c>
      <c r="L1979" t="s">
        <v>560</v>
      </c>
      <c r="M1979" t="s">
        <v>559</v>
      </c>
      <c r="N1979" s="8">
        <v>43412</v>
      </c>
      <c r="O1979">
        <v>0</v>
      </c>
      <c r="P1979">
        <v>0</v>
      </c>
      <c r="Q1979">
        <v>15169.442999999999</v>
      </c>
      <c r="R1979">
        <v>1730.84</v>
      </c>
      <c r="S1979">
        <v>3.6059999999999999</v>
      </c>
      <c r="T1979">
        <v>33</v>
      </c>
      <c r="U1979">
        <v>5244.97</v>
      </c>
      <c r="V1979">
        <v>1</v>
      </c>
      <c r="W1979">
        <v>1.79</v>
      </c>
      <c r="X1979">
        <v>2.8919999999999999</v>
      </c>
      <c r="Y1979" s="8">
        <v>43412</v>
      </c>
    </row>
    <row r="1980" spans="1:25" x14ac:dyDescent="0.25">
      <c r="A1980">
        <v>-111.9772808</v>
      </c>
      <c r="B1980">
        <v>33.079469160000002</v>
      </c>
      <c r="C1980" t="s">
        <v>563</v>
      </c>
      <c r="D1980" t="s">
        <v>564</v>
      </c>
      <c r="E1980" t="s">
        <v>561</v>
      </c>
      <c r="F1980">
        <v>75</v>
      </c>
      <c r="G1980">
        <v>187</v>
      </c>
      <c r="H1980">
        <v>13.333</v>
      </c>
      <c r="I1980">
        <v>3.0510000000000002</v>
      </c>
      <c r="J1980">
        <v>1</v>
      </c>
      <c r="K1980">
        <v>1172.539</v>
      </c>
      <c r="L1980" t="s">
        <v>560</v>
      </c>
      <c r="M1980" t="s">
        <v>559</v>
      </c>
      <c r="N1980" s="8">
        <v>43412</v>
      </c>
      <c r="O1980">
        <v>0</v>
      </c>
      <c r="P1980">
        <v>0</v>
      </c>
      <c r="Q1980">
        <v>12322.563</v>
      </c>
      <c r="R1980">
        <v>1209.471</v>
      </c>
      <c r="S1980">
        <v>2.52</v>
      </c>
      <c r="T1980">
        <v>33</v>
      </c>
      <c r="U1980">
        <v>3665.0630000000001</v>
      </c>
      <c r="V1980">
        <v>1</v>
      </c>
      <c r="W1980">
        <v>2.08</v>
      </c>
      <c r="X1980">
        <v>3.3620000000000001</v>
      </c>
      <c r="Y1980" s="8">
        <v>43412</v>
      </c>
    </row>
    <row r="1981" spans="1:25" x14ac:dyDescent="0.25">
      <c r="A1981">
        <v>-111.97728166</v>
      </c>
      <c r="B1981">
        <v>33.079461219999999</v>
      </c>
      <c r="C1981" t="s">
        <v>563</v>
      </c>
      <c r="D1981" t="s">
        <v>564</v>
      </c>
      <c r="E1981" t="s">
        <v>561</v>
      </c>
      <c r="F1981">
        <v>76</v>
      </c>
      <c r="G1981">
        <v>182</v>
      </c>
      <c r="H1981">
        <v>13.333</v>
      </c>
      <c r="I1981">
        <v>2.92</v>
      </c>
      <c r="J1981">
        <v>1</v>
      </c>
      <c r="K1981">
        <v>1172.5229999999999</v>
      </c>
      <c r="L1981" t="s">
        <v>560</v>
      </c>
      <c r="M1981" t="s">
        <v>559</v>
      </c>
      <c r="N1981" s="8">
        <v>43412</v>
      </c>
      <c r="O1981">
        <v>0</v>
      </c>
      <c r="P1981">
        <v>0</v>
      </c>
      <c r="Q1981">
        <v>12616.085999999999</v>
      </c>
      <c r="R1981">
        <v>1293.933</v>
      </c>
      <c r="S1981">
        <v>2.6960000000000002</v>
      </c>
      <c r="T1981">
        <v>33</v>
      </c>
      <c r="U1981">
        <v>3921.01</v>
      </c>
      <c r="V1981">
        <v>1</v>
      </c>
      <c r="W1981">
        <v>1.9910000000000001</v>
      </c>
      <c r="X1981">
        <v>3.218</v>
      </c>
      <c r="Y1981" s="8">
        <v>43412</v>
      </c>
    </row>
    <row r="1982" spans="1:25" x14ac:dyDescent="0.25">
      <c r="A1982">
        <v>-111.97728303</v>
      </c>
      <c r="B1982">
        <v>33.079453180000002</v>
      </c>
      <c r="C1982" t="s">
        <v>563</v>
      </c>
      <c r="D1982" t="s">
        <v>564</v>
      </c>
      <c r="E1982" t="s">
        <v>561</v>
      </c>
      <c r="F1982">
        <v>77</v>
      </c>
      <c r="G1982">
        <v>174</v>
      </c>
      <c r="H1982">
        <v>13.333</v>
      </c>
      <c r="I1982">
        <v>2.9529999999999998</v>
      </c>
      <c r="J1982">
        <v>1</v>
      </c>
      <c r="K1982">
        <v>1172.5429999999999</v>
      </c>
      <c r="L1982" t="s">
        <v>560</v>
      </c>
      <c r="M1982" t="s">
        <v>559</v>
      </c>
      <c r="N1982" s="8">
        <v>43412</v>
      </c>
      <c r="O1982">
        <v>0</v>
      </c>
      <c r="P1982">
        <v>0</v>
      </c>
      <c r="Q1982">
        <v>13684.919</v>
      </c>
      <c r="R1982">
        <v>1387.96</v>
      </c>
      <c r="S1982">
        <v>2.8919999999999999</v>
      </c>
      <c r="T1982">
        <v>33</v>
      </c>
      <c r="U1982">
        <v>4205.9399999999996</v>
      </c>
      <c r="V1982">
        <v>1</v>
      </c>
      <c r="W1982">
        <v>2.0129999999999999</v>
      </c>
      <c r="X1982">
        <v>3.254</v>
      </c>
      <c r="Y1982" s="8">
        <v>43412</v>
      </c>
    </row>
    <row r="1983" spans="1:25" x14ac:dyDescent="0.25">
      <c r="A1983">
        <v>-111.97728183</v>
      </c>
      <c r="B1983">
        <v>33.079445219999997</v>
      </c>
      <c r="C1983" t="s">
        <v>563</v>
      </c>
      <c r="D1983" t="s">
        <v>564</v>
      </c>
      <c r="E1983" t="s">
        <v>561</v>
      </c>
      <c r="F1983">
        <v>78</v>
      </c>
      <c r="G1983">
        <v>181</v>
      </c>
      <c r="H1983">
        <v>13.333</v>
      </c>
      <c r="I1983">
        <v>2.887</v>
      </c>
      <c r="J1983">
        <v>1</v>
      </c>
      <c r="K1983">
        <v>1172.461</v>
      </c>
      <c r="L1983" t="s">
        <v>560</v>
      </c>
      <c r="M1983" t="s">
        <v>559</v>
      </c>
      <c r="N1983" s="8">
        <v>43412</v>
      </c>
      <c r="O1983">
        <v>0</v>
      </c>
      <c r="P1983">
        <v>0</v>
      </c>
      <c r="Q1983">
        <v>13745.781999999999</v>
      </c>
      <c r="R1983">
        <v>1425.818</v>
      </c>
      <c r="S1983">
        <v>2.97</v>
      </c>
      <c r="T1983">
        <v>33</v>
      </c>
      <c r="U1983">
        <v>4320.66</v>
      </c>
      <c r="V1983">
        <v>1</v>
      </c>
      <c r="W1983">
        <v>1.9690000000000001</v>
      </c>
      <c r="X1983">
        <v>3.181</v>
      </c>
      <c r="Y1983" s="8">
        <v>43412</v>
      </c>
    </row>
    <row r="1984" spans="1:25" x14ac:dyDescent="0.25">
      <c r="A1984">
        <v>-111.97728217</v>
      </c>
      <c r="B1984">
        <v>33.079437220000003</v>
      </c>
      <c r="C1984" t="s">
        <v>563</v>
      </c>
      <c r="D1984" t="s">
        <v>564</v>
      </c>
      <c r="E1984" t="s">
        <v>561</v>
      </c>
      <c r="F1984">
        <v>79</v>
      </c>
      <c r="G1984">
        <v>179</v>
      </c>
      <c r="H1984">
        <v>13.333</v>
      </c>
      <c r="I1984">
        <v>2.8220000000000001</v>
      </c>
      <c r="J1984">
        <v>1</v>
      </c>
      <c r="K1984">
        <v>1172.4639999999999</v>
      </c>
      <c r="L1984" t="s">
        <v>560</v>
      </c>
      <c r="M1984" t="s">
        <v>559</v>
      </c>
      <c r="N1984" s="8">
        <v>43412</v>
      </c>
      <c r="O1984">
        <v>0</v>
      </c>
      <c r="P1984">
        <v>0</v>
      </c>
      <c r="Q1984">
        <v>13083.001</v>
      </c>
      <c r="R1984">
        <v>1388.6289999999999</v>
      </c>
      <c r="S1984">
        <v>2.8929999999999998</v>
      </c>
      <c r="T1984">
        <v>33</v>
      </c>
      <c r="U1984">
        <v>4207.9660000000003</v>
      </c>
      <c r="V1984">
        <v>1</v>
      </c>
      <c r="W1984">
        <v>1.9239999999999999</v>
      </c>
      <c r="X1984">
        <v>3.109</v>
      </c>
      <c r="Y1984" s="8">
        <v>43412</v>
      </c>
    </row>
    <row r="1985" spans="1:25" x14ac:dyDescent="0.25">
      <c r="A1985">
        <v>-111.97728166</v>
      </c>
      <c r="B1985">
        <v>33.079429220000002</v>
      </c>
      <c r="C1985" t="s">
        <v>563</v>
      </c>
      <c r="D1985" t="s">
        <v>564</v>
      </c>
      <c r="E1985" t="s">
        <v>561</v>
      </c>
      <c r="F1985">
        <v>80</v>
      </c>
      <c r="G1985">
        <v>182</v>
      </c>
      <c r="H1985">
        <v>13.333</v>
      </c>
      <c r="I1985">
        <v>3.0840000000000001</v>
      </c>
      <c r="J1985">
        <v>1</v>
      </c>
      <c r="K1985">
        <v>1172.4770000000001</v>
      </c>
      <c r="L1985" t="s">
        <v>560</v>
      </c>
      <c r="M1985" t="s">
        <v>559</v>
      </c>
      <c r="N1985" s="8">
        <v>43412</v>
      </c>
      <c r="O1985">
        <v>0</v>
      </c>
      <c r="P1985">
        <v>0</v>
      </c>
      <c r="Q1985">
        <v>10617.222</v>
      </c>
      <c r="R1985">
        <v>1031.0039999999999</v>
      </c>
      <c r="S1985">
        <v>2.1480000000000001</v>
      </c>
      <c r="T1985">
        <v>33</v>
      </c>
      <c r="U1985">
        <v>3124.2539999999999</v>
      </c>
      <c r="V1985">
        <v>1</v>
      </c>
      <c r="W1985">
        <v>2.1030000000000002</v>
      </c>
      <c r="X1985">
        <v>3.3980000000000001</v>
      </c>
      <c r="Y1985" s="8">
        <v>43412</v>
      </c>
    </row>
    <row r="1986" spans="1:25" x14ac:dyDescent="0.25">
      <c r="A1986">
        <v>-111.97728132</v>
      </c>
      <c r="B1986">
        <v>33.07942121</v>
      </c>
      <c r="C1986" t="s">
        <v>563</v>
      </c>
      <c r="D1986" t="s">
        <v>564</v>
      </c>
      <c r="E1986" t="s">
        <v>561</v>
      </c>
      <c r="F1986">
        <v>81</v>
      </c>
      <c r="G1986">
        <v>184</v>
      </c>
      <c r="H1986">
        <v>13.333</v>
      </c>
      <c r="I1986">
        <v>2.92</v>
      </c>
      <c r="J1986">
        <v>1</v>
      </c>
      <c r="K1986">
        <v>1172.5429999999999</v>
      </c>
      <c r="L1986" t="s">
        <v>560</v>
      </c>
      <c r="M1986" t="s">
        <v>559</v>
      </c>
      <c r="N1986" s="8">
        <v>43412</v>
      </c>
      <c r="O1986">
        <v>0</v>
      </c>
      <c r="P1986">
        <v>0</v>
      </c>
      <c r="Q1986">
        <v>8401.232</v>
      </c>
      <c r="R1986">
        <v>861.649</v>
      </c>
      <c r="S1986">
        <v>1.7949999999999999</v>
      </c>
      <c r="T1986">
        <v>33</v>
      </c>
      <c r="U1986">
        <v>2611.0569999999998</v>
      </c>
      <c r="V1986">
        <v>1</v>
      </c>
      <c r="W1986">
        <v>1.9910000000000001</v>
      </c>
      <c r="X1986">
        <v>3.218</v>
      </c>
      <c r="Y1986" s="8">
        <v>43412</v>
      </c>
    </row>
    <row r="1987" spans="1:25" x14ac:dyDescent="0.25">
      <c r="A1987">
        <v>-111.977282</v>
      </c>
      <c r="B1987">
        <v>33.07941323</v>
      </c>
      <c r="C1987" t="s">
        <v>563</v>
      </c>
      <c r="D1987" t="s">
        <v>564</v>
      </c>
      <c r="E1987" t="s">
        <v>561</v>
      </c>
      <c r="F1987">
        <v>82</v>
      </c>
      <c r="G1987">
        <v>180</v>
      </c>
      <c r="H1987">
        <v>13.333</v>
      </c>
      <c r="I1987">
        <v>2.887</v>
      </c>
      <c r="J1987">
        <v>1</v>
      </c>
      <c r="K1987">
        <v>1172.51</v>
      </c>
      <c r="L1987" t="s">
        <v>560</v>
      </c>
      <c r="M1987" t="s">
        <v>559</v>
      </c>
      <c r="N1987" s="8">
        <v>43412</v>
      </c>
      <c r="O1987">
        <v>0</v>
      </c>
      <c r="P1987">
        <v>0</v>
      </c>
      <c r="Q1987">
        <v>9819.3289999999997</v>
      </c>
      <c r="R1987">
        <v>1018.5359999999999</v>
      </c>
      <c r="S1987">
        <v>2.1219999999999999</v>
      </c>
      <c r="T1987">
        <v>33</v>
      </c>
      <c r="U1987">
        <v>3086.473</v>
      </c>
      <c r="V1987">
        <v>1</v>
      </c>
      <c r="W1987">
        <v>1.9690000000000001</v>
      </c>
      <c r="X1987">
        <v>3.181</v>
      </c>
      <c r="Y1987" s="8">
        <v>43412</v>
      </c>
    </row>
    <row r="1988" spans="1:25" x14ac:dyDescent="0.25">
      <c r="A1988">
        <v>-111.97728250999999</v>
      </c>
      <c r="B1988">
        <v>33.079405209999997</v>
      </c>
      <c r="C1988" t="s">
        <v>563</v>
      </c>
      <c r="D1988" t="s">
        <v>564</v>
      </c>
      <c r="E1988" t="s">
        <v>561</v>
      </c>
      <c r="F1988">
        <v>83</v>
      </c>
      <c r="G1988">
        <v>177</v>
      </c>
      <c r="H1988">
        <v>13.333</v>
      </c>
      <c r="I1988">
        <v>2.9860000000000002</v>
      </c>
      <c r="J1988">
        <v>1</v>
      </c>
      <c r="K1988">
        <v>1172.5329999999999</v>
      </c>
      <c r="L1988" t="s">
        <v>560</v>
      </c>
      <c r="M1988" t="s">
        <v>559</v>
      </c>
      <c r="N1988" s="8">
        <v>43412</v>
      </c>
      <c r="O1988">
        <v>0</v>
      </c>
      <c r="P1988">
        <v>0</v>
      </c>
      <c r="Q1988">
        <v>8008.7849999999999</v>
      </c>
      <c r="R1988">
        <v>803.346</v>
      </c>
      <c r="S1988">
        <v>1.6739999999999999</v>
      </c>
      <c r="T1988">
        <v>33</v>
      </c>
      <c r="U1988">
        <v>2434.3809999999999</v>
      </c>
      <c r="V1988">
        <v>1</v>
      </c>
      <c r="W1988">
        <v>2.036</v>
      </c>
      <c r="X1988">
        <v>3.29</v>
      </c>
      <c r="Y1988" s="8">
        <v>43412</v>
      </c>
    </row>
    <row r="1989" spans="1:25" x14ac:dyDescent="0.25">
      <c r="A1989">
        <v>-111.97728214</v>
      </c>
      <c r="B1989">
        <v>33.079397190000002</v>
      </c>
      <c r="C1989" t="s">
        <v>563</v>
      </c>
      <c r="D1989" t="s">
        <v>564</v>
      </c>
      <c r="E1989" t="s">
        <v>561</v>
      </c>
      <c r="F1989">
        <v>84</v>
      </c>
      <c r="G1989">
        <v>185</v>
      </c>
      <c r="H1989">
        <v>13.333</v>
      </c>
      <c r="I1989">
        <v>2.8220000000000001</v>
      </c>
      <c r="J1989">
        <v>1</v>
      </c>
      <c r="K1989">
        <v>1172.52</v>
      </c>
      <c r="L1989" t="s">
        <v>560</v>
      </c>
      <c r="M1989" t="s">
        <v>559</v>
      </c>
      <c r="N1989" s="8">
        <v>43412</v>
      </c>
      <c r="O1989">
        <v>0</v>
      </c>
      <c r="P1989">
        <v>0</v>
      </c>
      <c r="Q1989">
        <v>9460.4809999999998</v>
      </c>
      <c r="R1989">
        <v>1004.135</v>
      </c>
      <c r="S1989">
        <v>2.0920000000000001</v>
      </c>
      <c r="T1989">
        <v>33</v>
      </c>
      <c r="U1989">
        <v>3042.8330000000001</v>
      </c>
      <c r="V1989">
        <v>1</v>
      </c>
      <c r="W1989">
        <v>1.9239999999999999</v>
      </c>
      <c r="X1989">
        <v>3.109</v>
      </c>
      <c r="Y1989" s="8">
        <v>43412</v>
      </c>
    </row>
    <row r="1990" spans="1:25" x14ac:dyDescent="0.25">
      <c r="A1990">
        <v>-111.97728266</v>
      </c>
      <c r="B1990">
        <v>33.079388219999998</v>
      </c>
      <c r="C1990" t="s">
        <v>563</v>
      </c>
      <c r="D1990" t="s">
        <v>564</v>
      </c>
      <c r="E1990" t="s">
        <v>561</v>
      </c>
      <c r="F1990">
        <v>85</v>
      </c>
      <c r="G1990">
        <v>182</v>
      </c>
      <c r="H1990">
        <v>13.333</v>
      </c>
      <c r="I1990">
        <v>2.8220000000000001</v>
      </c>
      <c r="J1990">
        <v>1</v>
      </c>
      <c r="K1990">
        <v>1172.451</v>
      </c>
      <c r="L1990" t="s">
        <v>560</v>
      </c>
      <c r="M1990" t="s">
        <v>559</v>
      </c>
      <c r="N1990" s="8">
        <v>43412</v>
      </c>
      <c r="O1990">
        <v>0</v>
      </c>
      <c r="P1990">
        <v>0</v>
      </c>
      <c r="Q1990">
        <v>11189.726000000001</v>
      </c>
      <c r="R1990">
        <v>1187.6769999999999</v>
      </c>
      <c r="S1990">
        <v>2.4740000000000002</v>
      </c>
      <c r="T1990">
        <v>33</v>
      </c>
      <c r="U1990">
        <v>3599.0210000000002</v>
      </c>
      <c r="V1990">
        <v>1</v>
      </c>
      <c r="W1990">
        <v>1.9239999999999999</v>
      </c>
      <c r="X1990">
        <v>3.109</v>
      </c>
      <c r="Y1990" s="8">
        <v>43412</v>
      </c>
    </row>
    <row r="1991" spans="1:25" x14ac:dyDescent="0.25">
      <c r="A1991">
        <v>-111.97728403000001</v>
      </c>
      <c r="B1991">
        <v>33.079380180000001</v>
      </c>
      <c r="C1991" t="s">
        <v>563</v>
      </c>
      <c r="D1991" t="s">
        <v>564</v>
      </c>
      <c r="E1991" t="s">
        <v>561</v>
      </c>
      <c r="F1991">
        <v>86</v>
      </c>
      <c r="G1991">
        <v>174</v>
      </c>
      <c r="H1991">
        <v>13.333</v>
      </c>
      <c r="I1991">
        <v>3.0510000000000002</v>
      </c>
      <c r="J1991">
        <v>1</v>
      </c>
      <c r="K1991">
        <v>1172.49</v>
      </c>
      <c r="L1991" t="s">
        <v>560</v>
      </c>
      <c r="M1991" t="s">
        <v>559</v>
      </c>
      <c r="N1991" s="8">
        <v>43412</v>
      </c>
      <c r="O1991">
        <v>0</v>
      </c>
      <c r="P1991">
        <v>0</v>
      </c>
      <c r="Q1991">
        <v>13125.413</v>
      </c>
      <c r="R1991">
        <v>1288.271</v>
      </c>
      <c r="S1991">
        <v>2.6840000000000002</v>
      </c>
      <c r="T1991">
        <v>33</v>
      </c>
      <c r="U1991">
        <v>3903.8519999999999</v>
      </c>
      <c r="V1991">
        <v>1</v>
      </c>
      <c r="W1991">
        <v>2.08</v>
      </c>
      <c r="X1991">
        <v>3.3620000000000001</v>
      </c>
      <c r="Y1991" s="8">
        <v>43412</v>
      </c>
    </row>
    <row r="1992" spans="1:25" x14ac:dyDescent="0.25">
      <c r="A1992">
        <v>-111.9772842</v>
      </c>
      <c r="B1992">
        <v>33.079372159999998</v>
      </c>
      <c r="C1992" t="s">
        <v>563</v>
      </c>
      <c r="D1992" t="s">
        <v>564</v>
      </c>
      <c r="E1992" t="s">
        <v>561</v>
      </c>
      <c r="F1992">
        <v>87</v>
      </c>
      <c r="G1992">
        <v>173</v>
      </c>
      <c r="H1992">
        <v>13.333</v>
      </c>
      <c r="I1992">
        <v>2.7890000000000001</v>
      </c>
      <c r="J1992">
        <v>1</v>
      </c>
      <c r="K1992">
        <v>1172.5160000000001</v>
      </c>
      <c r="L1992" t="s">
        <v>560</v>
      </c>
      <c r="M1992" t="s">
        <v>559</v>
      </c>
      <c r="N1992" s="8">
        <v>43412</v>
      </c>
      <c r="O1992">
        <v>0</v>
      </c>
      <c r="P1992">
        <v>0</v>
      </c>
      <c r="Q1992">
        <v>11832.018</v>
      </c>
      <c r="R1992">
        <v>1270.624</v>
      </c>
      <c r="S1992">
        <v>2.6469999999999998</v>
      </c>
      <c r="T1992">
        <v>33</v>
      </c>
      <c r="U1992">
        <v>3850.377</v>
      </c>
      <c r="V1992">
        <v>1</v>
      </c>
      <c r="W1992">
        <v>1.901</v>
      </c>
      <c r="X1992">
        <v>3.073</v>
      </c>
      <c r="Y1992" s="8">
        <v>43412</v>
      </c>
    </row>
    <row r="1993" spans="1:25" x14ac:dyDescent="0.25">
      <c r="A1993">
        <v>-111.97728214</v>
      </c>
      <c r="B1993">
        <v>33.07936419</v>
      </c>
      <c r="C1993" t="s">
        <v>563</v>
      </c>
      <c r="D1993" t="s">
        <v>564</v>
      </c>
      <c r="E1993" t="s">
        <v>561</v>
      </c>
      <c r="F1993">
        <v>88</v>
      </c>
      <c r="G1993">
        <v>185</v>
      </c>
      <c r="H1993">
        <v>13.333</v>
      </c>
      <c r="I1993">
        <v>3.0840000000000001</v>
      </c>
      <c r="J1993">
        <v>1</v>
      </c>
      <c r="K1993">
        <v>1172.441</v>
      </c>
      <c r="L1993" t="s">
        <v>560</v>
      </c>
      <c r="M1993" t="s">
        <v>559</v>
      </c>
      <c r="N1993" s="8">
        <v>43412</v>
      </c>
      <c r="O1993">
        <v>0</v>
      </c>
      <c r="P1993">
        <v>0</v>
      </c>
      <c r="Q1993">
        <v>13924.628000000001</v>
      </c>
      <c r="R1993">
        <v>1352.175</v>
      </c>
      <c r="S1993">
        <v>2.8170000000000002</v>
      </c>
      <c r="T1993">
        <v>33</v>
      </c>
      <c r="U1993">
        <v>4097.5010000000002</v>
      </c>
      <c r="V1993">
        <v>1</v>
      </c>
      <c r="W1993">
        <v>2.1030000000000002</v>
      </c>
      <c r="X1993">
        <v>3.3980000000000001</v>
      </c>
      <c r="Y1993" s="8">
        <v>43412</v>
      </c>
    </row>
    <row r="1994" spans="1:25" x14ac:dyDescent="0.25">
      <c r="A1994">
        <v>-111.97728248999999</v>
      </c>
      <c r="B1994">
        <v>33.07935621</v>
      </c>
      <c r="C1994" t="s">
        <v>563</v>
      </c>
      <c r="D1994" t="s">
        <v>564</v>
      </c>
      <c r="E1994" t="s">
        <v>561</v>
      </c>
      <c r="F1994">
        <v>89</v>
      </c>
      <c r="G1994">
        <v>183</v>
      </c>
      <c r="H1994">
        <v>13.333</v>
      </c>
      <c r="I1994">
        <v>2.92</v>
      </c>
      <c r="J1994">
        <v>1</v>
      </c>
      <c r="K1994">
        <v>1172.4770000000001</v>
      </c>
      <c r="L1994" t="s">
        <v>560</v>
      </c>
      <c r="M1994" t="s">
        <v>559</v>
      </c>
      <c r="N1994" s="8">
        <v>43412</v>
      </c>
      <c r="O1994">
        <v>0</v>
      </c>
      <c r="P1994">
        <v>0</v>
      </c>
      <c r="Q1994">
        <v>14371.934999999999</v>
      </c>
      <c r="R1994">
        <v>1474.0170000000001</v>
      </c>
      <c r="S1994">
        <v>3.0710000000000002</v>
      </c>
      <c r="T1994">
        <v>33</v>
      </c>
      <c r="U1994">
        <v>4466.7179999999998</v>
      </c>
      <c r="V1994">
        <v>1</v>
      </c>
      <c r="W1994">
        <v>1.9910000000000001</v>
      </c>
      <c r="X1994">
        <v>3.218</v>
      </c>
      <c r="Y1994" s="8">
        <v>43412</v>
      </c>
    </row>
    <row r="1995" spans="1:25" x14ac:dyDescent="0.25">
      <c r="A1995">
        <v>-111.97728282999999</v>
      </c>
      <c r="B1995">
        <v>33.07934822</v>
      </c>
      <c r="C1995" t="s">
        <v>563</v>
      </c>
      <c r="D1995" t="s">
        <v>564</v>
      </c>
      <c r="E1995" t="s">
        <v>561</v>
      </c>
      <c r="F1995">
        <v>90</v>
      </c>
      <c r="G1995">
        <v>181</v>
      </c>
      <c r="H1995">
        <v>13.333</v>
      </c>
      <c r="I1995">
        <v>2.9860000000000002</v>
      </c>
      <c r="J1995">
        <v>1</v>
      </c>
      <c r="K1995">
        <v>1172.5160000000001</v>
      </c>
      <c r="L1995" t="s">
        <v>560</v>
      </c>
      <c r="M1995" t="s">
        <v>559</v>
      </c>
      <c r="N1995" s="8">
        <v>43412</v>
      </c>
      <c r="O1995">
        <v>0</v>
      </c>
      <c r="P1995">
        <v>0</v>
      </c>
      <c r="Q1995">
        <v>13082.781000000001</v>
      </c>
      <c r="R1995">
        <v>1312.309</v>
      </c>
      <c r="S1995">
        <v>2.734</v>
      </c>
      <c r="T1995">
        <v>33</v>
      </c>
      <c r="U1995">
        <v>3976.6930000000002</v>
      </c>
      <c r="V1995">
        <v>1</v>
      </c>
      <c r="W1995">
        <v>2.036</v>
      </c>
      <c r="X1995">
        <v>3.29</v>
      </c>
      <c r="Y1995" s="8">
        <v>43412</v>
      </c>
    </row>
    <row r="1996" spans="1:25" x14ac:dyDescent="0.25">
      <c r="A1996">
        <v>-111.97728314</v>
      </c>
      <c r="B1996">
        <v>33.079340190000003</v>
      </c>
      <c r="C1996" t="s">
        <v>563</v>
      </c>
      <c r="D1996" t="s">
        <v>564</v>
      </c>
      <c r="E1996" t="s">
        <v>561</v>
      </c>
      <c r="F1996">
        <v>91</v>
      </c>
      <c r="G1996">
        <v>185</v>
      </c>
      <c r="H1996">
        <v>13.333</v>
      </c>
      <c r="I1996">
        <v>2.8540000000000001</v>
      </c>
      <c r="J1996">
        <v>1</v>
      </c>
      <c r="K1996">
        <v>1172.451</v>
      </c>
      <c r="L1996" t="s">
        <v>560</v>
      </c>
      <c r="M1996" t="s">
        <v>559</v>
      </c>
      <c r="N1996" s="8">
        <v>43412</v>
      </c>
      <c r="O1996">
        <v>0</v>
      </c>
      <c r="P1996">
        <v>0</v>
      </c>
      <c r="Q1996">
        <v>11946.915000000001</v>
      </c>
      <c r="R1996">
        <v>1253.47</v>
      </c>
      <c r="S1996">
        <v>2.6110000000000002</v>
      </c>
      <c r="T1996">
        <v>33</v>
      </c>
      <c r="U1996">
        <v>3798.393</v>
      </c>
      <c r="V1996">
        <v>1</v>
      </c>
      <c r="W1996">
        <v>1.946</v>
      </c>
      <c r="X1996">
        <v>3.145</v>
      </c>
      <c r="Y1996" s="8">
        <v>43412</v>
      </c>
    </row>
    <row r="1997" spans="1:25" x14ac:dyDescent="0.25">
      <c r="A1997">
        <v>-111.97728434</v>
      </c>
      <c r="B1997">
        <v>33.079332219999998</v>
      </c>
      <c r="C1997" t="s">
        <v>563</v>
      </c>
      <c r="D1997" t="s">
        <v>564</v>
      </c>
      <c r="E1997" t="s">
        <v>561</v>
      </c>
      <c r="F1997">
        <v>92</v>
      </c>
      <c r="G1997">
        <v>178</v>
      </c>
      <c r="H1997">
        <v>13.333</v>
      </c>
      <c r="I1997">
        <v>3.0179999999999998</v>
      </c>
      <c r="J1997">
        <v>1</v>
      </c>
      <c r="K1997">
        <v>1172.6120000000001</v>
      </c>
      <c r="L1997" t="s">
        <v>560</v>
      </c>
      <c r="M1997" t="s">
        <v>559</v>
      </c>
      <c r="N1997" s="8">
        <v>43412</v>
      </c>
      <c r="O1997">
        <v>0</v>
      </c>
      <c r="P1997">
        <v>0</v>
      </c>
      <c r="Q1997">
        <v>11648.38</v>
      </c>
      <c r="R1997">
        <v>1155.7260000000001</v>
      </c>
      <c r="S1997">
        <v>2.4079999999999999</v>
      </c>
      <c r="T1997">
        <v>33</v>
      </c>
      <c r="U1997">
        <v>3502.201</v>
      </c>
      <c r="V1997">
        <v>1</v>
      </c>
      <c r="W1997">
        <v>2.0579999999999998</v>
      </c>
      <c r="X1997">
        <v>3.3260000000000001</v>
      </c>
      <c r="Y1997" s="8">
        <v>43412</v>
      </c>
    </row>
    <row r="1998" spans="1:25" x14ac:dyDescent="0.25">
      <c r="A1998">
        <v>-111.97728314</v>
      </c>
      <c r="B1998">
        <v>33.079324190000001</v>
      </c>
      <c r="C1998" t="s">
        <v>563</v>
      </c>
      <c r="D1998" t="s">
        <v>564</v>
      </c>
      <c r="E1998" t="s">
        <v>561</v>
      </c>
      <c r="F1998">
        <v>93</v>
      </c>
      <c r="G1998">
        <v>185</v>
      </c>
      <c r="H1998">
        <v>13.333</v>
      </c>
      <c r="I1998">
        <v>3.117</v>
      </c>
      <c r="J1998">
        <v>1</v>
      </c>
      <c r="K1998">
        <v>1172.431</v>
      </c>
      <c r="L1998" t="s">
        <v>560</v>
      </c>
      <c r="M1998" t="s">
        <v>559</v>
      </c>
      <c r="N1998" s="8">
        <v>43412</v>
      </c>
      <c r="O1998">
        <v>0</v>
      </c>
      <c r="P1998">
        <v>0</v>
      </c>
      <c r="Q1998">
        <v>11976.603999999999</v>
      </c>
      <c r="R1998">
        <v>1150.7670000000001</v>
      </c>
      <c r="S1998">
        <v>2.3969999999999998</v>
      </c>
      <c r="T1998">
        <v>33</v>
      </c>
      <c r="U1998">
        <v>3487.172</v>
      </c>
      <c r="V1998">
        <v>1</v>
      </c>
      <c r="W1998">
        <v>2.125</v>
      </c>
      <c r="X1998">
        <v>3.4340000000000002</v>
      </c>
      <c r="Y1998" s="8">
        <v>43412</v>
      </c>
    </row>
    <row r="1999" spans="1:25" x14ac:dyDescent="0.25">
      <c r="A1999">
        <v>-111.97728332</v>
      </c>
      <c r="B1999">
        <v>33.079316210000002</v>
      </c>
      <c r="C1999" t="s">
        <v>563</v>
      </c>
      <c r="D1999" t="s">
        <v>564</v>
      </c>
      <c r="E1999" t="s">
        <v>561</v>
      </c>
      <c r="F1999">
        <v>94</v>
      </c>
      <c r="G1999">
        <v>184</v>
      </c>
      <c r="H1999">
        <v>13.333</v>
      </c>
      <c r="I1999">
        <v>2.8220000000000001</v>
      </c>
      <c r="J1999">
        <v>1</v>
      </c>
      <c r="K1999">
        <v>1172.48</v>
      </c>
      <c r="L1999" t="s">
        <v>560</v>
      </c>
      <c r="M1999" t="s">
        <v>559</v>
      </c>
      <c r="N1999" s="8">
        <v>43412</v>
      </c>
      <c r="O1999">
        <v>0</v>
      </c>
      <c r="P1999">
        <v>0</v>
      </c>
      <c r="Q1999">
        <v>12243.082</v>
      </c>
      <c r="R1999">
        <v>1299.48</v>
      </c>
      <c r="S1999">
        <v>2.7069999999999999</v>
      </c>
      <c r="T1999">
        <v>33</v>
      </c>
      <c r="U1999">
        <v>3937.8180000000002</v>
      </c>
      <c r="V1999">
        <v>1</v>
      </c>
      <c r="W1999">
        <v>1.9239999999999999</v>
      </c>
      <c r="X1999">
        <v>3.109</v>
      </c>
      <c r="Y1999" s="8">
        <v>43412</v>
      </c>
    </row>
    <row r="2000" spans="1:25" x14ac:dyDescent="0.25">
      <c r="A2000">
        <v>-111.97728537</v>
      </c>
      <c r="B2000">
        <v>33.079308150000003</v>
      </c>
      <c r="C2000" t="s">
        <v>563</v>
      </c>
      <c r="D2000" t="s">
        <v>564</v>
      </c>
      <c r="E2000" t="s">
        <v>561</v>
      </c>
      <c r="F2000">
        <v>95</v>
      </c>
      <c r="G2000">
        <v>172</v>
      </c>
      <c r="H2000">
        <v>13.333</v>
      </c>
      <c r="I2000">
        <v>3.1819999999999999</v>
      </c>
      <c r="J2000">
        <v>1</v>
      </c>
      <c r="K2000">
        <v>1172.4670000000001</v>
      </c>
      <c r="L2000" t="s">
        <v>560</v>
      </c>
      <c r="M2000" t="s">
        <v>559</v>
      </c>
      <c r="N2000" s="8">
        <v>43412</v>
      </c>
      <c r="O2000">
        <v>0</v>
      </c>
      <c r="P2000">
        <v>0</v>
      </c>
      <c r="Q2000">
        <v>13310.208000000001</v>
      </c>
      <c r="R2000">
        <v>1252.5360000000001</v>
      </c>
      <c r="S2000">
        <v>2.609</v>
      </c>
      <c r="T2000">
        <v>33</v>
      </c>
      <c r="U2000">
        <v>3795.5650000000001</v>
      </c>
      <c r="V2000">
        <v>1</v>
      </c>
      <c r="W2000">
        <v>2.17</v>
      </c>
      <c r="X2000">
        <v>3.5070000000000001</v>
      </c>
      <c r="Y2000" s="8">
        <v>43412</v>
      </c>
    </row>
    <row r="2001" spans="1:25" x14ac:dyDescent="0.25">
      <c r="A2001">
        <v>-111.97728332</v>
      </c>
      <c r="B2001">
        <v>33.07930021</v>
      </c>
      <c r="C2001" t="s">
        <v>563</v>
      </c>
      <c r="D2001" t="s">
        <v>564</v>
      </c>
      <c r="E2001" t="s">
        <v>561</v>
      </c>
      <c r="F2001">
        <v>96</v>
      </c>
      <c r="G2001">
        <v>184</v>
      </c>
      <c r="H2001">
        <v>13.333</v>
      </c>
      <c r="I2001">
        <v>2.7890000000000001</v>
      </c>
      <c r="J2001">
        <v>1</v>
      </c>
      <c r="K2001">
        <v>1172.405</v>
      </c>
      <c r="L2001" t="s">
        <v>560</v>
      </c>
      <c r="M2001" t="s">
        <v>559</v>
      </c>
      <c r="N2001" s="8">
        <v>43412</v>
      </c>
      <c r="O2001">
        <v>0</v>
      </c>
      <c r="P2001">
        <v>0</v>
      </c>
      <c r="Q2001">
        <v>12728.228999999999</v>
      </c>
      <c r="R2001">
        <v>1366.867</v>
      </c>
      <c r="S2001">
        <v>2.8479999999999999</v>
      </c>
      <c r="T2001">
        <v>33</v>
      </c>
      <c r="U2001">
        <v>4142.0219999999999</v>
      </c>
      <c r="V2001">
        <v>1</v>
      </c>
      <c r="W2001">
        <v>1.901</v>
      </c>
      <c r="X2001">
        <v>3.073</v>
      </c>
      <c r="Y2001" s="8">
        <v>43412</v>
      </c>
    </row>
    <row r="2002" spans="1:25" x14ac:dyDescent="0.25">
      <c r="A2002">
        <v>-111.97728468</v>
      </c>
      <c r="B2002">
        <v>33.079292209999998</v>
      </c>
      <c r="C2002" t="s">
        <v>563</v>
      </c>
      <c r="D2002" t="s">
        <v>564</v>
      </c>
      <c r="E2002" t="s">
        <v>561</v>
      </c>
      <c r="F2002">
        <v>97</v>
      </c>
      <c r="G2002">
        <v>176</v>
      </c>
      <c r="H2002">
        <v>13.333</v>
      </c>
      <c r="I2002">
        <v>2.8540000000000001</v>
      </c>
      <c r="J2002">
        <v>1</v>
      </c>
      <c r="K2002">
        <v>1172.375</v>
      </c>
      <c r="L2002" t="s">
        <v>560</v>
      </c>
      <c r="M2002" t="s">
        <v>559</v>
      </c>
      <c r="N2002" s="8">
        <v>43412</v>
      </c>
      <c r="O2002">
        <v>0</v>
      </c>
      <c r="P2002">
        <v>0</v>
      </c>
      <c r="Q2002">
        <v>11322.635</v>
      </c>
      <c r="R2002">
        <v>1187.97</v>
      </c>
      <c r="S2002">
        <v>2.4750000000000001</v>
      </c>
      <c r="T2002">
        <v>33</v>
      </c>
      <c r="U2002">
        <v>3599.91</v>
      </c>
      <c r="V2002">
        <v>1</v>
      </c>
      <c r="W2002">
        <v>1.946</v>
      </c>
      <c r="X2002">
        <v>3.145</v>
      </c>
      <c r="Y2002" s="8">
        <v>43412</v>
      </c>
    </row>
    <row r="2003" spans="1:25" x14ac:dyDescent="0.25">
      <c r="A2003">
        <v>-111.97728314</v>
      </c>
      <c r="B2003">
        <v>33.079284190000003</v>
      </c>
      <c r="C2003" t="s">
        <v>563</v>
      </c>
      <c r="D2003" t="s">
        <v>564</v>
      </c>
      <c r="E2003" t="s">
        <v>561</v>
      </c>
      <c r="F2003">
        <v>98</v>
      </c>
      <c r="G2003">
        <v>185</v>
      </c>
      <c r="H2003">
        <v>13.333</v>
      </c>
      <c r="I2003">
        <v>3.117</v>
      </c>
      <c r="J2003">
        <v>1</v>
      </c>
      <c r="K2003">
        <v>1172.4770000000001</v>
      </c>
      <c r="L2003" t="s">
        <v>560</v>
      </c>
      <c r="M2003" t="s">
        <v>559</v>
      </c>
      <c r="N2003" s="8">
        <v>43412</v>
      </c>
      <c r="O2003">
        <v>0</v>
      </c>
      <c r="P2003">
        <v>0</v>
      </c>
      <c r="Q2003">
        <v>12008.605</v>
      </c>
      <c r="R2003">
        <v>1153.8420000000001</v>
      </c>
      <c r="S2003">
        <v>2.4039999999999999</v>
      </c>
      <c r="T2003">
        <v>33</v>
      </c>
      <c r="U2003">
        <v>3496.49</v>
      </c>
      <c r="V2003">
        <v>1</v>
      </c>
      <c r="W2003">
        <v>2.125</v>
      </c>
      <c r="X2003">
        <v>3.4340000000000002</v>
      </c>
      <c r="Y2003" s="8">
        <v>43412</v>
      </c>
    </row>
    <row r="2004" spans="1:25" x14ac:dyDescent="0.25">
      <c r="A2004">
        <v>-111.97728587</v>
      </c>
      <c r="B2004">
        <v>33.079276069999999</v>
      </c>
      <c r="C2004" t="s">
        <v>563</v>
      </c>
      <c r="D2004" t="s">
        <v>564</v>
      </c>
      <c r="E2004" t="s">
        <v>561</v>
      </c>
      <c r="F2004">
        <v>99</v>
      </c>
      <c r="G2004">
        <v>169</v>
      </c>
      <c r="H2004">
        <v>13.333</v>
      </c>
      <c r="I2004">
        <v>3.0510000000000002</v>
      </c>
      <c r="J2004">
        <v>1</v>
      </c>
      <c r="K2004">
        <v>1172.4480000000001</v>
      </c>
      <c r="L2004" t="s">
        <v>560</v>
      </c>
      <c r="M2004" t="s">
        <v>559</v>
      </c>
      <c r="N2004" s="8">
        <v>43412</v>
      </c>
      <c r="O2004">
        <v>0</v>
      </c>
      <c r="P2004">
        <v>0</v>
      </c>
      <c r="Q2004">
        <v>10816.558000000001</v>
      </c>
      <c r="R2004">
        <v>1061.655</v>
      </c>
      <c r="S2004">
        <v>2.2120000000000002</v>
      </c>
      <c r="T2004">
        <v>33</v>
      </c>
      <c r="U2004">
        <v>3217.136</v>
      </c>
      <c r="V2004">
        <v>1</v>
      </c>
      <c r="W2004">
        <v>2.08</v>
      </c>
      <c r="X2004">
        <v>3.3620000000000001</v>
      </c>
      <c r="Y2004" s="8">
        <v>43412</v>
      </c>
    </row>
    <row r="2005" spans="1:25" x14ac:dyDescent="0.25">
      <c r="A2005">
        <v>-111.97728366</v>
      </c>
      <c r="B2005">
        <v>33.079268220000003</v>
      </c>
      <c r="C2005" t="s">
        <v>563</v>
      </c>
      <c r="D2005" t="s">
        <v>564</v>
      </c>
      <c r="E2005" t="s">
        <v>561</v>
      </c>
      <c r="F2005">
        <v>100</v>
      </c>
      <c r="G2005">
        <v>182</v>
      </c>
      <c r="H2005">
        <v>13.333</v>
      </c>
      <c r="I2005">
        <v>2.7890000000000001</v>
      </c>
      <c r="J2005">
        <v>1</v>
      </c>
      <c r="K2005">
        <v>1172.48</v>
      </c>
      <c r="L2005" t="s">
        <v>560</v>
      </c>
      <c r="M2005" t="s">
        <v>559</v>
      </c>
      <c r="N2005" s="8">
        <v>43412</v>
      </c>
      <c r="O2005">
        <v>0</v>
      </c>
      <c r="P2005">
        <v>0</v>
      </c>
      <c r="Q2005">
        <v>9841.4159999999993</v>
      </c>
      <c r="R2005">
        <v>1056.856</v>
      </c>
      <c r="S2005">
        <v>2.202</v>
      </c>
      <c r="T2005">
        <v>33</v>
      </c>
      <c r="U2005">
        <v>3202.5949999999998</v>
      </c>
      <c r="V2005">
        <v>1</v>
      </c>
      <c r="W2005">
        <v>1.901</v>
      </c>
      <c r="X2005">
        <v>3.073</v>
      </c>
      <c r="Y2005" s="8">
        <v>43412</v>
      </c>
    </row>
    <row r="2006" spans="1:25" x14ac:dyDescent="0.25">
      <c r="A2006">
        <v>-111.977284</v>
      </c>
      <c r="B2006">
        <v>33.079260230000003</v>
      </c>
      <c r="C2006" t="s">
        <v>563</v>
      </c>
      <c r="D2006" t="s">
        <v>564</v>
      </c>
      <c r="E2006" t="s">
        <v>561</v>
      </c>
      <c r="F2006">
        <v>101</v>
      </c>
      <c r="G2006">
        <v>180</v>
      </c>
      <c r="H2006">
        <v>13.333</v>
      </c>
      <c r="I2006">
        <v>3.0840000000000001</v>
      </c>
      <c r="J2006">
        <v>1</v>
      </c>
      <c r="K2006">
        <v>1172.47</v>
      </c>
      <c r="L2006" t="s">
        <v>560</v>
      </c>
      <c r="M2006" t="s">
        <v>559</v>
      </c>
      <c r="N2006" s="8">
        <v>43412</v>
      </c>
      <c r="O2006">
        <v>0</v>
      </c>
      <c r="P2006">
        <v>0</v>
      </c>
      <c r="Q2006">
        <v>10788.300999999999</v>
      </c>
      <c r="R2006">
        <v>1047.617</v>
      </c>
      <c r="S2006">
        <v>2.1829999999999998</v>
      </c>
      <c r="T2006">
        <v>33</v>
      </c>
      <c r="U2006">
        <v>3174.5970000000002</v>
      </c>
      <c r="V2006">
        <v>1</v>
      </c>
      <c r="W2006">
        <v>2.1030000000000002</v>
      </c>
      <c r="X2006">
        <v>3.3980000000000001</v>
      </c>
      <c r="Y2006" s="8">
        <v>43412</v>
      </c>
    </row>
    <row r="2007" spans="1:25" x14ac:dyDescent="0.25">
      <c r="A2007">
        <v>-111.97728383</v>
      </c>
      <c r="B2007">
        <v>33.079252220000001</v>
      </c>
      <c r="C2007" t="s">
        <v>563</v>
      </c>
      <c r="D2007" t="s">
        <v>564</v>
      </c>
      <c r="E2007" t="s">
        <v>561</v>
      </c>
      <c r="F2007">
        <v>102</v>
      </c>
      <c r="G2007">
        <v>181</v>
      </c>
      <c r="H2007">
        <v>13.333</v>
      </c>
      <c r="I2007">
        <v>2.8220000000000001</v>
      </c>
      <c r="J2007">
        <v>1</v>
      </c>
      <c r="K2007">
        <v>1172.4570000000001</v>
      </c>
      <c r="L2007" t="s">
        <v>560</v>
      </c>
      <c r="M2007" t="s">
        <v>559</v>
      </c>
      <c r="N2007" s="8">
        <v>43412</v>
      </c>
      <c r="O2007">
        <v>0</v>
      </c>
      <c r="P2007">
        <v>0</v>
      </c>
      <c r="Q2007">
        <v>12029.094999999999</v>
      </c>
      <c r="R2007">
        <v>1276.7670000000001</v>
      </c>
      <c r="S2007">
        <v>2.66</v>
      </c>
      <c r="T2007">
        <v>33</v>
      </c>
      <c r="U2007">
        <v>3868.9920000000002</v>
      </c>
      <c r="V2007">
        <v>1</v>
      </c>
      <c r="W2007">
        <v>1.9239999999999999</v>
      </c>
      <c r="X2007">
        <v>3.109</v>
      </c>
      <c r="Y2007" s="8">
        <v>43412</v>
      </c>
    </row>
    <row r="2008" spans="1:25" x14ac:dyDescent="0.25">
      <c r="A2008">
        <v>-111.97728383</v>
      </c>
      <c r="B2008">
        <v>33.07924422</v>
      </c>
      <c r="C2008" t="s">
        <v>563</v>
      </c>
      <c r="D2008" t="s">
        <v>564</v>
      </c>
      <c r="E2008" t="s">
        <v>561</v>
      </c>
      <c r="F2008">
        <v>103</v>
      </c>
      <c r="G2008">
        <v>181</v>
      </c>
      <c r="H2008">
        <v>13.333</v>
      </c>
      <c r="I2008">
        <v>2.92</v>
      </c>
      <c r="J2008">
        <v>1</v>
      </c>
      <c r="K2008">
        <v>1172.48</v>
      </c>
      <c r="L2008" t="s">
        <v>560</v>
      </c>
      <c r="M2008" t="s">
        <v>559</v>
      </c>
      <c r="N2008" s="8">
        <v>43412</v>
      </c>
      <c r="O2008">
        <v>0</v>
      </c>
      <c r="P2008">
        <v>0</v>
      </c>
      <c r="Q2008">
        <v>12066.329</v>
      </c>
      <c r="R2008">
        <v>1237.549</v>
      </c>
      <c r="S2008">
        <v>2.5779999999999998</v>
      </c>
      <c r="T2008">
        <v>33</v>
      </c>
      <c r="U2008">
        <v>3750.1489999999999</v>
      </c>
      <c r="V2008">
        <v>1</v>
      </c>
      <c r="W2008">
        <v>1.9910000000000001</v>
      </c>
      <c r="X2008">
        <v>3.218</v>
      </c>
      <c r="Y2008" s="8">
        <v>43412</v>
      </c>
    </row>
    <row r="2009" spans="1:25" x14ac:dyDescent="0.25">
      <c r="A2009">
        <v>-111.97728282999999</v>
      </c>
      <c r="B2009">
        <v>33.079236219999999</v>
      </c>
      <c r="C2009" t="s">
        <v>563</v>
      </c>
      <c r="D2009" t="s">
        <v>564</v>
      </c>
      <c r="E2009" t="s">
        <v>561</v>
      </c>
      <c r="F2009">
        <v>104</v>
      </c>
      <c r="G2009">
        <v>181</v>
      </c>
      <c r="H2009">
        <v>13.333</v>
      </c>
      <c r="I2009">
        <v>2.8540000000000001</v>
      </c>
      <c r="J2009">
        <v>1</v>
      </c>
      <c r="K2009">
        <v>1172.5</v>
      </c>
      <c r="L2009" t="s">
        <v>560</v>
      </c>
      <c r="M2009" t="s">
        <v>559</v>
      </c>
      <c r="N2009" s="8">
        <v>43412</v>
      </c>
      <c r="O2009">
        <v>0</v>
      </c>
      <c r="P2009">
        <v>0</v>
      </c>
      <c r="Q2009">
        <v>12724.759</v>
      </c>
      <c r="R2009">
        <v>1335.0809999999999</v>
      </c>
      <c r="S2009">
        <v>2.7810000000000001</v>
      </c>
      <c r="T2009">
        <v>33</v>
      </c>
      <c r="U2009">
        <v>4045.7</v>
      </c>
      <c r="V2009">
        <v>1</v>
      </c>
      <c r="W2009">
        <v>1.946</v>
      </c>
      <c r="X2009">
        <v>3.145</v>
      </c>
      <c r="Y2009" s="8">
        <v>43412</v>
      </c>
    </row>
    <row r="2010" spans="1:25" x14ac:dyDescent="0.25">
      <c r="A2010">
        <v>-111.97728383</v>
      </c>
      <c r="B2010">
        <v>33.079228219999997</v>
      </c>
      <c r="C2010" t="s">
        <v>563</v>
      </c>
      <c r="D2010" t="s">
        <v>564</v>
      </c>
      <c r="E2010" t="s">
        <v>561</v>
      </c>
      <c r="F2010">
        <v>105</v>
      </c>
      <c r="G2010">
        <v>181</v>
      </c>
      <c r="H2010">
        <v>13.333</v>
      </c>
      <c r="I2010">
        <v>2.8220000000000001</v>
      </c>
      <c r="J2010">
        <v>1</v>
      </c>
      <c r="K2010">
        <v>1172.5329999999999</v>
      </c>
      <c r="L2010" t="s">
        <v>560</v>
      </c>
      <c r="M2010" t="s">
        <v>559</v>
      </c>
      <c r="N2010" s="8">
        <v>43412</v>
      </c>
      <c r="O2010">
        <v>0</v>
      </c>
      <c r="P2010">
        <v>0</v>
      </c>
      <c r="Q2010">
        <v>11684.678</v>
      </c>
      <c r="R2010">
        <v>1240.211</v>
      </c>
      <c r="S2010">
        <v>2.5840000000000001</v>
      </c>
      <c r="T2010">
        <v>33</v>
      </c>
      <c r="U2010">
        <v>3758.2150000000001</v>
      </c>
      <c r="V2010">
        <v>1</v>
      </c>
      <c r="W2010">
        <v>1.9239999999999999</v>
      </c>
      <c r="X2010">
        <v>3.109</v>
      </c>
      <c r="Y2010" s="8">
        <v>43412</v>
      </c>
    </row>
    <row r="2011" spans="1:25" x14ac:dyDescent="0.25">
      <c r="A2011">
        <v>-111.97728417</v>
      </c>
      <c r="B2011">
        <v>33.079220220000003</v>
      </c>
      <c r="C2011" t="s">
        <v>563</v>
      </c>
      <c r="D2011" t="s">
        <v>564</v>
      </c>
      <c r="E2011" t="s">
        <v>561</v>
      </c>
      <c r="F2011">
        <v>106</v>
      </c>
      <c r="G2011">
        <v>179</v>
      </c>
      <c r="H2011">
        <v>13.333</v>
      </c>
      <c r="I2011">
        <v>2.8220000000000001</v>
      </c>
      <c r="J2011">
        <v>1</v>
      </c>
      <c r="K2011">
        <v>1172.5260000000001</v>
      </c>
      <c r="L2011" t="s">
        <v>560</v>
      </c>
      <c r="M2011" t="s">
        <v>559</v>
      </c>
      <c r="N2011" s="8">
        <v>43412</v>
      </c>
      <c r="O2011">
        <v>0</v>
      </c>
      <c r="P2011">
        <v>0</v>
      </c>
      <c r="Q2011">
        <v>10725.785</v>
      </c>
      <c r="R2011">
        <v>1138.434</v>
      </c>
      <c r="S2011">
        <v>2.3719999999999999</v>
      </c>
      <c r="T2011">
        <v>33</v>
      </c>
      <c r="U2011">
        <v>3449.8</v>
      </c>
      <c r="V2011">
        <v>1</v>
      </c>
      <c r="W2011">
        <v>1.9239999999999999</v>
      </c>
      <c r="X2011">
        <v>3.109</v>
      </c>
      <c r="Y2011" s="8">
        <v>43412</v>
      </c>
    </row>
    <row r="2012" spans="1:25" x14ac:dyDescent="0.25">
      <c r="A2012">
        <v>-111.97728466</v>
      </c>
      <c r="B2012">
        <v>33.079212220000002</v>
      </c>
      <c r="C2012" t="s">
        <v>563</v>
      </c>
      <c r="D2012" t="s">
        <v>564</v>
      </c>
      <c r="E2012" t="s">
        <v>561</v>
      </c>
      <c r="F2012">
        <v>107</v>
      </c>
      <c r="G2012">
        <v>182</v>
      </c>
      <c r="H2012">
        <v>13.333</v>
      </c>
      <c r="I2012">
        <v>3.0510000000000002</v>
      </c>
      <c r="J2012">
        <v>1</v>
      </c>
      <c r="K2012">
        <v>1172.48</v>
      </c>
      <c r="L2012" t="s">
        <v>560</v>
      </c>
      <c r="M2012" t="s">
        <v>559</v>
      </c>
      <c r="N2012" s="8">
        <v>43412</v>
      </c>
      <c r="O2012">
        <v>0</v>
      </c>
      <c r="P2012">
        <v>0</v>
      </c>
      <c r="Q2012">
        <v>10863.540999999999</v>
      </c>
      <c r="R2012">
        <v>1066.2660000000001</v>
      </c>
      <c r="S2012">
        <v>2.2210000000000001</v>
      </c>
      <c r="T2012">
        <v>33</v>
      </c>
      <c r="U2012">
        <v>3231.11</v>
      </c>
      <c r="V2012">
        <v>1</v>
      </c>
      <c r="W2012">
        <v>2.08</v>
      </c>
      <c r="X2012">
        <v>3.3620000000000001</v>
      </c>
      <c r="Y2012" s="8">
        <v>43412</v>
      </c>
    </row>
    <row r="2013" spans="1:25" x14ac:dyDescent="0.25">
      <c r="A2013">
        <v>-111.977284</v>
      </c>
      <c r="B2013">
        <v>33.079204230000002</v>
      </c>
      <c r="C2013" t="s">
        <v>563</v>
      </c>
      <c r="D2013" t="s">
        <v>564</v>
      </c>
      <c r="E2013" t="s">
        <v>561</v>
      </c>
      <c r="F2013">
        <v>108</v>
      </c>
      <c r="G2013">
        <v>180</v>
      </c>
      <c r="H2013">
        <v>13.333</v>
      </c>
      <c r="I2013">
        <v>3.0179999999999998</v>
      </c>
      <c r="J2013">
        <v>1</v>
      </c>
      <c r="K2013">
        <v>1172.556</v>
      </c>
      <c r="L2013" t="s">
        <v>560</v>
      </c>
      <c r="M2013" t="s">
        <v>559</v>
      </c>
      <c r="N2013" s="8">
        <v>43412</v>
      </c>
      <c r="O2013">
        <v>0</v>
      </c>
      <c r="P2013">
        <v>0</v>
      </c>
      <c r="Q2013">
        <v>8943.9930000000004</v>
      </c>
      <c r="R2013">
        <v>887.40300000000002</v>
      </c>
      <c r="S2013">
        <v>1.849</v>
      </c>
      <c r="T2013">
        <v>33</v>
      </c>
      <c r="U2013">
        <v>2689.1</v>
      </c>
      <c r="V2013">
        <v>1</v>
      </c>
      <c r="W2013">
        <v>2.0579999999999998</v>
      </c>
      <c r="X2013">
        <v>3.3260000000000001</v>
      </c>
      <c r="Y2013" s="8">
        <v>43412</v>
      </c>
    </row>
    <row r="2014" spans="1:25" x14ac:dyDescent="0.25">
      <c r="A2014">
        <v>-111.97728466</v>
      </c>
      <c r="B2014">
        <v>33.07919622</v>
      </c>
      <c r="C2014" t="s">
        <v>563</v>
      </c>
      <c r="D2014" t="s">
        <v>564</v>
      </c>
      <c r="E2014" t="s">
        <v>561</v>
      </c>
      <c r="F2014">
        <v>109</v>
      </c>
      <c r="G2014">
        <v>182</v>
      </c>
      <c r="H2014">
        <v>13.333</v>
      </c>
      <c r="I2014">
        <v>2.9529999999999998</v>
      </c>
      <c r="J2014">
        <v>1</v>
      </c>
      <c r="K2014">
        <v>1172.5260000000001</v>
      </c>
      <c r="L2014" t="s">
        <v>560</v>
      </c>
      <c r="M2014" t="s">
        <v>559</v>
      </c>
      <c r="N2014" s="8">
        <v>43412</v>
      </c>
      <c r="O2014">
        <v>0</v>
      </c>
      <c r="P2014">
        <v>0</v>
      </c>
      <c r="Q2014">
        <v>10172.779</v>
      </c>
      <c r="R2014">
        <v>1031.75</v>
      </c>
      <c r="S2014">
        <v>2.149</v>
      </c>
      <c r="T2014">
        <v>33</v>
      </c>
      <c r="U2014">
        <v>3126.5140000000001</v>
      </c>
      <c r="V2014">
        <v>1</v>
      </c>
      <c r="W2014">
        <v>2.0129999999999999</v>
      </c>
      <c r="X2014">
        <v>3.254</v>
      </c>
      <c r="Y2014" s="8">
        <v>43412</v>
      </c>
    </row>
    <row r="2015" spans="1:25" x14ac:dyDescent="0.25">
      <c r="A2015">
        <v>-111.97728383</v>
      </c>
      <c r="B2015">
        <v>33.079187220000001</v>
      </c>
      <c r="C2015" t="s">
        <v>563</v>
      </c>
      <c r="D2015" t="s">
        <v>564</v>
      </c>
      <c r="E2015" t="s">
        <v>561</v>
      </c>
      <c r="F2015">
        <v>110</v>
      </c>
      <c r="G2015">
        <v>181</v>
      </c>
      <c r="H2015">
        <v>13.333</v>
      </c>
      <c r="I2015">
        <v>3.0840000000000001</v>
      </c>
      <c r="J2015">
        <v>1</v>
      </c>
      <c r="K2015">
        <v>1172.5519999999999</v>
      </c>
      <c r="L2015" t="s">
        <v>560</v>
      </c>
      <c r="M2015" t="s">
        <v>559</v>
      </c>
      <c r="N2015" s="8">
        <v>43412</v>
      </c>
      <c r="O2015">
        <v>0</v>
      </c>
      <c r="P2015">
        <v>0</v>
      </c>
      <c r="Q2015">
        <v>12432.723</v>
      </c>
      <c r="R2015">
        <v>1207.3009999999999</v>
      </c>
      <c r="S2015">
        <v>2.5150000000000001</v>
      </c>
      <c r="T2015">
        <v>33</v>
      </c>
      <c r="U2015">
        <v>3658.489</v>
      </c>
      <c r="V2015">
        <v>1</v>
      </c>
      <c r="W2015">
        <v>2.1030000000000002</v>
      </c>
      <c r="X2015">
        <v>3.3980000000000001</v>
      </c>
      <c r="Y2015" s="8">
        <v>43412</v>
      </c>
    </row>
    <row r="2016" spans="1:25" x14ac:dyDescent="0.25">
      <c r="A2016">
        <v>-111.97728413999999</v>
      </c>
      <c r="B2016">
        <v>33.079179189999998</v>
      </c>
      <c r="C2016" t="s">
        <v>563</v>
      </c>
      <c r="D2016" t="s">
        <v>564</v>
      </c>
      <c r="E2016" t="s">
        <v>561</v>
      </c>
      <c r="F2016">
        <v>111</v>
      </c>
      <c r="G2016">
        <v>185</v>
      </c>
      <c r="H2016">
        <v>13.333</v>
      </c>
      <c r="I2016">
        <v>2.887</v>
      </c>
      <c r="J2016">
        <v>1</v>
      </c>
      <c r="K2016">
        <v>1172.4970000000001</v>
      </c>
      <c r="L2016" t="s">
        <v>560</v>
      </c>
      <c r="M2016" t="s">
        <v>559</v>
      </c>
      <c r="N2016" s="8">
        <v>43412</v>
      </c>
      <c r="O2016">
        <v>0</v>
      </c>
      <c r="P2016">
        <v>0</v>
      </c>
      <c r="Q2016">
        <v>13973.154</v>
      </c>
      <c r="R2016">
        <v>1449.403</v>
      </c>
      <c r="S2016">
        <v>3.02</v>
      </c>
      <c r="T2016">
        <v>33</v>
      </c>
      <c r="U2016">
        <v>4392.1289999999999</v>
      </c>
      <c r="V2016">
        <v>1</v>
      </c>
      <c r="W2016">
        <v>1.9690000000000001</v>
      </c>
      <c r="X2016">
        <v>3.181</v>
      </c>
      <c r="Y2016" s="8">
        <v>43412</v>
      </c>
    </row>
    <row r="2017" spans="1:25" x14ac:dyDescent="0.25">
      <c r="A2017">
        <v>-111.97728567999999</v>
      </c>
      <c r="B2017">
        <v>33.079171209999998</v>
      </c>
      <c r="C2017" t="s">
        <v>563</v>
      </c>
      <c r="D2017" t="s">
        <v>564</v>
      </c>
      <c r="E2017" t="s">
        <v>561</v>
      </c>
      <c r="F2017">
        <v>112</v>
      </c>
      <c r="G2017">
        <v>176</v>
      </c>
      <c r="H2017">
        <v>13.333</v>
      </c>
      <c r="I2017">
        <v>3.117</v>
      </c>
      <c r="J2017">
        <v>1</v>
      </c>
      <c r="K2017">
        <v>1172.4280000000001</v>
      </c>
      <c r="L2017" t="s">
        <v>560</v>
      </c>
      <c r="M2017" t="s">
        <v>559</v>
      </c>
      <c r="N2017" s="8">
        <v>43412</v>
      </c>
      <c r="O2017">
        <v>0</v>
      </c>
      <c r="P2017">
        <v>0</v>
      </c>
      <c r="Q2017">
        <v>12812.942999999999</v>
      </c>
      <c r="R2017">
        <v>1231.126</v>
      </c>
      <c r="S2017">
        <v>2.5649999999999999</v>
      </c>
      <c r="T2017">
        <v>33</v>
      </c>
      <c r="U2017">
        <v>3730.6849999999999</v>
      </c>
      <c r="V2017">
        <v>1</v>
      </c>
      <c r="W2017">
        <v>2.125</v>
      </c>
      <c r="X2017">
        <v>3.4340000000000002</v>
      </c>
      <c r="Y2017" s="8">
        <v>43412</v>
      </c>
    </row>
    <row r="2018" spans="1:25" x14ac:dyDescent="0.25">
      <c r="A2018">
        <v>-111.97728397</v>
      </c>
      <c r="B2018">
        <v>33.079163180000002</v>
      </c>
      <c r="C2018" t="s">
        <v>563</v>
      </c>
      <c r="D2018" t="s">
        <v>564</v>
      </c>
      <c r="E2018" t="s">
        <v>561</v>
      </c>
      <c r="F2018">
        <v>113</v>
      </c>
      <c r="G2018">
        <v>186</v>
      </c>
      <c r="H2018">
        <v>13.333</v>
      </c>
      <c r="I2018">
        <v>2.9529999999999998</v>
      </c>
      <c r="J2018">
        <v>1</v>
      </c>
      <c r="K2018">
        <v>1172.4870000000001</v>
      </c>
      <c r="L2018" t="s">
        <v>560</v>
      </c>
      <c r="M2018" t="s">
        <v>559</v>
      </c>
      <c r="N2018" s="8">
        <v>43412</v>
      </c>
      <c r="O2018">
        <v>0</v>
      </c>
      <c r="P2018">
        <v>0</v>
      </c>
      <c r="Q2018">
        <v>14944.991</v>
      </c>
      <c r="R2018">
        <v>1515.76</v>
      </c>
      <c r="S2018">
        <v>3.1579999999999999</v>
      </c>
      <c r="T2018">
        <v>33</v>
      </c>
      <c r="U2018">
        <v>4593.2120000000004</v>
      </c>
      <c r="V2018">
        <v>1</v>
      </c>
      <c r="W2018">
        <v>2.0129999999999999</v>
      </c>
      <c r="X2018">
        <v>3.254</v>
      </c>
      <c r="Y2018" s="8">
        <v>43412</v>
      </c>
    </row>
    <row r="2019" spans="1:25" x14ac:dyDescent="0.25">
      <c r="A2019">
        <v>-111.97728653999999</v>
      </c>
      <c r="B2019">
        <v>33.079155120000003</v>
      </c>
      <c r="C2019" t="s">
        <v>563</v>
      </c>
      <c r="D2019" t="s">
        <v>564</v>
      </c>
      <c r="E2019" t="s">
        <v>561</v>
      </c>
      <c r="F2019">
        <v>114</v>
      </c>
      <c r="G2019">
        <v>171</v>
      </c>
      <c r="H2019">
        <v>13.333</v>
      </c>
      <c r="I2019">
        <v>2.7229999999999999</v>
      </c>
      <c r="J2019">
        <v>1</v>
      </c>
      <c r="K2019">
        <v>1172.49</v>
      </c>
      <c r="L2019" t="s">
        <v>560</v>
      </c>
      <c r="M2019" t="s">
        <v>559</v>
      </c>
      <c r="N2019" s="8">
        <v>43412</v>
      </c>
      <c r="O2019">
        <v>0</v>
      </c>
      <c r="P2019">
        <v>0</v>
      </c>
      <c r="Q2019">
        <v>13301.56</v>
      </c>
      <c r="R2019">
        <v>1462.857</v>
      </c>
      <c r="S2019">
        <v>3.048</v>
      </c>
      <c r="T2019">
        <v>33</v>
      </c>
      <c r="U2019">
        <v>4432.8990000000003</v>
      </c>
      <c r="V2019">
        <v>1</v>
      </c>
      <c r="W2019">
        <v>1.857</v>
      </c>
      <c r="X2019">
        <v>3.0009999999999999</v>
      </c>
      <c r="Y2019" s="8">
        <v>43412</v>
      </c>
    </row>
    <row r="2020" spans="1:25" x14ac:dyDescent="0.25">
      <c r="A2020">
        <v>-111.97728314</v>
      </c>
      <c r="B2020">
        <v>33.07914719</v>
      </c>
      <c r="C2020" t="s">
        <v>563</v>
      </c>
      <c r="D2020" t="s">
        <v>564</v>
      </c>
      <c r="E2020" t="s">
        <v>561</v>
      </c>
      <c r="F2020">
        <v>115</v>
      </c>
      <c r="G2020">
        <v>185</v>
      </c>
      <c r="H2020">
        <v>13.333</v>
      </c>
      <c r="I2020">
        <v>3.0179999999999998</v>
      </c>
      <c r="J2020">
        <v>1</v>
      </c>
      <c r="K2020">
        <v>1172.5229999999999</v>
      </c>
      <c r="L2020" t="s">
        <v>560</v>
      </c>
      <c r="M2020" t="s">
        <v>559</v>
      </c>
      <c r="N2020" s="8">
        <v>43412</v>
      </c>
      <c r="O2020">
        <v>0</v>
      </c>
      <c r="P2020">
        <v>0</v>
      </c>
      <c r="Q2020">
        <v>15262.418</v>
      </c>
      <c r="R2020">
        <v>1514.3030000000001</v>
      </c>
      <c r="S2020">
        <v>3.1549999999999998</v>
      </c>
      <c r="T2020">
        <v>33</v>
      </c>
      <c r="U2020">
        <v>4588.7969999999996</v>
      </c>
      <c r="V2020">
        <v>1</v>
      </c>
      <c r="W2020">
        <v>2.0579999999999998</v>
      </c>
      <c r="X2020">
        <v>3.3260000000000001</v>
      </c>
      <c r="Y2020" s="8">
        <v>43412</v>
      </c>
    </row>
    <row r="2021" spans="1:25" x14ac:dyDescent="0.25">
      <c r="A2021">
        <v>-111.97728567999999</v>
      </c>
      <c r="B2021">
        <v>33.079139210000001</v>
      </c>
      <c r="C2021" t="s">
        <v>563</v>
      </c>
      <c r="D2021" t="s">
        <v>564</v>
      </c>
      <c r="E2021" t="s">
        <v>561</v>
      </c>
      <c r="F2021">
        <v>116</v>
      </c>
      <c r="G2021">
        <v>176</v>
      </c>
      <c r="H2021">
        <v>13.333</v>
      </c>
      <c r="I2021">
        <v>2.7229999999999999</v>
      </c>
      <c r="J2021">
        <v>1</v>
      </c>
      <c r="K2021">
        <v>1172.5519999999999</v>
      </c>
      <c r="L2021" t="s">
        <v>560</v>
      </c>
      <c r="M2021" t="s">
        <v>559</v>
      </c>
      <c r="N2021" s="8">
        <v>43412</v>
      </c>
      <c r="O2021">
        <v>0</v>
      </c>
      <c r="P2021">
        <v>0</v>
      </c>
      <c r="Q2021">
        <v>14338.446</v>
      </c>
      <c r="R2021">
        <v>1576.89</v>
      </c>
      <c r="S2021">
        <v>3.2850000000000001</v>
      </c>
      <c r="T2021">
        <v>33</v>
      </c>
      <c r="U2021">
        <v>4778.4530000000004</v>
      </c>
      <c r="V2021">
        <v>1</v>
      </c>
      <c r="W2021">
        <v>1.857</v>
      </c>
      <c r="X2021">
        <v>3.0009999999999999</v>
      </c>
      <c r="Y2021" s="8">
        <v>43412</v>
      </c>
    </row>
    <row r="2022" spans="1:25" x14ac:dyDescent="0.25">
      <c r="A2022">
        <v>-111.977284</v>
      </c>
      <c r="B2022">
        <v>33.079131230000002</v>
      </c>
      <c r="C2022" t="s">
        <v>563</v>
      </c>
      <c r="D2022" t="s">
        <v>564</v>
      </c>
      <c r="E2022" t="s">
        <v>561</v>
      </c>
      <c r="F2022">
        <v>117</v>
      </c>
      <c r="G2022">
        <v>180</v>
      </c>
      <c r="H2022">
        <v>13.333</v>
      </c>
      <c r="I2022">
        <v>2.8220000000000001</v>
      </c>
      <c r="J2022">
        <v>1</v>
      </c>
      <c r="K2022">
        <v>1172.431</v>
      </c>
      <c r="L2022" t="s">
        <v>560</v>
      </c>
      <c r="M2022" t="s">
        <v>559</v>
      </c>
      <c r="N2022" s="8">
        <v>43412</v>
      </c>
      <c r="O2022">
        <v>0</v>
      </c>
      <c r="P2022">
        <v>0</v>
      </c>
      <c r="Q2022">
        <v>15223.807000000001</v>
      </c>
      <c r="R2022">
        <v>1615.854</v>
      </c>
      <c r="S2022">
        <v>3.3660000000000001</v>
      </c>
      <c r="T2022">
        <v>33</v>
      </c>
      <c r="U2022">
        <v>4896.527</v>
      </c>
      <c r="V2022">
        <v>1</v>
      </c>
      <c r="W2022">
        <v>1.9239999999999999</v>
      </c>
      <c r="X2022">
        <v>3.109</v>
      </c>
      <c r="Y2022" s="8">
        <v>43412</v>
      </c>
    </row>
    <row r="2023" spans="1:25" x14ac:dyDescent="0.25">
      <c r="A2023">
        <v>-111.97728499999999</v>
      </c>
      <c r="B2023">
        <v>33.07912323</v>
      </c>
      <c r="C2023" t="s">
        <v>563</v>
      </c>
      <c r="D2023" t="s">
        <v>564</v>
      </c>
      <c r="E2023" t="s">
        <v>561</v>
      </c>
      <c r="F2023">
        <v>118</v>
      </c>
      <c r="G2023">
        <v>180</v>
      </c>
      <c r="H2023">
        <v>13.333</v>
      </c>
      <c r="I2023">
        <v>2.9860000000000002</v>
      </c>
      <c r="J2023">
        <v>1</v>
      </c>
      <c r="K2023">
        <v>1172.4670000000001</v>
      </c>
      <c r="L2023" t="s">
        <v>560</v>
      </c>
      <c r="M2023" t="s">
        <v>559</v>
      </c>
      <c r="N2023" s="8">
        <v>43412</v>
      </c>
      <c r="O2023">
        <v>0</v>
      </c>
      <c r="P2023">
        <v>0</v>
      </c>
      <c r="Q2023">
        <v>12965.184999999999</v>
      </c>
      <c r="R2023">
        <v>1300.5129999999999</v>
      </c>
      <c r="S2023">
        <v>2.7090000000000001</v>
      </c>
      <c r="T2023">
        <v>33</v>
      </c>
      <c r="U2023">
        <v>3940.9470000000001</v>
      </c>
      <c r="V2023">
        <v>1</v>
      </c>
      <c r="W2023">
        <v>2.036</v>
      </c>
      <c r="X2023">
        <v>3.29</v>
      </c>
      <c r="Y2023" s="8">
        <v>43412</v>
      </c>
    </row>
    <row r="2024" spans="1:25" x14ac:dyDescent="0.25">
      <c r="A2024">
        <v>-111.97728449</v>
      </c>
      <c r="B2024">
        <v>33.079115209999998</v>
      </c>
      <c r="C2024" t="s">
        <v>563</v>
      </c>
      <c r="D2024" t="s">
        <v>564</v>
      </c>
      <c r="E2024" t="s">
        <v>561</v>
      </c>
      <c r="F2024">
        <v>119</v>
      </c>
      <c r="G2024">
        <v>183</v>
      </c>
      <c r="H2024">
        <v>13.333</v>
      </c>
      <c r="I2024">
        <v>2.9529999999999998</v>
      </c>
      <c r="J2024">
        <v>1</v>
      </c>
      <c r="K2024">
        <v>1172.5129999999999</v>
      </c>
      <c r="L2024" t="s">
        <v>560</v>
      </c>
      <c r="M2024" t="s">
        <v>559</v>
      </c>
      <c r="N2024" s="8">
        <v>43412</v>
      </c>
      <c r="O2024">
        <v>0</v>
      </c>
      <c r="P2024">
        <v>0</v>
      </c>
      <c r="Q2024">
        <v>14465.021000000001</v>
      </c>
      <c r="R2024">
        <v>1467.08</v>
      </c>
      <c r="S2024">
        <v>3.056</v>
      </c>
      <c r="T2024">
        <v>33</v>
      </c>
      <c r="U2024">
        <v>4445.6970000000001</v>
      </c>
      <c r="V2024">
        <v>1</v>
      </c>
      <c r="W2024">
        <v>2.0129999999999999</v>
      </c>
      <c r="X2024">
        <v>3.254</v>
      </c>
      <c r="Y2024" s="8">
        <v>43412</v>
      </c>
    </row>
    <row r="2025" spans="1:25" x14ac:dyDescent="0.25">
      <c r="A2025">
        <v>-111.97728483</v>
      </c>
      <c r="B2025">
        <v>33.079107219999997</v>
      </c>
      <c r="C2025" t="s">
        <v>563</v>
      </c>
      <c r="D2025" t="s">
        <v>564</v>
      </c>
      <c r="E2025" t="s">
        <v>561</v>
      </c>
      <c r="F2025">
        <v>120</v>
      </c>
      <c r="G2025">
        <v>181</v>
      </c>
      <c r="H2025">
        <v>13.333</v>
      </c>
      <c r="I2025">
        <v>2.92</v>
      </c>
      <c r="J2025">
        <v>1</v>
      </c>
      <c r="K2025">
        <v>1172.4770000000001</v>
      </c>
      <c r="L2025" t="s">
        <v>560</v>
      </c>
      <c r="M2025" t="s">
        <v>559</v>
      </c>
      <c r="N2025" s="8">
        <v>43412</v>
      </c>
      <c r="O2025">
        <v>0</v>
      </c>
      <c r="P2025">
        <v>0</v>
      </c>
      <c r="Q2025">
        <v>14288.268</v>
      </c>
      <c r="R2025">
        <v>1465.4359999999999</v>
      </c>
      <c r="S2025">
        <v>3.0529999999999999</v>
      </c>
      <c r="T2025">
        <v>33</v>
      </c>
      <c r="U2025">
        <v>4440.7150000000001</v>
      </c>
      <c r="V2025">
        <v>1</v>
      </c>
      <c r="W2025">
        <v>1.9910000000000001</v>
      </c>
      <c r="X2025">
        <v>3.218</v>
      </c>
      <c r="Y2025" s="8">
        <v>43412</v>
      </c>
    </row>
    <row r="2026" spans="1:25" x14ac:dyDescent="0.25">
      <c r="A2026">
        <v>-111.97728483</v>
      </c>
      <c r="B2026">
        <v>33.079099220000003</v>
      </c>
      <c r="C2026" t="s">
        <v>563</v>
      </c>
      <c r="D2026" t="s">
        <v>564</v>
      </c>
      <c r="E2026" t="s">
        <v>561</v>
      </c>
      <c r="F2026">
        <v>121</v>
      </c>
      <c r="G2026">
        <v>181</v>
      </c>
      <c r="H2026">
        <v>13.333</v>
      </c>
      <c r="I2026">
        <v>2.92</v>
      </c>
      <c r="J2026">
        <v>1</v>
      </c>
      <c r="K2026">
        <v>1172.48</v>
      </c>
      <c r="L2026" t="s">
        <v>560</v>
      </c>
      <c r="M2026" t="s">
        <v>559</v>
      </c>
      <c r="N2026" s="8">
        <v>43412</v>
      </c>
      <c r="O2026">
        <v>0</v>
      </c>
      <c r="P2026">
        <v>0</v>
      </c>
      <c r="Q2026">
        <v>12282.023999999999</v>
      </c>
      <c r="R2026">
        <v>1259.671</v>
      </c>
      <c r="S2026">
        <v>2.6240000000000001</v>
      </c>
      <c r="T2026">
        <v>33</v>
      </c>
      <c r="U2026">
        <v>3817.1849999999999</v>
      </c>
      <c r="V2026">
        <v>1</v>
      </c>
      <c r="W2026">
        <v>1.9910000000000001</v>
      </c>
      <c r="X2026">
        <v>3.218</v>
      </c>
      <c r="Y2026" s="8">
        <v>43412</v>
      </c>
    </row>
    <row r="2027" spans="1:25" x14ac:dyDescent="0.25">
      <c r="A2027">
        <v>-111.97728533999999</v>
      </c>
      <c r="B2027">
        <v>33.079091220000002</v>
      </c>
      <c r="C2027" t="s">
        <v>563</v>
      </c>
      <c r="D2027" t="s">
        <v>564</v>
      </c>
      <c r="E2027" t="s">
        <v>561</v>
      </c>
      <c r="F2027">
        <v>122</v>
      </c>
      <c r="G2027">
        <v>178</v>
      </c>
      <c r="H2027">
        <v>13.333</v>
      </c>
      <c r="I2027">
        <v>2.9860000000000002</v>
      </c>
      <c r="J2027">
        <v>1</v>
      </c>
      <c r="K2027">
        <v>1172.5029999999999</v>
      </c>
      <c r="L2027" t="s">
        <v>560</v>
      </c>
      <c r="M2027" t="s">
        <v>559</v>
      </c>
      <c r="N2027" s="8">
        <v>43412</v>
      </c>
      <c r="O2027">
        <v>0</v>
      </c>
      <c r="P2027">
        <v>0</v>
      </c>
      <c r="Q2027">
        <v>13430.833000000001</v>
      </c>
      <c r="R2027">
        <v>1347.221</v>
      </c>
      <c r="S2027">
        <v>2.8069999999999999</v>
      </c>
      <c r="T2027">
        <v>33</v>
      </c>
      <c r="U2027">
        <v>4082.4879999999998</v>
      </c>
      <c r="V2027">
        <v>1</v>
      </c>
      <c r="W2027">
        <v>2.036</v>
      </c>
      <c r="X2027">
        <v>3.29</v>
      </c>
      <c r="Y2027" s="8">
        <v>43412</v>
      </c>
    </row>
    <row r="2028" spans="1:25" x14ac:dyDescent="0.25">
      <c r="A2028">
        <v>-111.97728486</v>
      </c>
      <c r="B2028">
        <v>33.079083189999999</v>
      </c>
      <c r="C2028" t="s">
        <v>563</v>
      </c>
      <c r="D2028" t="s">
        <v>564</v>
      </c>
      <c r="E2028" t="s">
        <v>561</v>
      </c>
      <c r="F2028">
        <v>123</v>
      </c>
      <c r="G2028">
        <v>175</v>
      </c>
      <c r="H2028">
        <v>13.333</v>
      </c>
      <c r="I2028">
        <v>2.92</v>
      </c>
      <c r="J2028">
        <v>1</v>
      </c>
      <c r="K2028">
        <v>1172.4739999999999</v>
      </c>
      <c r="L2028" t="s">
        <v>560</v>
      </c>
      <c r="M2028" t="s">
        <v>559</v>
      </c>
      <c r="N2028" s="8">
        <v>43412</v>
      </c>
      <c r="O2028">
        <v>0</v>
      </c>
      <c r="P2028">
        <v>0</v>
      </c>
      <c r="Q2028">
        <v>13018.833000000001</v>
      </c>
      <c r="R2028">
        <v>1335.24</v>
      </c>
      <c r="S2028">
        <v>2.782</v>
      </c>
      <c r="T2028">
        <v>33</v>
      </c>
      <c r="U2028">
        <v>4046.1819999999998</v>
      </c>
      <c r="V2028">
        <v>1</v>
      </c>
      <c r="W2028">
        <v>1.9910000000000001</v>
      </c>
      <c r="X2028">
        <v>3.218</v>
      </c>
      <c r="Y2028" s="8">
        <v>43412</v>
      </c>
    </row>
    <row r="2029" spans="1:25" x14ac:dyDescent="0.25">
      <c r="A2029">
        <v>-111.97728449</v>
      </c>
      <c r="B2029">
        <v>33.079075209999999</v>
      </c>
      <c r="C2029" t="s">
        <v>563</v>
      </c>
      <c r="D2029" t="s">
        <v>564</v>
      </c>
      <c r="E2029" t="s">
        <v>561</v>
      </c>
      <c r="F2029">
        <v>124</v>
      </c>
      <c r="G2029">
        <v>183</v>
      </c>
      <c r="H2029">
        <v>13.333</v>
      </c>
      <c r="I2029">
        <v>2.8220000000000001</v>
      </c>
      <c r="J2029">
        <v>1</v>
      </c>
      <c r="K2029">
        <v>1172.4929999999999</v>
      </c>
      <c r="L2029" t="s">
        <v>560</v>
      </c>
      <c r="M2029" t="s">
        <v>559</v>
      </c>
      <c r="N2029" s="8">
        <v>43412</v>
      </c>
      <c r="O2029">
        <v>0</v>
      </c>
      <c r="P2029">
        <v>0</v>
      </c>
      <c r="Q2029">
        <v>13766.107</v>
      </c>
      <c r="R2029">
        <v>1461.134</v>
      </c>
      <c r="S2029">
        <v>3.044</v>
      </c>
      <c r="T2029">
        <v>33</v>
      </c>
      <c r="U2029">
        <v>4427.6779999999999</v>
      </c>
      <c r="V2029">
        <v>1</v>
      </c>
      <c r="W2029">
        <v>1.9239999999999999</v>
      </c>
      <c r="X2029">
        <v>3.109</v>
      </c>
      <c r="Y2029" s="8">
        <v>43412</v>
      </c>
    </row>
    <row r="2030" spans="1:25" x14ac:dyDescent="0.25">
      <c r="A2030">
        <v>-111.97728432</v>
      </c>
      <c r="B2030">
        <v>33.079067209999998</v>
      </c>
      <c r="C2030" t="s">
        <v>563</v>
      </c>
      <c r="D2030" t="s">
        <v>564</v>
      </c>
      <c r="E2030" t="s">
        <v>561</v>
      </c>
      <c r="F2030">
        <v>125</v>
      </c>
      <c r="G2030">
        <v>184</v>
      </c>
      <c r="H2030">
        <v>13.333</v>
      </c>
      <c r="I2030">
        <v>3.2810000000000001</v>
      </c>
      <c r="J2030">
        <v>1</v>
      </c>
      <c r="K2030">
        <v>1172.48</v>
      </c>
      <c r="L2030" t="s">
        <v>560</v>
      </c>
      <c r="M2030" t="s">
        <v>559</v>
      </c>
      <c r="N2030" s="8">
        <v>43412</v>
      </c>
      <c r="O2030">
        <v>0</v>
      </c>
      <c r="P2030">
        <v>0</v>
      </c>
      <c r="Q2030">
        <v>13470.932000000001</v>
      </c>
      <c r="R2030">
        <v>1229.6310000000001</v>
      </c>
      <c r="S2030">
        <v>2.5619999999999998</v>
      </c>
      <c r="T2030">
        <v>33</v>
      </c>
      <c r="U2030">
        <v>3726.1550000000002</v>
      </c>
      <c r="V2030">
        <v>1</v>
      </c>
      <c r="W2030">
        <v>2.2370000000000001</v>
      </c>
      <c r="X2030">
        <v>3.6150000000000002</v>
      </c>
      <c r="Y2030" s="8">
        <v>43412</v>
      </c>
    </row>
    <row r="2031" spans="1:25" x14ac:dyDescent="0.25">
      <c r="A2031">
        <v>-111.97728583</v>
      </c>
      <c r="B2031">
        <v>33.079059219999998</v>
      </c>
      <c r="C2031" t="s">
        <v>563</v>
      </c>
      <c r="D2031" t="s">
        <v>564</v>
      </c>
      <c r="E2031" t="s">
        <v>561</v>
      </c>
      <c r="F2031">
        <v>126</v>
      </c>
      <c r="G2031">
        <v>181</v>
      </c>
      <c r="H2031">
        <v>13.333</v>
      </c>
      <c r="I2031">
        <v>2.7229999999999999</v>
      </c>
      <c r="J2031">
        <v>1</v>
      </c>
      <c r="K2031">
        <v>1172.5889999999999</v>
      </c>
      <c r="L2031" t="s">
        <v>560</v>
      </c>
      <c r="M2031" t="s">
        <v>559</v>
      </c>
      <c r="N2031" s="8">
        <v>43412</v>
      </c>
      <c r="O2031">
        <v>0</v>
      </c>
      <c r="P2031">
        <v>0</v>
      </c>
      <c r="Q2031">
        <v>13753.163</v>
      </c>
      <c r="R2031">
        <v>1512.5219999999999</v>
      </c>
      <c r="S2031">
        <v>3.1509999999999998</v>
      </c>
      <c r="T2031">
        <v>33</v>
      </c>
      <c r="U2031">
        <v>4583.4009999999998</v>
      </c>
      <c r="V2031">
        <v>1</v>
      </c>
      <c r="W2031">
        <v>1.857</v>
      </c>
      <c r="X2031">
        <v>3.0009999999999999</v>
      </c>
      <c r="Y2031" s="8">
        <v>43412</v>
      </c>
    </row>
    <row r="2032" spans="1:25" x14ac:dyDescent="0.25">
      <c r="A2032">
        <v>-111.97728432</v>
      </c>
      <c r="B2032">
        <v>33.079051210000003</v>
      </c>
      <c r="C2032" t="s">
        <v>563</v>
      </c>
      <c r="D2032" t="s">
        <v>564</v>
      </c>
      <c r="E2032" t="s">
        <v>561</v>
      </c>
      <c r="F2032">
        <v>127</v>
      </c>
      <c r="G2032">
        <v>184</v>
      </c>
      <c r="H2032">
        <v>13.333</v>
      </c>
      <c r="I2032">
        <v>3.2480000000000002</v>
      </c>
      <c r="J2032">
        <v>1</v>
      </c>
      <c r="K2032">
        <v>1172.52</v>
      </c>
      <c r="L2032" t="s">
        <v>560</v>
      </c>
      <c r="M2032" t="s">
        <v>559</v>
      </c>
      <c r="N2032" s="8">
        <v>43412</v>
      </c>
      <c r="O2032">
        <v>0</v>
      </c>
      <c r="P2032">
        <v>0</v>
      </c>
      <c r="Q2032">
        <v>12906.304</v>
      </c>
      <c r="R2032">
        <v>1189.992</v>
      </c>
      <c r="S2032">
        <v>2.4790000000000001</v>
      </c>
      <c r="T2032">
        <v>33</v>
      </c>
      <c r="U2032">
        <v>3606.0360000000001</v>
      </c>
      <c r="V2032">
        <v>1</v>
      </c>
      <c r="W2032">
        <v>2.2149999999999999</v>
      </c>
      <c r="X2032">
        <v>3.5790000000000002</v>
      </c>
      <c r="Y2032" s="8">
        <v>43412</v>
      </c>
    </row>
    <row r="2033" spans="1:25" x14ac:dyDescent="0.25">
      <c r="A2033">
        <v>-111.97728551</v>
      </c>
      <c r="B2033">
        <v>33.079043210000002</v>
      </c>
      <c r="C2033" t="s">
        <v>563</v>
      </c>
      <c r="D2033" t="s">
        <v>564</v>
      </c>
      <c r="E2033" t="s">
        <v>561</v>
      </c>
      <c r="F2033">
        <v>128</v>
      </c>
      <c r="G2033">
        <v>177</v>
      </c>
      <c r="H2033">
        <v>13.333</v>
      </c>
      <c r="I2033">
        <v>2.92</v>
      </c>
      <c r="J2033">
        <v>1</v>
      </c>
      <c r="K2033">
        <v>1172.539</v>
      </c>
      <c r="L2033" t="s">
        <v>560</v>
      </c>
      <c r="M2033" t="s">
        <v>559</v>
      </c>
      <c r="N2033" s="8">
        <v>43412</v>
      </c>
      <c r="O2033">
        <v>0</v>
      </c>
      <c r="P2033">
        <v>0</v>
      </c>
      <c r="Q2033">
        <v>10525.183000000001</v>
      </c>
      <c r="R2033">
        <v>1079.4860000000001</v>
      </c>
      <c r="S2033">
        <v>2.2490000000000001</v>
      </c>
      <c r="T2033">
        <v>33</v>
      </c>
      <c r="U2033">
        <v>3271.1689999999999</v>
      </c>
      <c r="V2033">
        <v>1</v>
      </c>
      <c r="W2033">
        <v>1.9910000000000001</v>
      </c>
      <c r="X2033">
        <v>3.218</v>
      </c>
      <c r="Y2033" s="8">
        <v>43412</v>
      </c>
    </row>
    <row r="2034" spans="1:25" x14ac:dyDescent="0.25">
      <c r="A2034">
        <v>-111.97728533999999</v>
      </c>
      <c r="B2034">
        <v>33.079034219999997</v>
      </c>
      <c r="C2034" t="s">
        <v>563</v>
      </c>
      <c r="D2034" t="s">
        <v>564</v>
      </c>
      <c r="E2034" t="s">
        <v>561</v>
      </c>
      <c r="F2034">
        <v>129</v>
      </c>
      <c r="G2034">
        <v>178</v>
      </c>
      <c r="H2034">
        <v>13.333</v>
      </c>
      <c r="I2034">
        <v>2.9860000000000002</v>
      </c>
      <c r="J2034">
        <v>1</v>
      </c>
      <c r="K2034">
        <v>1172.4670000000001</v>
      </c>
      <c r="L2034" t="s">
        <v>560</v>
      </c>
      <c r="M2034" t="s">
        <v>559</v>
      </c>
      <c r="N2034" s="8">
        <v>43412</v>
      </c>
      <c r="O2034">
        <v>0</v>
      </c>
      <c r="P2034">
        <v>0</v>
      </c>
      <c r="Q2034">
        <v>10787.2</v>
      </c>
      <c r="R2034">
        <v>1082.0429999999999</v>
      </c>
      <c r="S2034">
        <v>2.254</v>
      </c>
      <c r="T2034">
        <v>33</v>
      </c>
      <c r="U2034">
        <v>3278.9189999999999</v>
      </c>
      <c r="V2034">
        <v>1</v>
      </c>
      <c r="W2034">
        <v>2.036</v>
      </c>
      <c r="X2034">
        <v>3.29</v>
      </c>
      <c r="Y2034" s="8">
        <v>43412</v>
      </c>
    </row>
    <row r="2035" spans="1:25" x14ac:dyDescent="0.25">
      <c r="A2035">
        <v>-111.97728533999999</v>
      </c>
      <c r="B2035">
        <v>33.079026220000003</v>
      </c>
      <c r="C2035" t="s">
        <v>563</v>
      </c>
      <c r="D2035" t="s">
        <v>564</v>
      </c>
      <c r="E2035" t="s">
        <v>561</v>
      </c>
      <c r="F2035">
        <v>130</v>
      </c>
      <c r="G2035">
        <v>178</v>
      </c>
      <c r="H2035">
        <v>13.333</v>
      </c>
      <c r="I2035">
        <v>3.0179999999999998</v>
      </c>
      <c r="J2035">
        <v>1</v>
      </c>
      <c r="K2035">
        <v>1172.5360000000001</v>
      </c>
      <c r="L2035" t="s">
        <v>560</v>
      </c>
      <c r="M2035" t="s">
        <v>559</v>
      </c>
      <c r="N2035" s="8">
        <v>43412</v>
      </c>
      <c r="O2035">
        <v>0</v>
      </c>
      <c r="P2035">
        <v>0</v>
      </c>
      <c r="Q2035">
        <v>10837.433000000001</v>
      </c>
      <c r="R2035">
        <v>1075.2660000000001</v>
      </c>
      <c r="S2035">
        <v>2.2400000000000002</v>
      </c>
      <c r="T2035">
        <v>33</v>
      </c>
      <c r="U2035">
        <v>3258.3809999999999</v>
      </c>
      <c r="V2035">
        <v>1</v>
      </c>
      <c r="W2035">
        <v>2.0579999999999998</v>
      </c>
      <c r="X2035">
        <v>3.3260000000000001</v>
      </c>
      <c r="Y2035" s="8">
        <v>43412</v>
      </c>
    </row>
    <row r="2036" spans="1:25" x14ac:dyDescent="0.25">
      <c r="A2036">
        <v>-111.97728549</v>
      </c>
      <c r="B2036">
        <v>33.079018210000001</v>
      </c>
      <c r="C2036" t="s">
        <v>563</v>
      </c>
      <c r="D2036" t="s">
        <v>564</v>
      </c>
      <c r="E2036" t="s">
        <v>561</v>
      </c>
      <c r="F2036">
        <v>131</v>
      </c>
      <c r="G2036">
        <v>183</v>
      </c>
      <c r="H2036">
        <v>13.333</v>
      </c>
      <c r="I2036">
        <v>2.9529999999999998</v>
      </c>
      <c r="J2036">
        <v>1</v>
      </c>
      <c r="K2036">
        <v>1172.4480000000001</v>
      </c>
      <c r="L2036" t="s">
        <v>560</v>
      </c>
      <c r="M2036" t="s">
        <v>559</v>
      </c>
      <c r="N2036" s="8">
        <v>43412</v>
      </c>
      <c r="O2036">
        <v>0</v>
      </c>
      <c r="P2036">
        <v>0</v>
      </c>
      <c r="Q2036">
        <v>11120.710999999999</v>
      </c>
      <c r="R2036">
        <v>1127.8920000000001</v>
      </c>
      <c r="S2036">
        <v>2.35</v>
      </c>
      <c r="T2036">
        <v>33</v>
      </c>
      <c r="U2036">
        <v>3417.8530000000001</v>
      </c>
      <c r="V2036">
        <v>1</v>
      </c>
      <c r="W2036">
        <v>2.0129999999999999</v>
      </c>
      <c r="X2036">
        <v>3.254</v>
      </c>
      <c r="Y2036" s="8">
        <v>43412</v>
      </c>
    </row>
    <row r="2037" spans="1:25" x14ac:dyDescent="0.25">
      <c r="A2037">
        <v>-111.97728668000001</v>
      </c>
      <c r="B2037">
        <v>33.07901021</v>
      </c>
      <c r="C2037" t="s">
        <v>563</v>
      </c>
      <c r="D2037" t="s">
        <v>564</v>
      </c>
      <c r="E2037" t="s">
        <v>561</v>
      </c>
      <c r="F2037">
        <v>132</v>
      </c>
      <c r="G2037">
        <v>176</v>
      </c>
      <c r="H2037">
        <v>13.333</v>
      </c>
      <c r="I2037">
        <v>2.8220000000000001</v>
      </c>
      <c r="J2037">
        <v>1</v>
      </c>
      <c r="K2037">
        <v>1172.549</v>
      </c>
      <c r="L2037" t="s">
        <v>560</v>
      </c>
      <c r="M2037" t="s">
        <v>559</v>
      </c>
      <c r="N2037" s="8">
        <v>43412</v>
      </c>
      <c r="O2037">
        <v>0</v>
      </c>
      <c r="P2037">
        <v>0</v>
      </c>
      <c r="Q2037">
        <v>10790.119000000001</v>
      </c>
      <c r="R2037">
        <v>1145.2629999999999</v>
      </c>
      <c r="S2037">
        <v>2.3860000000000001</v>
      </c>
      <c r="T2037">
        <v>33</v>
      </c>
      <c r="U2037">
        <v>3470.4929999999999</v>
      </c>
      <c r="V2037">
        <v>1</v>
      </c>
      <c r="W2037">
        <v>1.9239999999999999</v>
      </c>
      <c r="X2037">
        <v>3.109</v>
      </c>
      <c r="Y2037" s="8">
        <v>43412</v>
      </c>
    </row>
    <row r="2038" spans="1:25" x14ac:dyDescent="0.25">
      <c r="A2038">
        <v>-111.97728531999999</v>
      </c>
      <c r="B2038">
        <v>33.079002209999999</v>
      </c>
      <c r="C2038" t="s">
        <v>563</v>
      </c>
      <c r="D2038" t="s">
        <v>564</v>
      </c>
      <c r="E2038" t="s">
        <v>561</v>
      </c>
      <c r="F2038">
        <v>133</v>
      </c>
      <c r="G2038">
        <v>184</v>
      </c>
      <c r="H2038">
        <v>13.333</v>
      </c>
      <c r="I2038">
        <v>2.9860000000000002</v>
      </c>
      <c r="J2038">
        <v>1</v>
      </c>
      <c r="K2038">
        <v>1172.5160000000001</v>
      </c>
      <c r="L2038" t="s">
        <v>560</v>
      </c>
      <c r="M2038" t="s">
        <v>559</v>
      </c>
      <c r="N2038" s="8">
        <v>43412</v>
      </c>
      <c r="O2038">
        <v>0</v>
      </c>
      <c r="P2038">
        <v>0</v>
      </c>
      <c r="Q2038">
        <v>10752.058000000001</v>
      </c>
      <c r="R2038">
        <v>1078.518</v>
      </c>
      <c r="S2038">
        <v>2.2469999999999999</v>
      </c>
      <c r="T2038">
        <v>33</v>
      </c>
      <c r="U2038">
        <v>3268.2370000000001</v>
      </c>
      <c r="V2038">
        <v>1</v>
      </c>
      <c r="W2038">
        <v>2.036</v>
      </c>
      <c r="X2038">
        <v>3.29</v>
      </c>
      <c r="Y2038" s="8">
        <v>43412</v>
      </c>
    </row>
    <row r="2039" spans="1:25" x14ac:dyDescent="0.25">
      <c r="A2039">
        <v>-111.97728617</v>
      </c>
      <c r="B2039">
        <v>33.078994219999998</v>
      </c>
      <c r="C2039" t="s">
        <v>563</v>
      </c>
      <c r="D2039" t="s">
        <v>564</v>
      </c>
      <c r="E2039" t="s">
        <v>561</v>
      </c>
      <c r="F2039">
        <v>134</v>
      </c>
      <c r="G2039">
        <v>179</v>
      </c>
      <c r="H2039">
        <v>13.333</v>
      </c>
      <c r="I2039">
        <v>2.9529999999999998</v>
      </c>
      <c r="J2039">
        <v>1</v>
      </c>
      <c r="K2039">
        <v>1172.5070000000001</v>
      </c>
      <c r="L2039" t="s">
        <v>560</v>
      </c>
      <c r="M2039" t="s">
        <v>559</v>
      </c>
      <c r="N2039" s="8">
        <v>43412</v>
      </c>
      <c r="O2039">
        <v>0</v>
      </c>
      <c r="P2039">
        <v>0</v>
      </c>
      <c r="Q2039">
        <v>10059.644</v>
      </c>
      <c r="R2039">
        <v>1020.275</v>
      </c>
      <c r="S2039">
        <v>2.1259999999999999</v>
      </c>
      <c r="T2039">
        <v>33</v>
      </c>
      <c r="U2039">
        <v>3091.7429999999999</v>
      </c>
      <c r="V2039">
        <v>1</v>
      </c>
      <c r="W2039">
        <v>2.0129999999999999</v>
      </c>
      <c r="X2039">
        <v>3.254</v>
      </c>
      <c r="Y2039" s="8">
        <v>43412</v>
      </c>
    </row>
    <row r="2040" spans="1:25" x14ac:dyDescent="0.25">
      <c r="A2040">
        <v>-111.97728668000001</v>
      </c>
      <c r="B2040">
        <v>33.078986209999997</v>
      </c>
      <c r="C2040" t="s">
        <v>563</v>
      </c>
      <c r="D2040" t="s">
        <v>564</v>
      </c>
      <c r="E2040" t="s">
        <v>561</v>
      </c>
      <c r="F2040">
        <v>135</v>
      </c>
      <c r="G2040">
        <v>176</v>
      </c>
      <c r="H2040">
        <v>13.333</v>
      </c>
      <c r="I2040">
        <v>2.887</v>
      </c>
      <c r="J2040">
        <v>1</v>
      </c>
      <c r="K2040">
        <v>1172.48</v>
      </c>
      <c r="L2040" t="s">
        <v>560</v>
      </c>
      <c r="M2040" t="s">
        <v>559</v>
      </c>
      <c r="N2040" s="8">
        <v>43412</v>
      </c>
      <c r="O2040">
        <v>0</v>
      </c>
      <c r="P2040">
        <v>0</v>
      </c>
      <c r="Q2040">
        <v>10598.55</v>
      </c>
      <c r="R2040">
        <v>1099.3630000000001</v>
      </c>
      <c r="S2040">
        <v>2.29</v>
      </c>
      <c r="T2040">
        <v>33</v>
      </c>
      <c r="U2040">
        <v>3331.402</v>
      </c>
      <c r="V2040">
        <v>1</v>
      </c>
      <c r="W2040">
        <v>1.9690000000000001</v>
      </c>
      <c r="X2040">
        <v>3.181</v>
      </c>
      <c r="Y2040" s="8">
        <v>43412</v>
      </c>
    </row>
    <row r="2041" spans="1:25" x14ac:dyDescent="0.25">
      <c r="A2041">
        <v>-111.97728563</v>
      </c>
      <c r="B2041">
        <v>33.07897715</v>
      </c>
      <c r="C2041" t="s">
        <v>563</v>
      </c>
      <c r="D2041" t="s">
        <v>564</v>
      </c>
      <c r="E2041" t="s">
        <v>561</v>
      </c>
      <c r="F2041">
        <v>136</v>
      </c>
      <c r="G2041">
        <v>188</v>
      </c>
      <c r="H2041">
        <v>13.333</v>
      </c>
      <c r="I2041">
        <v>2.887</v>
      </c>
      <c r="J2041">
        <v>1</v>
      </c>
      <c r="K2041">
        <v>1172.4670000000001</v>
      </c>
      <c r="L2041" t="s">
        <v>560</v>
      </c>
      <c r="M2041" t="s">
        <v>559</v>
      </c>
      <c r="N2041" s="8">
        <v>43412</v>
      </c>
      <c r="O2041">
        <v>0</v>
      </c>
      <c r="P2041">
        <v>0</v>
      </c>
      <c r="Q2041">
        <v>14530.621999999999</v>
      </c>
      <c r="R2041">
        <v>1507.2280000000001</v>
      </c>
      <c r="S2041">
        <v>3.14</v>
      </c>
      <c r="T2041">
        <v>33</v>
      </c>
      <c r="U2041">
        <v>4567.3559999999998</v>
      </c>
      <c r="V2041">
        <v>1</v>
      </c>
      <c r="W2041">
        <v>1.9690000000000001</v>
      </c>
      <c r="X2041">
        <v>3.181</v>
      </c>
      <c r="Y2041" s="8">
        <v>43412</v>
      </c>
    </row>
    <row r="2042" spans="1:25" x14ac:dyDescent="0.25">
      <c r="A2042">
        <v>-111.97728583</v>
      </c>
      <c r="B2042">
        <v>33.078969219999998</v>
      </c>
      <c r="C2042" t="s">
        <v>563</v>
      </c>
      <c r="D2042" t="s">
        <v>564</v>
      </c>
      <c r="E2042" t="s">
        <v>561</v>
      </c>
      <c r="F2042">
        <v>137</v>
      </c>
      <c r="G2042">
        <v>181</v>
      </c>
      <c r="H2042">
        <v>13.333</v>
      </c>
      <c r="I2042">
        <v>2.887</v>
      </c>
      <c r="J2042">
        <v>1</v>
      </c>
      <c r="K2042">
        <v>1172.4639999999999</v>
      </c>
      <c r="L2042" t="s">
        <v>560</v>
      </c>
      <c r="M2042" t="s">
        <v>559</v>
      </c>
      <c r="N2042" s="8">
        <v>43412</v>
      </c>
      <c r="O2042">
        <v>0</v>
      </c>
      <c r="P2042">
        <v>0</v>
      </c>
      <c r="Q2042">
        <v>12493.201999999999</v>
      </c>
      <c r="R2042">
        <v>1295.8910000000001</v>
      </c>
      <c r="S2042">
        <v>2.7</v>
      </c>
      <c r="T2042">
        <v>33</v>
      </c>
      <c r="U2042">
        <v>3926.9409999999998</v>
      </c>
      <c r="V2042">
        <v>1</v>
      </c>
      <c r="W2042">
        <v>1.9690000000000001</v>
      </c>
      <c r="X2042">
        <v>3.181</v>
      </c>
      <c r="Y2042" s="8">
        <v>43412</v>
      </c>
    </row>
    <row r="2043" spans="1:25" x14ac:dyDescent="0.25">
      <c r="A2043">
        <v>-111.97728600000001</v>
      </c>
      <c r="B2043">
        <v>33.078961229999997</v>
      </c>
      <c r="C2043" t="s">
        <v>563</v>
      </c>
      <c r="D2043" t="s">
        <v>564</v>
      </c>
      <c r="E2043" t="s">
        <v>561</v>
      </c>
      <c r="F2043">
        <v>138</v>
      </c>
      <c r="G2043">
        <v>180</v>
      </c>
      <c r="H2043">
        <v>13.333</v>
      </c>
      <c r="I2043">
        <v>3.0510000000000002</v>
      </c>
      <c r="J2043">
        <v>1</v>
      </c>
      <c r="K2043">
        <v>1172.4839999999999</v>
      </c>
      <c r="L2043" t="s">
        <v>560</v>
      </c>
      <c r="M2043" t="s">
        <v>559</v>
      </c>
      <c r="N2043" s="8">
        <v>43412</v>
      </c>
      <c r="O2043">
        <v>0</v>
      </c>
      <c r="P2043">
        <v>0</v>
      </c>
      <c r="Q2043">
        <v>11663.197</v>
      </c>
      <c r="R2043">
        <v>1144.7529999999999</v>
      </c>
      <c r="S2043">
        <v>2.3849999999999998</v>
      </c>
      <c r="T2043">
        <v>33</v>
      </c>
      <c r="U2043">
        <v>3468.95</v>
      </c>
      <c r="V2043">
        <v>1</v>
      </c>
      <c r="W2043">
        <v>2.08</v>
      </c>
      <c r="X2043">
        <v>3.3620000000000001</v>
      </c>
      <c r="Y2043" s="8">
        <v>43412</v>
      </c>
    </row>
    <row r="2044" spans="1:25" x14ac:dyDescent="0.25">
      <c r="A2044">
        <v>-111.97728617</v>
      </c>
      <c r="B2044">
        <v>33.078953220000002</v>
      </c>
      <c r="C2044" t="s">
        <v>563</v>
      </c>
      <c r="D2044" t="s">
        <v>564</v>
      </c>
      <c r="E2044" t="s">
        <v>561</v>
      </c>
      <c r="F2044">
        <v>139</v>
      </c>
      <c r="G2044">
        <v>179</v>
      </c>
      <c r="H2044">
        <v>13.333</v>
      </c>
      <c r="I2044">
        <v>2.657</v>
      </c>
      <c r="J2044">
        <v>1</v>
      </c>
      <c r="K2044">
        <v>1172.454</v>
      </c>
      <c r="L2044" t="s">
        <v>560</v>
      </c>
      <c r="M2044" t="s">
        <v>559</v>
      </c>
      <c r="N2044" s="8">
        <v>43412</v>
      </c>
      <c r="O2044">
        <v>0</v>
      </c>
      <c r="P2044">
        <v>0</v>
      </c>
      <c r="Q2044">
        <v>10745.173000000001</v>
      </c>
      <c r="R2044">
        <v>1210.893</v>
      </c>
      <c r="S2044">
        <v>2.5230000000000001</v>
      </c>
      <c r="T2044">
        <v>33</v>
      </c>
      <c r="U2044">
        <v>3669.3719999999998</v>
      </c>
      <c r="V2044">
        <v>1</v>
      </c>
      <c r="W2044">
        <v>1.8120000000000001</v>
      </c>
      <c r="X2044">
        <v>2.9279999999999999</v>
      </c>
      <c r="Y2044" s="8">
        <v>43412</v>
      </c>
    </row>
    <row r="2045" spans="1:25" x14ac:dyDescent="0.25">
      <c r="A2045">
        <v>-111.97728566000001</v>
      </c>
      <c r="B2045">
        <v>33.078945220000001</v>
      </c>
      <c r="C2045" t="s">
        <v>563</v>
      </c>
      <c r="D2045" t="s">
        <v>564</v>
      </c>
      <c r="E2045" t="s">
        <v>561</v>
      </c>
      <c r="F2045">
        <v>140</v>
      </c>
      <c r="G2045">
        <v>182</v>
      </c>
      <c r="H2045">
        <v>13.333</v>
      </c>
      <c r="I2045">
        <v>2.9860000000000002</v>
      </c>
      <c r="J2045">
        <v>1</v>
      </c>
      <c r="K2045">
        <v>1172.47</v>
      </c>
      <c r="L2045" t="s">
        <v>560</v>
      </c>
      <c r="M2045" t="s">
        <v>559</v>
      </c>
      <c r="N2045" s="8">
        <v>43412</v>
      </c>
      <c r="O2045">
        <v>0</v>
      </c>
      <c r="P2045">
        <v>0</v>
      </c>
      <c r="Q2045">
        <v>13294.289000000001</v>
      </c>
      <c r="R2045">
        <v>1333.5250000000001</v>
      </c>
      <c r="S2045">
        <v>2.778</v>
      </c>
      <c r="T2045">
        <v>33</v>
      </c>
      <c r="U2045">
        <v>4040.9830000000002</v>
      </c>
      <c r="V2045">
        <v>1</v>
      </c>
      <c r="W2045">
        <v>2.036</v>
      </c>
      <c r="X2045">
        <v>3.29</v>
      </c>
      <c r="Y2045" s="8">
        <v>43412</v>
      </c>
    </row>
    <row r="2046" spans="1:25" x14ac:dyDescent="0.25">
      <c r="A2046">
        <v>-111.97728686000001</v>
      </c>
      <c r="B2046">
        <v>33.078937189999998</v>
      </c>
      <c r="C2046" t="s">
        <v>563</v>
      </c>
      <c r="D2046" t="s">
        <v>564</v>
      </c>
      <c r="E2046" t="s">
        <v>561</v>
      </c>
      <c r="F2046">
        <v>141</v>
      </c>
      <c r="G2046">
        <v>175</v>
      </c>
      <c r="H2046">
        <v>13.333</v>
      </c>
      <c r="I2046">
        <v>2.8220000000000001</v>
      </c>
      <c r="J2046">
        <v>1</v>
      </c>
      <c r="K2046">
        <v>1172.49</v>
      </c>
      <c r="L2046" t="s">
        <v>560</v>
      </c>
      <c r="M2046" t="s">
        <v>559</v>
      </c>
      <c r="N2046" s="8">
        <v>43412</v>
      </c>
      <c r="O2046">
        <v>0</v>
      </c>
      <c r="P2046">
        <v>0</v>
      </c>
      <c r="Q2046">
        <v>13678.144</v>
      </c>
      <c r="R2046">
        <v>1451.797</v>
      </c>
      <c r="S2046">
        <v>3.0249999999999999</v>
      </c>
      <c r="T2046">
        <v>33</v>
      </c>
      <c r="U2046">
        <v>4399.3860000000004</v>
      </c>
      <c r="V2046">
        <v>1</v>
      </c>
      <c r="W2046">
        <v>1.9239999999999999</v>
      </c>
      <c r="X2046">
        <v>3.109</v>
      </c>
      <c r="Y2046" s="8">
        <v>43412</v>
      </c>
    </row>
    <row r="2047" spans="1:25" x14ac:dyDescent="0.25">
      <c r="A2047">
        <v>-111.97728614</v>
      </c>
      <c r="B2047">
        <v>33.078929189999997</v>
      </c>
      <c r="C2047" t="s">
        <v>563</v>
      </c>
      <c r="D2047" t="s">
        <v>564</v>
      </c>
      <c r="E2047" t="s">
        <v>561</v>
      </c>
      <c r="F2047">
        <v>142</v>
      </c>
      <c r="G2047">
        <v>185</v>
      </c>
      <c r="H2047">
        <v>13.333</v>
      </c>
      <c r="I2047">
        <v>3.0179999999999998</v>
      </c>
      <c r="J2047">
        <v>1</v>
      </c>
      <c r="K2047">
        <v>1172.5260000000001</v>
      </c>
      <c r="L2047" t="s">
        <v>560</v>
      </c>
      <c r="M2047" t="s">
        <v>559</v>
      </c>
      <c r="N2047" s="8">
        <v>43412</v>
      </c>
      <c r="O2047">
        <v>0</v>
      </c>
      <c r="P2047">
        <v>0</v>
      </c>
      <c r="Q2047">
        <v>13142.708000000001</v>
      </c>
      <c r="R2047">
        <v>1303.99</v>
      </c>
      <c r="S2047">
        <v>2.7170000000000001</v>
      </c>
      <c r="T2047">
        <v>33</v>
      </c>
      <c r="U2047">
        <v>3951.4850000000001</v>
      </c>
      <c r="V2047">
        <v>1</v>
      </c>
      <c r="W2047">
        <v>2.0579999999999998</v>
      </c>
      <c r="X2047">
        <v>3.3260000000000001</v>
      </c>
      <c r="Y2047" s="8">
        <v>43412</v>
      </c>
    </row>
    <row r="2048" spans="1:25" x14ac:dyDescent="0.25">
      <c r="A2048">
        <v>-111.97728634000001</v>
      </c>
      <c r="B2048">
        <v>33.078921219999998</v>
      </c>
      <c r="C2048" t="s">
        <v>563</v>
      </c>
      <c r="D2048" t="s">
        <v>564</v>
      </c>
      <c r="E2048" t="s">
        <v>561</v>
      </c>
      <c r="F2048">
        <v>143</v>
      </c>
      <c r="G2048">
        <v>178</v>
      </c>
      <c r="H2048">
        <v>13.333</v>
      </c>
      <c r="I2048">
        <v>2.8540000000000001</v>
      </c>
      <c r="J2048">
        <v>1</v>
      </c>
      <c r="K2048">
        <v>1172.4639999999999</v>
      </c>
      <c r="L2048" t="s">
        <v>560</v>
      </c>
      <c r="M2048" t="s">
        <v>559</v>
      </c>
      <c r="N2048" s="8">
        <v>43412</v>
      </c>
      <c r="O2048">
        <v>0</v>
      </c>
      <c r="P2048">
        <v>0</v>
      </c>
      <c r="Q2048">
        <v>12479.597</v>
      </c>
      <c r="R2048">
        <v>1309.3589999999999</v>
      </c>
      <c r="S2048">
        <v>2.7280000000000002</v>
      </c>
      <c r="T2048">
        <v>33</v>
      </c>
      <c r="U2048">
        <v>3967.7530000000002</v>
      </c>
      <c r="V2048">
        <v>1</v>
      </c>
      <c r="W2048">
        <v>1.946</v>
      </c>
      <c r="X2048">
        <v>3.145</v>
      </c>
      <c r="Y2048" s="8">
        <v>43412</v>
      </c>
    </row>
    <row r="2049" spans="1:25" x14ac:dyDescent="0.25">
      <c r="A2049">
        <v>-111.97728617</v>
      </c>
      <c r="B2049">
        <v>33.078913219999997</v>
      </c>
      <c r="C2049" t="s">
        <v>563</v>
      </c>
      <c r="D2049" t="s">
        <v>564</v>
      </c>
      <c r="E2049" t="s">
        <v>561</v>
      </c>
      <c r="F2049">
        <v>144</v>
      </c>
      <c r="G2049">
        <v>179</v>
      </c>
      <c r="H2049">
        <v>13.333</v>
      </c>
      <c r="I2049">
        <v>2.92</v>
      </c>
      <c r="J2049">
        <v>1</v>
      </c>
      <c r="K2049">
        <v>1172.539</v>
      </c>
      <c r="L2049" t="s">
        <v>560</v>
      </c>
      <c r="M2049" t="s">
        <v>559</v>
      </c>
      <c r="N2049" s="8">
        <v>43412</v>
      </c>
      <c r="O2049">
        <v>0</v>
      </c>
      <c r="P2049">
        <v>0</v>
      </c>
      <c r="Q2049">
        <v>12318.377</v>
      </c>
      <c r="R2049">
        <v>1263.4000000000001</v>
      </c>
      <c r="S2049">
        <v>2.6320000000000001</v>
      </c>
      <c r="T2049">
        <v>33</v>
      </c>
      <c r="U2049">
        <v>3828.4839999999999</v>
      </c>
      <c r="V2049">
        <v>1</v>
      </c>
      <c r="W2049">
        <v>1.9910000000000001</v>
      </c>
      <c r="X2049">
        <v>3.218</v>
      </c>
      <c r="Y2049" s="8">
        <v>43412</v>
      </c>
    </row>
    <row r="2050" spans="1:25" x14ac:dyDescent="0.25">
      <c r="A2050">
        <v>-111.97728666</v>
      </c>
      <c r="B2050">
        <v>33.078905220000003</v>
      </c>
      <c r="C2050" t="s">
        <v>563</v>
      </c>
      <c r="D2050" t="s">
        <v>564</v>
      </c>
      <c r="E2050" t="s">
        <v>561</v>
      </c>
      <c r="F2050">
        <v>145</v>
      </c>
      <c r="G2050">
        <v>182</v>
      </c>
      <c r="H2050">
        <v>13.333</v>
      </c>
      <c r="I2050">
        <v>2.7890000000000001</v>
      </c>
      <c r="J2050">
        <v>1</v>
      </c>
      <c r="K2050">
        <v>1172.5429999999999</v>
      </c>
      <c r="L2050" t="s">
        <v>560</v>
      </c>
      <c r="M2050" t="s">
        <v>559</v>
      </c>
      <c r="N2050" s="8">
        <v>43412</v>
      </c>
      <c r="O2050">
        <v>0</v>
      </c>
      <c r="P2050">
        <v>0</v>
      </c>
      <c r="Q2050">
        <v>13632.592000000001</v>
      </c>
      <c r="R2050">
        <v>1463.9860000000001</v>
      </c>
      <c r="S2050">
        <v>3.05</v>
      </c>
      <c r="T2050">
        <v>33</v>
      </c>
      <c r="U2050">
        <v>4436.32</v>
      </c>
      <c r="V2050">
        <v>1</v>
      </c>
      <c r="W2050">
        <v>1.901</v>
      </c>
      <c r="X2050">
        <v>3.073</v>
      </c>
      <c r="Y2050" s="8">
        <v>43412</v>
      </c>
    </row>
    <row r="2051" spans="1:25" x14ac:dyDescent="0.25">
      <c r="A2051">
        <v>-111.97728632</v>
      </c>
      <c r="B2051">
        <v>33.078897210000001</v>
      </c>
      <c r="C2051" t="s">
        <v>563</v>
      </c>
      <c r="D2051" t="s">
        <v>564</v>
      </c>
      <c r="E2051" t="s">
        <v>561</v>
      </c>
      <c r="F2051">
        <v>146</v>
      </c>
      <c r="G2051">
        <v>184</v>
      </c>
      <c r="H2051">
        <v>13.333</v>
      </c>
      <c r="I2051">
        <v>2.887</v>
      </c>
      <c r="J2051">
        <v>1</v>
      </c>
      <c r="K2051">
        <v>1172.53</v>
      </c>
      <c r="L2051" t="s">
        <v>560</v>
      </c>
      <c r="M2051" t="s">
        <v>559</v>
      </c>
      <c r="N2051" s="8">
        <v>43412</v>
      </c>
      <c r="O2051">
        <v>0</v>
      </c>
      <c r="P2051">
        <v>0</v>
      </c>
      <c r="Q2051">
        <v>12464.174000000001</v>
      </c>
      <c r="R2051">
        <v>1292.8800000000001</v>
      </c>
      <c r="S2051">
        <v>2.694</v>
      </c>
      <c r="T2051">
        <v>33</v>
      </c>
      <c r="U2051">
        <v>3917.817</v>
      </c>
      <c r="V2051">
        <v>1</v>
      </c>
      <c r="W2051">
        <v>1.9690000000000001</v>
      </c>
      <c r="X2051">
        <v>3.181</v>
      </c>
      <c r="Y2051" s="8">
        <v>43412</v>
      </c>
    </row>
    <row r="2052" spans="1:25" x14ac:dyDescent="0.25">
      <c r="A2052">
        <v>-111.97728751</v>
      </c>
      <c r="B2052">
        <v>33.07888921</v>
      </c>
      <c r="C2052" t="s">
        <v>563</v>
      </c>
      <c r="D2052" t="s">
        <v>564</v>
      </c>
      <c r="E2052" t="s">
        <v>561</v>
      </c>
      <c r="F2052">
        <v>147</v>
      </c>
      <c r="G2052">
        <v>177</v>
      </c>
      <c r="H2052">
        <v>13.333</v>
      </c>
      <c r="I2052">
        <v>2.7890000000000001</v>
      </c>
      <c r="J2052">
        <v>1</v>
      </c>
      <c r="K2052">
        <v>1172.461</v>
      </c>
      <c r="L2052" t="s">
        <v>560</v>
      </c>
      <c r="M2052" t="s">
        <v>559</v>
      </c>
      <c r="N2052" s="8">
        <v>43412</v>
      </c>
      <c r="O2052">
        <v>0</v>
      </c>
      <c r="P2052">
        <v>0</v>
      </c>
      <c r="Q2052">
        <v>11131.066000000001</v>
      </c>
      <c r="R2052">
        <v>1195.3499999999999</v>
      </c>
      <c r="S2052">
        <v>2.4900000000000002</v>
      </c>
      <c r="T2052">
        <v>33</v>
      </c>
      <c r="U2052">
        <v>3622.2730000000001</v>
      </c>
      <c r="V2052">
        <v>1</v>
      </c>
      <c r="W2052">
        <v>1.901</v>
      </c>
      <c r="X2052">
        <v>3.073</v>
      </c>
      <c r="Y2052" s="8">
        <v>43412</v>
      </c>
    </row>
    <row r="2053" spans="1:25" x14ac:dyDescent="0.25">
      <c r="A2053">
        <v>-111.97728617</v>
      </c>
      <c r="B2053">
        <v>33.07888122</v>
      </c>
      <c r="C2053" t="s">
        <v>563</v>
      </c>
      <c r="D2053" t="s">
        <v>564</v>
      </c>
      <c r="E2053" t="s">
        <v>561</v>
      </c>
      <c r="F2053">
        <v>148</v>
      </c>
      <c r="G2053">
        <v>179</v>
      </c>
      <c r="H2053">
        <v>13.333</v>
      </c>
      <c r="I2053">
        <v>2.9529999999999998</v>
      </c>
      <c r="J2053">
        <v>1</v>
      </c>
      <c r="K2053">
        <v>1172.4739999999999</v>
      </c>
      <c r="L2053" t="s">
        <v>560</v>
      </c>
      <c r="M2053" t="s">
        <v>559</v>
      </c>
      <c r="N2053" s="8">
        <v>43412</v>
      </c>
      <c r="O2053">
        <v>0</v>
      </c>
      <c r="P2053">
        <v>0</v>
      </c>
      <c r="Q2053">
        <v>11131.120999999999</v>
      </c>
      <c r="R2053">
        <v>1128.9469999999999</v>
      </c>
      <c r="S2053">
        <v>2.3519999999999999</v>
      </c>
      <c r="T2053">
        <v>33</v>
      </c>
      <c r="U2053">
        <v>3421.0520000000001</v>
      </c>
      <c r="V2053">
        <v>1</v>
      </c>
      <c r="W2053">
        <v>2.0129999999999999</v>
      </c>
      <c r="X2053">
        <v>3.254</v>
      </c>
      <c r="Y2053" s="8">
        <v>43412</v>
      </c>
    </row>
    <row r="2054" spans="1:25" x14ac:dyDescent="0.25">
      <c r="A2054">
        <v>-111.97728632</v>
      </c>
      <c r="B2054">
        <v>33.078873209999998</v>
      </c>
      <c r="C2054" t="s">
        <v>563</v>
      </c>
      <c r="D2054" t="s">
        <v>564</v>
      </c>
      <c r="E2054" t="s">
        <v>561</v>
      </c>
      <c r="F2054">
        <v>149</v>
      </c>
      <c r="G2054">
        <v>184</v>
      </c>
      <c r="H2054">
        <v>13.333</v>
      </c>
      <c r="I2054">
        <v>2.8540000000000001</v>
      </c>
      <c r="J2054">
        <v>1</v>
      </c>
      <c r="K2054">
        <v>1172.4480000000001</v>
      </c>
      <c r="L2054" t="s">
        <v>560</v>
      </c>
      <c r="M2054" t="s">
        <v>559</v>
      </c>
      <c r="N2054" s="8">
        <v>43412</v>
      </c>
      <c r="O2054">
        <v>0</v>
      </c>
      <c r="P2054">
        <v>0</v>
      </c>
      <c r="Q2054">
        <v>13901.825000000001</v>
      </c>
      <c r="R2054">
        <v>1458.579</v>
      </c>
      <c r="S2054">
        <v>3.0390000000000001</v>
      </c>
      <c r="T2054">
        <v>33</v>
      </c>
      <c r="U2054">
        <v>4419.9350000000004</v>
      </c>
      <c r="V2054">
        <v>1</v>
      </c>
      <c r="W2054">
        <v>1.946</v>
      </c>
      <c r="X2054">
        <v>3.145</v>
      </c>
      <c r="Y2054" s="8">
        <v>43412</v>
      </c>
    </row>
    <row r="2055" spans="1:25" x14ac:dyDescent="0.25">
      <c r="A2055">
        <v>-111.97728734</v>
      </c>
      <c r="B2055">
        <v>33.07886422</v>
      </c>
      <c r="C2055" t="s">
        <v>563</v>
      </c>
      <c r="D2055" t="s">
        <v>564</v>
      </c>
      <c r="E2055" t="s">
        <v>561</v>
      </c>
      <c r="F2055">
        <v>150</v>
      </c>
      <c r="G2055">
        <v>178</v>
      </c>
      <c r="H2055">
        <v>13.333</v>
      </c>
      <c r="I2055">
        <v>3.1819999999999999</v>
      </c>
      <c r="J2055">
        <v>1</v>
      </c>
      <c r="K2055">
        <v>1172.4480000000001</v>
      </c>
      <c r="L2055" t="s">
        <v>560</v>
      </c>
      <c r="M2055" t="s">
        <v>559</v>
      </c>
      <c r="N2055" s="8">
        <v>43412</v>
      </c>
      <c r="O2055">
        <v>0</v>
      </c>
      <c r="P2055">
        <v>0</v>
      </c>
      <c r="Q2055">
        <v>11054.174000000001</v>
      </c>
      <c r="R2055">
        <v>1040.2360000000001</v>
      </c>
      <c r="S2055">
        <v>2.1669999999999998</v>
      </c>
      <c r="T2055">
        <v>33</v>
      </c>
      <c r="U2055">
        <v>3152.23</v>
      </c>
      <c r="V2055">
        <v>1</v>
      </c>
      <c r="W2055">
        <v>2.17</v>
      </c>
      <c r="X2055">
        <v>3.5070000000000001</v>
      </c>
      <c r="Y2055" s="8">
        <v>43412</v>
      </c>
    </row>
    <row r="2056" spans="1:25" x14ac:dyDescent="0.25">
      <c r="A2056">
        <v>-111.97728530000001</v>
      </c>
      <c r="B2056">
        <v>33.078856100000003</v>
      </c>
      <c r="C2056" t="s">
        <v>563</v>
      </c>
      <c r="D2056" t="s">
        <v>564</v>
      </c>
      <c r="E2056" t="s">
        <v>561</v>
      </c>
      <c r="F2056">
        <v>151</v>
      </c>
      <c r="G2056">
        <v>190</v>
      </c>
      <c r="H2056">
        <v>13.333</v>
      </c>
      <c r="I2056">
        <v>2.9860000000000002</v>
      </c>
      <c r="J2056">
        <v>1</v>
      </c>
      <c r="K2056">
        <v>1172.4929999999999</v>
      </c>
      <c r="L2056" t="s">
        <v>560</v>
      </c>
      <c r="M2056" t="s">
        <v>559</v>
      </c>
      <c r="N2056" s="8">
        <v>43412</v>
      </c>
      <c r="O2056">
        <v>0</v>
      </c>
      <c r="P2056">
        <v>0</v>
      </c>
      <c r="Q2056">
        <v>12039.285</v>
      </c>
      <c r="R2056">
        <v>1207.6369999999999</v>
      </c>
      <c r="S2056">
        <v>2.516</v>
      </c>
      <c r="T2056">
        <v>33</v>
      </c>
      <c r="U2056">
        <v>3659.5070000000001</v>
      </c>
      <c r="V2056">
        <v>1</v>
      </c>
      <c r="W2056">
        <v>2.036</v>
      </c>
      <c r="X2056">
        <v>3.29</v>
      </c>
      <c r="Y2056" s="8">
        <v>43412</v>
      </c>
    </row>
    <row r="2057" spans="1:25" x14ac:dyDescent="0.25">
      <c r="A2057">
        <v>-111.97728786</v>
      </c>
      <c r="B2057">
        <v>33.078848190000002</v>
      </c>
      <c r="C2057" t="s">
        <v>563</v>
      </c>
      <c r="D2057" t="s">
        <v>564</v>
      </c>
      <c r="E2057" t="s">
        <v>561</v>
      </c>
      <c r="F2057">
        <v>152</v>
      </c>
      <c r="G2057">
        <v>175</v>
      </c>
      <c r="H2057">
        <v>13.333</v>
      </c>
      <c r="I2057">
        <v>2.7890000000000001</v>
      </c>
      <c r="J2057">
        <v>1</v>
      </c>
      <c r="K2057">
        <v>1172.4970000000001</v>
      </c>
      <c r="L2057" t="s">
        <v>560</v>
      </c>
      <c r="M2057" t="s">
        <v>559</v>
      </c>
      <c r="N2057" s="8">
        <v>43412</v>
      </c>
      <c r="O2057">
        <v>0</v>
      </c>
      <c r="P2057">
        <v>0</v>
      </c>
      <c r="Q2057">
        <v>11694.537</v>
      </c>
      <c r="R2057">
        <v>1255.8610000000001</v>
      </c>
      <c r="S2057">
        <v>2.6160000000000001</v>
      </c>
      <c r="T2057">
        <v>33</v>
      </c>
      <c r="U2057">
        <v>3805.6379999999999</v>
      </c>
      <c r="V2057">
        <v>1</v>
      </c>
      <c r="W2057">
        <v>1.901</v>
      </c>
      <c r="X2057">
        <v>3.073</v>
      </c>
      <c r="Y2057" s="8">
        <v>43412</v>
      </c>
    </row>
    <row r="2058" spans="1:25" x14ac:dyDescent="0.25">
      <c r="A2058">
        <v>-111.97728714</v>
      </c>
      <c r="B2058">
        <v>33.078840190000001</v>
      </c>
      <c r="C2058" t="s">
        <v>563</v>
      </c>
      <c r="D2058" t="s">
        <v>564</v>
      </c>
      <c r="E2058" t="s">
        <v>561</v>
      </c>
      <c r="F2058">
        <v>153</v>
      </c>
      <c r="G2058">
        <v>185</v>
      </c>
      <c r="H2058">
        <v>13.333</v>
      </c>
      <c r="I2058">
        <v>2.9529999999999998</v>
      </c>
      <c r="J2058">
        <v>1</v>
      </c>
      <c r="K2058">
        <v>1172.4670000000001</v>
      </c>
      <c r="L2058" t="s">
        <v>560</v>
      </c>
      <c r="M2058" t="s">
        <v>559</v>
      </c>
      <c r="N2058" s="8">
        <v>43412</v>
      </c>
      <c r="O2058">
        <v>0</v>
      </c>
      <c r="P2058">
        <v>0</v>
      </c>
      <c r="Q2058">
        <v>8607.7829999999994</v>
      </c>
      <c r="R2058">
        <v>873.024</v>
      </c>
      <c r="S2058">
        <v>1.819</v>
      </c>
      <c r="T2058">
        <v>33</v>
      </c>
      <c r="U2058">
        <v>2645.527</v>
      </c>
      <c r="V2058">
        <v>1</v>
      </c>
      <c r="W2058">
        <v>2.0129999999999999</v>
      </c>
      <c r="X2058">
        <v>3.254</v>
      </c>
      <c r="Y2058" s="8">
        <v>43412</v>
      </c>
    </row>
    <row r="2059" spans="1:25" x14ac:dyDescent="0.25">
      <c r="A2059">
        <v>-111.97728734</v>
      </c>
      <c r="B2059">
        <v>33.078832220000002</v>
      </c>
      <c r="C2059" t="s">
        <v>563</v>
      </c>
      <c r="D2059" t="s">
        <v>564</v>
      </c>
      <c r="E2059" t="s">
        <v>561</v>
      </c>
      <c r="F2059">
        <v>154</v>
      </c>
      <c r="G2059">
        <v>178</v>
      </c>
      <c r="H2059">
        <v>13.333</v>
      </c>
      <c r="I2059">
        <v>3.0179999999999998</v>
      </c>
      <c r="J2059">
        <v>1</v>
      </c>
      <c r="K2059">
        <v>1172.4639999999999</v>
      </c>
      <c r="L2059" t="s">
        <v>560</v>
      </c>
      <c r="M2059" t="s">
        <v>559</v>
      </c>
      <c r="N2059" s="8">
        <v>43412</v>
      </c>
      <c r="O2059">
        <v>0</v>
      </c>
      <c r="P2059">
        <v>0</v>
      </c>
      <c r="Q2059">
        <v>9169.9320000000007</v>
      </c>
      <c r="R2059">
        <v>909.82</v>
      </c>
      <c r="S2059">
        <v>1.895</v>
      </c>
      <c r="T2059">
        <v>33</v>
      </c>
      <c r="U2059">
        <v>2757.0309999999999</v>
      </c>
      <c r="V2059">
        <v>1</v>
      </c>
      <c r="W2059">
        <v>2.0579999999999998</v>
      </c>
      <c r="X2059">
        <v>3.3260000000000001</v>
      </c>
      <c r="Y2059" s="8">
        <v>43412</v>
      </c>
    </row>
    <row r="2060" spans="1:25" x14ac:dyDescent="0.25">
      <c r="A2060">
        <v>-111.977287</v>
      </c>
      <c r="B2060">
        <v>33.078824230000002</v>
      </c>
      <c r="C2060" t="s">
        <v>563</v>
      </c>
      <c r="D2060" t="s">
        <v>564</v>
      </c>
      <c r="E2060" t="s">
        <v>561</v>
      </c>
      <c r="F2060">
        <v>155</v>
      </c>
      <c r="G2060">
        <v>180</v>
      </c>
      <c r="H2060">
        <v>13.333</v>
      </c>
      <c r="I2060">
        <v>2.887</v>
      </c>
      <c r="J2060">
        <v>1</v>
      </c>
      <c r="K2060">
        <v>1172.52</v>
      </c>
      <c r="L2060" t="s">
        <v>560</v>
      </c>
      <c r="M2060" t="s">
        <v>559</v>
      </c>
      <c r="N2060" s="8">
        <v>43412</v>
      </c>
      <c r="O2060">
        <v>0</v>
      </c>
      <c r="P2060">
        <v>0</v>
      </c>
      <c r="Q2060">
        <v>7435.3990000000003</v>
      </c>
      <c r="R2060">
        <v>771.25699999999995</v>
      </c>
      <c r="S2060">
        <v>1.607</v>
      </c>
      <c r="T2060">
        <v>33</v>
      </c>
      <c r="U2060">
        <v>2337.1410000000001</v>
      </c>
      <c r="V2060">
        <v>1</v>
      </c>
      <c r="W2060">
        <v>1.9690000000000001</v>
      </c>
      <c r="X2060">
        <v>3.181</v>
      </c>
      <c r="Y2060" s="8">
        <v>43412</v>
      </c>
    </row>
    <row r="2061" spans="1:25" x14ac:dyDescent="0.25">
      <c r="A2061">
        <v>-111.97728850999999</v>
      </c>
      <c r="B2061">
        <v>33.078816209999999</v>
      </c>
      <c r="C2061" t="s">
        <v>563</v>
      </c>
      <c r="D2061" t="s">
        <v>564</v>
      </c>
      <c r="E2061" t="s">
        <v>561</v>
      </c>
      <c r="F2061">
        <v>156</v>
      </c>
      <c r="G2061">
        <v>177</v>
      </c>
      <c r="H2061">
        <v>13.333</v>
      </c>
      <c r="I2061">
        <v>2.5590000000000002</v>
      </c>
      <c r="J2061">
        <v>1</v>
      </c>
      <c r="K2061">
        <v>1172.5029999999999</v>
      </c>
      <c r="L2061" t="s">
        <v>560</v>
      </c>
      <c r="M2061" t="s">
        <v>559</v>
      </c>
      <c r="N2061" s="8">
        <v>43412</v>
      </c>
      <c r="O2061">
        <v>0</v>
      </c>
      <c r="P2061">
        <v>0</v>
      </c>
      <c r="Q2061">
        <v>7485.6869999999999</v>
      </c>
      <c r="R2061">
        <v>876.02099999999996</v>
      </c>
      <c r="S2061">
        <v>1.825</v>
      </c>
      <c r="T2061">
        <v>33</v>
      </c>
      <c r="U2061">
        <v>2654.6080000000002</v>
      </c>
      <c r="V2061">
        <v>1</v>
      </c>
      <c r="W2061">
        <v>1.7450000000000001</v>
      </c>
      <c r="X2061">
        <v>2.82</v>
      </c>
      <c r="Y2061" s="8">
        <v>43412</v>
      </c>
    </row>
    <row r="2062" spans="1:25" x14ac:dyDescent="0.25">
      <c r="A2062">
        <v>-111.97728714</v>
      </c>
      <c r="B2062">
        <v>33.078808189999997</v>
      </c>
      <c r="C2062" t="s">
        <v>563</v>
      </c>
      <c r="D2062" t="s">
        <v>564</v>
      </c>
      <c r="E2062" t="s">
        <v>561</v>
      </c>
      <c r="F2062">
        <v>157</v>
      </c>
      <c r="G2062">
        <v>185</v>
      </c>
      <c r="H2062">
        <v>13.333</v>
      </c>
      <c r="I2062">
        <v>3.15</v>
      </c>
      <c r="J2062">
        <v>1</v>
      </c>
      <c r="K2062">
        <v>1172.5129999999999</v>
      </c>
      <c r="L2062" t="s">
        <v>560</v>
      </c>
      <c r="M2062" t="s">
        <v>559</v>
      </c>
      <c r="N2062" s="8">
        <v>43412</v>
      </c>
      <c r="O2062">
        <v>0</v>
      </c>
      <c r="P2062">
        <v>0</v>
      </c>
      <c r="Q2062">
        <v>9040.4380000000001</v>
      </c>
      <c r="R2062">
        <v>859.59799999999996</v>
      </c>
      <c r="S2062">
        <v>1.7909999999999999</v>
      </c>
      <c r="T2062">
        <v>33</v>
      </c>
      <c r="U2062">
        <v>2604.8429999999998</v>
      </c>
      <c r="V2062">
        <v>1</v>
      </c>
      <c r="W2062">
        <v>2.1469999999999998</v>
      </c>
      <c r="X2062">
        <v>3.4710000000000001</v>
      </c>
      <c r="Y2062" s="8">
        <v>43412</v>
      </c>
    </row>
    <row r="2063" spans="1:25" x14ac:dyDescent="0.25">
      <c r="A2063">
        <v>-111.97728868</v>
      </c>
      <c r="B2063">
        <v>33.07879921</v>
      </c>
      <c r="C2063" t="s">
        <v>563</v>
      </c>
      <c r="D2063" t="s">
        <v>564</v>
      </c>
      <c r="E2063" t="s">
        <v>561</v>
      </c>
      <c r="F2063">
        <v>158</v>
      </c>
      <c r="G2063">
        <v>176</v>
      </c>
      <c r="H2063">
        <v>13.333</v>
      </c>
      <c r="I2063">
        <v>2.92</v>
      </c>
      <c r="J2063">
        <v>1</v>
      </c>
      <c r="K2063">
        <v>1172.4280000000001</v>
      </c>
      <c r="L2063" t="s">
        <v>560</v>
      </c>
      <c r="M2063" t="s">
        <v>559</v>
      </c>
      <c r="N2063" s="8">
        <v>43412</v>
      </c>
      <c r="O2063">
        <v>0</v>
      </c>
      <c r="P2063">
        <v>0</v>
      </c>
      <c r="Q2063">
        <v>11007.08</v>
      </c>
      <c r="R2063">
        <v>1128.9100000000001</v>
      </c>
      <c r="S2063">
        <v>2.3519999999999999</v>
      </c>
      <c r="T2063">
        <v>33</v>
      </c>
      <c r="U2063">
        <v>3420.94</v>
      </c>
      <c r="V2063">
        <v>1</v>
      </c>
      <c r="W2063">
        <v>1.9910000000000001</v>
      </c>
      <c r="X2063">
        <v>3.218</v>
      </c>
      <c r="Y2063" s="8">
        <v>43412</v>
      </c>
    </row>
    <row r="2064" spans="1:25" x14ac:dyDescent="0.25">
      <c r="A2064">
        <v>-111.97728748999999</v>
      </c>
      <c r="B2064">
        <v>33.078791209999999</v>
      </c>
      <c r="C2064" t="s">
        <v>563</v>
      </c>
      <c r="D2064" t="s">
        <v>564</v>
      </c>
      <c r="E2064" t="s">
        <v>561</v>
      </c>
      <c r="F2064">
        <v>159</v>
      </c>
      <c r="G2064">
        <v>183</v>
      </c>
      <c r="H2064">
        <v>13.333</v>
      </c>
      <c r="I2064">
        <v>3.0179999999999998</v>
      </c>
      <c r="J2064">
        <v>1</v>
      </c>
      <c r="K2064">
        <v>1172.4570000000001</v>
      </c>
      <c r="L2064" t="s">
        <v>560</v>
      </c>
      <c r="M2064" t="s">
        <v>559</v>
      </c>
      <c r="N2064" s="8">
        <v>43412</v>
      </c>
      <c r="O2064">
        <v>0</v>
      </c>
      <c r="P2064">
        <v>0</v>
      </c>
      <c r="Q2064">
        <v>11170.393</v>
      </c>
      <c r="R2064">
        <v>1108.3019999999999</v>
      </c>
      <c r="S2064">
        <v>2.3090000000000002</v>
      </c>
      <c r="T2064">
        <v>33</v>
      </c>
      <c r="U2064">
        <v>3358.489</v>
      </c>
      <c r="V2064">
        <v>1</v>
      </c>
      <c r="W2064">
        <v>2.0579999999999998</v>
      </c>
      <c r="X2064">
        <v>3.3260000000000001</v>
      </c>
      <c r="Y2064" s="8">
        <v>43412</v>
      </c>
    </row>
    <row r="2065" spans="1:25" x14ac:dyDescent="0.25">
      <c r="A2065">
        <v>-111.977288</v>
      </c>
      <c r="B2065">
        <v>33.078783229999999</v>
      </c>
      <c r="C2065" t="s">
        <v>563</v>
      </c>
      <c r="D2065" t="s">
        <v>564</v>
      </c>
      <c r="E2065" t="s">
        <v>561</v>
      </c>
      <c r="F2065">
        <v>160</v>
      </c>
      <c r="G2065">
        <v>180</v>
      </c>
      <c r="H2065">
        <v>13.333</v>
      </c>
      <c r="I2065">
        <v>3.0179999999999998</v>
      </c>
      <c r="J2065">
        <v>1</v>
      </c>
      <c r="K2065">
        <v>1172.3689999999999</v>
      </c>
      <c r="L2065" t="s">
        <v>560</v>
      </c>
      <c r="M2065" t="s">
        <v>559</v>
      </c>
      <c r="N2065" s="8">
        <v>43412</v>
      </c>
      <c r="O2065">
        <v>0</v>
      </c>
      <c r="P2065">
        <v>0</v>
      </c>
      <c r="Q2065">
        <v>10897.800999999999</v>
      </c>
      <c r="R2065">
        <v>1081.2560000000001</v>
      </c>
      <c r="S2065">
        <v>2.2530000000000001</v>
      </c>
      <c r="T2065">
        <v>33</v>
      </c>
      <c r="U2065">
        <v>3276.5320000000002</v>
      </c>
      <c r="V2065">
        <v>1</v>
      </c>
      <c r="W2065">
        <v>2.0579999999999998</v>
      </c>
      <c r="X2065">
        <v>3.3260000000000001</v>
      </c>
      <c r="Y2065" s="8">
        <v>43412</v>
      </c>
    </row>
    <row r="2066" spans="1:25" x14ac:dyDescent="0.25">
      <c r="A2066">
        <v>-111.97728734</v>
      </c>
      <c r="B2066">
        <v>33.078775219999997</v>
      </c>
      <c r="C2066" t="s">
        <v>563</v>
      </c>
      <c r="D2066" t="s">
        <v>564</v>
      </c>
      <c r="E2066" t="s">
        <v>561</v>
      </c>
      <c r="F2066">
        <v>161</v>
      </c>
      <c r="G2066">
        <v>178</v>
      </c>
      <c r="H2066">
        <v>13.333</v>
      </c>
      <c r="I2066">
        <v>3.0510000000000002</v>
      </c>
      <c r="J2066">
        <v>1</v>
      </c>
      <c r="K2066">
        <v>1172.3820000000001</v>
      </c>
      <c r="L2066" t="s">
        <v>560</v>
      </c>
      <c r="M2066" t="s">
        <v>559</v>
      </c>
      <c r="N2066" s="8">
        <v>43412</v>
      </c>
      <c r="O2066">
        <v>0</v>
      </c>
      <c r="P2066">
        <v>0</v>
      </c>
      <c r="Q2066">
        <v>12463.623</v>
      </c>
      <c r="R2066">
        <v>1223.316</v>
      </c>
      <c r="S2066">
        <v>2.5489999999999999</v>
      </c>
      <c r="T2066">
        <v>33</v>
      </c>
      <c r="U2066">
        <v>3707.018</v>
      </c>
      <c r="V2066">
        <v>1</v>
      </c>
      <c r="W2066">
        <v>2.08</v>
      </c>
      <c r="X2066">
        <v>3.3620000000000001</v>
      </c>
      <c r="Y2066" s="8">
        <v>43412</v>
      </c>
    </row>
    <row r="2067" spans="1:25" x14ac:dyDescent="0.25">
      <c r="A2067">
        <v>-111.977288</v>
      </c>
      <c r="B2067">
        <v>33.078767229999997</v>
      </c>
      <c r="C2067" t="s">
        <v>563</v>
      </c>
      <c r="D2067" t="s">
        <v>564</v>
      </c>
      <c r="E2067" t="s">
        <v>561</v>
      </c>
      <c r="F2067">
        <v>162</v>
      </c>
      <c r="G2067">
        <v>180</v>
      </c>
      <c r="H2067">
        <v>13.333</v>
      </c>
      <c r="I2067">
        <v>2.7559999999999998</v>
      </c>
      <c r="J2067">
        <v>1</v>
      </c>
      <c r="K2067">
        <v>1172.3789999999999</v>
      </c>
      <c r="L2067" t="s">
        <v>560</v>
      </c>
      <c r="M2067" t="s">
        <v>559</v>
      </c>
      <c r="N2067" s="8">
        <v>43412</v>
      </c>
      <c r="O2067">
        <v>0</v>
      </c>
      <c r="P2067">
        <v>0</v>
      </c>
      <c r="Q2067">
        <v>11633.013000000001</v>
      </c>
      <c r="R2067">
        <v>1264.126</v>
      </c>
      <c r="S2067">
        <v>2.6339999999999999</v>
      </c>
      <c r="T2067">
        <v>33</v>
      </c>
      <c r="U2067">
        <v>3830.683</v>
      </c>
      <c r="V2067">
        <v>1</v>
      </c>
      <c r="W2067">
        <v>1.879</v>
      </c>
      <c r="X2067">
        <v>3.0369999999999999</v>
      </c>
      <c r="Y2067" s="8">
        <v>43412</v>
      </c>
    </row>
    <row r="2068" spans="1:25" x14ac:dyDescent="0.25">
      <c r="A2068">
        <v>-111.97728766</v>
      </c>
      <c r="B2068">
        <v>33.078759220000002</v>
      </c>
      <c r="C2068" t="s">
        <v>563</v>
      </c>
      <c r="D2068" t="s">
        <v>564</v>
      </c>
      <c r="E2068" t="s">
        <v>561</v>
      </c>
      <c r="F2068">
        <v>163</v>
      </c>
      <c r="G2068">
        <v>182</v>
      </c>
      <c r="H2068">
        <v>13.333</v>
      </c>
      <c r="I2068">
        <v>2.9529999999999998</v>
      </c>
      <c r="J2068">
        <v>1</v>
      </c>
      <c r="K2068">
        <v>1172.431</v>
      </c>
      <c r="L2068" t="s">
        <v>560</v>
      </c>
      <c r="M2068" t="s">
        <v>559</v>
      </c>
      <c r="N2068" s="8">
        <v>43412</v>
      </c>
      <c r="O2068">
        <v>0</v>
      </c>
      <c r="P2068">
        <v>0</v>
      </c>
      <c r="Q2068">
        <v>11573.14</v>
      </c>
      <c r="R2068">
        <v>1173.778</v>
      </c>
      <c r="S2068">
        <v>2.4449999999999998</v>
      </c>
      <c r="T2068">
        <v>33</v>
      </c>
      <c r="U2068">
        <v>3556.9029999999998</v>
      </c>
      <c r="V2068">
        <v>1</v>
      </c>
      <c r="W2068">
        <v>2.0129999999999999</v>
      </c>
      <c r="X2068">
        <v>3.254</v>
      </c>
      <c r="Y2068" s="8">
        <v>43412</v>
      </c>
    </row>
    <row r="2069" spans="1:25" x14ac:dyDescent="0.25">
      <c r="A2069">
        <v>-111.97728732</v>
      </c>
      <c r="B2069">
        <v>33.07875121</v>
      </c>
      <c r="C2069" t="s">
        <v>563</v>
      </c>
      <c r="D2069" t="s">
        <v>564</v>
      </c>
      <c r="E2069" t="s">
        <v>561</v>
      </c>
      <c r="F2069">
        <v>164</v>
      </c>
      <c r="G2069">
        <v>184</v>
      </c>
      <c r="H2069">
        <v>13.333</v>
      </c>
      <c r="I2069">
        <v>2.8220000000000001</v>
      </c>
      <c r="J2069">
        <v>1</v>
      </c>
      <c r="K2069">
        <v>1172.415</v>
      </c>
      <c r="L2069" t="s">
        <v>560</v>
      </c>
      <c r="M2069" t="s">
        <v>559</v>
      </c>
      <c r="N2069" s="8">
        <v>43412</v>
      </c>
      <c r="O2069">
        <v>0</v>
      </c>
      <c r="P2069">
        <v>0</v>
      </c>
      <c r="Q2069">
        <v>11235.773999999999</v>
      </c>
      <c r="R2069">
        <v>1192.5640000000001</v>
      </c>
      <c r="S2069">
        <v>2.4849999999999999</v>
      </c>
      <c r="T2069">
        <v>33</v>
      </c>
      <c r="U2069">
        <v>3613.8310000000001</v>
      </c>
      <c r="V2069">
        <v>1</v>
      </c>
      <c r="W2069">
        <v>1.9239999999999999</v>
      </c>
      <c r="X2069">
        <v>3.109</v>
      </c>
      <c r="Y2069" s="8">
        <v>43412</v>
      </c>
    </row>
    <row r="2070" spans="1:25" x14ac:dyDescent="0.25">
      <c r="A2070">
        <v>-111.97728834</v>
      </c>
      <c r="B2070">
        <v>33.07874322</v>
      </c>
      <c r="C2070" t="s">
        <v>563</v>
      </c>
      <c r="D2070" t="s">
        <v>564</v>
      </c>
      <c r="E2070" t="s">
        <v>561</v>
      </c>
      <c r="F2070">
        <v>165</v>
      </c>
      <c r="G2070">
        <v>178</v>
      </c>
      <c r="H2070">
        <v>13.333</v>
      </c>
      <c r="I2070">
        <v>2.8540000000000001</v>
      </c>
      <c r="J2070">
        <v>1</v>
      </c>
      <c r="K2070">
        <v>1172.461</v>
      </c>
      <c r="L2070" t="s">
        <v>560</v>
      </c>
      <c r="M2070" t="s">
        <v>559</v>
      </c>
      <c r="N2070" s="8">
        <v>43412</v>
      </c>
      <c r="O2070">
        <v>0</v>
      </c>
      <c r="P2070">
        <v>0</v>
      </c>
      <c r="Q2070">
        <v>11735.406999999999</v>
      </c>
      <c r="R2070">
        <v>1231.278</v>
      </c>
      <c r="S2070">
        <v>2.5649999999999999</v>
      </c>
      <c r="T2070">
        <v>33</v>
      </c>
      <c r="U2070">
        <v>3731.1460000000002</v>
      </c>
      <c r="V2070">
        <v>1</v>
      </c>
      <c r="W2070">
        <v>1.946</v>
      </c>
      <c r="X2070">
        <v>3.145</v>
      </c>
      <c r="Y2070" s="8">
        <v>43412</v>
      </c>
    </row>
    <row r="2071" spans="1:25" x14ac:dyDescent="0.25">
      <c r="A2071">
        <v>-111.97728782999999</v>
      </c>
      <c r="B2071">
        <v>33.078735219999999</v>
      </c>
      <c r="C2071" t="s">
        <v>563</v>
      </c>
      <c r="D2071" t="s">
        <v>564</v>
      </c>
      <c r="E2071" t="s">
        <v>561</v>
      </c>
      <c r="F2071">
        <v>166</v>
      </c>
      <c r="G2071">
        <v>181</v>
      </c>
      <c r="H2071">
        <v>13.333</v>
      </c>
      <c r="I2071">
        <v>2.9860000000000002</v>
      </c>
      <c r="J2071">
        <v>1</v>
      </c>
      <c r="K2071">
        <v>1172.461</v>
      </c>
      <c r="L2071" t="s">
        <v>560</v>
      </c>
      <c r="M2071" t="s">
        <v>559</v>
      </c>
      <c r="N2071" s="8">
        <v>43412</v>
      </c>
      <c r="O2071">
        <v>0</v>
      </c>
      <c r="P2071">
        <v>0</v>
      </c>
      <c r="Q2071">
        <v>11631.966</v>
      </c>
      <c r="R2071">
        <v>1166.78</v>
      </c>
      <c r="S2071">
        <v>2.431</v>
      </c>
      <c r="T2071">
        <v>33</v>
      </c>
      <c r="U2071">
        <v>3535.6970000000001</v>
      </c>
      <c r="V2071">
        <v>1</v>
      </c>
      <c r="W2071">
        <v>2.036</v>
      </c>
      <c r="X2071">
        <v>3.29</v>
      </c>
      <c r="Y2071" s="8">
        <v>43412</v>
      </c>
    </row>
    <row r="2072" spans="1:25" x14ac:dyDescent="0.25">
      <c r="A2072">
        <v>-111.97728816999999</v>
      </c>
      <c r="B2072">
        <v>33.078727219999998</v>
      </c>
      <c r="C2072" t="s">
        <v>563</v>
      </c>
      <c r="D2072" t="s">
        <v>564</v>
      </c>
      <c r="E2072" t="s">
        <v>561</v>
      </c>
      <c r="F2072">
        <v>167</v>
      </c>
      <c r="G2072">
        <v>179</v>
      </c>
      <c r="H2072">
        <v>13.333</v>
      </c>
      <c r="I2072">
        <v>2.92</v>
      </c>
      <c r="J2072">
        <v>1</v>
      </c>
      <c r="K2072">
        <v>1172.52</v>
      </c>
      <c r="L2072" t="s">
        <v>560</v>
      </c>
      <c r="M2072" t="s">
        <v>559</v>
      </c>
      <c r="N2072" s="8">
        <v>43412</v>
      </c>
      <c r="O2072">
        <v>0</v>
      </c>
      <c r="P2072">
        <v>0</v>
      </c>
      <c r="Q2072">
        <v>10582.687</v>
      </c>
      <c r="R2072">
        <v>1085.384</v>
      </c>
      <c r="S2072">
        <v>2.2610000000000001</v>
      </c>
      <c r="T2072">
        <v>33</v>
      </c>
      <c r="U2072">
        <v>3289.0410000000002</v>
      </c>
      <c r="V2072">
        <v>1</v>
      </c>
      <c r="W2072">
        <v>1.9910000000000001</v>
      </c>
      <c r="X2072">
        <v>3.218</v>
      </c>
      <c r="Y2072" s="8">
        <v>43412</v>
      </c>
    </row>
    <row r="2073" spans="1:25" x14ac:dyDescent="0.25">
      <c r="A2073">
        <v>-111.97728917000001</v>
      </c>
      <c r="B2073">
        <v>33.078718219999999</v>
      </c>
      <c r="C2073" t="s">
        <v>563</v>
      </c>
      <c r="D2073" t="s">
        <v>564</v>
      </c>
      <c r="E2073" t="s">
        <v>561</v>
      </c>
      <c r="F2073">
        <v>168</v>
      </c>
      <c r="G2073">
        <v>179</v>
      </c>
      <c r="H2073">
        <v>13.333</v>
      </c>
      <c r="I2073">
        <v>2.8220000000000001</v>
      </c>
      <c r="J2073">
        <v>1</v>
      </c>
      <c r="K2073">
        <v>1172.4870000000001</v>
      </c>
      <c r="L2073" t="s">
        <v>560</v>
      </c>
      <c r="M2073" t="s">
        <v>559</v>
      </c>
      <c r="N2073" s="8">
        <v>43412</v>
      </c>
      <c r="O2073">
        <v>0</v>
      </c>
      <c r="P2073">
        <v>0</v>
      </c>
      <c r="Q2073">
        <v>10718.46</v>
      </c>
      <c r="R2073">
        <v>1137.6569999999999</v>
      </c>
      <c r="S2073">
        <v>2.37</v>
      </c>
      <c r="T2073">
        <v>33</v>
      </c>
      <c r="U2073">
        <v>3447.444</v>
      </c>
      <c r="V2073">
        <v>1</v>
      </c>
      <c r="W2073">
        <v>1.9239999999999999</v>
      </c>
      <c r="X2073">
        <v>3.109</v>
      </c>
      <c r="Y2073" s="8">
        <v>43412</v>
      </c>
    </row>
    <row r="2074" spans="1:25" x14ac:dyDescent="0.25">
      <c r="A2074">
        <v>-111.97728662999999</v>
      </c>
      <c r="B2074">
        <v>33.078710149999999</v>
      </c>
      <c r="C2074" t="s">
        <v>563</v>
      </c>
      <c r="D2074" t="s">
        <v>564</v>
      </c>
      <c r="E2074" t="s">
        <v>561</v>
      </c>
      <c r="F2074">
        <v>169</v>
      </c>
      <c r="G2074">
        <v>188</v>
      </c>
      <c r="H2074">
        <v>13.333</v>
      </c>
      <c r="I2074">
        <v>2.69</v>
      </c>
      <c r="J2074">
        <v>1</v>
      </c>
      <c r="K2074">
        <v>1172.4639999999999</v>
      </c>
      <c r="L2074" t="s">
        <v>560</v>
      </c>
      <c r="M2074" t="s">
        <v>559</v>
      </c>
      <c r="N2074" s="8">
        <v>43412</v>
      </c>
      <c r="O2074">
        <v>0</v>
      </c>
      <c r="P2074">
        <v>0</v>
      </c>
      <c r="Q2074">
        <v>11542.406000000001</v>
      </c>
      <c r="R2074">
        <v>1284.8720000000001</v>
      </c>
      <c r="S2074">
        <v>2.677</v>
      </c>
      <c r="T2074">
        <v>33</v>
      </c>
      <c r="U2074">
        <v>3893.55</v>
      </c>
      <c r="V2074">
        <v>1</v>
      </c>
      <c r="W2074">
        <v>1.8340000000000001</v>
      </c>
      <c r="X2074">
        <v>2.964</v>
      </c>
      <c r="Y2074" s="8">
        <v>43412</v>
      </c>
    </row>
    <row r="2075" spans="1:25" x14ac:dyDescent="0.25">
      <c r="A2075">
        <v>-111.97728936999999</v>
      </c>
      <c r="B2075">
        <v>33.078702149999998</v>
      </c>
      <c r="C2075" t="s">
        <v>563</v>
      </c>
      <c r="D2075" t="s">
        <v>564</v>
      </c>
      <c r="E2075" t="s">
        <v>561</v>
      </c>
      <c r="F2075">
        <v>170</v>
      </c>
      <c r="G2075">
        <v>172</v>
      </c>
      <c r="H2075">
        <v>13.333</v>
      </c>
      <c r="I2075">
        <v>2.9860000000000002</v>
      </c>
      <c r="J2075">
        <v>1</v>
      </c>
      <c r="K2075">
        <v>1172.4480000000001</v>
      </c>
      <c r="L2075" t="s">
        <v>560</v>
      </c>
      <c r="M2075" t="s">
        <v>559</v>
      </c>
      <c r="N2075" s="8">
        <v>43412</v>
      </c>
      <c r="O2075">
        <v>0</v>
      </c>
      <c r="P2075">
        <v>0</v>
      </c>
      <c r="Q2075">
        <v>10259.145</v>
      </c>
      <c r="R2075">
        <v>1029.075</v>
      </c>
      <c r="S2075">
        <v>2.1440000000000001</v>
      </c>
      <c r="T2075">
        <v>33</v>
      </c>
      <c r="U2075">
        <v>3118.4090000000001</v>
      </c>
      <c r="V2075">
        <v>1</v>
      </c>
      <c r="W2075">
        <v>2.036</v>
      </c>
      <c r="X2075">
        <v>3.29</v>
      </c>
      <c r="Y2075" s="8">
        <v>43412</v>
      </c>
    </row>
    <row r="2076" spans="1:25" x14ac:dyDescent="0.25">
      <c r="A2076">
        <v>-111.97728850999999</v>
      </c>
      <c r="B2076">
        <v>33.078694210000002</v>
      </c>
      <c r="C2076" t="s">
        <v>563</v>
      </c>
      <c r="D2076" t="s">
        <v>564</v>
      </c>
      <c r="E2076" t="s">
        <v>561</v>
      </c>
      <c r="F2076">
        <v>171</v>
      </c>
      <c r="G2076">
        <v>177</v>
      </c>
      <c r="H2076">
        <v>13.333</v>
      </c>
      <c r="I2076">
        <v>2.9529999999999998</v>
      </c>
      <c r="J2076">
        <v>1</v>
      </c>
      <c r="K2076">
        <v>1172.4380000000001</v>
      </c>
      <c r="L2076" t="s">
        <v>560</v>
      </c>
      <c r="M2076" t="s">
        <v>559</v>
      </c>
      <c r="N2076" s="8">
        <v>43412</v>
      </c>
      <c r="O2076">
        <v>0</v>
      </c>
      <c r="P2076">
        <v>0</v>
      </c>
      <c r="Q2076">
        <v>12119.592000000001</v>
      </c>
      <c r="R2076">
        <v>1229.201</v>
      </c>
      <c r="S2076">
        <v>2.5609999999999999</v>
      </c>
      <c r="T2076">
        <v>33</v>
      </c>
      <c r="U2076">
        <v>3724.85</v>
      </c>
      <c r="V2076">
        <v>1</v>
      </c>
      <c r="W2076">
        <v>2.0129999999999999</v>
      </c>
      <c r="X2076">
        <v>3.254</v>
      </c>
      <c r="Y2076" s="8">
        <v>43412</v>
      </c>
    </row>
    <row r="2077" spans="1:25" x14ac:dyDescent="0.25">
      <c r="A2077">
        <v>-111.97728849000001</v>
      </c>
      <c r="B2077">
        <v>33.078686210000001</v>
      </c>
      <c r="C2077" t="s">
        <v>563</v>
      </c>
      <c r="D2077" t="s">
        <v>564</v>
      </c>
      <c r="E2077" t="s">
        <v>561</v>
      </c>
      <c r="F2077">
        <v>172</v>
      </c>
      <c r="G2077">
        <v>183</v>
      </c>
      <c r="H2077">
        <v>13.333</v>
      </c>
      <c r="I2077">
        <v>2.8540000000000001</v>
      </c>
      <c r="J2077">
        <v>1</v>
      </c>
      <c r="K2077">
        <v>1172.5070000000001</v>
      </c>
      <c r="L2077" t="s">
        <v>560</v>
      </c>
      <c r="M2077" t="s">
        <v>559</v>
      </c>
      <c r="N2077" s="8">
        <v>43412</v>
      </c>
      <c r="O2077">
        <v>0</v>
      </c>
      <c r="P2077">
        <v>0</v>
      </c>
      <c r="Q2077">
        <v>9823.625</v>
      </c>
      <c r="R2077">
        <v>1030.694</v>
      </c>
      <c r="S2077">
        <v>2.1469999999999998</v>
      </c>
      <c r="T2077">
        <v>33</v>
      </c>
      <c r="U2077">
        <v>3123.3159999999998</v>
      </c>
      <c r="V2077">
        <v>1</v>
      </c>
      <c r="W2077">
        <v>1.946</v>
      </c>
      <c r="X2077">
        <v>3.145</v>
      </c>
      <c r="Y2077" s="8">
        <v>43412</v>
      </c>
    </row>
    <row r="2078" spans="1:25" x14ac:dyDescent="0.25">
      <c r="A2078">
        <v>-111.97728934</v>
      </c>
      <c r="B2078">
        <v>33.07867822</v>
      </c>
      <c r="C2078" t="s">
        <v>563</v>
      </c>
      <c r="D2078" t="s">
        <v>564</v>
      </c>
      <c r="E2078" t="s">
        <v>561</v>
      </c>
      <c r="F2078">
        <v>173</v>
      </c>
      <c r="G2078">
        <v>178</v>
      </c>
      <c r="H2078">
        <v>13.333</v>
      </c>
      <c r="I2078">
        <v>2.9529999999999998</v>
      </c>
      <c r="J2078">
        <v>1</v>
      </c>
      <c r="K2078">
        <v>1172.4480000000001</v>
      </c>
      <c r="L2078" t="s">
        <v>560</v>
      </c>
      <c r="M2078" t="s">
        <v>559</v>
      </c>
      <c r="N2078" s="8">
        <v>43412</v>
      </c>
      <c r="O2078">
        <v>0</v>
      </c>
      <c r="P2078">
        <v>0</v>
      </c>
      <c r="Q2078">
        <v>9187.393</v>
      </c>
      <c r="R2078">
        <v>931.80899999999997</v>
      </c>
      <c r="S2078">
        <v>1.9410000000000001</v>
      </c>
      <c r="T2078">
        <v>33</v>
      </c>
      <c r="U2078">
        <v>2823.665</v>
      </c>
      <c r="V2078">
        <v>1</v>
      </c>
      <c r="W2078">
        <v>2.0129999999999999</v>
      </c>
      <c r="X2078">
        <v>3.254</v>
      </c>
      <c r="Y2078" s="8">
        <v>43412</v>
      </c>
    </row>
    <row r="2079" spans="1:25" x14ac:dyDescent="0.25">
      <c r="A2079">
        <v>-111.97728849000001</v>
      </c>
      <c r="B2079">
        <v>33.078670209999999</v>
      </c>
      <c r="C2079" t="s">
        <v>563</v>
      </c>
      <c r="D2079" t="s">
        <v>564</v>
      </c>
      <c r="E2079" t="s">
        <v>561</v>
      </c>
      <c r="F2079">
        <v>174</v>
      </c>
      <c r="G2079">
        <v>183</v>
      </c>
      <c r="H2079">
        <v>13.333</v>
      </c>
      <c r="I2079">
        <v>3.15</v>
      </c>
      <c r="J2079">
        <v>1</v>
      </c>
      <c r="K2079">
        <v>1172.5229999999999</v>
      </c>
      <c r="L2079" t="s">
        <v>560</v>
      </c>
      <c r="M2079" t="s">
        <v>559</v>
      </c>
      <c r="N2079" s="8">
        <v>43412</v>
      </c>
      <c r="O2079">
        <v>0</v>
      </c>
      <c r="P2079">
        <v>0</v>
      </c>
      <c r="Q2079">
        <v>11234.286</v>
      </c>
      <c r="R2079">
        <v>1068.1969999999999</v>
      </c>
      <c r="S2079">
        <v>2.2250000000000001</v>
      </c>
      <c r="T2079">
        <v>33</v>
      </c>
      <c r="U2079">
        <v>3236.962</v>
      </c>
      <c r="V2079">
        <v>1</v>
      </c>
      <c r="W2079">
        <v>2.1469999999999998</v>
      </c>
      <c r="X2079">
        <v>3.4710000000000001</v>
      </c>
      <c r="Y2079" s="8">
        <v>43412</v>
      </c>
    </row>
    <row r="2080" spans="1:25" x14ac:dyDescent="0.25">
      <c r="A2080">
        <v>-111.97728902999999</v>
      </c>
      <c r="B2080">
        <v>33.078661179999997</v>
      </c>
      <c r="C2080" t="s">
        <v>563</v>
      </c>
      <c r="D2080" t="s">
        <v>564</v>
      </c>
      <c r="E2080" t="s">
        <v>561</v>
      </c>
      <c r="F2080">
        <v>175</v>
      </c>
      <c r="G2080">
        <v>174</v>
      </c>
      <c r="H2080">
        <v>13.333</v>
      </c>
      <c r="I2080">
        <v>2.8220000000000001</v>
      </c>
      <c r="J2080">
        <v>1</v>
      </c>
      <c r="K2080">
        <v>1172.425</v>
      </c>
      <c r="L2080" t="s">
        <v>560</v>
      </c>
      <c r="M2080" t="s">
        <v>559</v>
      </c>
      <c r="N2080" s="8">
        <v>43412</v>
      </c>
      <c r="O2080">
        <v>0</v>
      </c>
      <c r="P2080">
        <v>0</v>
      </c>
      <c r="Q2080">
        <v>12432.282999999999</v>
      </c>
      <c r="R2080">
        <v>1319.5619999999999</v>
      </c>
      <c r="S2080">
        <v>2.7490000000000001</v>
      </c>
      <c r="T2080">
        <v>33</v>
      </c>
      <c r="U2080">
        <v>3998.672</v>
      </c>
      <c r="V2080">
        <v>1</v>
      </c>
      <c r="W2080">
        <v>1.9239999999999999</v>
      </c>
      <c r="X2080">
        <v>3.109</v>
      </c>
      <c r="Y2080" s="8">
        <v>43412</v>
      </c>
    </row>
    <row r="2081" spans="1:25" x14ac:dyDescent="0.25">
      <c r="A2081">
        <v>-111.97728732</v>
      </c>
      <c r="B2081">
        <v>33.078653209999999</v>
      </c>
      <c r="C2081" t="s">
        <v>563</v>
      </c>
      <c r="D2081" t="s">
        <v>564</v>
      </c>
      <c r="E2081" t="s">
        <v>561</v>
      </c>
      <c r="F2081">
        <v>176</v>
      </c>
      <c r="G2081">
        <v>184</v>
      </c>
      <c r="H2081">
        <v>13.333</v>
      </c>
      <c r="I2081">
        <v>2.8540000000000001</v>
      </c>
      <c r="J2081">
        <v>1</v>
      </c>
      <c r="K2081">
        <v>1172.4839999999999</v>
      </c>
      <c r="L2081" t="s">
        <v>560</v>
      </c>
      <c r="M2081" t="s">
        <v>559</v>
      </c>
      <c r="N2081" s="8">
        <v>43412</v>
      </c>
      <c r="O2081">
        <v>0</v>
      </c>
      <c r="P2081">
        <v>0</v>
      </c>
      <c r="Q2081">
        <v>11462.484</v>
      </c>
      <c r="R2081">
        <v>1202.643</v>
      </c>
      <c r="S2081">
        <v>2.5059999999999998</v>
      </c>
      <c r="T2081">
        <v>33</v>
      </c>
      <c r="U2081">
        <v>3644.373</v>
      </c>
      <c r="V2081">
        <v>1</v>
      </c>
      <c r="W2081">
        <v>1.946</v>
      </c>
      <c r="X2081">
        <v>3.145</v>
      </c>
      <c r="Y2081" s="8">
        <v>43412</v>
      </c>
    </row>
    <row r="2082" spans="1:25" x14ac:dyDescent="0.25">
      <c r="A2082">
        <v>-111.97728951000001</v>
      </c>
      <c r="B2082">
        <v>33.078645209999998</v>
      </c>
      <c r="C2082" t="s">
        <v>563</v>
      </c>
      <c r="D2082" t="s">
        <v>564</v>
      </c>
      <c r="E2082" t="s">
        <v>561</v>
      </c>
      <c r="F2082">
        <v>177</v>
      </c>
      <c r="G2082">
        <v>177</v>
      </c>
      <c r="H2082">
        <v>13.333</v>
      </c>
      <c r="I2082">
        <v>2.92</v>
      </c>
      <c r="J2082">
        <v>1</v>
      </c>
      <c r="K2082">
        <v>1172.3879999999999</v>
      </c>
      <c r="L2082" t="s">
        <v>560</v>
      </c>
      <c r="M2082" t="s">
        <v>559</v>
      </c>
      <c r="N2082" s="8">
        <v>43412</v>
      </c>
      <c r="O2082">
        <v>0</v>
      </c>
      <c r="P2082">
        <v>0</v>
      </c>
      <c r="Q2082">
        <v>11489.638999999999</v>
      </c>
      <c r="R2082">
        <v>1178.402</v>
      </c>
      <c r="S2082">
        <v>2.4550000000000001</v>
      </c>
      <c r="T2082">
        <v>33</v>
      </c>
      <c r="U2082">
        <v>3570.9169999999999</v>
      </c>
      <c r="V2082">
        <v>1</v>
      </c>
      <c r="W2082">
        <v>1.9910000000000001</v>
      </c>
      <c r="X2082">
        <v>3.218</v>
      </c>
      <c r="Y2082" s="8">
        <v>43412</v>
      </c>
    </row>
    <row r="2083" spans="1:25" x14ac:dyDescent="0.25">
      <c r="A2083">
        <v>-111.97728866</v>
      </c>
      <c r="B2083">
        <v>33.078637219999997</v>
      </c>
      <c r="C2083" t="s">
        <v>563</v>
      </c>
      <c r="D2083" t="s">
        <v>564</v>
      </c>
      <c r="E2083" t="s">
        <v>561</v>
      </c>
      <c r="F2083">
        <v>178</v>
      </c>
      <c r="G2083">
        <v>182</v>
      </c>
      <c r="H2083">
        <v>13.333</v>
      </c>
      <c r="I2083">
        <v>2.8540000000000001</v>
      </c>
      <c r="J2083">
        <v>1</v>
      </c>
      <c r="K2083">
        <v>1172.4110000000001</v>
      </c>
      <c r="L2083" t="s">
        <v>560</v>
      </c>
      <c r="M2083" t="s">
        <v>559</v>
      </c>
      <c r="N2083" s="8">
        <v>43412</v>
      </c>
      <c r="O2083">
        <v>0</v>
      </c>
      <c r="P2083">
        <v>0</v>
      </c>
      <c r="Q2083">
        <v>10887.281000000001</v>
      </c>
      <c r="R2083">
        <v>1142.2929999999999</v>
      </c>
      <c r="S2083">
        <v>2.38</v>
      </c>
      <c r="T2083">
        <v>33</v>
      </c>
      <c r="U2083">
        <v>3461.4929999999999</v>
      </c>
      <c r="V2083">
        <v>1</v>
      </c>
      <c r="W2083">
        <v>1.946</v>
      </c>
      <c r="X2083">
        <v>3.145</v>
      </c>
      <c r="Y2083" s="8">
        <v>43412</v>
      </c>
    </row>
    <row r="2084" spans="1:25" x14ac:dyDescent="0.25">
      <c r="A2084">
        <v>-111.97728934</v>
      </c>
      <c r="B2084">
        <v>33.078629220000003</v>
      </c>
      <c r="C2084" t="s">
        <v>563</v>
      </c>
      <c r="D2084" t="s">
        <v>564</v>
      </c>
      <c r="E2084" t="s">
        <v>561</v>
      </c>
      <c r="F2084">
        <v>179</v>
      </c>
      <c r="G2084">
        <v>178</v>
      </c>
      <c r="H2084">
        <v>13.333</v>
      </c>
      <c r="I2084">
        <v>3.0179999999999998</v>
      </c>
      <c r="J2084">
        <v>1</v>
      </c>
      <c r="K2084">
        <v>1172.441</v>
      </c>
      <c r="L2084" t="s">
        <v>560</v>
      </c>
      <c r="M2084" t="s">
        <v>559</v>
      </c>
      <c r="N2084" s="8">
        <v>43412</v>
      </c>
      <c r="O2084">
        <v>0</v>
      </c>
      <c r="P2084">
        <v>0</v>
      </c>
      <c r="Q2084">
        <v>9441.2029999999995</v>
      </c>
      <c r="R2084">
        <v>936.73500000000001</v>
      </c>
      <c r="S2084">
        <v>1.952</v>
      </c>
      <c r="T2084">
        <v>33</v>
      </c>
      <c r="U2084">
        <v>2838.5909999999999</v>
      </c>
      <c r="V2084">
        <v>1</v>
      </c>
      <c r="W2084">
        <v>2.0579999999999998</v>
      </c>
      <c r="X2084">
        <v>3.3260000000000001</v>
      </c>
      <c r="Y2084" s="8">
        <v>43412</v>
      </c>
    </row>
    <row r="2085" spans="1:25" x14ac:dyDescent="0.25">
      <c r="A2085">
        <v>-111.97728934</v>
      </c>
      <c r="B2085">
        <v>33.078621220000002</v>
      </c>
      <c r="C2085" t="s">
        <v>563</v>
      </c>
      <c r="D2085" t="s">
        <v>564</v>
      </c>
      <c r="E2085" t="s">
        <v>561</v>
      </c>
      <c r="F2085">
        <v>180</v>
      </c>
      <c r="G2085">
        <v>178</v>
      </c>
      <c r="H2085">
        <v>13.333</v>
      </c>
      <c r="I2085">
        <v>2.887</v>
      </c>
      <c r="J2085">
        <v>1</v>
      </c>
      <c r="K2085">
        <v>1172.4929999999999</v>
      </c>
      <c r="L2085" t="s">
        <v>560</v>
      </c>
      <c r="M2085" t="s">
        <v>559</v>
      </c>
      <c r="N2085" s="8">
        <v>43412</v>
      </c>
      <c r="O2085">
        <v>0</v>
      </c>
      <c r="P2085">
        <v>0</v>
      </c>
      <c r="Q2085">
        <v>9320.4670000000006</v>
      </c>
      <c r="R2085">
        <v>966.79</v>
      </c>
      <c r="S2085">
        <v>2.0139999999999998</v>
      </c>
      <c r="T2085">
        <v>33</v>
      </c>
      <c r="U2085">
        <v>2929.6669999999999</v>
      </c>
      <c r="V2085">
        <v>1</v>
      </c>
      <c r="W2085">
        <v>1.9690000000000001</v>
      </c>
      <c r="X2085">
        <v>3.181</v>
      </c>
      <c r="Y2085" s="8">
        <v>43412</v>
      </c>
    </row>
    <row r="2086" spans="1:25" x14ac:dyDescent="0.25">
      <c r="A2086">
        <v>-111.97728832</v>
      </c>
      <c r="B2086">
        <v>33.07861321</v>
      </c>
      <c r="C2086" t="s">
        <v>563</v>
      </c>
      <c r="D2086" t="s">
        <v>564</v>
      </c>
      <c r="E2086" t="s">
        <v>561</v>
      </c>
      <c r="F2086">
        <v>181</v>
      </c>
      <c r="G2086">
        <v>184</v>
      </c>
      <c r="H2086">
        <v>13.333</v>
      </c>
      <c r="I2086">
        <v>3.0179999999999998</v>
      </c>
      <c r="J2086">
        <v>1</v>
      </c>
      <c r="K2086">
        <v>1172.598</v>
      </c>
      <c r="L2086" t="s">
        <v>560</v>
      </c>
      <c r="M2086" t="s">
        <v>559</v>
      </c>
      <c r="N2086" s="8">
        <v>43412</v>
      </c>
      <c r="O2086">
        <v>0</v>
      </c>
      <c r="P2086">
        <v>0</v>
      </c>
      <c r="Q2086">
        <v>11274.991</v>
      </c>
      <c r="R2086">
        <v>1118.6790000000001</v>
      </c>
      <c r="S2086">
        <v>2.331</v>
      </c>
      <c r="T2086">
        <v>33</v>
      </c>
      <c r="U2086">
        <v>3389.9380000000001</v>
      </c>
      <c r="V2086">
        <v>1</v>
      </c>
      <c r="W2086">
        <v>2.0579999999999998</v>
      </c>
      <c r="X2086">
        <v>3.3260000000000001</v>
      </c>
      <c r="Y2086" s="8">
        <v>43412</v>
      </c>
    </row>
    <row r="2087" spans="1:25" x14ac:dyDescent="0.25">
      <c r="A2087">
        <v>-111.97729137</v>
      </c>
      <c r="B2087">
        <v>33.078604980000001</v>
      </c>
      <c r="C2087" t="s">
        <v>563</v>
      </c>
      <c r="D2087" t="s">
        <v>564</v>
      </c>
      <c r="E2087" t="s">
        <v>561</v>
      </c>
      <c r="F2087">
        <v>182</v>
      </c>
      <c r="G2087">
        <v>166</v>
      </c>
      <c r="H2087">
        <v>13.333</v>
      </c>
      <c r="I2087">
        <v>2.9860000000000002</v>
      </c>
      <c r="J2087">
        <v>1</v>
      </c>
      <c r="K2087">
        <v>1172.4929999999999</v>
      </c>
      <c r="L2087" t="s">
        <v>560</v>
      </c>
      <c r="M2087" t="s">
        <v>559</v>
      </c>
      <c r="N2087" s="8">
        <v>43412</v>
      </c>
      <c r="O2087">
        <v>0</v>
      </c>
      <c r="P2087">
        <v>0</v>
      </c>
      <c r="Q2087">
        <v>11541.69</v>
      </c>
      <c r="R2087">
        <v>1157.7249999999999</v>
      </c>
      <c r="S2087">
        <v>2.4119999999999999</v>
      </c>
      <c r="T2087">
        <v>33</v>
      </c>
      <c r="U2087">
        <v>3508.2559999999999</v>
      </c>
      <c r="V2087">
        <v>1</v>
      </c>
      <c r="W2087">
        <v>2.036</v>
      </c>
      <c r="X2087">
        <v>3.29</v>
      </c>
      <c r="Y2087" s="8">
        <v>43412</v>
      </c>
    </row>
    <row r="2088" spans="1:25" x14ac:dyDescent="0.25">
      <c r="A2088">
        <v>-111.97728832</v>
      </c>
      <c r="B2088">
        <v>33.078597209999998</v>
      </c>
      <c r="C2088" t="s">
        <v>563</v>
      </c>
      <c r="D2088" t="s">
        <v>564</v>
      </c>
      <c r="E2088" t="s">
        <v>561</v>
      </c>
      <c r="F2088">
        <v>183</v>
      </c>
      <c r="G2088">
        <v>184</v>
      </c>
      <c r="H2088">
        <v>13.333</v>
      </c>
      <c r="I2088">
        <v>2.8220000000000001</v>
      </c>
      <c r="J2088">
        <v>1</v>
      </c>
      <c r="K2088">
        <v>1172.4380000000001</v>
      </c>
      <c r="L2088" t="s">
        <v>560</v>
      </c>
      <c r="M2088" t="s">
        <v>559</v>
      </c>
      <c r="N2088" s="8">
        <v>43412</v>
      </c>
      <c r="O2088">
        <v>0</v>
      </c>
      <c r="P2088">
        <v>0</v>
      </c>
      <c r="Q2088">
        <v>8692.8269999999993</v>
      </c>
      <c r="R2088">
        <v>922.65599999999995</v>
      </c>
      <c r="S2088">
        <v>1.9219999999999999</v>
      </c>
      <c r="T2088">
        <v>33</v>
      </c>
      <c r="U2088">
        <v>2795.9270000000001</v>
      </c>
      <c r="V2088">
        <v>1</v>
      </c>
      <c r="W2088">
        <v>1.9239999999999999</v>
      </c>
      <c r="X2088">
        <v>3.109</v>
      </c>
      <c r="Y2088" s="8">
        <v>43412</v>
      </c>
    </row>
    <row r="2089" spans="1:25" x14ac:dyDescent="0.25">
      <c r="A2089">
        <v>-111.97728866</v>
      </c>
      <c r="B2089">
        <v>33.078589219999998</v>
      </c>
      <c r="C2089" t="s">
        <v>563</v>
      </c>
      <c r="D2089" t="s">
        <v>564</v>
      </c>
      <c r="E2089" t="s">
        <v>561</v>
      </c>
      <c r="F2089">
        <v>184</v>
      </c>
      <c r="G2089">
        <v>182</v>
      </c>
      <c r="H2089">
        <v>13.333</v>
      </c>
      <c r="I2089">
        <v>3.0510000000000002</v>
      </c>
      <c r="J2089">
        <v>1</v>
      </c>
      <c r="K2089">
        <v>1172.415</v>
      </c>
      <c r="L2089" t="s">
        <v>560</v>
      </c>
      <c r="M2089" t="s">
        <v>559</v>
      </c>
      <c r="N2089" s="8">
        <v>43412</v>
      </c>
      <c r="O2089">
        <v>0</v>
      </c>
      <c r="P2089">
        <v>0</v>
      </c>
      <c r="Q2089">
        <v>9527.8439999999991</v>
      </c>
      <c r="R2089">
        <v>935.16700000000003</v>
      </c>
      <c r="S2089">
        <v>1.948</v>
      </c>
      <c r="T2089">
        <v>33</v>
      </c>
      <c r="U2089">
        <v>2833.8380000000002</v>
      </c>
      <c r="V2089">
        <v>1</v>
      </c>
      <c r="W2089">
        <v>2.08</v>
      </c>
      <c r="X2089">
        <v>3.3620000000000001</v>
      </c>
      <c r="Y2089" s="8">
        <v>43412</v>
      </c>
    </row>
    <row r="2090" spans="1:25" x14ac:dyDescent="0.25">
      <c r="A2090">
        <v>-111.97728883000001</v>
      </c>
      <c r="B2090">
        <v>33.078581219999997</v>
      </c>
      <c r="C2090" t="s">
        <v>563</v>
      </c>
      <c r="D2090" t="s">
        <v>564</v>
      </c>
      <c r="E2090" t="s">
        <v>561</v>
      </c>
      <c r="F2090">
        <v>185</v>
      </c>
      <c r="G2090">
        <v>181</v>
      </c>
      <c r="H2090">
        <v>13.333</v>
      </c>
      <c r="I2090">
        <v>2.8220000000000001</v>
      </c>
      <c r="J2090">
        <v>1</v>
      </c>
      <c r="K2090">
        <v>1172.4870000000001</v>
      </c>
      <c r="L2090" t="s">
        <v>560</v>
      </c>
      <c r="M2090" t="s">
        <v>559</v>
      </c>
      <c r="N2090" s="8">
        <v>43412</v>
      </c>
      <c r="O2090">
        <v>0</v>
      </c>
      <c r="P2090">
        <v>0</v>
      </c>
      <c r="Q2090">
        <v>11422.495999999999</v>
      </c>
      <c r="R2090">
        <v>1212.383</v>
      </c>
      <c r="S2090">
        <v>2.5259999999999998</v>
      </c>
      <c r="T2090">
        <v>33</v>
      </c>
      <c r="U2090">
        <v>3673.8879999999999</v>
      </c>
      <c r="V2090">
        <v>1</v>
      </c>
      <c r="W2090">
        <v>1.9239999999999999</v>
      </c>
      <c r="X2090">
        <v>3.109</v>
      </c>
      <c r="Y2090" s="8">
        <v>43412</v>
      </c>
    </row>
    <row r="2091" spans="1:25" x14ac:dyDescent="0.25">
      <c r="A2091">
        <v>-111.97728917000001</v>
      </c>
      <c r="B2091">
        <v>33.078572219999998</v>
      </c>
      <c r="C2091" t="s">
        <v>563</v>
      </c>
      <c r="D2091" t="s">
        <v>564</v>
      </c>
      <c r="E2091" t="s">
        <v>561</v>
      </c>
      <c r="F2091">
        <v>186</v>
      </c>
      <c r="G2091">
        <v>179</v>
      </c>
      <c r="H2091">
        <v>13.333</v>
      </c>
      <c r="I2091">
        <v>3.0840000000000001</v>
      </c>
      <c r="J2091">
        <v>1</v>
      </c>
      <c r="K2091">
        <v>1172.421</v>
      </c>
      <c r="L2091" t="s">
        <v>560</v>
      </c>
      <c r="M2091" t="s">
        <v>559</v>
      </c>
      <c r="N2091" s="8">
        <v>43412</v>
      </c>
      <c r="O2091">
        <v>0</v>
      </c>
      <c r="P2091">
        <v>0</v>
      </c>
      <c r="Q2091">
        <v>8619.625</v>
      </c>
      <c r="R2091">
        <v>837.024</v>
      </c>
      <c r="S2091">
        <v>1.744</v>
      </c>
      <c r="T2091">
        <v>33</v>
      </c>
      <c r="U2091">
        <v>2536.4360000000001</v>
      </c>
      <c r="V2091">
        <v>1</v>
      </c>
      <c r="W2091">
        <v>2.1030000000000002</v>
      </c>
      <c r="X2091">
        <v>3.3980000000000001</v>
      </c>
      <c r="Y2091" s="8">
        <v>43412</v>
      </c>
    </row>
    <row r="2092" spans="1:25" x14ac:dyDescent="0.25">
      <c r="A2092">
        <v>-111.97728897</v>
      </c>
      <c r="B2092">
        <v>33.078564180000001</v>
      </c>
      <c r="C2092" t="s">
        <v>563</v>
      </c>
      <c r="D2092" t="s">
        <v>564</v>
      </c>
      <c r="E2092" t="s">
        <v>561</v>
      </c>
      <c r="F2092">
        <v>187</v>
      </c>
      <c r="G2092">
        <v>186</v>
      </c>
      <c r="H2092">
        <v>13.333</v>
      </c>
      <c r="I2092">
        <v>2.8540000000000001</v>
      </c>
      <c r="J2092">
        <v>1</v>
      </c>
      <c r="K2092">
        <v>1172.4380000000001</v>
      </c>
      <c r="L2092" t="s">
        <v>560</v>
      </c>
      <c r="M2092" t="s">
        <v>559</v>
      </c>
      <c r="N2092" s="8">
        <v>43412</v>
      </c>
      <c r="O2092">
        <v>0</v>
      </c>
      <c r="P2092">
        <v>0</v>
      </c>
      <c r="Q2092">
        <v>8300.5450000000001</v>
      </c>
      <c r="R2092">
        <v>870.89300000000003</v>
      </c>
      <c r="S2092">
        <v>1.8140000000000001</v>
      </c>
      <c r="T2092">
        <v>33</v>
      </c>
      <c r="U2092">
        <v>2639.069</v>
      </c>
      <c r="V2092">
        <v>1</v>
      </c>
      <c r="W2092">
        <v>1.946</v>
      </c>
      <c r="X2092">
        <v>3.145</v>
      </c>
      <c r="Y2092" s="8">
        <v>43412</v>
      </c>
    </row>
    <row r="2093" spans="1:25" x14ac:dyDescent="0.25">
      <c r="A2093">
        <v>-111.97728983</v>
      </c>
      <c r="B2093">
        <v>33.078556220000003</v>
      </c>
      <c r="C2093" t="s">
        <v>563</v>
      </c>
      <c r="D2093" t="s">
        <v>564</v>
      </c>
      <c r="E2093" t="s">
        <v>561</v>
      </c>
      <c r="F2093">
        <v>188</v>
      </c>
      <c r="G2093">
        <v>181</v>
      </c>
      <c r="H2093">
        <v>13.333</v>
      </c>
      <c r="I2093">
        <v>3.0179999999999998</v>
      </c>
      <c r="J2093">
        <v>1</v>
      </c>
      <c r="K2093">
        <v>1172.421</v>
      </c>
      <c r="L2093" t="s">
        <v>560</v>
      </c>
      <c r="M2093" t="s">
        <v>559</v>
      </c>
      <c r="N2093" s="8">
        <v>43412</v>
      </c>
      <c r="O2093">
        <v>0</v>
      </c>
      <c r="P2093">
        <v>0</v>
      </c>
      <c r="Q2093">
        <v>6871.9269999999997</v>
      </c>
      <c r="R2093">
        <v>681.81700000000001</v>
      </c>
      <c r="S2093">
        <v>1.42</v>
      </c>
      <c r="T2093">
        <v>33</v>
      </c>
      <c r="U2093">
        <v>2066.1129999999998</v>
      </c>
      <c r="V2093">
        <v>1</v>
      </c>
      <c r="W2093">
        <v>2.0579999999999998</v>
      </c>
      <c r="X2093">
        <v>3.3260000000000001</v>
      </c>
      <c r="Y2093" s="8">
        <v>43412</v>
      </c>
    </row>
    <row r="2094" spans="1:25" x14ac:dyDescent="0.25">
      <c r="A2094">
        <v>-111.97729068</v>
      </c>
      <c r="B2094">
        <v>33.078548210000001</v>
      </c>
      <c r="C2094" t="s">
        <v>563</v>
      </c>
      <c r="D2094" t="s">
        <v>564</v>
      </c>
      <c r="E2094" t="s">
        <v>561</v>
      </c>
      <c r="F2094">
        <v>189</v>
      </c>
      <c r="G2094">
        <v>176</v>
      </c>
      <c r="H2094">
        <v>13.333</v>
      </c>
      <c r="I2094">
        <v>2.9529999999999998</v>
      </c>
      <c r="J2094">
        <v>1</v>
      </c>
      <c r="K2094">
        <v>1172.434</v>
      </c>
      <c r="L2094" t="s">
        <v>560</v>
      </c>
      <c r="M2094" t="s">
        <v>559</v>
      </c>
      <c r="N2094" s="8">
        <v>43412</v>
      </c>
      <c r="O2094">
        <v>0</v>
      </c>
      <c r="P2094">
        <v>0</v>
      </c>
      <c r="Q2094">
        <v>8767.6260000000002</v>
      </c>
      <c r="R2094">
        <v>889.23500000000001</v>
      </c>
      <c r="S2094">
        <v>1.853</v>
      </c>
      <c r="T2094">
        <v>33</v>
      </c>
      <c r="U2094">
        <v>2694.6529999999998</v>
      </c>
      <c r="V2094">
        <v>1</v>
      </c>
      <c r="W2094">
        <v>2.0129999999999999</v>
      </c>
      <c r="X2094">
        <v>3.254</v>
      </c>
      <c r="Y2094" s="8">
        <v>43412</v>
      </c>
    </row>
    <row r="2095" spans="1:25" x14ac:dyDescent="0.25">
      <c r="A2095">
        <v>-111.97728983</v>
      </c>
      <c r="B2095">
        <v>33.078540220000001</v>
      </c>
      <c r="C2095" t="s">
        <v>563</v>
      </c>
      <c r="D2095" t="s">
        <v>564</v>
      </c>
      <c r="E2095" t="s">
        <v>561</v>
      </c>
      <c r="F2095">
        <v>190</v>
      </c>
      <c r="G2095">
        <v>181</v>
      </c>
      <c r="H2095">
        <v>13.333</v>
      </c>
      <c r="I2095">
        <v>3.0179999999999998</v>
      </c>
      <c r="J2095">
        <v>1</v>
      </c>
      <c r="K2095">
        <v>1172.5160000000001</v>
      </c>
      <c r="L2095" t="s">
        <v>560</v>
      </c>
      <c r="M2095" t="s">
        <v>559</v>
      </c>
      <c r="N2095" s="8">
        <v>43412</v>
      </c>
      <c r="O2095">
        <v>0</v>
      </c>
      <c r="P2095">
        <v>0</v>
      </c>
      <c r="Q2095">
        <v>10228.025</v>
      </c>
      <c r="R2095">
        <v>1014.802</v>
      </c>
      <c r="S2095">
        <v>2.1139999999999999</v>
      </c>
      <c r="T2095">
        <v>33</v>
      </c>
      <c r="U2095">
        <v>3075.1570000000002</v>
      </c>
      <c r="V2095">
        <v>1</v>
      </c>
      <c r="W2095">
        <v>2.0579999999999998</v>
      </c>
      <c r="X2095">
        <v>3.3260000000000001</v>
      </c>
      <c r="Y2095" s="8">
        <v>43412</v>
      </c>
    </row>
    <row r="2096" spans="1:25" x14ac:dyDescent="0.25">
      <c r="A2096">
        <v>-111.97729017</v>
      </c>
      <c r="B2096">
        <v>33.07853222</v>
      </c>
      <c r="C2096" t="s">
        <v>563</v>
      </c>
      <c r="D2096" t="s">
        <v>564</v>
      </c>
      <c r="E2096" t="s">
        <v>561</v>
      </c>
      <c r="F2096">
        <v>191</v>
      </c>
      <c r="G2096">
        <v>179</v>
      </c>
      <c r="H2096">
        <v>13.333</v>
      </c>
      <c r="I2096">
        <v>2.8220000000000001</v>
      </c>
      <c r="J2096">
        <v>1</v>
      </c>
      <c r="K2096">
        <v>1172.5329999999999</v>
      </c>
      <c r="L2096" t="s">
        <v>560</v>
      </c>
      <c r="M2096" t="s">
        <v>559</v>
      </c>
      <c r="N2096" s="8">
        <v>43412</v>
      </c>
      <c r="O2096">
        <v>0</v>
      </c>
      <c r="P2096">
        <v>0</v>
      </c>
      <c r="Q2096">
        <v>10399.875</v>
      </c>
      <c r="R2096">
        <v>1103.8420000000001</v>
      </c>
      <c r="S2096">
        <v>2.2999999999999998</v>
      </c>
      <c r="T2096">
        <v>33</v>
      </c>
      <c r="U2096">
        <v>3344.9760000000001</v>
      </c>
      <c r="V2096">
        <v>1</v>
      </c>
      <c r="W2096">
        <v>1.9239999999999999</v>
      </c>
      <c r="X2096">
        <v>3.109</v>
      </c>
      <c r="Y2096" s="8">
        <v>43412</v>
      </c>
    </row>
    <row r="2097" spans="1:25" x14ac:dyDescent="0.25">
      <c r="A2097">
        <v>-111.97728949</v>
      </c>
      <c r="B2097">
        <v>33.07852321</v>
      </c>
      <c r="C2097" t="s">
        <v>563</v>
      </c>
      <c r="D2097" t="s">
        <v>564</v>
      </c>
      <c r="E2097" t="s">
        <v>561</v>
      </c>
      <c r="F2097">
        <v>192</v>
      </c>
      <c r="G2097">
        <v>183</v>
      </c>
      <c r="H2097">
        <v>13.333</v>
      </c>
      <c r="I2097">
        <v>2.9529999999999998</v>
      </c>
      <c r="J2097">
        <v>1</v>
      </c>
      <c r="K2097">
        <v>1172.4670000000001</v>
      </c>
      <c r="L2097" t="s">
        <v>560</v>
      </c>
      <c r="M2097" t="s">
        <v>559</v>
      </c>
      <c r="N2097" s="8">
        <v>43412</v>
      </c>
      <c r="O2097">
        <v>0</v>
      </c>
      <c r="P2097">
        <v>0</v>
      </c>
      <c r="Q2097">
        <v>8989.5439999999999</v>
      </c>
      <c r="R2097">
        <v>911.74300000000005</v>
      </c>
      <c r="S2097">
        <v>1.899</v>
      </c>
      <c r="T2097">
        <v>33</v>
      </c>
      <c r="U2097">
        <v>2762.8580000000002</v>
      </c>
      <c r="V2097">
        <v>1</v>
      </c>
      <c r="W2097">
        <v>2.0129999999999999</v>
      </c>
      <c r="X2097">
        <v>3.254</v>
      </c>
      <c r="Y2097" s="8">
        <v>43412</v>
      </c>
    </row>
    <row r="2098" spans="1:25" x14ac:dyDescent="0.25">
      <c r="A2098">
        <v>-111.97728949</v>
      </c>
      <c r="B2098">
        <v>33.078515209999999</v>
      </c>
      <c r="C2098" t="s">
        <v>563</v>
      </c>
      <c r="D2098" t="s">
        <v>564</v>
      </c>
      <c r="E2098" t="s">
        <v>561</v>
      </c>
      <c r="F2098">
        <v>193</v>
      </c>
      <c r="G2098">
        <v>183</v>
      </c>
      <c r="H2098">
        <v>13.333</v>
      </c>
      <c r="I2098">
        <v>2.887</v>
      </c>
      <c r="J2098">
        <v>1</v>
      </c>
      <c r="K2098">
        <v>1172.4839999999999</v>
      </c>
      <c r="L2098" t="s">
        <v>560</v>
      </c>
      <c r="M2098" t="s">
        <v>559</v>
      </c>
      <c r="N2098" s="8">
        <v>43412</v>
      </c>
      <c r="O2098">
        <v>0</v>
      </c>
      <c r="P2098">
        <v>0</v>
      </c>
      <c r="Q2098">
        <v>9939.5689999999995</v>
      </c>
      <c r="R2098">
        <v>1031.008</v>
      </c>
      <c r="S2098">
        <v>2.1480000000000001</v>
      </c>
      <c r="T2098">
        <v>33</v>
      </c>
      <c r="U2098">
        <v>3124.268</v>
      </c>
      <c r="V2098">
        <v>1</v>
      </c>
      <c r="W2098">
        <v>1.9690000000000001</v>
      </c>
      <c r="X2098">
        <v>3.181</v>
      </c>
      <c r="Y2098" s="8">
        <v>43412</v>
      </c>
    </row>
    <row r="2099" spans="1:25" x14ac:dyDescent="0.25">
      <c r="A2099">
        <v>-111.97728983</v>
      </c>
      <c r="B2099">
        <v>33.078507219999999</v>
      </c>
      <c r="C2099" t="s">
        <v>563</v>
      </c>
      <c r="D2099" t="s">
        <v>564</v>
      </c>
      <c r="E2099" t="s">
        <v>561</v>
      </c>
      <c r="F2099">
        <v>194</v>
      </c>
      <c r="G2099">
        <v>181</v>
      </c>
      <c r="H2099">
        <v>13.333</v>
      </c>
      <c r="I2099">
        <v>2.887</v>
      </c>
      <c r="J2099">
        <v>1</v>
      </c>
      <c r="K2099">
        <v>1172.4570000000001</v>
      </c>
      <c r="L2099" t="s">
        <v>560</v>
      </c>
      <c r="M2099" t="s">
        <v>559</v>
      </c>
      <c r="N2099" s="8">
        <v>43412</v>
      </c>
      <c r="O2099">
        <v>0</v>
      </c>
      <c r="P2099">
        <v>0</v>
      </c>
      <c r="Q2099">
        <v>9712.6380000000008</v>
      </c>
      <c r="R2099">
        <v>1007.4690000000001</v>
      </c>
      <c r="S2099">
        <v>2.0990000000000002</v>
      </c>
      <c r="T2099">
        <v>33</v>
      </c>
      <c r="U2099">
        <v>3052.9369999999999</v>
      </c>
      <c r="V2099">
        <v>1</v>
      </c>
      <c r="W2099">
        <v>1.9690000000000001</v>
      </c>
      <c r="X2099">
        <v>3.181</v>
      </c>
      <c r="Y2099" s="8">
        <v>43412</v>
      </c>
    </row>
    <row r="2100" spans="1:25" x14ac:dyDescent="0.25">
      <c r="A2100">
        <v>-111.97728966</v>
      </c>
      <c r="B2100">
        <v>33.078499219999998</v>
      </c>
      <c r="C2100" t="s">
        <v>563</v>
      </c>
      <c r="D2100" t="s">
        <v>564</v>
      </c>
      <c r="E2100" t="s">
        <v>561</v>
      </c>
      <c r="F2100">
        <v>195</v>
      </c>
      <c r="G2100">
        <v>182</v>
      </c>
      <c r="H2100">
        <v>13.333</v>
      </c>
      <c r="I2100">
        <v>2.887</v>
      </c>
      <c r="J2100">
        <v>1</v>
      </c>
      <c r="K2100">
        <v>1172.5</v>
      </c>
      <c r="L2100" t="s">
        <v>560</v>
      </c>
      <c r="M2100" t="s">
        <v>559</v>
      </c>
      <c r="N2100" s="8">
        <v>43412</v>
      </c>
      <c r="O2100">
        <v>0</v>
      </c>
      <c r="P2100">
        <v>0</v>
      </c>
      <c r="Q2100">
        <v>9720.7350000000006</v>
      </c>
      <c r="R2100">
        <v>1008.309</v>
      </c>
      <c r="S2100">
        <v>2.101</v>
      </c>
      <c r="T2100">
        <v>33</v>
      </c>
      <c r="U2100">
        <v>3055.482</v>
      </c>
      <c r="V2100">
        <v>1</v>
      </c>
      <c r="W2100">
        <v>1.9690000000000001</v>
      </c>
      <c r="X2100">
        <v>3.181</v>
      </c>
      <c r="Y2100" s="8">
        <v>43412</v>
      </c>
    </row>
    <row r="2101" spans="1:25" x14ac:dyDescent="0.25">
      <c r="A2101">
        <v>-111.97728966</v>
      </c>
      <c r="B2101">
        <v>33.078491219999997</v>
      </c>
      <c r="C2101" t="s">
        <v>563</v>
      </c>
      <c r="D2101" t="s">
        <v>564</v>
      </c>
      <c r="E2101" t="s">
        <v>561</v>
      </c>
      <c r="F2101">
        <v>196</v>
      </c>
      <c r="G2101">
        <v>182</v>
      </c>
      <c r="H2101">
        <v>13.333</v>
      </c>
      <c r="I2101">
        <v>2.887</v>
      </c>
      <c r="J2101">
        <v>1</v>
      </c>
      <c r="K2101">
        <v>1172.51</v>
      </c>
      <c r="L2101" t="s">
        <v>560</v>
      </c>
      <c r="M2101" t="s">
        <v>559</v>
      </c>
      <c r="N2101" s="8">
        <v>43412</v>
      </c>
      <c r="O2101">
        <v>0</v>
      </c>
      <c r="P2101">
        <v>0</v>
      </c>
      <c r="Q2101">
        <v>7861.28</v>
      </c>
      <c r="R2101">
        <v>815.43200000000002</v>
      </c>
      <c r="S2101">
        <v>1.6990000000000001</v>
      </c>
      <c r="T2101">
        <v>33</v>
      </c>
      <c r="U2101">
        <v>2471.0070000000001</v>
      </c>
      <c r="V2101">
        <v>1</v>
      </c>
      <c r="W2101">
        <v>1.9690000000000001</v>
      </c>
      <c r="X2101">
        <v>3.181</v>
      </c>
      <c r="Y2101" s="8">
        <v>43412</v>
      </c>
    </row>
    <row r="2102" spans="1:25" x14ac:dyDescent="0.25">
      <c r="A2102">
        <v>-111.97729151</v>
      </c>
      <c r="B2102">
        <v>33.078483210000002</v>
      </c>
      <c r="C2102" t="s">
        <v>563</v>
      </c>
      <c r="D2102" t="s">
        <v>564</v>
      </c>
      <c r="E2102" t="s">
        <v>561</v>
      </c>
      <c r="F2102">
        <v>197</v>
      </c>
      <c r="G2102">
        <v>177</v>
      </c>
      <c r="H2102">
        <v>13.333</v>
      </c>
      <c r="I2102">
        <v>3.2149999999999999</v>
      </c>
      <c r="J2102">
        <v>1</v>
      </c>
      <c r="K2102">
        <v>1172.5070000000001</v>
      </c>
      <c r="L2102" t="s">
        <v>560</v>
      </c>
      <c r="M2102" t="s">
        <v>559</v>
      </c>
      <c r="N2102" s="8">
        <v>43412</v>
      </c>
      <c r="O2102">
        <v>0</v>
      </c>
      <c r="P2102">
        <v>0</v>
      </c>
      <c r="Q2102">
        <v>6194.55</v>
      </c>
      <c r="R2102">
        <v>576.98</v>
      </c>
      <c r="S2102">
        <v>1.202</v>
      </c>
      <c r="T2102">
        <v>33</v>
      </c>
      <c r="U2102">
        <v>1748.425</v>
      </c>
      <c r="V2102">
        <v>1</v>
      </c>
      <c r="W2102">
        <v>2.1920000000000002</v>
      </c>
      <c r="X2102">
        <v>3.5430000000000001</v>
      </c>
      <c r="Y2102" s="8">
        <v>43412</v>
      </c>
    </row>
    <row r="2103" spans="1:25" x14ac:dyDescent="0.25">
      <c r="A2103">
        <v>-111.97729083</v>
      </c>
      <c r="B2103">
        <v>33.078475220000001</v>
      </c>
      <c r="C2103" t="s">
        <v>563</v>
      </c>
      <c r="D2103" t="s">
        <v>564</v>
      </c>
      <c r="E2103" t="s">
        <v>561</v>
      </c>
      <c r="F2103">
        <v>198</v>
      </c>
      <c r="G2103">
        <v>181</v>
      </c>
      <c r="H2103">
        <v>13.333</v>
      </c>
      <c r="I2103">
        <v>2.887</v>
      </c>
      <c r="J2103">
        <v>1</v>
      </c>
      <c r="K2103">
        <v>1172.4570000000001</v>
      </c>
      <c r="L2103" t="s">
        <v>560</v>
      </c>
      <c r="M2103" t="s">
        <v>559</v>
      </c>
      <c r="N2103" s="8">
        <v>43412</v>
      </c>
      <c r="O2103">
        <v>0</v>
      </c>
      <c r="P2103">
        <v>0</v>
      </c>
      <c r="Q2103">
        <v>3759.45</v>
      </c>
      <c r="R2103">
        <v>389.959</v>
      </c>
      <c r="S2103">
        <v>0.81200000000000006</v>
      </c>
      <c r="T2103">
        <v>33</v>
      </c>
      <c r="U2103">
        <v>1181.694</v>
      </c>
      <c r="V2103">
        <v>1</v>
      </c>
      <c r="W2103">
        <v>1.9690000000000001</v>
      </c>
      <c r="X2103">
        <v>3.181</v>
      </c>
      <c r="Y2103" s="8">
        <v>43412</v>
      </c>
    </row>
    <row r="2104" spans="1:25" x14ac:dyDescent="0.25">
      <c r="A2104">
        <v>-111.97729083</v>
      </c>
      <c r="B2104">
        <v>33.07846722</v>
      </c>
      <c r="C2104" t="s">
        <v>563</v>
      </c>
      <c r="D2104" t="s">
        <v>564</v>
      </c>
      <c r="E2104" t="s">
        <v>561</v>
      </c>
      <c r="F2104">
        <v>199</v>
      </c>
      <c r="G2104">
        <v>181</v>
      </c>
      <c r="H2104">
        <v>13.333</v>
      </c>
      <c r="I2104">
        <v>3.0840000000000001</v>
      </c>
      <c r="J2104">
        <v>1</v>
      </c>
      <c r="K2104">
        <v>1172.5</v>
      </c>
      <c r="L2104" t="s">
        <v>560</v>
      </c>
      <c r="M2104" t="s">
        <v>559</v>
      </c>
      <c r="N2104" s="8">
        <v>43412</v>
      </c>
      <c r="O2104">
        <v>0</v>
      </c>
      <c r="P2104">
        <v>0</v>
      </c>
      <c r="Q2104">
        <v>4741.6970000000001</v>
      </c>
      <c r="R2104">
        <v>460.45100000000002</v>
      </c>
      <c r="S2104">
        <v>0.95899999999999996</v>
      </c>
      <c r="T2104">
        <v>33</v>
      </c>
      <c r="U2104">
        <v>1395.3050000000001</v>
      </c>
      <c r="V2104">
        <v>1</v>
      </c>
      <c r="W2104">
        <v>2.1030000000000002</v>
      </c>
      <c r="X2104">
        <v>3.3980000000000001</v>
      </c>
      <c r="Y2104" s="8">
        <v>43412</v>
      </c>
    </row>
    <row r="2105" spans="1:25" x14ac:dyDescent="0.25">
      <c r="A2105">
        <v>-111.97729219999999</v>
      </c>
      <c r="B2105">
        <v>33.078458159999997</v>
      </c>
      <c r="C2105" t="s">
        <v>563</v>
      </c>
      <c r="D2105" t="s">
        <v>564</v>
      </c>
      <c r="E2105" t="s">
        <v>561</v>
      </c>
      <c r="F2105">
        <v>200</v>
      </c>
      <c r="G2105">
        <v>173</v>
      </c>
      <c r="H2105">
        <v>13.333</v>
      </c>
      <c r="I2105">
        <v>2.887</v>
      </c>
      <c r="J2105">
        <v>1</v>
      </c>
      <c r="K2105">
        <v>1172.4870000000001</v>
      </c>
      <c r="L2105" t="s">
        <v>560</v>
      </c>
      <c r="M2105" t="s">
        <v>559</v>
      </c>
      <c r="N2105" s="8">
        <v>43412</v>
      </c>
      <c r="O2105">
        <v>0</v>
      </c>
      <c r="P2105">
        <v>0</v>
      </c>
      <c r="Q2105">
        <v>4468.8289999999997</v>
      </c>
      <c r="R2105">
        <v>463.541</v>
      </c>
      <c r="S2105">
        <v>0.96599999999999997</v>
      </c>
      <c r="T2105">
        <v>33</v>
      </c>
      <c r="U2105">
        <v>1404.67</v>
      </c>
      <c r="V2105">
        <v>1</v>
      </c>
      <c r="W2105">
        <v>1.9690000000000001</v>
      </c>
      <c r="X2105">
        <v>3.181</v>
      </c>
      <c r="Y2105" s="8">
        <v>43412</v>
      </c>
    </row>
    <row r="2106" spans="1:25" x14ac:dyDescent="0.25">
      <c r="A2106">
        <v>-111.9772893</v>
      </c>
      <c r="B2106">
        <v>33.078450099999998</v>
      </c>
      <c r="C2106" t="s">
        <v>563</v>
      </c>
      <c r="D2106" t="s">
        <v>564</v>
      </c>
      <c r="E2106" t="s">
        <v>561</v>
      </c>
      <c r="F2106">
        <v>201</v>
      </c>
      <c r="G2106">
        <v>190</v>
      </c>
      <c r="H2106">
        <v>13.333</v>
      </c>
      <c r="I2106">
        <v>3.2149999999999999</v>
      </c>
      <c r="J2106">
        <v>1</v>
      </c>
      <c r="K2106">
        <v>1172.52</v>
      </c>
      <c r="L2106" t="s">
        <v>560</v>
      </c>
      <c r="M2106" t="s">
        <v>559</v>
      </c>
      <c r="N2106" s="8">
        <v>43412</v>
      </c>
      <c r="O2106">
        <v>0</v>
      </c>
      <c r="P2106">
        <v>0</v>
      </c>
      <c r="Q2106">
        <v>4169.027</v>
      </c>
      <c r="R2106">
        <v>388.31700000000001</v>
      </c>
      <c r="S2106">
        <v>0.80900000000000005</v>
      </c>
      <c r="T2106">
        <v>33</v>
      </c>
      <c r="U2106">
        <v>1176.7170000000001</v>
      </c>
      <c r="V2106">
        <v>1</v>
      </c>
      <c r="W2106">
        <v>2.1920000000000002</v>
      </c>
      <c r="X2106">
        <v>3.5430000000000001</v>
      </c>
      <c r="Y2106" s="8">
        <v>43412</v>
      </c>
    </row>
    <row r="2107" spans="1:25" x14ac:dyDescent="0.25">
      <c r="A2107">
        <v>-111.97729049</v>
      </c>
      <c r="B2107">
        <v>33.078442209999999</v>
      </c>
      <c r="C2107" t="s">
        <v>563</v>
      </c>
      <c r="D2107" t="s">
        <v>564</v>
      </c>
      <c r="E2107" t="s">
        <v>561</v>
      </c>
      <c r="F2107">
        <v>202</v>
      </c>
      <c r="G2107">
        <v>183</v>
      </c>
      <c r="H2107">
        <v>13.333</v>
      </c>
      <c r="I2107">
        <v>2.9529999999999998</v>
      </c>
      <c r="J2107">
        <v>1</v>
      </c>
      <c r="K2107">
        <v>1172.4970000000001</v>
      </c>
      <c r="L2107" t="s">
        <v>560</v>
      </c>
      <c r="M2107" t="s">
        <v>559</v>
      </c>
      <c r="N2107" s="8">
        <v>43412</v>
      </c>
      <c r="O2107">
        <v>0</v>
      </c>
      <c r="P2107">
        <v>0</v>
      </c>
      <c r="Q2107">
        <v>3336.9290000000001</v>
      </c>
      <c r="R2107">
        <v>338.44</v>
      </c>
      <c r="S2107">
        <v>0.70499999999999996</v>
      </c>
      <c r="T2107">
        <v>33</v>
      </c>
      <c r="U2107">
        <v>1025.576</v>
      </c>
      <c r="V2107">
        <v>1</v>
      </c>
      <c r="W2107">
        <v>2.0129999999999999</v>
      </c>
      <c r="X2107">
        <v>3.254</v>
      </c>
      <c r="Y2107" s="8">
        <v>43412</v>
      </c>
    </row>
    <row r="2108" spans="1:25" x14ac:dyDescent="0.25">
      <c r="A2108">
        <v>-111.97729065999999</v>
      </c>
      <c r="B2108">
        <v>33.078433220000001</v>
      </c>
      <c r="C2108" t="s">
        <v>563</v>
      </c>
      <c r="D2108" t="s">
        <v>564</v>
      </c>
      <c r="E2108" t="s">
        <v>561</v>
      </c>
      <c r="F2108">
        <v>203</v>
      </c>
      <c r="G2108">
        <v>182</v>
      </c>
      <c r="H2108">
        <v>13.333</v>
      </c>
      <c r="I2108">
        <v>2.92</v>
      </c>
      <c r="J2108">
        <v>1</v>
      </c>
      <c r="K2108">
        <v>1172.4739999999999</v>
      </c>
      <c r="L2108" t="s">
        <v>560</v>
      </c>
      <c r="M2108" t="s">
        <v>559</v>
      </c>
      <c r="N2108" s="8">
        <v>43412</v>
      </c>
      <c r="O2108">
        <v>0</v>
      </c>
      <c r="P2108">
        <v>0</v>
      </c>
      <c r="Q2108">
        <v>2978.8519999999999</v>
      </c>
      <c r="R2108">
        <v>305.51799999999997</v>
      </c>
      <c r="S2108">
        <v>0.63600000000000001</v>
      </c>
      <c r="T2108">
        <v>33</v>
      </c>
      <c r="U2108">
        <v>925.81100000000004</v>
      </c>
      <c r="V2108">
        <v>1</v>
      </c>
      <c r="W2108">
        <v>1.9910000000000001</v>
      </c>
      <c r="X2108">
        <v>3.218</v>
      </c>
      <c r="Y2108" s="8">
        <v>43412</v>
      </c>
    </row>
    <row r="2109" spans="1:25" x14ac:dyDescent="0.25">
      <c r="A2109">
        <v>-111.97729117</v>
      </c>
      <c r="B2109">
        <v>33.07842522</v>
      </c>
      <c r="C2109" t="s">
        <v>563</v>
      </c>
      <c r="D2109" t="s">
        <v>564</v>
      </c>
      <c r="E2109" t="s">
        <v>561</v>
      </c>
      <c r="F2109">
        <v>204</v>
      </c>
      <c r="G2109">
        <v>179</v>
      </c>
      <c r="H2109">
        <v>13.333</v>
      </c>
      <c r="I2109">
        <v>3.0510000000000002</v>
      </c>
      <c r="J2109">
        <v>1</v>
      </c>
      <c r="K2109">
        <v>1172.4770000000001</v>
      </c>
      <c r="L2109" t="s">
        <v>560</v>
      </c>
      <c r="M2109" t="s">
        <v>559</v>
      </c>
      <c r="N2109" s="8">
        <v>43412</v>
      </c>
      <c r="O2109">
        <v>0</v>
      </c>
      <c r="P2109">
        <v>0</v>
      </c>
      <c r="Q2109">
        <v>3620.4830000000002</v>
      </c>
      <c r="R2109">
        <v>355.35399999999998</v>
      </c>
      <c r="S2109">
        <v>0.74</v>
      </c>
      <c r="T2109">
        <v>33</v>
      </c>
      <c r="U2109">
        <v>1076.829</v>
      </c>
      <c r="V2109">
        <v>1</v>
      </c>
      <c r="W2109">
        <v>2.08</v>
      </c>
      <c r="X2109">
        <v>3.3620000000000001</v>
      </c>
      <c r="Y2109" s="8">
        <v>43412</v>
      </c>
    </row>
    <row r="2110" spans="1:25" x14ac:dyDescent="0.25">
      <c r="A2110">
        <v>-111.97729065999999</v>
      </c>
      <c r="B2110">
        <v>33.078417219999999</v>
      </c>
      <c r="C2110" t="s">
        <v>563</v>
      </c>
      <c r="D2110" t="s">
        <v>564</v>
      </c>
      <c r="E2110" t="s">
        <v>561</v>
      </c>
      <c r="F2110">
        <v>205</v>
      </c>
      <c r="G2110">
        <v>182</v>
      </c>
      <c r="H2110">
        <v>13.333</v>
      </c>
      <c r="I2110">
        <v>3.0179999999999998</v>
      </c>
      <c r="J2110">
        <v>1</v>
      </c>
      <c r="K2110">
        <v>1172.454</v>
      </c>
      <c r="L2110" t="s">
        <v>560</v>
      </c>
      <c r="M2110" t="s">
        <v>559</v>
      </c>
      <c r="N2110" s="8">
        <v>43412</v>
      </c>
      <c r="O2110">
        <v>0</v>
      </c>
      <c r="P2110">
        <v>0</v>
      </c>
      <c r="Q2110">
        <v>2592.0790000000002</v>
      </c>
      <c r="R2110">
        <v>257.18</v>
      </c>
      <c r="S2110">
        <v>0.53600000000000003</v>
      </c>
      <c r="T2110">
        <v>33</v>
      </c>
      <c r="U2110">
        <v>779.33399999999995</v>
      </c>
      <c r="V2110">
        <v>1</v>
      </c>
      <c r="W2110">
        <v>2.0579999999999998</v>
      </c>
      <c r="X2110">
        <v>3.3260000000000001</v>
      </c>
      <c r="Y2110" s="8">
        <v>43412</v>
      </c>
    </row>
    <row r="2111" spans="1:25" x14ac:dyDescent="0.25">
      <c r="A2111">
        <v>-111.97729117</v>
      </c>
      <c r="B2111">
        <v>33.07840822</v>
      </c>
      <c r="C2111" t="s">
        <v>563</v>
      </c>
      <c r="D2111" t="s">
        <v>564</v>
      </c>
      <c r="E2111" t="s">
        <v>561</v>
      </c>
      <c r="F2111">
        <v>206</v>
      </c>
      <c r="G2111">
        <v>179</v>
      </c>
      <c r="H2111">
        <v>13.333</v>
      </c>
      <c r="I2111">
        <v>2.887</v>
      </c>
      <c r="J2111">
        <v>1</v>
      </c>
      <c r="K2111">
        <v>1172.4970000000001</v>
      </c>
      <c r="L2111" t="s">
        <v>560</v>
      </c>
      <c r="M2111" t="s">
        <v>559</v>
      </c>
      <c r="N2111" s="8">
        <v>43412</v>
      </c>
      <c r="O2111">
        <v>0</v>
      </c>
      <c r="P2111">
        <v>0</v>
      </c>
      <c r="Q2111">
        <v>1690.91</v>
      </c>
      <c r="R2111">
        <v>175.39400000000001</v>
      </c>
      <c r="S2111">
        <v>0.36499999999999999</v>
      </c>
      <c r="T2111">
        <v>33</v>
      </c>
      <c r="U2111">
        <v>531.49699999999996</v>
      </c>
      <c r="V2111">
        <v>1</v>
      </c>
      <c r="W2111">
        <v>1.9690000000000001</v>
      </c>
      <c r="X2111">
        <v>3.181</v>
      </c>
      <c r="Y2111" s="8">
        <v>43412</v>
      </c>
    </row>
    <row r="2112" spans="1:25" x14ac:dyDescent="0.25">
      <c r="A2112">
        <v>-111.97729065999999</v>
      </c>
      <c r="B2112">
        <v>33.078400219999999</v>
      </c>
      <c r="C2112" t="s">
        <v>563</v>
      </c>
      <c r="D2112" t="s">
        <v>564</v>
      </c>
      <c r="E2112" t="s">
        <v>561</v>
      </c>
      <c r="F2112">
        <v>207</v>
      </c>
      <c r="G2112">
        <v>182</v>
      </c>
      <c r="H2112">
        <v>13.333</v>
      </c>
      <c r="I2112">
        <v>3.0840000000000001</v>
      </c>
      <c r="J2112">
        <v>1</v>
      </c>
      <c r="K2112">
        <v>1172.5070000000001</v>
      </c>
      <c r="L2112" t="s">
        <v>560</v>
      </c>
      <c r="M2112" t="s">
        <v>559</v>
      </c>
      <c r="N2112" s="8">
        <v>43412</v>
      </c>
      <c r="O2112">
        <v>0</v>
      </c>
      <c r="P2112">
        <v>0</v>
      </c>
      <c r="Q2112">
        <v>136.434</v>
      </c>
      <c r="R2112">
        <v>13.249000000000001</v>
      </c>
      <c r="S2112">
        <v>2.8000000000000001E-2</v>
      </c>
      <c r="T2112">
        <v>33</v>
      </c>
      <c r="U2112">
        <v>40.146999999999998</v>
      </c>
      <c r="V2112">
        <v>1</v>
      </c>
      <c r="W2112">
        <v>2.1030000000000002</v>
      </c>
      <c r="X2112">
        <v>3.3980000000000001</v>
      </c>
      <c r="Y2112" s="8">
        <v>43412</v>
      </c>
    </row>
    <row r="2113" spans="1:25" x14ac:dyDescent="0.25">
      <c r="A2113">
        <v>-111.97744014</v>
      </c>
      <c r="B2113">
        <v>33.078393810000001</v>
      </c>
      <c r="C2113" t="s">
        <v>563</v>
      </c>
      <c r="D2113" t="s">
        <v>564</v>
      </c>
      <c r="E2113" t="s">
        <v>561</v>
      </c>
      <c r="F2113">
        <v>208</v>
      </c>
      <c r="G2113">
        <v>355</v>
      </c>
      <c r="H2113">
        <v>13.333</v>
      </c>
      <c r="I2113">
        <v>1.476</v>
      </c>
      <c r="J2113">
        <v>1</v>
      </c>
      <c r="K2113">
        <v>1172.1690000000001</v>
      </c>
      <c r="L2113" t="s">
        <v>560</v>
      </c>
      <c r="M2113" t="s">
        <v>559</v>
      </c>
      <c r="N2113" s="8">
        <v>43412</v>
      </c>
      <c r="O2113">
        <v>0</v>
      </c>
      <c r="P2113">
        <v>0</v>
      </c>
      <c r="Q2113">
        <v>698.47299999999996</v>
      </c>
      <c r="R2113">
        <v>141.68199999999999</v>
      </c>
      <c r="S2113">
        <v>0.29499999999999998</v>
      </c>
      <c r="T2113">
        <v>33</v>
      </c>
      <c r="U2113">
        <v>429.339</v>
      </c>
      <c r="V2113">
        <v>2</v>
      </c>
      <c r="W2113">
        <v>1.0069999999999999</v>
      </c>
      <c r="X2113">
        <v>1.627</v>
      </c>
      <c r="Y2113" s="8">
        <v>43412</v>
      </c>
    </row>
    <row r="2114" spans="1:25" x14ac:dyDescent="0.25">
      <c r="A2114">
        <v>-111.9774398</v>
      </c>
      <c r="B2114">
        <v>33.078397840000001</v>
      </c>
      <c r="C2114" t="s">
        <v>563</v>
      </c>
      <c r="D2114" t="s">
        <v>564</v>
      </c>
      <c r="E2114" t="s">
        <v>561</v>
      </c>
      <c r="F2114">
        <v>209</v>
      </c>
      <c r="G2114">
        <v>353</v>
      </c>
      <c r="H2114">
        <v>13.333</v>
      </c>
      <c r="I2114">
        <v>2.2970000000000002</v>
      </c>
      <c r="J2114">
        <v>1</v>
      </c>
      <c r="K2114">
        <v>1172.018</v>
      </c>
      <c r="L2114" t="s">
        <v>560</v>
      </c>
      <c r="M2114" t="s">
        <v>559</v>
      </c>
      <c r="N2114" s="8">
        <v>43412</v>
      </c>
      <c r="O2114">
        <v>0</v>
      </c>
      <c r="P2114">
        <v>0</v>
      </c>
      <c r="Q2114">
        <v>631.27499999999998</v>
      </c>
      <c r="R2114">
        <v>82.319000000000003</v>
      </c>
      <c r="S2114">
        <v>0.17100000000000001</v>
      </c>
      <c r="T2114">
        <v>33</v>
      </c>
      <c r="U2114">
        <v>249.45</v>
      </c>
      <c r="V2114">
        <v>2</v>
      </c>
      <c r="W2114">
        <v>1.5660000000000001</v>
      </c>
      <c r="X2114">
        <v>2.5310000000000001</v>
      </c>
      <c r="Y2114" s="8">
        <v>43412</v>
      </c>
    </row>
    <row r="2115" spans="1:25" x14ac:dyDescent="0.25">
      <c r="A2115">
        <v>-111.9774432</v>
      </c>
      <c r="B2115">
        <v>33.078402840000003</v>
      </c>
      <c r="C2115" t="s">
        <v>563</v>
      </c>
      <c r="D2115" t="s">
        <v>564</v>
      </c>
      <c r="E2115" t="s">
        <v>561</v>
      </c>
      <c r="F2115">
        <v>210</v>
      </c>
      <c r="G2115">
        <v>7</v>
      </c>
      <c r="H2115">
        <v>13.333</v>
      </c>
      <c r="I2115">
        <v>1.411</v>
      </c>
      <c r="J2115">
        <v>1</v>
      </c>
      <c r="K2115">
        <v>1172.1949999999999</v>
      </c>
      <c r="L2115" t="s">
        <v>560</v>
      </c>
      <c r="M2115" t="s">
        <v>559</v>
      </c>
      <c r="N2115" s="8">
        <v>43412</v>
      </c>
      <c r="O2115">
        <v>0</v>
      </c>
      <c r="P2115">
        <v>0</v>
      </c>
      <c r="Q2115">
        <v>876.327</v>
      </c>
      <c r="R2115">
        <v>186.02699999999999</v>
      </c>
      <c r="S2115">
        <v>0.38800000000000001</v>
      </c>
      <c r="T2115">
        <v>33</v>
      </c>
      <c r="U2115">
        <v>563.71699999999998</v>
      </c>
      <c r="V2115">
        <v>2</v>
      </c>
      <c r="W2115">
        <v>0.96199999999999997</v>
      </c>
      <c r="X2115">
        <v>1.5549999999999999</v>
      </c>
      <c r="Y2115" s="8">
        <v>43412</v>
      </c>
    </row>
    <row r="2116" spans="1:25" x14ac:dyDescent="0.25">
      <c r="A2116">
        <v>-111.97743896999999</v>
      </c>
      <c r="B2116">
        <v>33.078408179999997</v>
      </c>
      <c r="C2116" t="s">
        <v>563</v>
      </c>
      <c r="D2116" t="s">
        <v>564</v>
      </c>
      <c r="E2116" t="s">
        <v>561</v>
      </c>
      <c r="F2116">
        <v>211</v>
      </c>
      <c r="G2116">
        <v>342</v>
      </c>
      <c r="H2116">
        <v>13.333</v>
      </c>
      <c r="I2116">
        <v>1.9359999999999999</v>
      </c>
      <c r="J2116">
        <v>1</v>
      </c>
      <c r="K2116">
        <v>1172.133</v>
      </c>
      <c r="L2116" t="s">
        <v>560</v>
      </c>
      <c r="M2116" t="s">
        <v>559</v>
      </c>
      <c r="N2116" s="8">
        <v>43412</v>
      </c>
      <c r="O2116">
        <v>0</v>
      </c>
      <c r="P2116">
        <v>0</v>
      </c>
      <c r="Q2116">
        <v>2217.1469999999999</v>
      </c>
      <c r="R2116">
        <v>343.02</v>
      </c>
      <c r="S2116">
        <v>0.71499999999999997</v>
      </c>
      <c r="T2116">
        <v>33</v>
      </c>
      <c r="U2116">
        <v>1039.4549999999999</v>
      </c>
      <c r="V2116">
        <v>2</v>
      </c>
      <c r="W2116">
        <v>1.32</v>
      </c>
      <c r="X2116">
        <v>2.133</v>
      </c>
      <c r="Y2116" s="8">
        <v>43412</v>
      </c>
    </row>
    <row r="2117" spans="1:25" x14ac:dyDescent="0.25">
      <c r="A2117">
        <v>-111.97744403999999</v>
      </c>
      <c r="B2117">
        <v>33.078412950000001</v>
      </c>
      <c r="C2117" t="s">
        <v>563</v>
      </c>
      <c r="D2117" t="s">
        <v>564</v>
      </c>
      <c r="E2117" t="s">
        <v>561</v>
      </c>
      <c r="F2117">
        <v>212</v>
      </c>
      <c r="G2117">
        <v>12</v>
      </c>
      <c r="H2117">
        <v>13.333</v>
      </c>
      <c r="I2117">
        <v>2.0339999999999998</v>
      </c>
      <c r="J2117">
        <v>1</v>
      </c>
      <c r="K2117">
        <v>1172.2539999999999</v>
      </c>
      <c r="L2117" t="s">
        <v>560</v>
      </c>
      <c r="M2117" t="s">
        <v>559</v>
      </c>
      <c r="N2117" s="8">
        <v>43412</v>
      </c>
      <c r="O2117">
        <v>0</v>
      </c>
      <c r="P2117">
        <v>0</v>
      </c>
      <c r="Q2117">
        <v>2832.779</v>
      </c>
      <c r="R2117">
        <v>417.06</v>
      </c>
      <c r="S2117">
        <v>0.86899999999999999</v>
      </c>
      <c r="T2117">
        <v>33</v>
      </c>
      <c r="U2117">
        <v>1263.818</v>
      </c>
      <c r="V2117">
        <v>2</v>
      </c>
      <c r="W2117">
        <v>1.387</v>
      </c>
      <c r="X2117">
        <v>2.2410000000000001</v>
      </c>
      <c r="Y2117" s="8">
        <v>43412</v>
      </c>
    </row>
    <row r="2118" spans="1:25" x14ac:dyDescent="0.25">
      <c r="A2118">
        <v>-111.97743996</v>
      </c>
      <c r="B2118">
        <v>33.07841895</v>
      </c>
      <c r="C2118" t="s">
        <v>563</v>
      </c>
      <c r="D2118" t="s">
        <v>564</v>
      </c>
      <c r="E2118" t="s">
        <v>561</v>
      </c>
      <c r="F2118">
        <v>213</v>
      </c>
      <c r="G2118">
        <v>348</v>
      </c>
      <c r="H2118">
        <v>13.333</v>
      </c>
      <c r="I2118">
        <v>2.0009999999999999</v>
      </c>
      <c r="J2118">
        <v>1</v>
      </c>
      <c r="K2118">
        <v>1172.3820000000001</v>
      </c>
      <c r="L2118" t="s">
        <v>560</v>
      </c>
      <c r="M2118" t="s">
        <v>559</v>
      </c>
      <c r="N2118" s="8">
        <v>43412</v>
      </c>
      <c r="O2118">
        <v>0</v>
      </c>
      <c r="P2118">
        <v>0</v>
      </c>
      <c r="Q2118">
        <v>1776.0640000000001</v>
      </c>
      <c r="R2118">
        <v>265.77</v>
      </c>
      <c r="S2118">
        <v>0.55400000000000005</v>
      </c>
      <c r="T2118">
        <v>33</v>
      </c>
      <c r="U2118">
        <v>805.36400000000003</v>
      </c>
      <c r="V2118">
        <v>2</v>
      </c>
      <c r="W2118">
        <v>1.365</v>
      </c>
      <c r="X2118">
        <v>2.2050000000000001</v>
      </c>
      <c r="Y2118" s="8">
        <v>43412</v>
      </c>
    </row>
    <row r="2119" spans="1:25" x14ac:dyDescent="0.25">
      <c r="A2119">
        <v>-111.97744251</v>
      </c>
      <c r="B2119">
        <v>33.078425789999997</v>
      </c>
      <c r="C2119" t="s">
        <v>563</v>
      </c>
      <c r="D2119" t="s">
        <v>564</v>
      </c>
      <c r="E2119" t="s">
        <v>561</v>
      </c>
      <c r="F2119">
        <v>214</v>
      </c>
      <c r="G2119">
        <v>3</v>
      </c>
      <c r="H2119">
        <v>13.333</v>
      </c>
      <c r="I2119">
        <v>2.3620000000000001</v>
      </c>
      <c r="J2119">
        <v>1</v>
      </c>
      <c r="K2119">
        <v>1172.3430000000001</v>
      </c>
      <c r="L2119" t="s">
        <v>560</v>
      </c>
      <c r="M2119" t="s">
        <v>559</v>
      </c>
      <c r="N2119" s="8">
        <v>43412</v>
      </c>
      <c r="O2119">
        <v>0</v>
      </c>
      <c r="P2119">
        <v>0</v>
      </c>
      <c r="Q2119">
        <v>1115.596</v>
      </c>
      <c r="R2119">
        <v>141.43299999999999</v>
      </c>
      <c r="S2119">
        <v>0.29499999999999998</v>
      </c>
      <c r="T2119">
        <v>33</v>
      </c>
      <c r="U2119">
        <v>428.58600000000001</v>
      </c>
      <c r="V2119">
        <v>2</v>
      </c>
      <c r="W2119">
        <v>1.611</v>
      </c>
      <c r="X2119">
        <v>2.6030000000000002</v>
      </c>
      <c r="Y2119" s="8">
        <v>43412</v>
      </c>
    </row>
    <row r="2120" spans="1:25" x14ac:dyDescent="0.25">
      <c r="A2120">
        <v>-111.97744066</v>
      </c>
      <c r="B2120">
        <v>33.078431780000003</v>
      </c>
      <c r="C2120" t="s">
        <v>563</v>
      </c>
      <c r="D2120" t="s">
        <v>564</v>
      </c>
      <c r="E2120" t="s">
        <v>561</v>
      </c>
      <c r="F2120">
        <v>215</v>
      </c>
      <c r="G2120">
        <v>358</v>
      </c>
      <c r="H2120">
        <v>13.333</v>
      </c>
      <c r="I2120">
        <v>2.133</v>
      </c>
      <c r="J2120">
        <v>1</v>
      </c>
      <c r="K2120">
        <v>1172.405</v>
      </c>
      <c r="L2120" t="s">
        <v>560</v>
      </c>
      <c r="M2120" t="s">
        <v>559</v>
      </c>
      <c r="N2120" s="8">
        <v>43412</v>
      </c>
      <c r="O2120">
        <v>0</v>
      </c>
      <c r="P2120">
        <v>0</v>
      </c>
      <c r="Q2120">
        <v>611.72199999999998</v>
      </c>
      <c r="R2120">
        <v>85.905000000000001</v>
      </c>
      <c r="S2120">
        <v>0.17899999999999999</v>
      </c>
      <c r="T2120">
        <v>33</v>
      </c>
      <c r="U2120">
        <v>260.31799999999998</v>
      </c>
      <c r="V2120">
        <v>2</v>
      </c>
      <c r="W2120">
        <v>1.454</v>
      </c>
      <c r="X2120">
        <v>2.35</v>
      </c>
      <c r="Y2120" s="8">
        <v>43412</v>
      </c>
    </row>
    <row r="2121" spans="1:25" x14ac:dyDescent="0.25">
      <c r="A2121">
        <v>-111.97744286</v>
      </c>
      <c r="B2121">
        <v>33.078437809999997</v>
      </c>
      <c r="C2121" t="s">
        <v>563</v>
      </c>
      <c r="D2121" t="s">
        <v>564</v>
      </c>
      <c r="E2121" t="s">
        <v>561</v>
      </c>
      <c r="F2121">
        <v>216</v>
      </c>
      <c r="G2121">
        <v>5</v>
      </c>
      <c r="H2121">
        <v>13.333</v>
      </c>
      <c r="I2121">
        <v>2.3290000000000002</v>
      </c>
      <c r="J2121">
        <v>1</v>
      </c>
      <c r="K2121">
        <v>1172.3230000000001</v>
      </c>
      <c r="L2121" t="s">
        <v>560</v>
      </c>
      <c r="M2121" t="s">
        <v>559</v>
      </c>
      <c r="N2121" s="8">
        <v>43412</v>
      </c>
      <c r="O2121">
        <v>0</v>
      </c>
      <c r="P2121">
        <v>0</v>
      </c>
      <c r="Q2121">
        <v>306.79700000000003</v>
      </c>
      <c r="R2121">
        <v>39.442999999999998</v>
      </c>
      <c r="S2121">
        <v>8.2000000000000003E-2</v>
      </c>
      <c r="T2121">
        <v>33</v>
      </c>
      <c r="U2121">
        <v>119.524</v>
      </c>
      <c r="V2121">
        <v>2</v>
      </c>
      <c r="W2121">
        <v>1.5880000000000001</v>
      </c>
      <c r="X2121">
        <v>2.5670000000000002</v>
      </c>
      <c r="Y2121" s="8">
        <v>43412</v>
      </c>
    </row>
    <row r="2122" spans="1:25" x14ac:dyDescent="0.25">
      <c r="A2122">
        <v>-111.9774408</v>
      </c>
      <c r="B2122">
        <v>33.078444840000003</v>
      </c>
      <c r="C2122" t="s">
        <v>563</v>
      </c>
      <c r="D2122" t="s">
        <v>564</v>
      </c>
      <c r="E2122" t="s">
        <v>561</v>
      </c>
      <c r="F2122">
        <v>217</v>
      </c>
      <c r="G2122">
        <v>353</v>
      </c>
      <c r="H2122">
        <v>13.333</v>
      </c>
      <c r="I2122">
        <v>2.198</v>
      </c>
      <c r="J2122">
        <v>1</v>
      </c>
      <c r="K2122">
        <v>1172.3520000000001</v>
      </c>
      <c r="L2122" t="s">
        <v>560</v>
      </c>
      <c r="M2122" t="s">
        <v>559</v>
      </c>
      <c r="N2122" s="8">
        <v>43412</v>
      </c>
      <c r="O2122">
        <v>0</v>
      </c>
      <c r="P2122">
        <v>0</v>
      </c>
      <c r="Q2122">
        <v>152.572</v>
      </c>
      <c r="R2122">
        <v>20.786000000000001</v>
      </c>
      <c r="S2122">
        <v>4.2999999999999997E-2</v>
      </c>
      <c r="T2122">
        <v>33</v>
      </c>
      <c r="U2122">
        <v>62.988999999999997</v>
      </c>
      <c r="V2122">
        <v>2</v>
      </c>
      <c r="W2122">
        <v>1.4990000000000001</v>
      </c>
      <c r="X2122">
        <v>2.4220000000000002</v>
      </c>
      <c r="Y2122" s="8">
        <v>43412</v>
      </c>
    </row>
    <row r="2123" spans="1:25" x14ac:dyDescent="0.25">
      <c r="A2123">
        <v>-111.97744186</v>
      </c>
      <c r="B2123">
        <v>33.07845081</v>
      </c>
      <c r="C2123" t="s">
        <v>563</v>
      </c>
      <c r="D2123" t="s">
        <v>564</v>
      </c>
      <c r="E2123" t="s">
        <v>561</v>
      </c>
      <c r="F2123">
        <v>218</v>
      </c>
      <c r="G2123">
        <v>5</v>
      </c>
      <c r="H2123">
        <v>13.333</v>
      </c>
      <c r="I2123">
        <v>2.2309999999999999</v>
      </c>
      <c r="J2123">
        <v>1</v>
      </c>
      <c r="K2123">
        <v>1172.4670000000001</v>
      </c>
      <c r="L2123" t="s">
        <v>560</v>
      </c>
      <c r="M2123" t="s">
        <v>559</v>
      </c>
      <c r="N2123" s="8">
        <v>43412</v>
      </c>
      <c r="O2123">
        <v>0</v>
      </c>
      <c r="P2123">
        <v>0</v>
      </c>
      <c r="Q2123">
        <v>485.64299999999997</v>
      </c>
      <c r="R2123">
        <v>65.191000000000003</v>
      </c>
      <c r="S2123">
        <v>0.13600000000000001</v>
      </c>
      <c r="T2123">
        <v>33</v>
      </c>
      <c r="U2123">
        <v>197.547</v>
      </c>
      <c r="V2123">
        <v>2</v>
      </c>
      <c r="W2123">
        <v>1.5209999999999999</v>
      </c>
      <c r="X2123">
        <v>2.4580000000000002</v>
      </c>
      <c r="Y2123" s="8">
        <v>43412</v>
      </c>
    </row>
    <row r="2124" spans="1:25" x14ac:dyDescent="0.25">
      <c r="A2124">
        <v>-111.97744237000001</v>
      </c>
      <c r="B2124">
        <v>33.078457849999999</v>
      </c>
      <c r="C2124" t="s">
        <v>563</v>
      </c>
      <c r="D2124" t="s">
        <v>564</v>
      </c>
      <c r="E2124" t="s">
        <v>561</v>
      </c>
      <c r="F2124">
        <v>219</v>
      </c>
      <c r="G2124">
        <v>8</v>
      </c>
      <c r="H2124">
        <v>13.333</v>
      </c>
      <c r="I2124">
        <v>2.5590000000000002</v>
      </c>
      <c r="J2124">
        <v>1</v>
      </c>
      <c r="K2124">
        <v>1172.4179999999999</v>
      </c>
      <c r="L2124" t="s">
        <v>560</v>
      </c>
      <c r="M2124" t="s">
        <v>559</v>
      </c>
      <c r="N2124" s="8">
        <v>43412</v>
      </c>
      <c r="O2124">
        <v>0</v>
      </c>
      <c r="P2124">
        <v>0</v>
      </c>
      <c r="Q2124">
        <v>1375.2449999999999</v>
      </c>
      <c r="R2124">
        <v>160.94</v>
      </c>
      <c r="S2124">
        <v>0.33500000000000002</v>
      </c>
      <c r="T2124">
        <v>33</v>
      </c>
      <c r="U2124">
        <v>487.69499999999999</v>
      </c>
      <c r="V2124">
        <v>2</v>
      </c>
      <c r="W2124">
        <v>1.7450000000000001</v>
      </c>
      <c r="X2124">
        <v>2.82</v>
      </c>
      <c r="Y2124" s="8">
        <v>43412</v>
      </c>
    </row>
    <row r="2125" spans="1:25" x14ac:dyDescent="0.25">
      <c r="A2125">
        <v>-111.97744014</v>
      </c>
      <c r="B2125">
        <v>33.078463810000002</v>
      </c>
      <c r="C2125" t="s">
        <v>563</v>
      </c>
      <c r="D2125" t="s">
        <v>564</v>
      </c>
      <c r="E2125" t="s">
        <v>561</v>
      </c>
      <c r="F2125">
        <v>220</v>
      </c>
      <c r="G2125">
        <v>355</v>
      </c>
      <c r="H2125">
        <v>13.333</v>
      </c>
      <c r="I2125">
        <v>2.4609999999999999</v>
      </c>
      <c r="J2125">
        <v>1</v>
      </c>
      <c r="K2125">
        <v>1172.615</v>
      </c>
      <c r="L2125" t="s">
        <v>560</v>
      </c>
      <c r="M2125" t="s">
        <v>559</v>
      </c>
      <c r="N2125" s="8">
        <v>43412</v>
      </c>
      <c r="O2125">
        <v>0</v>
      </c>
      <c r="P2125">
        <v>0</v>
      </c>
      <c r="Q2125">
        <v>1982.56</v>
      </c>
      <c r="R2125">
        <v>241.292</v>
      </c>
      <c r="S2125">
        <v>0.503</v>
      </c>
      <c r="T2125">
        <v>33</v>
      </c>
      <c r="U2125">
        <v>731.18700000000001</v>
      </c>
      <c r="V2125">
        <v>2</v>
      </c>
      <c r="W2125">
        <v>1.6779999999999999</v>
      </c>
      <c r="X2125">
        <v>2.7109999999999999</v>
      </c>
      <c r="Y2125" s="8">
        <v>43412</v>
      </c>
    </row>
    <row r="2126" spans="1:25" x14ac:dyDescent="0.25">
      <c r="A2126">
        <v>-111.97744134</v>
      </c>
      <c r="B2126">
        <v>33.078470780000004</v>
      </c>
      <c r="C2126" t="s">
        <v>563</v>
      </c>
      <c r="D2126" t="s">
        <v>564</v>
      </c>
      <c r="E2126" t="s">
        <v>561</v>
      </c>
      <c r="F2126">
        <v>221</v>
      </c>
      <c r="G2126">
        <v>2</v>
      </c>
      <c r="H2126">
        <v>13.333</v>
      </c>
      <c r="I2126">
        <v>2.92</v>
      </c>
      <c r="J2126">
        <v>1</v>
      </c>
      <c r="K2126">
        <v>1172.5889999999999</v>
      </c>
      <c r="L2126" t="s">
        <v>560</v>
      </c>
      <c r="M2126" t="s">
        <v>559</v>
      </c>
      <c r="N2126" s="8">
        <v>43412</v>
      </c>
      <c r="O2126">
        <v>0</v>
      </c>
      <c r="P2126">
        <v>0</v>
      </c>
      <c r="Q2126">
        <v>5036.2110000000002</v>
      </c>
      <c r="R2126">
        <v>516.52499999999998</v>
      </c>
      <c r="S2126">
        <v>1.0760000000000001</v>
      </c>
      <c r="T2126">
        <v>33</v>
      </c>
      <c r="U2126">
        <v>1565.2270000000001</v>
      </c>
      <c r="V2126">
        <v>2</v>
      </c>
      <c r="W2126">
        <v>1.9910000000000001</v>
      </c>
      <c r="X2126">
        <v>3.218</v>
      </c>
      <c r="Y2126" s="8">
        <v>43412</v>
      </c>
    </row>
    <row r="2127" spans="1:25" x14ac:dyDescent="0.25">
      <c r="A2127">
        <v>-111.97744117000001</v>
      </c>
      <c r="B2127">
        <v>33.078478779999998</v>
      </c>
      <c r="C2127" t="s">
        <v>563</v>
      </c>
      <c r="D2127" t="s">
        <v>564</v>
      </c>
      <c r="E2127" t="s">
        <v>561</v>
      </c>
      <c r="F2127">
        <v>222</v>
      </c>
      <c r="G2127">
        <v>1</v>
      </c>
      <c r="H2127">
        <v>13.333</v>
      </c>
      <c r="I2127">
        <v>2.7559999999999998</v>
      </c>
      <c r="J2127">
        <v>1</v>
      </c>
      <c r="K2127">
        <v>1172.566</v>
      </c>
      <c r="L2127" t="s">
        <v>560</v>
      </c>
      <c r="M2127" t="s">
        <v>559</v>
      </c>
      <c r="N2127" s="8">
        <v>43412</v>
      </c>
      <c r="O2127">
        <v>0</v>
      </c>
      <c r="P2127">
        <v>0</v>
      </c>
      <c r="Q2127">
        <v>8091.625</v>
      </c>
      <c r="R2127">
        <v>879.29300000000001</v>
      </c>
      <c r="S2127">
        <v>1.8320000000000001</v>
      </c>
      <c r="T2127">
        <v>33</v>
      </c>
      <c r="U2127">
        <v>2664.5250000000001</v>
      </c>
      <c r="V2127">
        <v>2</v>
      </c>
      <c r="W2127">
        <v>1.879</v>
      </c>
      <c r="X2127">
        <v>3.0369999999999999</v>
      </c>
      <c r="Y2127" s="8">
        <v>43412</v>
      </c>
    </row>
    <row r="2128" spans="1:25" x14ac:dyDescent="0.25">
      <c r="A2128">
        <v>-111.977441</v>
      </c>
      <c r="B2128">
        <v>33.078486769999998</v>
      </c>
      <c r="C2128" t="s">
        <v>563</v>
      </c>
      <c r="D2128" t="s">
        <v>564</v>
      </c>
      <c r="E2128" t="s">
        <v>561</v>
      </c>
      <c r="F2128">
        <v>223</v>
      </c>
      <c r="G2128">
        <v>360</v>
      </c>
      <c r="H2128">
        <v>13.333</v>
      </c>
      <c r="I2128">
        <v>2.7890000000000001</v>
      </c>
      <c r="J2128">
        <v>1</v>
      </c>
      <c r="K2128">
        <v>1172.4179999999999</v>
      </c>
      <c r="L2128" t="s">
        <v>560</v>
      </c>
      <c r="M2128" t="s">
        <v>559</v>
      </c>
      <c r="N2128" s="8">
        <v>43412</v>
      </c>
      <c r="O2128">
        <v>0</v>
      </c>
      <c r="P2128">
        <v>0</v>
      </c>
      <c r="Q2128">
        <v>9558.9089999999997</v>
      </c>
      <c r="R2128">
        <v>1026.518</v>
      </c>
      <c r="S2128">
        <v>2.1389999999999998</v>
      </c>
      <c r="T2128">
        <v>33</v>
      </c>
      <c r="U2128">
        <v>3110.6610000000001</v>
      </c>
      <c r="V2128">
        <v>2</v>
      </c>
      <c r="W2128">
        <v>1.901</v>
      </c>
      <c r="X2128">
        <v>3.073</v>
      </c>
      <c r="Y2128" s="8">
        <v>43412</v>
      </c>
    </row>
    <row r="2129" spans="1:25" x14ac:dyDescent="0.25">
      <c r="A2129">
        <v>-111.977441</v>
      </c>
      <c r="B2129">
        <v>33.078494769999999</v>
      </c>
      <c r="C2129" t="s">
        <v>563</v>
      </c>
      <c r="D2129" t="s">
        <v>564</v>
      </c>
      <c r="E2129" t="s">
        <v>561</v>
      </c>
      <c r="F2129">
        <v>224</v>
      </c>
      <c r="G2129">
        <v>360</v>
      </c>
      <c r="H2129">
        <v>13.333</v>
      </c>
      <c r="I2129">
        <v>2.7890000000000001</v>
      </c>
      <c r="J2129">
        <v>1</v>
      </c>
      <c r="K2129">
        <v>1172.375</v>
      </c>
      <c r="L2129" t="s">
        <v>560</v>
      </c>
      <c r="M2129" t="s">
        <v>559</v>
      </c>
      <c r="N2129" s="8">
        <v>43412</v>
      </c>
      <c r="O2129">
        <v>0</v>
      </c>
      <c r="P2129">
        <v>0</v>
      </c>
      <c r="Q2129">
        <v>11745.376</v>
      </c>
      <c r="R2129">
        <v>1261.32</v>
      </c>
      <c r="S2129">
        <v>2.6280000000000001</v>
      </c>
      <c r="T2129">
        <v>33</v>
      </c>
      <c r="U2129">
        <v>3822.1819999999998</v>
      </c>
      <c r="V2129">
        <v>2</v>
      </c>
      <c r="W2129">
        <v>1.901</v>
      </c>
      <c r="X2129">
        <v>3.073</v>
      </c>
      <c r="Y2129" s="8">
        <v>43412</v>
      </c>
    </row>
    <row r="2130" spans="1:25" x14ac:dyDescent="0.25">
      <c r="A2130">
        <v>-111.97744114</v>
      </c>
      <c r="B2130">
        <v>33.078501809999999</v>
      </c>
      <c r="C2130" t="s">
        <v>563</v>
      </c>
      <c r="D2130" t="s">
        <v>564</v>
      </c>
      <c r="E2130" t="s">
        <v>561</v>
      </c>
      <c r="F2130">
        <v>225</v>
      </c>
      <c r="G2130">
        <v>355</v>
      </c>
      <c r="H2130">
        <v>13.333</v>
      </c>
      <c r="I2130">
        <v>2.657</v>
      </c>
      <c r="J2130">
        <v>1</v>
      </c>
      <c r="K2130">
        <v>1172.3130000000001</v>
      </c>
      <c r="L2130" t="s">
        <v>560</v>
      </c>
      <c r="M2130" t="s">
        <v>559</v>
      </c>
      <c r="N2130" s="8">
        <v>43412</v>
      </c>
      <c r="O2130">
        <v>0</v>
      </c>
      <c r="P2130">
        <v>0</v>
      </c>
      <c r="Q2130">
        <v>12107.805</v>
      </c>
      <c r="R2130">
        <v>1364.45</v>
      </c>
      <c r="S2130">
        <v>2.843</v>
      </c>
      <c r="T2130">
        <v>33</v>
      </c>
      <c r="U2130">
        <v>4134.6970000000001</v>
      </c>
      <c r="V2130">
        <v>2</v>
      </c>
      <c r="W2130">
        <v>1.8120000000000001</v>
      </c>
      <c r="X2130">
        <v>2.9279999999999999</v>
      </c>
      <c r="Y2130" s="8">
        <v>43412</v>
      </c>
    </row>
    <row r="2131" spans="1:25" x14ac:dyDescent="0.25">
      <c r="A2131">
        <v>-111.97744149</v>
      </c>
      <c r="B2131">
        <v>33.078508790000001</v>
      </c>
      <c r="C2131" t="s">
        <v>563</v>
      </c>
      <c r="D2131" t="s">
        <v>564</v>
      </c>
      <c r="E2131" t="s">
        <v>561</v>
      </c>
      <c r="F2131">
        <v>226</v>
      </c>
      <c r="G2131">
        <v>357</v>
      </c>
      <c r="H2131">
        <v>13.333</v>
      </c>
      <c r="I2131">
        <v>2.5259999999999998</v>
      </c>
      <c r="J2131">
        <v>1</v>
      </c>
      <c r="K2131">
        <v>1172.306</v>
      </c>
      <c r="L2131" t="s">
        <v>560</v>
      </c>
      <c r="M2131" t="s">
        <v>559</v>
      </c>
      <c r="N2131" s="8">
        <v>43412</v>
      </c>
      <c r="O2131">
        <v>0</v>
      </c>
      <c r="P2131">
        <v>0</v>
      </c>
      <c r="Q2131">
        <v>12927.674999999999</v>
      </c>
      <c r="R2131">
        <v>1532.5229999999999</v>
      </c>
      <c r="S2131">
        <v>3.1930000000000001</v>
      </c>
      <c r="T2131">
        <v>33</v>
      </c>
      <c r="U2131">
        <v>4644.009</v>
      </c>
      <c r="V2131">
        <v>2</v>
      </c>
      <c r="W2131">
        <v>1.722</v>
      </c>
      <c r="X2131">
        <v>2.7839999999999998</v>
      </c>
      <c r="Y2131" s="8">
        <v>43412</v>
      </c>
    </row>
    <row r="2132" spans="1:25" x14ac:dyDescent="0.25">
      <c r="A2132">
        <v>-111.977442</v>
      </c>
      <c r="B2132">
        <v>33.07851677</v>
      </c>
      <c r="C2132" t="s">
        <v>563</v>
      </c>
      <c r="D2132" t="s">
        <v>564</v>
      </c>
      <c r="E2132" t="s">
        <v>561</v>
      </c>
      <c r="F2132">
        <v>227</v>
      </c>
      <c r="G2132">
        <v>360</v>
      </c>
      <c r="H2132">
        <v>13.333</v>
      </c>
      <c r="I2132">
        <v>2.69</v>
      </c>
      <c r="J2132">
        <v>1</v>
      </c>
      <c r="K2132">
        <v>1172.329</v>
      </c>
      <c r="L2132" t="s">
        <v>560</v>
      </c>
      <c r="M2132" t="s">
        <v>559</v>
      </c>
      <c r="N2132" s="8">
        <v>43412</v>
      </c>
      <c r="O2132">
        <v>0</v>
      </c>
      <c r="P2132">
        <v>0</v>
      </c>
      <c r="Q2132">
        <v>11472.067999999999</v>
      </c>
      <c r="R2132">
        <v>1277.0419999999999</v>
      </c>
      <c r="S2132">
        <v>2.661</v>
      </c>
      <c r="T2132">
        <v>33</v>
      </c>
      <c r="U2132">
        <v>3869.8240000000001</v>
      </c>
      <c r="V2132">
        <v>2</v>
      </c>
      <c r="W2132">
        <v>1.8340000000000001</v>
      </c>
      <c r="X2132">
        <v>2.964</v>
      </c>
      <c r="Y2132" s="8">
        <v>43412</v>
      </c>
    </row>
    <row r="2133" spans="1:25" x14ac:dyDescent="0.25">
      <c r="A2133">
        <v>-111.97744217</v>
      </c>
      <c r="B2133">
        <v>33.078523779999998</v>
      </c>
      <c r="C2133" t="s">
        <v>563</v>
      </c>
      <c r="D2133" t="s">
        <v>564</v>
      </c>
      <c r="E2133" t="s">
        <v>561</v>
      </c>
      <c r="F2133">
        <v>228</v>
      </c>
      <c r="G2133">
        <v>1</v>
      </c>
      <c r="H2133">
        <v>13.333</v>
      </c>
      <c r="I2133">
        <v>2.4609999999999999</v>
      </c>
      <c r="J2133">
        <v>1</v>
      </c>
      <c r="K2133">
        <v>1172.3789999999999</v>
      </c>
      <c r="L2133" t="s">
        <v>560</v>
      </c>
      <c r="M2133" t="s">
        <v>559</v>
      </c>
      <c r="N2133" s="8">
        <v>43412</v>
      </c>
      <c r="O2133">
        <v>0</v>
      </c>
      <c r="P2133">
        <v>0</v>
      </c>
      <c r="Q2133">
        <v>9151.4249999999993</v>
      </c>
      <c r="R2133">
        <v>1113.7940000000001</v>
      </c>
      <c r="S2133">
        <v>2.3199999999999998</v>
      </c>
      <c r="T2133">
        <v>33</v>
      </c>
      <c r="U2133">
        <v>3375.1320000000001</v>
      </c>
      <c r="V2133">
        <v>2</v>
      </c>
      <c r="W2133">
        <v>1.6779999999999999</v>
      </c>
      <c r="X2133">
        <v>2.7109999999999999</v>
      </c>
      <c r="Y2133" s="8">
        <v>43412</v>
      </c>
    </row>
    <row r="2134" spans="1:25" x14ac:dyDescent="0.25">
      <c r="A2134">
        <v>-111.97744251</v>
      </c>
      <c r="B2134">
        <v>33.078530790000002</v>
      </c>
      <c r="C2134" t="s">
        <v>563</v>
      </c>
      <c r="D2134" t="s">
        <v>564</v>
      </c>
      <c r="E2134" t="s">
        <v>561</v>
      </c>
      <c r="F2134">
        <v>229</v>
      </c>
      <c r="G2134">
        <v>3</v>
      </c>
      <c r="H2134">
        <v>13.333</v>
      </c>
      <c r="I2134">
        <v>2.5920000000000001</v>
      </c>
      <c r="J2134">
        <v>1</v>
      </c>
      <c r="K2134">
        <v>1172.415</v>
      </c>
      <c r="L2134" t="s">
        <v>560</v>
      </c>
      <c r="M2134" t="s">
        <v>559</v>
      </c>
      <c r="N2134" s="8">
        <v>43412</v>
      </c>
      <c r="O2134">
        <v>0</v>
      </c>
      <c r="P2134">
        <v>0</v>
      </c>
      <c r="Q2134">
        <v>10383.460999999999</v>
      </c>
      <c r="R2134">
        <v>1199.7539999999999</v>
      </c>
      <c r="S2134">
        <v>2.4990000000000001</v>
      </c>
      <c r="T2134">
        <v>33</v>
      </c>
      <c r="U2134">
        <v>3635.6190000000001</v>
      </c>
      <c r="V2134">
        <v>2</v>
      </c>
      <c r="W2134">
        <v>1.7669999999999999</v>
      </c>
      <c r="X2134">
        <v>2.8559999999999999</v>
      </c>
      <c r="Y2134" s="8">
        <v>43412</v>
      </c>
    </row>
    <row r="2135" spans="1:25" x14ac:dyDescent="0.25">
      <c r="A2135">
        <v>-111.97744032</v>
      </c>
      <c r="B2135">
        <v>33.078538790000003</v>
      </c>
      <c r="C2135" t="s">
        <v>563</v>
      </c>
      <c r="D2135" t="s">
        <v>564</v>
      </c>
      <c r="E2135" t="s">
        <v>561</v>
      </c>
      <c r="F2135">
        <v>230</v>
      </c>
      <c r="G2135">
        <v>356</v>
      </c>
      <c r="H2135">
        <v>13.333</v>
      </c>
      <c r="I2135">
        <v>2.657</v>
      </c>
      <c r="J2135">
        <v>1</v>
      </c>
      <c r="K2135">
        <v>1172.4179999999999</v>
      </c>
      <c r="L2135" t="s">
        <v>560</v>
      </c>
      <c r="M2135" t="s">
        <v>559</v>
      </c>
      <c r="N2135" s="8">
        <v>43412</v>
      </c>
      <c r="O2135">
        <v>0</v>
      </c>
      <c r="P2135">
        <v>0</v>
      </c>
      <c r="Q2135">
        <v>9917.3169999999991</v>
      </c>
      <c r="R2135">
        <v>1117.5999999999999</v>
      </c>
      <c r="S2135">
        <v>2.3279999999999998</v>
      </c>
      <c r="T2135">
        <v>33</v>
      </c>
      <c r="U2135">
        <v>3386.6669999999999</v>
      </c>
      <c r="V2135">
        <v>2</v>
      </c>
      <c r="W2135">
        <v>1.8120000000000001</v>
      </c>
      <c r="X2135">
        <v>2.9279999999999999</v>
      </c>
      <c r="Y2135" s="8">
        <v>43412</v>
      </c>
    </row>
    <row r="2136" spans="1:25" x14ac:dyDescent="0.25">
      <c r="A2136">
        <v>-111.97744151000001</v>
      </c>
      <c r="B2136">
        <v>33.07854579</v>
      </c>
      <c r="C2136" t="s">
        <v>563</v>
      </c>
      <c r="D2136" t="s">
        <v>564</v>
      </c>
      <c r="E2136" t="s">
        <v>561</v>
      </c>
      <c r="F2136">
        <v>231</v>
      </c>
      <c r="G2136">
        <v>3</v>
      </c>
      <c r="H2136">
        <v>13.333</v>
      </c>
      <c r="I2136">
        <v>2.7229999999999999</v>
      </c>
      <c r="J2136">
        <v>1</v>
      </c>
      <c r="K2136">
        <v>1172.3789999999999</v>
      </c>
      <c r="L2136" t="s">
        <v>560</v>
      </c>
      <c r="M2136" t="s">
        <v>559</v>
      </c>
      <c r="N2136" s="8">
        <v>43412</v>
      </c>
      <c r="O2136">
        <v>0</v>
      </c>
      <c r="P2136">
        <v>0</v>
      </c>
      <c r="Q2136">
        <v>8498.2829999999994</v>
      </c>
      <c r="R2136">
        <v>934.61</v>
      </c>
      <c r="S2136">
        <v>1.9470000000000001</v>
      </c>
      <c r="T2136">
        <v>33</v>
      </c>
      <c r="U2136">
        <v>2832.1509999999998</v>
      </c>
      <c r="V2136">
        <v>2</v>
      </c>
      <c r="W2136">
        <v>1.857</v>
      </c>
      <c r="X2136">
        <v>3.0009999999999999</v>
      </c>
      <c r="Y2136" s="8">
        <v>43412</v>
      </c>
    </row>
    <row r="2137" spans="1:25" x14ac:dyDescent="0.25">
      <c r="A2137">
        <v>-111.97744203000001</v>
      </c>
      <c r="B2137">
        <v>33.078552819999999</v>
      </c>
      <c r="C2137" t="s">
        <v>563</v>
      </c>
      <c r="D2137" t="s">
        <v>564</v>
      </c>
      <c r="E2137" t="s">
        <v>561</v>
      </c>
      <c r="F2137">
        <v>232</v>
      </c>
      <c r="G2137">
        <v>6</v>
      </c>
      <c r="H2137">
        <v>13.333</v>
      </c>
      <c r="I2137">
        <v>2.657</v>
      </c>
      <c r="J2137">
        <v>1</v>
      </c>
      <c r="K2137">
        <v>1172.405</v>
      </c>
      <c r="L2137" t="s">
        <v>560</v>
      </c>
      <c r="M2137" t="s">
        <v>559</v>
      </c>
      <c r="N2137" s="8">
        <v>43412</v>
      </c>
      <c r="O2137">
        <v>0</v>
      </c>
      <c r="P2137">
        <v>0</v>
      </c>
      <c r="Q2137">
        <v>9216.1450000000004</v>
      </c>
      <c r="R2137">
        <v>1038.5840000000001</v>
      </c>
      <c r="S2137">
        <v>2.1640000000000001</v>
      </c>
      <c r="T2137">
        <v>33</v>
      </c>
      <c r="U2137">
        <v>3147.2240000000002</v>
      </c>
      <c r="V2137">
        <v>2</v>
      </c>
      <c r="W2137">
        <v>1.8120000000000001</v>
      </c>
      <c r="X2137">
        <v>2.9279999999999999</v>
      </c>
      <c r="Y2137" s="8">
        <v>43412</v>
      </c>
    </row>
    <row r="2138" spans="1:25" x14ac:dyDescent="0.25">
      <c r="A2138">
        <v>-111.977441</v>
      </c>
      <c r="B2138">
        <v>33.078560770000003</v>
      </c>
      <c r="C2138" t="s">
        <v>563</v>
      </c>
      <c r="D2138" t="s">
        <v>564</v>
      </c>
      <c r="E2138" t="s">
        <v>561</v>
      </c>
      <c r="F2138">
        <v>233</v>
      </c>
      <c r="G2138">
        <v>360</v>
      </c>
      <c r="H2138">
        <v>13.333</v>
      </c>
      <c r="I2138">
        <v>2.8220000000000001</v>
      </c>
      <c r="J2138">
        <v>1</v>
      </c>
      <c r="K2138">
        <v>1172.4380000000001</v>
      </c>
      <c r="L2138" t="s">
        <v>560</v>
      </c>
      <c r="M2138" t="s">
        <v>559</v>
      </c>
      <c r="N2138" s="8">
        <v>43412</v>
      </c>
      <c r="O2138">
        <v>0</v>
      </c>
      <c r="P2138">
        <v>0</v>
      </c>
      <c r="Q2138">
        <v>10588.36</v>
      </c>
      <c r="R2138">
        <v>1123.848</v>
      </c>
      <c r="S2138">
        <v>2.3410000000000002</v>
      </c>
      <c r="T2138">
        <v>33</v>
      </c>
      <c r="U2138">
        <v>3405.6</v>
      </c>
      <c r="V2138">
        <v>2</v>
      </c>
      <c r="W2138">
        <v>1.9239999999999999</v>
      </c>
      <c r="X2138">
        <v>3.109</v>
      </c>
      <c r="Y2138" s="8">
        <v>43412</v>
      </c>
    </row>
    <row r="2139" spans="1:25" x14ac:dyDescent="0.25">
      <c r="A2139">
        <v>-111.9774412</v>
      </c>
      <c r="B2139">
        <v>33.078567839999998</v>
      </c>
      <c r="C2139" t="s">
        <v>563</v>
      </c>
      <c r="D2139" t="s">
        <v>564</v>
      </c>
      <c r="E2139" t="s">
        <v>561</v>
      </c>
      <c r="F2139">
        <v>234</v>
      </c>
      <c r="G2139">
        <v>7</v>
      </c>
      <c r="H2139">
        <v>13.333</v>
      </c>
      <c r="I2139">
        <v>2.7559999999999998</v>
      </c>
      <c r="J2139">
        <v>1</v>
      </c>
      <c r="K2139">
        <v>1172.3689999999999</v>
      </c>
      <c r="L2139" t="s">
        <v>560</v>
      </c>
      <c r="M2139" t="s">
        <v>559</v>
      </c>
      <c r="N2139" s="8">
        <v>43412</v>
      </c>
      <c r="O2139">
        <v>0</v>
      </c>
      <c r="P2139">
        <v>0</v>
      </c>
      <c r="Q2139">
        <v>10791.221</v>
      </c>
      <c r="R2139">
        <v>1172.6500000000001</v>
      </c>
      <c r="S2139">
        <v>2.4430000000000001</v>
      </c>
      <c r="T2139">
        <v>33</v>
      </c>
      <c r="U2139">
        <v>3553.4859999999999</v>
      </c>
      <c r="V2139">
        <v>2</v>
      </c>
      <c r="W2139">
        <v>1.879</v>
      </c>
      <c r="X2139">
        <v>3.0369999999999999</v>
      </c>
      <c r="Y2139" s="8">
        <v>43412</v>
      </c>
    </row>
    <row r="2140" spans="1:25" x14ac:dyDescent="0.25">
      <c r="A2140">
        <v>-111.97744083000001</v>
      </c>
      <c r="B2140">
        <v>33.078575780000001</v>
      </c>
      <c r="C2140" t="s">
        <v>563</v>
      </c>
      <c r="D2140" t="s">
        <v>564</v>
      </c>
      <c r="E2140" t="s">
        <v>561</v>
      </c>
      <c r="F2140">
        <v>235</v>
      </c>
      <c r="G2140">
        <v>359</v>
      </c>
      <c r="H2140">
        <v>13.333</v>
      </c>
      <c r="I2140">
        <v>2.8540000000000001</v>
      </c>
      <c r="J2140">
        <v>1</v>
      </c>
      <c r="K2140">
        <v>1172.405</v>
      </c>
      <c r="L2140" t="s">
        <v>560</v>
      </c>
      <c r="M2140" t="s">
        <v>559</v>
      </c>
      <c r="N2140" s="8">
        <v>43412</v>
      </c>
      <c r="O2140">
        <v>0</v>
      </c>
      <c r="P2140">
        <v>0</v>
      </c>
      <c r="Q2140">
        <v>11933.531000000001</v>
      </c>
      <c r="R2140">
        <v>1252.0650000000001</v>
      </c>
      <c r="S2140">
        <v>2.6080000000000001</v>
      </c>
      <c r="T2140">
        <v>33</v>
      </c>
      <c r="U2140">
        <v>3794.1370000000002</v>
      </c>
      <c r="V2140">
        <v>2</v>
      </c>
      <c r="W2140">
        <v>1.946</v>
      </c>
      <c r="X2140">
        <v>3.145</v>
      </c>
      <c r="Y2140" s="8">
        <v>43412</v>
      </c>
    </row>
    <row r="2141" spans="1:25" x14ac:dyDescent="0.25">
      <c r="A2141">
        <v>-111.97743966</v>
      </c>
      <c r="B2141">
        <v>33.078582779999998</v>
      </c>
      <c r="C2141" t="s">
        <v>563</v>
      </c>
      <c r="D2141" t="s">
        <v>564</v>
      </c>
      <c r="E2141" t="s">
        <v>561</v>
      </c>
      <c r="F2141">
        <v>236</v>
      </c>
      <c r="G2141">
        <v>358</v>
      </c>
      <c r="H2141">
        <v>13.333</v>
      </c>
      <c r="I2141">
        <v>2.7229999999999999</v>
      </c>
      <c r="J2141">
        <v>1</v>
      </c>
      <c r="K2141">
        <v>1172.415</v>
      </c>
      <c r="L2141" t="s">
        <v>560</v>
      </c>
      <c r="M2141" t="s">
        <v>559</v>
      </c>
      <c r="N2141" s="8">
        <v>43412</v>
      </c>
      <c r="O2141">
        <v>0</v>
      </c>
      <c r="P2141">
        <v>0</v>
      </c>
      <c r="Q2141">
        <v>11653.778</v>
      </c>
      <c r="R2141">
        <v>1281.6400000000001</v>
      </c>
      <c r="S2141">
        <v>2.67</v>
      </c>
      <c r="T2141">
        <v>33</v>
      </c>
      <c r="U2141">
        <v>3883.7559999999999</v>
      </c>
      <c r="V2141">
        <v>2</v>
      </c>
      <c r="W2141">
        <v>1.857</v>
      </c>
      <c r="X2141">
        <v>3.0009999999999999</v>
      </c>
      <c r="Y2141" s="8">
        <v>43412</v>
      </c>
    </row>
    <row r="2142" spans="1:25" x14ac:dyDescent="0.25">
      <c r="A2142">
        <v>-111.97744</v>
      </c>
      <c r="B2142">
        <v>33.078590769999998</v>
      </c>
      <c r="C2142" t="s">
        <v>563</v>
      </c>
      <c r="D2142" t="s">
        <v>564</v>
      </c>
      <c r="E2142" t="s">
        <v>561</v>
      </c>
      <c r="F2142">
        <v>237</v>
      </c>
      <c r="G2142">
        <v>0</v>
      </c>
      <c r="H2142">
        <v>13.333</v>
      </c>
      <c r="I2142">
        <v>2.625</v>
      </c>
      <c r="J2142">
        <v>1</v>
      </c>
      <c r="K2142">
        <v>1172.3620000000001</v>
      </c>
      <c r="L2142" t="s">
        <v>560</v>
      </c>
      <c r="M2142" t="s">
        <v>559</v>
      </c>
      <c r="N2142" s="8">
        <v>43412</v>
      </c>
      <c r="O2142">
        <v>0</v>
      </c>
      <c r="P2142">
        <v>0</v>
      </c>
      <c r="Q2142">
        <v>9507.4639999999999</v>
      </c>
      <c r="R2142">
        <v>1084.806</v>
      </c>
      <c r="S2142">
        <v>2.2599999999999998</v>
      </c>
      <c r="T2142">
        <v>33</v>
      </c>
      <c r="U2142">
        <v>3287.29</v>
      </c>
      <c r="V2142">
        <v>2</v>
      </c>
      <c r="W2142">
        <v>1.79</v>
      </c>
      <c r="X2142">
        <v>2.8919999999999999</v>
      </c>
      <c r="Y2142" s="8">
        <v>43412</v>
      </c>
    </row>
    <row r="2143" spans="1:25" x14ac:dyDescent="0.25">
      <c r="A2143">
        <v>-111.97744034</v>
      </c>
      <c r="B2143">
        <v>33.07859878</v>
      </c>
      <c r="C2143" t="s">
        <v>563</v>
      </c>
      <c r="D2143" t="s">
        <v>564</v>
      </c>
      <c r="E2143" t="s">
        <v>561</v>
      </c>
      <c r="F2143">
        <v>238</v>
      </c>
      <c r="G2143">
        <v>2</v>
      </c>
      <c r="H2143">
        <v>13.333</v>
      </c>
      <c r="I2143">
        <v>2.657</v>
      </c>
      <c r="J2143">
        <v>1</v>
      </c>
      <c r="K2143">
        <v>1172.365</v>
      </c>
      <c r="L2143" t="s">
        <v>560</v>
      </c>
      <c r="M2143" t="s">
        <v>559</v>
      </c>
      <c r="N2143" s="8">
        <v>43412</v>
      </c>
      <c r="O2143">
        <v>0</v>
      </c>
      <c r="P2143">
        <v>0</v>
      </c>
      <c r="Q2143">
        <v>13220.206</v>
      </c>
      <c r="R2143">
        <v>1489.809</v>
      </c>
      <c r="S2143">
        <v>3.1040000000000001</v>
      </c>
      <c r="T2143">
        <v>33</v>
      </c>
      <c r="U2143">
        <v>4514.5720000000001</v>
      </c>
      <c r="V2143">
        <v>2</v>
      </c>
      <c r="W2143">
        <v>1.8120000000000001</v>
      </c>
      <c r="X2143">
        <v>2.9279999999999999</v>
      </c>
      <c r="Y2143" s="8">
        <v>43412</v>
      </c>
    </row>
    <row r="2144" spans="1:25" x14ac:dyDescent="0.25">
      <c r="A2144">
        <v>-111.97744034</v>
      </c>
      <c r="B2144">
        <v>33.078605779999997</v>
      </c>
      <c r="C2144" t="s">
        <v>563</v>
      </c>
      <c r="D2144" t="s">
        <v>564</v>
      </c>
      <c r="E2144" t="s">
        <v>561</v>
      </c>
      <c r="F2144">
        <v>239</v>
      </c>
      <c r="G2144">
        <v>2</v>
      </c>
      <c r="H2144">
        <v>13.333</v>
      </c>
      <c r="I2144">
        <v>2.7890000000000001</v>
      </c>
      <c r="J2144">
        <v>1</v>
      </c>
      <c r="K2144">
        <v>1172.431</v>
      </c>
      <c r="L2144" t="s">
        <v>560</v>
      </c>
      <c r="M2144" t="s">
        <v>559</v>
      </c>
      <c r="N2144" s="8">
        <v>43412</v>
      </c>
      <c r="O2144">
        <v>0</v>
      </c>
      <c r="P2144">
        <v>0</v>
      </c>
      <c r="Q2144">
        <v>13335.214</v>
      </c>
      <c r="R2144">
        <v>1432.0509999999999</v>
      </c>
      <c r="S2144">
        <v>2.9830000000000001</v>
      </c>
      <c r="T2144">
        <v>33</v>
      </c>
      <c r="U2144">
        <v>4339.5469999999996</v>
      </c>
      <c r="V2144">
        <v>2</v>
      </c>
      <c r="W2144">
        <v>1.901</v>
      </c>
      <c r="X2144">
        <v>3.073</v>
      </c>
      <c r="Y2144" s="8">
        <v>43412</v>
      </c>
    </row>
    <row r="2145" spans="1:25" x14ac:dyDescent="0.25">
      <c r="A2145">
        <v>-111.97743982999999</v>
      </c>
      <c r="B2145">
        <v>33.078613779999998</v>
      </c>
      <c r="C2145" t="s">
        <v>563</v>
      </c>
      <c r="D2145" t="s">
        <v>564</v>
      </c>
      <c r="E2145" t="s">
        <v>561</v>
      </c>
      <c r="F2145">
        <v>240</v>
      </c>
      <c r="G2145">
        <v>359</v>
      </c>
      <c r="H2145">
        <v>13.333</v>
      </c>
      <c r="I2145">
        <v>2.69</v>
      </c>
      <c r="J2145">
        <v>1</v>
      </c>
      <c r="K2145">
        <v>1172.434</v>
      </c>
      <c r="L2145" t="s">
        <v>560</v>
      </c>
      <c r="M2145" t="s">
        <v>559</v>
      </c>
      <c r="N2145" s="8">
        <v>43412</v>
      </c>
      <c r="O2145">
        <v>0</v>
      </c>
      <c r="P2145">
        <v>0</v>
      </c>
      <c r="Q2145">
        <v>13649.611999999999</v>
      </c>
      <c r="R2145">
        <v>1519.441</v>
      </c>
      <c r="S2145">
        <v>3.1659999999999999</v>
      </c>
      <c r="T2145">
        <v>33</v>
      </c>
      <c r="U2145">
        <v>4604.366</v>
      </c>
      <c r="V2145">
        <v>2</v>
      </c>
      <c r="W2145">
        <v>1.8340000000000001</v>
      </c>
      <c r="X2145">
        <v>2.964</v>
      </c>
      <c r="Y2145" s="8">
        <v>43412</v>
      </c>
    </row>
    <row r="2146" spans="1:25" x14ac:dyDescent="0.25">
      <c r="A2146">
        <v>-111.97743948999999</v>
      </c>
      <c r="B2146">
        <v>33.078620790000002</v>
      </c>
      <c r="C2146" t="s">
        <v>563</v>
      </c>
      <c r="D2146" t="s">
        <v>564</v>
      </c>
      <c r="E2146" t="s">
        <v>561</v>
      </c>
      <c r="F2146">
        <v>241</v>
      </c>
      <c r="G2146">
        <v>357</v>
      </c>
      <c r="H2146">
        <v>13.333</v>
      </c>
      <c r="I2146">
        <v>2.8540000000000001</v>
      </c>
      <c r="J2146">
        <v>1</v>
      </c>
      <c r="K2146">
        <v>1172.365</v>
      </c>
      <c r="L2146" t="s">
        <v>560</v>
      </c>
      <c r="M2146" t="s">
        <v>559</v>
      </c>
      <c r="N2146" s="8">
        <v>43412</v>
      </c>
      <c r="O2146">
        <v>0</v>
      </c>
      <c r="P2146">
        <v>0</v>
      </c>
      <c r="Q2146">
        <v>15144.712</v>
      </c>
      <c r="R2146">
        <v>1588.982</v>
      </c>
      <c r="S2146">
        <v>3.31</v>
      </c>
      <c r="T2146">
        <v>33</v>
      </c>
      <c r="U2146">
        <v>4815.098</v>
      </c>
      <c r="V2146">
        <v>2</v>
      </c>
      <c r="W2146">
        <v>1.946</v>
      </c>
      <c r="X2146">
        <v>3.145</v>
      </c>
      <c r="Y2146" s="8">
        <v>43412</v>
      </c>
    </row>
    <row r="2147" spans="1:25" x14ac:dyDescent="0.25">
      <c r="A2147">
        <v>-111.97743966</v>
      </c>
      <c r="B2147">
        <v>33.078628780000003</v>
      </c>
      <c r="C2147" t="s">
        <v>563</v>
      </c>
      <c r="D2147" t="s">
        <v>564</v>
      </c>
      <c r="E2147" t="s">
        <v>561</v>
      </c>
      <c r="F2147">
        <v>242</v>
      </c>
      <c r="G2147">
        <v>358</v>
      </c>
      <c r="H2147">
        <v>13.333</v>
      </c>
      <c r="I2147">
        <v>2.69</v>
      </c>
      <c r="J2147">
        <v>1</v>
      </c>
      <c r="K2147">
        <v>1172.3920000000001</v>
      </c>
      <c r="L2147" t="s">
        <v>560</v>
      </c>
      <c r="M2147" t="s">
        <v>559</v>
      </c>
      <c r="N2147" s="8">
        <v>43412</v>
      </c>
      <c r="O2147">
        <v>0</v>
      </c>
      <c r="P2147">
        <v>0</v>
      </c>
      <c r="Q2147">
        <v>14967.352999999999</v>
      </c>
      <c r="R2147">
        <v>1666.1279999999999</v>
      </c>
      <c r="S2147">
        <v>3.4710000000000001</v>
      </c>
      <c r="T2147">
        <v>33</v>
      </c>
      <c r="U2147">
        <v>5048.8729999999996</v>
      </c>
      <c r="V2147">
        <v>2</v>
      </c>
      <c r="W2147">
        <v>1.8340000000000001</v>
      </c>
      <c r="X2147">
        <v>2.964</v>
      </c>
      <c r="Y2147" s="8">
        <v>43412</v>
      </c>
    </row>
    <row r="2148" spans="1:25" x14ac:dyDescent="0.25">
      <c r="A2148">
        <v>-111.97744068</v>
      </c>
      <c r="B2148">
        <v>33.078636789999997</v>
      </c>
      <c r="C2148" t="s">
        <v>563</v>
      </c>
      <c r="D2148" t="s">
        <v>564</v>
      </c>
      <c r="E2148" t="s">
        <v>561</v>
      </c>
      <c r="F2148">
        <v>243</v>
      </c>
      <c r="G2148">
        <v>4</v>
      </c>
      <c r="H2148">
        <v>13.333</v>
      </c>
      <c r="I2148">
        <v>2.657</v>
      </c>
      <c r="J2148">
        <v>1</v>
      </c>
      <c r="K2148">
        <v>1172.385</v>
      </c>
      <c r="L2148" t="s">
        <v>560</v>
      </c>
      <c r="M2148" t="s">
        <v>559</v>
      </c>
      <c r="N2148" s="8">
        <v>43412</v>
      </c>
      <c r="O2148">
        <v>0</v>
      </c>
      <c r="P2148">
        <v>0</v>
      </c>
      <c r="Q2148">
        <v>14749.731</v>
      </c>
      <c r="R2148">
        <v>1662.174</v>
      </c>
      <c r="S2148">
        <v>3.4630000000000001</v>
      </c>
      <c r="T2148">
        <v>33</v>
      </c>
      <c r="U2148">
        <v>5036.8890000000001</v>
      </c>
      <c r="V2148">
        <v>2</v>
      </c>
      <c r="W2148">
        <v>1.8120000000000001</v>
      </c>
      <c r="X2148">
        <v>2.9279999999999999</v>
      </c>
      <c r="Y2148" s="8">
        <v>43412</v>
      </c>
    </row>
    <row r="2149" spans="1:25" x14ac:dyDescent="0.25">
      <c r="A2149">
        <v>-111.97744016999999</v>
      </c>
      <c r="B2149">
        <v>33.07864378</v>
      </c>
      <c r="C2149" t="s">
        <v>563</v>
      </c>
      <c r="D2149" t="s">
        <v>564</v>
      </c>
      <c r="E2149" t="s">
        <v>561</v>
      </c>
      <c r="F2149">
        <v>244</v>
      </c>
      <c r="G2149">
        <v>1</v>
      </c>
      <c r="H2149">
        <v>13.333</v>
      </c>
      <c r="I2149">
        <v>2.7229999999999999</v>
      </c>
      <c r="J2149">
        <v>1</v>
      </c>
      <c r="K2149">
        <v>1172.4739999999999</v>
      </c>
      <c r="L2149" t="s">
        <v>560</v>
      </c>
      <c r="M2149" t="s">
        <v>559</v>
      </c>
      <c r="N2149" s="8">
        <v>43412</v>
      </c>
      <c r="O2149">
        <v>0</v>
      </c>
      <c r="P2149">
        <v>0</v>
      </c>
      <c r="Q2149">
        <v>15254.266</v>
      </c>
      <c r="R2149">
        <v>1677.6079999999999</v>
      </c>
      <c r="S2149">
        <v>3.4950000000000001</v>
      </c>
      <c r="T2149">
        <v>33</v>
      </c>
      <c r="U2149">
        <v>5083.6610000000001</v>
      </c>
      <c r="V2149">
        <v>2</v>
      </c>
      <c r="W2149">
        <v>1.857</v>
      </c>
      <c r="X2149">
        <v>3.0009999999999999</v>
      </c>
      <c r="Y2149" s="8">
        <v>43412</v>
      </c>
    </row>
    <row r="2150" spans="1:25" x14ac:dyDescent="0.25">
      <c r="A2150">
        <v>-111.97744102999999</v>
      </c>
      <c r="B2150">
        <v>33.078651819999997</v>
      </c>
      <c r="C2150" t="s">
        <v>563</v>
      </c>
      <c r="D2150" t="s">
        <v>564</v>
      </c>
      <c r="E2150" t="s">
        <v>561</v>
      </c>
      <c r="F2150">
        <v>245</v>
      </c>
      <c r="G2150">
        <v>6</v>
      </c>
      <c r="H2150">
        <v>13.333</v>
      </c>
      <c r="I2150">
        <v>2.7890000000000001</v>
      </c>
      <c r="J2150">
        <v>1</v>
      </c>
      <c r="K2150">
        <v>1172.395</v>
      </c>
      <c r="L2150" t="s">
        <v>560</v>
      </c>
      <c r="M2150" t="s">
        <v>559</v>
      </c>
      <c r="N2150" s="8">
        <v>43412</v>
      </c>
      <c r="O2150">
        <v>0</v>
      </c>
      <c r="P2150">
        <v>0</v>
      </c>
      <c r="Q2150">
        <v>15245.564</v>
      </c>
      <c r="R2150">
        <v>1637.2</v>
      </c>
      <c r="S2150">
        <v>3.411</v>
      </c>
      <c r="T2150">
        <v>33</v>
      </c>
      <c r="U2150">
        <v>4961.2129999999997</v>
      </c>
      <c r="V2150">
        <v>2</v>
      </c>
      <c r="W2150">
        <v>1.901</v>
      </c>
      <c r="X2150">
        <v>3.073</v>
      </c>
      <c r="Y2150" s="8">
        <v>43412</v>
      </c>
    </row>
    <row r="2151" spans="1:25" x14ac:dyDescent="0.25">
      <c r="A2151">
        <v>-111.97743982999999</v>
      </c>
      <c r="B2151">
        <v>33.078659780000002</v>
      </c>
      <c r="C2151" t="s">
        <v>563</v>
      </c>
      <c r="D2151" t="s">
        <v>564</v>
      </c>
      <c r="E2151" t="s">
        <v>561</v>
      </c>
      <c r="F2151">
        <v>246</v>
      </c>
      <c r="G2151">
        <v>359</v>
      </c>
      <c r="H2151">
        <v>13.333</v>
      </c>
      <c r="I2151">
        <v>2.887</v>
      </c>
      <c r="J2151">
        <v>1</v>
      </c>
      <c r="K2151">
        <v>1172.385</v>
      </c>
      <c r="L2151" t="s">
        <v>560</v>
      </c>
      <c r="M2151" t="s">
        <v>559</v>
      </c>
      <c r="N2151" s="8">
        <v>43412</v>
      </c>
      <c r="O2151">
        <v>0</v>
      </c>
      <c r="P2151">
        <v>0</v>
      </c>
      <c r="Q2151">
        <v>12680.364</v>
      </c>
      <c r="R2151">
        <v>1315.3050000000001</v>
      </c>
      <c r="S2151">
        <v>2.74</v>
      </c>
      <c r="T2151">
        <v>33</v>
      </c>
      <c r="U2151">
        <v>3985.7710000000002</v>
      </c>
      <c r="V2151">
        <v>2</v>
      </c>
      <c r="W2151">
        <v>1.9690000000000001</v>
      </c>
      <c r="X2151">
        <v>3.181</v>
      </c>
      <c r="Y2151" s="8">
        <v>43412</v>
      </c>
    </row>
    <row r="2152" spans="1:25" x14ac:dyDescent="0.25">
      <c r="A2152">
        <v>-111.97743914</v>
      </c>
      <c r="B2152">
        <v>33.078667809999999</v>
      </c>
      <c r="C2152" t="s">
        <v>563</v>
      </c>
      <c r="D2152" t="s">
        <v>564</v>
      </c>
      <c r="E2152" t="s">
        <v>561</v>
      </c>
      <c r="F2152">
        <v>247</v>
      </c>
      <c r="G2152">
        <v>355</v>
      </c>
      <c r="H2152">
        <v>13.333</v>
      </c>
      <c r="I2152">
        <v>2.7890000000000001</v>
      </c>
      <c r="J2152">
        <v>1</v>
      </c>
      <c r="K2152">
        <v>1172.3820000000001</v>
      </c>
      <c r="L2152" t="s">
        <v>560</v>
      </c>
      <c r="M2152" t="s">
        <v>559</v>
      </c>
      <c r="N2152" s="8">
        <v>43412</v>
      </c>
      <c r="O2152">
        <v>0</v>
      </c>
      <c r="P2152">
        <v>0</v>
      </c>
      <c r="Q2152">
        <v>12314.630999999999</v>
      </c>
      <c r="R2152">
        <v>1322.452</v>
      </c>
      <c r="S2152">
        <v>2.7549999999999999</v>
      </c>
      <c r="T2152">
        <v>33</v>
      </c>
      <c r="U2152">
        <v>4007.4290000000001</v>
      </c>
      <c r="V2152">
        <v>2</v>
      </c>
      <c r="W2152">
        <v>1.901</v>
      </c>
      <c r="X2152">
        <v>3.073</v>
      </c>
      <c r="Y2152" s="8">
        <v>43412</v>
      </c>
    </row>
    <row r="2153" spans="1:25" x14ac:dyDescent="0.25">
      <c r="A2153">
        <v>-111.97744016999999</v>
      </c>
      <c r="B2153">
        <v>33.078675779999998</v>
      </c>
      <c r="C2153" t="s">
        <v>563</v>
      </c>
      <c r="D2153" t="s">
        <v>564</v>
      </c>
      <c r="E2153" t="s">
        <v>561</v>
      </c>
      <c r="F2153">
        <v>248</v>
      </c>
      <c r="G2153">
        <v>1</v>
      </c>
      <c r="H2153">
        <v>13.333</v>
      </c>
      <c r="I2153">
        <v>2.8220000000000001</v>
      </c>
      <c r="J2153">
        <v>1</v>
      </c>
      <c r="K2153">
        <v>1172.336</v>
      </c>
      <c r="L2153" t="s">
        <v>560</v>
      </c>
      <c r="M2153" t="s">
        <v>559</v>
      </c>
      <c r="N2153" s="8">
        <v>43412</v>
      </c>
      <c r="O2153">
        <v>0</v>
      </c>
      <c r="P2153">
        <v>0</v>
      </c>
      <c r="Q2153">
        <v>10756.74</v>
      </c>
      <c r="R2153">
        <v>1141.72</v>
      </c>
      <c r="S2153">
        <v>2.379</v>
      </c>
      <c r="T2153">
        <v>33</v>
      </c>
      <c r="U2153">
        <v>3459.7570000000001</v>
      </c>
      <c r="V2153">
        <v>2</v>
      </c>
      <c r="W2153">
        <v>1.9239999999999999</v>
      </c>
      <c r="X2153">
        <v>3.109</v>
      </c>
      <c r="Y2153" s="8">
        <v>43412</v>
      </c>
    </row>
    <row r="2154" spans="1:25" x14ac:dyDescent="0.25">
      <c r="A2154">
        <v>-111.97744083000001</v>
      </c>
      <c r="B2154">
        <v>33.078683779999999</v>
      </c>
      <c r="C2154" t="s">
        <v>563</v>
      </c>
      <c r="D2154" t="s">
        <v>564</v>
      </c>
      <c r="E2154" t="s">
        <v>561</v>
      </c>
      <c r="F2154">
        <v>249</v>
      </c>
      <c r="G2154">
        <v>359</v>
      </c>
      <c r="H2154">
        <v>13.333</v>
      </c>
      <c r="I2154">
        <v>3.15</v>
      </c>
      <c r="J2154">
        <v>1</v>
      </c>
      <c r="K2154">
        <v>1172.4380000000001</v>
      </c>
      <c r="L2154" t="s">
        <v>560</v>
      </c>
      <c r="M2154" t="s">
        <v>559</v>
      </c>
      <c r="N2154" s="8">
        <v>43412</v>
      </c>
      <c r="O2154">
        <v>0</v>
      </c>
      <c r="P2154">
        <v>0</v>
      </c>
      <c r="Q2154">
        <v>8347.9140000000007</v>
      </c>
      <c r="R2154">
        <v>793.75099999999998</v>
      </c>
      <c r="S2154">
        <v>1.6539999999999999</v>
      </c>
      <c r="T2154">
        <v>33</v>
      </c>
      <c r="U2154">
        <v>2405.3040000000001</v>
      </c>
      <c r="V2154">
        <v>2</v>
      </c>
      <c r="W2154">
        <v>2.1469999999999998</v>
      </c>
      <c r="X2154">
        <v>3.4710000000000001</v>
      </c>
      <c r="Y2154" s="8">
        <v>43412</v>
      </c>
    </row>
    <row r="2155" spans="1:25" x14ac:dyDescent="0.25">
      <c r="A2155">
        <v>-111.97744016999999</v>
      </c>
      <c r="B2155">
        <v>33.07869178</v>
      </c>
      <c r="C2155" t="s">
        <v>563</v>
      </c>
      <c r="D2155" t="s">
        <v>564</v>
      </c>
      <c r="E2155" t="s">
        <v>561</v>
      </c>
      <c r="F2155">
        <v>250</v>
      </c>
      <c r="G2155">
        <v>1</v>
      </c>
      <c r="H2155">
        <v>13.333</v>
      </c>
      <c r="I2155">
        <v>3.0179999999999998</v>
      </c>
      <c r="J2155">
        <v>1</v>
      </c>
      <c r="K2155">
        <v>1172.3689999999999</v>
      </c>
      <c r="L2155" t="s">
        <v>560</v>
      </c>
      <c r="M2155" t="s">
        <v>559</v>
      </c>
      <c r="N2155" s="8">
        <v>43412</v>
      </c>
      <c r="O2155">
        <v>0</v>
      </c>
      <c r="P2155">
        <v>0</v>
      </c>
      <c r="Q2155">
        <v>7592.433</v>
      </c>
      <c r="R2155">
        <v>753.30399999999997</v>
      </c>
      <c r="S2155">
        <v>1.569</v>
      </c>
      <c r="T2155">
        <v>33</v>
      </c>
      <c r="U2155">
        <v>2282.7399999999998</v>
      </c>
      <c r="V2155">
        <v>2</v>
      </c>
      <c r="W2155">
        <v>2.0579999999999998</v>
      </c>
      <c r="X2155">
        <v>3.3260000000000001</v>
      </c>
      <c r="Y2155" s="8">
        <v>43412</v>
      </c>
    </row>
    <row r="2156" spans="1:25" x14ac:dyDescent="0.25">
      <c r="A2156">
        <v>-111.97744016999999</v>
      </c>
      <c r="B2156">
        <v>33.078700779999998</v>
      </c>
      <c r="C2156" t="s">
        <v>563</v>
      </c>
      <c r="D2156" t="s">
        <v>564</v>
      </c>
      <c r="E2156" t="s">
        <v>561</v>
      </c>
      <c r="F2156">
        <v>251</v>
      </c>
      <c r="G2156">
        <v>1</v>
      </c>
      <c r="H2156">
        <v>13.333</v>
      </c>
      <c r="I2156">
        <v>3.2149999999999999</v>
      </c>
      <c r="J2156">
        <v>1</v>
      </c>
      <c r="K2156">
        <v>1172.3389999999999</v>
      </c>
      <c r="L2156" t="s">
        <v>560</v>
      </c>
      <c r="M2156" t="s">
        <v>559</v>
      </c>
      <c r="N2156" s="8">
        <v>43412</v>
      </c>
      <c r="O2156">
        <v>0</v>
      </c>
      <c r="P2156">
        <v>0</v>
      </c>
      <c r="Q2156">
        <v>8107.8190000000004</v>
      </c>
      <c r="R2156">
        <v>755.18799999999999</v>
      </c>
      <c r="S2156">
        <v>1.573</v>
      </c>
      <c r="T2156">
        <v>33</v>
      </c>
      <c r="U2156">
        <v>2288.4490000000001</v>
      </c>
      <c r="V2156">
        <v>2</v>
      </c>
      <c r="W2156">
        <v>2.1920000000000002</v>
      </c>
      <c r="X2156">
        <v>3.5430000000000001</v>
      </c>
      <c r="Y2156" s="8">
        <v>43412</v>
      </c>
    </row>
    <row r="2157" spans="1:25" x14ac:dyDescent="0.25">
      <c r="A2157">
        <v>-111.97744050999999</v>
      </c>
      <c r="B2157">
        <v>33.07870879</v>
      </c>
      <c r="C2157" t="s">
        <v>563</v>
      </c>
      <c r="D2157" t="s">
        <v>564</v>
      </c>
      <c r="E2157" t="s">
        <v>561</v>
      </c>
      <c r="F2157">
        <v>252</v>
      </c>
      <c r="G2157">
        <v>3</v>
      </c>
      <c r="H2157">
        <v>13.333</v>
      </c>
      <c r="I2157">
        <v>3.117</v>
      </c>
      <c r="J2157">
        <v>1</v>
      </c>
      <c r="K2157">
        <v>1172.431</v>
      </c>
      <c r="L2157" t="s">
        <v>560</v>
      </c>
      <c r="M2157" t="s">
        <v>559</v>
      </c>
      <c r="N2157" s="8">
        <v>43412</v>
      </c>
      <c r="O2157">
        <v>0</v>
      </c>
      <c r="P2157">
        <v>0</v>
      </c>
      <c r="Q2157">
        <v>10119.075999999999</v>
      </c>
      <c r="R2157">
        <v>972.28700000000003</v>
      </c>
      <c r="S2157">
        <v>2.0259999999999998</v>
      </c>
      <c r="T2157">
        <v>33</v>
      </c>
      <c r="U2157">
        <v>2946.3240000000001</v>
      </c>
      <c r="V2157">
        <v>2</v>
      </c>
      <c r="W2157">
        <v>2.125</v>
      </c>
      <c r="X2157">
        <v>3.4340000000000002</v>
      </c>
      <c r="Y2157" s="8">
        <v>43412</v>
      </c>
    </row>
    <row r="2158" spans="1:25" x14ac:dyDescent="0.25">
      <c r="A2158">
        <v>-111.97744</v>
      </c>
      <c r="B2158">
        <v>33.078717769999997</v>
      </c>
      <c r="C2158" t="s">
        <v>563</v>
      </c>
      <c r="D2158" t="s">
        <v>564</v>
      </c>
      <c r="E2158" t="s">
        <v>561</v>
      </c>
      <c r="F2158">
        <v>253</v>
      </c>
      <c r="G2158">
        <v>0</v>
      </c>
      <c r="H2158">
        <v>13.333</v>
      </c>
      <c r="I2158">
        <v>2.9529999999999998</v>
      </c>
      <c r="J2158">
        <v>1</v>
      </c>
      <c r="K2158">
        <v>1172.434</v>
      </c>
      <c r="L2158" t="s">
        <v>560</v>
      </c>
      <c r="M2158" t="s">
        <v>559</v>
      </c>
      <c r="N2158" s="8">
        <v>43412</v>
      </c>
      <c r="O2158">
        <v>0</v>
      </c>
      <c r="P2158">
        <v>0</v>
      </c>
      <c r="Q2158">
        <v>11546.867</v>
      </c>
      <c r="R2158">
        <v>1171.1130000000001</v>
      </c>
      <c r="S2158">
        <v>2.44</v>
      </c>
      <c r="T2158">
        <v>33</v>
      </c>
      <c r="U2158">
        <v>3548.828</v>
      </c>
      <c r="V2158">
        <v>2</v>
      </c>
      <c r="W2158">
        <v>2.0129999999999999</v>
      </c>
      <c r="X2158">
        <v>3.254</v>
      </c>
      <c r="Y2158" s="8">
        <v>43412</v>
      </c>
    </row>
    <row r="2159" spans="1:25" x14ac:dyDescent="0.25">
      <c r="A2159">
        <v>-111.97743917</v>
      </c>
      <c r="B2159">
        <v>33.078725779999999</v>
      </c>
      <c r="C2159" t="s">
        <v>563</v>
      </c>
      <c r="D2159" t="s">
        <v>564</v>
      </c>
      <c r="E2159" t="s">
        <v>561</v>
      </c>
      <c r="F2159">
        <v>254</v>
      </c>
      <c r="G2159">
        <v>1</v>
      </c>
      <c r="H2159">
        <v>13.333</v>
      </c>
      <c r="I2159">
        <v>3.0840000000000001</v>
      </c>
      <c r="J2159">
        <v>1</v>
      </c>
      <c r="K2159">
        <v>1172.3979999999999</v>
      </c>
      <c r="L2159" t="s">
        <v>560</v>
      </c>
      <c r="M2159" t="s">
        <v>559</v>
      </c>
      <c r="N2159" s="8">
        <v>43412</v>
      </c>
      <c r="O2159">
        <v>0</v>
      </c>
      <c r="P2159">
        <v>0</v>
      </c>
      <c r="Q2159">
        <v>11178.71</v>
      </c>
      <c r="R2159">
        <v>1085.528</v>
      </c>
      <c r="S2159">
        <v>2.262</v>
      </c>
      <c r="T2159">
        <v>33</v>
      </c>
      <c r="U2159">
        <v>3289.48</v>
      </c>
      <c r="V2159">
        <v>2</v>
      </c>
      <c r="W2159">
        <v>2.1030000000000002</v>
      </c>
      <c r="X2159">
        <v>3.3980000000000001</v>
      </c>
      <c r="Y2159" s="8">
        <v>43412</v>
      </c>
    </row>
    <row r="2160" spans="1:25" x14ac:dyDescent="0.25">
      <c r="A2160">
        <v>-111.97744086</v>
      </c>
      <c r="B2160">
        <v>33.078733810000003</v>
      </c>
      <c r="C2160" t="s">
        <v>563</v>
      </c>
      <c r="D2160" t="s">
        <v>564</v>
      </c>
      <c r="E2160" t="s">
        <v>561</v>
      </c>
      <c r="F2160">
        <v>255</v>
      </c>
      <c r="G2160">
        <v>5</v>
      </c>
      <c r="H2160">
        <v>13.333</v>
      </c>
      <c r="I2160">
        <v>3.117</v>
      </c>
      <c r="J2160">
        <v>1</v>
      </c>
      <c r="K2160">
        <v>1172.4380000000001</v>
      </c>
      <c r="L2160" t="s">
        <v>560</v>
      </c>
      <c r="M2160" t="s">
        <v>559</v>
      </c>
      <c r="N2160" s="8">
        <v>43412</v>
      </c>
      <c r="O2160">
        <v>0</v>
      </c>
      <c r="P2160">
        <v>0</v>
      </c>
      <c r="Q2160">
        <v>11437.257</v>
      </c>
      <c r="R2160">
        <v>1098.944</v>
      </c>
      <c r="S2160">
        <v>2.2890000000000001</v>
      </c>
      <c r="T2160">
        <v>33</v>
      </c>
      <c r="U2160">
        <v>3330.1329999999998</v>
      </c>
      <c r="V2160">
        <v>2</v>
      </c>
      <c r="W2160">
        <v>2.125</v>
      </c>
      <c r="X2160">
        <v>3.4340000000000002</v>
      </c>
      <c r="Y2160" s="8">
        <v>43412</v>
      </c>
    </row>
    <row r="2161" spans="1:25" x14ac:dyDescent="0.25">
      <c r="A2161">
        <v>-111.97743917</v>
      </c>
      <c r="B2161">
        <v>33.078742779999999</v>
      </c>
      <c r="C2161" t="s">
        <v>563</v>
      </c>
      <c r="D2161" t="s">
        <v>564</v>
      </c>
      <c r="E2161" t="s">
        <v>561</v>
      </c>
      <c r="F2161">
        <v>256</v>
      </c>
      <c r="G2161">
        <v>1</v>
      </c>
      <c r="H2161">
        <v>13.333</v>
      </c>
      <c r="I2161">
        <v>2.9860000000000002</v>
      </c>
      <c r="J2161">
        <v>1</v>
      </c>
      <c r="K2161">
        <v>1172.375</v>
      </c>
      <c r="L2161" t="s">
        <v>560</v>
      </c>
      <c r="M2161" t="s">
        <v>559</v>
      </c>
      <c r="N2161" s="8">
        <v>43412</v>
      </c>
      <c r="O2161">
        <v>0</v>
      </c>
      <c r="P2161">
        <v>0</v>
      </c>
      <c r="Q2161">
        <v>12630.627</v>
      </c>
      <c r="R2161">
        <v>1266.954</v>
      </c>
      <c r="S2161">
        <v>2.6389999999999998</v>
      </c>
      <c r="T2161">
        <v>33</v>
      </c>
      <c r="U2161">
        <v>3839.2539999999999</v>
      </c>
      <c r="V2161">
        <v>2</v>
      </c>
      <c r="W2161">
        <v>2.036</v>
      </c>
      <c r="X2161">
        <v>3.29</v>
      </c>
      <c r="Y2161" s="8">
        <v>43412</v>
      </c>
    </row>
    <row r="2162" spans="1:25" x14ac:dyDescent="0.25">
      <c r="A2162">
        <v>-111.97743948999999</v>
      </c>
      <c r="B2162">
        <v>33.078751789999998</v>
      </c>
      <c r="C2162" t="s">
        <v>563</v>
      </c>
      <c r="D2162" t="s">
        <v>564</v>
      </c>
      <c r="E2162" t="s">
        <v>561</v>
      </c>
      <c r="F2162">
        <v>257</v>
      </c>
      <c r="G2162">
        <v>357</v>
      </c>
      <c r="H2162">
        <v>13.333</v>
      </c>
      <c r="I2162">
        <v>3.15</v>
      </c>
      <c r="J2162">
        <v>1</v>
      </c>
      <c r="K2162">
        <v>1172.4179999999999</v>
      </c>
      <c r="L2162" t="s">
        <v>560</v>
      </c>
      <c r="M2162" t="s">
        <v>559</v>
      </c>
      <c r="N2162" s="8">
        <v>43412</v>
      </c>
      <c r="O2162">
        <v>0</v>
      </c>
      <c r="P2162">
        <v>0</v>
      </c>
      <c r="Q2162">
        <v>13986.428</v>
      </c>
      <c r="R2162">
        <v>1329.8810000000001</v>
      </c>
      <c r="S2162">
        <v>2.7709999999999999</v>
      </c>
      <c r="T2162">
        <v>33</v>
      </c>
      <c r="U2162">
        <v>4029.9430000000002</v>
      </c>
      <c r="V2162">
        <v>2</v>
      </c>
      <c r="W2162">
        <v>2.1469999999999998</v>
      </c>
      <c r="X2162">
        <v>3.4710000000000001</v>
      </c>
      <c r="Y2162" s="8">
        <v>43412</v>
      </c>
    </row>
    <row r="2163" spans="1:25" x14ac:dyDescent="0.25">
      <c r="A2163">
        <v>-111.97743968</v>
      </c>
      <c r="B2163">
        <v>33.078759789999999</v>
      </c>
      <c r="C2163" t="s">
        <v>563</v>
      </c>
      <c r="D2163" t="s">
        <v>564</v>
      </c>
      <c r="E2163" t="s">
        <v>561</v>
      </c>
      <c r="F2163">
        <v>258</v>
      </c>
      <c r="G2163">
        <v>4</v>
      </c>
      <c r="H2163">
        <v>13.333</v>
      </c>
      <c r="I2163">
        <v>3.2480000000000002</v>
      </c>
      <c r="J2163">
        <v>1</v>
      </c>
      <c r="K2163">
        <v>1172.365</v>
      </c>
      <c r="L2163" t="s">
        <v>560</v>
      </c>
      <c r="M2163" t="s">
        <v>559</v>
      </c>
      <c r="N2163" s="8">
        <v>43412</v>
      </c>
      <c r="O2163">
        <v>0</v>
      </c>
      <c r="P2163">
        <v>0</v>
      </c>
      <c r="Q2163">
        <v>14165.164000000001</v>
      </c>
      <c r="R2163">
        <v>1306.0619999999999</v>
      </c>
      <c r="S2163">
        <v>2.7210000000000001</v>
      </c>
      <c r="T2163">
        <v>33</v>
      </c>
      <c r="U2163">
        <v>3957.7629999999999</v>
      </c>
      <c r="V2163">
        <v>2</v>
      </c>
      <c r="W2163">
        <v>2.2149999999999999</v>
      </c>
      <c r="X2163">
        <v>3.5790000000000002</v>
      </c>
      <c r="Y2163" s="8">
        <v>43412</v>
      </c>
    </row>
    <row r="2164" spans="1:25" x14ac:dyDescent="0.25">
      <c r="A2164">
        <v>-111.97743883</v>
      </c>
      <c r="B2164">
        <v>33.07876778</v>
      </c>
      <c r="C2164" t="s">
        <v>563</v>
      </c>
      <c r="D2164" t="s">
        <v>564</v>
      </c>
      <c r="E2164" t="s">
        <v>561</v>
      </c>
      <c r="F2164">
        <v>259</v>
      </c>
      <c r="G2164">
        <v>359</v>
      </c>
      <c r="H2164">
        <v>13.333</v>
      </c>
      <c r="I2164">
        <v>2.887</v>
      </c>
      <c r="J2164">
        <v>1</v>
      </c>
      <c r="K2164">
        <v>1172.316</v>
      </c>
      <c r="L2164" t="s">
        <v>560</v>
      </c>
      <c r="M2164" t="s">
        <v>559</v>
      </c>
      <c r="N2164" s="8">
        <v>43412</v>
      </c>
      <c r="O2164">
        <v>0</v>
      </c>
      <c r="P2164">
        <v>0</v>
      </c>
      <c r="Q2164">
        <v>13912.675999999999</v>
      </c>
      <c r="R2164">
        <v>1443.1289999999999</v>
      </c>
      <c r="S2164">
        <v>3.0070000000000001</v>
      </c>
      <c r="T2164">
        <v>33</v>
      </c>
      <c r="U2164">
        <v>4373.1189999999997</v>
      </c>
      <c r="V2164">
        <v>2</v>
      </c>
      <c r="W2164">
        <v>1.9690000000000001</v>
      </c>
      <c r="X2164">
        <v>3.181</v>
      </c>
      <c r="Y2164" s="8">
        <v>43412</v>
      </c>
    </row>
    <row r="2165" spans="1:25" x14ac:dyDescent="0.25">
      <c r="A2165">
        <v>-111.97744037</v>
      </c>
      <c r="B2165">
        <v>33.078776849999997</v>
      </c>
      <c r="C2165" t="s">
        <v>563</v>
      </c>
      <c r="D2165" t="s">
        <v>564</v>
      </c>
      <c r="E2165" t="s">
        <v>561</v>
      </c>
      <c r="F2165">
        <v>260</v>
      </c>
      <c r="G2165">
        <v>8</v>
      </c>
      <c r="H2165">
        <v>13.333</v>
      </c>
      <c r="I2165">
        <v>3.0510000000000002</v>
      </c>
      <c r="J2165">
        <v>1</v>
      </c>
      <c r="K2165">
        <v>1172.346</v>
      </c>
      <c r="L2165" t="s">
        <v>560</v>
      </c>
      <c r="M2165" t="s">
        <v>559</v>
      </c>
      <c r="N2165" s="8">
        <v>43412</v>
      </c>
      <c r="O2165">
        <v>0</v>
      </c>
      <c r="P2165">
        <v>0</v>
      </c>
      <c r="Q2165">
        <v>13337.913</v>
      </c>
      <c r="R2165">
        <v>1309.1279999999999</v>
      </c>
      <c r="S2165">
        <v>2.7269999999999999</v>
      </c>
      <c r="T2165">
        <v>33</v>
      </c>
      <c r="U2165">
        <v>3967.0549999999998</v>
      </c>
      <c r="V2165">
        <v>2</v>
      </c>
      <c r="W2165">
        <v>2.08</v>
      </c>
      <c r="X2165">
        <v>3.3620000000000001</v>
      </c>
      <c r="Y2165" s="8">
        <v>43412</v>
      </c>
    </row>
    <row r="2166" spans="1:25" x14ac:dyDescent="0.25">
      <c r="A2166">
        <v>-111.97743883</v>
      </c>
      <c r="B2166">
        <v>33.078784779999999</v>
      </c>
      <c r="C2166" t="s">
        <v>563</v>
      </c>
      <c r="D2166" t="s">
        <v>564</v>
      </c>
      <c r="E2166" t="s">
        <v>561</v>
      </c>
      <c r="F2166">
        <v>261</v>
      </c>
      <c r="G2166">
        <v>359</v>
      </c>
      <c r="H2166">
        <v>13.333</v>
      </c>
      <c r="I2166">
        <v>3.0179999999999998</v>
      </c>
      <c r="J2166">
        <v>1</v>
      </c>
      <c r="K2166">
        <v>1172.3430000000001</v>
      </c>
      <c r="L2166" t="s">
        <v>560</v>
      </c>
      <c r="M2166" t="s">
        <v>559</v>
      </c>
      <c r="N2166" s="8">
        <v>43412</v>
      </c>
      <c r="O2166">
        <v>0</v>
      </c>
      <c r="P2166">
        <v>0</v>
      </c>
      <c r="Q2166">
        <v>15546.633</v>
      </c>
      <c r="R2166">
        <v>1542.502</v>
      </c>
      <c r="S2166">
        <v>3.214</v>
      </c>
      <c r="T2166">
        <v>33</v>
      </c>
      <c r="U2166">
        <v>4674.2489999999998</v>
      </c>
      <c r="V2166">
        <v>2</v>
      </c>
      <c r="W2166">
        <v>2.0579999999999998</v>
      </c>
      <c r="X2166">
        <v>3.3260000000000001</v>
      </c>
      <c r="Y2166" s="8">
        <v>43412</v>
      </c>
    </row>
    <row r="2167" spans="1:25" x14ac:dyDescent="0.25">
      <c r="A2167">
        <v>-111.977439</v>
      </c>
      <c r="B2167">
        <v>33.07879277</v>
      </c>
      <c r="C2167" t="s">
        <v>563</v>
      </c>
      <c r="D2167" t="s">
        <v>564</v>
      </c>
      <c r="E2167" t="s">
        <v>561</v>
      </c>
      <c r="F2167">
        <v>262</v>
      </c>
      <c r="G2167">
        <v>0</v>
      </c>
      <c r="H2167">
        <v>13.333</v>
      </c>
      <c r="I2167">
        <v>3.0510000000000002</v>
      </c>
      <c r="J2167">
        <v>1</v>
      </c>
      <c r="K2167">
        <v>1172.336</v>
      </c>
      <c r="L2167" t="s">
        <v>560</v>
      </c>
      <c r="M2167" t="s">
        <v>559</v>
      </c>
      <c r="N2167" s="8">
        <v>43412</v>
      </c>
      <c r="O2167">
        <v>0</v>
      </c>
      <c r="P2167">
        <v>0</v>
      </c>
      <c r="Q2167">
        <v>15179.852999999999</v>
      </c>
      <c r="R2167">
        <v>1489.9159999999999</v>
      </c>
      <c r="S2167">
        <v>3.1040000000000001</v>
      </c>
      <c r="T2167">
        <v>33</v>
      </c>
      <c r="U2167">
        <v>4514.8980000000001</v>
      </c>
      <c r="V2167">
        <v>2</v>
      </c>
      <c r="W2167">
        <v>2.08</v>
      </c>
      <c r="X2167">
        <v>3.3620000000000001</v>
      </c>
      <c r="Y2167" s="8">
        <v>43412</v>
      </c>
    </row>
    <row r="2168" spans="1:25" x14ac:dyDescent="0.25">
      <c r="A2168">
        <v>-111.97743866</v>
      </c>
      <c r="B2168">
        <v>33.078801779999999</v>
      </c>
      <c r="C2168" t="s">
        <v>563</v>
      </c>
      <c r="D2168" t="s">
        <v>564</v>
      </c>
      <c r="E2168" t="s">
        <v>561</v>
      </c>
      <c r="F2168">
        <v>263</v>
      </c>
      <c r="G2168">
        <v>358</v>
      </c>
      <c r="H2168">
        <v>13.333</v>
      </c>
      <c r="I2168">
        <v>2.92</v>
      </c>
      <c r="J2168">
        <v>1</v>
      </c>
      <c r="K2168">
        <v>1172.287</v>
      </c>
      <c r="L2168" t="s">
        <v>560</v>
      </c>
      <c r="M2168" t="s">
        <v>559</v>
      </c>
      <c r="N2168" s="8">
        <v>43412</v>
      </c>
      <c r="O2168">
        <v>0</v>
      </c>
      <c r="P2168">
        <v>0</v>
      </c>
      <c r="Q2168">
        <v>14515.53</v>
      </c>
      <c r="R2168">
        <v>1488.7439999999999</v>
      </c>
      <c r="S2168">
        <v>3.1019999999999999</v>
      </c>
      <c r="T2168">
        <v>33</v>
      </c>
      <c r="U2168">
        <v>4511.3469999999998</v>
      </c>
      <c r="V2168">
        <v>2</v>
      </c>
      <c r="W2168">
        <v>1.9910000000000001</v>
      </c>
      <c r="X2168">
        <v>3.218</v>
      </c>
      <c r="Y2168" s="8">
        <v>43412</v>
      </c>
    </row>
    <row r="2169" spans="1:25" x14ac:dyDescent="0.25">
      <c r="A2169">
        <v>-111.97743849</v>
      </c>
      <c r="B2169">
        <v>33.078809790000001</v>
      </c>
      <c r="C2169" t="s">
        <v>563</v>
      </c>
      <c r="D2169" t="s">
        <v>564</v>
      </c>
      <c r="E2169" t="s">
        <v>561</v>
      </c>
      <c r="F2169">
        <v>264</v>
      </c>
      <c r="G2169">
        <v>357</v>
      </c>
      <c r="H2169">
        <v>13.333</v>
      </c>
      <c r="I2169">
        <v>3.0510000000000002</v>
      </c>
      <c r="J2169">
        <v>1</v>
      </c>
      <c r="K2169">
        <v>1172.336</v>
      </c>
      <c r="L2169" t="s">
        <v>560</v>
      </c>
      <c r="M2169" t="s">
        <v>559</v>
      </c>
      <c r="N2169" s="8">
        <v>43412</v>
      </c>
      <c r="O2169">
        <v>0</v>
      </c>
      <c r="P2169">
        <v>0</v>
      </c>
      <c r="Q2169">
        <v>12965.24</v>
      </c>
      <c r="R2169">
        <v>1272.55</v>
      </c>
      <c r="S2169">
        <v>2.6509999999999998</v>
      </c>
      <c r="T2169">
        <v>33</v>
      </c>
      <c r="U2169">
        <v>3856.212</v>
      </c>
      <c r="V2169">
        <v>2</v>
      </c>
      <c r="W2169">
        <v>2.08</v>
      </c>
      <c r="X2169">
        <v>3.3620000000000001</v>
      </c>
      <c r="Y2169" s="8">
        <v>43412</v>
      </c>
    </row>
    <row r="2170" spans="1:25" x14ac:dyDescent="0.25">
      <c r="A2170">
        <v>-111.97743920000001</v>
      </c>
      <c r="B2170">
        <v>33.078817839999999</v>
      </c>
      <c r="C2170" t="s">
        <v>563</v>
      </c>
      <c r="D2170" t="s">
        <v>564</v>
      </c>
      <c r="E2170" t="s">
        <v>561</v>
      </c>
      <c r="F2170">
        <v>265</v>
      </c>
      <c r="G2170">
        <v>7</v>
      </c>
      <c r="H2170">
        <v>13.333</v>
      </c>
      <c r="I2170">
        <v>2.9529999999999998</v>
      </c>
      <c r="J2170">
        <v>1</v>
      </c>
      <c r="K2170">
        <v>1172.425</v>
      </c>
      <c r="L2170" t="s">
        <v>560</v>
      </c>
      <c r="M2170" t="s">
        <v>559</v>
      </c>
      <c r="N2170" s="8">
        <v>43412</v>
      </c>
      <c r="O2170">
        <v>0</v>
      </c>
      <c r="P2170">
        <v>0</v>
      </c>
      <c r="Q2170">
        <v>10891.412</v>
      </c>
      <c r="R2170">
        <v>1104.635</v>
      </c>
      <c r="S2170">
        <v>2.3010000000000002</v>
      </c>
      <c r="T2170">
        <v>33</v>
      </c>
      <c r="U2170">
        <v>3347.38</v>
      </c>
      <c r="V2170">
        <v>2</v>
      </c>
      <c r="W2170">
        <v>2.0129999999999999</v>
      </c>
      <c r="X2170">
        <v>3.254</v>
      </c>
      <c r="Y2170" s="8">
        <v>43412</v>
      </c>
    </row>
    <row r="2171" spans="1:25" x14ac:dyDescent="0.25">
      <c r="A2171">
        <v>-111.977439</v>
      </c>
      <c r="B2171">
        <v>33.078825770000002</v>
      </c>
      <c r="C2171" t="s">
        <v>563</v>
      </c>
      <c r="D2171" t="s">
        <v>564</v>
      </c>
      <c r="E2171" t="s">
        <v>561</v>
      </c>
      <c r="F2171">
        <v>266</v>
      </c>
      <c r="G2171">
        <v>0</v>
      </c>
      <c r="H2171">
        <v>13.333</v>
      </c>
      <c r="I2171">
        <v>3.117</v>
      </c>
      <c r="J2171">
        <v>1</v>
      </c>
      <c r="K2171">
        <v>1172.434</v>
      </c>
      <c r="L2171" t="s">
        <v>560</v>
      </c>
      <c r="M2171" t="s">
        <v>559</v>
      </c>
      <c r="N2171" s="8">
        <v>43412</v>
      </c>
      <c r="O2171">
        <v>0</v>
      </c>
      <c r="P2171">
        <v>0</v>
      </c>
      <c r="Q2171">
        <v>12120.198</v>
      </c>
      <c r="R2171">
        <v>1164.5640000000001</v>
      </c>
      <c r="S2171">
        <v>2.4260000000000002</v>
      </c>
      <c r="T2171">
        <v>33</v>
      </c>
      <c r="U2171">
        <v>3528.982</v>
      </c>
      <c r="V2171">
        <v>2</v>
      </c>
      <c r="W2171">
        <v>2.125</v>
      </c>
      <c r="X2171">
        <v>3.4340000000000002</v>
      </c>
      <c r="Y2171" s="8">
        <v>43412</v>
      </c>
    </row>
    <row r="2172" spans="1:25" x14ac:dyDescent="0.25">
      <c r="A2172">
        <v>-111.97743883</v>
      </c>
      <c r="B2172">
        <v>33.078834780000001</v>
      </c>
      <c r="C2172" t="s">
        <v>563</v>
      </c>
      <c r="D2172" t="s">
        <v>564</v>
      </c>
      <c r="E2172" t="s">
        <v>561</v>
      </c>
      <c r="F2172">
        <v>267</v>
      </c>
      <c r="G2172">
        <v>359</v>
      </c>
      <c r="H2172">
        <v>13.333</v>
      </c>
      <c r="I2172">
        <v>3.0510000000000002</v>
      </c>
      <c r="J2172">
        <v>1</v>
      </c>
      <c r="K2172">
        <v>1172.395</v>
      </c>
      <c r="L2172" t="s">
        <v>560</v>
      </c>
      <c r="M2172" t="s">
        <v>559</v>
      </c>
      <c r="N2172" s="8">
        <v>43412</v>
      </c>
      <c r="O2172">
        <v>0</v>
      </c>
      <c r="P2172">
        <v>0</v>
      </c>
      <c r="Q2172">
        <v>12337.985000000001</v>
      </c>
      <c r="R2172">
        <v>1210.9849999999999</v>
      </c>
      <c r="S2172">
        <v>2.5230000000000001</v>
      </c>
      <c r="T2172">
        <v>33</v>
      </c>
      <c r="U2172">
        <v>3669.65</v>
      </c>
      <c r="V2172">
        <v>2</v>
      </c>
      <c r="W2172">
        <v>2.08</v>
      </c>
      <c r="X2172">
        <v>3.3620000000000001</v>
      </c>
      <c r="Y2172" s="8">
        <v>43412</v>
      </c>
    </row>
    <row r="2173" spans="1:25" x14ac:dyDescent="0.25">
      <c r="A2173">
        <v>-111.97743832</v>
      </c>
      <c r="B2173">
        <v>33.078842790000003</v>
      </c>
      <c r="C2173" t="s">
        <v>563</v>
      </c>
      <c r="D2173" t="s">
        <v>564</v>
      </c>
      <c r="E2173" t="s">
        <v>561</v>
      </c>
      <c r="F2173">
        <v>268</v>
      </c>
      <c r="G2173">
        <v>356</v>
      </c>
      <c r="H2173">
        <v>13.333</v>
      </c>
      <c r="I2173">
        <v>3.117</v>
      </c>
      <c r="J2173">
        <v>1</v>
      </c>
      <c r="K2173">
        <v>1172.3520000000001</v>
      </c>
      <c r="L2173" t="s">
        <v>560</v>
      </c>
      <c r="M2173" t="s">
        <v>559</v>
      </c>
      <c r="N2173" s="8">
        <v>43412</v>
      </c>
      <c r="O2173">
        <v>0</v>
      </c>
      <c r="P2173">
        <v>0</v>
      </c>
      <c r="Q2173">
        <v>11227.842000000001</v>
      </c>
      <c r="R2173">
        <v>1078.8219999999999</v>
      </c>
      <c r="S2173">
        <v>2.2480000000000002</v>
      </c>
      <c r="T2173">
        <v>33</v>
      </c>
      <c r="U2173">
        <v>3269.1590000000001</v>
      </c>
      <c r="V2173">
        <v>2</v>
      </c>
      <c r="W2173">
        <v>2.125</v>
      </c>
      <c r="X2173">
        <v>3.4340000000000002</v>
      </c>
      <c r="Y2173" s="8">
        <v>43412</v>
      </c>
    </row>
    <row r="2174" spans="1:25" x14ac:dyDescent="0.25">
      <c r="A2174">
        <v>-111.97743951</v>
      </c>
      <c r="B2174">
        <v>33.078851790000002</v>
      </c>
      <c r="C2174" t="s">
        <v>563</v>
      </c>
      <c r="D2174" t="s">
        <v>564</v>
      </c>
      <c r="E2174" t="s">
        <v>561</v>
      </c>
      <c r="F2174">
        <v>269</v>
      </c>
      <c r="G2174">
        <v>3</v>
      </c>
      <c r="H2174">
        <v>13.333</v>
      </c>
      <c r="I2174">
        <v>2.9529999999999998</v>
      </c>
      <c r="J2174">
        <v>1</v>
      </c>
      <c r="K2174">
        <v>1172.3620000000001</v>
      </c>
      <c r="L2174" t="s">
        <v>560</v>
      </c>
      <c r="M2174" t="s">
        <v>559</v>
      </c>
      <c r="N2174" s="8">
        <v>43412</v>
      </c>
      <c r="O2174">
        <v>0</v>
      </c>
      <c r="P2174">
        <v>0</v>
      </c>
      <c r="Q2174">
        <v>11338.058000000001</v>
      </c>
      <c r="R2174">
        <v>1149.9349999999999</v>
      </c>
      <c r="S2174">
        <v>2.3959999999999999</v>
      </c>
      <c r="T2174">
        <v>33</v>
      </c>
      <c r="U2174">
        <v>3484.6529999999998</v>
      </c>
      <c r="V2174">
        <v>2</v>
      </c>
      <c r="W2174">
        <v>2.0129999999999999</v>
      </c>
      <c r="X2174">
        <v>3.254</v>
      </c>
      <c r="Y2174" s="8">
        <v>43412</v>
      </c>
    </row>
    <row r="2175" spans="1:25" x14ac:dyDescent="0.25">
      <c r="A2175">
        <v>-111.97743934</v>
      </c>
      <c r="B2175">
        <v>33.078859780000002</v>
      </c>
      <c r="C2175" t="s">
        <v>563</v>
      </c>
      <c r="D2175" t="s">
        <v>564</v>
      </c>
      <c r="E2175" t="s">
        <v>561</v>
      </c>
      <c r="F2175">
        <v>270</v>
      </c>
      <c r="G2175">
        <v>2</v>
      </c>
      <c r="H2175">
        <v>13.333</v>
      </c>
      <c r="I2175">
        <v>2.9529999999999998</v>
      </c>
      <c r="J2175">
        <v>1</v>
      </c>
      <c r="K2175">
        <v>1172.3589999999999</v>
      </c>
      <c r="L2175" t="s">
        <v>560</v>
      </c>
      <c r="M2175" t="s">
        <v>559</v>
      </c>
      <c r="N2175" s="8">
        <v>43412</v>
      </c>
      <c r="O2175">
        <v>0</v>
      </c>
      <c r="P2175">
        <v>0</v>
      </c>
      <c r="Q2175">
        <v>13957.401</v>
      </c>
      <c r="R2175">
        <v>1415.596</v>
      </c>
      <c r="S2175">
        <v>2.9489999999999998</v>
      </c>
      <c r="T2175">
        <v>33</v>
      </c>
      <c r="U2175">
        <v>4289.6850000000004</v>
      </c>
      <c r="V2175">
        <v>2</v>
      </c>
      <c r="W2175">
        <v>2.0129999999999999</v>
      </c>
      <c r="X2175">
        <v>3.254</v>
      </c>
      <c r="Y2175" s="8">
        <v>43412</v>
      </c>
    </row>
    <row r="2176" spans="1:25" x14ac:dyDescent="0.25">
      <c r="A2176">
        <v>-111.97743832</v>
      </c>
      <c r="B2176">
        <v>33.078867789999997</v>
      </c>
      <c r="C2176" t="s">
        <v>563</v>
      </c>
      <c r="D2176" t="s">
        <v>564</v>
      </c>
      <c r="E2176" t="s">
        <v>561</v>
      </c>
      <c r="F2176">
        <v>271</v>
      </c>
      <c r="G2176">
        <v>356</v>
      </c>
      <c r="H2176">
        <v>13.333</v>
      </c>
      <c r="I2176">
        <v>3.0510000000000002</v>
      </c>
      <c r="J2176">
        <v>1</v>
      </c>
      <c r="K2176">
        <v>1172.3389999999999</v>
      </c>
      <c r="L2176" t="s">
        <v>560</v>
      </c>
      <c r="M2176" t="s">
        <v>559</v>
      </c>
      <c r="N2176" s="8">
        <v>43412</v>
      </c>
      <c r="O2176">
        <v>0</v>
      </c>
      <c r="P2176">
        <v>0</v>
      </c>
      <c r="Q2176">
        <v>14283.421</v>
      </c>
      <c r="R2176">
        <v>1401.931</v>
      </c>
      <c r="S2176">
        <v>2.9209999999999998</v>
      </c>
      <c r="T2176">
        <v>33</v>
      </c>
      <c r="U2176">
        <v>4248.2749999999996</v>
      </c>
      <c r="V2176">
        <v>2</v>
      </c>
      <c r="W2176">
        <v>2.08</v>
      </c>
      <c r="X2176">
        <v>3.3620000000000001</v>
      </c>
      <c r="Y2176" s="8">
        <v>43412</v>
      </c>
    </row>
    <row r="2177" spans="1:25" x14ac:dyDescent="0.25">
      <c r="A2177">
        <v>-111.97743883</v>
      </c>
      <c r="B2177">
        <v>33.078876780000002</v>
      </c>
      <c r="C2177" t="s">
        <v>563</v>
      </c>
      <c r="D2177" t="s">
        <v>564</v>
      </c>
      <c r="E2177" t="s">
        <v>561</v>
      </c>
      <c r="F2177">
        <v>272</v>
      </c>
      <c r="G2177">
        <v>359</v>
      </c>
      <c r="H2177">
        <v>13.333</v>
      </c>
      <c r="I2177">
        <v>3.0510000000000002</v>
      </c>
      <c r="J2177">
        <v>1</v>
      </c>
      <c r="K2177">
        <v>1172.3589999999999</v>
      </c>
      <c r="L2177" t="s">
        <v>560</v>
      </c>
      <c r="M2177" t="s">
        <v>559</v>
      </c>
      <c r="N2177" s="8">
        <v>43412</v>
      </c>
      <c r="O2177">
        <v>0</v>
      </c>
      <c r="P2177">
        <v>0</v>
      </c>
      <c r="Q2177">
        <v>14572.316999999999</v>
      </c>
      <c r="R2177">
        <v>1430.2860000000001</v>
      </c>
      <c r="S2177">
        <v>2.98</v>
      </c>
      <c r="T2177">
        <v>33</v>
      </c>
      <c r="U2177">
        <v>4334.201</v>
      </c>
      <c r="V2177">
        <v>2</v>
      </c>
      <c r="W2177">
        <v>2.08</v>
      </c>
      <c r="X2177">
        <v>3.3620000000000001</v>
      </c>
      <c r="Y2177" s="8">
        <v>43412</v>
      </c>
    </row>
    <row r="2178" spans="1:25" x14ac:dyDescent="0.25">
      <c r="A2178">
        <v>-111.97743917</v>
      </c>
      <c r="B2178">
        <v>33.078884780000003</v>
      </c>
      <c r="C2178" t="s">
        <v>563</v>
      </c>
      <c r="D2178" t="s">
        <v>564</v>
      </c>
      <c r="E2178" t="s">
        <v>561</v>
      </c>
      <c r="F2178">
        <v>273</v>
      </c>
      <c r="G2178">
        <v>1</v>
      </c>
      <c r="H2178">
        <v>13.333</v>
      </c>
      <c r="I2178">
        <v>2.887</v>
      </c>
      <c r="J2178">
        <v>1</v>
      </c>
      <c r="K2178">
        <v>1172.336</v>
      </c>
      <c r="L2178" t="s">
        <v>560</v>
      </c>
      <c r="M2178" t="s">
        <v>559</v>
      </c>
      <c r="N2178" s="8">
        <v>43412</v>
      </c>
      <c r="O2178">
        <v>0</v>
      </c>
      <c r="P2178">
        <v>0</v>
      </c>
      <c r="Q2178">
        <v>14364.169</v>
      </c>
      <c r="R2178">
        <v>1489.962</v>
      </c>
      <c r="S2178">
        <v>3.1040000000000001</v>
      </c>
      <c r="T2178">
        <v>33</v>
      </c>
      <c r="U2178">
        <v>4515.0349999999999</v>
      </c>
      <c r="V2178">
        <v>2</v>
      </c>
      <c r="W2178">
        <v>1.9690000000000001</v>
      </c>
      <c r="X2178">
        <v>3.181</v>
      </c>
      <c r="Y2178" s="8">
        <v>43412</v>
      </c>
    </row>
    <row r="2179" spans="1:25" x14ac:dyDescent="0.25">
      <c r="A2179">
        <v>-111.97743883</v>
      </c>
      <c r="B2179">
        <v>33.078892779999997</v>
      </c>
      <c r="C2179" t="s">
        <v>563</v>
      </c>
      <c r="D2179" t="s">
        <v>564</v>
      </c>
      <c r="E2179" t="s">
        <v>561</v>
      </c>
      <c r="F2179">
        <v>274</v>
      </c>
      <c r="G2179">
        <v>359</v>
      </c>
      <c r="H2179">
        <v>13.333</v>
      </c>
      <c r="I2179">
        <v>2.9529999999999998</v>
      </c>
      <c r="J2179">
        <v>1</v>
      </c>
      <c r="K2179">
        <v>1172.3589999999999</v>
      </c>
      <c r="L2179" t="s">
        <v>560</v>
      </c>
      <c r="M2179" t="s">
        <v>559</v>
      </c>
      <c r="N2179" s="8">
        <v>43412</v>
      </c>
      <c r="O2179">
        <v>0</v>
      </c>
      <c r="P2179">
        <v>0</v>
      </c>
      <c r="Q2179">
        <v>15054.325000000001</v>
      </c>
      <c r="R2179">
        <v>1526.8489999999999</v>
      </c>
      <c r="S2179">
        <v>3.181</v>
      </c>
      <c r="T2179">
        <v>33</v>
      </c>
      <c r="U2179">
        <v>4626.8149999999996</v>
      </c>
      <c r="V2179">
        <v>2</v>
      </c>
      <c r="W2179">
        <v>2.0129999999999999</v>
      </c>
      <c r="X2179">
        <v>3.254</v>
      </c>
      <c r="Y2179" s="8">
        <v>43412</v>
      </c>
    </row>
    <row r="2180" spans="1:25" x14ac:dyDescent="0.25">
      <c r="A2180">
        <v>-111.977439</v>
      </c>
      <c r="B2180">
        <v>33.078900769999997</v>
      </c>
      <c r="C2180" t="s">
        <v>563</v>
      </c>
      <c r="D2180" t="s">
        <v>564</v>
      </c>
      <c r="E2180" t="s">
        <v>561</v>
      </c>
      <c r="F2180">
        <v>275</v>
      </c>
      <c r="G2180">
        <v>360</v>
      </c>
      <c r="H2180">
        <v>13.333</v>
      </c>
      <c r="I2180">
        <v>3.0840000000000001</v>
      </c>
      <c r="J2180">
        <v>1</v>
      </c>
      <c r="K2180">
        <v>1172.3130000000001</v>
      </c>
      <c r="L2180" t="s">
        <v>560</v>
      </c>
      <c r="M2180" t="s">
        <v>559</v>
      </c>
      <c r="N2180" s="8">
        <v>43412</v>
      </c>
      <c r="O2180">
        <v>0</v>
      </c>
      <c r="P2180">
        <v>0</v>
      </c>
      <c r="Q2180">
        <v>15853.044</v>
      </c>
      <c r="R2180">
        <v>1539.4380000000001</v>
      </c>
      <c r="S2180">
        <v>3.2069999999999999</v>
      </c>
      <c r="T2180">
        <v>33</v>
      </c>
      <c r="U2180">
        <v>4664.9620000000004</v>
      </c>
      <c r="V2180">
        <v>2</v>
      </c>
      <c r="W2180">
        <v>2.1030000000000002</v>
      </c>
      <c r="X2180">
        <v>3.3980000000000001</v>
      </c>
      <c r="Y2180" s="8">
        <v>43412</v>
      </c>
    </row>
    <row r="2181" spans="1:25" x14ac:dyDescent="0.25">
      <c r="A2181">
        <v>-111.97743849</v>
      </c>
      <c r="B2181">
        <v>33.07890879</v>
      </c>
      <c r="C2181" t="s">
        <v>563</v>
      </c>
      <c r="D2181" t="s">
        <v>564</v>
      </c>
      <c r="E2181" t="s">
        <v>561</v>
      </c>
      <c r="F2181">
        <v>276</v>
      </c>
      <c r="G2181">
        <v>357</v>
      </c>
      <c r="H2181">
        <v>13.333</v>
      </c>
      <c r="I2181">
        <v>2.887</v>
      </c>
      <c r="J2181">
        <v>1</v>
      </c>
      <c r="K2181">
        <v>1172.326</v>
      </c>
      <c r="L2181" t="s">
        <v>560</v>
      </c>
      <c r="M2181" t="s">
        <v>559</v>
      </c>
      <c r="N2181" s="8">
        <v>43412</v>
      </c>
      <c r="O2181">
        <v>0</v>
      </c>
      <c r="P2181">
        <v>0</v>
      </c>
      <c r="Q2181">
        <v>16971.228999999999</v>
      </c>
      <c r="R2181">
        <v>1760.386</v>
      </c>
      <c r="S2181">
        <v>3.6669999999999998</v>
      </c>
      <c r="T2181">
        <v>33</v>
      </c>
      <c r="U2181">
        <v>5334.5029999999997</v>
      </c>
      <c r="V2181">
        <v>2</v>
      </c>
      <c r="W2181">
        <v>1.9690000000000001</v>
      </c>
      <c r="X2181">
        <v>3.181</v>
      </c>
      <c r="Y2181" s="8">
        <v>43412</v>
      </c>
    </row>
    <row r="2182" spans="1:25" x14ac:dyDescent="0.25">
      <c r="A2182">
        <v>-111.97743851</v>
      </c>
      <c r="B2182">
        <v>33.078917789999998</v>
      </c>
      <c r="C2182" t="s">
        <v>563</v>
      </c>
      <c r="D2182" t="s">
        <v>564</v>
      </c>
      <c r="E2182" t="s">
        <v>561</v>
      </c>
      <c r="F2182">
        <v>277</v>
      </c>
      <c r="G2182">
        <v>3</v>
      </c>
      <c r="H2182">
        <v>13.333</v>
      </c>
      <c r="I2182">
        <v>2.9860000000000002</v>
      </c>
      <c r="J2182">
        <v>1</v>
      </c>
      <c r="K2182">
        <v>1172.3720000000001</v>
      </c>
      <c r="L2182" t="s">
        <v>560</v>
      </c>
      <c r="M2182" t="s">
        <v>559</v>
      </c>
      <c r="N2182" s="8">
        <v>43412</v>
      </c>
      <c r="O2182">
        <v>0</v>
      </c>
      <c r="P2182">
        <v>0</v>
      </c>
      <c r="Q2182">
        <v>16556.309000000001</v>
      </c>
      <c r="R2182">
        <v>1660.732</v>
      </c>
      <c r="S2182">
        <v>3.46</v>
      </c>
      <c r="T2182">
        <v>33</v>
      </c>
      <c r="U2182">
        <v>5032.5200000000004</v>
      </c>
      <c r="V2182">
        <v>2</v>
      </c>
      <c r="W2182">
        <v>2.036</v>
      </c>
      <c r="X2182">
        <v>3.29</v>
      </c>
      <c r="Y2182" s="8">
        <v>43412</v>
      </c>
    </row>
    <row r="2183" spans="1:25" x14ac:dyDescent="0.25">
      <c r="A2183">
        <v>-111.97743800000001</v>
      </c>
      <c r="B2183">
        <v>33.078925769999998</v>
      </c>
      <c r="C2183" t="s">
        <v>563</v>
      </c>
      <c r="D2183" t="s">
        <v>564</v>
      </c>
      <c r="E2183" t="s">
        <v>561</v>
      </c>
      <c r="F2183">
        <v>278</v>
      </c>
      <c r="G2183">
        <v>0</v>
      </c>
      <c r="H2183">
        <v>13.333</v>
      </c>
      <c r="I2183">
        <v>2.887</v>
      </c>
      <c r="J2183">
        <v>1</v>
      </c>
      <c r="K2183">
        <v>1172.395</v>
      </c>
      <c r="L2183" t="s">
        <v>560</v>
      </c>
      <c r="M2183" t="s">
        <v>559</v>
      </c>
      <c r="N2183" s="8">
        <v>43412</v>
      </c>
      <c r="O2183">
        <v>0</v>
      </c>
      <c r="P2183">
        <v>0</v>
      </c>
      <c r="Q2183">
        <v>13498.691999999999</v>
      </c>
      <c r="R2183">
        <v>1400.1880000000001</v>
      </c>
      <c r="S2183">
        <v>2.9169999999999998</v>
      </c>
      <c r="T2183">
        <v>33</v>
      </c>
      <c r="U2183">
        <v>4242.9930000000004</v>
      </c>
      <c r="V2183">
        <v>2</v>
      </c>
      <c r="W2183">
        <v>1.9690000000000001</v>
      </c>
      <c r="X2183">
        <v>3.181</v>
      </c>
      <c r="Y2183" s="8">
        <v>43412</v>
      </c>
    </row>
    <row r="2184" spans="1:25" x14ac:dyDescent="0.25">
      <c r="A2184">
        <v>-111.97743714000001</v>
      </c>
      <c r="B2184">
        <v>33.078933810000002</v>
      </c>
      <c r="C2184" t="s">
        <v>563</v>
      </c>
      <c r="D2184" t="s">
        <v>564</v>
      </c>
      <c r="E2184" t="s">
        <v>561</v>
      </c>
      <c r="F2184">
        <v>279</v>
      </c>
      <c r="G2184">
        <v>355</v>
      </c>
      <c r="H2184">
        <v>13.333</v>
      </c>
      <c r="I2184">
        <v>3.0840000000000001</v>
      </c>
      <c r="J2184">
        <v>1</v>
      </c>
      <c r="K2184">
        <v>1172.405</v>
      </c>
      <c r="L2184" t="s">
        <v>560</v>
      </c>
      <c r="M2184" t="s">
        <v>559</v>
      </c>
      <c r="N2184" s="8">
        <v>43412</v>
      </c>
      <c r="O2184">
        <v>0</v>
      </c>
      <c r="P2184">
        <v>0</v>
      </c>
      <c r="Q2184">
        <v>13582.525</v>
      </c>
      <c r="R2184">
        <v>1318.9549999999999</v>
      </c>
      <c r="S2184">
        <v>2.7480000000000002</v>
      </c>
      <c r="T2184">
        <v>33</v>
      </c>
      <c r="U2184">
        <v>3996.8330000000001</v>
      </c>
      <c r="V2184">
        <v>2</v>
      </c>
      <c r="W2184">
        <v>2.1030000000000002</v>
      </c>
      <c r="X2184">
        <v>3.3980000000000001</v>
      </c>
      <c r="Y2184" s="8">
        <v>43412</v>
      </c>
    </row>
    <row r="2185" spans="1:25" x14ac:dyDescent="0.25">
      <c r="A2185">
        <v>-111.97743834000001</v>
      </c>
      <c r="B2185">
        <v>33.078942779999998</v>
      </c>
      <c r="C2185" t="s">
        <v>563</v>
      </c>
      <c r="D2185" t="s">
        <v>564</v>
      </c>
      <c r="E2185" t="s">
        <v>561</v>
      </c>
      <c r="F2185">
        <v>280</v>
      </c>
      <c r="G2185">
        <v>2</v>
      </c>
      <c r="H2185">
        <v>13.333</v>
      </c>
      <c r="I2185">
        <v>2.9529999999999998</v>
      </c>
      <c r="J2185">
        <v>1</v>
      </c>
      <c r="K2185">
        <v>1172.385</v>
      </c>
      <c r="L2185" t="s">
        <v>560</v>
      </c>
      <c r="M2185" t="s">
        <v>559</v>
      </c>
      <c r="N2185" s="8">
        <v>43412</v>
      </c>
      <c r="O2185">
        <v>0</v>
      </c>
      <c r="P2185">
        <v>0</v>
      </c>
      <c r="Q2185">
        <v>15142.233</v>
      </c>
      <c r="R2185">
        <v>1535.7650000000001</v>
      </c>
      <c r="S2185">
        <v>3.2</v>
      </c>
      <c r="T2185">
        <v>33</v>
      </c>
      <c r="U2185">
        <v>4653.8329999999996</v>
      </c>
      <c r="V2185">
        <v>2</v>
      </c>
      <c r="W2185">
        <v>2.0129999999999999</v>
      </c>
      <c r="X2185">
        <v>3.254</v>
      </c>
      <c r="Y2185" s="8">
        <v>43412</v>
      </c>
    </row>
    <row r="2186" spans="1:25" x14ac:dyDescent="0.25">
      <c r="A2186">
        <v>-111.977439</v>
      </c>
      <c r="B2186">
        <v>33.078950769999999</v>
      </c>
      <c r="C2186" t="s">
        <v>563</v>
      </c>
      <c r="D2186" t="s">
        <v>564</v>
      </c>
      <c r="E2186" t="s">
        <v>561</v>
      </c>
      <c r="F2186">
        <v>281</v>
      </c>
      <c r="G2186">
        <v>0</v>
      </c>
      <c r="H2186">
        <v>13.333</v>
      </c>
      <c r="I2186">
        <v>3.0179999999999998</v>
      </c>
      <c r="J2186">
        <v>1</v>
      </c>
      <c r="K2186">
        <v>1172.365</v>
      </c>
      <c r="L2186" t="s">
        <v>560</v>
      </c>
      <c r="M2186" t="s">
        <v>559</v>
      </c>
      <c r="N2186" s="8">
        <v>43412</v>
      </c>
      <c r="O2186">
        <v>0</v>
      </c>
      <c r="P2186">
        <v>0</v>
      </c>
      <c r="Q2186">
        <v>14255.936</v>
      </c>
      <c r="R2186">
        <v>1414.442</v>
      </c>
      <c r="S2186">
        <v>2.9470000000000001</v>
      </c>
      <c r="T2186">
        <v>33</v>
      </c>
      <c r="U2186">
        <v>4286.1880000000001</v>
      </c>
      <c r="V2186">
        <v>2</v>
      </c>
      <c r="W2186">
        <v>2.0579999999999998</v>
      </c>
      <c r="X2186">
        <v>3.3260000000000001</v>
      </c>
      <c r="Y2186" s="8">
        <v>43412</v>
      </c>
    </row>
    <row r="2187" spans="1:25" x14ac:dyDescent="0.25">
      <c r="A2187">
        <v>-111.97743800000001</v>
      </c>
      <c r="B2187">
        <v>33.07895877</v>
      </c>
      <c r="C2187" t="s">
        <v>563</v>
      </c>
      <c r="D2187" t="s">
        <v>564</v>
      </c>
      <c r="E2187" t="s">
        <v>561</v>
      </c>
      <c r="F2187">
        <v>282</v>
      </c>
      <c r="G2187">
        <v>360</v>
      </c>
      <c r="H2187">
        <v>13.333</v>
      </c>
      <c r="I2187">
        <v>3.0179999999999998</v>
      </c>
      <c r="J2187">
        <v>1</v>
      </c>
      <c r="K2187">
        <v>1172.395</v>
      </c>
      <c r="L2187" t="s">
        <v>560</v>
      </c>
      <c r="M2187" t="s">
        <v>559</v>
      </c>
      <c r="N2187" s="8">
        <v>43412</v>
      </c>
      <c r="O2187">
        <v>0</v>
      </c>
      <c r="P2187">
        <v>0</v>
      </c>
      <c r="Q2187">
        <v>13524.029</v>
      </c>
      <c r="R2187">
        <v>1341.8240000000001</v>
      </c>
      <c r="S2187">
        <v>2.7949999999999999</v>
      </c>
      <c r="T2187">
        <v>33</v>
      </c>
      <c r="U2187">
        <v>4066.1329999999998</v>
      </c>
      <c r="V2187">
        <v>2</v>
      </c>
      <c r="W2187">
        <v>2.0579999999999998</v>
      </c>
      <c r="X2187">
        <v>3.3260000000000001</v>
      </c>
      <c r="Y2187" s="8">
        <v>43412</v>
      </c>
    </row>
    <row r="2188" spans="1:25" x14ac:dyDescent="0.25">
      <c r="A2188">
        <v>-111.97743817</v>
      </c>
      <c r="B2188">
        <v>33.078966780000002</v>
      </c>
      <c r="C2188" t="s">
        <v>563</v>
      </c>
      <c r="D2188" t="s">
        <v>564</v>
      </c>
      <c r="E2188" t="s">
        <v>561</v>
      </c>
      <c r="F2188">
        <v>283</v>
      </c>
      <c r="G2188">
        <v>1</v>
      </c>
      <c r="H2188">
        <v>13.333</v>
      </c>
      <c r="I2188">
        <v>3.0510000000000002</v>
      </c>
      <c r="J2188">
        <v>1</v>
      </c>
      <c r="K2188">
        <v>1172.4870000000001</v>
      </c>
      <c r="L2188" t="s">
        <v>560</v>
      </c>
      <c r="M2188" t="s">
        <v>559</v>
      </c>
      <c r="N2188" s="8">
        <v>43412</v>
      </c>
      <c r="O2188">
        <v>0</v>
      </c>
      <c r="P2188">
        <v>0</v>
      </c>
      <c r="Q2188">
        <v>10643.66</v>
      </c>
      <c r="R2188">
        <v>1044.6849999999999</v>
      </c>
      <c r="S2188">
        <v>2.1760000000000002</v>
      </c>
      <c r="T2188">
        <v>33</v>
      </c>
      <c r="U2188">
        <v>3165.712</v>
      </c>
      <c r="V2188">
        <v>2</v>
      </c>
      <c r="W2188">
        <v>2.08</v>
      </c>
      <c r="X2188">
        <v>3.3620000000000001</v>
      </c>
      <c r="Y2188" s="8">
        <v>43412</v>
      </c>
    </row>
    <row r="2189" spans="1:25" x14ac:dyDescent="0.25">
      <c r="A2189">
        <v>-111.97743817</v>
      </c>
      <c r="B2189">
        <v>33.07897578</v>
      </c>
      <c r="C2189" t="s">
        <v>563</v>
      </c>
      <c r="D2189" t="s">
        <v>564</v>
      </c>
      <c r="E2189" t="s">
        <v>561</v>
      </c>
      <c r="F2189">
        <v>284</v>
      </c>
      <c r="G2189">
        <v>1</v>
      </c>
      <c r="H2189">
        <v>13.333</v>
      </c>
      <c r="I2189">
        <v>2.9529999999999998</v>
      </c>
      <c r="J2189">
        <v>1</v>
      </c>
      <c r="K2189">
        <v>1172.444</v>
      </c>
      <c r="L2189" t="s">
        <v>560</v>
      </c>
      <c r="M2189" t="s">
        <v>559</v>
      </c>
      <c r="N2189" s="8">
        <v>43412</v>
      </c>
      <c r="O2189">
        <v>0</v>
      </c>
      <c r="P2189">
        <v>0</v>
      </c>
      <c r="Q2189">
        <v>12459.382</v>
      </c>
      <c r="R2189">
        <v>1263.663</v>
      </c>
      <c r="S2189">
        <v>2.633</v>
      </c>
      <c r="T2189">
        <v>33</v>
      </c>
      <c r="U2189">
        <v>3829.2820000000002</v>
      </c>
      <c r="V2189">
        <v>2</v>
      </c>
      <c r="W2189">
        <v>2.0129999999999999</v>
      </c>
      <c r="X2189">
        <v>3.254</v>
      </c>
      <c r="Y2189" s="8">
        <v>43412</v>
      </c>
    </row>
    <row r="2190" spans="1:25" x14ac:dyDescent="0.25">
      <c r="A2190">
        <v>-111.97743817</v>
      </c>
      <c r="B2190">
        <v>33.078983780000002</v>
      </c>
      <c r="C2190" t="s">
        <v>563</v>
      </c>
      <c r="D2190" t="s">
        <v>564</v>
      </c>
      <c r="E2190" t="s">
        <v>561</v>
      </c>
      <c r="F2190">
        <v>285</v>
      </c>
      <c r="G2190">
        <v>1</v>
      </c>
      <c r="H2190">
        <v>13.333</v>
      </c>
      <c r="I2190">
        <v>3.117</v>
      </c>
      <c r="J2190">
        <v>1</v>
      </c>
      <c r="K2190">
        <v>1172.346</v>
      </c>
      <c r="L2190" t="s">
        <v>560</v>
      </c>
      <c r="M2190" t="s">
        <v>559</v>
      </c>
      <c r="N2190" s="8">
        <v>43412</v>
      </c>
      <c r="O2190">
        <v>0</v>
      </c>
      <c r="P2190">
        <v>0</v>
      </c>
      <c r="Q2190">
        <v>11950.495000000001</v>
      </c>
      <c r="R2190">
        <v>1148.258</v>
      </c>
      <c r="S2190">
        <v>2.3919999999999999</v>
      </c>
      <c r="T2190">
        <v>33</v>
      </c>
      <c r="U2190">
        <v>3479.57</v>
      </c>
      <c r="V2190">
        <v>2</v>
      </c>
      <c r="W2190">
        <v>2.125</v>
      </c>
      <c r="X2190">
        <v>3.4340000000000002</v>
      </c>
      <c r="Y2190" s="8">
        <v>43412</v>
      </c>
    </row>
    <row r="2191" spans="1:25" x14ac:dyDescent="0.25">
      <c r="A2191">
        <v>-111.97743817</v>
      </c>
      <c r="B2191">
        <v>33.07899278</v>
      </c>
      <c r="C2191" t="s">
        <v>563</v>
      </c>
      <c r="D2191" t="s">
        <v>564</v>
      </c>
      <c r="E2191" t="s">
        <v>561</v>
      </c>
      <c r="F2191">
        <v>286</v>
      </c>
      <c r="G2191">
        <v>1</v>
      </c>
      <c r="H2191">
        <v>13.333</v>
      </c>
      <c r="I2191">
        <v>3.2149999999999999</v>
      </c>
      <c r="J2191">
        <v>1</v>
      </c>
      <c r="K2191">
        <v>1172.287</v>
      </c>
      <c r="L2191" t="s">
        <v>560</v>
      </c>
      <c r="M2191" t="s">
        <v>559</v>
      </c>
      <c r="N2191" s="8">
        <v>43412</v>
      </c>
      <c r="O2191">
        <v>0</v>
      </c>
      <c r="P2191">
        <v>0</v>
      </c>
      <c r="Q2191">
        <v>13790.342000000001</v>
      </c>
      <c r="R2191">
        <v>1284.4770000000001</v>
      </c>
      <c r="S2191">
        <v>2.6760000000000002</v>
      </c>
      <c r="T2191">
        <v>33</v>
      </c>
      <c r="U2191">
        <v>3892.3539999999998</v>
      </c>
      <c r="V2191">
        <v>2</v>
      </c>
      <c r="W2191">
        <v>2.1920000000000002</v>
      </c>
      <c r="X2191">
        <v>3.5430000000000001</v>
      </c>
      <c r="Y2191" s="8">
        <v>43412</v>
      </c>
    </row>
    <row r="2192" spans="1:25" x14ac:dyDescent="0.25">
      <c r="A2192">
        <v>-111.97743683</v>
      </c>
      <c r="B2192">
        <v>33.079000780000001</v>
      </c>
      <c r="C2192" t="s">
        <v>563</v>
      </c>
      <c r="D2192" t="s">
        <v>564</v>
      </c>
      <c r="E2192" t="s">
        <v>561</v>
      </c>
      <c r="F2192">
        <v>287</v>
      </c>
      <c r="G2192">
        <v>359</v>
      </c>
      <c r="H2192">
        <v>13.333</v>
      </c>
      <c r="I2192">
        <v>2.887</v>
      </c>
      <c r="J2192">
        <v>1</v>
      </c>
      <c r="K2192">
        <v>1172.3520000000001</v>
      </c>
      <c r="L2192" t="s">
        <v>560</v>
      </c>
      <c r="M2192" t="s">
        <v>559</v>
      </c>
      <c r="N2192" s="8">
        <v>43412</v>
      </c>
      <c r="O2192">
        <v>0</v>
      </c>
      <c r="P2192">
        <v>0</v>
      </c>
      <c r="Q2192">
        <v>13722.648999999999</v>
      </c>
      <c r="R2192">
        <v>1423.4179999999999</v>
      </c>
      <c r="S2192">
        <v>2.9649999999999999</v>
      </c>
      <c r="T2192">
        <v>33</v>
      </c>
      <c r="U2192">
        <v>4313.3890000000001</v>
      </c>
      <c r="V2192">
        <v>2</v>
      </c>
      <c r="W2192">
        <v>1.9690000000000001</v>
      </c>
      <c r="X2192">
        <v>3.181</v>
      </c>
      <c r="Y2192" s="8">
        <v>43412</v>
      </c>
    </row>
    <row r="2193" spans="1:25" x14ac:dyDescent="0.25">
      <c r="A2193">
        <v>-111.97743766000001</v>
      </c>
      <c r="B2193">
        <v>33.079008780000002</v>
      </c>
      <c r="C2193" t="s">
        <v>563</v>
      </c>
      <c r="D2193" t="s">
        <v>564</v>
      </c>
      <c r="E2193" t="s">
        <v>561</v>
      </c>
      <c r="F2193">
        <v>288</v>
      </c>
      <c r="G2193">
        <v>358</v>
      </c>
      <c r="H2193">
        <v>13.333</v>
      </c>
      <c r="I2193">
        <v>2.92</v>
      </c>
      <c r="J2193">
        <v>1</v>
      </c>
      <c r="K2193">
        <v>1172.2739999999999</v>
      </c>
      <c r="L2193" t="s">
        <v>560</v>
      </c>
      <c r="M2193" t="s">
        <v>559</v>
      </c>
      <c r="N2193" s="8">
        <v>43412</v>
      </c>
      <c r="O2193">
        <v>0</v>
      </c>
      <c r="P2193">
        <v>0</v>
      </c>
      <c r="Q2193">
        <v>16681.507000000001</v>
      </c>
      <c r="R2193">
        <v>1710.8920000000001</v>
      </c>
      <c r="S2193">
        <v>3.5640000000000001</v>
      </c>
      <c r="T2193">
        <v>33</v>
      </c>
      <c r="U2193">
        <v>5184.5209999999997</v>
      </c>
      <c r="V2193">
        <v>2</v>
      </c>
      <c r="W2193">
        <v>1.9910000000000001</v>
      </c>
      <c r="X2193">
        <v>3.218</v>
      </c>
      <c r="Y2193" s="8">
        <v>43412</v>
      </c>
    </row>
    <row r="2194" spans="1:25" x14ac:dyDescent="0.25">
      <c r="A2194">
        <v>-111.97743732000001</v>
      </c>
      <c r="B2194">
        <v>33.079016789999997</v>
      </c>
      <c r="C2194" t="s">
        <v>563</v>
      </c>
      <c r="D2194" t="s">
        <v>564</v>
      </c>
      <c r="E2194" t="s">
        <v>561</v>
      </c>
      <c r="F2194">
        <v>289</v>
      </c>
      <c r="G2194">
        <v>356</v>
      </c>
      <c r="H2194">
        <v>13.333</v>
      </c>
      <c r="I2194">
        <v>3.0179999999999998</v>
      </c>
      <c r="J2194">
        <v>1</v>
      </c>
      <c r="K2194">
        <v>1172.4480000000001</v>
      </c>
      <c r="L2194" t="s">
        <v>560</v>
      </c>
      <c r="M2194" t="s">
        <v>559</v>
      </c>
      <c r="N2194" s="8">
        <v>43412</v>
      </c>
      <c r="O2194">
        <v>0</v>
      </c>
      <c r="P2194">
        <v>0</v>
      </c>
      <c r="Q2194">
        <v>14038.148999999999</v>
      </c>
      <c r="R2194">
        <v>1392.8340000000001</v>
      </c>
      <c r="S2194">
        <v>2.9020000000000001</v>
      </c>
      <c r="T2194">
        <v>33</v>
      </c>
      <c r="U2194">
        <v>4220.7079999999996</v>
      </c>
      <c r="V2194">
        <v>2</v>
      </c>
      <c r="W2194">
        <v>2.0579999999999998</v>
      </c>
      <c r="X2194">
        <v>3.3260000000000001</v>
      </c>
      <c r="Y2194" s="8">
        <v>43412</v>
      </c>
    </row>
    <row r="2195" spans="1:25" x14ac:dyDescent="0.25">
      <c r="A2195">
        <v>-111.97743766000001</v>
      </c>
      <c r="B2195">
        <v>33.079024779999997</v>
      </c>
      <c r="C2195" t="s">
        <v>563</v>
      </c>
      <c r="D2195" t="s">
        <v>564</v>
      </c>
      <c r="E2195" t="s">
        <v>561</v>
      </c>
      <c r="F2195">
        <v>290</v>
      </c>
      <c r="G2195">
        <v>358</v>
      </c>
      <c r="H2195">
        <v>13.333</v>
      </c>
      <c r="I2195">
        <v>3.0510000000000002</v>
      </c>
      <c r="J2195">
        <v>1</v>
      </c>
      <c r="K2195">
        <v>1172.3979999999999</v>
      </c>
      <c r="L2195" t="s">
        <v>560</v>
      </c>
      <c r="M2195" t="s">
        <v>559</v>
      </c>
      <c r="N2195" s="8">
        <v>43412</v>
      </c>
      <c r="O2195">
        <v>0</v>
      </c>
      <c r="P2195">
        <v>0</v>
      </c>
      <c r="Q2195">
        <v>11378.816999999999</v>
      </c>
      <c r="R2195">
        <v>1116.8409999999999</v>
      </c>
      <c r="S2195">
        <v>2.327</v>
      </c>
      <c r="T2195">
        <v>33</v>
      </c>
      <c r="U2195">
        <v>3384.3670000000002</v>
      </c>
      <c r="V2195">
        <v>2</v>
      </c>
      <c r="W2195">
        <v>2.08</v>
      </c>
      <c r="X2195">
        <v>3.3620000000000001</v>
      </c>
      <c r="Y2195" s="8">
        <v>43412</v>
      </c>
    </row>
    <row r="2196" spans="1:25" x14ac:dyDescent="0.25">
      <c r="A2196">
        <v>-111.97743783</v>
      </c>
      <c r="B2196">
        <v>33.079033780000003</v>
      </c>
      <c r="C2196" t="s">
        <v>563</v>
      </c>
      <c r="D2196" t="s">
        <v>564</v>
      </c>
      <c r="E2196" t="s">
        <v>561</v>
      </c>
      <c r="F2196">
        <v>291</v>
      </c>
      <c r="G2196">
        <v>359</v>
      </c>
      <c r="H2196">
        <v>13.333</v>
      </c>
      <c r="I2196">
        <v>2.8540000000000001</v>
      </c>
      <c r="J2196">
        <v>1</v>
      </c>
      <c r="K2196">
        <v>1172.4670000000001</v>
      </c>
      <c r="L2196" t="s">
        <v>560</v>
      </c>
      <c r="M2196" t="s">
        <v>559</v>
      </c>
      <c r="N2196" s="8">
        <v>43412</v>
      </c>
      <c r="O2196">
        <v>0</v>
      </c>
      <c r="P2196">
        <v>0</v>
      </c>
      <c r="Q2196">
        <v>11300.768</v>
      </c>
      <c r="R2196">
        <v>1185.6759999999999</v>
      </c>
      <c r="S2196">
        <v>2.4700000000000002</v>
      </c>
      <c r="T2196">
        <v>33</v>
      </c>
      <c r="U2196">
        <v>3592.9569999999999</v>
      </c>
      <c r="V2196">
        <v>2</v>
      </c>
      <c r="W2196">
        <v>1.946</v>
      </c>
      <c r="X2196">
        <v>3.145</v>
      </c>
      <c r="Y2196" s="8">
        <v>43412</v>
      </c>
    </row>
    <row r="2197" spans="1:25" x14ac:dyDescent="0.25">
      <c r="A2197">
        <v>-111.97743699999999</v>
      </c>
      <c r="B2197">
        <v>33.079041770000003</v>
      </c>
      <c r="C2197" t="s">
        <v>563</v>
      </c>
      <c r="D2197" t="s">
        <v>564</v>
      </c>
      <c r="E2197" t="s">
        <v>561</v>
      </c>
      <c r="F2197">
        <v>292</v>
      </c>
      <c r="G2197">
        <v>360</v>
      </c>
      <c r="H2197">
        <v>13.333</v>
      </c>
      <c r="I2197">
        <v>3.15</v>
      </c>
      <c r="J2197">
        <v>1</v>
      </c>
      <c r="K2197">
        <v>1172.4179999999999</v>
      </c>
      <c r="L2197" t="s">
        <v>560</v>
      </c>
      <c r="M2197" t="s">
        <v>559</v>
      </c>
      <c r="N2197" s="8">
        <v>43412</v>
      </c>
      <c r="O2197">
        <v>0</v>
      </c>
      <c r="P2197">
        <v>0</v>
      </c>
      <c r="Q2197">
        <v>12881.242</v>
      </c>
      <c r="R2197">
        <v>1224.796</v>
      </c>
      <c r="S2197">
        <v>2.552</v>
      </c>
      <c r="T2197">
        <v>33</v>
      </c>
      <c r="U2197">
        <v>3711.5030000000002</v>
      </c>
      <c r="V2197">
        <v>2</v>
      </c>
      <c r="W2197">
        <v>2.1469999999999998</v>
      </c>
      <c r="X2197">
        <v>3.4710000000000001</v>
      </c>
      <c r="Y2197" s="8">
        <v>43412</v>
      </c>
    </row>
    <row r="2198" spans="1:25" x14ac:dyDescent="0.25">
      <c r="A2198">
        <v>-111.97743785999999</v>
      </c>
      <c r="B2198">
        <v>33.079049810000001</v>
      </c>
      <c r="C2198" t="s">
        <v>563</v>
      </c>
      <c r="D2198" t="s">
        <v>564</v>
      </c>
      <c r="E2198" t="s">
        <v>561</v>
      </c>
      <c r="F2198">
        <v>293</v>
      </c>
      <c r="G2198">
        <v>5</v>
      </c>
      <c r="H2198">
        <v>13.333</v>
      </c>
      <c r="I2198">
        <v>2.9860000000000002</v>
      </c>
      <c r="J2198">
        <v>1</v>
      </c>
      <c r="K2198">
        <v>1172.3489999999999</v>
      </c>
      <c r="L2198" t="s">
        <v>560</v>
      </c>
      <c r="M2198" t="s">
        <v>559</v>
      </c>
      <c r="N2198" s="8">
        <v>43412</v>
      </c>
      <c r="O2198">
        <v>0</v>
      </c>
      <c r="P2198">
        <v>0</v>
      </c>
      <c r="Q2198">
        <v>12672.543</v>
      </c>
      <c r="R2198">
        <v>1271.1579999999999</v>
      </c>
      <c r="S2198">
        <v>2.6480000000000001</v>
      </c>
      <c r="T2198">
        <v>33</v>
      </c>
      <c r="U2198">
        <v>3851.9949999999999</v>
      </c>
      <c r="V2198">
        <v>2</v>
      </c>
      <c r="W2198">
        <v>2.036</v>
      </c>
      <c r="X2198">
        <v>3.29</v>
      </c>
      <c r="Y2198" s="8">
        <v>43412</v>
      </c>
    </row>
    <row r="2199" spans="1:25" x14ac:dyDescent="0.25">
      <c r="A2199">
        <v>-111.97743649</v>
      </c>
      <c r="B2199">
        <v>33.079058789999998</v>
      </c>
      <c r="C2199" t="s">
        <v>563</v>
      </c>
      <c r="D2199" t="s">
        <v>564</v>
      </c>
      <c r="E2199" t="s">
        <v>561</v>
      </c>
      <c r="F2199">
        <v>294</v>
      </c>
      <c r="G2199">
        <v>357</v>
      </c>
      <c r="H2199">
        <v>13.333</v>
      </c>
      <c r="I2199">
        <v>3.117</v>
      </c>
      <c r="J2199">
        <v>1</v>
      </c>
      <c r="K2199">
        <v>1172.3130000000001</v>
      </c>
      <c r="L2199" t="s">
        <v>560</v>
      </c>
      <c r="M2199" t="s">
        <v>559</v>
      </c>
      <c r="N2199" s="8">
        <v>43412</v>
      </c>
      <c r="O2199">
        <v>0</v>
      </c>
      <c r="P2199">
        <v>0</v>
      </c>
      <c r="Q2199">
        <v>13478.477999999999</v>
      </c>
      <c r="R2199">
        <v>1295.0740000000001</v>
      </c>
      <c r="S2199">
        <v>2.698</v>
      </c>
      <c r="T2199">
        <v>33</v>
      </c>
      <c r="U2199">
        <v>3924.4659999999999</v>
      </c>
      <c r="V2199">
        <v>2</v>
      </c>
      <c r="W2199">
        <v>2.125</v>
      </c>
      <c r="X2199">
        <v>3.4340000000000002</v>
      </c>
      <c r="Y2199" s="8">
        <v>43412</v>
      </c>
    </row>
    <row r="2200" spans="1:25" x14ac:dyDescent="0.25">
      <c r="A2200">
        <v>-111.97743717</v>
      </c>
      <c r="B2200">
        <v>33.079066779999998</v>
      </c>
      <c r="C2200" t="s">
        <v>563</v>
      </c>
      <c r="D2200" t="s">
        <v>564</v>
      </c>
      <c r="E2200" t="s">
        <v>561</v>
      </c>
      <c r="F2200">
        <v>295</v>
      </c>
      <c r="G2200">
        <v>1</v>
      </c>
      <c r="H2200">
        <v>13.333</v>
      </c>
      <c r="I2200">
        <v>2.8220000000000001</v>
      </c>
      <c r="J2200">
        <v>1</v>
      </c>
      <c r="K2200">
        <v>1172.336</v>
      </c>
      <c r="L2200" t="s">
        <v>560</v>
      </c>
      <c r="M2200" t="s">
        <v>559</v>
      </c>
      <c r="N2200" s="8">
        <v>43412</v>
      </c>
      <c r="O2200">
        <v>0</v>
      </c>
      <c r="P2200">
        <v>0</v>
      </c>
      <c r="Q2200">
        <v>13670.817999999999</v>
      </c>
      <c r="R2200">
        <v>1451.02</v>
      </c>
      <c r="S2200">
        <v>3.0230000000000001</v>
      </c>
      <c r="T2200">
        <v>33</v>
      </c>
      <c r="U2200">
        <v>4397.03</v>
      </c>
      <c r="V2200">
        <v>2</v>
      </c>
      <c r="W2200">
        <v>1.9239999999999999</v>
      </c>
      <c r="X2200">
        <v>3.109</v>
      </c>
      <c r="Y2200" s="8">
        <v>43412</v>
      </c>
    </row>
    <row r="2201" spans="1:25" x14ac:dyDescent="0.25">
      <c r="A2201">
        <v>-111.97743683</v>
      </c>
      <c r="B2201">
        <v>33.079074779999999</v>
      </c>
      <c r="C2201" t="s">
        <v>563</v>
      </c>
      <c r="D2201" t="s">
        <v>564</v>
      </c>
      <c r="E2201" t="s">
        <v>561</v>
      </c>
      <c r="F2201">
        <v>296</v>
      </c>
      <c r="G2201">
        <v>359</v>
      </c>
      <c r="H2201">
        <v>13.333</v>
      </c>
      <c r="I2201">
        <v>3.0179999999999998</v>
      </c>
      <c r="J2201">
        <v>1</v>
      </c>
      <c r="K2201">
        <v>1172.277</v>
      </c>
      <c r="L2201" t="s">
        <v>560</v>
      </c>
      <c r="M2201" t="s">
        <v>559</v>
      </c>
      <c r="N2201" s="8">
        <v>43412</v>
      </c>
      <c r="O2201">
        <v>0</v>
      </c>
      <c r="P2201">
        <v>0</v>
      </c>
      <c r="Q2201">
        <v>12735.555</v>
      </c>
      <c r="R2201">
        <v>1263.5930000000001</v>
      </c>
      <c r="S2201">
        <v>2.6320000000000001</v>
      </c>
      <c r="T2201">
        <v>33</v>
      </c>
      <c r="U2201">
        <v>3829.0709999999999</v>
      </c>
      <c r="V2201">
        <v>2</v>
      </c>
      <c r="W2201">
        <v>2.0579999999999998</v>
      </c>
      <c r="X2201">
        <v>3.3260000000000001</v>
      </c>
      <c r="Y2201" s="8">
        <v>43412</v>
      </c>
    </row>
    <row r="2202" spans="1:25" x14ac:dyDescent="0.25">
      <c r="A2202">
        <v>-111.97743733999999</v>
      </c>
      <c r="B2202">
        <v>33.07908278</v>
      </c>
      <c r="C2202" t="s">
        <v>563</v>
      </c>
      <c r="D2202" t="s">
        <v>564</v>
      </c>
      <c r="E2202" t="s">
        <v>561</v>
      </c>
      <c r="F2202">
        <v>297</v>
      </c>
      <c r="G2202">
        <v>2</v>
      </c>
      <c r="H2202">
        <v>13.333</v>
      </c>
      <c r="I2202">
        <v>2.7890000000000001</v>
      </c>
      <c r="J2202">
        <v>1</v>
      </c>
      <c r="K2202">
        <v>1172.3589999999999</v>
      </c>
      <c r="L2202" t="s">
        <v>560</v>
      </c>
      <c r="M2202" t="s">
        <v>559</v>
      </c>
      <c r="N2202" s="8">
        <v>43412</v>
      </c>
      <c r="O2202">
        <v>0</v>
      </c>
      <c r="P2202">
        <v>0</v>
      </c>
      <c r="Q2202">
        <v>14592.255999999999</v>
      </c>
      <c r="R2202">
        <v>1567.0429999999999</v>
      </c>
      <c r="S2202">
        <v>3.2650000000000001</v>
      </c>
      <c r="T2202">
        <v>33</v>
      </c>
      <c r="U2202">
        <v>4748.6139999999996</v>
      </c>
      <c r="V2202">
        <v>2</v>
      </c>
      <c r="W2202">
        <v>1.901</v>
      </c>
      <c r="X2202">
        <v>3.073</v>
      </c>
      <c r="Y2202" s="8">
        <v>43412</v>
      </c>
    </row>
    <row r="2203" spans="1:25" x14ac:dyDescent="0.25">
      <c r="A2203">
        <v>-111.97743751</v>
      </c>
      <c r="B2203">
        <v>33.079090790000002</v>
      </c>
      <c r="C2203" t="s">
        <v>563</v>
      </c>
      <c r="D2203" t="s">
        <v>564</v>
      </c>
      <c r="E2203" t="s">
        <v>561</v>
      </c>
      <c r="F2203">
        <v>298</v>
      </c>
      <c r="G2203">
        <v>3</v>
      </c>
      <c r="H2203">
        <v>13.333</v>
      </c>
      <c r="I2203">
        <v>2.887</v>
      </c>
      <c r="J2203">
        <v>1</v>
      </c>
      <c r="K2203">
        <v>1172.3389999999999</v>
      </c>
      <c r="L2203" t="s">
        <v>560</v>
      </c>
      <c r="M2203" t="s">
        <v>559</v>
      </c>
      <c r="N2203" s="8">
        <v>43412</v>
      </c>
      <c r="O2203">
        <v>0</v>
      </c>
      <c r="P2203">
        <v>0</v>
      </c>
      <c r="Q2203">
        <v>14771.928</v>
      </c>
      <c r="R2203">
        <v>1532.258</v>
      </c>
      <c r="S2203">
        <v>3.1920000000000002</v>
      </c>
      <c r="T2203">
        <v>33</v>
      </c>
      <c r="U2203">
        <v>4643.2049999999999</v>
      </c>
      <c r="V2203">
        <v>2</v>
      </c>
      <c r="W2203">
        <v>1.9690000000000001</v>
      </c>
      <c r="X2203">
        <v>3.181</v>
      </c>
      <c r="Y2203" s="8">
        <v>43412</v>
      </c>
    </row>
    <row r="2204" spans="1:25" x14ac:dyDescent="0.25">
      <c r="A2204">
        <v>-111.97743632</v>
      </c>
      <c r="B2204">
        <v>33.079098790000003</v>
      </c>
      <c r="C2204" t="s">
        <v>563</v>
      </c>
      <c r="D2204" t="s">
        <v>564</v>
      </c>
      <c r="E2204" t="s">
        <v>561</v>
      </c>
      <c r="F2204">
        <v>299</v>
      </c>
      <c r="G2204">
        <v>356</v>
      </c>
      <c r="H2204">
        <v>13.333</v>
      </c>
      <c r="I2204">
        <v>2.7559999999999998</v>
      </c>
      <c r="J2204">
        <v>1</v>
      </c>
      <c r="K2204">
        <v>1172.51</v>
      </c>
      <c r="L2204" t="s">
        <v>560</v>
      </c>
      <c r="M2204" t="s">
        <v>559</v>
      </c>
      <c r="N2204" s="8">
        <v>43412</v>
      </c>
      <c r="O2204">
        <v>0</v>
      </c>
      <c r="P2204">
        <v>0</v>
      </c>
      <c r="Q2204">
        <v>13836.114</v>
      </c>
      <c r="R2204">
        <v>1503.53</v>
      </c>
      <c r="S2204">
        <v>3.1320000000000001</v>
      </c>
      <c r="T2204">
        <v>33</v>
      </c>
      <c r="U2204">
        <v>4556.152</v>
      </c>
      <c r="V2204">
        <v>2</v>
      </c>
      <c r="W2204">
        <v>1.879</v>
      </c>
      <c r="X2204">
        <v>3.0369999999999999</v>
      </c>
      <c r="Y2204" s="8">
        <v>43412</v>
      </c>
    </row>
    <row r="2205" spans="1:25" x14ac:dyDescent="0.25">
      <c r="A2205">
        <v>-111.97743597</v>
      </c>
      <c r="B2205">
        <v>33.079107819999997</v>
      </c>
      <c r="C2205" t="s">
        <v>563</v>
      </c>
      <c r="D2205" t="s">
        <v>564</v>
      </c>
      <c r="E2205" t="s">
        <v>561</v>
      </c>
      <c r="F2205">
        <v>300</v>
      </c>
      <c r="G2205">
        <v>354</v>
      </c>
      <c r="H2205">
        <v>13.333</v>
      </c>
      <c r="I2205">
        <v>3.0179999999999998</v>
      </c>
      <c r="J2205">
        <v>1</v>
      </c>
      <c r="K2205">
        <v>1172.48</v>
      </c>
      <c r="L2205" t="s">
        <v>560</v>
      </c>
      <c r="M2205" t="s">
        <v>559</v>
      </c>
      <c r="N2205" s="8">
        <v>43412</v>
      </c>
      <c r="O2205">
        <v>0</v>
      </c>
      <c r="P2205">
        <v>0</v>
      </c>
      <c r="Q2205">
        <v>11943.225</v>
      </c>
      <c r="R2205">
        <v>1184.98</v>
      </c>
      <c r="S2205">
        <v>2.4689999999999999</v>
      </c>
      <c r="T2205">
        <v>33</v>
      </c>
      <c r="U2205">
        <v>3590.8490000000002</v>
      </c>
      <c r="V2205">
        <v>2</v>
      </c>
      <c r="W2205">
        <v>2.0579999999999998</v>
      </c>
      <c r="X2205">
        <v>3.3260000000000001</v>
      </c>
      <c r="Y2205" s="8">
        <v>43412</v>
      </c>
    </row>
    <row r="2206" spans="1:25" x14ac:dyDescent="0.25">
      <c r="A2206">
        <v>-111.97743785999999</v>
      </c>
      <c r="B2206">
        <v>33.079115809999998</v>
      </c>
      <c r="C2206" t="s">
        <v>563</v>
      </c>
      <c r="D2206" t="s">
        <v>564</v>
      </c>
      <c r="E2206" t="s">
        <v>561</v>
      </c>
      <c r="F2206">
        <v>301</v>
      </c>
      <c r="G2206">
        <v>5</v>
      </c>
      <c r="H2206">
        <v>13.333</v>
      </c>
      <c r="I2206">
        <v>3.117</v>
      </c>
      <c r="J2206">
        <v>1</v>
      </c>
      <c r="K2206">
        <v>1172.3820000000001</v>
      </c>
      <c r="L2206" t="s">
        <v>560</v>
      </c>
      <c r="M2206" t="s">
        <v>559</v>
      </c>
      <c r="N2206" s="8">
        <v>43412</v>
      </c>
      <c r="O2206">
        <v>0</v>
      </c>
      <c r="P2206">
        <v>0</v>
      </c>
      <c r="Q2206">
        <v>12367.233</v>
      </c>
      <c r="R2206">
        <v>1188.3</v>
      </c>
      <c r="S2206">
        <v>2.476</v>
      </c>
      <c r="T2206">
        <v>33</v>
      </c>
      <c r="U2206">
        <v>3600.91</v>
      </c>
      <c r="V2206">
        <v>2</v>
      </c>
      <c r="W2206">
        <v>2.125</v>
      </c>
      <c r="X2206">
        <v>3.4340000000000002</v>
      </c>
      <c r="Y2206" s="8">
        <v>43412</v>
      </c>
    </row>
    <row r="2207" spans="1:25" x14ac:dyDescent="0.25">
      <c r="A2207">
        <v>-111.97743683</v>
      </c>
      <c r="B2207">
        <v>33.079123780000003</v>
      </c>
      <c r="C2207" t="s">
        <v>563</v>
      </c>
      <c r="D2207" t="s">
        <v>564</v>
      </c>
      <c r="E2207" t="s">
        <v>561</v>
      </c>
      <c r="F2207">
        <v>302</v>
      </c>
      <c r="G2207">
        <v>359</v>
      </c>
      <c r="H2207">
        <v>13.333</v>
      </c>
      <c r="I2207">
        <v>3.0510000000000002</v>
      </c>
      <c r="J2207">
        <v>1</v>
      </c>
      <c r="K2207">
        <v>1172.365</v>
      </c>
      <c r="L2207" t="s">
        <v>560</v>
      </c>
      <c r="M2207" t="s">
        <v>559</v>
      </c>
      <c r="N2207" s="8">
        <v>43412</v>
      </c>
      <c r="O2207">
        <v>0</v>
      </c>
      <c r="P2207">
        <v>0</v>
      </c>
      <c r="Q2207">
        <v>15486.594999999999</v>
      </c>
      <c r="R2207">
        <v>1520.0229999999999</v>
      </c>
      <c r="S2207">
        <v>3.1669999999999998</v>
      </c>
      <c r="T2207">
        <v>33</v>
      </c>
      <c r="U2207">
        <v>4606.1310000000003</v>
      </c>
      <c r="V2207">
        <v>2</v>
      </c>
      <c r="W2207">
        <v>2.08</v>
      </c>
      <c r="X2207">
        <v>3.3620000000000001</v>
      </c>
      <c r="Y2207" s="8">
        <v>43412</v>
      </c>
    </row>
    <row r="2208" spans="1:25" x14ac:dyDescent="0.25">
      <c r="A2208">
        <v>-111.97743717</v>
      </c>
      <c r="B2208">
        <v>33.079132780000002</v>
      </c>
      <c r="C2208" t="s">
        <v>563</v>
      </c>
      <c r="D2208" t="s">
        <v>564</v>
      </c>
      <c r="E2208" t="s">
        <v>561</v>
      </c>
      <c r="F2208">
        <v>303</v>
      </c>
      <c r="G2208">
        <v>1</v>
      </c>
      <c r="H2208">
        <v>13.333</v>
      </c>
      <c r="I2208">
        <v>3.0510000000000002</v>
      </c>
      <c r="J2208">
        <v>1</v>
      </c>
      <c r="K2208">
        <v>1172.326</v>
      </c>
      <c r="L2208" t="s">
        <v>560</v>
      </c>
      <c r="M2208" t="s">
        <v>559</v>
      </c>
      <c r="N2208" s="8">
        <v>43412</v>
      </c>
      <c r="O2208">
        <v>0</v>
      </c>
      <c r="P2208">
        <v>0</v>
      </c>
      <c r="Q2208">
        <v>12952.460999999999</v>
      </c>
      <c r="R2208">
        <v>1271.296</v>
      </c>
      <c r="S2208">
        <v>2.649</v>
      </c>
      <c r="T2208">
        <v>33</v>
      </c>
      <c r="U2208">
        <v>3852.4119999999998</v>
      </c>
      <c r="V2208">
        <v>2</v>
      </c>
      <c r="W2208">
        <v>2.08</v>
      </c>
      <c r="X2208">
        <v>3.3620000000000001</v>
      </c>
      <c r="Y2208" s="8">
        <v>43412</v>
      </c>
    </row>
    <row r="2209" spans="1:25" x14ac:dyDescent="0.25">
      <c r="A2209">
        <v>-111.97743649</v>
      </c>
      <c r="B2209">
        <v>33.079140789999997</v>
      </c>
      <c r="C2209" t="s">
        <v>563</v>
      </c>
      <c r="D2209" t="s">
        <v>564</v>
      </c>
      <c r="E2209" t="s">
        <v>561</v>
      </c>
      <c r="F2209">
        <v>304</v>
      </c>
      <c r="G2209">
        <v>357</v>
      </c>
      <c r="H2209">
        <v>13.333</v>
      </c>
      <c r="I2209">
        <v>2.8220000000000001</v>
      </c>
      <c r="J2209">
        <v>1</v>
      </c>
      <c r="K2209">
        <v>1172.3620000000001</v>
      </c>
      <c r="L2209" t="s">
        <v>560</v>
      </c>
      <c r="M2209" t="s">
        <v>559</v>
      </c>
      <c r="N2209" s="8">
        <v>43412</v>
      </c>
      <c r="O2209">
        <v>0</v>
      </c>
      <c r="P2209">
        <v>0</v>
      </c>
      <c r="Q2209">
        <v>13882.547</v>
      </c>
      <c r="R2209">
        <v>1473.4929999999999</v>
      </c>
      <c r="S2209">
        <v>3.07</v>
      </c>
      <c r="T2209">
        <v>33</v>
      </c>
      <c r="U2209">
        <v>4465.1289999999999</v>
      </c>
      <c r="V2209">
        <v>2</v>
      </c>
      <c r="W2209">
        <v>1.9239999999999999</v>
      </c>
      <c r="X2209">
        <v>3.109</v>
      </c>
      <c r="Y2209" s="8">
        <v>43412</v>
      </c>
    </row>
    <row r="2210" spans="1:25" x14ac:dyDescent="0.25">
      <c r="A2210">
        <v>-111.97743733999999</v>
      </c>
      <c r="B2210">
        <v>33.079148779999997</v>
      </c>
      <c r="C2210" t="s">
        <v>563</v>
      </c>
      <c r="D2210" t="s">
        <v>564</v>
      </c>
      <c r="E2210" t="s">
        <v>561</v>
      </c>
      <c r="F2210">
        <v>305</v>
      </c>
      <c r="G2210">
        <v>2</v>
      </c>
      <c r="H2210">
        <v>13.333</v>
      </c>
      <c r="I2210">
        <v>3.15</v>
      </c>
      <c r="J2210">
        <v>1</v>
      </c>
      <c r="K2210">
        <v>1172.3589999999999</v>
      </c>
      <c r="L2210" t="s">
        <v>560</v>
      </c>
      <c r="M2210" t="s">
        <v>559</v>
      </c>
      <c r="N2210" s="8">
        <v>43412</v>
      </c>
      <c r="O2210">
        <v>0</v>
      </c>
      <c r="P2210">
        <v>0</v>
      </c>
      <c r="Q2210">
        <v>14915.907999999999</v>
      </c>
      <c r="R2210">
        <v>1418.26</v>
      </c>
      <c r="S2210">
        <v>2.9550000000000001</v>
      </c>
      <c r="T2210">
        <v>33</v>
      </c>
      <c r="U2210">
        <v>4297.7560000000003</v>
      </c>
      <c r="V2210">
        <v>2</v>
      </c>
      <c r="W2210">
        <v>2.1469999999999998</v>
      </c>
      <c r="X2210">
        <v>3.4710000000000001</v>
      </c>
      <c r="Y2210" s="8">
        <v>43412</v>
      </c>
    </row>
    <row r="2211" spans="1:25" x14ac:dyDescent="0.25">
      <c r="A2211">
        <v>-111.97743632</v>
      </c>
      <c r="B2211">
        <v>33.079156789999999</v>
      </c>
      <c r="C2211" t="s">
        <v>563</v>
      </c>
      <c r="D2211" t="s">
        <v>564</v>
      </c>
      <c r="E2211" t="s">
        <v>561</v>
      </c>
      <c r="F2211">
        <v>306</v>
      </c>
      <c r="G2211">
        <v>356</v>
      </c>
      <c r="H2211">
        <v>13.333</v>
      </c>
      <c r="I2211">
        <v>2.887</v>
      </c>
      <c r="J2211">
        <v>1</v>
      </c>
      <c r="K2211">
        <v>1172.365</v>
      </c>
      <c r="L2211" t="s">
        <v>560</v>
      </c>
      <c r="M2211" t="s">
        <v>559</v>
      </c>
      <c r="N2211" s="8">
        <v>43412</v>
      </c>
      <c r="O2211">
        <v>0</v>
      </c>
      <c r="P2211">
        <v>0</v>
      </c>
      <c r="Q2211">
        <v>14409.445</v>
      </c>
      <c r="R2211">
        <v>1494.6579999999999</v>
      </c>
      <c r="S2211">
        <v>3.1139999999999999</v>
      </c>
      <c r="T2211">
        <v>33</v>
      </c>
      <c r="U2211">
        <v>4529.2669999999998</v>
      </c>
      <c r="V2211">
        <v>2</v>
      </c>
      <c r="W2211">
        <v>1.9690000000000001</v>
      </c>
      <c r="X2211">
        <v>3.181</v>
      </c>
      <c r="Y2211" s="8">
        <v>43412</v>
      </c>
    </row>
    <row r="2212" spans="1:25" x14ac:dyDescent="0.25">
      <c r="A2212">
        <v>-111.97743717</v>
      </c>
      <c r="B2212">
        <v>33.079165779999997</v>
      </c>
      <c r="C2212" t="s">
        <v>563</v>
      </c>
      <c r="D2212" t="s">
        <v>564</v>
      </c>
      <c r="E2212" t="s">
        <v>561</v>
      </c>
      <c r="F2212">
        <v>307</v>
      </c>
      <c r="G2212">
        <v>1</v>
      </c>
      <c r="H2212">
        <v>13.333</v>
      </c>
      <c r="I2212">
        <v>3.0179999999999998</v>
      </c>
      <c r="J2212">
        <v>1</v>
      </c>
      <c r="K2212">
        <v>1172.415</v>
      </c>
      <c r="L2212" t="s">
        <v>560</v>
      </c>
      <c r="M2212" t="s">
        <v>559</v>
      </c>
      <c r="N2212" s="8">
        <v>43412</v>
      </c>
      <c r="O2212">
        <v>0</v>
      </c>
      <c r="P2212">
        <v>0</v>
      </c>
      <c r="Q2212">
        <v>15442.972</v>
      </c>
      <c r="R2212">
        <v>1532.2170000000001</v>
      </c>
      <c r="S2212">
        <v>3.1920000000000002</v>
      </c>
      <c r="T2212">
        <v>33</v>
      </c>
      <c r="U2212">
        <v>4643.0820000000003</v>
      </c>
      <c r="V2212">
        <v>2</v>
      </c>
      <c r="W2212">
        <v>2.0579999999999998</v>
      </c>
      <c r="X2212">
        <v>3.3260000000000001</v>
      </c>
      <c r="Y2212" s="8">
        <v>43412</v>
      </c>
    </row>
    <row r="2213" spans="1:25" x14ac:dyDescent="0.25">
      <c r="A2213">
        <v>-111.97743566</v>
      </c>
      <c r="B2213">
        <v>33.079173779999998</v>
      </c>
      <c r="C2213" t="s">
        <v>563</v>
      </c>
      <c r="D2213" t="s">
        <v>564</v>
      </c>
      <c r="E2213" t="s">
        <v>561</v>
      </c>
      <c r="F2213">
        <v>308</v>
      </c>
      <c r="G2213">
        <v>358</v>
      </c>
      <c r="H2213">
        <v>13.333</v>
      </c>
      <c r="I2213">
        <v>2.8220000000000001</v>
      </c>
      <c r="J2213">
        <v>1</v>
      </c>
      <c r="K2213">
        <v>1172.425</v>
      </c>
      <c r="L2213" t="s">
        <v>560</v>
      </c>
      <c r="M2213" t="s">
        <v>559</v>
      </c>
      <c r="N2213" s="8">
        <v>43412</v>
      </c>
      <c r="O2213">
        <v>0</v>
      </c>
      <c r="P2213">
        <v>0</v>
      </c>
      <c r="Q2213">
        <v>13561.648999999999</v>
      </c>
      <c r="R2213">
        <v>1439.433</v>
      </c>
      <c r="S2213">
        <v>2.9990000000000001</v>
      </c>
      <c r="T2213">
        <v>33</v>
      </c>
      <c r="U2213">
        <v>4361.9170000000004</v>
      </c>
      <c r="V2213">
        <v>2</v>
      </c>
      <c r="W2213">
        <v>1.9239999999999999</v>
      </c>
      <c r="X2213">
        <v>3.109</v>
      </c>
      <c r="Y2213" s="8">
        <v>43412</v>
      </c>
    </row>
    <row r="2214" spans="1:25" x14ac:dyDescent="0.25">
      <c r="A2214">
        <v>-111.97743632</v>
      </c>
      <c r="B2214">
        <v>33.07918179</v>
      </c>
      <c r="C2214" t="s">
        <v>563</v>
      </c>
      <c r="D2214" t="s">
        <v>564</v>
      </c>
      <c r="E2214" t="s">
        <v>561</v>
      </c>
      <c r="F2214">
        <v>309</v>
      </c>
      <c r="G2214">
        <v>356</v>
      </c>
      <c r="H2214">
        <v>13.333</v>
      </c>
      <c r="I2214">
        <v>2.92</v>
      </c>
      <c r="J2214">
        <v>1</v>
      </c>
      <c r="K2214">
        <v>1172.3489999999999</v>
      </c>
      <c r="L2214" t="s">
        <v>560</v>
      </c>
      <c r="M2214" t="s">
        <v>559</v>
      </c>
      <c r="N2214" s="8">
        <v>43412</v>
      </c>
      <c r="O2214">
        <v>0</v>
      </c>
      <c r="P2214">
        <v>0</v>
      </c>
      <c r="Q2214">
        <v>13134.116</v>
      </c>
      <c r="R2214">
        <v>1347.0640000000001</v>
      </c>
      <c r="S2214">
        <v>2.806</v>
      </c>
      <c r="T2214">
        <v>33</v>
      </c>
      <c r="U2214">
        <v>4082.011</v>
      </c>
      <c r="V2214">
        <v>2</v>
      </c>
      <c r="W2214">
        <v>1.9910000000000001</v>
      </c>
      <c r="X2214">
        <v>3.218</v>
      </c>
      <c r="Y2214" s="8">
        <v>43412</v>
      </c>
    </row>
    <row r="2215" spans="1:25" x14ac:dyDescent="0.25">
      <c r="A2215">
        <v>-111.97743617</v>
      </c>
      <c r="B2215">
        <v>33.07918978</v>
      </c>
      <c r="C2215" t="s">
        <v>563</v>
      </c>
      <c r="D2215" t="s">
        <v>564</v>
      </c>
      <c r="E2215" t="s">
        <v>561</v>
      </c>
      <c r="F2215">
        <v>310</v>
      </c>
      <c r="G2215">
        <v>1</v>
      </c>
      <c r="H2215">
        <v>13.333</v>
      </c>
      <c r="I2215">
        <v>3.2810000000000001</v>
      </c>
      <c r="J2215">
        <v>1</v>
      </c>
      <c r="K2215">
        <v>1172.4079999999999</v>
      </c>
      <c r="L2215" t="s">
        <v>560</v>
      </c>
      <c r="M2215" t="s">
        <v>559</v>
      </c>
      <c r="N2215" s="8">
        <v>43412</v>
      </c>
      <c r="O2215">
        <v>0</v>
      </c>
      <c r="P2215">
        <v>0</v>
      </c>
      <c r="Q2215">
        <v>13395.085999999999</v>
      </c>
      <c r="R2215">
        <v>1222.7080000000001</v>
      </c>
      <c r="S2215">
        <v>2.5470000000000002</v>
      </c>
      <c r="T2215">
        <v>33</v>
      </c>
      <c r="U2215">
        <v>3705.1759999999999</v>
      </c>
      <c r="V2215">
        <v>2</v>
      </c>
      <c r="W2215">
        <v>2.2370000000000001</v>
      </c>
      <c r="X2215">
        <v>3.6150000000000002</v>
      </c>
      <c r="Y2215" s="8">
        <v>43412</v>
      </c>
    </row>
    <row r="2216" spans="1:25" x14ac:dyDescent="0.25">
      <c r="A2216">
        <v>-111.97743632</v>
      </c>
      <c r="B2216">
        <v>33.07919879</v>
      </c>
      <c r="C2216" t="s">
        <v>563</v>
      </c>
      <c r="D2216" t="s">
        <v>564</v>
      </c>
      <c r="E2216" t="s">
        <v>561</v>
      </c>
      <c r="F2216">
        <v>311</v>
      </c>
      <c r="G2216">
        <v>356</v>
      </c>
      <c r="H2216">
        <v>13.333</v>
      </c>
      <c r="I2216">
        <v>2.92</v>
      </c>
      <c r="J2216">
        <v>1</v>
      </c>
      <c r="K2216">
        <v>1172.3689999999999</v>
      </c>
      <c r="L2216" t="s">
        <v>560</v>
      </c>
      <c r="M2216" t="s">
        <v>559</v>
      </c>
      <c r="N2216" s="8">
        <v>43412</v>
      </c>
      <c r="O2216">
        <v>0</v>
      </c>
      <c r="P2216">
        <v>0</v>
      </c>
      <c r="Q2216">
        <v>13549.916999999999</v>
      </c>
      <c r="R2216">
        <v>1389.7090000000001</v>
      </c>
      <c r="S2216">
        <v>2.895</v>
      </c>
      <c r="T2216">
        <v>33</v>
      </c>
      <c r="U2216">
        <v>4211.24</v>
      </c>
      <c r="V2216">
        <v>2</v>
      </c>
      <c r="W2216">
        <v>1.9910000000000001</v>
      </c>
      <c r="X2216">
        <v>3.218</v>
      </c>
      <c r="Y2216" s="8">
        <v>43412</v>
      </c>
    </row>
    <row r="2217" spans="1:25" x14ac:dyDescent="0.25">
      <c r="A2217">
        <v>-111.97743617</v>
      </c>
      <c r="B2217">
        <v>33.07920678</v>
      </c>
      <c r="C2217" t="s">
        <v>563</v>
      </c>
      <c r="D2217" t="s">
        <v>564</v>
      </c>
      <c r="E2217" t="s">
        <v>561</v>
      </c>
      <c r="F2217">
        <v>312</v>
      </c>
      <c r="G2217">
        <v>1</v>
      </c>
      <c r="H2217">
        <v>13.333</v>
      </c>
      <c r="I2217">
        <v>2.9529999999999998</v>
      </c>
      <c r="J2217">
        <v>1</v>
      </c>
      <c r="K2217">
        <v>1172.3430000000001</v>
      </c>
      <c r="L2217" t="s">
        <v>560</v>
      </c>
      <c r="M2217" t="s">
        <v>559</v>
      </c>
      <c r="N2217" s="8">
        <v>43412</v>
      </c>
      <c r="O2217">
        <v>0</v>
      </c>
      <c r="P2217">
        <v>0</v>
      </c>
      <c r="Q2217">
        <v>12781.216</v>
      </c>
      <c r="R2217">
        <v>1296.3040000000001</v>
      </c>
      <c r="S2217">
        <v>2.7010000000000001</v>
      </c>
      <c r="T2217">
        <v>33</v>
      </c>
      <c r="U2217">
        <v>3928.1950000000002</v>
      </c>
      <c r="V2217">
        <v>2</v>
      </c>
      <c r="W2217">
        <v>2.0129999999999999</v>
      </c>
      <c r="X2217">
        <v>3.254</v>
      </c>
      <c r="Y2217" s="8">
        <v>43412</v>
      </c>
    </row>
    <row r="2218" spans="1:25" x14ac:dyDescent="0.25">
      <c r="A2218">
        <v>-111.977436</v>
      </c>
      <c r="B2218">
        <v>33.07921477</v>
      </c>
      <c r="C2218" t="s">
        <v>563</v>
      </c>
      <c r="D2218" t="s">
        <v>564</v>
      </c>
      <c r="E2218" t="s">
        <v>561</v>
      </c>
      <c r="F2218">
        <v>313</v>
      </c>
      <c r="G2218">
        <v>0</v>
      </c>
      <c r="H2218">
        <v>13.333</v>
      </c>
      <c r="I2218">
        <v>2.92</v>
      </c>
      <c r="J2218">
        <v>1</v>
      </c>
      <c r="K2218">
        <v>1172.3330000000001</v>
      </c>
      <c r="L2218" t="s">
        <v>560</v>
      </c>
      <c r="M2218" t="s">
        <v>559</v>
      </c>
      <c r="N2218" s="8">
        <v>43412</v>
      </c>
      <c r="O2218">
        <v>0</v>
      </c>
      <c r="P2218">
        <v>0</v>
      </c>
      <c r="Q2218">
        <v>12142.065000000001</v>
      </c>
      <c r="R2218">
        <v>1245.317</v>
      </c>
      <c r="S2218">
        <v>2.5939999999999999</v>
      </c>
      <c r="T2218">
        <v>33</v>
      </c>
      <c r="U2218">
        <v>3773.6869999999999</v>
      </c>
      <c r="V2218">
        <v>2</v>
      </c>
      <c r="W2218">
        <v>1.9910000000000001</v>
      </c>
      <c r="X2218">
        <v>3.218</v>
      </c>
      <c r="Y2218" s="8">
        <v>43412</v>
      </c>
    </row>
    <row r="2219" spans="1:25" x14ac:dyDescent="0.25">
      <c r="A2219">
        <v>-111.97743534</v>
      </c>
      <c r="B2219">
        <v>33.07922378</v>
      </c>
      <c r="C2219" t="s">
        <v>563</v>
      </c>
      <c r="D2219" t="s">
        <v>564</v>
      </c>
      <c r="E2219" t="s">
        <v>561</v>
      </c>
      <c r="F2219">
        <v>314</v>
      </c>
      <c r="G2219">
        <v>2</v>
      </c>
      <c r="H2219">
        <v>13.333</v>
      </c>
      <c r="I2219">
        <v>3.0510000000000002</v>
      </c>
      <c r="J2219">
        <v>1</v>
      </c>
      <c r="K2219">
        <v>1172.287</v>
      </c>
      <c r="L2219" t="s">
        <v>560</v>
      </c>
      <c r="M2219" t="s">
        <v>559</v>
      </c>
      <c r="N2219" s="8">
        <v>43412</v>
      </c>
      <c r="O2219">
        <v>0</v>
      </c>
      <c r="P2219">
        <v>0</v>
      </c>
      <c r="Q2219">
        <v>11510.955</v>
      </c>
      <c r="R2219">
        <v>1129.8109999999999</v>
      </c>
      <c r="S2219">
        <v>2.3540000000000001</v>
      </c>
      <c r="T2219">
        <v>33</v>
      </c>
      <c r="U2219">
        <v>3423.6689999999999</v>
      </c>
      <c r="V2219">
        <v>2</v>
      </c>
      <c r="W2219">
        <v>2.08</v>
      </c>
      <c r="X2219">
        <v>3.3620000000000001</v>
      </c>
      <c r="Y2219" s="8">
        <v>43412</v>
      </c>
    </row>
    <row r="2220" spans="1:25" x14ac:dyDescent="0.25">
      <c r="A2220">
        <v>-111.97743551000001</v>
      </c>
      <c r="B2220">
        <v>33.079231790000001</v>
      </c>
      <c r="C2220" t="s">
        <v>563</v>
      </c>
      <c r="D2220" t="s">
        <v>564</v>
      </c>
      <c r="E2220" t="s">
        <v>561</v>
      </c>
      <c r="F2220">
        <v>315</v>
      </c>
      <c r="G2220">
        <v>3</v>
      </c>
      <c r="H2220">
        <v>13.333</v>
      </c>
      <c r="I2220">
        <v>2.8540000000000001</v>
      </c>
      <c r="J2220">
        <v>1</v>
      </c>
      <c r="K2220">
        <v>1172.3520000000001</v>
      </c>
      <c r="L2220" t="s">
        <v>560</v>
      </c>
      <c r="M2220" t="s">
        <v>559</v>
      </c>
      <c r="N2220" s="8">
        <v>43412</v>
      </c>
      <c r="O2220">
        <v>0</v>
      </c>
      <c r="P2220">
        <v>0</v>
      </c>
      <c r="Q2220">
        <v>12608.044</v>
      </c>
      <c r="R2220">
        <v>1322.835</v>
      </c>
      <c r="S2220">
        <v>2.7559999999999998</v>
      </c>
      <c r="T2220">
        <v>33</v>
      </c>
      <c r="U2220">
        <v>4008.5909999999999</v>
      </c>
      <c r="V2220">
        <v>2</v>
      </c>
      <c r="W2220">
        <v>1.946</v>
      </c>
      <c r="X2220">
        <v>3.145</v>
      </c>
      <c r="Y2220" s="8">
        <v>43412</v>
      </c>
    </row>
    <row r="2221" spans="1:25" x14ac:dyDescent="0.25">
      <c r="A2221">
        <v>-111.97743668</v>
      </c>
      <c r="B2221">
        <v>33.079239790000003</v>
      </c>
      <c r="C2221" t="s">
        <v>563</v>
      </c>
      <c r="D2221" t="s">
        <v>564</v>
      </c>
      <c r="E2221" t="s">
        <v>561</v>
      </c>
      <c r="F2221">
        <v>316</v>
      </c>
      <c r="G2221">
        <v>4</v>
      </c>
      <c r="H2221">
        <v>13.333</v>
      </c>
      <c r="I2221">
        <v>3.0840000000000001</v>
      </c>
      <c r="J2221">
        <v>1</v>
      </c>
      <c r="K2221">
        <v>1172.346</v>
      </c>
      <c r="L2221" t="s">
        <v>560</v>
      </c>
      <c r="M2221" t="s">
        <v>559</v>
      </c>
      <c r="N2221" s="8">
        <v>43412</v>
      </c>
      <c r="O2221">
        <v>0</v>
      </c>
      <c r="P2221">
        <v>0</v>
      </c>
      <c r="Q2221">
        <v>14793.684999999999</v>
      </c>
      <c r="R2221">
        <v>1436.567</v>
      </c>
      <c r="S2221">
        <v>2.9929999999999999</v>
      </c>
      <c r="T2221">
        <v>33</v>
      </c>
      <c r="U2221">
        <v>4353.232</v>
      </c>
      <c r="V2221">
        <v>2</v>
      </c>
      <c r="W2221">
        <v>2.1030000000000002</v>
      </c>
      <c r="X2221">
        <v>3.3980000000000001</v>
      </c>
      <c r="Y2221" s="8">
        <v>43412</v>
      </c>
    </row>
    <row r="2222" spans="1:25" x14ac:dyDescent="0.25">
      <c r="A2222">
        <v>-111.9774348</v>
      </c>
      <c r="B2222">
        <v>33.079247840000001</v>
      </c>
      <c r="C2222" t="s">
        <v>563</v>
      </c>
      <c r="D2222" t="s">
        <v>564</v>
      </c>
      <c r="E2222" t="s">
        <v>561</v>
      </c>
      <c r="F2222">
        <v>317</v>
      </c>
      <c r="G2222">
        <v>353</v>
      </c>
      <c r="H2222">
        <v>13.333</v>
      </c>
      <c r="I2222">
        <v>3.117</v>
      </c>
      <c r="J2222">
        <v>1</v>
      </c>
      <c r="K2222">
        <v>1172.287</v>
      </c>
      <c r="L2222" t="s">
        <v>560</v>
      </c>
      <c r="M2222" t="s">
        <v>559</v>
      </c>
      <c r="N2222" s="8">
        <v>43412</v>
      </c>
      <c r="O2222">
        <v>0</v>
      </c>
      <c r="P2222">
        <v>0</v>
      </c>
      <c r="Q2222">
        <v>13752.998</v>
      </c>
      <c r="R2222">
        <v>1321.451</v>
      </c>
      <c r="S2222">
        <v>2.7530000000000001</v>
      </c>
      <c r="T2222">
        <v>33</v>
      </c>
      <c r="U2222">
        <v>4004.3969999999999</v>
      </c>
      <c r="V2222">
        <v>2</v>
      </c>
      <c r="W2222">
        <v>2.125</v>
      </c>
      <c r="X2222">
        <v>3.4340000000000002</v>
      </c>
      <c r="Y2222" s="8">
        <v>43412</v>
      </c>
    </row>
    <row r="2223" spans="1:25" x14ac:dyDescent="0.25">
      <c r="A2223">
        <v>-111.97743651</v>
      </c>
      <c r="B2223">
        <v>33.079255789999998</v>
      </c>
      <c r="C2223" t="s">
        <v>563</v>
      </c>
      <c r="D2223" t="s">
        <v>564</v>
      </c>
      <c r="E2223" t="s">
        <v>561</v>
      </c>
      <c r="F2223">
        <v>318</v>
      </c>
      <c r="G2223">
        <v>3</v>
      </c>
      <c r="H2223">
        <v>13.333</v>
      </c>
      <c r="I2223">
        <v>2.7229999999999999</v>
      </c>
      <c r="J2223">
        <v>1</v>
      </c>
      <c r="K2223">
        <v>1172.4280000000001</v>
      </c>
      <c r="L2223" t="s">
        <v>560</v>
      </c>
      <c r="M2223" t="s">
        <v>559</v>
      </c>
      <c r="N2223" s="8">
        <v>43412</v>
      </c>
      <c r="O2223">
        <v>0</v>
      </c>
      <c r="P2223">
        <v>0</v>
      </c>
      <c r="Q2223">
        <v>14497.078</v>
      </c>
      <c r="R2223">
        <v>1594.335</v>
      </c>
      <c r="S2223">
        <v>3.3220000000000001</v>
      </c>
      <c r="T2223">
        <v>33</v>
      </c>
      <c r="U2223">
        <v>4831.3190000000004</v>
      </c>
      <c r="V2223">
        <v>2</v>
      </c>
      <c r="W2223">
        <v>1.857</v>
      </c>
      <c r="X2223">
        <v>3.0009999999999999</v>
      </c>
      <c r="Y2223" s="8">
        <v>43412</v>
      </c>
    </row>
    <row r="2224" spans="1:25" x14ac:dyDescent="0.25">
      <c r="A2224">
        <v>-111.97743668</v>
      </c>
      <c r="B2224">
        <v>33.079263789999999</v>
      </c>
      <c r="C2224" t="s">
        <v>563</v>
      </c>
      <c r="D2224" t="s">
        <v>564</v>
      </c>
      <c r="E2224" t="s">
        <v>561</v>
      </c>
      <c r="F2224">
        <v>319</v>
      </c>
      <c r="G2224">
        <v>4</v>
      </c>
      <c r="H2224">
        <v>13.333</v>
      </c>
      <c r="I2224">
        <v>2.8220000000000001</v>
      </c>
      <c r="J2224">
        <v>1</v>
      </c>
      <c r="K2224">
        <v>1172.306</v>
      </c>
      <c r="L2224" t="s">
        <v>560</v>
      </c>
      <c r="M2224" t="s">
        <v>559</v>
      </c>
      <c r="N2224" s="8">
        <v>43412</v>
      </c>
      <c r="O2224">
        <v>0</v>
      </c>
      <c r="P2224">
        <v>0</v>
      </c>
      <c r="Q2224">
        <v>13653.688</v>
      </c>
      <c r="R2224">
        <v>1449.202</v>
      </c>
      <c r="S2224">
        <v>3.0190000000000001</v>
      </c>
      <c r="T2224">
        <v>33</v>
      </c>
      <c r="U2224">
        <v>4391.5200000000004</v>
      </c>
      <c r="V2224">
        <v>2</v>
      </c>
      <c r="W2224">
        <v>1.9239999999999999</v>
      </c>
      <c r="X2224">
        <v>3.109</v>
      </c>
      <c r="Y2224" s="8">
        <v>43412</v>
      </c>
    </row>
    <row r="2225" spans="1:25" x14ac:dyDescent="0.25">
      <c r="A2225">
        <v>-111.97743668</v>
      </c>
      <c r="B2225">
        <v>33.07927179</v>
      </c>
      <c r="C2225" t="s">
        <v>563</v>
      </c>
      <c r="D2225" t="s">
        <v>564</v>
      </c>
      <c r="E2225" t="s">
        <v>561</v>
      </c>
      <c r="F2225">
        <v>320</v>
      </c>
      <c r="G2225">
        <v>4</v>
      </c>
      <c r="H2225">
        <v>13.333</v>
      </c>
      <c r="I2225">
        <v>3.0179999999999998</v>
      </c>
      <c r="J2225">
        <v>1</v>
      </c>
      <c r="K2225">
        <v>1172.3030000000001</v>
      </c>
      <c r="L2225" t="s">
        <v>560</v>
      </c>
      <c r="M2225" t="s">
        <v>559</v>
      </c>
      <c r="N2225" s="8">
        <v>43412</v>
      </c>
      <c r="O2225">
        <v>0</v>
      </c>
      <c r="P2225">
        <v>0</v>
      </c>
      <c r="Q2225">
        <v>14194.906999999999</v>
      </c>
      <c r="R2225">
        <v>1408.3869999999999</v>
      </c>
      <c r="S2225">
        <v>2.9340000000000002</v>
      </c>
      <c r="T2225">
        <v>33</v>
      </c>
      <c r="U2225">
        <v>4267.8389999999999</v>
      </c>
      <c r="V2225">
        <v>2</v>
      </c>
      <c r="W2225">
        <v>2.0579999999999998</v>
      </c>
      <c r="X2225">
        <v>3.3260000000000001</v>
      </c>
      <c r="Y2225" s="8">
        <v>43412</v>
      </c>
    </row>
    <row r="2226" spans="1:25" x14ac:dyDescent="0.25">
      <c r="A2226">
        <v>-111.97743583</v>
      </c>
      <c r="B2226">
        <v>33.07927978</v>
      </c>
      <c r="C2226" t="s">
        <v>563</v>
      </c>
      <c r="D2226" t="s">
        <v>564</v>
      </c>
      <c r="E2226" t="s">
        <v>561</v>
      </c>
      <c r="F2226">
        <v>321</v>
      </c>
      <c r="G2226">
        <v>359</v>
      </c>
      <c r="H2226">
        <v>13.333</v>
      </c>
      <c r="I2226">
        <v>2.9860000000000002</v>
      </c>
      <c r="J2226">
        <v>1</v>
      </c>
      <c r="K2226">
        <v>1172.3389999999999</v>
      </c>
      <c r="L2226" t="s">
        <v>560</v>
      </c>
      <c r="M2226" t="s">
        <v>559</v>
      </c>
      <c r="N2226" s="8">
        <v>43412</v>
      </c>
      <c r="O2226">
        <v>0</v>
      </c>
      <c r="P2226">
        <v>0</v>
      </c>
      <c r="Q2226">
        <v>14092.843000000001</v>
      </c>
      <c r="R2226">
        <v>1413.626</v>
      </c>
      <c r="S2226">
        <v>2.9449999999999998</v>
      </c>
      <c r="T2226">
        <v>33</v>
      </c>
      <c r="U2226">
        <v>4283.7150000000001</v>
      </c>
      <c r="V2226">
        <v>2</v>
      </c>
      <c r="W2226">
        <v>2.036</v>
      </c>
      <c r="X2226">
        <v>3.29</v>
      </c>
      <c r="Y2226" s="8">
        <v>43412</v>
      </c>
    </row>
    <row r="2227" spans="1:25" x14ac:dyDescent="0.25">
      <c r="A2227">
        <v>-111.9774348</v>
      </c>
      <c r="B2227">
        <v>33.079288839999997</v>
      </c>
      <c r="C2227" t="s">
        <v>563</v>
      </c>
      <c r="D2227" t="s">
        <v>564</v>
      </c>
      <c r="E2227" t="s">
        <v>561</v>
      </c>
      <c r="F2227">
        <v>322</v>
      </c>
      <c r="G2227">
        <v>353</v>
      </c>
      <c r="H2227">
        <v>13.333</v>
      </c>
      <c r="I2227">
        <v>3.117</v>
      </c>
      <c r="J2227">
        <v>1</v>
      </c>
      <c r="K2227">
        <v>1172.3030000000001</v>
      </c>
      <c r="L2227" t="s">
        <v>560</v>
      </c>
      <c r="M2227" t="s">
        <v>559</v>
      </c>
      <c r="N2227" s="8">
        <v>43412</v>
      </c>
      <c r="O2227">
        <v>0</v>
      </c>
      <c r="P2227">
        <v>0</v>
      </c>
      <c r="Q2227">
        <v>15056.308000000001</v>
      </c>
      <c r="R2227">
        <v>1446.6790000000001</v>
      </c>
      <c r="S2227">
        <v>3.0139999999999998</v>
      </c>
      <c r="T2227">
        <v>33</v>
      </c>
      <c r="U2227">
        <v>4383.8760000000002</v>
      </c>
      <c r="V2227">
        <v>2</v>
      </c>
      <c r="W2227">
        <v>2.125</v>
      </c>
      <c r="X2227">
        <v>3.4340000000000002</v>
      </c>
      <c r="Y2227" s="8">
        <v>43412</v>
      </c>
    </row>
    <row r="2228" spans="1:25" x14ac:dyDescent="0.25">
      <c r="A2228">
        <v>-111.97743617</v>
      </c>
      <c r="B2228">
        <v>33.07929678</v>
      </c>
      <c r="C2228" t="s">
        <v>563</v>
      </c>
      <c r="D2228" t="s">
        <v>564</v>
      </c>
      <c r="E2228" t="s">
        <v>561</v>
      </c>
      <c r="F2228">
        <v>323</v>
      </c>
      <c r="G2228">
        <v>1</v>
      </c>
      <c r="H2228">
        <v>13.333</v>
      </c>
      <c r="I2228">
        <v>2.9529999999999998</v>
      </c>
      <c r="J2228">
        <v>1</v>
      </c>
      <c r="K2228">
        <v>1172.3689999999999</v>
      </c>
      <c r="L2228" t="s">
        <v>560</v>
      </c>
      <c r="M2228" t="s">
        <v>559</v>
      </c>
      <c r="N2228" s="8">
        <v>43412</v>
      </c>
      <c r="O2228">
        <v>0</v>
      </c>
      <c r="P2228">
        <v>0</v>
      </c>
      <c r="Q2228">
        <v>14452.407999999999</v>
      </c>
      <c r="R2228">
        <v>1465.8009999999999</v>
      </c>
      <c r="S2228">
        <v>3.0539999999999998</v>
      </c>
      <c r="T2228">
        <v>33</v>
      </c>
      <c r="U2228">
        <v>4441.8209999999999</v>
      </c>
      <c r="V2228">
        <v>2</v>
      </c>
      <c r="W2228">
        <v>2.0129999999999999</v>
      </c>
      <c r="X2228">
        <v>3.254</v>
      </c>
      <c r="Y2228" s="8">
        <v>43412</v>
      </c>
    </row>
    <row r="2229" spans="1:25" x14ac:dyDescent="0.25">
      <c r="A2229">
        <v>-111.97743448999999</v>
      </c>
      <c r="B2229">
        <v>33.079304790000002</v>
      </c>
      <c r="C2229" t="s">
        <v>563</v>
      </c>
      <c r="D2229" t="s">
        <v>564</v>
      </c>
      <c r="E2229" t="s">
        <v>561</v>
      </c>
      <c r="F2229">
        <v>324</v>
      </c>
      <c r="G2229">
        <v>357</v>
      </c>
      <c r="H2229">
        <v>13.333</v>
      </c>
      <c r="I2229">
        <v>3.2810000000000001</v>
      </c>
      <c r="J2229">
        <v>1</v>
      </c>
      <c r="K2229">
        <v>1172.4079999999999</v>
      </c>
      <c r="L2229" t="s">
        <v>560</v>
      </c>
      <c r="M2229" t="s">
        <v>559</v>
      </c>
      <c r="N2229" s="8">
        <v>43412</v>
      </c>
      <c r="O2229">
        <v>0</v>
      </c>
      <c r="P2229">
        <v>0</v>
      </c>
      <c r="Q2229">
        <v>12896.388999999999</v>
      </c>
      <c r="R2229">
        <v>1177.1869999999999</v>
      </c>
      <c r="S2229">
        <v>2.452</v>
      </c>
      <c r="T2229">
        <v>33</v>
      </c>
      <c r="U2229">
        <v>3567.2330000000002</v>
      </c>
      <c r="V2229">
        <v>2</v>
      </c>
      <c r="W2229">
        <v>2.2370000000000001</v>
      </c>
      <c r="X2229">
        <v>3.6150000000000002</v>
      </c>
      <c r="Y2229" s="8">
        <v>43412</v>
      </c>
    </row>
    <row r="2230" spans="1:25" x14ac:dyDescent="0.25">
      <c r="A2230">
        <v>-111.97743637000001</v>
      </c>
      <c r="B2230">
        <v>33.079312850000001</v>
      </c>
      <c r="C2230" t="s">
        <v>563</v>
      </c>
      <c r="D2230" t="s">
        <v>564</v>
      </c>
      <c r="E2230" t="s">
        <v>561</v>
      </c>
      <c r="F2230">
        <v>325</v>
      </c>
      <c r="G2230">
        <v>8</v>
      </c>
      <c r="H2230">
        <v>13.333</v>
      </c>
      <c r="I2230">
        <v>2.9529999999999998</v>
      </c>
      <c r="J2230">
        <v>1</v>
      </c>
      <c r="K2230">
        <v>1172.431</v>
      </c>
      <c r="L2230" t="s">
        <v>560</v>
      </c>
      <c r="M2230" t="s">
        <v>559</v>
      </c>
      <c r="N2230" s="8">
        <v>43412</v>
      </c>
      <c r="O2230">
        <v>0</v>
      </c>
      <c r="P2230">
        <v>0</v>
      </c>
      <c r="Q2230">
        <v>15393.785</v>
      </c>
      <c r="R2230">
        <v>1561.278</v>
      </c>
      <c r="S2230">
        <v>3.2530000000000001</v>
      </c>
      <c r="T2230">
        <v>33</v>
      </c>
      <c r="U2230">
        <v>4731.1450000000004</v>
      </c>
      <c r="V2230">
        <v>2</v>
      </c>
      <c r="W2230">
        <v>2.0129999999999999</v>
      </c>
      <c r="X2230">
        <v>3.254</v>
      </c>
      <c r="Y2230" s="8">
        <v>43412</v>
      </c>
    </row>
    <row r="2231" spans="1:25" x14ac:dyDescent="0.25">
      <c r="A2231">
        <v>-111.97743466</v>
      </c>
      <c r="B2231">
        <v>33.079320780000003</v>
      </c>
      <c r="C2231" t="s">
        <v>563</v>
      </c>
      <c r="D2231" t="s">
        <v>564</v>
      </c>
      <c r="E2231" t="s">
        <v>561</v>
      </c>
      <c r="F2231">
        <v>326</v>
      </c>
      <c r="G2231">
        <v>358</v>
      </c>
      <c r="H2231">
        <v>13.333</v>
      </c>
      <c r="I2231">
        <v>2.9529999999999998</v>
      </c>
      <c r="J2231">
        <v>1</v>
      </c>
      <c r="K2231">
        <v>1172.356</v>
      </c>
      <c r="L2231" t="s">
        <v>560</v>
      </c>
      <c r="M2231" t="s">
        <v>559</v>
      </c>
      <c r="N2231" s="8">
        <v>43412</v>
      </c>
      <c r="O2231">
        <v>0</v>
      </c>
      <c r="P2231">
        <v>0</v>
      </c>
      <c r="Q2231">
        <v>16949.362000000001</v>
      </c>
      <c r="R2231">
        <v>1719.049</v>
      </c>
      <c r="S2231">
        <v>3.581</v>
      </c>
      <c r="T2231">
        <v>33</v>
      </c>
      <c r="U2231">
        <v>5209.2380000000003</v>
      </c>
      <c r="V2231">
        <v>2</v>
      </c>
      <c r="W2231">
        <v>2.0129999999999999</v>
      </c>
      <c r="X2231">
        <v>3.254</v>
      </c>
      <c r="Y2231" s="8">
        <v>43412</v>
      </c>
    </row>
    <row r="2232" spans="1:25" x14ac:dyDescent="0.25">
      <c r="A2232">
        <v>-111.97743651</v>
      </c>
      <c r="B2232">
        <v>33.079328789999998</v>
      </c>
      <c r="C2232" t="s">
        <v>563</v>
      </c>
      <c r="D2232" t="s">
        <v>564</v>
      </c>
      <c r="E2232" t="s">
        <v>561</v>
      </c>
      <c r="F2232">
        <v>327</v>
      </c>
      <c r="G2232">
        <v>3</v>
      </c>
      <c r="H2232">
        <v>13.333</v>
      </c>
      <c r="I2232">
        <v>2.92</v>
      </c>
      <c r="J2232">
        <v>1</v>
      </c>
      <c r="K2232">
        <v>1172.385</v>
      </c>
      <c r="L2232" t="s">
        <v>560</v>
      </c>
      <c r="M2232" t="s">
        <v>559</v>
      </c>
      <c r="N2232" s="8">
        <v>43412</v>
      </c>
      <c r="O2232">
        <v>0</v>
      </c>
      <c r="P2232">
        <v>0</v>
      </c>
      <c r="Q2232">
        <v>14944.164000000001</v>
      </c>
      <c r="R2232">
        <v>1532.7059999999999</v>
      </c>
      <c r="S2232">
        <v>3.1930000000000001</v>
      </c>
      <c r="T2232">
        <v>33</v>
      </c>
      <c r="U2232">
        <v>4644.5640000000003</v>
      </c>
      <c r="V2232">
        <v>2</v>
      </c>
      <c r="W2232">
        <v>1.9910000000000001</v>
      </c>
      <c r="X2232">
        <v>3.218</v>
      </c>
      <c r="Y2232" s="8">
        <v>43412</v>
      </c>
    </row>
    <row r="2233" spans="1:25" x14ac:dyDescent="0.25">
      <c r="A2233">
        <v>-111.97743432</v>
      </c>
      <c r="B2233">
        <v>33.079336789999999</v>
      </c>
      <c r="C2233" t="s">
        <v>563</v>
      </c>
      <c r="D2233" t="s">
        <v>564</v>
      </c>
      <c r="E2233" t="s">
        <v>561</v>
      </c>
      <c r="F2233">
        <v>328</v>
      </c>
      <c r="G2233">
        <v>356</v>
      </c>
      <c r="H2233">
        <v>13.333</v>
      </c>
      <c r="I2233">
        <v>2.9529999999999998</v>
      </c>
      <c r="J2233">
        <v>1</v>
      </c>
      <c r="K2233">
        <v>1172.3789999999999</v>
      </c>
      <c r="L2233" t="s">
        <v>560</v>
      </c>
      <c r="M2233" t="s">
        <v>559</v>
      </c>
      <c r="N2233" s="8">
        <v>43412</v>
      </c>
      <c r="O2233">
        <v>0</v>
      </c>
      <c r="P2233">
        <v>0</v>
      </c>
      <c r="Q2233">
        <v>13886.458000000001</v>
      </c>
      <c r="R2233">
        <v>1408.4010000000001</v>
      </c>
      <c r="S2233">
        <v>2.9340000000000002</v>
      </c>
      <c r="T2233">
        <v>33</v>
      </c>
      <c r="U2233">
        <v>4267.8810000000003</v>
      </c>
      <c r="V2233">
        <v>2</v>
      </c>
      <c r="W2233">
        <v>2.0129999999999999</v>
      </c>
      <c r="X2233">
        <v>3.254</v>
      </c>
      <c r="Y2233" s="8">
        <v>43412</v>
      </c>
    </row>
    <row r="2234" spans="1:25" x14ac:dyDescent="0.25">
      <c r="A2234">
        <v>-111.97743534</v>
      </c>
      <c r="B2234">
        <v>33.079345779999997</v>
      </c>
      <c r="C2234" t="s">
        <v>563</v>
      </c>
      <c r="D2234" t="s">
        <v>564</v>
      </c>
      <c r="E2234" t="s">
        <v>561</v>
      </c>
      <c r="F2234">
        <v>329</v>
      </c>
      <c r="G2234">
        <v>2</v>
      </c>
      <c r="H2234">
        <v>13.333</v>
      </c>
      <c r="I2234">
        <v>2.9529999999999998</v>
      </c>
      <c r="J2234">
        <v>1</v>
      </c>
      <c r="K2234">
        <v>1172.375</v>
      </c>
      <c r="L2234" t="s">
        <v>560</v>
      </c>
      <c r="M2234" t="s">
        <v>559</v>
      </c>
      <c r="N2234" s="8">
        <v>43412</v>
      </c>
      <c r="O2234">
        <v>0</v>
      </c>
      <c r="P2234">
        <v>0</v>
      </c>
      <c r="Q2234">
        <v>15283.734</v>
      </c>
      <c r="R2234">
        <v>1550.116</v>
      </c>
      <c r="S2234">
        <v>3.2290000000000001</v>
      </c>
      <c r="T2234">
        <v>33</v>
      </c>
      <c r="U2234">
        <v>4697.3220000000001</v>
      </c>
      <c r="V2234">
        <v>2</v>
      </c>
      <c r="W2234">
        <v>2.0129999999999999</v>
      </c>
      <c r="X2234">
        <v>3.254</v>
      </c>
      <c r="Y2234" s="8">
        <v>43412</v>
      </c>
    </row>
    <row r="2235" spans="1:25" x14ac:dyDescent="0.25">
      <c r="A2235">
        <v>-111.977435</v>
      </c>
      <c r="B2235">
        <v>33.079353769999997</v>
      </c>
      <c r="C2235" t="s">
        <v>563</v>
      </c>
      <c r="D2235" t="s">
        <v>564</v>
      </c>
      <c r="E2235" t="s">
        <v>561</v>
      </c>
      <c r="F2235">
        <v>330</v>
      </c>
      <c r="G2235">
        <v>360</v>
      </c>
      <c r="H2235">
        <v>13.333</v>
      </c>
      <c r="I2235">
        <v>3.0840000000000001</v>
      </c>
      <c r="J2235">
        <v>1</v>
      </c>
      <c r="K2235">
        <v>1172.3330000000001</v>
      </c>
      <c r="L2235" t="s">
        <v>560</v>
      </c>
      <c r="M2235" t="s">
        <v>559</v>
      </c>
      <c r="N2235" s="8">
        <v>43412</v>
      </c>
      <c r="O2235">
        <v>0</v>
      </c>
      <c r="P2235">
        <v>0</v>
      </c>
      <c r="Q2235">
        <v>13043.564</v>
      </c>
      <c r="R2235">
        <v>1266.6179999999999</v>
      </c>
      <c r="S2235">
        <v>2.6389999999999998</v>
      </c>
      <c r="T2235">
        <v>33</v>
      </c>
      <c r="U2235">
        <v>3838.2370000000001</v>
      </c>
      <c r="V2235">
        <v>2</v>
      </c>
      <c r="W2235">
        <v>2.1030000000000002</v>
      </c>
      <c r="X2235">
        <v>3.3980000000000001</v>
      </c>
      <c r="Y2235" s="8">
        <v>43412</v>
      </c>
    </row>
    <row r="2236" spans="1:25" x14ac:dyDescent="0.25">
      <c r="A2236">
        <v>-111.97743551000001</v>
      </c>
      <c r="B2236">
        <v>33.07936179</v>
      </c>
      <c r="C2236" t="s">
        <v>563</v>
      </c>
      <c r="D2236" t="s">
        <v>564</v>
      </c>
      <c r="E2236" t="s">
        <v>561</v>
      </c>
      <c r="F2236">
        <v>331</v>
      </c>
      <c r="G2236">
        <v>3</v>
      </c>
      <c r="H2236">
        <v>13.333</v>
      </c>
      <c r="I2236">
        <v>2.7229999999999999</v>
      </c>
      <c r="J2236">
        <v>1</v>
      </c>
      <c r="K2236">
        <v>1172.4110000000001</v>
      </c>
      <c r="L2236" t="s">
        <v>560</v>
      </c>
      <c r="M2236" t="s">
        <v>559</v>
      </c>
      <c r="N2236" s="8">
        <v>43412</v>
      </c>
      <c r="O2236">
        <v>0</v>
      </c>
      <c r="P2236">
        <v>0</v>
      </c>
      <c r="Q2236">
        <v>12500.252</v>
      </c>
      <c r="R2236">
        <v>1374.732</v>
      </c>
      <c r="S2236">
        <v>2.8639999999999999</v>
      </c>
      <c r="T2236">
        <v>33</v>
      </c>
      <c r="U2236">
        <v>4165.8540000000003</v>
      </c>
      <c r="V2236">
        <v>2</v>
      </c>
      <c r="W2236">
        <v>1.857</v>
      </c>
      <c r="X2236">
        <v>3.0009999999999999</v>
      </c>
      <c r="Y2236" s="8">
        <v>43412</v>
      </c>
    </row>
    <row r="2237" spans="1:25" x14ac:dyDescent="0.25">
      <c r="A2237">
        <v>-111.97743448999999</v>
      </c>
      <c r="B2237">
        <v>33.079369790000001</v>
      </c>
      <c r="C2237" t="s">
        <v>563</v>
      </c>
      <c r="D2237" t="s">
        <v>564</v>
      </c>
      <c r="E2237" t="s">
        <v>561</v>
      </c>
      <c r="F2237">
        <v>332</v>
      </c>
      <c r="G2237">
        <v>357</v>
      </c>
      <c r="H2237">
        <v>13.333</v>
      </c>
      <c r="I2237">
        <v>3.2810000000000001</v>
      </c>
      <c r="J2237">
        <v>1</v>
      </c>
      <c r="K2237">
        <v>1172.2929999999999</v>
      </c>
      <c r="L2237" t="s">
        <v>560</v>
      </c>
      <c r="M2237" t="s">
        <v>559</v>
      </c>
      <c r="N2237" s="8">
        <v>43412</v>
      </c>
      <c r="O2237">
        <v>0</v>
      </c>
      <c r="P2237">
        <v>0</v>
      </c>
      <c r="Q2237">
        <v>12395.103999999999</v>
      </c>
      <c r="R2237">
        <v>1131.4290000000001</v>
      </c>
      <c r="S2237">
        <v>2.3570000000000002</v>
      </c>
      <c r="T2237">
        <v>33</v>
      </c>
      <c r="U2237">
        <v>3428.5740000000001</v>
      </c>
      <c r="V2237">
        <v>2</v>
      </c>
      <c r="W2237">
        <v>2.2370000000000001</v>
      </c>
      <c r="X2237">
        <v>3.6150000000000002</v>
      </c>
      <c r="Y2237" s="8">
        <v>43412</v>
      </c>
    </row>
    <row r="2238" spans="1:25" x14ac:dyDescent="0.25">
      <c r="A2238">
        <v>-111.9774362</v>
      </c>
      <c r="B2238">
        <v>33.079377839999999</v>
      </c>
      <c r="C2238" t="s">
        <v>563</v>
      </c>
      <c r="D2238" t="s">
        <v>564</v>
      </c>
      <c r="E2238" t="s">
        <v>561</v>
      </c>
      <c r="F2238">
        <v>333</v>
      </c>
      <c r="G2238">
        <v>7</v>
      </c>
      <c r="H2238">
        <v>13.333</v>
      </c>
      <c r="I2238">
        <v>2.657</v>
      </c>
      <c r="J2238">
        <v>1</v>
      </c>
      <c r="K2238">
        <v>1172.3920000000001</v>
      </c>
      <c r="L2238" t="s">
        <v>560</v>
      </c>
      <c r="M2238" t="s">
        <v>559</v>
      </c>
      <c r="N2238" s="8">
        <v>43412</v>
      </c>
      <c r="O2238">
        <v>0</v>
      </c>
      <c r="P2238">
        <v>0</v>
      </c>
      <c r="Q2238">
        <v>13207.262000000001</v>
      </c>
      <c r="R2238">
        <v>1488.35</v>
      </c>
      <c r="S2238">
        <v>3.101</v>
      </c>
      <c r="T2238">
        <v>33</v>
      </c>
      <c r="U2238">
        <v>4510.1509999999998</v>
      </c>
      <c r="V2238">
        <v>2</v>
      </c>
      <c r="W2238">
        <v>1.8120000000000001</v>
      </c>
      <c r="X2238">
        <v>2.9279999999999999</v>
      </c>
      <c r="Y2238" s="8">
        <v>43412</v>
      </c>
    </row>
    <row r="2239" spans="1:25" x14ac:dyDescent="0.25">
      <c r="A2239">
        <v>-111.97743312999999</v>
      </c>
      <c r="B2239">
        <v>33.079385930000001</v>
      </c>
      <c r="C2239" t="s">
        <v>563</v>
      </c>
      <c r="D2239" t="s">
        <v>564</v>
      </c>
      <c r="E2239" t="s">
        <v>561</v>
      </c>
      <c r="F2239">
        <v>334</v>
      </c>
      <c r="G2239">
        <v>349</v>
      </c>
      <c r="H2239">
        <v>13.333</v>
      </c>
      <c r="I2239">
        <v>2.7890000000000001</v>
      </c>
      <c r="J2239">
        <v>1</v>
      </c>
      <c r="K2239">
        <v>1172.3520000000001</v>
      </c>
      <c r="L2239" t="s">
        <v>560</v>
      </c>
      <c r="M2239" t="s">
        <v>559</v>
      </c>
      <c r="N2239" s="8">
        <v>43412</v>
      </c>
      <c r="O2239">
        <v>0</v>
      </c>
      <c r="P2239">
        <v>0</v>
      </c>
      <c r="Q2239">
        <v>13715.323</v>
      </c>
      <c r="R2239">
        <v>1472.87</v>
      </c>
      <c r="S2239">
        <v>3.0680000000000001</v>
      </c>
      <c r="T2239">
        <v>33</v>
      </c>
      <c r="U2239">
        <v>4463.2420000000002</v>
      </c>
      <c r="V2239">
        <v>2</v>
      </c>
      <c r="W2239">
        <v>1.901</v>
      </c>
      <c r="X2239">
        <v>3.073</v>
      </c>
      <c r="Y2239" s="8">
        <v>43412</v>
      </c>
    </row>
    <row r="2240" spans="1:25" x14ac:dyDescent="0.25">
      <c r="A2240">
        <v>-111.97743586</v>
      </c>
      <c r="B2240">
        <v>33.079392810000002</v>
      </c>
      <c r="C2240" t="s">
        <v>563</v>
      </c>
      <c r="D2240" t="s">
        <v>564</v>
      </c>
      <c r="E2240" t="s">
        <v>561</v>
      </c>
      <c r="F2240">
        <v>335</v>
      </c>
      <c r="G2240">
        <v>5</v>
      </c>
      <c r="H2240">
        <v>13.333</v>
      </c>
      <c r="I2240">
        <v>2.9529999999999998</v>
      </c>
      <c r="J2240">
        <v>1</v>
      </c>
      <c r="K2240">
        <v>1172.405</v>
      </c>
      <c r="L2240" t="s">
        <v>560</v>
      </c>
      <c r="M2240" t="s">
        <v>559</v>
      </c>
      <c r="N2240" s="8">
        <v>43412</v>
      </c>
      <c r="O2240">
        <v>0</v>
      </c>
      <c r="P2240">
        <v>0</v>
      </c>
      <c r="Q2240">
        <v>13389.578</v>
      </c>
      <c r="R2240">
        <v>1358.0060000000001</v>
      </c>
      <c r="S2240">
        <v>2.8290000000000002</v>
      </c>
      <c r="T2240">
        <v>33</v>
      </c>
      <c r="U2240">
        <v>4115.1689999999999</v>
      </c>
      <c r="V2240">
        <v>2</v>
      </c>
      <c r="W2240">
        <v>2.0129999999999999</v>
      </c>
      <c r="X2240">
        <v>3.254</v>
      </c>
      <c r="Y2240" s="8">
        <v>43412</v>
      </c>
    </row>
    <row r="2241" spans="1:25" x14ac:dyDescent="0.25">
      <c r="A2241">
        <v>-111.97743503</v>
      </c>
      <c r="B2241">
        <v>33.079400819999996</v>
      </c>
      <c r="C2241" t="s">
        <v>563</v>
      </c>
      <c r="D2241" t="s">
        <v>564</v>
      </c>
      <c r="E2241" t="s">
        <v>561</v>
      </c>
      <c r="F2241">
        <v>336</v>
      </c>
      <c r="G2241">
        <v>6</v>
      </c>
      <c r="H2241">
        <v>13.333</v>
      </c>
      <c r="I2241">
        <v>2.7559999999999998</v>
      </c>
      <c r="J2241">
        <v>1</v>
      </c>
      <c r="K2241">
        <v>1172.356</v>
      </c>
      <c r="L2241" t="s">
        <v>560</v>
      </c>
      <c r="M2241" t="s">
        <v>559</v>
      </c>
      <c r="N2241" s="8">
        <v>43412</v>
      </c>
      <c r="O2241">
        <v>0</v>
      </c>
      <c r="P2241">
        <v>0</v>
      </c>
      <c r="Q2241">
        <v>12200.67</v>
      </c>
      <c r="R2241">
        <v>1325.8109999999999</v>
      </c>
      <c r="S2241">
        <v>2.762</v>
      </c>
      <c r="T2241">
        <v>33</v>
      </c>
      <c r="U2241">
        <v>4017.61</v>
      </c>
      <c r="V2241">
        <v>2</v>
      </c>
      <c r="W2241">
        <v>1.879</v>
      </c>
      <c r="X2241">
        <v>3.0369999999999999</v>
      </c>
      <c r="Y2241" s="8">
        <v>43412</v>
      </c>
    </row>
    <row r="2242" spans="1:25" x14ac:dyDescent="0.25">
      <c r="A2242">
        <v>-111.97743466</v>
      </c>
      <c r="B2242">
        <v>33.079408780000001</v>
      </c>
      <c r="C2242" t="s">
        <v>563</v>
      </c>
      <c r="D2242" t="s">
        <v>564</v>
      </c>
      <c r="E2242" t="s">
        <v>561</v>
      </c>
      <c r="F2242">
        <v>337</v>
      </c>
      <c r="G2242">
        <v>358</v>
      </c>
      <c r="H2242">
        <v>13.333</v>
      </c>
      <c r="I2242">
        <v>2.8540000000000001</v>
      </c>
      <c r="J2242">
        <v>1</v>
      </c>
      <c r="K2242">
        <v>1172.365</v>
      </c>
      <c r="L2242" t="s">
        <v>560</v>
      </c>
      <c r="M2242" t="s">
        <v>559</v>
      </c>
      <c r="N2242" s="8">
        <v>43412</v>
      </c>
      <c r="O2242">
        <v>0</v>
      </c>
      <c r="P2242">
        <v>0</v>
      </c>
      <c r="Q2242">
        <v>15016.594999999999</v>
      </c>
      <c r="R2242">
        <v>1575.54</v>
      </c>
      <c r="S2242">
        <v>3.282</v>
      </c>
      <c r="T2242">
        <v>33</v>
      </c>
      <c r="U2242">
        <v>4774.3639999999996</v>
      </c>
      <c r="V2242">
        <v>2</v>
      </c>
      <c r="W2242">
        <v>1.946</v>
      </c>
      <c r="X2242">
        <v>3.145</v>
      </c>
      <c r="Y2242" s="8">
        <v>43412</v>
      </c>
    </row>
    <row r="2243" spans="1:25" x14ac:dyDescent="0.25">
      <c r="A2243">
        <v>-111.97743383</v>
      </c>
      <c r="B2243">
        <v>33.079416780000003</v>
      </c>
      <c r="C2243" t="s">
        <v>563</v>
      </c>
      <c r="D2243" t="s">
        <v>564</v>
      </c>
      <c r="E2243" t="s">
        <v>561</v>
      </c>
      <c r="F2243">
        <v>338</v>
      </c>
      <c r="G2243">
        <v>359</v>
      </c>
      <c r="H2243">
        <v>13.333</v>
      </c>
      <c r="I2243">
        <v>2.657</v>
      </c>
      <c r="J2243">
        <v>1</v>
      </c>
      <c r="K2243">
        <v>1172.3589999999999</v>
      </c>
      <c r="L2243" t="s">
        <v>560</v>
      </c>
      <c r="M2243" t="s">
        <v>559</v>
      </c>
      <c r="N2243" s="8">
        <v>43412</v>
      </c>
      <c r="O2243">
        <v>0</v>
      </c>
      <c r="P2243">
        <v>0</v>
      </c>
      <c r="Q2243">
        <v>14161.088</v>
      </c>
      <c r="R2243">
        <v>1595.838</v>
      </c>
      <c r="S2243">
        <v>3.3250000000000002</v>
      </c>
      <c r="T2243">
        <v>33</v>
      </c>
      <c r="U2243">
        <v>4835.8739999999998</v>
      </c>
      <c r="V2243">
        <v>2</v>
      </c>
      <c r="W2243">
        <v>1.8120000000000001</v>
      </c>
      <c r="X2243">
        <v>2.9279999999999999</v>
      </c>
      <c r="Y2243" s="8">
        <v>43412</v>
      </c>
    </row>
    <row r="2244" spans="1:25" x14ac:dyDescent="0.25">
      <c r="A2244">
        <v>-111.97743483000001</v>
      </c>
      <c r="B2244">
        <v>33.079423779999999</v>
      </c>
      <c r="C2244" t="s">
        <v>563</v>
      </c>
      <c r="D2244" t="s">
        <v>564</v>
      </c>
      <c r="E2244" t="s">
        <v>561</v>
      </c>
      <c r="F2244">
        <v>339</v>
      </c>
      <c r="G2244">
        <v>359</v>
      </c>
      <c r="H2244">
        <v>13.333</v>
      </c>
      <c r="I2244">
        <v>2.8540000000000001</v>
      </c>
      <c r="J2244">
        <v>1</v>
      </c>
      <c r="K2244">
        <v>1172.3589999999999</v>
      </c>
      <c r="L2244" t="s">
        <v>560</v>
      </c>
      <c r="M2244" t="s">
        <v>559</v>
      </c>
      <c r="N2244" s="8">
        <v>43412</v>
      </c>
      <c r="O2244">
        <v>0</v>
      </c>
      <c r="P2244">
        <v>0</v>
      </c>
      <c r="Q2244">
        <v>15601.493</v>
      </c>
      <c r="R2244">
        <v>1636.9079999999999</v>
      </c>
      <c r="S2244">
        <v>3.41</v>
      </c>
      <c r="T2244">
        <v>33</v>
      </c>
      <c r="U2244">
        <v>4960.326</v>
      </c>
      <c r="V2244">
        <v>2</v>
      </c>
      <c r="W2244">
        <v>1.946</v>
      </c>
      <c r="X2244">
        <v>3.145</v>
      </c>
      <c r="Y2244" s="8">
        <v>43412</v>
      </c>
    </row>
    <row r="2245" spans="1:25" x14ac:dyDescent="0.25">
      <c r="A2245">
        <v>-111.977434</v>
      </c>
      <c r="B2245">
        <v>33.079431769999999</v>
      </c>
      <c r="C2245" t="s">
        <v>563</v>
      </c>
      <c r="D2245" t="s">
        <v>564</v>
      </c>
      <c r="E2245" t="s">
        <v>561</v>
      </c>
      <c r="F2245">
        <v>340</v>
      </c>
      <c r="G2245">
        <v>360</v>
      </c>
      <c r="H2245">
        <v>13.333</v>
      </c>
      <c r="I2245">
        <v>2.8540000000000001</v>
      </c>
      <c r="J2245">
        <v>1</v>
      </c>
      <c r="K2245">
        <v>1172.4480000000001</v>
      </c>
      <c r="L2245" t="s">
        <v>560</v>
      </c>
      <c r="M2245" t="s">
        <v>559</v>
      </c>
      <c r="N2245" s="8">
        <v>43412</v>
      </c>
      <c r="O2245">
        <v>0</v>
      </c>
      <c r="P2245">
        <v>0</v>
      </c>
      <c r="Q2245">
        <v>12407.056</v>
      </c>
      <c r="R2245">
        <v>1301.748</v>
      </c>
      <c r="S2245">
        <v>2.7120000000000002</v>
      </c>
      <c r="T2245">
        <v>33</v>
      </c>
      <c r="U2245">
        <v>3944.6889999999999</v>
      </c>
      <c r="V2245">
        <v>2</v>
      </c>
      <c r="W2245">
        <v>1.946</v>
      </c>
      <c r="X2245">
        <v>3.145</v>
      </c>
      <c r="Y2245" s="8">
        <v>43412</v>
      </c>
    </row>
    <row r="2246" spans="1:25" x14ac:dyDescent="0.25">
      <c r="A2246">
        <v>-111.97743450999999</v>
      </c>
      <c r="B2246">
        <v>33.079439790000002</v>
      </c>
      <c r="C2246" t="s">
        <v>563</v>
      </c>
      <c r="D2246" t="s">
        <v>564</v>
      </c>
      <c r="E2246" t="s">
        <v>561</v>
      </c>
      <c r="F2246">
        <v>341</v>
      </c>
      <c r="G2246">
        <v>3</v>
      </c>
      <c r="H2246">
        <v>13.333</v>
      </c>
      <c r="I2246">
        <v>2.7229999999999999</v>
      </c>
      <c r="J2246">
        <v>1</v>
      </c>
      <c r="K2246">
        <v>1172.3589999999999</v>
      </c>
      <c r="L2246" t="s">
        <v>560</v>
      </c>
      <c r="M2246" t="s">
        <v>559</v>
      </c>
      <c r="N2246" s="8">
        <v>43412</v>
      </c>
      <c r="O2246">
        <v>0</v>
      </c>
      <c r="P2246">
        <v>0</v>
      </c>
      <c r="Q2246">
        <v>12605.235000000001</v>
      </c>
      <c r="R2246">
        <v>1386.277</v>
      </c>
      <c r="S2246">
        <v>2.8879999999999999</v>
      </c>
      <c r="T2246">
        <v>33</v>
      </c>
      <c r="U2246">
        <v>4200.84</v>
      </c>
      <c r="V2246">
        <v>2</v>
      </c>
      <c r="W2246">
        <v>1.857</v>
      </c>
      <c r="X2246">
        <v>3.0009999999999999</v>
      </c>
      <c r="Y2246" s="8">
        <v>43412</v>
      </c>
    </row>
    <row r="2247" spans="1:25" x14ac:dyDescent="0.25">
      <c r="A2247">
        <v>-111.97743486</v>
      </c>
      <c r="B2247">
        <v>33.07944681</v>
      </c>
      <c r="C2247" t="s">
        <v>563</v>
      </c>
      <c r="D2247" t="s">
        <v>564</v>
      </c>
      <c r="E2247" t="s">
        <v>561</v>
      </c>
      <c r="F2247">
        <v>342</v>
      </c>
      <c r="G2247">
        <v>5</v>
      </c>
      <c r="H2247">
        <v>13.333</v>
      </c>
      <c r="I2247">
        <v>2.8220000000000001</v>
      </c>
      <c r="J2247">
        <v>1</v>
      </c>
      <c r="K2247">
        <v>1172.3789999999999</v>
      </c>
      <c r="L2247" t="s">
        <v>560</v>
      </c>
      <c r="M2247" t="s">
        <v>559</v>
      </c>
      <c r="N2247" s="8">
        <v>43412</v>
      </c>
      <c r="O2247">
        <v>0</v>
      </c>
      <c r="P2247">
        <v>0</v>
      </c>
      <c r="Q2247">
        <v>11049.162</v>
      </c>
      <c r="R2247">
        <v>1172.7570000000001</v>
      </c>
      <c r="S2247">
        <v>2.4430000000000001</v>
      </c>
      <c r="T2247">
        <v>33</v>
      </c>
      <c r="U2247">
        <v>3553.81</v>
      </c>
      <c r="V2247">
        <v>2</v>
      </c>
      <c r="W2247">
        <v>1.9239999999999999</v>
      </c>
      <c r="X2247">
        <v>3.109</v>
      </c>
      <c r="Y2247" s="8">
        <v>43412</v>
      </c>
    </row>
    <row r="2248" spans="1:25" x14ac:dyDescent="0.25">
      <c r="A2248">
        <v>-111.97743434</v>
      </c>
      <c r="B2248">
        <v>33.079454779999999</v>
      </c>
      <c r="C2248" t="s">
        <v>563</v>
      </c>
      <c r="D2248" t="s">
        <v>564</v>
      </c>
      <c r="E2248" t="s">
        <v>561</v>
      </c>
      <c r="F2248">
        <v>343</v>
      </c>
      <c r="G2248">
        <v>2</v>
      </c>
      <c r="H2248">
        <v>13.333</v>
      </c>
      <c r="I2248">
        <v>2.887</v>
      </c>
      <c r="J2248">
        <v>1</v>
      </c>
      <c r="K2248">
        <v>1172.329</v>
      </c>
      <c r="L2248" t="s">
        <v>560</v>
      </c>
      <c r="M2248" t="s">
        <v>559</v>
      </c>
      <c r="N2248" s="8">
        <v>43412</v>
      </c>
      <c r="O2248">
        <v>0</v>
      </c>
      <c r="P2248">
        <v>0</v>
      </c>
      <c r="Q2248">
        <v>11647.444</v>
      </c>
      <c r="R2248">
        <v>1208.162</v>
      </c>
      <c r="S2248">
        <v>2.5169999999999999</v>
      </c>
      <c r="T2248">
        <v>33</v>
      </c>
      <c r="U2248">
        <v>3661.0970000000002</v>
      </c>
      <c r="V2248">
        <v>2</v>
      </c>
      <c r="W2248">
        <v>1.9690000000000001</v>
      </c>
      <c r="X2248">
        <v>3.181</v>
      </c>
      <c r="Y2248" s="8">
        <v>43412</v>
      </c>
    </row>
    <row r="2249" spans="1:25" x14ac:dyDescent="0.25">
      <c r="A2249">
        <v>-111.97743450999999</v>
      </c>
      <c r="B2249">
        <v>33.079462790000001</v>
      </c>
      <c r="C2249" t="s">
        <v>563</v>
      </c>
      <c r="D2249" t="s">
        <v>564</v>
      </c>
      <c r="E2249" t="s">
        <v>561</v>
      </c>
      <c r="F2249">
        <v>344</v>
      </c>
      <c r="G2249">
        <v>3</v>
      </c>
      <c r="H2249">
        <v>13.333</v>
      </c>
      <c r="I2249">
        <v>2.7229999999999999</v>
      </c>
      <c r="J2249">
        <v>1</v>
      </c>
      <c r="K2249">
        <v>1172.32</v>
      </c>
      <c r="L2249" t="s">
        <v>560</v>
      </c>
      <c r="M2249" t="s">
        <v>559</v>
      </c>
      <c r="N2249" s="8">
        <v>43412</v>
      </c>
      <c r="O2249">
        <v>0</v>
      </c>
      <c r="P2249">
        <v>0</v>
      </c>
      <c r="Q2249">
        <v>12696.833000000001</v>
      </c>
      <c r="R2249">
        <v>1396.3510000000001</v>
      </c>
      <c r="S2249">
        <v>2.9089999999999998</v>
      </c>
      <c r="T2249">
        <v>33</v>
      </c>
      <c r="U2249">
        <v>4231.3670000000002</v>
      </c>
      <c r="V2249">
        <v>2</v>
      </c>
      <c r="W2249">
        <v>1.857</v>
      </c>
      <c r="X2249">
        <v>3.0009999999999999</v>
      </c>
      <c r="Y2249" s="8">
        <v>43412</v>
      </c>
    </row>
    <row r="2250" spans="1:25" x14ac:dyDescent="0.25">
      <c r="A2250">
        <v>-111.977434</v>
      </c>
      <c r="B2250">
        <v>33.07947077</v>
      </c>
      <c r="C2250" t="s">
        <v>563</v>
      </c>
      <c r="D2250" t="s">
        <v>564</v>
      </c>
      <c r="E2250" t="s">
        <v>561</v>
      </c>
      <c r="F2250">
        <v>345</v>
      </c>
      <c r="G2250">
        <v>360</v>
      </c>
      <c r="H2250">
        <v>13.333</v>
      </c>
      <c r="I2250">
        <v>2.7890000000000001</v>
      </c>
      <c r="J2250">
        <v>1</v>
      </c>
      <c r="K2250">
        <v>1172.3820000000001</v>
      </c>
      <c r="L2250" t="s">
        <v>560</v>
      </c>
      <c r="M2250" t="s">
        <v>559</v>
      </c>
      <c r="N2250" s="8">
        <v>43412</v>
      </c>
      <c r="O2250">
        <v>0</v>
      </c>
      <c r="P2250">
        <v>0</v>
      </c>
      <c r="Q2250">
        <v>10680.179</v>
      </c>
      <c r="R2250">
        <v>1146.93</v>
      </c>
      <c r="S2250">
        <v>2.3889999999999998</v>
      </c>
      <c r="T2250">
        <v>33</v>
      </c>
      <c r="U2250">
        <v>3475.5450000000001</v>
      </c>
      <c r="V2250">
        <v>2</v>
      </c>
      <c r="W2250">
        <v>1.901</v>
      </c>
      <c r="X2250">
        <v>3.073</v>
      </c>
      <c r="Y2250" s="8">
        <v>43412</v>
      </c>
    </row>
    <row r="2251" spans="1:25" x14ac:dyDescent="0.25">
      <c r="A2251">
        <v>-111.97743314</v>
      </c>
      <c r="B2251">
        <v>33.07947781</v>
      </c>
      <c r="C2251" t="s">
        <v>563</v>
      </c>
      <c r="D2251" t="s">
        <v>564</v>
      </c>
      <c r="E2251" t="s">
        <v>561</v>
      </c>
      <c r="F2251">
        <v>346</v>
      </c>
      <c r="G2251">
        <v>355</v>
      </c>
      <c r="H2251">
        <v>13.333</v>
      </c>
      <c r="I2251">
        <v>2.7229999999999999</v>
      </c>
      <c r="J2251">
        <v>1</v>
      </c>
      <c r="K2251">
        <v>1172.3589999999999</v>
      </c>
      <c r="L2251" t="s">
        <v>560</v>
      </c>
      <c r="M2251" t="s">
        <v>559</v>
      </c>
      <c r="N2251" s="8">
        <v>43412</v>
      </c>
      <c r="O2251">
        <v>0</v>
      </c>
      <c r="P2251">
        <v>0</v>
      </c>
      <c r="Q2251">
        <v>10013.762000000001</v>
      </c>
      <c r="R2251">
        <v>1101.277</v>
      </c>
      <c r="S2251">
        <v>2.294</v>
      </c>
      <c r="T2251">
        <v>33</v>
      </c>
      <c r="U2251">
        <v>3337.2020000000002</v>
      </c>
      <c r="V2251">
        <v>2</v>
      </c>
      <c r="W2251">
        <v>1.857</v>
      </c>
      <c r="X2251">
        <v>3.0009999999999999</v>
      </c>
      <c r="Y2251" s="8">
        <v>43412</v>
      </c>
    </row>
    <row r="2252" spans="1:25" x14ac:dyDescent="0.25">
      <c r="A2252">
        <v>-111.97743468</v>
      </c>
      <c r="B2252">
        <v>33.07948579</v>
      </c>
      <c r="C2252" t="s">
        <v>563</v>
      </c>
      <c r="D2252" t="s">
        <v>564</v>
      </c>
      <c r="E2252" t="s">
        <v>561</v>
      </c>
      <c r="F2252">
        <v>347</v>
      </c>
      <c r="G2252">
        <v>4</v>
      </c>
      <c r="H2252">
        <v>13.333</v>
      </c>
      <c r="I2252">
        <v>2.887</v>
      </c>
      <c r="J2252">
        <v>1</v>
      </c>
      <c r="K2252">
        <v>1172.3330000000001</v>
      </c>
      <c r="L2252" t="s">
        <v>560</v>
      </c>
      <c r="M2252" t="s">
        <v>559</v>
      </c>
      <c r="N2252" s="8">
        <v>43412</v>
      </c>
      <c r="O2252">
        <v>0</v>
      </c>
      <c r="P2252">
        <v>0</v>
      </c>
      <c r="Q2252">
        <v>12293.04</v>
      </c>
      <c r="R2252">
        <v>1275.1279999999999</v>
      </c>
      <c r="S2252">
        <v>2.657</v>
      </c>
      <c r="T2252">
        <v>33</v>
      </c>
      <c r="U2252">
        <v>3864.0250000000001</v>
      </c>
      <c r="V2252">
        <v>2</v>
      </c>
      <c r="W2252">
        <v>1.9690000000000001</v>
      </c>
      <c r="X2252">
        <v>3.181</v>
      </c>
      <c r="Y2252" s="8">
        <v>43412</v>
      </c>
    </row>
    <row r="2253" spans="1:25" x14ac:dyDescent="0.25">
      <c r="A2253">
        <v>-111.977433</v>
      </c>
      <c r="B2253">
        <v>33.079493769999999</v>
      </c>
      <c r="C2253" t="s">
        <v>563</v>
      </c>
      <c r="D2253" t="s">
        <v>564</v>
      </c>
      <c r="E2253" t="s">
        <v>561</v>
      </c>
      <c r="F2253">
        <v>348</v>
      </c>
      <c r="G2253">
        <v>360</v>
      </c>
      <c r="H2253">
        <v>13.333</v>
      </c>
      <c r="I2253">
        <v>2.7229999999999999</v>
      </c>
      <c r="J2253">
        <v>1</v>
      </c>
      <c r="K2253">
        <v>1172.3030000000001</v>
      </c>
      <c r="L2253" t="s">
        <v>560</v>
      </c>
      <c r="M2253" t="s">
        <v>559</v>
      </c>
      <c r="N2253" s="8">
        <v>43412</v>
      </c>
      <c r="O2253">
        <v>0</v>
      </c>
      <c r="P2253">
        <v>0</v>
      </c>
      <c r="Q2253">
        <v>11851.681</v>
      </c>
      <c r="R2253">
        <v>1303.404</v>
      </c>
      <c r="S2253">
        <v>2.7149999999999999</v>
      </c>
      <c r="T2253">
        <v>33</v>
      </c>
      <c r="U2253">
        <v>3949.71</v>
      </c>
      <c r="V2253">
        <v>2</v>
      </c>
      <c r="W2253">
        <v>1.857</v>
      </c>
      <c r="X2253">
        <v>3.0009999999999999</v>
      </c>
      <c r="Y2253" s="8">
        <v>43412</v>
      </c>
    </row>
    <row r="2254" spans="1:25" x14ac:dyDescent="0.25">
      <c r="A2254">
        <v>-111.97743351</v>
      </c>
      <c r="B2254">
        <v>33.079500789999997</v>
      </c>
      <c r="C2254" t="s">
        <v>563</v>
      </c>
      <c r="D2254" t="s">
        <v>564</v>
      </c>
      <c r="E2254" t="s">
        <v>561</v>
      </c>
      <c r="F2254">
        <v>349</v>
      </c>
      <c r="G2254">
        <v>3</v>
      </c>
      <c r="H2254">
        <v>13.333</v>
      </c>
      <c r="I2254">
        <v>2.8540000000000001</v>
      </c>
      <c r="J2254">
        <v>1</v>
      </c>
      <c r="K2254">
        <v>1172.3</v>
      </c>
      <c r="L2254" t="s">
        <v>560</v>
      </c>
      <c r="M2254" t="s">
        <v>559</v>
      </c>
      <c r="N2254" s="8">
        <v>43412</v>
      </c>
      <c r="O2254">
        <v>0</v>
      </c>
      <c r="P2254">
        <v>0</v>
      </c>
      <c r="Q2254">
        <v>12732.636</v>
      </c>
      <c r="R2254">
        <v>1335.9069999999999</v>
      </c>
      <c r="S2254">
        <v>2.7829999999999999</v>
      </c>
      <c r="T2254">
        <v>33</v>
      </c>
      <c r="U2254">
        <v>4048.2040000000002</v>
      </c>
      <c r="V2254">
        <v>2</v>
      </c>
      <c r="W2254">
        <v>1.946</v>
      </c>
      <c r="X2254">
        <v>3.145</v>
      </c>
      <c r="Y2254" s="8">
        <v>43412</v>
      </c>
    </row>
    <row r="2255" spans="1:25" x14ac:dyDescent="0.25">
      <c r="A2255">
        <v>-111.97743232000001</v>
      </c>
      <c r="B2255">
        <v>33.079508789999998</v>
      </c>
      <c r="C2255" t="s">
        <v>563</v>
      </c>
      <c r="D2255" t="s">
        <v>564</v>
      </c>
      <c r="E2255" t="s">
        <v>561</v>
      </c>
      <c r="F2255">
        <v>350</v>
      </c>
      <c r="G2255">
        <v>356</v>
      </c>
      <c r="H2255">
        <v>13.333</v>
      </c>
      <c r="I2255">
        <v>2.69</v>
      </c>
      <c r="J2255">
        <v>1</v>
      </c>
      <c r="K2255">
        <v>1172.2670000000001</v>
      </c>
      <c r="L2255" t="s">
        <v>560</v>
      </c>
      <c r="M2255" t="s">
        <v>559</v>
      </c>
      <c r="N2255" s="8">
        <v>43412</v>
      </c>
      <c r="O2255">
        <v>0</v>
      </c>
      <c r="P2255">
        <v>0</v>
      </c>
      <c r="Q2255">
        <v>12025.35</v>
      </c>
      <c r="R2255">
        <v>1338.6320000000001</v>
      </c>
      <c r="S2255">
        <v>2.7890000000000001</v>
      </c>
      <c r="T2255">
        <v>33</v>
      </c>
      <c r="U2255">
        <v>4056.46</v>
      </c>
      <c r="V2255">
        <v>2</v>
      </c>
      <c r="W2255">
        <v>1.8340000000000001</v>
      </c>
      <c r="X2255">
        <v>2.964</v>
      </c>
      <c r="Y2255" s="8">
        <v>43412</v>
      </c>
    </row>
    <row r="2256" spans="1:25" x14ac:dyDescent="0.25">
      <c r="A2256">
        <v>-111.97743368</v>
      </c>
      <c r="B2256">
        <v>33.07951679</v>
      </c>
      <c r="C2256" t="s">
        <v>563</v>
      </c>
      <c r="D2256" t="s">
        <v>564</v>
      </c>
      <c r="E2256" t="s">
        <v>561</v>
      </c>
      <c r="F2256">
        <v>351</v>
      </c>
      <c r="G2256">
        <v>4</v>
      </c>
      <c r="H2256">
        <v>13.333</v>
      </c>
      <c r="I2256">
        <v>2.7890000000000001</v>
      </c>
      <c r="J2256">
        <v>1</v>
      </c>
      <c r="K2256">
        <v>1172.316</v>
      </c>
      <c r="L2256" t="s">
        <v>560</v>
      </c>
      <c r="M2256" t="s">
        <v>559</v>
      </c>
      <c r="N2256" s="8">
        <v>43412</v>
      </c>
      <c r="O2256">
        <v>0</v>
      </c>
      <c r="P2256">
        <v>0</v>
      </c>
      <c r="Q2256">
        <v>11518.446</v>
      </c>
      <c r="R2256">
        <v>1236.95</v>
      </c>
      <c r="S2256">
        <v>2.577</v>
      </c>
      <c r="T2256">
        <v>33</v>
      </c>
      <c r="U2256">
        <v>3748.3339999999998</v>
      </c>
      <c r="V2256">
        <v>2</v>
      </c>
      <c r="W2256">
        <v>1.901</v>
      </c>
      <c r="X2256">
        <v>3.073</v>
      </c>
      <c r="Y2256" s="8">
        <v>43412</v>
      </c>
    </row>
    <row r="2257" spans="1:25" x14ac:dyDescent="0.25">
      <c r="A2257">
        <v>-111.97743163</v>
      </c>
      <c r="B2257">
        <v>33.079523850000001</v>
      </c>
      <c r="C2257" t="s">
        <v>563</v>
      </c>
      <c r="D2257" t="s">
        <v>564</v>
      </c>
      <c r="E2257" t="s">
        <v>561</v>
      </c>
      <c r="F2257">
        <v>352</v>
      </c>
      <c r="G2257">
        <v>352</v>
      </c>
      <c r="H2257">
        <v>13.333</v>
      </c>
      <c r="I2257">
        <v>2.7890000000000001</v>
      </c>
      <c r="J2257">
        <v>1</v>
      </c>
      <c r="K2257">
        <v>1172.3720000000001</v>
      </c>
      <c r="L2257" t="s">
        <v>560</v>
      </c>
      <c r="M2257" t="s">
        <v>559</v>
      </c>
      <c r="N2257" s="8">
        <v>43412</v>
      </c>
      <c r="O2257">
        <v>0</v>
      </c>
      <c r="P2257">
        <v>0</v>
      </c>
      <c r="Q2257">
        <v>12945.08</v>
      </c>
      <c r="R2257">
        <v>1390.155</v>
      </c>
      <c r="S2257">
        <v>2.8959999999999999</v>
      </c>
      <c r="T2257">
        <v>33</v>
      </c>
      <c r="U2257">
        <v>4212.59</v>
      </c>
      <c r="V2257">
        <v>2</v>
      </c>
      <c r="W2257">
        <v>1.901</v>
      </c>
      <c r="X2257">
        <v>3.073</v>
      </c>
      <c r="Y2257" s="8">
        <v>43412</v>
      </c>
    </row>
    <row r="2258" spans="1:25" x14ac:dyDescent="0.25">
      <c r="A2258">
        <v>-111.97743317</v>
      </c>
      <c r="B2258">
        <v>33.079531780000003</v>
      </c>
      <c r="C2258" t="s">
        <v>563</v>
      </c>
      <c r="D2258" t="s">
        <v>564</v>
      </c>
      <c r="E2258" t="s">
        <v>561</v>
      </c>
      <c r="F2258">
        <v>353</v>
      </c>
      <c r="G2258">
        <v>1</v>
      </c>
      <c r="H2258">
        <v>13.333</v>
      </c>
      <c r="I2258">
        <v>2.625</v>
      </c>
      <c r="J2258">
        <v>1</v>
      </c>
      <c r="K2258">
        <v>1172.3230000000001</v>
      </c>
      <c r="L2258" t="s">
        <v>560</v>
      </c>
      <c r="M2258" t="s">
        <v>559</v>
      </c>
      <c r="N2258" s="8">
        <v>43412</v>
      </c>
      <c r="O2258">
        <v>0</v>
      </c>
      <c r="P2258">
        <v>0</v>
      </c>
      <c r="Q2258">
        <v>13664.87</v>
      </c>
      <c r="R2258">
        <v>1559.1679999999999</v>
      </c>
      <c r="S2258">
        <v>3.2480000000000002</v>
      </c>
      <c r="T2258">
        <v>33</v>
      </c>
      <c r="U2258">
        <v>4724.75</v>
      </c>
      <c r="V2258">
        <v>2</v>
      </c>
      <c r="W2258">
        <v>1.79</v>
      </c>
      <c r="X2258">
        <v>2.8919999999999999</v>
      </c>
      <c r="Y2258" s="8">
        <v>43412</v>
      </c>
    </row>
    <row r="2259" spans="1:25" x14ac:dyDescent="0.25">
      <c r="A2259">
        <v>-111.97743283</v>
      </c>
      <c r="B2259">
        <v>33.079539779999998</v>
      </c>
      <c r="C2259" t="s">
        <v>563</v>
      </c>
      <c r="D2259" t="s">
        <v>564</v>
      </c>
      <c r="E2259" t="s">
        <v>561</v>
      </c>
      <c r="F2259">
        <v>354</v>
      </c>
      <c r="G2259">
        <v>359</v>
      </c>
      <c r="H2259">
        <v>13.333</v>
      </c>
      <c r="I2259">
        <v>2.8220000000000001</v>
      </c>
      <c r="J2259">
        <v>1</v>
      </c>
      <c r="K2259">
        <v>1172.3030000000001</v>
      </c>
      <c r="L2259" t="s">
        <v>560</v>
      </c>
      <c r="M2259" t="s">
        <v>559</v>
      </c>
      <c r="N2259" s="8">
        <v>43412</v>
      </c>
      <c r="O2259">
        <v>0</v>
      </c>
      <c r="P2259">
        <v>0</v>
      </c>
      <c r="Q2259">
        <v>12497.994000000001</v>
      </c>
      <c r="R2259">
        <v>1326.5360000000001</v>
      </c>
      <c r="S2259">
        <v>2.7639999999999998</v>
      </c>
      <c r="T2259">
        <v>33</v>
      </c>
      <c r="U2259">
        <v>4019.8069999999998</v>
      </c>
      <c r="V2259">
        <v>2</v>
      </c>
      <c r="W2259">
        <v>1.9239999999999999</v>
      </c>
      <c r="X2259">
        <v>3.109</v>
      </c>
      <c r="Y2259" s="8">
        <v>43412</v>
      </c>
    </row>
    <row r="2260" spans="1:25" x14ac:dyDescent="0.25">
      <c r="A2260">
        <v>-111.97743368</v>
      </c>
      <c r="B2260">
        <v>33.079546790000002</v>
      </c>
      <c r="C2260" t="s">
        <v>563</v>
      </c>
      <c r="D2260" t="s">
        <v>564</v>
      </c>
      <c r="E2260" t="s">
        <v>561</v>
      </c>
      <c r="F2260">
        <v>355</v>
      </c>
      <c r="G2260">
        <v>4</v>
      </c>
      <c r="H2260">
        <v>13.333</v>
      </c>
      <c r="I2260">
        <v>2.7559999999999998</v>
      </c>
      <c r="J2260">
        <v>1</v>
      </c>
      <c r="K2260">
        <v>1172.31</v>
      </c>
      <c r="L2260" t="s">
        <v>560</v>
      </c>
      <c r="M2260" t="s">
        <v>559</v>
      </c>
      <c r="N2260" s="8">
        <v>43412</v>
      </c>
      <c r="O2260">
        <v>0</v>
      </c>
      <c r="P2260">
        <v>0</v>
      </c>
      <c r="Q2260">
        <v>12353.022000000001</v>
      </c>
      <c r="R2260">
        <v>1342.367</v>
      </c>
      <c r="S2260">
        <v>2.7970000000000002</v>
      </c>
      <c r="T2260">
        <v>33</v>
      </c>
      <c r="U2260">
        <v>4067.7779999999998</v>
      </c>
      <c r="V2260">
        <v>2</v>
      </c>
      <c r="W2260">
        <v>1.879</v>
      </c>
      <c r="X2260">
        <v>3.0369999999999999</v>
      </c>
      <c r="Y2260" s="8">
        <v>43412</v>
      </c>
    </row>
    <row r="2261" spans="1:25" x14ac:dyDescent="0.25">
      <c r="A2261">
        <v>-111.97743349</v>
      </c>
      <c r="B2261">
        <v>33.079553789999999</v>
      </c>
      <c r="C2261" t="s">
        <v>563</v>
      </c>
      <c r="D2261" t="s">
        <v>564</v>
      </c>
      <c r="E2261" t="s">
        <v>561</v>
      </c>
      <c r="F2261">
        <v>356</v>
      </c>
      <c r="G2261">
        <v>357</v>
      </c>
      <c r="H2261">
        <v>13.333</v>
      </c>
      <c r="I2261">
        <v>2.5590000000000002</v>
      </c>
      <c r="J2261">
        <v>1</v>
      </c>
      <c r="K2261">
        <v>1172.3130000000001</v>
      </c>
      <c r="L2261" t="s">
        <v>560</v>
      </c>
      <c r="M2261" t="s">
        <v>559</v>
      </c>
      <c r="N2261" s="8">
        <v>43412</v>
      </c>
      <c r="O2261">
        <v>0</v>
      </c>
      <c r="P2261">
        <v>0</v>
      </c>
      <c r="Q2261">
        <v>12811.566000000001</v>
      </c>
      <c r="R2261">
        <v>1499.287</v>
      </c>
      <c r="S2261">
        <v>3.1240000000000001</v>
      </c>
      <c r="T2261">
        <v>33</v>
      </c>
      <c r="U2261">
        <v>4543.2950000000001</v>
      </c>
      <c r="V2261">
        <v>2</v>
      </c>
      <c r="W2261">
        <v>1.7450000000000001</v>
      </c>
      <c r="X2261">
        <v>2.82</v>
      </c>
      <c r="Y2261" s="8">
        <v>43412</v>
      </c>
    </row>
    <row r="2262" spans="1:25" x14ac:dyDescent="0.25">
      <c r="A2262">
        <v>-111.977434</v>
      </c>
      <c r="B2262">
        <v>33.079561769999998</v>
      </c>
      <c r="C2262" t="s">
        <v>563</v>
      </c>
      <c r="D2262" t="s">
        <v>564</v>
      </c>
      <c r="E2262" t="s">
        <v>561</v>
      </c>
      <c r="F2262">
        <v>357</v>
      </c>
      <c r="G2262">
        <v>360</v>
      </c>
      <c r="H2262">
        <v>13.333</v>
      </c>
      <c r="I2262">
        <v>2.5920000000000001</v>
      </c>
      <c r="J2262">
        <v>1</v>
      </c>
      <c r="K2262">
        <v>1172.316</v>
      </c>
      <c r="L2262" t="s">
        <v>560</v>
      </c>
      <c r="M2262" t="s">
        <v>559</v>
      </c>
      <c r="N2262" s="8">
        <v>43412</v>
      </c>
      <c r="O2262">
        <v>0</v>
      </c>
      <c r="P2262">
        <v>0</v>
      </c>
      <c r="Q2262">
        <v>11031.481</v>
      </c>
      <c r="R2262">
        <v>1274.6300000000001</v>
      </c>
      <c r="S2262">
        <v>2.6549999999999998</v>
      </c>
      <c r="T2262">
        <v>33</v>
      </c>
      <c r="U2262">
        <v>3862.5140000000001</v>
      </c>
      <c r="V2262">
        <v>2</v>
      </c>
      <c r="W2262">
        <v>1.7669999999999999</v>
      </c>
      <c r="X2262">
        <v>2.8559999999999999</v>
      </c>
      <c r="Y2262" s="8">
        <v>43412</v>
      </c>
    </row>
    <row r="2263" spans="1:25" x14ac:dyDescent="0.25">
      <c r="A2263">
        <v>-111.977434</v>
      </c>
      <c r="B2263">
        <v>33.079568770000002</v>
      </c>
      <c r="C2263" t="s">
        <v>563</v>
      </c>
      <c r="D2263" t="s">
        <v>564</v>
      </c>
      <c r="E2263" t="s">
        <v>561</v>
      </c>
      <c r="F2263">
        <v>358</v>
      </c>
      <c r="G2263">
        <v>0</v>
      </c>
      <c r="H2263">
        <v>13.333</v>
      </c>
      <c r="I2263">
        <v>2.5259999999999998</v>
      </c>
      <c r="J2263">
        <v>1</v>
      </c>
      <c r="K2263">
        <v>1172.3230000000001</v>
      </c>
      <c r="L2263" t="s">
        <v>560</v>
      </c>
      <c r="M2263" t="s">
        <v>559</v>
      </c>
      <c r="N2263" s="8">
        <v>43412</v>
      </c>
      <c r="O2263">
        <v>0</v>
      </c>
      <c r="P2263">
        <v>0</v>
      </c>
      <c r="Q2263">
        <v>11178.71</v>
      </c>
      <c r="R2263">
        <v>1325.19</v>
      </c>
      <c r="S2263">
        <v>2.7610000000000001</v>
      </c>
      <c r="T2263">
        <v>33</v>
      </c>
      <c r="U2263">
        <v>4015.7280000000001</v>
      </c>
      <c r="V2263">
        <v>2</v>
      </c>
      <c r="W2263">
        <v>1.722</v>
      </c>
      <c r="X2263">
        <v>2.7839999999999998</v>
      </c>
      <c r="Y2263" s="8">
        <v>43412</v>
      </c>
    </row>
    <row r="2264" spans="1:25" x14ac:dyDescent="0.25">
      <c r="A2264">
        <v>-111.97743368</v>
      </c>
      <c r="B2264">
        <v>33.079576789999997</v>
      </c>
      <c r="C2264" t="s">
        <v>563</v>
      </c>
      <c r="D2264" t="s">
        <v>564</v>
      </c>
      <c r="E2264" t="s">
        <v>561</v>
      </c>
      <c r="F2264">
        <v>359</v>
      </c>
      <c r="G2264">
        <v>4</v>
      </c>
      <c r="H2264">
        <v>13.333</v>
      </c>
      <c r="I2264">
        <v>2.92</v>
      </c>
      <c r="J2264">
        <v>1</v>
      </c>
      <c r="K2264">
        <v>1172.3130000000001</v>
      </c>
      <c r="L2264" t="s">
        <v>560</v>
      </c>
      <c r="M2264" t="s">
        <v>559</v>
      </c>
      <c r="N2264" s="8">
        <v>43412</v>
      </c>
      <c r="O2264">
        <v>0</v>
      </c>
      <c r="P2264">
        <v>0</v>
      </c>
      <c r="Q2264">
        <v>12183.65</v>
      </c>
      <c r="R2264">
        <v>1249.5820000000001</v>
      </c>
      <c r="S2264">
        <v>2.6030000000000002</v>
      </c>
      <c r="T2264">
        <v>33</v>
      </c>
      <c r="U2264">
        <v>3786.6120000000001</v>
      </c>
      <c r="V2264">
        <v>2</v>
      </c>
      <c r="W2264">
        <v>1.9910000000000001</v>
      </c>
      <c r="X2264">
        <v>3.218</v>
      </c>
      <c r="Y2264" s="8">
        <v>43412</v>
      </c>
    </row>
    <row r="2265" spans="1:25" x14ac:dyDescent="0.25">
      <c r="A2265">
        <v>-111.97743317</v>
      </c>
      <c r="B2265">
        <v>33.07958378</v>
      </c>
      <c r="C2265" t="s">
        <v>563</v>
      </c>
      <c r="D2265" t="s">
        <v>564</v>
      </c>
      <c r="E2265" t="s">
        <v>561</v>
      </c>
      <c r="F2265">
        <v>360</v>
      </c>
      <c r="G2265">
        <v>1</v>
      </c>
      <c r="H2265">
        <v>13.333</v>
      </c>
      <c r="I2265">
        <v>2.5590000000000002</v>
      </c>
      <c r="J2265">
        <v>1</v>
      </c>
      <c r="K2265">
        <v>1172.3789999999999</v>
      </c>
      <c r="L2265" t="s">
        <v>560</v>
      </c>
      <c r="M2265" t="s">
        <v>559</v>
      </c>
      <c r="N2265" s="8">
        <v>43412</v>
      </c>
      <c r="O2265">
        <v>0</v>
      </c>
      <c r="P2265">
        <v>0</v>
      </c>
      <c r="Q2265">
        <v>10597.888999999999</v>
      </c>
      <c r="R2265">
        <v>1240.229</v>
      </c>
      <c r="S2265">
        <v>2.5840000000000001</v>
      </c>
      <c r="T2265">
        <v>33</v>
      </c>
      <c r="U2265">
        <v>3758.2710000000002</v>
      </c>
      <c r="V2265">
        <v>2</v>
      </c>
      <c r="W2265">
        <v>1.7450000000000001</v>
      </c>
      <c r="X2265">
        <v>2.82</v>
      </c>
      <c r="Y2265" s="8">
        <v>43412</v>
      </c>
    </row>
    <row r="2266" spans="1:25" x14ac:dyDescent="0.25">
      <c r="A2266">
        <v>-111.97743403</v>
      </c>
      <c r="B2266">
        <v>33.07959082</v>
      </c>
      <c r="C2266" t="s">
        <v>563</v>
      </c>
      <c r="D2266" t="s">
        <v>564</v>
      </c>
      <c r="E2266" t="s">
        <v>561</v>
      </c>
      <c r="F2266">
        <v>361</v>
      </c>
      <c r="G2266">
        <v>6</v>
      </c>
      <c r="H2266">
        <v>13.333</v>
      </c>
      <c r="I2266">
        <v>2.5920000000000001</v>
      </c>
      <c r="J2266">
        <v>1</v>
      </c>
      <c r="K2266">
        <v>1172.365</v>
      </c>
      <c r="L2266" t="s">
        <v>560</v>
      </c>
      <c r="M2266" t="s">
        <v>559</v>
      </c>
      <c r="N2266" s="8">
        <v>43412</v>
      </c>
      <c r="O2266">
        <v>0</v>
      </c>
      <c r="P2266">
        <v>0</v>
      </c>
      <c r="Q2266">
        <v>10587.864</v>
      </c>
      <c r="R2266">
        <v>1223.3720000000001</v>
      </c>
      <c r="S2266">
        <v>2.5489999999999999</v>
      </c>
      <c r="T2266">
        <v>33</v>
      </c>
      <c r="U2266">
        <v>3707.1880000000001</v>
      </c>
      <c r="V2266">
        <v>2</v>
      </c>
      <c r="W2266">
        <v>1.7669999999999999</v>
      </c>
      <c r="X2266">
        <v>2.8559999999999999</v>
      </c>
      <c r="Y2266" s="8">
        <v>43412</v>
      </c>
    </row>
    <row r="2267" spans="1:25" x14ac:dyDescent="0.25">
      <c r="A2267">
        <v>-111.97743249</v>
      </c>
      <c r="B2267">
        <v>33.079598789999999</v>
      </c>
      <c r="C2267" t="s">
        <v>563</v>
      </c>
      <c r="D2267" t="s">
        <v>564</v>
      </c>
      <c r="E2267" t="s">
        <v>561</v>
      </c>
      <c r="F2267">
        <v>362</v>
      </c>
      <c r="G2267">
        <v>357</v>
      </c>
      <c r="H2267">
        <v>13.333</v>
      </c>
      <c r="I2267">
        <v>2.7890000000000001</v>
      </c>
      <c r="J2267">
        <v>1</v>
      </c>
      <c r="K2267">
        <v>1172.3430000000001</v>
      </c>
      <c r="L2267" t="s">
        <v>560</v>
      </c>
      <c r="M2267" t="s">
        <v>559</v>
      </c>
      <c r="N2267" s="8">
        <v>43412</v>
      </c>
      <c r="O2267">
        <v>0</v>
      </c>
      <c r="P2267">
        <v>0</v>
      </c>
      <c r="Q2267">
        <v>11319.275</v>
      </c>
      <c r="R2267">
        <v>1215.5619999999999</v>
      </c>
      <c r="S2267">
        <v>2.532</v>
      </c>
      <c r="T2267">
        <v>33</v>
      </c>
      <c r="U2267">
        <v>3683.52</v>
      </c>
      <c r="V2267">
        <v>2</v>
      </c>
      <c r="W2267">
        <v>1.901</v>
      </c>
      <c r="X2267">
        <v>3.073</v>
      </c>
      <c r="Y2267" s="8">
        <v>43412</v>
      </c>
    </row>
    <row r="2268" spans="1:25" x14ac:dyDescent="0.25">
      <c r="A2268">
        <v>-111.97743283</v>
      </c>
      <c r="B2268">
        <v>33.079605780000001</v>
      </c>
      <c r="C2268" t="s">
        <v>563</v>
      </c>
      <c r="D2268" t="s">
        <v>564</v>
      </c>
      <c r="E2268" t="s">
        <v>561</v>
      </c>
      <c r="F2268">
        <v>363</v>
      </c>
      <c r="G2268">
        <v>359</v>
      </c>
      <c r="H2268">
        <v>13.333</v>
      </c>
      <c r="I2268">
        <v>2.5920000000000001</v>
      </c>
      <c r="J2268">
        <v>1</v>
      </c>
      <c r="K2268">
        <v>1172.3589999999999</v>
      </c>
      <c r="L2268" t="s">
        <v>560</v>
      </c>
      <c r="M2268" t="s">
        <v>559</v>
      </c>
      <c r="N2268" s="8">
        <v>43412</v>
      </c>
      <c r="O2268">
        <v>0</v>
      </c>
      <c r="P2268">
        <v>0</v>
      </c>
      <c r="Q2268">
        <v>11575.067999999999</v>
      </c>
      <c r="R2268">
        <v>1337.4380000000001</v>
      </c>
      <c r="S2268">
        <v>2.786</v>
      </c>
      <c r="T2268">
        <v>33</v>
      </c>
      <c r="U2268">
        <v>4052.8429999999998</v>
      </c>
      <c r="V2268">
        <v>2</v>
      </c>
      <c r="W2268">
        <v>1.7669999999999999</v>
      </c>
      <c r="X2268">
        <v>2.8559999999999999</v>
      </c>
      <c r="Y2268" s="8">
        <v>43412</v>
      </c>
    </row>
    <row r="2269" spans="1:25" x14ac:dyDescent="0.25">
      <c r="A2269">
        <v>-111.97743283</v>
      </c>
      <c r="B2269">
        <v>33.079613780000003</v>
      </c>
      <c r="C2269" t="s">
        <v>563</v>
      </c>
      <c r="D2269" t="s">
        <v>564</v>
      </c>
      <c r="E2269" t="s">
        <v>561</v>
      </c>
      <c r="F2269">
        <v>364</v>
      </c>
      <c r="G2269">
        <v>359</v>
      </c>
      <c r="H2269">
        <v>13.333</v>
      </c>
      <c r="I2269">
        <v>2.7229999999999999</v>
      </c>
      <c r="J2269">
        <v>1</v>
      </c>
      <c r="K2269">
        <v>1172.306</v>
      </c>
      <c r="L2269" t="s">
        <v>560</v>
      </c>
      <c r="M2269" t="s">
        <v>559</v>
      </c>
      <c r="N2269" s="8">
        <v>43412</v>
      </c>
      <c r="O2269">
        <v>0</v>
      </c>
      <c r="P2269">
        <v>0</v>
      </c>
      <c r="Q2269">
        <v>12266.546</v>
      </c>
      <c r="R2269">
        <v>1349.03</v>
      </c>
      <c r="S2269">
        <v>2.81</v>
      </c>
      <c r="T2269">
        <v>33</v>
      </c>
      <c r="U2269">
        <v>4087.9679999999998</v>
      </c>
      <c r="V2269">
        <v>2</v>
      </c>
      <c r="W2269">
        <v>1.857</v>
      </c>
      <c r="X2269">
        <v>3.0009999999999999</v>
      </c>
      <c r="Y2269" s="8">
        <v>43412</v>
      </c>
    </row>
    <row r="2270" spans="1:25" x14ac:dyDescent="0.25">
      <c r="A2270">
        <v>-111.97743317</v>
      </c>
      <c r="B2270">
        <v>33.079620779999999</v>
      </c>
      <c r="C2270" t="s">
        <v>563</v>
      </c>
      <c r="D2270" t="s">
        <v>564</v>
      </c>
      <c r="E2270" t="s">
        <v>561</v>
      </c>
      <c r="F2270">
        <v>365</v>
      </c>
      <c r="G2270">
        <v>1</v>
      </c>
      <c r="H2270">
        <v>13.333</v>
      </c>
      <c r="I2270">
        <v>2.92</v>
      </c>
      <c r="J2270">
        <v>1</v>
      </c>
      <c r="K2270">
        <v>1172.297</v>
      </c>
      <c r="L2270" t="s">
        <v>560</v>
      </c>
      <c r="M2270" t="s">
        <v>559</v>
      </c>
      <c r="N2270" s="8">
        <v>43412</v>
      </c>
      <c r="O2270">
        <v>0</v>
      </c>
      <c r="P2270">
        <v>0</v>
      </c>
      <c r="Q2270">
        <v>10829.941999999999</v>
      </c>
      <c r="R2270">
        <v>1110.7429999999999</v>
      </c>
      <c r="S2270">
        <v>2.3140000000000001</v>
      </c>
      <c r="T2270">
        <v>33</v>
      </c>
      <c r="U2270">
        <v>3365.886</v>
      </c>
      <c r="V2270">
        <v>2</v>
      </c>
      <c r="W2270">
        <v>1.9910000000000001</v>
      </c>
      <c r="X2270">
        <v>3.218</v>
      </c>
      <c r="Y2270" s="8">
        <v>43412</v>
      </c>
    </row>
    <row r="2271" spans="1:25" x14ac:dyDescent="0.25">
      <c r="A2271">
        <v>-111.97743266000001</v>
      </c>
      <c r="B2271">
        <v>33.07962878</v>
      </c>
      <c r="C2271" t="s">
        <v>563</v>
      </c>
      <c r="D2271" t="s">
        <v>564</v>
      </c>
      <c r="E2271" t="s">
        <v>561</v>
      </c>
      <c r="F2271">
        <v>366</v>
      </c>
      <c r="G2271">
        <v>358</v>
      </c>
      <c r="H2271">
        <v>13.333</v>
      </c>
      <c r="I2271">
        <v>2.7890000000000001</v>
      </c>
      <c r="J2271">
        <v>1</v>
      </c>
      <c r="K2271">
        <v>1172.316</v>
      </c>
      <c r="L2271" t="s">
        <v>560</v>
      </c>
      <c r="M2271" t="s">
        <v>559</v>
      </c>
      <c r="N2271" s="8">
        <v>43412</v>
      </c>
      <c r="O2271">
        <v>0</v>
      </c>
      <c r="P2271">
        <v>0</v>
      </c>
      <c r="Q2271">
        <v>12401.548000000001</v>
      </c>
      <c r="R2271">
        <v>1331.7850000000001</v>
      </c>
      <c r="S2271">
        <v>2.7749999999999999</v>
      </c>
      <c r="T2271">
        <v>33</v>
      </c>
      <c r="U2271">
        <v>4035.7130000000002</v>
      </c>
      <c r="V2271">
        <v>2</v>
      </c>
      <c r="W2271">
        <v>1.901</v>
      </c>
      <c r="X2271">
        <v>3.073</v>
      </c>
      <c r="Y2271" s="8">
        <v>43412</v>
      </c>
    </row>
    <row r="2272" spans="1:25" x14ac:dyDescent="0.25">
      <c r="A2272">
        <v>-111.97743266000001</v>
      </c>
      <c r="B2272">
        <v>33.079635779999997</v>
      </c>
      <c r="C2272" t="s">
        <v>563</v>
      </c>
      <c r="D2272" t="s">
        <v>564</v>
      </c>
      <c r="E2272" t="s">
        <v>561</v>
      </c>
      <c r="F2272">
        <v>367</v>
      </c>
      <c r="G2272">
        <v>358</v>
      </c>
      <c r="H2272">
        <v>13.333</v>
      </c>
      <c r="I2272">
        <v>2.5920000000000001</v>
      </c>
      <c r="J2272">
        <v>1</v>
      </c>
      <c r="K2272">
        <v>1172.3520000000001</v>
      </c>
      <c r="L2272" t="s">
        <v>560</v>
      </c>
      <c r="M2272" t="s">
        <v>559</v>
      </c>
      <c r="N2272" s="8">
        <v>43412</v>
      </c>
      <c r="O2272">
        <v>0</v>
      </c>
      <c r="P2272">
        <v>0</v>
      </c>
      <c r="Q2272">
        <v>14399.915999999999</v>
      </c>
      <c r="R2272">
        <v>1663.835</v>
      </c>
      <c r="S2272">
        <v>3.4660000000000002</v>
      </c>
      <c r="T2272">
        <v>33</v>
      </c>
      <c r="U2272">
        <v>5041.9229999999998</v>
      </c>
      <c r="V2272">
        <v>2</v>
      </c>
      <c r="W2272">
        <v>1.7669999999999999</v>
      </c>
      <c r="X2272">
        <v>2.8559999999999999</v>
      </c>
      <c r="Y2272" s="8">
        <v>43412</v>
      </c>
    </row>
    <row r="2273" spans="1:25" x14ac:dyDescent="0.25">
      <c r="A2273">
        <v>-111.97743283</v>
      </c>
      <c r="B2273">
        <v>33.079643779999998</v>
      </c>
      <c r="C2273" t="s">
        <v>563</v>
      </c>
      <c r="D2273" t="s">
        <v>564</v>
      </c>
      <c r="E2273" t="s">
        <v>561</v>
      </c>
      <c r="F2273">
        <v>368</v>
      </c>
      <c r="G2273">
        <v>359</v>
      </c>
      <c r="H2273">
        <v>13.333</v>
      </c>
      <c r="I2273">
        <v>2.7890000000000001</v>
      </c>
      <c r="J2273">
        <v>1</v>
      </c>
      <c r="K2273">
        <v>1172.346</v>
      </c>
      <c r="L2273" t="s">
        <v>560</v>
      </c>
      <c r="M2273" t="s">
        <v>559</v>
      </c>
      <c r="N2273" s="8">
        <v>43412</v>
      </c>
      <c r="O2273">
        <v>0</v>
      </c>
      <c r="P2273">
        <v>0</v>
      </c>
      <c r="Q2273">
        <v>13963.514999999999</v>
      </c>
      <c r="R2273">
        <v>1499.5229999999999</v>
      </c>
      <c r="S2273">
        <v>3.1240000000000001</v>
      </c>
      <c r="T2273">
        <v>33</v>
      </c>
      <c r="U2273">
        <v>4544.009</v>
      </c>
      <c r="V2273">
        <v>2</v>
      </c>
      <c r="W2273">
        <v>1.901</v>
      </c>
      <c r="X2273">
        <v>3.073</v>
      </c>
      <c r="Y2273" s="8">
        <v>43412</v>
      </c>
    </row>
    <row r="2274" spans="1:25" x14ac:dyDescent="0.25">
      <c r="A2274">
        <v>-111.977433</v>
      </c>
      <c r="B2274">
        <v>33.079650770000001</v>
      </c>
      <c r="C2274" t="s">
        <v>563</v>
      </c>
      <c r="D2274" t="s">
        <v>564</v>
      </c>
      <c r="E2274" t="s">
        <v>561</v>
      </c>
      <c r="F2274">
        <v>369</v>
      </c>
      <c r="G2274">
        <v>0</v>
      </c>
      <c r="H2274">
        <v>13.333</v>
      </c>
      <c r="I2274">
        <v>2.5590000000000002</v>
      </c>
      <c r="J2274">
        <v>1</v>
      </c>
      <c r="K2274">
        <v>1172.3820000000001</v>
      </c>
      <c r="L2274" t="s">
        <v>560</v>
      </c>
      <c r="M2274" t="s">
        <v>559</v>
      </c>
      <c r="N2274" s="8">
        <v>43412</v>
      </c>
      <c r="O2274">
        <v>0</v>
      </c>
      <c r="P2274">
        <v>0</v>
      </c>
      <c r="Q2274">
        <v>10588.8</v>
      </c>
      <c r="R2274">
        <v>1239.1659999999999</v>
      </c>
      <c r="S2274">
        <v>2.5819999999999999</v>
      </c>
      <c r="T2274">
        <v>33</v>
      </c>
      <c r="U2274">
        <v>3755.0479999999998</v>
      </c>
      <c r="V2274">
        <v>2</v>
      </c>
      <c r="W2274">
        <v>1.7450000000000001</v>
      </c>
      <c r="X2274">
        <v>2.82</v>
      </c>
      <c r="Y2274" s="8">
        <v>43412</v>
      </c>
    </row>
    <row r="2275" spans="1:25" x14ac:dyDescent="0.25">
      <c r="A2275">
        <v>-111.97743249</v>
      </c>
      <c r="B2275">
        <v>33.079658790000003</v>
      </c>
      <c r="C2275" t="s">
        <v>563</v>
      </c>
      <c r="D2275" t="s">
        <v>564</v>
      </c>
      <c r="E2275" t="s">
        <v>561</v>
      </c>
      <c r="F2275">
        <v>370</v>
      </c>
      <c r="G2275">
        <v>357</v>
      </c>
      <c r="H2275">
        <v>13.333</v>
      </c>
      <c r="I2275">
        <v>2.69</v>
      </c>
      <c r="J2275">
        <v>1</v>
      </c>
      <c r="K2275">
        <v>1172.3</v>
      </c>
      <c r="L2275" t="s">
        <v>560</v>
      </c>
      <c r="M2275" t="s">
        <v>559</v>
      </c>
      <c r="N2275" s="8">
        <v>43412</v>
      </c>
      <c r="O2275">
        <v>0</v>
      </c>
      <c r="P2275">
        <v>0</v>
      </c>
      <c r="Q2275">
        <v>12647.922</v>
      </c>
      <c r="R2275">
        <v>1407.9349999999999</v>
      </c>
      <c r="S2275">
        <v>2.9329999999999998</v>
      </c>
      <c r="T2275">
        <v>33</v>
      </c>
      <c r="U2275">
        <v>4266.47</v>
      </c>
      <c r="V2275">
        <v>2</v>
      </c>
      <c r="W2275">
        <v>1.8340000000000001</v>
      </c>
      <c r="X2275">
        <v>2.964</v>
      </c>
      <c r="Y2275" s="8">
        <v>43412</v>
      </c>
    </row>
    <row r="2276" spans="1:25" x14ac:dyDescent="0.25">
      <c r="A2276">
        <v>-111.977433</v>
      </c>
      <c r="B2276">
        <v>33.079665769999998</v>
      </c>
      <c r="C2276" t="s">
        <v>563</v>
      </c>
      <c r="D2276" t="s">
        <v>564</v>
      </c>
      <c r="E2276" t="s">
        <v>561</v>
      </c>
      <c r="F2276">
        <v>371</v>
      </c>
      <c r="G2276">
        <v>0</v>
      </c>
      <c r="H2276">
        <v>13.333</v>
      </c>
      <c r="I2276">
        <v>2.8540000000000001</v>
      </c>
      <c r="J2276">
        <v>1</v>
      </c>
      <c r="K2276">
        <v>1172.3820000000001</v>
      </c>
      <c r="L2276" t="s">
        <v>560</v>
      </c>
      <c r="M2276" t="s">
        <v>559</v>
      </c>
      <c r="N2276" s="8">
        <v>43412</v>
      </c>
      <c r="O2276">
        <v>0</v>
      </c>
      <c r="P2276">
        <v>0</v>
      </c>
      <c r="Q2276">
        <v>13405.111000000001</v>
      </c>
      <c r="R2276">
        <v>1406.463</v>
      </c>
      <c r="S2276">
        <v>2.93</v>
      </c>
      <c r="T2276">
        <v>33</v>
      </c>
      <c r="U2276">
        <v>4262.01</v>
      </c>
      <c r="V2276">
        <v>2</v>
      </c>
      <c r="W2276">
        <v>1.946</v>
      </c>
      <c r="X2276">
        <v>3.145</v>
      </c>
      <c r="Y2276" s="8">
        <v>43412</v>
      </c>
    </row>
    <row r="2277" spans="1:25" x14ac:dyDescent="0.25">
      <c r="A2277">
        <v>-111.97743283</v>
      </c>
      <c r="B2277">
        <v>33.079672780000003</v>
      </c>
      <c r="C2277" t="s">
        <v>563</v>
      </c>
      <c r="D2277" t="s">
        <v>564</v>
      </c>
      <c r="E2277" t="s">
        <v>561</v>
      </c>
      <c r="F2277">
        <v>372</v>
      </c>
      <c r="G2277">
        <v>359</v>
      </c>
      <c r="H2277">
        <v>13.333</v>
      </c>
      <c r="I2277">
        <v>2.7229999999999999</v>
      </c>
      <c r="J2277">
        <v>1</v>
      </c>
      <c r="K2277">
        <v>1172.356</v>
      </c>
      <c r="L2277" t="s">
        <v>560</v>
      </c>
      <c r="M2277" t="s">
        <v>559</v>
      </c>
      <c r="N2277" s="8">
        <v>43412</v>
      </c>
      <c r="O2277">
        <v>0</v>
      </c>
      <c r="P2277">
        <v>0</v>
      </c>
      <c r="Q2277">
        <v>12596.587</v>
      </c>
      <c r="R2277">
        <v>1385.326</v>
      </c>
      <c r="S2277">
        <v>2.8860000000000001</v>
      </c>
      <c r="T2277">
        <v>33</v>
      </c>
      <c r="U2277">
        <v>4197.9589999999998</v>
      </c>
      <c r="V2277">
        <v>2</v>
      </c>
      <c r="W2277">
        <v>1.857</v>
      </c>
      <c r="X2277">
        <v>3.0009999999999999</v>
      </c>
      <c r="Y2277" s="8">
        <v>43412</v>
      </c>
    </row>
    <row r="2278" spans="1:25" x14ac:dyDescent="0.25">
      <c r="A2278">
        <v>-111.97743285999999</v>
      </c>
      <c r="B2278">
        <v>33.079680809999999</v>
      </c>
      <c r="C2278" t="s">
        <v>563</v>
      </c>
      <c r="D2278" t="s">
        <v>564</v>
      </c>
      <c r="E2278" t="s">
        <v>561</v>
      </c>
      <c r="F2278">
        <v>373</v>
      </c>
      <c r="G2278">
        <v>5</v>
      </c>
      <c r="H2278">
        <v>13.333</v>
      </c>
      <c r="I2278">
        <v>2.7229999999999999</v>
      </c>
      <c r="J2278">
        <v>1</v>
      </c>
      <c r="K2278">
        <v>1172.2739999999999</v>
      </c>
      <c r="L2278" t="s">
        <v>560</v>
      </c>
      <c r="M2278" t="s">
        <v>559</v>
      </c>
      <c r="N2278" s="8">
        <v>43412</v>
      </c>
      <c r="O2278">
        <v>0</v>
      </c>
      <c r="P2278">
        <v>0</v>
      </c>
      <c r="Q2278">
        <v>11994.725</v>
      </c>
      <c r="R2278">
        <v>1319.136</v>
      </c>
      <c r="S2278">
        <v>2.7480000000000002</v>
      </c>
      <c r="T2278">
        <v>33</v>
      </c>
      <c r="U2278">
        <v>3997.3809999999999</v>
      </c>
      <c r="V2278">
        <v>2</v>
      </c>
      <c r="W2278">
        <v>1.857</v>
      </c>
      <c r="X2278">
        <v>3.0009999999999999</v>
      </c>
      <c r="Y2278" s="8">
        <v>43412</v>
      </c>
    </row>
    <row r="2279" spans="1:25" x14ac:dyDescent="0.25">
      <c r="A2279">
        <v>-111.97743199999999</v>
      </c>
      <c r="B2279">
        <v>33.07968777</v>
      </c>
      <c r="C2279" t="s">
        <v>563</v>
      </c>
      <c r="D2279" t="s">
        <v>564</v>
      </c>
      <c r="E2279" t="s">
        <v>561</v>
      </c>
      <c r="F2279">
        <v>374</v>
      </c>
      <c r="G2279">
        <v>360</v>
      </c>
      <c r="H2279">
        <v>13.333</v>
      </c>
      <c r="I2279">
        <v>2.7890000000000001</v>
      </c>
      <c r="J2279">
        <v>1</v>
      </c>
      <c r="K2279">
        <v>1172.3589999999999</v>
      </c>
      <c r="L2279" t="s">
        <v>560</v>
      </c>
      <c r="M2279" t="s">
        <v>559</v>
      </c>
      <c r="N2279" s="8">
        <v>43412</v>
      </c>
      <c r="O2279">
        <v>0</v>
      </c>
      <c r="P2279">
        <v>0</v>
      </c>
      <c r="Q2279">
        <v>11923.286</v>
      </c>
      <c r="R2279">
        <v>1280.4259999999999</v>
      </c>
      <c r="S2279">
        <v>2.6680000000000001</v>
      </c>
      <c r="T2279">
        <v>33</v>
      </c>
      <c r="U2279">
        <v>3880.0770000000002</v>
      </c>
      <c r="V2279">
        <v>2</v>
      </c>
      <c r="W2279">
        <v>1.901</v>
      </c>
      <c r="X2279">
        <v>3.073</v>
      </c>
      <c r="Y2279" s="8">
        <v>43412</v>
      </c>
    </row>
    <row r="2280" spans="1:25" x14ac:dyDescent="0.25">
      <c r="A2280">
        <v>-111.97743217</v>
      </c>
      <c r="B2280">
        <v>33.079695780000002</v>
      </c>
      <c r="C2280" t="s">
        <v>563</v>
      </c>
      <c r="D2280" t="s">
        <v>564</v>
      </c>
      <c r="E2280" t="s">
        <v>561</v>
      </c>
      <c r="F2280">
        <v>375</v>
      </c>
      <c r="G2280">
        <v>1</v>
      </c>
      <c r="H2280">
        <v>13.333</v>
      </c>
      <c r="I2280">
        <v>2.69</v>
      </c>
      <c r="J2280">
        <v>1</v>
      </c>
      <c r="K2280">
        <v>1172.346</v>
      </c>
      <c r="L2280" t="s">
        <v>560</v>
      </c>
      <c r="M2280" t="s">
        <v>559</v>
      </c>
      <c r="N2280" s="8">
        <v>43412</v>
      </c>
      <c r="O2280">
        <v>0</v>
      </c>
      <c r="P2280">
        <v>0</v>
      </c>
      <c r="Q2280">
        <v>9588.5969999999998</v>
      </c>
      <c r="R2280">
        <v>1067.3789999999999</v>
      </c>
      <c r="S2280">
        <v>2.2240000000000002</v>
      </c>
      <c r="T2280">
        <v>33</v>
      </c>
      <c r="U2280">
        <v>3234.4810000000002</v>
      </c>
      <c r="V2280">
        <v>2</v>
      </c>
      <c r="W2280">
        <v>1.8340000000000001</v>
      </c>
      <c r="X2280">
        <v>2.964</v>
      </c>
      <c r="Y2280" s="8">
        <v>43412</v>
      </c>
    </row>
    <row r="2281" spans="1:25" x14ac:dyDescent="0.25">
      <c r="A2281">
        <v>-111.97743165999999</v>
      </c>
      <c r="B2281">
        <v>33.079702779999998</v>
      </c>
      <c r="C2281" t="s">
        <v>563</v>
      </c>
      <c r="D2281" t="s">
        <v>564</v>
      </c>
      <c r="E2281" t="s">
        <v>561</v>
      </c>
      <c r="F2281">
        <v>376</v>
      </c>
      <c r="G2281">
        <v>358</v>
      </c>
      <c r="H2281">
        <v>13.333</v>
      </c>
      <c r="I2281">
        <v>2.7559999999999998</v>
      </c>
      <c r="J2281">
        <v>1</v>
      </c>
      <c r="K2281">
        <v>1172.356</v>
      </c>
      <c r="L2281" t="s">
        <v>560</v>
      </c>
      <c r="M2281" t="s">
        <v>559</v>
      </c>
      <c r="N2281" s="8">
        <v>43412</v>
      </c>
      <c r="O2281">
        <v>0</v>
      </c>
      <c r="P2281">
        <v>0</v>
      </c>
      <c r="Q2281">
        <v>10921.32</v>
      </c>
      <c r="R2281">
        <v>1186.788</v>
      </c>
      <c r="S2281">
        <v>2.472</v>
      </c>
      <c r="T2281">
        <v>33</v>
      </c>
      <c r="U2281">
        <v>3596.3270000000002</v>
      </c>
      <c r="V2281">
        <v>2</v>
      </c>
      <c r="W2281">
        <v>1.879</v>
      </c>
      <c r="X2281">
        <v>3.0369999999999999</v>
      </c>
      <c r="Y2281" s="8">
        <v>43412</v>
      </c>
    </row>
    <row r="2282" spans="1:25" x14ac:dyDescent="0.25">
      <c r="A2282">
        <v>-111.97743251</v>
      </c>
      <c r="B2282">
        <v>33.07971079</v>
      </c>
      <c r="C2282" t="s">
        <v>563</v>
      </c>
      <c r="D2282" t="s">
        <v>564</v>
      </c>
      <c r="E2282" t="s">
        <v>561</v>
      </c>
      <c r="F2282">
        <v>377</v>
      </c>
      <c r="G2282">
        <v>3</v>
      </c>
      <c r="H2282">
        <v>13.333</v>
      </c>
      <c r="I2282">
        <v>2.69</v>
      </c>
      <c r="J2282">
        <v>1</v>
      </c>
      <c r="K2282">
        <v>1172.3879999999999</v>
      </c>
      <c r="L2282" t="s">
        <v>560</v>
      </c>
      <c r="M2282" t="s">
        <v>559</v>
      </c>
      <c r="N2282" s="8">
        <v>43412</v>
      </c>
      <c r="O2282">
        <v>0</v>
      </c>
      <c r="P2282">
        <v>0</v>
      </c>
      <c r="Q2282">
        <v>10559.111999999999</v>
      </c>
      <c r="R2282">
        <v>1175.414</v>
      </c>
      <c r="S2282">
        <v>2.4489999999999998</v>
      </c>
      <c r="T2282">
        <v>33</v>
      </c>
      <c r="U2282">
        <v>3561.86</v>
      </c>
      <c r="V2282">
        <v>2</v>
      </c>
      <c r="W2282">
        <v>1.8340000000000001</v>
      </c>
      <c r="X2282">
        <v>2.964</v>
      </c>
      <c r="Y2282" s="8">
        <v>43412</v>
      </c>
    </row>
    <row r="2283" spans="1:25" x14ac:dyDescent="0.25">
      <c r="A2283">
        <v>-111.97743197</v>
      </c>
      <c r="B2283">
        <v>33.079717819999999</v>
      </c>
      <c r="C2283" t="s">
        <v>563</v>
      </c>
      <c r="D2283" t="s">
        <v>564</v>
      </c>
      <c r="E2283" t="s">
        <v>561</v>
      </c>
      <c r="F2283">
        <v>378</v>
      </c>
      <c r="G2283">
        <v>354</v>
      </c>
      <c r="H2283">
        <v>13.333</v>
      </c>
      <c r="I2283">
        <v>2.7229999999999999</v>
      </c>
      <c r="J2283">
        <v>1</v>
      </c>
      <c r="K2283">
        <v>1172.3689999999999</v>
      </c>
      <c r="L2283" t="s">
        <v>560</v>
      </c>
      <c r="M2283" t="s">
        <v>559</v>
      </c>
      <c r="N2283" s="8">
        <v>43412</v>
      </c>
      <c r="O2283">
        <v>0</v>
      </c>
      <c r="P2283">
        <v>0</v>
      </c>
      <c r="Q2283">
        <v>12266.932000000001</v>
      </c>
      <c r="R2283">
        <v>1349.0719999999999</v>
      </c>
      <c r="S2283">
        <v>2.8109999999999999</v>
      </c>
      <c r="T2283">
        <v>33</v>
      </c>
      <c r="U2283">
        <v>4088.0970000000002</v>
      </c>
      <c r="V2283">
        <v>2</v>
      </c>
      <c r="W2283">
        <v>1.857</v>
      </c>
      <c r="X2283">
        <v>3.0009999999999999</v>
      </c>
      <c r="Y2283" s="8">
        <v>43412</v>
      </c>
    </row>
    <row r="2284" spans="1:25" x14ac:dyDescent="0.25">
      <c r="A2284">
        <v>-111.97743183</v>
      </c>
      <c r="B2284">
        <v>33.079725779999997</v>
      </c>
      <c r="C2284" t="s">
        <v>563</v>
      </c>
      <c r="D2284" t="s">
        <v>564</v>
      </c>
      <c r="E2284" t="s">
        <v>561</v>
      </c>
      <c r="F2284">
        <v>379</v>
      </c>
      <c r="G2284">
        <v>359</v>
      </c>
      <c r="H2284">
        <v>13.333</v>
      </c>
      <c r="I2284">
        <v>2.7229999999999999</v>
      </c>
      <c r="J2284">
        <v>1</v>
      </c>
      <c r="K2284">
        <v>1172.3589999999999</v>
      </c>
      <c r="L2284" t="s">
        <v>560</v>
      </c>
      <c r="M2284" t="s">
        <v>559</v>
      </c>
      <c r="N2284" s="8">
        <v>43412</v>
      </c>
      <c r="O2284">
        <v>0</v>
      </c>
      <c r="P2284">
        <v>0</v>
      </c>
      <c r="Q2284">
        <v>11773.137000000001</v>
      </c>
      <c r="R2284">
        <v>1294.7660000000001</v>
      </c>
      <c r="S2284">
        <v>2.6970000000000001</v>
      </c>
      <c r="T2284">
        <v>33</v>
      </c>
      <c r="U2284">
        <v>3923.5340000000001</v>
      </c>
      <c r="V2284">
        <v>2</v>
      </c>
      <c r="W2284">
        <v>1.857</v>
      </c>
      <c r="X2284">
        <v>3.0009999999999999</v>
      </c>
      <c r="Y2284" s="8">
        <v>43412</v>
      </c>
    </row>
    <row r="2285" spans="1:25" x14ac:dyDescent="0.25">
      <c r="A2285">
        <v>-111.97743249</v>
      </c>
      <c r="B2285">
        <v>33.079732790000001</v>
      </c>
      <c r="C2285" t="s">
        <v>563</v>
      </c>
      <c r="D2285" t="s">
        <v>564</v>
      </c>
      <c r="E2285" t="s">
        <v>561</v>
      </c>
      <c r="F2285">
        <v>380</v>
      </c>
      <c r="G2285">
        <v>357</v>
      </c>
      <c r="H2285">
        <v>13.333</v>
      </c>
      <c r="I2285">
        <v>2.5590000000000002</v>
      </c>
      <c r="J2285">
        <v>1</v>
      </c>
      <c r="K2285">
        <v>1172.53</v>
      </c>
      <c r="L2285" t="s">
        <v>560</v>
      </c>
      <c r="M2285" t="s">
        <v>559</v>
      </c>
      <c r="N2285" s="8">
        <v>43412</v>
      </c>
      <c r="O2285">
        <v>0</v>
      </c>
      <c r="P2285">
        <v>0</v>
      </c>
      <c r="Q2285">
        <v>10114.834999999999</v>
      </c>
      <c r="R2285">
        <v>1183.7</v>
      </c>
      <c r="S2285">
        <v>2.4660000000000002</v>
      </c>
      <c r="T2285">
        <v>33</v>
      </c>
      <c r="U2285">
        <v>3586.9679999999998</v>
      </c>
      <c r="V2285">
        <v>2</v>
      </c>
      <c r="W2285">
        <v>1.7450000000000001</v>
      </c>
      <c r="X2285">
        <v>2.82</v>
      </c>
      <c r="Y2285" s="8">
        <v>43412</v>
      </c>
    </row>
    <row r="2286" spans="1:25" x14ac:dyDescent="0.25">
      <c r="A2286">
        <v>-111.97743251</v>
      </c>
      <c r="B2286">
        <v>33.079740790000002</v>
      </c>
      <c r="C2286" t="s">
        <v>563</v>
      </c>
      <c r="D2286" t="s">
        <v>564</v>
      </c>
      <c r="E2286" t="s">
        <v>561</v>
      </c>
      <c r="F2286">
        <v>381</v>
      </c>
      <c r="G2286">
        <v>3</v>
      </c>
      <c r="H2286">
        <v>13.333</v>
      </c>
      <c r="I2286">
        <v>2.5590000000000002</v>
      </c>
      <c r="J2286">
        <v>1</v>
      </c>
      <c r="K2286">
        <v>1172.4110000000001</v>
      </c>
      <c r="L2286" t="s">
        <v>560</v>
      </c>
      <c r="M2286" t="s">
        <v>559</v>
      </c>
      <c r="N2286" s="8">
        <v>43412</v>
      </c>
      <c r="O2286">
        <v>0</v>
      </c>
      <c r="P2286">
        <v>0</v>
      </c>
      <c r="Q2286">
        <v>10667.731</v>
      </c>
      <c r="R2286">
        <v>1248.403</v>
      </c>
      <c r="S2286">
        <v>2.601</v>
      </c>
      <c r="T2286">
        <v>33</v>
      </c>
      <c r="U2286">
        <v>3783.0390000000002</v>
      </c>
      <c r="V2286">
        <v>2</v>
      </c>
      <c r="W2286">
        <v>1.7450000000000001</v>
      </c>
      <c r="X2286">
        <v>2.82</v>
      </c>
      <c r="Y2286" s="8">
        <v>43412</v>
      </c>
    </row>
    <row r="2287" spans="1:25" x14ac:dyDescent="0.25">
      <c r="A2287">
        <v>-111.97743233999999</v>
      </c>
      <c r="B2287">
        <v>33.079747779999998</v>
      </c>
      <c r="C2287" t="s">
        <v>563</v>
      </c>
      <c r="D2287" t="s">
        <v>564</v>
      </c>
      <c r="E2287" t="s">
        <v>561</v>
      </c>
      <c r="F2287">
        <v>382</v>
      </c>
      <c r="G2287">
        <v>2</v>
      </c>
      <c r="H2287">
        <v>13.333</v>
      </c>
      <c r="I2287">
        <v>2.657</v>
      </c>
      <c r="J2287">
        <v>1</v>
      </c>
      <c r="K2287">
        <v>1172.4929999999999</v>
      </c>
      <c r="L2287" t="s">
        <v>560</v>
      </c>
      <c r="M2287" t="s">
        <v>559</v>
      </c>
      <c r="N2287" s="8">
        <v>43412</v>
      </c>
      <c r="O2287">
        <v>0</v>
      </c>
      <c r="P2287">
        <v>0</v>
      </c>
      <c r="Q2287">
        <v>13455.013999999999</v>
      </c>
      <c r="R2287">
        <v>1516.27</v>
      </c>
      <c r="S2287">
        <v>3.1589999999999998</v>
      </c>
      <c r="T2287">
        <v>33</v>
      </c>
      <c r="U2287">
        <v>4594.7560000000003</v>
      </c>
      <c r="V2287">
        <v>2</v>
      </c>
      <c r="W2287">
        <v>1.8120000000000001</v>
      </c>
      <c r="X2287">
        <v>2.9279999999999999</v>
      </c>
      <c r="Y2287" s="8">
        <v>43412</v>
      </c>
    </row>
    <row r="2288" spans="1:25" x14ac:dyDescent="0.25">
      <c r="A2288">
        <v>-111.97743165999999</v>
      </c>
      <c r="B2288">
        <v>33.079755779999999</v>
      </c>
      <c r="C2288" t="s">
        <v>563</v>
      </c>
      <c r="D2288" t="s">
        <v>564</v>
      </c>
      <c r="E2288" t="s">
        <v>561</v>
      </c>
      <c r="F2288">
        <v>383</v>
      </c>
      <c r="G2288">
        <v>358</v>
      </c>
      <c r="H2288">
        <v>13.333</v>
      </c>
      <c r="I2288">
        <v>2.7559999999999998</v>
      </c>
      <c r="J2288">
        <v>1</v>
      </c>
      <c r="K2288">
        <v>1172.3920000000001</v>
      </c>
      <c r="L2288" t="s">
        <v>560</v>
      </c>
      <c r="M2288" t="s">
        <v>559</v>
      </c>
      <c r="N2288" s="8">
        <v>43412</v>
      </c>
      <c r="O2288">
        <v>0</v>
      </c>
      <c r="P2288">
        <v>0</v>
      </c>
      <c r="Q2288">
        <v>12078.116</v>
      </c>
      <c r="R2288">
        <v>1312.4939999999999</v>
      </c>
      <c r="S2288">
        <v>2.734</v>
      </c>
      <c r="T2288">
        <v>33</v>
      </c>
      <c r="U2288">
        <v>3977.2530000000002</v>
      </c>
      <c r="V2288">
        <v>2</v>
      </c>
      <c r="W2288">
        <v>1.879</v>
      </c>
      <c r="X2288">
        <v>3.0369999999999999</v>
      </c>
      <c r="Y2288" s="8">
        <v>43412</v>
      </c>
    </row>
    <row r="2289" spans="1:25" x14ac:dyDescent="0.25">
      <c r="A2289">
        <v>-111.97743183</v>
      </c>
      <c r="B2289">
        <v>33.079762780000003</v>
      </c>
      <c r="C2289" t="s">
        <v>563</v>
      </c>
      <c r="D2289" t="s">
        <v>564</v>
      </c>
      <c r="E2289" t="s">
        <v>561</v>
      </c>
      <c r="F2289">
        <v>384</v>
      </c>
      <c r="G2289">
        <v>359</v>
      </c>
      <c r="H2289">
        <v>13.333</v>
      </c>
      <c r="I2289">
        <v>2.7559999999999998</v>
      </c>
      <c r="J2289">
        <v>1</v>
      </c>
      <c r="K2289">
        <v>1172.3520000000001</v>
      </c>
      <c r="L2289" t="s">
        <v>560</v>
      </c>
      <c r="M2289" t="s">
        <v>559</v>
      </c>
      <c r="N2289" s="8">
        <v>43412</v>
      </c>
      <c r="O2289">
        <v>0</v>
      </c>
      <c r="P2289">
        <v>0</v>
      </c>
      <c r="Q2289">
        <v>11443.261</v>
      </c>
      <c r="R2289">
        <v>1243.5060000000001</v>
      </c>
      <c r="S2289">
        <v>2.5910000000000002</v>
      </c>
      <c r="T2289">
        <v>33</v>
      </c>
      <c r="U2289">
        <v>3768.1990000000001</v>
      </c>
      <c r="V2289">
        <v>2</v>
      </c>
      <c r="W2289">
        <v>1.879</v>
      </c>
      <c r="X2289">
        <v>3.0369999999999999</v>
      </c>
      <c r="Y2289" s="8">
        <v>43412</v>
      </c>
    </row>
    <row r="2290" spans="1:25" x14ac:dyDescent="0.25">
      <c r="A2290">
        <v>-111.97743251</v>
      </c>
      <c r="B2290">
        <v>33.079770789999998</v>
      </c>
      <c r="C2290" t="s">
        <v>563</v>
      </c>
      <c r="D2290" t="s">
        <v>564</v>
      </c>
      <c r="E2290" t="s">
        <v>561</v>
      </c>
      <c r="F2290">
        <v>385</v>
      </c>
      <c r="G2290">
        <v>3</v>
      </c>
      <c r="H2290">
        <v>13.333</v>
      </c>
      <c r="I2290">
        <v>2.7559999999999998</v>
      </c>
      <c r="J2290">
        <v>1</v>
      </c>
      <c r="K2290">
        <v>1172.316</v>
      </c>
      <c r="L2290" t="s">
        <v>560</v>
      </c>
      <c r="M2290" t="s">
        <v>559</v>
      </c>
      <c r="N2290" s="8">
        <v>43412</v>
      </c>
      <c r="O2290">
        <v>0</v>
      </c>
      <c r="P2290">
        <v>0</v>
      </c>
      <c r="Q2290">
        <v>10778.883</v>
      </c>
      <c r="R2290">
        <v>1171.31</v>
      </c>
      <c r="S2290">
        <v>2.44</v>
      </c>
      <c r="T2290">
        <v>33</v>
      </c>
      <c r="U2290">
        <v>3549.4229999999998</v>
      </c>
      <c r="V2290">
        <v>2</v>
      </c>
      <c r="W2290">
        <v>1.879</v>
      </c>
      <c r="X2290">
        <v>3.0369999999999999</v>
      </c>
      <c r="Y2290" s="8">
        <v>43412</v>
      </c>
    </row>
    <row r="2291" spans="1:25" x14ac:dyDescent="0.25">
      <c r="A2291">
        <v>-111.97743183</v>
      </c>
      <c r="B2291">
        <v>33.079777780000001</v>
      </c>
      <c r="C2291" t="s">
        <v>563</v>
      </c>
      <c r="D2291" t="s">
        <v>564</v>
      </c>
      <c r="E2291" t="s">
        <v>561</v>
      </c>
      <c r="F2291">
        <v>386</v>
      </c>
      <c r="G2291">
        <v>359</v>
      </c>
      <c r="H2291">
        <v>13.333</v>
      </c>
      <c r="I2291">
        <v>2.5259999999999998</v>
      </c>
      <c r="J2291">
        <v>1</v>
      </c>
      <c r="K2291">
        <v>1172.3589999999999</v>
      </c>
      <c r="L2291" t="s">
        <v>560</v>
      </c>
      <c r="M2291" t="s">
        <v>559</v>
      </c>
      <c r="N2291" s="8">
        <v>43412</v>
      </c>
      <c r="O2291">
        <v>0</v>
      </c>
      <c r="P2291">
        <v>0</v>
      </c>
      <c r="Q2291">
        <v>11329.135</v>
      </c>
      <c r="R2291">
        <v>1343.0229999999999</v>
      </c>
      <c r="S2291">
        <v>2.798</v>
      </c>
      <c r="T2291">
        <v>33</v>
      </c>
      <c r="U2291">
        <v>4069.7649999999999</v>
      </c>
      <c r="V2291">
        <v>2</v>
      </c>
      <c r="W2291">
        <v>1.722</v>
      </c>
      <c r="X2291">
        <v>2.7839999999999998</v>
      </c>
      <c r="Y2291" s="8">
        <v>43412</v>
      </c>
    </row>
    <row r="2292" spans="1:25" x14ac:dyDescent="0.25">
      <c r="A2292">
        <v>-111.97743199999999</v>
      </c>
      <c r="B2292">
        <v>33.079785770000001</v>
      </c>
      <c r="C2292" t="s">
        <v>563</v>
      </c>
      <c r="D2292" t="s">
        <v>564</v>
      </c>
      <c r="E2292" t="s">
        <v>561</v>
      </c>
      <c r="F2292">
        <v>387</v>
      </c>
      <c r="G2292">
        <v>360</v>
      </c>
      <c r="H2292">
        <v>13.333</v>
      </c>
      <c r="I2292">
        <v>2.7890000000000001</v>
      </c>
      <c r="J2292">
        <v>1</v>
      </c>
      <c r="K2292">
        <v>1172.4179999999999</v>
      </c>
      <c r="L2292" t="s">
        <v>560</v>
      </c>
      <c r="M2292" t="s">
        <v>559</v>
      </c>
      <c r="N2292" s="8">
        <v>43412</v>
      </c>
      <c r="O2292">
        <v>0</v>
      </c>
      <c r="P2292">
        <v>0</v>
      </c>
      <c r="Q2292">
        <v>11812.189</v>
      </c>
      <c r="R2292">
        <v>1268.4949999999999</v>
      </c>
      <c r="S2292">
        <v>2.6429999999999998</v>
      </c>
      <c r="T2292">
        <v>33</v>
      </c>
      <c r="U2292">
        <v>3843.924</v>
      </c>
      <c r="V2292">
        <v>2</v>
      </c>
      <c r="W2292">
        <v>1.901</v>
      </c>
      <c r="X2292">
        <v>3.073</v>
      </c>
      <c r="Y2292" s="8">
        <v>43412</v>
      </c>
    </row>
    <row r="2293" spans="1:25" x14ac:dyDescent="0.25">
      <c r="A2293">
        <v>-111.97743217</v>
      </c>
      <c r="B2293">
        <v>33.079792779999998</v>
      </c>
      <c r="C2293" t="s">
        <v>563</v>
      </c>
      <c r="D2293" t="s">
        <v>564</v>
      </c>
      <c r="E2293" t="s">
        <v>561</v>
      </c>
      <c r="F2293">
        <v>388</v>
      </c>
      <c r="G2293">
        <v>1</v>
      </c>
      <c r="H2293">
        <v>13.333</v>
      </c>
      <c r="I2293">
        <v>2.7229999999999999</v>
      </c>
      <c r="J2293">
        <v>1</v>
      </c>
      <c r="K2293">
        <v>1172.415</v>
      </c>
      <c r="L2293" t="s">
        <v>560</v>
      </c>
      <c r="M2293" t="s">
        <v>559</v>
      </c>
      <c r="N2293" s="8">
        <v>43412</v>
      </c>
      <c r="O2293">
        <v>0</v>
      </c>
      <c r="P2293">
        <v>0</v>
      </c>
      <c r="Q2293">
        <v>11443.812</v>
      </c>
      <c r="R2293">
        <v>1258.548</v>
      </c>
      <c r="S2293">
        <v>2.6219999999999999</v>
      </c>
      <c r="T2293">
        <v>33</v>
      </c>
      <c r="U2293">
        <v>3813.7829999999999</v>
      </c>
      <c r="V2293">
        <v>2</v>
      </c>
      <c r="W2293">
        <v>1.857</v>
      </c>
      <c r="X2293">
        <v>3.0009999999999999</v>
      </c>
      <c r="Y2293" s="8">
        <v>43412</v>
      </c>
    </row>
    <row r="2294" spans="1:25" x14ac:dyDescent="0.25">
      <c r="A2294">
        <v>-111.97743165999999</v>
      </c>
      <c r="B2294">
        <v>33.079800779999999</v>
      </c>
      <c r="C2294" t="s">
        <v>563</v>
      </c>
      <c r="D2294" t="s">
        <v>564</v>
      </c>
      <c r="E2294" t="s">
        <v>561</v>
      </c>
      <c r="F2294">
        <v>389</v>
      </c>
      <c r="G2294">
        <v>358</v>
      </c>
      <c r="H2294">
        <v>13.333</v>
      </c>
      <c r="I2294">
        <v>2.625</v>
      </c>
      <c r="J2294">
        <v>1</v>
      </c>
      <c r="K2294">
        <v>1172.402</v>
      </c>
      <c r="L2294" t="s">
        <v>560</v>
      </c>
      <c r="M2294" t="s">
        <v>559</v>
      </c>
      <c r="N2294" s="8">
        <v>43412</v>
      </c>
      <c r="O2294">
        <v>0</v>
      </c>
      <c r="P2294">
        <v>0</v>
      </c>
      <c r="Q2294">
        <v>8677.7900000000009</v>
      </c>
      <c r="R2294">
        <v>990.14</v>
      </c>
      <c r="S2294">
        <v>2.0630000000000002</v>
      </c>
      <c r="T2294">
        <v>33</v>
      </c>
      <c r="U2294">
        <v>3000.4229999999998</v>
      </c>
      <c r="V2294">
        <v>2</v>
      </c>
      <c r="W2294">
        <v>1.79</v>
      </c>
      <c r="X2294">
        <v>2.8919999999999999</v>
      </c>
      <c r="Y2294" s="8">
        <v>43412</v>
      </c>
    </row>
    <row r="2295" spans="1:25" x14ac:dyDescent="0.25">
      <c r="A2295">
        <v>-111.97743251</v>
      </c>
      <c r="B2295">
        <v>33.079807789999997</v>
      </c>
      <c r="C2295" t="s">
        <v>563</v>
      </c>
      <c r="D2295" t="s">
        <v>564</v>
      </c>
      <c r="E2295" t="s">
        <v>561</v>
      </c>
      <c r="F2295">
        <v>390</v>
      </c>
      <c r="G2295">
        <v>3</v>
      </c>
      <c r="H2295">
        <v>13.333</v>
      </c>
      <c r="I2295">
        <v>2.69</v>
      </c>
      <c r="J2295">
        <v>1</v>
      </c>
      <c r="K2295">
        <v>1172.3920000000001</v>
      </c>
      <c r="L2295" t="s">
        <v>560</v>
      </c>
      <c r="M2295" t="s">
        <v>559</v>
      </c>
      <c r="N2295" s="8">
        <v>43412</v>
      </c>
      <c r="O2295">
        <v>0</v>
      </c>
      <c r="P2295">
        <v>0</v>
      </c>
      <c r="Q2295">
        <v>9543.652</v>
      </c>
      <c r="R2295">
        <v>1062.375</v>
      </c>
      <c r="S2295">
        <v>2.2130000000000001</v>
      </c>
      <c r="T2295">
        <v>33</v>
      </c>
      <c r="U2295">
        <v>3219.319</v>
      </c>
      <c r="V2295">
        <v>2</v>
      </c>
      <c r="W2295">
        <v>1.8340000000000001</v>
      </c>
      <c r="X2295">
        <v>2.964</v>
      </c>
      <c r="Y2295" s="8">
        <v>43412</v>
      </c>
    </row>
    <row r="2296" spans="1:25" x14ac:dyDescent="0.25">
      <c r="A2296">
        <v>-111.97743165999999</v>
      </c>
      <c r="B2296">
        <v>33.079815779999997</v>
      </c>
      <c r="C2296" t="s">
        <v>563</v>
      </c>
      <c r="D2296" t="s">
        <v>564</v>
      </c>
      <c r="E2296" t="s">
        <v>561</v>
      </c>
      <c r="F2296">
        <v>391</v>
      </c>
      <c r="G2296">
        <v>358</v>
      </c>
      <c r="H2296">
        <v>13.333</v>
      </c>
      <c r="I2296">
        <v>2.8540000000000001</v>
      </c>
      <c r="J2296">
        <v>1</v>
      </c>
      <c r="K2296">
        <v>1172.3230000000001</v>
      </c>
      <c r="L2296" t="s">
        <v>560</v>
      </c>
      <c r="M2296" t="s">
        <v>559</v>
      </c>
      <c r="N2296" s="8">
        <v>43412</v>
      </c>
      <c r="O2296">
        <v>0</v>
      </c>
      <c r="P2296">
        <v>0</v>
      </c>
      <c r="Q2296">
        <v>8083.5839999999998</v>
      </c>
      <c r="R2296">
        <v>848.12900000000002</v>
      </c>
      <c r="S2296">
        <v>1.7669999999999999</v>
      </c>
      <c r="T2296">
        <v>33</v>
      </c>
      <c r="U2296">
        <v>2570.0880000000002</v>
      </c>
      <c r="V2296">
        <v>2</v>
      </c>
      <c r="W2296">
        <v>1.946</v>
      </c>
      <c r="X2296">
        <v>3.145</v>
      </c>
      <c r="Y2296" s="8">
        <v>43412</v>
      </c>
    </row>
    <row r="2297" spans="1:25" x14ac:dyDescent="0.25">
      <c r="A2297">
        <v>-111.97743186</v>
      </c>
      <c r="B2297">
        <v>33.079823810000001</v>
      </c>
      <c r="C2297" t="s">
        <v>563</v>
      </c>
      <c r="D2297" t="s">
        <v>564</v>
      </c>
      <c r="E2297" t="s">
        <v>561</v>
      </c>
      <c r="F2297">
        <v>392</v>
      </c>
      <c r="G2297">
        <v>5</v>
      </c>
      <c r="H2297">
        <v>13.333</v>
      </c>
      <c r="I2297">
        <v>2.7559999999999998</v>
      </c>
      <c r="J2297">
        <v>1</v>
      </c>
      <c r="K2297">
        <v>1172.336</v>
      </c>
      <c r="L2297" t="s">
        <v>560</v>
      </c>
      <c r="M2297" t="s">
        <v>559</v>
      </c>
      <c r="N2297" s="8">
        <v>43412</v>
      </c>
      <c r="O2297">
        <v>0</v>
      </c>
      <c r="P2297">
        <v>0</v>
      </c>
      <c r="Q2297">
        <v>12169.273999999999</v>
      </c>
      <c r="R2297">
        <v>1322.4</v>
      </c>
      <c r="S2297">
        <v>2.7549999999999999</v>
      </c>
      <c r="T2297">
        <v>33</v>
      </c>
      <c r="U2297">
        <v>4007.2710000000002</v>
      </c>
      <c r="V2297">
        <v>2</v>
      </c>
      <c r="W2297">
        <v>1.879</v>
      </c>
      <c r="X2297">
        <v>3.0369999999999999</v>
      </c>
      <c r="Y2297" s="8">
        <v>43412</v>
      </c>
    </row>
    <row r="2298" spans="1:25" x14ac:dyDescent="0.25">
      <c r="A2298">
        <v>-111.97743131999999</v>
      </c>
      <c r="B2298">
        <v>33.079830790000003</v>
      </c>
      <c r="C2298" t="s">
        <v>563</v>
      </c>
      <c r="D2298" t="s">
        <v>564</v>
      </c>
      <c r="E2298" t="s">
        <v>561</v>
      </c>
      <c r="F2298">
        <v>393</v>
      </c>
      <c r="G2298">
        <v>356</v>
      </c>
      <c r="H2298">
        <v>13.333</v>
      </c>
      <c r="I2298">
        <v>2.7229999999999999</v>
      </c>
      <c r="J2298">
        <v>1</v>
      </c>
      <c r="K2298">
        <v>1172.3130000000001</v>
      </c>
      <c r="L2298" t="s">
        <v>560</v>
      </c>
      <c r="M2298" t="s">
        <v>559</v>
      </c>
      <c r="N2298" s="8">
        <v>43412</v>
      </c>
      <c r="O2298">
        <v>0</v>
      </c>
      <c r="P2298">
        <v>0</v>
      </c>
      <c r="Q2298">
        <v>10431.491</v>
      </c>
      <c r="R2298">
        <v>1147.2170000000001</v>
      </c>
      <c r="S2298">
        <v>2.39</v>
      </c>
      <c r="T2298">
        <v>33</v>
      </c>
      <c r="U2298">
        <v>3476.415</v>
      </c>
      <c r="V2298">
        <v>2</v>
      </c>
      <c r="W2298">
        <v>1.857</v>
      </c>
      <c r="X2298">
        <v>3.0009999999999999</v>
      </c>
      <c r="Y2298" s="8">
        <v>43412</v>
      </c>
    </row>
    <row r="2299" spans="1:25" x14ac:dyDescent="0.25">
      <c r="A2299">
        <v>-111.97743151</v>
      </c>
      <c r="B2299">
        <v>33.079837789999999</v>
      </c>
      <c r="C2299" t="s">
        <v>563</v>
      </c>
      <c r="D2299" t="s">
        <v>564</v>
      </c>
      <c r="E2299" t="s">
        <v>561</v>
      </c>
      <c r="F2299">
        <v>394</v>
      </c>
      <c r="G2299">
        <v>3</v>
      </c>
      <c r="H2299">
        <v>13.333</v>
      </c>
      <c r="I2299">
        <v>2.4929999999999999</v>
      </c>
      <c r="J2299">
        <v>1</v>
      </c>
      <c r="K2299">
        <v>1172.3820000000001</v>
      </c>
      <c r="L2299" t="s">
        <v>560</v>
      </c>
      <c r="M2299" t="s">
        <v>559</v>
      </c>
      <c r="N2299" s="8">
        <v>43412</v>
      </c>
      <c r="O2299">
        <v>0</v>
      </c>
      <c r="P2299">
        <v>0</v>
      </c>
      <c r="Q2299">
        <v>10357.904</v>
      </c>
      <c r="R2299">
        <v>1244.0440000000001</v>
      </c>
      <c r="S2299">
        <v>2.5920000000000001</v>
      </c>
      <c r="T2299">
        <v>33</v>
      </c>
      <c r="U2299">
        <v>3769.8290000000002</v>
      </c>
      <c r="V2299">
        <v>2</v>
      </c>
      <c r="W2299">
        <v>1.7</v>
      </c>
      <c r="X2299">
        <v>2.7480000000000002</v>
      </c>
      <c r="Y2299" s="8">
        <v>43412</v>
      </c>
    </row>
    <row r="2300" spans="1:25" x14ac:dyDescent="0.25">
      <c r="A2300">
        <v>-111.97743083</v>
      </c>
      <c r="B2300">
        <v>33.079845779999999</v>
      </c>
      <c r="C2300" t="s">
        <v>563</v>
      </c>
      <c r="D2300" t="s">
        <v>564</v>
      </c>
      <c r="E2300" t="s">
        <v>561</v>
      </c>
      <c r="F2300">
        <v>395</v>
      </c>
      <c r="G2300">
        <v>359</v>
      </c>
      <c r="H2300">
        <v>13.333</v>
      </c>
      <c r="I2300">
        <v>2.69</v>
      </c>
      <c r="J2300">
        <v>1</v>
      </c>
      <c r="K2300">
        <v>1172.365</v>
      </c>
      <c r="L2300" t="s">
        <v>560</v>
      </c>
      <c r="M2300" t="s">
        <v>559</v>
      </c>
      <c r="N2300" s="8">
        <v>43412</v>
      </c>
      <c r="O2300">
        <v>0</v>
      </c>
      <c r="P2300">
        <v>0</v>
      </c>
      <c r="Q2300">
        <v>9576.0390000000007</v>
      </c>
      <c r="R2300">
        <v>1065.981</v>
      </c>
      <c r="S2300">
        <v>2.2210000000000001</v>
      </c>
      <c r="T2300">
        <v>33</v>
      </c>
      <c r="U2300">
        <v>3230.2440000000001</v>
      </c>
      <c r="V2300">
        <v>2</v>
      </c>
      <c r="W2300">
        <v>1.8340000000000001</v>
      </c>
      <c r="X2300">
        <v>2.964</v>
      </c>
      <c r="Y2300" s="8">
        <v>43412</v>
      </c>
    </row>
    <row r="2301" spans="1:25" x14ac:dyDescent="0.25">
      <c r="A2301">
        <v>-111.97743117</v>
      </c>
      <c r="B2301">
        <v>33.079852780000003</v>
      </c>
      <c r="C2301" t="s">
        <v>563</v>
      </c>
      <c r="D2301" t="s">
        <v>564</v>
      </c>
      <c r="E2301" t="s">
        <v>561</v>
      </c>
      <c r="F2301">
        <v>396</v>
      </c>
      <c r="G2301">
        <v>1</v>
      </c>
      <c r="H2301">
        <v>13.333</v>
      </c>
      <c r="I2301">
        <v>2.8220000000000001</v>
      </c>
      <c r="J2301">
        <v>1</v>
      </c>
      <c r="K2301">
        <v>1172.3489999999999</v>
      </c>
      <c r="L2301" t="s">
        <v>560</v>
      </c>
      <c r="M2301" t="s">
        <v>559</v>
      </c>
      <c r="N2301" s="8">
        <v>43412</v>
      </c>
      <c r="O2301">
        <v>0</v>
      </c>
      <c r="P2301">
        <v>0</v>
      </c>
      <c r="Q2301">
        <v>9938.1370000000006</v>
      </c>
      <c r="R2301">
        <v>1054.8330000000001</v>
      </c>
      <c r="S2301">
        <v>2.198</v>
      </c>
      <c r="T2301">
        <v>33</v>
      </c>
      <c r="U2301">
        <v>3196.4639999999999</v>
      </c>
      <c r="V2301">
        <v>2</v>
      </c>
      <c r="W2301">
        <v>1.9239999999999999</v>
      </c>
      <c r="X2301">
        <v>3.109</v>
      </c>
      <c r="Y2301" s="8">
        <v>43412</v>
      </c>
    </row>
    <row r="2302" spans="1:25" x14ac:dyDescent="0.25">
      <c r="A2302">
        <v>-111.97743049</v>
      </c>
      <c r="B2302">
        <v>33.079860789999998</v>
      </c>
      <c r="C2302" t="s">
        <v>563</v>
      </c>
      <c r="D2302" t="s">
        <v>564</v>
      </c>
      <c r="E2302" t="s">
        <v>561</v>
      </c>
      <c r="F2302">
        <v>397</v>
      </c>
      <c r="G2302">
        <v>357</v>
      </c>
      <c r="H2302">
        <v>13.333</v>
      </c>
      <c r="I2302">
        <v>2.625</v>
      </c>
      <c r="J2302">
        <v>1</v>
      </c>
      <c r="K2302">
        <v>1172.365</v>
      </c>
      <c r="L2302" t="s">
        <v>560</v>
      </c>
      <c r="M2302" t="s">
        <v>559</v>
      </c>
      <c r="N2302" s="8">
        <v>43412</v>
      </c>
      <c r="O2302">
        <v>0</v>
      </c>
      <c r="P2302">
        <v>0</v>
      </c>
      <c r="Q2302">
        <v>12340.078</v>
      </c>
      <c r="R2302">
        <v>1408.008</v>
      </c>
      <c r="S2302">
        <v>2.9329999999999998</v>
      </c>
      <c r="T2302">
        <v>33</v>
      </c>
      <c r="U2302">
        <v>4266.692</v>
      </c>
      <c r="V2302">
        <v>2</v>
      </c>
      <c r="W2302">
        <v>1.79</v>
      </c>
      <c r="X2302">
        <v>2.8919999999999999</v>
      </c>
      <c r="Y2302" s="8">
        <v>43412</v>
      </c>
    </row>
    <row r="2303" spans="1:25" x14ac:dyDescent="0.25">
      <c r="A2303">
        <v>-111.97743083</v>
      </c>
      <c r="B2303">
        <v>33.079867780000001</v>
      </c>
      <c r="C2303" t="s">
        <v>563</v>
      </c>
      <c r="D2303" t="s">
        <v>564</v>
      </c>
      <c r="E2303" t="s">
        <v>561</v>
      </c>
      <c r="F2303">
        <v>398</v>
      </c>
      <c r="G2303">
        <v>359</v>
      </c>
      <c r="H2303">
        <v>13.333</v>
      </c>
      <c r="I2303">
        <v>2.5920000000000001</v>
      </c>
      <c r="J2303">
        <v>1</v>
      </c>
      <c r="K2303">
        <v>1172.3789999999999</v>
      </c>
      <c r="L2303" t="s">
        <v>560</v>
      </c>
      <c r="M2303" t="s">
        <v>559</v>
      </c>
      <c r="N2303" s="8">
        <v>43412</v>
      </c>
      <c r="O2303">
        <v>0</v>
      </c>
      <c r="P2303">
        <v>0</v>
      </c>
      <c r="Q2303">
        <v>10711.74</v>
      </c>
      <c r="R2303">
        <v>1237.6849999999999</v>
      </c>
      <c r="S2303">
        <v>2.5790000000000002</v>
      </c>
      <c r="T2303">
        <v>33</v>
      </c>
      <c r="U2303">
        <v>3750.5610000000001</v>
      </c>
      <c r="V2303">
        <v>2</v>
      </c>
      <c r="W2303">
        <v>1.7669999999999999</v>
      </c>
      <c r="X2303">
        <v>2.8559999999999999</v>
      </c>
      <c r="Y2303" s="8">
        <v>43412</v>
      </c>
    </row>
    <row r="2304" spans="1:25" x14ac:dyDescent="0.25">
      <c r="A2304">
        <v>-111.97743254</v>
      </c>
      <c r="B2304">
        <v>33.079875880000003</v>
      </c>
      <c r="C2304" t="s">
        <v>563</v>
      </c>
      <c r="D2304" t="s">
        <v>564</v>
      </c>
      <c r="E2304" t="s">
        <v>561</v>
      </c>
      <c r="F2304">
        <v>399</v>
      </c>
      <c r="G2304">
        <v>9</v>
      </c>
      <c r="H2304">
        <v>13.333</v>
      </c>
      <c r="I2304">
        <v>2.657</v>
      </c>
      <c r="J2304">
        <v>1</v>
      </c>
      <c r="K2304">
        <v>1172.3330000000001</v>
      </c>
      <c r="L2304" t="s">
        <v>560</v>
      </c>
      <c r="M2304" t="s">
        <v>559</v>
      </c>
      <c r="N2304" s="8">
        <v>43412</v>
      </c>
      <c r="O2304">
        <v>0</v>
      </c>
      <c r="P2304">
        <v>0</v>
      </c>
      <c r="Q2304">
        <v>12889.614</v>
      </c>
      <c r="R2304">
        <v>1452.5540000000001</v>
      </c>
      <c r="S2304">
        <v>3.0259999999999998</v>
      </c>
      <c r="T2304">
        <v>33</v>
      </c>
      <c r="U2304">
        <v>4401.6779999999999</v>
      </c>
      <c r="V2304">
        <v>2</v>
      </c>
      <c r="W2304">
        <v>1.8120000000000001</v>
      </c>
      <c r="X2304">
        <v>2.9279999999999999</v>
      </c>
      <c r="Y2304" s="8">
        <v>43412</v>
      </c>
    </row>
    <row r="2305" spans="1:25" x14ac:dyDescent="0.25">
      <c r="A2305">
        <v>-111.97743083</v>
      </c>
      <c r="B2305">
        <v>33.079882779999998</v>
      </c>
      <c r="C2305" t="s">
        <v>563</v>
      </c>
      <c r="D2305" t="s">
        <v>564</v>
      </c>
      <c r="E2305" t="s">
        <v>561</v>
      </c>
      <c r="F2305">
        <v>400</v>
      </c>
      <c r="G2305">
        <v>359</v>
      </c>
      <c r="H2305">
        <v>13.333</v>
      </c>
      <c r="I2305">
        <v>2.7559999999999998</v>
      </c>
      <c r="J2305">
        <v>1</v>
      </c>
      <c r="K2305">
        <v>1172.3489999999999</v>
      </c>
      <c r="L2305" t="s">
        <v>560</v>
      </c>
      <c r="M2305" t="s">
        <v>559</v>
      </c>
      <c r="N2305" s="8">
        <v>43412</v>
      </c>
      <c r="O2305">
        <v>0</v>
      </c>
      <c r="P2305">
        <v>0</v>
      </c>
      <c r="Q2305">
        <v>13038.165999999999</v>
      </c>
      <c r="R2305">
        <v>1416.819</v>
      </c>
      <c r="S2305">
        <v>2.952</v>
      </c>
      <c r="T2305">
        <v>33</v>
      </c>
      <c r="U2305">
        <v>4293.3919999999998</v>
      </c>
      <c r="V2305">
        <v>2</v>
      </c>
      <c r="W2305">
        <v>1.879</v>
      </c>
      <c r="X2305">
        <v>3.0369999999999999</v>
      </c>
      <c r="Y2305" s="8">
        <v>43412</v>
      </c>
    </row>
    <row r="2306" spans="1:25" x14ac:dyDescent="0.25">
      <c r="A2306">
        <v>-111.97743183</v>
      </c>
      <c r="B2306">
        <v>33.079890779999999</v>
      </c>
      <c r="C2306" t="s">
        <v>563</v>
      </c>
      <c r="D2306" t="s">
        <v>564</v>
      </c>
      <c r="E2306" t="s">
        <v>561</v>
      </c>
      <c r="F2306">
        <v>401</v>
      </c>
      <c r="G2306">
        <v>359</v>
      </c>
      <c r="H2306">
        <v>13.333</v>
      </c>
      <c r="I2306">
        <v>2.7559999999999998</v>
      </c>
      <c r="J2306">
        <v>1</v>
      </c>
      <c r="K2306">
        <v>1172.3879999999999</v>
      </c>
      <c r="L2306" t="s">
        <v>560</v>
      </c>
      <c r="M2306" t="s">
        <v>559</v>
      </c>
      <c r="N2306" s="8">
        <v>43412</v>
      </c>
      <c r="O2306">
        <v>0</v>
      </c>
      <c r="P2306">
        <v>0</v>
      </c>
      <c r="Q2306">
        <v>14716.958000000001</v>
      </c>
      <c r="R2306">
        <v>1599.249</v>
      </c>
      <c r="S2306">
        <v>3.3319999999999999</v>
      </c>
      <c r="T2306">
        <v>33</v>
      </c>
      <c r="U2306">
        <v>4846.2089999999998</v>
      </c>
      <c r="V2306">
        <v>2</v>
      </c>
      <c r="W2306">
        <v>1.879</v>
      </c>
      <c r="X2306">
        <v>3.0369999999999999</v>
      </c>
      <c r="Y2306" s="8">
        <v>43412</v>
      </c>
    </row>
    <row r="2307" spans="1:25" x14ac:dyDescent="0.25">
      <c r="A2307">
        <v>-111.97743149</v>
      </c>
      <c r="B2307">
        <v>33.079897789999997</v>
      </c>
      <c r="C2307" t="s">
        <v>563</v>
      </c>
      <c r="D2307" t="s">
        <v>564</v>
      </c>
      <c r="E2307" t="s">
        <v>561</v>
      </c>
      <c r="F2307">
        <v>402</v>
      </c>
      <c r="G2307">
        <v>357</v>
      </c>
      <c r="H2307">
        <v>13.333</v>
      </c>
      <c r="I2307">
        <v>2.5590000000000002</v>
      </c>
      <c r="J2307">
        <v>1</v>
      </c>
      <c r="K2307">
        <v>1172.3820000000001</v>
      </c>
      <c r="L2307" t="s">
        <v>560</v>
      </c>
      <c r="M2307" t="s">
        <v>559</v>
      </c>
      <c r="N2307" s="8">
        <v>43412</v>
      </c>
      <c r="O2307">
        <v>0</v>
      </c>
      <c r="P2307">
        <v>0</v>
      </c>
      <c r="Q2307">
        <v>14833.839</v>
      </c>
      <c r="R2307">
        <v>1735.9459999999999</v>
      </c>
      <c r="S2307">
        <v>3.617</v>
      </c>
      <c r="T2307">
        <v>33</v>
      </c>
      <c r="U2307">
        <v>5260.4430000000002</v>
      </c>
      <c r="V2307">
        <v>2</v>
      </c>
      <c r="W2307">
        <v>1.7450000000000001</v>
      </c>
      <c r="X2307">
        <v>2.82</v>
      </c>
      <c r="Y2307" s="8">
        <v>43412</v>
      </c>
    </row>
    <row r="2308" spans="1:25" x14ac:dyDescent="0.25">
      <c r="A2308">
        <v>-111.97743217</v>
      </c>
      <c r="B2308">
        <v>33.079905779999997</v>
      </c>
      <c r="C2308" t="s">
        <v>563</v>
      </c>
      <c r="D2308" t="s">
        <v>564</v>
      </c>
      <c r="E2308" t="s">
        <v>561</v>
      </c>
      <c r="F2308">
        <v>403</v>
      </c>
      <c r="G2308">
        <v>1</v>
      </c>
      <c r="H2308">
        <v>13.333</v>
      </c>
      <c r="I2308">
        <v>2.92</v>
      </c>
      <c r="J2308">
        <v>1</v>
      </c>
      <c r="K2308">
        <v>1172.356</v>
      </c>
      <c r="L2308" t="s">
        <v>560</v>
      </c>
      <c r="M2308" t="s">
        <v>559</v>
      </c>
      <c r="N2308" s="8">
        <v>43412</v>
      </c>
      <c r="O2308">
        <v>0</v>
      </c>
      <c r="P2308">
        <v>0</v>
      </c>
      <c r="Q2308">
        <v>13860.9</v>
      </c>
      <c r="R2308">
        <v>1421.604</v>
      </c>
      <c r="S2308">
        <v>2.9620000000000002</v>
      </c>
      <c r="T2308">
        <v>33</v>
      </c>
      <c r="U2308">
        <v>4307.8919999999998</v>
      </c>
      <c r="V2308">
        <v>2</v>
      </c>
      <c r="W2308">
        <v>1.9910000000000001</v>
      </c>
      <c r="X2308">
        <v>3.218</v>
      </c>
      <c r="Y2308" s="8">
        <v>43412</v>
      </c>
    </row>
    <row r="2309" spans="1:25" x14ac:dyDescent="0.25">
      <c r="A2309">
        <v>-111.977431</v>
      </c>
      <c r="B2309">
        <v>33.07991277</v>
      </c>
      <c r="C2309" t="s">
        <v>563</v>
      </c>
      <c r="D2309" t="s">
        <v>564</v>
      </c>
      <c r="E2309" t="s">
        <v>561</v>
      </c>
      <c r="F2309">
        <v>404</v>
      </c>
      <c r="G2309">
        <v>360</v>
      </c>
      <c r="H2309">
        <v>13.333</v>
      </c>
      <c r="I2309">
        <v>2.69</v>
      </c>
      <c r="J2309">
        <v>1</v>
      </c>
      <c r="K2309">
        <v>1172.385</v>
      </c>
      <c r="L2309" t="s">
        <v>560</v>
      </c>
      <c r="M2309" t="s">
        <v>559</v>
      </c>
      <c r="N2309" s="8">
        <v>43412</v>
      </c>
      <c r="O2309">
        <v>0</v>
      </c>
      <c r="P2309">
        <v>0</v>
      </c>
      <c r="Q2309">
        <v>11432.52</v>
      </c>
      <c r="R2309">
        <v>1272.6400000000001</v>
      </c>
      <c r="S2309">
        <v>2.6509999999999998</v>
      </c>
      <c r="T2309">
        <v>33</v>
      </c>
      <c r="U2309">
        <v>3856.4830000000002</v>
      </c>
      <c r="V2309">
        <v>2</v>
      </c>
      <c r="W2309">
        <v>1.8340000000000001</v>
      </c>
      <c r="X2309">
        <v>2.964</v>
      </c>
      <c r="Y2309" s="8">
        <v>43412</v>
      </c>
    </row>
    <row r="2310" spans="1:25" x14ac:dyDescent="0.25">
      <c r="A2310">
        <v>-111.97743183</v>
      </c>
      <c r="B2310">
        <v>33.079920780000002</v>
      </c>
      <c r="C2310" t="s">
        <v>563</v>
      </c>
      <c r="D2310" t="s">
        <v>564</v>
      </c>
      <c r="E2310" t="s">
        <v>561</v>
      </c>
      <c r="F2310">
        <v>405</v>
      </c>
      <c r="G2310">
        <v>359</v>
      </c>
      <c r="H2310">
        <v>13.333</v>
      </c>
      <c r="I2310">
        <v>2.8220000000000001</v>
      </c>
      <c r="J2310">
        <v>1</v>
      </c>
      <c r="K2310">
        <v>1172.4079999999999</v>
      </c>
      <c r="L2310" t="s">
        <v>560</v>
      </c>
      <c r="M2310" t="s">
        <v>559</v>
      </c>
      <c r="N2310" s="8">
        <v>43412</v>
      </c>
      <c r="O2310">
        <v>0</v>
      </c>
      <c r="P2310">
        <v>0</v>
      </c>
      <c r="Q2310">
        <v>11688.534</v>
      </c>
      <c r="R2310">
        <v>1240.6199999999999</v>
      </c>
      <c r="S2310">
        <v>2.585</v>
      </c>
      <c r="T2310">
        <v>33</v>
      </c>
      <c r="U2310">
        <v>3759.4549999999999</v>
      </c>
      <c r="V2310">
        <v>2</v>
      </c>
      <c r="W2310">
        <v>1.9239999999999999</v>
      </c>
      <c r="X2310">
        <v>3.109</v>
      </c>
      <c r="Y2310" s="8">
        <v>43412</v>
      </c>
    </row>
    <row r="2311" spans="1:25" x14ac:dyDescent="0.25">
      <c r="A2311">
        <v>-111.97743066</v>
      </c>
      <c r="B2311">
        <v>33.079927779999998</v>
      </c>
      <c r="C2311" t="s">
        <v>563</v>
      </c>
      <c r="D2311" t="s">
        <v>564</v>
      </c>
      <c r="E2311" t="s">
        <v>561</v>
      </c>
      <c r="F2311">
        <v>406</v>
      </c>
      <c r="G2311">
        <v>358</v>
      </c>
      <c r="H2311">
        <v>13.333</v>
      </c>
      <c r="I2311">
        <v>2.657</v>
      </c>
      <c r="J2311">
        <v>1</v>
      </c>
      <c r="K2311">
        <v>1172.3789999999999</v>
      </c>
      <c r="L2311" t="s">
        <v>560</v>
      </c>
      <c r="M2311" t="s">
        <v>559</v>
      </c>
      <c r="N2311" s="8">
        <v>43412</v>
      </c>
      <c r="O2311">
        <v>0</v>
      </c>
      <c r="P2311">
        <v>0</v>
      </c>
      <c r="Q2311">
        <v>8492.4449999999997</v>
      </c>
      <c r="R2311">
        <v>957.029</v>
      </c>
      <c r="S2311">
        <v>1.994</v>
      </c>
      <c r="T2311">
        <v>33</v>
      </c>
      <c r="U2311">
        <v>2900.087</v>
      </c>
      <c r="V2311">
        <v>2</v>
      </c>
      <c r="W2311">
        <v>1.8120000000000001</v>
      </c>
      <c r="X2311">
        <v>2.9279999999999999</v>
      </c>
      <c r="Y2311" s="8">
        <v>43412</v>
      </c>
    </row>
    <row r="2312" spans="1:25" x14ac:dyDescent="0.25">
      <c r="A2312">
        <v>-111.97743183</v>
      </c>
      <c r="B2312">
        <v>33.07993578</v>
      </c>
      <c r="C2312" t="s">
        <v>563</v>
      </c>
      <c r="D2312" t="s">
        <v>564</v>
      </c>
      <c r="E2312" t="s">
        <v>561</v>
      </c>
      <c r="F2312">
        <v>407</v>
      </c>
      <c r="G2312">
        <v>359</v>
      </c>
      <c r="H2312">
        <v>13.333</v>
      </c>
      <c r="I2312">
        <v>2.7229999999999999</v>
      </c>
      <c r="J2312">
        <v>1</v>
      </c>
      <c r="K2312">
        <v>1172.454</v>
      </c>
      <c r="L2312" t="s">
        <v>560</v>
      </c>
      <c r="M2312" t="s">
        <v>559</v>
      </c>
      <c r="N2312" s="8">
        <v>43412</v>
      </c>
      <c r="O2312">
        <v>0</v>
      </c>
      <c r="P2312">
        <v>0</v>
      </c>
      <c r="Q2312">
        <v>4828.1180000000004</v>
      </c>
      <c r="R2312">
        <v>530.97900000000004</v>
      </c>
      <c r="S2312">
        <v>1.1060000000000001</v>
      </c>
      <c r="T2312">
        <v>33</v>
      </c>
      <c r="U2312">
        <v>1609.0260000000001</v>
      </c>
      <c r="V2312">
        <v>2</v>
      </c>
      <c r="W2312">
        <v>1.857</v>
      </c>
      <c r="X2312">
        <v>3.0009999999999999</v>
      </c>
      <c r="Y2312" s="8">
        <v>43412</v>
      </c>
    </row>
    <row r="2313" spans="1:25" x14ac:dyDescent="0.25">
      <c r="A2313">
        <v>-111.97743117</v>
      </c>
      <c r="B2313">
        <v>33.079943780000001</v>
      </c>
      <c r="C2313" t="s">
        <v>563</v>
      </c>
      <c r="D2313" t="s">
        <v>564</v>
      </c>
      <c r="E2313" t="s">
        <v>561</v>
      </c>
      <c r="F2313">
        <v>408</v>
      </c>
      <c r="G2313">
        <v>1</v>
      </c>
      <c r="H2313">
        <v>13.333</v>
      </c>
      <c r="I2313">
        <v>2.92</v>
      </c>
      <c r="J2313">
        <v>1</v>
      </c>
      <c r="K2313">
        <v>1172.4380000000001</v>
      </c>
      <c r="L2313" t="s">
        <v>560</v>
      </c>
      <c r="M2313" t="s">
        <v>559</v>
      </c>
      <c r="N2313" s="8">
        <v>43412</v>
      </c>
      <c r="O2313">
        <v>0</v>
      </c>
      <c r="P2313">
        <v>0</v>
      </c>
      <c r="Q2313">
        <v>3376.9180000000001</v>
      </c>
      <c r="R2313">
        <v>346.34399999999999</v>
      </c>
      <c r="S2313">
        <v>0.72199999999999998</v>
      </c>
      <c r="T2313">
        <v>33</v>
      </c>
      <c r="U2313">
        <v>1049.527</v>
      </c>
      <c r="V2313">
        <v>2</v>
      </c>
      <c r="W2313">
        <v>1.9910000000000001</v>
      </c>
      <c r="X2313">
        <v>3.218</v>
      </c>
      <c r="Y2313" s="8">
        <v>43412</v>
      </c>
    </row>
    <row r="2314" spans="1:25" x14ac:dyDescent="0.25">
      <c r="A2314">
        <v>-111.97743237</v>
      </c>
      <c r="B2314">
        <v>33.079950850000003</v>
      </c>
      <c r="C2314" t="s">
        <v>563</v>
      </c>
      <c r="D2314" t="s">
        <v>564</v>
      </c>
      <c r="E2314" t="s">
        <v>561</v>
      </c>
      <c r="F2314">
        <v>409</v>
      </c>
      <c r="G2314">
        <v>8</v>
      </c>
      <c r="H2314">
        <v>13.333</v>
      </c>
      <c r="I2314">
        <v>2.8220000000000001</v>
      </c>
      <c r="J2314">
        <v>1</v>
      </c>
      <c r="K2314">
        <v>1172.3789999999999</v>
      </c>
      <c r="L2314" t="s">
        <v>560</v>
      </c>
      <c r="M2314" t="s">
        <v>559</v>
      </c>
      <c r="N2314" s="8">
        <v>43412</v>
      </c>
      <c r="O2314">
        <v>0</v>
      </c>
      <c r="P2314">
        <v>0</v>
      </c>
      <c r="Q2314">
        <v>1451.145</v>
      </c>
      <c r="R2314">
        <v>154.024</v>
      </c>
      <c r="S2314">
        <v>0.32100000000000001</v>
      </c>
      <c r="T2314">
        <v>33</v>
      </c>
      <c r="U2314">
        <v>466.74099999999999</v>
      </c>
      <c r="V2314">
        <v>2</v>
      </c>
      <c r="W2314">
        <v>1.9239999999999999</v>
      </c>
      <c r="X2314">
        <v>3.109</v>
      </c>
      <c r="Y2314" s="8">
        <v>43412</v>
      </c>
    </row>
    <row r="2315" spans="1:25" x14ac:dyDescent="0.25">
      <c r="A2315">
        <v>-111.97743034</v>
      </c>
      <c r="B2315">
        <v>33.079958779999998</v>
      </c>
      <c r="C2315" t="s">
        <v>563</v>
      </c>
      <c r="D2315" t="s">
        <v>564</v>
      </c>
      <c r="E2315" t="s">
        <v>561</v>
      </c>
      <c r="F2315">
        <v>410</v>
      </c>
      <c r="G2315">
        <v>2</v>
      </c>
      <c r="H2315">
        <v>13.333</v>
      </c>
      <c r="I2315">
        <v>2.7890000000000001</v>
      </c>
      <c r="J2315">
        <v>1</v>
      </c>
      <c r="K2315">
        <v>1172.4280000000001</v>
      </c>
      <c r="L2315" t="s">
        <v>560</v>
      </c>
      <c r="M2315" t="s">
        <v>559</v>
      </c>
      <c r="N2315" s="8">
        <v>43412</v>
      </c>
      <c r="O2315">
        <v>0</v>
      </c>
      <c r="P2315">
        <v>0</v>
      </c>
      <c r="Q2315">
        <v>2045.1310000000001</v>
      </c>
      <c r="R2315">
        <v>219.624</v>
      </c>
      <c r="S2315">
        <v>0.45800000000000002</v>
      </c>
      <c r="T2315">
        <v>33</v>
      </c>
      <c r="U2315">
        <v>665.52700000000004</v>
      </c>
      <c r="V2315">
        <v>2</v>
      </c>
      <c r="W2315">
        <v>1.901</v>
      </c>
      <c r="X2315">
        <v>3.073</v>
      </c>
      <c r="Y2315" s="8">
        <v>43412</v>
      </c>
    </row>
    <row r="2316" spans="1:25" x14ac:dyDescent="0.25">
      <c r="A2316">
        <v>-111.97743168</v>
      </c>
      <c r="B2316">
        <v>33.07996679</v>
      </c>
      <c r="C2316" t="s">
        <v>563</v>
      </c>
      <c r="D2316" t="s">
        <v>564</v>
      </c>
      <c r="E2316" t="s">
        <v>561</v>
      </c>
      <c r="F2316">
        <v>411</v>
      </c>
      <c r="G2316">
        <v>4</v>
      </c>
      <c r="H2316">
        <v>13.333</v>
      </c>
      <c r="I2316">
        <v>3.0840000000000001</v>
      </c>
      <c r="J2316">
        <v>1</v>
      </c>
      <c r="K2316">
        <v>1172.3879999999999</v>
      </c>
      <c r="L2316" t="s">
        <v>560</v>
      </c>
      <c r="M2316" t="s">
        <v>559</v>
      </c>
      <c r="N2316" s="8">
        <v>43412</v>
      </c>
      <c r="O2316">
        <v>0</v>
      </c>
      <c r="P2316">
        <v>0</v>
      </c>
      <c r="Q2316">
        <v>3459.924</v>
      </c>
      <c r="R2316">
        <v>335.98200000000003</v>
      </c>
      <c r="S2316">
        <v>0.7</v>
      </c>
      <c r="T2316">
        <v>33</v>
      </c>
      <c r="U2316">
        <v>1018.127</v>
      </c>
      <c r="V2316">
        <v>2</v>
      </c>
      <c r="W2316">
        <v>2.1030000000000002</v>
      </c>
      <c r="X2316">
        <v>3.3980000000000001</v>
      </c>
      <c r="Y2316" s="8">
        <v>43412</v>
      </c>
    </row>
    <row r="2317" spans="1:25" x14ac:dyDescent="0.25">
      <c r="A2317">
        <v>-111.97743168</v>
      </c>
      <c r="B2317">
        <v>33.079974790000001</v>
      </c>
      <c r="C2317" t="s">
        <v>563</v>
      </c>
      <c r="D2317" t="s">
        <v>564</v>
      </c>
      <c r="E2317" t="s">
        <v>561</v>
      </c>
      <c r="F2317">
        <v>412</v>
      </c>
      <c r="G2317">
        <v>4</v>
      </c>
      <c r="H2317">
        <v>13.333</v>
      </c>
      <c r="I2317">
        <v>2.8220000000000001</v>
      </c>
      <c r="J2317">
        <v>1</v>
      </c>
      <c r="K2317">
        <v>1172.395</v>
      </c>
      <c r="L2317" t="s">
        <v>560</v>
      </c>
      <c r="M2317" t="s">
        <v>559</v>
      </c>
      <c r="N2317" s="8">
        <v>43412</v>
      </c>
      <c r="O2317">
        <v>0</v>
      </c>
      <c r="P2317">
        <v>0</v>
      </c>
      <c r="Q2317">
        <v>6390.4709999999995</v>
      </c>
      <c r="R2317">
        <v>678.28399999999999</v>
      </c>
      <c r="S2317">
        <v>1.413</v>
      </c>
      <c r="T2317">
        <v>33</v>
      </c>
      <c r="U2317">
        <v>2055.4059999999999</v>
      </c>
      <c r="V2317">
        <v>2</v>
      </c>
      <c r="W2317">
        <v>1.9239999999999999</v>
      </c>
      <c r="X2317">
        <v>3.109</v>
      </c>
      <c r="Y2317" s="8">
        <v>43412</v>
      </c>
    </row>
    <row r="2318" spans="1:25" x14ac:dyDescent="0.25">
      <c r="A2318">
        <v>-111.97743049</v>
      </c>
      <c r="B2318">
        <v>33.079982790000003</v>
      </c>
      <c r="C2318" t="s">
        <v>563</v>
      </c>
      <c r="D2318" t="s">
        <v>564</v>
      </c>
      <c r="E2318" t="s">
        <v>561</v>
      </c>
      <c r="F2318">
        <v>413</v>
      </c>
      <c r="G2318">
        <v>357</v>
      </c>
      <c r="H2318">
        <v>13.333</v>
      </c>
      <c r="I2318">
        <v>2.8540000000000001</v>
      </c>
      <c r="J2318">
        <v>1</v>
      </c>
      <c r="K2318">
        <v>1172.4079999999999</v>
      </c>
      <c r="L2318" t="s">
        <v>560</v>
      </c>
      <c r="M2318" t="s">
        <v>559</v>
      </c>
      <c r="N2318" s="8">
        <v>43412</v>
      </c>
      <c r="O2318">
        <v>0</v>
      </c>
      <c r="P2318">
        <v>0</v>
      </c>
      <c r="Q2318">
        <v>7521.2690000000002</v>
      </c>
      <c r="R2318">
        <v>789.13099999999997</v>
      </c>
      <c r="S2318">
        <v>1.6439999999999999</v>
      </c>
      <c r="T2318">
        <v>33</v>
      </c>
      <c r="U2318">
        <v>2391.306</v>
      </c>
      <c r="V2318">
        <v>2</v>
      </c>
      <c r="W2318">
        <v>1.946</v>
      </c>
      <c r="X2318">
        <v>3.145</v>
      </c>
      <c r="Y2318" s="8">
        <v>43412</v>
      </c>
    </row>
    <row r="2319" spans="1:25" x14ac:dyDescent="0.25">
      <c r="A2319">
        <v>-111.97743151</v>
      </c>
      <c r="B2319">
        <v>33.079990789999997</v>
      </c>
      <c r="C2319" t="s">
        <v>563</v>
      </c>
      <c r="D2319" t="s">
        <v>564</v>
      </c>
      <c r="E2319" t="s">
        <v>561</v>
      </c>
      <c r="F2319">
        <v>414</v>
      </c>
      <c r="G2319">
        <v>3</v>
      </c>
      <c r="H2319">
        <v>13.333</v>
      </c>
      <c r="I2319">
        <v>2.92</v>
      </c>
      <c r="J2319">
        <v>1</v>
      </c>
      <c r="K2319">
        <v>1172.395</v>
      </c>
      <c r="L2319" t="s">
        <v>560</v>
      </c>
      <c r="M2319" t="s">
        <v>559</v>
      </c>
      <c r="N2319" s="8">
        <v>43412</v>
      </c>
      <c r="O2319">
        <v>0</v>
      </c>
      <c r="P2319">
        <v>0</v>
      </c>
      <c r="Q2319">
        <v>3887.6770000000001</v>
      </c>
      <c r="R2319">
        <v>398.72899999999998</v>
      </c>
      <c r="S2319">
        <v>0.83099999999999996</v>
      </c>
      <c r="T2319">
        <v>33</v>
      </c>
      <c r="U2319">
        <v>1208.269</v>
      </c>
      <c r="V2319">
        <v>2</v>
      </c>
      <c r="W2319">
        <v>1.9910000000000001</v>
      </c>
      <c r="X2319">
        <v>3.218</v>
      </c>
      <c r="Y2319" s="8">
        <v>43412</v>
      </c>
    </row>
    <row r="2320" spans="1:25" x14ac:dyDescent="0.25">
      <c r="A2320">
        <v>-111.977431</v>
      </c>
      <c r="B2320">
        <v>33.079998770000003</v>
      </c>
      <c r="C2320" t="s">
        <v>563</v>
      </c>
      <c r="D2320" t="s">
        <v>564</v>
      </c>
      <c r="E2320" t="s">
        <v>561</v>
      </c>
      <c r="F2320">
        <v>415</v>
      </c>
      <c r="G2320">
        <v>360</v>
      </c>
      <c r="H2320">
        <v>13.333</v>
      </c>
      <c r="I2320">
        <v>2.887</v>
      </c>
      <c r="J2320">
        <v>1</v>
      </c>
      <c r="K2320">
        <v>1172.3689999999999</v>
      </c>
      <c r="L2320" t="s">
        <v>560</v>
      </c>
      <c r="M2320" t="s">
        <v>559</v>
      </c>
      <c r="N2320" s="8">
        <v>43412</v>
      </c>
      <c r="O2320">
        <v>0</v>
      </c>
      <c r="P2320">
        <v>0</v>
      </c>
      <c r="Q2320">
        <v>610.34500000000003</v>
      </c>
      <c r="R2320">
        <v>63.31</v>
      </c>
      <c r="S2320">
        <v>0.13200000000000001</v>
      </c>
      <c r="T2320">
        <v>33</v>
      </c>
      <c r="U2320">
        <v>191.84700000000001</v>
      </c>
      <c r="V2320">
        <v>2</v>
      </c>
      <c r="W2320">
        <v>1.9690000000000001</v>
      </c>
      <c r="X2320">
        <v>3.181</v>
      </c>
      <c r="Y2320" s="8">
        <v>43412</v>
      </c>
    </row>
    <row r="2321" spans="1:25" x14ac:dyDescent="0.25">
      <c r="A2321">
        <v>-111.97758266</v>
      </c>
      <c r="B2321">
        <v>33.080010219999998</v>
      </c>
      <c r="C2321" t="s">
        <v>563</v>
      </c>
      <c r="D2321" t="s">
        <v>564</v>
      </c>
      <c r="E2321" t="s">
        <v>561</v>
      </c>
      <c r="F2321">
        <v>416</v>
      </c>
      <c r="G2321">
        <v>182</v>
      </c>
      <c r="H2321">
        <v>13.333</v>
      </c>
      <c r="I2321">
        <v>2.133</v>
      </c>
      <c r="J2321">
        <v>1</v>
      </c>
      <c r="K2321">
        <v>1172.0930000000001</v>
      </c>
      <c r="L2321" t="s">
        <v>560</v>
      </c>
      <c r="M2321" t="s">
        <v>559</v>
      </c>
      <c r="N2321" s="8">
        <v>43412</v>
      </c>
      <c r="O2321">
        <v>0</v>
      </c>
      <c r="P2321">
        <v>0</v>
      </c>
      <c r="Q2321">
        <v>458.43299999999999</v>
      </c>
      <c r="R2321">
        <v>64.378</v>
      </c>
      <c r="S2321">
        <v>0.13400000000000001</v>
      </c>
      <c r="T2321">
        <v>33</v>
      </c>
      <c r="U2321">
        <v>195.08600000000001</v>
      </c>
      <c r="V2321">
        <v>3</v>
      </c>
      <c r="W2321">
        <v>1.454</v>
      </c>
      <c r="X2321">
        <v>2.35</v>
      </c>
      <c r="Y2321" s="8">
        <v>43412</v>
      </c>
    </row>
    <row r="2322" spans="1:25" x14ac:dyDescent="0.25">
      <c r="A2322">
        <v>-111.97758503999999</v>
      </c>
      <c r="B2322">
        <v>33.080004049999999</v>
      </c>
      <c r="C2322" t="s">
        <v>563</v>
      </c>
      <c r="D2322" t="s">
        <v>564</v>
      </c>
      <c r="E2322" t="s">
        <v>561</v>
      </c>
      <c r="F2322">
        <v>417</v>
      </c>
      <c r="G2322">
        <v>168</v>
      </c>
      <c r="H2322">
        <v>13.333</v>
      </c>
      <c r="I2322">
        <v>1.7390000000000001</v>
      </c>
      <c r="J2322">
        <v>1</v>
      </c>
      <c r="K2322">
        <v>1172.221</v>
      </c>
      <c r="L2322" t="s">
        <v>560</v>
      </c>
      <c r="M2322" t="s">
        <v>559</v>
      </c>
      <c r="N2322" s="8">
        <v>43412</v>
      </c>
      <c r="O2322">
        <v>0</v>
      </c>
      <c r="P2322">
        <v>0</v>
      </c>
      <c r="Q2322">
        <v>1331.7860000000001</v>
      </c>
      <c r="R2322">
        <v>229.37</v>
      </c>
      <c r="S2322">
        <v>0.47799999999999998</v>
      </c>
      <c r="T2322">
        <v>33</v>
      </c>
      <c r="U2322">
        <v>695.06</v>
      </c>
      <c r="V2322">
        <v>3</v>
      </c>
      <c r="W2322">
        <v>1.1859999999999999</v>
      </c>
      <c r="X2322">
        <v>1.9159999999999999</v>
      </c>
      <c r="Y2322" s="8">
        <v>43412</v>
      </c>
    </row>
    <row r="2323" spans="1:25" x14ac:dyDescent="0.25">
      <c r="A2323">
        <v>-111.97758179</v>
      </c>
      <c r="B2323">
        <v>33.079998009999997</v>
      </c>
      <c r="C2323" t="s">
        <v>563</v>
      </c>
      <c r="D2323" t="s">
        <v>564</v>
      </c>
      <c r="E2323" t="s">
        <v>561</v>
      </c>
      <c r="F2323">
        <v>418</v>
      </c>
      <c r="G2323">
        <v>193</v>
      </c>
      <c r="H2323">
        <v>13.333</v>
      </c>
      <c r="I2323">
        <v>1.772</v>
      </c>
      <c r="J2323">
        <v>1</v>
      </c>
      <c r="K2323">
        <v>1172.444</v>
      </c>
      <c r="L2323" t="s">
        <v>560</v>
      </c>
      <c r="M2323" t="s">
        <v>559</v>
      </c>
      <c r="N2323" s="8">
        <v>43412</v>
      </c>
      <c r="O2323">
        <v>0</v>
      </c>
      <c r="P2323">
        <v>0</v>
      </c>
      <c r="Q2323">
        <v>2568.5590000000002</v>
      </c>
      <c r="R2323">
        <v>434.18299999999999</v>
      </c>
      <c r="S2323">
        <v>0.90500000000000003</v>
      </c>
      <c r="T2323">
        <v>33</v>
      </c>
      <c r="U2323">
        <v>1315.7070000000001</v>
      </c>
      <c r="V2323">
        <v>3</v>
      </c>
      <c r="W2323">
        <v>1.208</v>
      </c>
      <c r="X2323">
        <v>1.952</v>
      </c>
      <c r="Y2323" s="8">
        <v>43412</v>
      </c>
    </row>
    <row r="2324" spans="1:25" x14ac:dyDescent="0.25">
      <c r="A2324">
        <v>-111.97758399999999</v>
      </c>
      <c r="B2324">
        <v>33.079991229999997</v>
      </c>
      <c r="C2324" t="s">
        <v>563</v>
      </c>
      <c r="D2324" t="s">
        <v>564</v>
      </c>
      <c r="E2324" t="s">
        <v>561</v>
      </c>
      <c r="F2324">
        <v>419</v>
      </c>
      <c r="G2324">
        <v>180</v>
      </c>
      <c r="H2324">
        <v>13.333</v>
      </c>
      <c r="I2324">
        <v>2.8220000000000001</v>
      </c>
      <c r="J2324">
        <v>1</v>
      </c>
      <c r="K2324">
        <v>1172.31</v>
      </c>
      <c r="L2324" t="s">
        <v>560</v>
      </c>
      <c r="M2324" t="s">
        <v>559</v>
      </c>
      <c r="N2324" s="8">
        <v>43412</v>
      </c>
      <c r="O2324">
        <v>0</v>
      </c>
      <c r="P2324">
        <v>0</v>
      </c>
      <c r="Q2324">
        <v>2301.86</v>
      </c>
      <c r="R2324">
        <v>244.31899999999999</v>
      </c>
      <c r="S2324">
        <v>0.50900000000000001</v>
      </c>
      <c r="T2324">
        <v>33</v>
      </c>
      <c r="U2324">
        <v>740.36199999999997</v>
      </c>
      <c r="V2324">
        <v>3</v>
      </c>
      <c r="W2324">
        <v>1.9239999999999999</v>
      </c>
      <c r="X2324">
        <v>3.109</v>
      </c>
      <c r="Y2324" s="8">
        <v>43412</v>
      </c>
    </row>
    <row r="2325" spans="1:25" x14ac:dyDescent="0.25">
      <c r="A2325">
        <v>-111.97758485999999</v>
      </c>
      <c r="B2325">
        <v>33.079984189999998</v>
      </c>
      <c r="C2325" t="s">
        <v>563</v>
      </c>
      <c r="D2325" t="s">
        <v>564</v>
      </c>
      <c r="E2325" t="s">
        <v>561</v>
      </c>
      <c r="F2325">
        <v>420</v>
      </c>
      <c r="G2325">
        <v>175</v>
      </c>
      <c r="H2325">
        <v>13.333</v>
      </c>
      <c r="I2325">
        <v>2.69</v>
      </c>
      <c r="J2325">
        <v>1</v>
      </c>
      <c r="K2325">
        <v>1172.4110000000001</v>
      </c>
      <c r="L2325" t="s">
        <v>560</v>
      </c>
      <c r="M2325" t="s">
        <v>559</v>
      </c>
      <c r="N2325" s="8">
        <v>43412</v>
      </c>
      <c r="O2325">
        <v>0</v>
      </c>
      <c r="P2325">
        <v>0</v>
      </c>
      <c r="Q2325">
        <v>2739.8589999999999</v>
      </c>
      <c r="R2325">
        <v>304.99400000000003</v>
      </c>
      <c r="S2325">
        <v>0.63500000000000001</v>
      </c>
      <c r="T2325">
        <v>33</v>
      </c>
      <c r="U2325">
        <v>924.22500000000002</v>
      </c>
      <c r="V2325">
        <v>3</v>
      </c>
      <c r="W2325">
        <v>1.8340000000000001</v>
      </c>
      <c r="X2325">
        <v>2.964</v>
      </c>
      <c r="Y2325" s="8">
        <v>43412</v>
      </c>
    </row>
    <row r="2326" spans="1:25" x14ac:dyDescent="0.25">
      <c r="A2326">
        <v>-111.97758331999999</v>
      </c>
      <c r="B2326">
        <v>33.079977210000003</v>
      </c>
      <c r="C2326" t="s">
        <v>563</v>
      </c>
      <c r="D2326" t="s">
        <v>564</v>
      </c>
      <c r="E2326" t="s">
        <v>561</v>
      </c>
      <c r="F2326">
        <v>421</v>
      </c>
      <c r="G2326">
        <v>184</v>
      </c>
      <c r="H2326">
        <v>13.333</v>
      </c>
      <c r="I2326">
        <v>2.2970000000000002</v>
      </c>
      <c r="J2326">
        <v>1</v>
      </c>
      <c r="K2326">
        <v>1172.431</v>
      </c>
      <c r="L2326" t="s">
        <v>560</v>
      </c>
      <c r="M2326" t="s">
        <v>559</v>
      </c>
      <c r="N2326" s="8">
        <v>43412</v>
      </c>
      <c r="O2326">
        <v>0</v>
      </c>
      <c r="P2326">
        <v>0</v>
      </c>
      <c r="Q2326">
        <v>3154.4479999999999</v>
      </c>
      <c r="R2326">
        <v>411.34199999999998</v>
      </c>
      <c r="S2326">
        <v>0.85699999999999998</v>
      </c>
      <c r="T2326">
        <v>33</v>
      </c>
      <c r="U2326">
        <v>1246.49</v>
      </c>
      <c r="V2326">
        <v>3</v>
      </c>
      <c r="W2326">
        <v>1.5660000000000001</v>
      </c>
      <c r="X2326">
        <v>2.5310000000000001</v>
      </c>
      <c r="Y2326" s="8">
        <v>43412</v>
      </c>
    </row>
    <row r="2327" spans="1:25" x14ac:dyDescent="0.25">
      <c r="A2327">
        <v>-111.97758417</v>
      </c>
      <c r="B2327">
        <v>33.079969220000002</v>
      </c>
      <c r="C2327" t="s">
        <v>563</v>
      </c>
      <c r="D2327" t="s">
        <v>564</v>
      </c>
      <c r="E2327" t="s">
        <v>561</v>
      </c>
      <c r="F2327">
        <v>422</v>
      </c>
      <c r="G2327">
        <v>179</v>
      </c>
      <c r="H2327">
        <v>13.333</v>
      </c>
      <c r="I2327">
        <v>2.625</v>
      </c>
      <c r="J2327">
        <v>1</v>
      </c>
      <c r="K2327">
        <v>1172.306</v>
      </c>
      <c r="L2327" t="s">
        <v>560</v>
      </c>
      <c r="M2327" t="s">
        <v>559</v>
      </c>
      <c r="N2327" s="8">
        <v>43412</v>
      </c>
      <c r="O2327">
        <v>0</v>
      </c>
      <c r="P2327">
        <v>0</v>
      </c>
      <c r="Q2327">
        <v>1921.366</v>
      </c>
      <c r="R2327">
        <v>219.22900000000001</v>
      </c>
      <c r="S2327">
        <v>0.45700000000000002</v>
      </c>
      <c r="T2327">
        <v>33</v>
      </c>
      <c r="U2327">
        <v>664.32899999999995</v>
      </c>
      <c r="V2327">
        <v>3</v>
      </c>
      <c r="W2327">
        <v>1.79</v>
      </c>
      <c r="X2327">
        <v>2.8919999999999999</v>
      </c>
      <c r="Y2327" s="8">
        <v>43412</v>
      </c>
    </row>
    <row r="2328" spans="1:25" x14ac:dyDescent="0.25">
      <c r="A2328">
        <v>-111.97758365999999</v>
      </c>
      <c r="B2328">
        <v>33.079963220000003</v>
      </c>
      <c r="C2328" t="s">
        <v>563</v>
      </c>
      <c r="D2328" t="s">
        <v>564</v>
      </c>
      <c r="E2328" t="s">
        <v>561</v>
      </c>
      <c r="F2328">
        <v>423</v>
      </c>
      <c r="G2328">
        <v>182</v>
      </c>
      <c r="H2328">
        <v>13.333</v>
      </c>
      <c r="I2328">
        <v>2.4929999999999999</v>
      </c>
      <c r="J2328">
        <v>1</v>
      </c>
      <c r="K2328">
        <v>1172.5429999999999</v>
      </c>
      <c r="L2328" t="s">
        <v>560</v>
      </c>
      <c r="M2328" t="s">
        <v>559</v>
      </c>
      <c r="N2328" s="8">
        <v>43412</v>
      </c>
      <c r="O2328">
        <v>0</v>
      </c>
      <c r="P2328">
        <v>0</v>
      </c>
      <c r="Q2328">
        <v>1482.596</v>
      </c>
      <c r="R2328">
        <v>178.06800000000001</v>
      </c>
      <c r="S2328">
        <v>0.371</v>
      </c>
      <c r="T2328">
        <v>33</v>
      </c>
      <c r="U2328">
        <v>539.601</v>
      </c>
      <c r="V2328">
        <v>3</v>
      </c>
      <c r="W2328">
        <v>1.7</v>
      </c>
      <c r="X2328">
        <v>2.7480000000000002</v>
      </c>
      <c r="Y2328" s="8">
        <v>43412</v>
      </c>
    </row>
    <row r="2329" spans="1:25" x14ac:dyDescent="0.25">
      <c r="A2329">
        <v>-111.97758197</v>
      </c>
      <c r="B2329">
        <v>33.079954180000001</v>
      </c>
      <c r="C2329" t="s">
        <v>563</v>
      </c>
      <c r="D2329" t="s">
        <v>564</v>
      </c>
      <c r="E2329" t="s">
        <v>561</v>
      </c>
      <c r="F2329">
        <v>424</v>
      </c>
      <c r="G2329">
        <v>186</v>
      </c>
      <c r="H2329">
        <v>13.333</v>
      </c>
      <c r="I2329">
        <v>2.92</v>
      </c>
      <c r="J2329">
        <v>1</v>
      </c>
      <c r="K2329">
        <v>1172.51</v>
      </c>
      <c r="L2329" t="s">
        <v>560</v>
      </c>
      <c r="M2329" t="s">
        <v>559</v>
      </c>
      <c r="N2329" s="8">
        <v>43412</v>
      </c>
      <c r="O2329">
        <v>0</v>
      </c>
      <c r="P2329">
        <v>0</v>
      </c>
      <c r="Q2329">
        <v>1516.9659999999999</v>
      </c>
      <c r="R2329">
        <v>155.583</v>
      </c>
      <c r="S2329">
        <v>0.32400000000000001</v>
      </c>
      <c r="T2329">
        <v>33</v>
      </c>
      <c r="U2329">
        <v>471.46499999999997</v>
      </c>
      <c r="V2329">
        <v>3</v>
      </c>
      <c r="W2329">
        <v>1.9910000000000001</v>
      </c>
      <c r="X2329">
        <v>3.218</v>
      </c>
      <c r="Y2329" s="8">
        <v>43412</v>
      </c>
    </row>
    <row r="2330" spans="1:25" x14ac:dyDescent="0.25">
      <c r="A2330">
        <v>-111.97758468000001</v>
      </c>
      <c r="B2330">
        <v>33.079946210000003</v>
      </c>
      <c r="C2330" t="s">
        <v>563</v>
      </c>
      <c r="D2330" t="s">
        <v>564</v>
      </c>
      <c r="E2330" t="s">
        <v>561</v>
      </c>
      <c r="F2330">
        <v>425</v>
      </c>
      <c r="G2330">
        <v>176</v>
      </c>
      <c r="H2330">
        <v>13.333</v>
      </c>
      <c r="I2330">
        <v>3.0510000000000002</v>
      </c>
      <c r="J2330">
        <v>1</v>
      </c>
      <c r="K2330">
        <v>1172.49</v>
      </c>
      <c r="L2330" t="s">
        <v>560</v>
      </c>
      <c r="M2330" t="s">
        <v>559</v>
      </c>
      <c r="N2330" s="8">
        <v>43412</v>
      </c>
      <c r="O2330">
        <v>0</v>
      </c>
      <c r="P2330">
        <v>0</v>
      </c>
      <c r="Q2330">
        <v>3262.7359999999999</v>
      </c>
      <c r="R2330">
        <v>320.24099999999999</v>
      </c>
      <c r="S2330">
        <v>0.66700000000000004</v>
      </c>
      <c r="T2330">
        <v>33</v>
      </c>
      <c r="U2330">
        <v>970.42600000000004</v>
      </c>
      <c r="V2330">
        <v>3</v>
      </c>
      <c r="W2330">
        <v>2.08</v>
      </c>
      <c r="X2330">
        <v>3.3620000000000001</v>
      </c>
      <c r="Y2330" s="8">
        <v>43412</v>
      </c>
    </row>
    <row r="2331" spans="1:25" x14ac:dyDescent="0.25">
      <c r="A2331">
        <v>-111.97758263</v>
      </c>
      <c r="B2331">
        <v>33.079937149999999</v>
      </c>
      <c r="C2331" t="s">
        <v>563</v>
      </c>
      <c r="D2331" t="s">
        <v>564</v>
      </c>
      <c r="E2331" t="s">
        <v>561</v>
      </c>
      <c r="F2331">
        <v>426</v>
      </c>
      <c r="G2331">
        <v>188</v>
      </c>
      <c r="H2331">
        <v>13.333</v>
      </c>
      <c r="I2331">
        <v>2.9860000000000002</v>
      </c>
      <c r="J2331">
        <v>1</v>
      </c>
      <c r="K2331">
        <v>1172.5070000000001</v>
      </c>
      <c r="L2331" t="s">
        <v>560</v>
      </c>
      <c r="M2331" t="s">
        <v>559</v>
      </c>
      <c r="N2331" s="8">
        <v>43412</v>
      </c>
      <c r="O2331">
        <v>0</v>
      </c>
      <c r="P2331">
        <v>0</v>
      </c>
      <c r="Q2331">
        <v>5246.6729999999998</v>
      </c>
      <c r="R2331">
        <v>526.28399999999999</v>
      </c>
      <c r="S2331">
        <v>1.0960000000000001</v>
      </c>
      <c r="T2331">
        <v>33</v>
      </c>
      <c r="U2331">
        <v>1594.799</v>
      </c>
      <c r="V2331">
        <v>3</v>
      </c>
      <c r="W2331">
        <v>2.036</v>
      </c>
      <c r="X2331">
        <v>3.29</v>
      </c>
      <c r="Y2331" s="8">
        <v>43412</v>
      </c>
    </row>
    <row r="2332" spans="1:25" x14ac:dyDescent="0.25">
      <c r="A2332">
        <v>-111.97758451</v>
      </c>
      <c r="B2332">
        <v>33.079929210000003</v>
      </c>
      <c r="C2332" t="s">
        <v>563</v>
      </c>
      <c r="D2332" t="s">
        <v>564</v>
      </c>
      <c r="E2332" t="s">
        <v>561</v>
      </c>
      <c r="F2332">
        <v>427</v>
      </c>
      <c r="G2332">
        <v>177</v>
      </c>
      <c r="H2332">
        <v>13.333</v>
      </c>
      <c r="I2332">
        <v>3.15</v>
      </c>
      <c r="J2332">
        <v>1</v>
      </c>
      <c r="K2332">
        <v>1172.431</v>
      </c>
      <c r="L2332" t="s">
        <v>560</v>
      </c>
      <c r="M2332" t="s">
        <v>559</v>
      </c>
      <c r="N2332" s="8">
        <v>43412</v>
      </c>
      <c r="O2332">
        <v>0</v>
      </c>
      <c r="P2332">
        <v>0</v>
      </c>
      <c r="Q2332">
        <v>6721.1180000000004</v>
      </c>
      <c r="R2332">
        <v>639.06899999999996</v>
      </c>
      <c r="S2332">
        <v>1.331</v>
      </c>
      <c r="T2332">
        <v>33</v>
      </c>
      <c r="U2332">
        <v>1936.5719999999999</v>
      </c>
      <c r="V2332">
        <v>3</v>
      </c>
      <c r="W2332">
        <v>2.1469999999999998</v>
      </c>
      <c r="X2332">
        <v>3.4710000000000001</v>
      </c>
      <c r="Y2332" s="8">
        <v>43412</v>
      </c>
    </row>
    <row r="2333" spans="1:25" x14ac:dyDescent="0.25">
      <c r="A2333">
        <v>-111.97758266</v>
      </c>
      <c r="B2333">
        <v>33.079920219999998</v>
      </c>
      <c r="C2333" t="s">
        <v>563</v>
      </c>
      <c r="D2333" t="s">
        <v>564</v>
      </c>
      <c r="E2333" t="s">
        <v>561</v>
      </c>
      <c r="F2333">
        <v>428</v>
      </c>
      <c r="G2333">
        <v>182</v>
      </c>
      <c r="H2333">
        <v>13.333</v>
      </c>
      <c r="I2333">
        <v>3.1819999999999999</v>
      </c>
      <c r="J2333">
        <v>1</v>
      </c>
      <c r="K2333">
        <v>1172.3720000000001</v>
      </c>
      <c r="L2333" t="s">
        <v>560</v>
      </c>
      <c r="M2333" t="s">
        <v>559</v>
      </c>
      <c r="N2333" s="8">
        <v>43412</v>
      </c>
      <c r="O2333">
        <v>0</v>
      </c>
      <c r="P2333">
        <v>0</v>
      </c>
      <c r="Q2333">
        <v>4902.0910000000003</v>
      </c>
      <c r="R2333">
        <v>461.30399999999997</v>
      </c>
      <c r="S2333">
        <v>0.96099999999999997</v>
      </c>
      <c r="T2333">
        <v>33</v>
      </c>
      <c r="U2333">
        <v>1397.89</v>
      </c>
      <c r="V2333">
        <v>3</v>
      </c>
      <c r="W2333">
        <v>2.17</v>
      </c>
      <c r="X2333">
        <v>3.5070000000000001</v>
      </c>
      <c r="Y2333" s="8">
        <v>43412</v>
      </c>
    </row>
    <row r="2334" spans="1:25" x14ac:dyDescent="0.25">
      <c r="A2334">
        <v>-111.97758334</v>
      </c>
      <c r="B2334">
        <v>33.079912219999997</v>
      </c>
      <c r="C2334" t="s">
        <v>563</v>
      </c>
      <c r="D2334" t="s">
        <v>564</v>
      </c>
      <c r="E2334" t="s">
        <v>561</v>
      </c>
      <c r="F2334">
        <v>429</v>
      </c>
      <c r="G2334">
        <v>178</v>
      </c>
      <c r="H2334">
        <v>13.333</v>
      </c>
      <c r="I2334">
        <v>3.0510000000000002</v>
      </c>
      <c r="J2334">
        <v>1</v>
      </c>
      <c r="K2334">
        <v>1172.326</v>
      </c>
      <c r="L2334" t="s">
        <v>560</v>
      </c>
      <c r="M2334" t="s">
        <v>559</v>
      </c>
      <c r="N2334" s="8">
        <v>43412</v>
      </c>
      <c r="O2334">
        <v>0</v>
      </c>
      <c r="P2334">
        <v>0</v>
      </c>
      <c r="Q2334">
        <v>6163.98</v>
      </c>
      <c r="R2334">
        <v>605</v>
      </c>
      <c r="S2334">
        <v>1.26</v>
      </c>
      <c r="T2334">
        <v>33</v>
      </c>
      <c r="U2334">
        <v>1833.3340000000001</v>
      </c>
      <c r="V2334">
        <v>3</v>
      </c>
      <c r="W2334">
        <v>2.08</v>
      </c>
      <c r="X2334">
        <v>3.3620000000000001</v>
      </c>
      <c r="Y2334" s="8">
        <v>43412</v>
      </c>
    </row>
    <row r="2335" spans="1:25" x14ac:dyDescent="0.25">
      <c r="A2335">
        <v>-111.97758317</v>
      </c>
      <c r="B2335">
        <v>33.079903219999998</v>
      </c>
      <c r="C2335" t="s">
        <v>563</v>
      </c>
      <c r="D2335" t="s">
        <v>564</v>
      </c>
      <c r="E2335" t="s">
        <v>561</v>
      </c>
      <c r="F2335">
        <v>430</v>
      </c>
      <c r="G2335">
        <v>179</v>
      </c>
      <c r="H2335">
        <v>13.333</v>
      </c>
      <c r="I2335">
        <v>3.2149999999999999</v>
      </c>
      <c r="J2335">
        <v>1</v>
      </c>
      <c r="K2335">
        <v>1172.375</v>
      </c>
      <c r="L2335" t="s">
        <v>560</v>
      </c>
      <c r="M2335" t="s">
        <v>559</v>
      </c>
      <c r="N2335" s="8">
        <v>43412</v>
      </c>
      <c r="O2335">
        <v>0</v>
      </c>
      <c r="P2335">
        <v>0</v>
      </c>
      <c r="Q2335">
        <v>9877.4390000000003</v>
      </c>
      <c r="R2335">
        <v>920.01599999999996</v>
      </c>
      <c r="S2335">
        <v>1.917</v>
      </c>
      <c r="T2335">
        <v>33</v>
      </c>
      <c r="U2335">
        <v>2787.9279999999999</v>
      </c>
      <c r="V2335">
        <v>3</v>
      </c>
      <c r="W2335">
        <v>2.1920000000000002</v>
      </c>
      <c r="X2335">
        <v>3.5430000000000001</v>
      </c>
      <c r="Y2335" s="8">
        <v>43412</v>
      </c>
    </row>
    <row r="2336" spans="1:25" x14ac:dyDescent="0.25">
      <c r="A2336">
        <v>-111.97758263</v>
      </c>
      <c r="B2336">
        <v>33.079895149999999</v>
      </c>
      <c r="C2336" t="s">
        <v>563</v>
      </c>
      <c r="D2336" t="s">
        <v>564</v>
      </c>
      <c r="E2336" t="s">
        <v>561</v>
      </c>
      <c r="F2336">
        <v>431</v>
      </c>
      <c r="G2336">
        <v>188</v>
      </c>
      <c r="H2336">
        <v>13.333</v>
      </c>
      <c r="I2336">
        <v>3.0840000000000001</v>
      </c>
      <c r="J2336">
        <v>1</v>
      </c>
      <c r="K2336">
        <v>1172.336</v>
      </c>
      <c r="L2336" t="s">
        <v>560</v>
      </c>
      <c r="M2336" t="s">
        <v>559</v>
      </c>
      <c r="N2336" s="8">
        <v>43412</v>
      </c>
      <c r="O2336">
        <v>0</v>
      </c>
      <c r="P2336">
        <v>0</v>
      </c>
      <c r="Q2336">
        <v>10905.236999999999</v>
      </c>
      <c r="R2336">
        <v>1058.972</v>
      </c>
      <c r="S2336">
        <v>2.206</v>
      </c>
      <c r="T2336">
        <v>33</v>
      </c>
      <c r="U2336">
        <v>3209.0059999999999</v>
      </c>
      <c r="V2336">
        <v>3</v>
      </c>
      <c r="W2336">
        <v>2.1030000000000002</v>
      </c>
      <c r="X2336">
        <v>3.3980000000000001</v>
      </c>
      <c r="Y2336" s="8">
        <v>43412</v>
      </c>
    </row>
    <row r="2337" spans="1:25" x14ac:dyDescent="0.25">
      <c r="A2337">
        <v>-111.97758383</v>
      </c>
      <c r="B2337">
        <v>33.079887220000003</v>
      </c>
      <c r="C2337" t="s">
        <v>563</v>
      </c>
      <c r="D2337" t="s">
        <v>564</v>
      </c>
      <c r="E2337" t="s">
        <v>561</v>
      </c>
      <c r="F2337">
        <v>432</v>
      </c>
      <c r="G2337">
        <v>181</v>
      </c>
      <c r="H2337">
        <v>13.333</v>
      </c>
      <c r="I2337">
        <v>2.9529999999999998</v>
      </c>
      <c r="J2337">
        <v>1</v>
      </c>
      <c r="K2337">
        <v>1172.326</v>
      </c>
      <c r="L2337" t="s">
        <v>560</v>
      </c>
      <c r="M2337" t="s">
        <v>559</v>
      </c>
      <c r="N2337" s="8">
        <v>43412</v>
      </c>
      <c r="O2337">
        <v>0</v>
      </c>
      <c r="P2337">
        <v>0</v>
      </c>
      <c r="Q2337">
        <v>12362.165999999999</v>
      </c>
      <c r="R2337">
        <v>1253.8030000000001</v>
      </c>
      <c r="S2337">
        <v>2.6120000000000001</v>
      </c>
      <c r="T2337">
        <v>33</v>
      </c>
      <c r="U2337">
        <v>3799.4029999999998</v>
      </c>
      <c r="V2337">
        <v>3</v>
      </c>
      <c r="W2337">
        <v>2.0129999999999999</v>
      </c>
      <c r="X2337">
        <v>3.254</v>
      </c>
      <c r="Y2337" s="8">
        <v>43412</v>
      </c>
    </row>
    <row r="2338" spans="1:25" x14ac:dyDescent="0.25">
      <c r="A2338">
        <v>-111.97758365999999</v>
      </c>
      <c r="B2338">
        <v>33.079879220000002</v>
      </c>
      <c r="C2338" t="s">
        <v>563</v>
      </c>
      <c r="D2338" t="s">
        <v>564</v>
      </c>
      <c r="E2338" t="s">
        <v>561</v>
      </c>
      <c r="F2338">
        <v>433</v>
      </c>
      <c r="G2338">
        <v>182</v>
      </c>
      <c r="H2338">
        <v>13.333</v>
      </c>
      <c r="I2338">
        <v>3.0179999999999998</v>
      </c>
      <c r="J2338">
        <v>1</v>
      </c>
      <c r="K2338">
        <v>1172.3030000000001</v>
      </c>
      <c r="L2338" t="s">
        <v>560</v>
      </c>
      <c r="M2338" t="s">
        <v>559</v>
      </c>
      <c r="N2338" s="8">
        <v>43412</v>
      </c>
      <c r="O2338">
        <v>0</v>
      </c>
      <c r="P2338">
        <v>0</v>
      </c>
      <c r="Q2338">
        <v>13410.454</v>
      </c>
      <c r="R2338">
        <v>1330.5550000000001</v>
      </c>
      <c r="S2338">
        <v>2.7719999999999998</v>
      </c>
      <c r="T2338">
        <v>33</v>
      </c>
      <c r="U2338">
        <v>4031.9859999999999</v>
      </c>
      <c r="V2338">
        <v>3</v>
      </c>
      <c r="W2338">
        <v>2.0579999999999998</v>
      </c>
      <c r="X2338">
        <v>3.3260000000000001</v>
      </c>
      <c r="Y2338" s="8">
        <v>43412</v>
      </c>
    </row>
    <row r="2339" spans="1:25" x14ac:dyDescent="0.25">
      <c r="A2339">
        <v>-111.97758331999999</v>
      </c>
      <c r="B2339">
        <v>33.07987121</v>
      </c>
      <c r="C2339" t="s">
        <v>563</v>
      </c>
      <c r="D2339" t="s">
        <v>564</v>
      </c>
      <c r="E2339" t="s">
        <v>561</v>
      </c>
      <c r="F2339">
        <v>434</v>
      </c>
      <c r="G2339">
        <v>184</v>
      </c>
      <c r="H2339">
        <v>13.333</v>
      </c>
      <c r="I2339">
        <v>2.69</v>
      </c>
      <c r="J2339">
        <v>1</v>
      </c>
      <c r="K2339">
        <v>1172.3430000000001</v>
      </c>
      <c r="L2339" t="s">
        <v>560</v>
      </c>
      <c r="M2339" t="s">
        <v>559</v>
      </c>
      <c r="N2339" s="8">
        <v>43412</v>
      </c>
      <c r="O2339">
        <v>0</v>
      </c>
      <c r="P2339">
        <v>0</v>
      </c>
      <c r="Q2339">
        <v>13610.726000000001</v>
      </c>
      <c r="R2339">
        <v>1515.1120000000001</v>
      </c>
      <c r="S2339">
        <v>3.1560000000000001</v>
      </c>
      <c r="T2339">
        <v>33</v>
      </c>
      <c r="U2339">
        <v>4591.2479999999996</v>
      </c>
      <c r="V2339">
        <v>3</v>
      </c>
      <c r="W2339">
        <v>1.8340000000000001</v>
      </c>
      <c r="X2339">
        <v>2.964</v>
      </c>
      <c r="Y2339" s="8">
        <v>43412</v>
      </c>
    </row>
    <row r="2340" spans="1:25" x14ac:dyDescent="0.25">
      <c r="A2340">
        <v>-111.97758365999999</v>
      </c>
      <c r="B2340">
        <v>33.07986322</v>
      </c>
      <c r="C2340" t="s">
        <v>563</v>
      </c>
      <c r="D2340" t="s">
        <v>564</v>
      </c>
      <c r="E2340" t="s">
        <v>561</v>
      </c>
      <c r="F2340">
        <v>435</v>
      </c>
      <c r="G2340">
        <v>182</v>
      </c>
      <c r="H2340">
        <v>13.333</v>
      </c>
      <c r="I2340">
        <v>3.0179999999999998</v>
      </c>
      <c r="J2340">
        <v>1</v>
      </c>
      <c r="K2340">
        <v>1172.3979999999999</v>
      </c>
      <c r="L2340" t="s">
        <v>560</v>
      </c>
      <c r="M2340" t="s">
        <v>559</v>
      </c>
      <c r="N2340" s="8">
        <v>43412</v>
      </c>
      <c r="O2340">
        <v>0</v>
      </c>
      <c r="P2340">
        <v>0</v>
      </c>
      <c r="Q2340">
        <v>13062.016</v>
      </c>
      <c r="R2340">
        <v>1295.9839999999999</v>
      </c>
      <c r="S2340">
        <v>2.7</v>
      </c>
      <c r="T2340">
        <v>33</v>
      </c>
      <c r="U2340">
        <v>3927.2240000000002</v>
      </c>
      <c r="V2340">
        <v>3</v>
      </c>
      <c r="W2340">
        <v>2.0579999999999998</v>
      </c>
      <c r="X2340">
        <v>3.3260000000000001</v>
      </c>
      <c r="Y2340" s="8">
        <v>43412</v>
      </c>
    </row>
    <row r="2341" spans="1:25" x14ac:dyDescent="0.25">
      <c r="A2341">
        <v>-111.97758519999999</v>
      </c>
      <c r="B2341">
        <v>33.079855160000001</v>
      </c>
      <c r="C2341" t="s">
        <v>563</v>
      </c>
      <c r="D2341" t="s">
        <v>564</v>
      </c>
      <c r="E2341" t="s">
        <v>561</v>
      </c>
      <c r="F2341">
        <v>436</v>
      </c>
      <c r="G2341">
        <v>173</v>
      </c>
      <c r="H2341">
        <v>13.333</v>
      </c>
      <c r="I2341">
        <v>2.7229999999999999</v>
      </c>
      <c r="J2341">
        <v>1</v>
      </c>
      <c r="K2341">
        <v>1172.444</v>
      </c>
      <c r="L2341" t="s">
        <v>560</v>
      </c>
      <c r="M2341" t="s">
        <v>559</v>
      </c>
      <c r="N2341" s="8">
        <v>43412</v>
      </c>
      <c r="O2341">
        <v>0</v>
      </c>
      <c r="P2341">
        <v>0</v>
      </c>
      <c r="Q2341">
        <v>14199.808999999999</v>
      </c>
      <c r="R2341">
        <v>1561.643</v>
      </c>
      <c r="S2341">
        <v>3.2530000000000001</v>
      </c>
      <c r="T2341">
        <v>33</v>
      </c>
      <c r="U2341">
        <v>4732.2510000000002</v>
      </c>
      <c r="V2341">
        <v>3</v>
      </c>
      <c r="W2341">
        <v>1.857</v>
      </c>
      <c r="X2341">
        <v>3.0009999999999999</v>
      </c>
      <c r="Y2341" s="8">
        <v>43412</v>
      </c>
    </row>
    <row r="2342" spans="1:25" x14ac:dyDescent="0.25">
      <c r="A2342">
        <v>-111.97758399999999</v>
      </c>
      <c r="B2342">
        <v>33.079847229999999</v>
      </c>
      <c r="C2342" t="s">
        <v>563</v>
      </c>
      <c r="D2342" t="s">
        <v>564</v>
      </c>
      <c r="E2342" t="s">
        <v>561</v>
      </c>
      <c r="F2342">
        <v>437</v>
      </c>
      <c r="G2342">
        <v>180</v>
      </c>
      <c r="H2342">
        <v>13.333</v>
      </c>
      <c r="I2342">
        <v>2.9860000000000002</v>
      </c>
      <c r="J2342">
        <v>1</v>
      </c>
      <c r="K2342">
        <v>1172.375</v>
      </c>
      <c r="L2342" t="s">
        <v>560</v>
      </c>
      <c r="M2342" t="s">
        <v>559</v>
      </c>
      <c r="N2342" s="8">
        <v>43412</v>
      </c>
      <c r="O2342">
        <v>0</v>
      </c>
      <c r="P2342">
        <v>0</v>
      </c>
      <c r="Q2342">
        <v>13426.868</v>
      </c>
      <c r="R2342">
        <v>1346.8230000000001</v>
      </c>
      <c r="S2342">
        <v>2.806</v>
      </c>
      <c r="T2342">
        <v>33</v>
      </c>
      <c r="U2342">
        <v>4081.2820000000002</v>
      </c>
      <c r="V2342">
        <v>3</v>
      </c>
      <c r="W2342">
        <v>2.036</v>
      </c>
      <c r="X2342">
        <v>3.29</v>
      </c>
      <c r="Y2342" s="8">
        <v>43412</v>
      </c>
    </row>
    <row r="2343" spans="1:25" x14ac:dyDescent="0.25">
      <c r="A2343">
        <v>-111.97758365999999</v>
      </c>
      <c r="B2343">
        <v>33.079839219999997</v>
      </c>
      <c r="C2343" t="s">
        <v>563</v>
      </c>
      <c r="D2343" t="s">
        <v>564</v>
      </c>
      <c r="E2343" t="s">
        <v>561</v>
      </c>
      <c r="F2343">
        <v>438</v>
      </c>
      <c r="G2343">
        <v>182</v>
      </c>
      <c r="H2343">
        <v>13.333</v>
      </c>
      <c r="I2343">
        <v>2.887</v>
      </c>
      <c r="J2343">
        <v>1</v>
      </c>
      <c r="K2343">
        <v>1172.3</v>
      </c>
      <c r="L2343" t="s">
        <v>560</v>
      </c>
      <c r="M2343" t="s">
        <v>559</v>
      </c>
      <c r="N2343" s="8">
        <v>43412</v>
      </c>
      <c r="O2343">
        <v>0</v>
      </c>
      <c r="P2343">
        <v>0</v>
      </c>
      <c r="Q2343">
        <v>11999.572</v>
      </c>
      <c r="R2343">
        <v>1244.6880000000001</v>
      </c>
      <c r="S2343">
        <v>2.593</v>
      </c>
      <c r="T2343">
        <v>33</v>
      </c>
      <c r="U2343">
        <v>3771.7809999999999</v>
      </c>
      <c r="V2343">
        <v>3</v>
      </c>
      <c r="W2343">
        <v>1.9690000000000001</v>
      </c>
      <c r="X2343">
        <v>3.181</v>
      </c>
      <c r="Y2343" s="8">
        <v>43412</v>
      </c>
    </row>
    <row r="2344" spans="1:25" x14ac:dyDescent="0.25">
      <c r="A2344">
        <v>-111.97758317</v>
      </c>
      <c r="B2344">
        <v>33.079831220000003</v>
      </c>
      <c r="C2344" t="s">
        <v>563</v>
      </c>
      <c r="D2344" t="s">
        <v>564</v>
      </c>
      <c r="E2344" t="s">
        <v>561</v>
      </c>
      <c r="F2344">
        <v>439</v>
      </c>
      <c r="G2344">
        <v>179</v>
      </c>
      <c r="H2344">
        <v>13.333</v>
      </c>
      <c r="I2344">
        <v>2.657</v>
      </c>
      <c r="J2344">
        <v>1</v>
      </c>
      <c r="K2344">
        <v>1172.329</v>
      </c>
      <c r="L2344" t="s">
        <v>560</v>
      </c>
      <c r="M2344" t="s">
        <v>559</v>
      </c>
      <c r="N2344" s="8">
        <v>43412</v>
      </c>
      <c r="O2344">
        <v>0</v>
      </c>
      <c r="P2344">
        <v>0</v>
      </c>
      <c r="Q2344">
        <v>14731.224</v>
      </c>
      <c r="R2344">
        <v>1660.088</v>
      </c>
      <c r="S2344">
        <v>3.4590000000000001</v>
      </c>
      <c r="T2344">
        <v>33</v>
      </c>
      <c r="U2344">
        <v>5030.5690000000004</v>
      </c>
      <c r="V2344">
        <v>3</v>
      </c>
      <c r="W2344">
        <v>1.8120000000000001</v>
      </c>
      <c r="X2344">
        <v>2.9279999999999999</v>
      </c>
      <c r="Y2344" s="8">
        <v>43412</v>
      </c>
    </row>
    <row r="2345" spans="1:25" x14ac:dyDescent="0.25">
      <c r="A2345">
        <v>-111.97758403</v>
      </c>
      <c r="B2345">
        <v>33.079823179999998</v>
      </c>
      <c r="C2345" t="s">
        <v>563</v>
      </c>
      <c r="D2345" t="s">
        <v>564</v>
      </c>
      <c r="E2345" t="s">
        <v>561</v>
      </c>
      <c r="F2345">
        <v>440</v>
      </c>
      <c r="G2345">
        <v>174</v>
      </c>
      <c r="H2345">
        <v>13.333</v>
      </c>
      <c r="I2345">
        <v>2.8540000000000001</v>
      </c>
      <c r="J2345">
        <v>1</v>
      </c>
      <c r="K2345">
        <v>1172.2739999999999</v>
      </c>
      <c r="L2345" t="s">
        <v>560</v>
      </c>
      <c r="M2345" t="s">
        <v>559</v>
      </c>
      <c r="N2345" s="8">
        <v>43412</v>
      </c>
      <c r="O2345">
        <v>0</v>
      </c>
      <c r="P2345">
        <v>0</v>
      </c>
      <c r="Q2345">
        <v>14016.005999999999</v>
      </c>
      <c r="R2345">
        <v>1470.559</v>
      </c>
      <c r="S2345">
        <v>3.0640000000000001</v>
      </c>
      <c r="T2345">
        <v>33</v>
      </c>
      <c r="U2345">
        <v>4456.2380000000003</v>
      </c>
      <c r="V2345">
        <v>3</v>
      </c>
      <c r="W2345">
        <v>1.946</v>
      </c>
      <c r="X2345">
        <v>3.145</v>
      </c>
      <c r="Y2345" s="8">
        <v>43412</v>
      </c>
    </row>
    <row r="2346" spans="1:25" x14ac:dyDescent="0.25">
      <c r="A2346">
        <v>-111.97758334</v>
      </c>
      <c r="B2346">
        <v>33.07981522</v>
      </c>
      <c r="C2346" t="s">
        <v>563</v>
      </c>
      <c r="D2346" t="s">
        <v>564</v>
      </c>
      <c r="E2346" t="s">
        <v>561</v>
      </c>
      <c r="F2346">
        <v>441</v>
      </c>
      <c r="G2346">
        <v>178</v>
      </c>
      <c r="H2346">
        <v>13.333</v>
      </c>
      <c r="I2346">
        <v>3.0179999999999998</v>
      </c>
      <c r="J2346">
        <v>1</v>
      </c>
      <c r="K2346">
        <v>1172.402</v>
      </c>
      <c r="L2346" t="s">
        <v>560</v>
      </c>
      <c r="M2346" t="s">
        <v>559</v>
      </c>
      <c r="N2346" s="8">
        <v>43412</v>
      </c>
      <c r="O2346">
        <v>0</v>
      </c>
      <c r="P2346">
        <v>0</v>
      </c>
      <c r="Q2346">
        <v>13499.298000000001</v>
      </c>
      <c r="R2346">
        <v>1339.37</v>
      </c>
      <c r="S2346">
        <v>2.79</v>
      </c>
      <c r="T2346">
        <v>33</v>
      </c>
      <c r="U2346">
        <v>4058.6979999999999</v>
      </c>
      <c r="V2346">
        <v>3</v>
      </c>
      <c r="W2346">
        <v>2.0579999999999998</v>
      </c>
      <c r="X2346">
        <v>3.3260000000000001</v>
      </c>
      <c r="Y2346" s="8">
        <v>43412</v>
      </c>
    </row>
    <row r="2347" spans="1:25" x14ac:dyDescent="0.25">
      <c r="A2347">
        <v>-111.97758217000001</v>
      </c>
      <c r="B2347">
        <v>33.079807219999999</v>
      </c>
      <c r="C2347" t="s">
        <v>563</v>
      </c>
      <c r="D2347" t="s">
        <v>564</v>
      </c>
      <c r="E2347" t="s">
        <v>561</v>
      </c>
      <c r="F2347">
        <v>442</v>
      </c>
      <c r="G2347">
        <v>179</v>
      </c>
      <c r="H2347">
        <v>13.333</v>
      </c>
      <c r="I2347">
        <v>3.0510000000000002</v>
      </c>
      <c r="J2347">
        <v>1</v>
      </c>
      <c r="K2347">
        <v>1172.451</v>
      </c>
      <c r="L2347" t="s">
        <v>560</v>
      </c>
      <c r="M2347" t="s">
        <v>559</v>
      </c>
      <c r="N2347" s="8">
        <v>43412</v>
      </c>
      <c r="O2347">
        <v>0</v>
      </c>
      <c r="P2347">
        <v>0</v>
      </c>
      <c r="Q2347">
        <v>14076.044</v>
      </c>
      <c r="R2347">
        <v>1381.577</v>
      </c>
      <c r="S2347">
        <v>2.8780000000000001</v>
      </c>
      <c r="T2347">
        <v>33</v>
      </c>
      <c r="U2347">
        <v>4186.5950000000003</v>
      </c>
      <c r="V2347">
        <v>3</v>
      </c>
      <c r="W2347">
        <v>2.08</v>
      </c>
      <c r="X2347">
        <v>3.3620000000000001</v>
      </c>
      <c r="Y2347" s="8">
        <v>43412</v>
      </c>
    </row>
    <row r="2348" spans="1:25" x14ac:dyDescent="0.25">
      <c r="A2348">
        <v>-111.97758113</v>
      </c>
      <c r="B2348">
        <v>33.07979907</v>
      </c>
      <c r="C2348" t="s">
        <v>563</v>
      </c>
      <c r="D2348" t="s">
        <v>564</v>
      </c>
      <c r="E2348" t="s">
        <v>561</v>
      </c>
      <c r="F2348">
        <v>443</v>
      </c>
      <c r="G2348">
        <v>191</v>
      </c>
      <c r="H2348">
        <v>13.333</v>
      </c>
      <c r="I2348">
        <v>2.8540000000000001</v>
      </c>
      <c r="J2348">
        <v>1</v>
      </c>
      <c r="K2348">
        <v>1172.4380000000001</v>
      </c>
      <c r="L2348" t="s">
        <v>560</v>
      </c>
      <c r="M2348" t="s">
        <v>559</v>
      </c>
      <c r="N2348" s="8">
        <v>43412</v>
      </c>
      <c r="O2348">
        <v>0</v>
      </c>
      <c r="P2348">
        <v>0</v>
      </c>
      <c r="Q2348">
        <v>14341.531000000001</v>
      </c>
      <c r="R2348">
        <v>1504.713</v>
      </c>
      <c r="S2348">
        <v>3.1349999999999998</v>
      </c>
      <c r="T2348">
        <v>33</v>
      </c>
      <c r="U2348">
        <v>4559.7349999999997</v>
      </c>
      <c r="V2348">
        <v>3</v>
      </c>
      <c r="W2348">
        <v>1.946</v>
      </c>
      <c r="X2348">
        <v>3.145</v>
      </c>
      <c r="Y2348" s="8">
        <v>43412</v>
      </c>
    </row>
    <row r="2349" spans="1:25" x14ac:dyDescent="0.25">
      <c r="A2349">
        <v>-111.9775842</v>
      </c>
      <c r="B2349">
        <v>33.079791159999999</v>
      </c>
      <c r="C2349" t="s">
        <v>563</v>
      </c>
      <c r="D2349" t="s">
        <v>564</v>
      </c>
      <c r="E2349" t="s">
        <v>561</v>
      </c>
      <c r="F2349">
        <v>444</v>
      </c>
      <c r="G2349">
        <v>173</v>
      </c>
      <c r="H2349">
        <v>13.333</v>
      </c>
      <c r="I2349">
        <v>2.8220000000000001</v>
      </c>
      <c r="J2349">
        <v>1</v>
      </c>
      <c r="K2349">
        <v>1172.3789999999999</v>
      </c>
      <c r="L2349" t="s">
        <v>560</v>
      </c>
      <c r="M2349" t="s">
        <v>559</v>
      </c>
      <c r="N2349" s="8">
        <v>43412</v>
      </c>
      <c r="O2349">
        <v>0</v>
      </c>
      <c r="P2349">
        <v>0</v>
      </c>
      <c r="Q2349">
        <v>14426.905000000001</v>
      </c>
      <c r="R2349">
        <v>1531.271</v>
      </c>
      <c r="S2349">
        <v>3.19</v>
      </c>
      <c r="T2349">
        <v>33</v>
      </c>
      <c r="U2349">
        <v>4640.2150000000001</v>
      </c>
      <c r="V2349">
        <v>3</v>
      </c>
      <c r="W2349">
        <v>1.9239999999999999</v>
      </c>
      <c r="X2349">
        <v>3.109</v>
      </c>
      <c r="Y2349" s="8">
        <v>43412</v>
      </c>
    </row>
    <row r="2350" spans="1:25" x14ac:dyDescent="0.25">
      <c r="A2350">
        <v>-111.97758313999999</v>
      </c>
      <c r="B2350">
        <v>33.079783190000001</v>
      </c>
      <c r="C2350" t="s">
        <v>563</v>
      </c>
      <c r="D2350" t="s">
        <v>564</v>
      </c>
      <c r="E2350" t="s">
        <v>561</v>
      </c>
      <c r="F2350">
        <v>445</v>
      </c>
      <c r="G2350">
        <v>185</v>
      </c>
      <c r="H2350">
        <v>13.333</v>
      </c>
      <c r="I2350">
        <v>2.887</v>
      </c>
      <c r="J2350">
        <v>1</v>
      </c>
      <c r="K2350">
        <v>1172.375</v>
      </c>
      <c r="L2350" t="s">
        <v>560</v>
      </c>
      <c r="M2350" t="s">
        <v>559</v>
      </c>
      <c r="N2350" s="8">
        <v>43412</v>
      </c>
      <c r="O2350">
        <v>0</v>
      </c>
      <c r="P2350">
        <v>0</v>
      </c>
      <c r="Q2350">
        <v>13090.492</v>
      </c>
      <c r="R2350">
        <v>1357.846</v>
      </c>
      <c r="S2350">
        <v>2.8290000000000002</v>
      </c>
      <c r="T2350">
        <v>33</v>
      </c>
      <c r="U2350">
        <v>4114.6850000000004</v>
      </c>
      <c r="V2350">
        <v>3</v>
      </c>
      <c r="W2350">
        <v>1.9690000000000001</v>
      </c>
      <c r="X2350">
        <v>3.181</v>
      </c>
      <c r="Y2350" s="8">
        <v>43412</v>
      </c>
    </row>
    <row r="2351" spans="1:25" x14ac:dyDescent="0.25">
      <c r="A2351">
        <v>-111.97758434000001</v>
      </c>
      <c r="B2351">
        <v>33.079775220000002</v>
      </c>
      <c r="C2351" t="s">
        <v>563</v>
      </c>
      <c r="D2351" t="s">
        <v>564</v>
      </c>
      <c r="E2351" t="s">
        <v>561</v>
      </c>
      <c r="F2351">
        <v>446</v>
      </c>
      <c r="G2351">
        <v>178</v>
      </c>
      <c r="H2351">
        <v>13.333</v>
      </c>
      <c r="I2351">
        <v>2.7559999999999998</v>
      </c>
      <c r="J2351">
        <v>1</v>
      </c>
      <c r="K2351">
        <v>1172.346</v>
      </c>
      <c r="L2351" t="s">
        <v>560</v>
      </c>
      <c r="M2351" t="s">
        <v>559</v>
      </c>
      <c r="N2351" s="8">
        <v>43412</v>
      </c>
      <c r="O2351">
        <v>0</v>
      </c>
      <c r="P2351">
        <v>0</v>
      </c>
      <c r="Q2351">
        <v>14030.878000000001</v>
      </c>
      <c r="R2351">
        <v>1524.6949999999999</v>
      </c>
      <c r="S2351">
        <v>3.1760000000000002</v>
      </c>
      <c r="T2351">
        <v>33</v>
      </c>
      <c r="U2351">
        <v>4620.2860000000001</v>
      </c>
      <c r="V2351">
        <v>3</v>
      </c>
      <c r="W2351">
        <v>1.879</v>
      </c>
      <c r="X2351">
        <v>3.0369999999999999</v>
      </c>
      <c r="Y2351" s="8">
        <v>43412</v>
      </c>
    </row>
    <row r="2352" spans="1:25" x14ac:dyDescent="0.25">
      <c r="A2352">
        <v>-111.97758349</v>
      </c>
      <c r="B2352">
        <v>33.07976721</v>
      </c>
      <c r="C2352" t="s">
        <v>563</v>
      </c>
      <c r="D2352" t="s">
        <v>564</v>
      </c>
      <c r="E2352" t="s">
        <v>561</v>
      </c>
      <c r="F2352">
        <v>447</v>
      </c>
      <c r="G2352">
        <v>183</v>
      </c>
      <c r="H2352">
        <v>13.333</v>
      </c>
      <c r="I2352">
        <v>2.9529999999999998</v>
      </c>
      <c r="J2352">
        <v>1</v>
      </c>
      <c r="K2352">
        <v>1172.3389999999999</v>
      </c>
      <c r="L2352" t="s">
        <v>560</v>
      </c>
      <c r="M2352" t="s">
        <v>559</v>
      </c>
      <c r="N2352" s="8">
        <v>43412</v>
      </c>
      <c r="O2352">
        <v>0</v>
      </c>
      <c r="P2352">
        <v>0</v>
      </c>
      <c r="Q2352">
        <v>15627.710999999999</v>
      </c>
      <c r="R2352">
        <v>1585.0029999999999</v>
      </c>
      <c r="S2352">
        <v>3.302</v>
      </c>
      <c r="T2352">
        <v>33</v>
      </c>
      <c r="U2352">
        <v>4803.04</v>
      </c>
      <c r="V2352">
        <v>3</v>
      </c>
      <c r="W2352">
        <v>2.0129999999999999</v>
      </c>
      <c r="X2352">
        <v>3.254</v>
      </c>
      <c r="Y2352" s="8">
        <v>43412</v>
      </c>
    </row>
    <row r="2353" spans="1:25" x14ac:dyDescent="0.25">
      <c r="A2353">
        <v>-111.97758399999999</v>
      </c>
      <c r="B2353">
        <v>33.079760229999998</v>
      </c>
      <c r="C2353" t="s">
        <v>563</v>
      </c>
      <c r="D2353" t="s">
        <v>564</v>
      </c>
      <c r="E2353" t="s">
        <v>561</v>
      </c>
      <c r="F2353">
        <v>448</v>
      </c>
      <c r="G2353">
        <v>180</v>
      </c>
      <c r="H2353">
        <v>13.333</v>
      </c>
      <c r="I2353">
        <v>2.8540000000000001</v>
      </c>
      <c r="J2353">
        <v>1</v>
      </c>
      <c r="K2353">
        <v>1172.402</v>
      </c>
      <c r="L2353" t="s">
        <v>560</v>
      </c>
      <c r="M2353" t="s">
        <v>559</v>
      </c>
      <c r="N2353" s="8">
        <v>43412</v>
      </c>
      <c r="O2353">
        <v>0</v>
      </c>
      <c r="P2353">
        <v>0</v>
      </c>
      <c r="Q2353">
        <v>16727.664000000001</v>
      </c>
      <c r="R2353">
        <v>1755.066</v>
      </c>
      <c r="S2353">
        <v>3.6560000000000001</v>
      </c>
      <c r="T2353">
        <v>33</v>
      </c>
      <c r="U2353">
        <v>5318.38</v>
      </c>
      <c r="V2353">
        <v>3</v>
      </c>
      <c r="W2353">
        <v>1.946</v>
      </c>
      <c r="X2353">
        <v>3.145</v>
      </c>
      <c r="Y2353" s="8">
        <v>43412</v>
      </c>
    </row>
    <row r="2354" spans="1:25" x14ac:dyDescent="0.25">
      <c r="A2354">
        <v>-111.97758349</v>
      </c>
      <c r="B2354">
        <v>33.079752210000002</v>
      </c>
      <c r="C2354" t="s">
        <v>563</v>
      </c>
      <c r="D2354" t="s">
        <v>564</v>
      </c>
      <c r="E2354" t="s">
        <v>561</v>
      </c>
      <c r="F2354">
        <v>449</v>
      </c>
      <c r="G2354">
        <v>183</v>
      </c>
      <c r="H2354">
        <v>13.333</v>
      </c>
      <c r="I2354">
        <v>2.7559999999999998</v>
      </c>
      <c r="J2354">
        <v>1</v>
      </c>
      <c r="K2354">
        <v>1172.48</v>
      </c>
      <c r="L2354" t="s">
        <v>560</v>
      </c>
      <c r="M2354" t="s">
        <v>559</v>
      </c>
      <c r="N2354" s="8">
        <v>43412</v>
      </c>
      <c r="O2354">
        <v>0</v>
      </c>
      <c r="P2354">
        <v>0</v>
      </c>
      <c r="Q2354">
        <v>13269.448</v>
      </c>
      <c r="R2354">
        <v>1441.952</v>
      </c>
      <c r="S2354">
        <v>3.004</v>
      </c>
      <c r="T2354">
        <v>33</v>
      </c>
      <c r="U2354">
        <v>4369.5519999999997</v>
      </c>
      <c r="V2354">
        <v>3</v>
      </c>
      <c r="W2354">
        <v>1.879</v>
      </c>
      <c r="X2354">
        <v>3.0369999999999999</v>
      </c>
      <c r="Y2354" s="8">
        <v>43412</v>
      </c>
    </row>
    <row r="2355" spans="1:25" x14ac:dyDescent="0.25">
      <c r="A2355">
        <v>-111.97758485999999</v>
      </c>
      <c r="B2355">
        <v>33.07974419</v>
      </c>
      <c r="C2355" t="s">
        <v>563</v>
      </c>
      <c r="D2355" t="s">
        <v>564</v>
      </c>
      <c r="E2355" t="s">
        <v>561</v>
      </c>
      <c r="F2355">
        <v>450</v>
      </c>
      <c r="G2355">
        <v>175</v>
      </c>
      <c r="H2355">
        <v>13.333</v>
      </c>
      <c r="I2355">
        <v>2.9529999999999998</v>
      </c>
      <c r="J2355">
        <v>1</v>
      </c>
      <c r="K2355">
        <v>1172.4280000000001</v>
      </c>
      <c r="L2355" t="s">
        <v>560</v>
      </c>
      <c r="M2355" t="s">
        <v>559</v>
      </c>
      <c r="N2355" s="8">
        <v>43412</v>
      </c>
      <c r="O2355">
        <v>0</v>
      </c>
      <c r="P2355">
        <v>0</v>
      </c>
      <c r="Q2355">
        <v>13894.665000000001</v>
      </c>
      <c r="R2355">
        <v>1409.2329999999999</v>
      </c>
      <c r="S2355">
        <v>2.9359999999999999</v>
      </c>
      <c r="T2355">
        <v>33</v>
      </c>
      <c r="U2355">
        <v>4270.4030000000002</v>
      </c>
      <c r="V2355">
        <v>3</v>
      </c>
      <c r="W2355">
        <v>2.0129999999999999</v>
      </c>
      <c r="X2355">
        <v>3.254</v>
      </c>
      <c r="Y2355" s="8">
        <v>43412</v>
      </c>
    </row>
    <row r="2356" spans="1:25" x14ac:dyDescent="0.25">
      <c r="A2356">
        <v>-111.97758313999999</v>
      </c>
      <c r="B2356">
        <v>33.079736189999998</v>
      </c>
      <c r="C2356" t="s">
        <v>563</v>
      </c>
      <c r="D2356" t="s">
        <v>564</v>
      </c>
      <c r="E2356" t="s">
        <v>561</v>
      </c>
      <c r="F2356">
        <v>451</v>
      </c>
      <c r="G2356">
        <v>185</v>
      </c>
      <c r="H2356">
        <v>13.333</v>
      </c>
      <c r="I2356">
        <v>2.8220000000000001</v>
      </c>
      <c r="J2356">
        <v>1</v>
      </c>
      <c r="K2356">
        <v>1172.4179999999999</v>
      </c>
      <c r="L2356" t="s">
        <v>560</v>
      </c>
      <c r="M2356" t="s">
        <v>559</v>
      </c>
      <c r="N2356" s="8">
        <v>43412</v>
      </c>
      <c r="O2356">
        <v>0</v>
      </c>
      <c r="P2356">
        <v>0</v>
      </c>
      <c r="Q2356">
        <v>15219.896000000001</v>
      </c>
      <c r="R2356">
        <v>1615.4390000000001</v>
      </c>
      <c r="S2356">
        <v>3.3660000000000001</v>
      </c>
      <c r="T2356">
        <v>33</v>
      </c>
      <c r="U2356">
        <v>4895.2690000000002</v>
      </c>
      <c r="V2356">
        <v>3</v>
      </c>
      <c r="W2356">
        <v>1.9239999999999999</v>
      </c>
      <c r="X2356">
        <v>3.109</v>
      </c>
      <c r="Y2356" s="8">
        <v>43412</v>
      </c>
    </row>
    <row r="2357" spans="1:25" x14ac:dyDescent="0.25">
      <c r="A2357">
        <v>-111.97758434000001</v>
      </c>
      <c r="B2357">
        <v>33.07972822</v>
      </c>
      <c r="C2357" t="s">
        <v>563</v>
      </c>
      <c r="D2357" t="s">
        <v>564</v>
      </c>
      <c r="E2357" t="s">
        <v>561</v>
      </c>
      <c r="F2357">
        <v>452</v>
      </c>
      <c r="G2357">
        <v>178</v>
      </c>
      <c r="H2357">
        <v>13.333</v>
      </c>
      <c r="I2357">
        <v>2.887</v>
      </c>
      <c r="J2357">
        <v>1</v>
      </c>
      <c r="K2357">
        <v>1172.4380000000001</v>
      </c>
      <c r="L2357" t="s">
        <v>560</v>
      </c>
      <c r="M2357" t="s">
        <v>559</v>
      </c>
      <c r="N2357" s="8">
        <v>43412</v>
      </c>
      <c r="O2357">
        <v>0</v>
      </c>
      <c r="P2357">
        <v>0</v>
      </c>
      <c r="Q2357">
        <v>14682.698</v>
      </c>
      <c r="R2357">
        <v>1523.002</v>
      </c>
      <c r="S2357">
        <v>3.173</v>
      </c>
      <c r="T2357">
        <v>33</v>
      </c>
      <c r="U2357">
        <v>4615.1580000000004</v>
      </c>
      <c r="V2357">
        <v>3</v>
      </c>
      <c r="W2357">
        <v>1.9690000000000001</v>
      </c>
      <c r="X2357">
        <v>3.181</v>
      </c>
      <c r="Y2357" s="8">
        <v>43412</v>
      </c>
    </row>
    <row r="2358" spans="1:25" x14ac:dyDescent="0.25">
      <c r="A2358">
        <v>-111.97758399999999</v>
      </c>
      <c r="B2358">
        <v>33.07972023</v>
      </c>
      <c r="C2358" t="s">
        <v>563</v>
      </c>
      <c r="D2358" t="s">
        <v>564</v>
      </c>
      <c r="E2358" t="s">
        <v>561</v>
      </c>
      <c r="F2358">
        <v>453</v>
      </c>
      <c r="G2358">
        <v>180</v>
      </c>
      <c r="H2358">
        <v>13.333</v>
      </c>
      <c r="I2358">
        <v>2.887</v>
      </c>
      <c r="J2358">
        <v>1</v>
      </c>
      <c r="K2358">
        <v>1172.451</v>
      </c>
      <c r="L2358" t="s">
        <v>560</v>
      </c>
      <c r="M2358" t="s">
        <v>559</v>
      </c>
      <c r="N2358" s="8">
        <v>43412</v>
      </c>
      <c r="O2358">
        <v>0</v>
      </c>
      <c r="P2358">
        <v>0</v>
      </c>
      <c r="Q2358">
        <v>13634.19</v>
      </c>
      <c r="R2358">
        <v>1414.2429999999999</v>
      </c>
      <c r="S2358">
        <v>2.9460000000000002</v>
      </c>
      <c r="T2358">
        <v>33</v>
      </c>
      <c r="U2358">
        <v>4285.5839999999998</v>
      </c>
      <c r="V2358">
        <v>3</v>
      </c>
      <c r="W2358">
        <v>1.9690000000000001</v>
      </c>
      <c r="X2358">
        <v>3.181</v>
      </c>
      <c r="Y2358" s="8">
        <v>43412</v>
      </c>
    </row>
    <row r="2359" spans="1:25" x14ac:dyDescent="0.25">
      <c r="A2359">
        <v>-111.97758468000001</v>
      </c>
      <c r="B2359">
        <v>33.079712209999997</v>
      </c>
      <c r="C2359" t="s">
        <v>563</v>
      </c>
      <c r="D2359" t="s">
        <v>564</v>
      </c>
      <c r="E2359" t="s">
        <v>561</v>
      </c>
      <c r="F2359">
        <v>454</v>
      </c>
      <c r="G2359">
        <v>176</v>
      </c>
      <c r="H2359">
        <v>13.333</v>
      </c>
      <c r="I2359">
        <v>2.7559999999999998</v>
      </c>
      <c r="J2359">
        <v>1</v>
      </c>
      <c r="K2359">
        <v>1172.4480000000001</v>
      </c>
      <c r="L2359" t="s">
        <v>560</v>
      </c>
      <c r="M2359" t="s">
        <v>559</v>
      </c>
      <c r="N2359" s="8">
        <v>43412</v>
      </c>
      <c r="O2359">
        <v>0</v>
      </c>
      <c r="P2359">
        <v>0</v>
      </c>
      <c r="Q2359">
        <v>12735.334999999999</v>
      </c>
      <c r="R2359">
        <v>1383.912</v>
      </c>
      <c r="S2359">
        <v>2.883</v>
      </c>
      <c r="T2359">
        <v>33</v>
      </c>
      <c r="U2359">
        <v>4193.6710000000003</v>
      </c>
      <c r="V2359">
        <v>3</v>
      </c>
      <c r="W2359">
        <v>1.879</v>
      </c>
      <c r="X2359">
        <v>3.0369999999999999</v>
      </c>
      <c r="Y2359" s="8">
        <v>43412</v>
      </c>
    </row>
    <row r="2360" spans="1:25" x14ac:dyDescent="0.25">
      <c r="A2360">
        <v>-111.97758414</v>
      </c>
      <c r="B2360">
        <v>33.079704190000001</v>
      </c>
      <c r="C2360" t="s">
        <v>563</v>
      </c>
      <c r="D2360" t="s">
        <v>564</v>
      </c>
      <c r="E2360" t="s">
        <v>561</v>
      </c>
      <c r="F2360">
        <v>455</v>
      </c>
      <c r="G2360">
        <v>185</v>
      </c>
      <c r="H2360">
        <v>13.333</v>
      </c>
      <c r="I2360">
        <v>2.92</v>
      </c>
      <c r="J2360">
        <v>1</v>
      </c>
      <c r="K2360">
        <v>1172.4639999999999</v>
      </c>
      <c r="L2360" t="s">
        <v>560</v>
      </c>
      <c r="M2360" t="s">
        <v>559</v>
      </c>
      <c r="N2360" s="8">
        <v>43412</v>
      </c>
      <c r="O2360">
        <v>0</v>
      </c>
      <c r="P2360">
        <v>0</v>
      </c>
      <c r="Q2360">
        <v>16097.491</v>
      </c>
      <c r="R2360">
        <v>1650.9939999999999</v>
      </c>
      <c r="S2360">
        <v>3.44</v>
      </c>
      <c r="T2360">
        <v>33</v>
      </c>
      <c r="U2360">
        <v>5003.0119999999997</v>
      </c>
      <c r="V2360">
        <v>3</v>
      </c>
      <c r="W2360">
        <v>1.9910000000000001</v>
      </c>
      <c r="X2360">
        <v>3.218</v>
      </c>
      <c r="Y2360" s="8">
        <v>43412</v>
      </c>
    </row>
    <row r="2361" spans="1:25" x14ac:dyDescent="0.25">
      <c r="A2361">
        <v>-111.97758434000001</v>
      </c>
      <c r="B2361">
        <v>33.079696220000002</v>
      </c>
      <c r="C2361" t="s">
        <v>563</v>
      </c>
      <c r="D2361" t="s">
        <v>564</v>
      </c>
      <c r="E2361" t="s">
        <v>561</v>
      </c>
      <c r="F2361">
        <v>456</v>
      </c>
      <c r="G2361">
        <v>178</v>
      </c>
      <c r="H2361">
        <v>13.333</v>
      </c>
      <c r="I2361">
        <v>2.887</v>
      </c>
      <c r="J2361">
        <v>1</v>
      </c>
      <c r="K2361">
        <v>1172.402</v>
      </c>
      <c r="L2361" t="s">
        <v>560</v>
      </c>
      <c r="M2361" t="s">
        <v>559</v>
      </c>
      <c r="N2361" s="8">
        <v>43412</v>
      </c>
      <c r="O2361">
        <v>0</v>
      </c>
      <c r="P2361">
        <v>0</v>
      </c>
      <c r="Q2361">
        <v>14940.86</v>
      </c>
      <c r="R2361">
        <v>1549.7809999999999</v>
      </c>
      <c r="S2361">
        <v>3.2290000000000001</v>
      </c>
      <c r="T2361">
        <v>33</v>
      </c>
      <c r="U2361">
        <v>4696.3040000000001</v>
      </c>
      <c r="V2361">
        <v>3</v>
      </c>
      <c r="W2361">
        <v>1.9690000000000001</v>
      </c>
      <c r="X2361">
        <v>3.181</v>
      </c>
      <c r="Y2361" s="8">
        <v>43412</v>
      </c>
    </row>
    <row r="2362" spans="1:25" x14ac:dyDescent="0.25">
      <c r="A2362">
        <v>-111.97758383</v>
      </c>
      <c r="B2362">
        <v>33.079688220000001</v>
      </c>
      <c r="C2362" t="s">
        <v>563</v>
      </c>
      <c r="D2362" t="s">
        <v>564</v>
      </c>
      <c r="E2362" t="s">
        <v>561</v>
      </c>
      <c r="F2362">
        <v>457</v>
      </c>
      <c r="G2362">
        <v>181</v>
      </c>
      <c r="H2362">
        <v>13.333</v>
      </c>
      <c r="I2362">
        <v>3.0179999999999998</v>
      </c>
      <c r="J2362">
        <v>1</v>
      </c>
      <c r="K2362">
        <v>1172.4110000000001</v>
      </c>
      <c r="L2362" t="s">
        <v>560</v>
      </c>
      <c r="M2362" t="s">
        <v>559</v>
      </c>
      <c r="N2362" s="8">
        <v>43412</v>
      </c>
      <c r="O2362">
        <v>0</v>
      </c>
      <c r="P2362">
        <v>0</v>
      </c>
      <c r="Q2362">
        <v>14224.816000000001</v>
      </c>
      <c r="R2362">
        <v>1411.355</v>
      </c>
      <c r="S2362">
        <v>2.94</v>
      </c>
      <c r="T2362">
        <v>33</v>
      </c>
      <c r="U2362">
        <v>4276.8320000000003</v>
      </c>
      <c r="V2362">
        <v>3</v>
      </c>
      <c r="W2362">
        <v>2.0579999999999998</v>
      </c>
      <c r="X2362">
        <v>3.3260000000000001</v>
      </c>
      <c r="Y2362" s="8">
        <v>43412</v>
      </c>
    </row>
    <row r="2363" spans="1:25" x14ac:dyDescent="0.25">
      <c r="A2363">
        <v>-111.97758365999999</v>
      </c>
      <c r="B2363">
        <v>33.07968022</v>
      </c>
      <c r="C2363" t="s">
        <v>563</v>
      </c>
      <c r="D2363" t="s">
        <v>564</v>
      </c>
      <c r="E2363" t="s">
        <v>561</v>
      </c>
      <c r="F2363">
        <v>458</v>
      </c>
      <c r="G2363">
        <v>182</v>
      </c>
      <c r="H2363">
        <v>13.333</v>
      </c>
      <c r="I2363">
        <v>2.8220000000000001</v>
      </c>
      <c r="J2363">
        <v>1</v>
      </c>
      <c r="K2363">
        <v>1172.356</v>
      </c>
      <c r="L2363" t="s">
        <v>560</v>
      </c>
      <c r="M2363" t="s">
        <v>559</v>
      </c>
      <c r="N2363" s="8">
        <v>43412</v>
      </c>
      <c r="O2363">
        <v>0</v>
      </c>
      <c r="P2363">
        <v>0</v>
      </c>
      <c r="Q2363">
        <v>14466.727999999999</v>
      </c>
      <c r="R2363">
        <v>1535.498</v>
      </c>
      <c r="S2363">
        <v>3.1989999999999998</v>
      </c>
      <c r="T2363">
        <v>33</v>
      </c>
      <c r="U2363">
        <v>4653.0230000000001</v>
      </c>
      <c r="V2363">
        <v>3</v>
      </c>
      <c r="W2363">
        <v>1.9239999999999999</v>
      </c>
      <c r="X2363">
        <v>3.109</v>
      </c>
      <c r="Y2363" s="8">
        <v>43412</v>
      </c>
    </row>
    <row r="2364" spans="1:25" x14ac:dyDescent="0.25">
      <c r="A2364">
        <v>-111.977585</v>
      </c>
      <c r="B2364">
        <v>33.07967223</v>
      </c>
      <c r="C2364" t="s">
        <v>563</v>
      </c>
      <c r="D2364" t="s">
        <v>564</v>
      </c>
      <c r="E2364" t="s">
        <v>561</v>
      </c>
      <c r="F2364">
        <v>459</v>
      </c>
      <c r="G2364">
        <v>180</v>
      </c>
      <c r="H2364">
        <v>13.333</v>
      </c>
      <c r="I2364">
        <v>2.8220000000000001</v>
      </c>
      <c r="J2364">
        <v>1</v>
      </c>
      <c r="K2364">
        <v>1172.4280000000001</v>
      </c>
      <c r="L2364" t="s">
        <v>560</v>
      </c>
      <c r="M2364" t="s">
        <v>559</v>
      </c>
      <c r="N2364" s="8">
        <v>43412</v>
      </c>
      <c r="O2364">
        <v>0</v>
      </c>
      <c r="P2364">
        <v>0</v>
      </c>
      <c r="Q2364">
        <v>15729.169</v>
      </c>
      <c r="R2364">
        <v>1669.4929999999999</v>
      </c>
      <c r="S2364">
        <v>3.4780000000000002</v>
      </c>
      <c r="T2364">
        <v>33</v>
      </c>
      <c r="U2364">
        <v>5059.07</v>
      </c>
      <c r="V2364">
        <v>3</v>
      </c>
      <c r="W2364">
        <v>1.9239999999999999</v>
      </c>
      <c r="X2364">
        <v>3.109</v>
      </c>
      <c r="Y2364" s="8">
        <v>43412</v>
      </c>
    </row>
    <row r="2365" spans="1:25" x14ac:dyDescent="0.25">
      <c r="A2365">
        <v>-111.97758432000001</v>
      </c>
      <c r="B2365">
        <v>33.079664209999997</v>
      </c>
      <c r="C2365" t="s">
        <v>563</v>
      </c>
      <c r="D2365" t="s">
        <v>564</v>
      </c>
      <c r="E2365" t="s">
        <v>561</v>
      </c>
      <c r="F2365">
        <v>460</v>
      </c>
      <c r="G2365">
        <v>184</v>
      </c>
      <c r="H2365">
        <v>13.333</v>
      </c>
      <c r="I2365">
        <v>2.9860000000000002</v>
      </c>
      <c r="J2365">
        <v>1</v>
      </c>
      <c r="K2365">
        <v>1172.3820000000001</v>
      </c>
      <c r="L2365" t="s">
        <v>560</v>
      </c>
      <c r="M2365" t="s">
        <v>559</v>
      </c>
      <c r="N2365" s="8">
        <v>43412</v>
      </c>
      <c r="O2365">
        <v>0</v>
      </c>
      <c r="P2365">
        <v>0</v>
      </c>
      <c r="Q2365">
        <v>14823.539000000001</v>
      </c>
      <c r="R2365">
        <v>1486.921</v>
      </c>
      <c r="S2365">
        <v>3.0979999999999999</v>
      </c>
      <c r="T2365">
        <v>33</v>
      </c>
      <c r="U2365">
        <v>4505.82</v>
      </c>
      <c r="V2365">
        <v>3</v>
      </c>
      <c r="W2365">
        <v>2.036</v>
      </c>
      <c r="X2365">
        <v>3.29</v>
      </c>
      <c r="Y2365" s="8">
        <v>43412</v>
      </c>
    </row>
    <row r="2366" spans="1:25" x14ac:dyDescent="0.25">
      <c r="A2366">
        <v>-111.97758466000001</v>
      </c>
      <c r="B2366">
        <v>33.079656219999997</v>
      </c>
      <c r="C2366" t="s">
        <v>563</v>
      </c>
      <c r="D2366" t="s">
        <v>564</v>
      </c>
      <c r="E2366" t="s">
        <v>561</v>
      </c>
      <c r="F2366">
        <v>461</v>
      </c>
      <c r="G2366">
        <v>182</v>
      </c>
      <c r="H2366">
        <v>13.333</v>
      </c>
      <c r="I2366">
        <v>2.92</v>
      </c>
      <c r="J2366">
        <v>1</v>
      </c>
      <c r="K2366">
        <v>1172.3820000000001</v>
      </c>
      <c r="L2366" t="s">
        <v>560</v>
      </c>
      <c r="M2366" t="s">
        <v>559</v>
      </c>
      <c r="N2366" s="8">
        <v>43412</v>
      </c>
      <c r="O2366">
        <v>0</v>
      </c>
      <c r="P2366">
        <v>0</v>
      </c>
      <c r="Q2366">
        <v>16717.034</v>
      </c>
      <c r="R2366">
        <v>1714.5360000000001</v>
      </c>
      <c r="S2366">
        <v>3.5720000000000001</v>
      </c>
      <c r="T2366">
        <v>33</v>
      </c>
      <c r="U2366">
        <v>5195.5619999999999</v>
      </c>
      <c r="V2366">
        <v>3</v>
      </c>
      <c r="W2366">
        <v>1.9910000000000001</v>
      </c>
      <c r="X2366">
        <v>3.218</v>
      </c>
      <c r="Y2366" s="8">
        <v>43412</v>
      </c>
    </row>
    <row r="2367" spans="1:25" x14ac:dyDescent="0.25">
      <c r="A2367">
        <v>-111.97758517</v>
      </c>
      <c r="B2367">
        <v>33.079648220000003</v>
      </c>
      <c r="C2367" t="s">
        <v>563</v>
      </c>
      <c r="D2367" t="s">
        <v>564</v>
      </c>
      <c r="E2367" t="s">
        <v>561</v>
      </c>
      <c r="F2367">
        <v>462</v>
      </c>
      <c r="G2367">
        <v>179</v>
      </c>
      <c r="H2367">
        <v>13.333</v>
      </c>
      <c r="I2367">
        <v>3.0510000000000002</v>
      </c>
      <c r="J2367">
        <v>1</v>
      </c>
      <c r="K2367">
        <v>1172.3820000000001</v>
      </c>
      <c r="L2367" t="s">
        <v>560</v>
      </c>
      <c r="M2367" t="s">
        <v>559</v>
      </c>
      <c r="N2367" s="8">
        <v>43412</v>
      </c>
      <c r="O2367">
        <v>0</v>
      </c>
      <c r="P2367">
        <v>0</v>
      </c>
      <c r="Q2367">
        <v>14954.134</v>
      </c>
      <c r="R2367">
        <v>1467.7619999999999</v>
      </c>
      <c r="S2367">
        <v>3.0579999999999998</v>
      </c>
      <c r="T2367">
        <v>33</v>
      </c>
      <c r="U2367">
        <v>4447.7629999999999</v>
      </c>
      <c r="V2367">
        <v>3</v>
      </c>
      <c r="W2367">
        <v>2.08</v>
      </c>
      <c r="X2367">
        <v>3.3620000000000001</v>
      </c>
      <c r="Y2367" s="8">
        <v>43412</v>
      </c>
    </row>
    <row r="2368" spans="1:25" x14ac:dyDescent="0.25">
      <c r="A2368">
        <v>-111.97758296000001</v>
      </c>
      <c r="B2368">
        <v>33.079641049999999</v>
      </c>
      <c r="C2368" t="s">
        <v>563</v>
      </c>
      <c r="D2368" t="s">
        <v>564</v>
      </c>
      <c r="E2368" t="s">
        <v>561</v>
      </c>
      <c r="F2368">
        <v>463</v>
      </c>
      <c r="G2368">
        <v>192</v>
      </c>
      <c r="H2368">
        <v>13.333</v>
      </c>
      <c r="I2368">
        <v>2.887</v>
      </c>
      <c r="J2368">
        <v>1</v>
      </c>
      <c r="K2368">
        <v>1172.454</v>
      </c>
      <c r="L2368" t="s">
        <v>560</v>
      </c>
      <c r="M2368" t="s">
        <v>559</v>
      </c>
      <c r="N2368" s="8">
        <v>43412</v>
      </c>
      <c r="O2368">
        <v>0</v>
      </c>
      <c r="P2368">
        <v>0</v>
      </c>
      <c r="Q2368">
        <v>14490.303</v>
      </c>
      <c r="R2368">
        <v>1503.0450000000001</v>
      </c>
      <c r="S2368">
        <v>3.1309999999999998</v>
      </c>
      <c r="T2368">
        <v>33</v>
      </c>
      <c r="U2368">
        <v>4554.683</v>
      </c>
      <c r="V2368">
        <v>3</v>
      </c>
      <c r="W2368">
        <v>1.9690000000000001</v>
      </c>
      <c r="X2368">
        <v>3.181</v>
      </c>
      <c r="Y2368" s="8">
        <v>43412</v>
      </c>
    </row>
    <row r="2369" spans="1:25" x14ac:dyDescent="0.25">
      <c r="A2369">
        <v>-111.97758534</v>
      </c>
      <c r="B2369">
        <v>33.079633219999998</v>
      </c>
      <c r="C2369" t="s">
        <v>563</v>
      </c>
      <c r="D2369" t="s">
        <v>564</v>
      </c>
      <c r="E2369" t="s">
        <v>561</v>
      </c>
      <c r="F2369">
        <v>464</v>
      </c>
      <c r="G2369">
        <v>178</v>
      </c>
      <c r="H2369">
        <v>13.333</v>
      </c>
      <c r="I2369">
        <v>2.9529999999999998</v>
      </c>
      <c r="J2369">
        <v>1</v>
      </c>
      <c r="K2369">
        <v>1172.461</v>
      </c>
      <c r="L2369" t="s">
        <v>560</v>
      </c>
      <c r="M2369" t="s">
        <v>559</v>
      </c>
      <c r="N2369" s="8">
        <v>43412</v>
      </c>
      <c r="O2369">
        <v>0</v>
      </c>
      <c r="P2369">
        <v>0</v>
      </c>
      <c r="Q2369">
        <v>16147.614</v>
      </c>
      <c r="R2369">
        <v>1637.7329999999999</v>
      </c>
      <c r="S2369">
        <v>3.4119999999999999</v>
      </c>
      <c r="T2369">
        <v>33</v>
      </c>
      <c r="U2369">
        <v>4962.8270000000002</v>
      </c>
      <c r="V2369">
        <v>3</v>
      </c>
      <c r="W2369">
        <v>2.0129999999999999</v>
      </c>
      <c r="X2369">
        <v>3.254</v>
      </c>
      <c r="Y2369" s="8">
        <v>43412</v>
      </c>
    </row>
    <row r="2370" spans="1:25" x14ac:dyDescent="0.25">
      <c r="A2370">
        <v>-111.97758466000001</v>
      </c>
      <c r="B2370">
        <v>33.079625219999997</v>
      </c>
      <c r="C2370" t="s">
        <v>563</v>
      </c>
      <c r="D2370" t="s">
        <v>564</v>
      </c>
      <c r="E2370" t="s">
        <v>561</v>
      </c>
      <c r="F2370">
        <v>465</v>
      </c>
      <c r="G2370">
        <v>182</v>
      </c>
      <c r="H2370">
        <v>13.333</v>
      </c>
      <c r="I2370">
        <v>3.0179999999999998</v>
      </c>
      <c r="J2370">
        <v>1</v>
      </c>
      <c r="K2370">
        <v>1172.365</v>
      </c>
      <c r="L2370" t="s">
        <v>560</v>
      </c>
      <c r="M2370" t="s">
        <v>559</v>
      </c>
      <c r="N2370" s="8">
        <v>43412</v>
      </c>
      <c r="O2370">
        <v>0</v>
      </c>
      <c r="P2370">
        <v>0</v>
      </c>
      <c r="Q2370">
        <v>14236.823</v>
      </c>
      <c r="R2370">
        <v>1412.546</v>
      </c>
      <c r="S2370">
        <v>2.9430000000000001</v>
      </c>
      <c r="T2370">
        <v>33</v>
      </c>
      <c r="U2370">
        <v>4280.442</v>
      </c>
      <c r="V2370">
        <v>3</v>
      </c>
      <c r="W2370">
        <v>2.0579999999999998</v>
      </c>
      <c r="X2370">
        <v>3.3260000000000001</v>
      </c>
      <c r="Y2370" s="8">
        <v>43412</v>
      </c>
    </row>
    <row r="2371" spans="1:25" x14ac:dyDescent="0.25">
      <c r="A2371">
        <v>-111.97758650999999</v>
      </c>
      <c r="B2371">
        <v>33.079617210000002</v>
      </c>
      <c r="C2371" t="s">
        <v>563</v>
      </c>
      <c r="D2371" t="s">
        <v>564</v>
      </c>
      <c r="E2371" t="s">
        <v>561</v>
      </c>
      <c r="F2371">
        <v>466</v>
      </c>
      <c r="G2371">
        <v>177</v>
      </c>
      <c r="H2371">
        <v>13.333</v>
      </c>
      <c r="I2371">
        <v>2.92</v>
      </c>
      <c r="J2371">
        <v>1</v>
      </c>
      <c r="K2371">
        <v>1172.402</v>
      </c>
      <c r="L2371" t="s">
        <v>560</v>
      </c>
      <c r="M2371" t="s">
        <v>559</v>
      </c>
      <c r="N2371" s="8">
        <v>43412</v>
      </c>
      <c r="O2371">
        <v>0</v>
      </c>
      <c r="P2371">
        <v>0</v>
      </c>
      <c r="Q2371">
        <v>13570.517</v>
      </c>
      <c r="R2371">
        <v>1391.8219999999999</v>
      </c>
      <c r="S2371">
        <v>2.9</v>
      </c>
      <c r="T2371">
        <v>33</v>
      </c>
      <c r="U2371">
        <v>4217.6419999999998</v>
      </c>
      <c r="V2371">
        <v>3</v>
      </c>
      <c r="W2371">
        <v>1.9910000000000001</v>
      </c>
      <c r="X2371">
        <v>3.218</v>
      </c>
      <c r="Y2371" s="8">
        <v>43412</v>
      </c>
    </row>
    <row r="2372" spans="1:25" x14ac:dyDescent="0.25">
      <c r="A2372">
        <v>-111.97758397</v>
      </c>
      <c r="B2372">
        <v>33.079609179999999</v>
      </c>
      <c r="C2372" t="s">
        <v>563</v>
      </c>
      <c r="D2372" t="s">
        <v>564</v>
      </c>
      <c r="E2372" t="s">
        <v>561</v>
      </c>
      <c r="F2372">
        <v>467</v>
      </c>
      <c r="G2372">
        <v>186</v>
      </c>
      <c r="H2372">
        <v>13.333</v>
      </c>
      <c r="I2372">
        <v>2.69</v>
      </c>
      <c r="J2372">
        <v>1</v>
      </c>
      <c r="K2372">
        <v>1172.402</v>
      </c>
      <c r="L2372" t="s">
        <v>560</v>
      </c>
      <c r="M2372" t="s">
        <v>559</v>
      </c>
      <c r="N2372" s="8">
        <v>43412</v>
      </c>
      <c r="O2372">
        <v>0</v>
      </c>
      <c r="P2372">
        <v>0</v>
      </c>
      <c r="Q2372">
        <v>15353.962</v>
      </c>
      <c r="R2372">
        <v>1709.165</v>
      </c>
      <c r="S2372">
        <v>3.5609999999999999</v>
      </c>
      <c r="T2372">
        <v>33</v>
      </c>
      <c r="U2372">
        <v>5179.2870000000003</v>
      </c>
      <c r="V2372">
        <v>3</v>
      </c>
      <c r="W2372">
        <v>1.8340000000000001</v>
      </c>
      <c r="X2372">
        <v>2.964</v>
      </c>
      <c r="Y2372" s="8">
        <v>43412</v>
      </c>
    </row>
    <row r="2373" spans="1:25" x14ac:dyDescent="0.25">
      <c r="A2373">
        <v>-111.97758686</v>
      </c>
      <c r="B2373">
        <v>33.079601189999998</v>
      </c>
      <c r="C2373" t="s">
        <v>563</v>
      </c>
      <c r="D2373" t="s">
        <v>564</v>
      </c>
      <c r="E2373" t="s">
        <v>561</v>
      </c>
      <c r="F2373">
        <v>468</v>
      </c>
      <c r="G2373">
        <v>175</v>
      </c>
      <c r="H2373">
        <v>13.333</v>
      </c>
      <c r="I2373">
        <v>2.7890000000000001</v>
      </c>
      <c r="J2373">
        <v>1</v>
      </c>
      <c r="K2373">
        <v>1172.395</v>
      </c>
      <c r="L2373" t="s">
        <v>560</v>
      </c>
      <c r="M2373" t="s">
        <v>559</v>
      </c>
      <c r="N2373" s="8">
        <v>43412</v>
      </c>
      <c r="O2373">
        <v>0</v>
      </c>
      <c r="P2373">
        <v>0</v>
      </c>
      <c r="Q2373">
        <v>13195.254999999999</v>
      </c>
      <c r="R2373">
        <v>1417.021</v>
      </c>
      <c r="S2373">
        <v>2.952</v>
      </c>
      <c r="T2373">
        <v>33</v>
      </c>
      <c r="U2373">
        <v>4294.0020000000004</v>
      </c>
      <c r="V2373">
        <v>3</v>
      </c>
      <c r="W2373">
        <v>1.901</v>
      </c>
      <c r="X2373">
        <v>3.073</v>
      </c>
      <c r="Y2373" s="8">
        <v>43412</v>
      </c>
    </row>
    <row r="2374" spans="1:25" x14ac:dyDescent="0.25">
      <c r="A2374">
        <v>-111.977585</v>
      </c>
      <c r="B2374">
        <v>33.07959323</v>
      </c>
      <c r="C2374" t="s">
        <v>563</v>
      </c>
      <c r="D2374" t="s">
        <v>564</v>
      </c>
      <c r="E2374" t="s">
        <v>561</v>
      </c>
      <c r="F2374">
        <v>469</v>
      </c>
      <c r="G2374">
        <v>180</v>
      </c>
      <c r="H2374">
        <v>13.333</v>
      </c>
      <c r="I2374">
        <v>2.887</v>
      </c>
      <c r="J2374">
        <v>1</v>
      </c>
      <c r="K2374">
        <v>1172.395</v>
      </c>
      <c r="L2374" t="s">
        <v>560</v>
      </c>
      <c r="M2374" t="s">
        <v>559</v>
      </c>
      <c r="N2374" s="8">
        <v>43412</v>
      </c>
      <c r="O2374">
        <v>0</v>
      </c>
      <c r="P2374">
        <v>0</v>
      </c>
      <c r="Q2374">
        <v>12807.655000000001</v>
      </c>
      <c r="R2374">
        <v>1328.508</v>
      </c>
      <c r="S2374">
        <v>2.7679999999999998</v>
      </c>
      <c r="T2374">
        <v>33</v>
      </c>
      <c r="U2374">
        <v>4025.7820000000002</v>
      </c>
      <c r="V2374">
        <v>3</v>
      </c>
      <c r="W2374">
        <v>1.9690000000000001</v>
      </c>
      <c r="X2374">
        <v>3.181</v>
      </c>
      <c r="Y2374" s="8">
        <v>43412</v>
      </c>
    </row>
    <row r="2375" spans="1:25" x14ac:dyDescent="0.25">
      <c r="A2375">
        <v>-111.97758583</v>
      </c>
      <c r="B2375">
        <v>33.079585219999998</v>
      </c>
      <c r="C2375" t="s">
        <v>563</v>
      </c>
      <c r="D2375" t="s">
        <v>564</v>
      </c>
      <c r="E2375" t="s">
        <v>561</v>
      </c>
      <c r="F2375">
        <v>470</v>
      </c>
      <c r="G2375">
        <v>181</v>
      </c>
      <c r="H2375">
        <v>13.333</v>
      </c>
      <c r="I2375">
        <v>2.7890000000000001</v>
      </c>
      <c r="J2375">
        <v>1</v>
      </c>
      <c r="K2375">
        <v>1172.3620000000001</v>
      </c>
      <c r="L2375" t="s">
        <v>560</v>
      </c>
      <c r="M2375" t="s">
        <v>559</v>
      </c>
      <c r="N2375" s="8">
        <v>43412</v>
      </c>
      <c r="O2375">
        <v>0</v>
      </c>
      <c r="P2375">
        <v>0</v>
      </c>
      <c r="Q2375">
        <v>13894.775</v>
      </c>
      <c r="R2375">
        <v>1492.1410000000001</v>
      </c>
      <c r="S2375">
        <v>3.109</v>
      </c>
      <c r="T2375">
        <v>33</v>
      </c>
      <c r="U2375">
        <v>4521.6390000000001</v>
      </c>
      <c r="V2375">
        <v>3</v>
      </c>
      <c r="W2375">
        <v>1.901</v>
      </c>
      <c r="X2375">
        <v>3.073</v>
      </c>
      <c r="Y2375" s="8">
        <v>43412</v>
      </c>
    </row>
    <row r="2376" spans="1:25" x14ac:dyDescent="0.25">
      <c r="A2376">
        <v>-111.97758466000001</v>
      </c>
      <c r="B2376">
        <v>33.079577219999997</v>
      </c>
      <c r="C2376" t="s">
        <v>563</v>
      </c>
      <c r="D2376" t="s">
        <v>564</v>
      </c>
      <c r="E2376" t="s">
        <v>561</v>
      </c>
      <c r="F2376">
        <v>471</v>
      </c>
      <c r="G2376">
        <v>182</v>
      </c>
      <c r="H2376">
        <v>13.333</v>
      </c>
      <c r="I2376">
        <v>2.8220000000000001</v>
      </c>
      <c r="J2376">
        <v>1</v>
      </c>
      <c r="K2376">
        <v>1172.3589999999999</v>
      </c>
      <c r="L2376" t="s">
        <v>560</v>
      </c>
      <c r="M2376" t="s">
        <v>559</v>
      </c>
      <c r="N2376" s="8">
        <v>43412</v>
      </c>
      <c r="O2376">
        <v>0</v>
      </c>
      <c r="P2376">
        <v>0</v>
      </c>
      <c r="Q2376">
        <v>12291.883</v>
      </c>
      <c r="R2376">
        <v>1304.6600000000001</v>
      </c>
      <c r="S2376">
        <v>2.718</v>
      </c>
      <c r="T2376">
        <v>33</v>
      </c>
      <c r="U2376">
        <v>3953.5140000000001</v>
      </c>
      <c r="V2376">
        <v>3</v>
      </c>
      <c r="W2376">
        <v>1.9239999999999999</v>
      </c>
      <c r="X2376">
        <v>3.109</v>
      </c>
      <c r="Y2376" s="8">
        <v>43412</v>
      </c>
    </row>
    <row r="2377" spans="1:25" x14ac:dyDescent="0.25">
      <c r="A2377">
        <v>-111.977586</v>
      </c>
      <c r="B2377">
        <v>33.079569229999997</v>
      </c>
      <c r="C2377" t="s">
        <v>563</v>
      </c>
      <c r="D2377" t="s">
        <v>564</v>
      </c>
      <c r="E2377" t="s">
        <v>561</v>
      </c>
      <c r="F2377">
        <v>472</v>
      </c>
      <c r="G2377">
        <v>180</v>
      </c>
      <c r="H2377">
        <v>13.333</v>
      </c>
      <c r="I2377">
        <v>2.8220000000000001</v>
      </c>
      <c r="J2377">
        <v>1</v>
      </c>
      <c r="K2377">
        <v>1172.415</v>
      </c>
      <c r="L2377" t="s">
        <v>560</v>
      </c>
      <c r="M2377" t="s">
        <v>559</v>
      </c>
      <c r="N2377" s="8">
        <v>43412</v>
      </c>
      <c r="O2377">
        <v>0</v>
      </c>
      <c r="P2377">
        <v>0</v>
      </c>
      <c r="Q2377">
        <v>12669.843999999999</v>
      </c>
      <c r="R2377">
        <v>1344.7760000000001</v>
      </c>
      <c r="S2377">
        <v>2.802</v>
      </c>
      <c r="T2377">
        <v>33</v>
      </c>
      <c r="U2377">
        <v>4075.08</v>
      </c>
      <c r="V2377">
        <v>3</v>
      </c>
      <c r="W2377">
        <v>1.9239999999999999</v>
      </c>
      <c r="X2377">
        <v>3.109</v>
      </c>
      <c r="Y2377" s="8">
        <v>43412</v>
      </c>
    </row>
    <row r="2378" spans="1:25" x14ac:dyDescent="0.25">
      <c r="A2378">
        <v>-111.97758566</v>
      </c>
      <c r="B2378">
        <v>33.07956222</v>
      </c>
      <c r="C2378" t="s">
        <v>563</v>
      </c>
      <c r="D2378" t="s">
        <v>564</v>
      </c>
      <c r="E2378" t="s">
        <v>561</v>
      </c>
      <c r="F2378">
        <v>473</v>
      </c>
      <c r="G2378">
        <v>182</v>
      </c>
      <c r="H2378">
        <v>13.333</v>
      </c>
      <c r="I2378">
        <v>2.8540000000000001</v>
      </c>
      <c r="J2378">
        <v>1</v>
      </c>
      <c r="K2378">
        <v>1172.4639999999999</v>
      </c>
      <c r="L2378" t="s">
        <v>560</v>
      </c>
      <c r="M2378" t="s">
        <v>559</v>
      </c>
      <c r="N2378" s="8">
        <v>43412</v>
      </c>
      <c r="O2378">
        <v>0</v>
      </c>
      <c r="P2378">
        <v>0</v>
      </c>
      <c r="Q2378">
        <v>14861.324000000001</v>
      </c>
      <c r="R2378">
        <v>1559.249</v>
      </c>
      <c r="S2378">
        <v>3.2480000000000002</v>
      </c>
      <c r="T2378">
        <v>33</v>
      </c>
      <c r="U2378">
        <v>4724.9970000000003</v>
      </c>
      <c r="V2378">
        <v>3</v>
      </c>
      <c r="W2378">
        <v>1.946</v>
      </c>
      <c r="X2378">
        <v>3.145</v>
      </c>
      <c r="Y2378" s="8">
        <v>43412</v>
      </c>
    </row>
    <row r="2379" spans="1:25" x14ac:dyDescent="0.25">
      <c r="A2379">
        <v>-111.97758583</v>
      </c>
      <c r="B2379">
        <v>33.079554219999999</v>
      </c>
      <c r="C2379" t="s">
        <v>563</v>
      </c>
      <c r="D2379" t="s">
        <v>564</v>
      </c>
      <c r="E2379" t="s">
        <v>561</v>
      </c>
      <c r="F2379">
        <v>474</v>
      </c>
      <c r="G2379">
        <v>181</v>
      </c>
      <c r="H2379">
        <v>13.333</v>
      </c>
      <c r="I2379">
        <v>2.69</v>
      </c>
      <c r="J2379">
        <v>1</v>
      </c>
      <c r="K2379">
        <v>1172.4839999999999</v>
      </c>
      <c r="L2379" t="s">
        <v>560</v>
      </c>
      <c r="M2379" t="s">
        <v>559</v>
      </c>
      <c r="N2379" s="8">
        <v>43412</v>
      </c>
      <c r="O2379">
        <v>0</v>
      </c>
      <c r="P2379">
        <v>0</v>
      </c>
      <c r="Q2379">
        <v>14763.004999999999</v>
      </c>
      <c r="R2379">
        <v>1643.3810000000001</v>
      </c>
      <c r="S2379">
        <v>3.4239999999999999</v>
      </c>
      <c r="T2379">
        <v>33</v>
      </c>
      <c r="U2379">
        <v>4979.942</v>
      </c>
      <c r="V2379">
        <v>3</v>
      </c>
      <c r="W2379">
        <v>1.8340000000000001</v>
      </c>
      <c r="X2379">
        <v>2.964</v>
      </c>
      <c r="Y2379" s="8">
        <v>43412</v>
      </c>
    </row>
    <row r="2380" spans="1:25" x14ac:dyDescent="0.25">
      <c r="A2380">
        <v>-111.97758568</v>
      </c>
      <c r="B2380">
        <v>33.079546209999997</v>
      </c>
      <c r="C2380" t="s">
        <v>563</v>
      </c>
      <c r="D2380" t="s">
        <v>564</v>
      </c>
      <c r="E2380" t="s">
        <v>561</v>
      </c>
      <c r="F2380">
        <v>475</v>
      </c>
      <c r="G2380">
        <v>176</v>
      </c>
      <c r="H2380">
        <v>13.333</v>
      </c>
      <c r="I2380">
        <v>2.9529999999999998</v>
      </c>
      <c r="J2380">
        <v>1</v>
      </c>
      <c r="K2380">
        <v>1172.4839999999999</v>
      </c>
      <c r="L2380" t="s">
        <v>560</v>
      </c>
      <c r="M2380" t="s">
        <v>559</v>
      </c>
      <c r="N2380" s="8">
        <v>43412</v>
      </c>
      <c r="O2380">
        <v>0</v>
      </c>
      <c r="P2380">
        <v>0</v>
      </c>
      <c r="Q2380">
        <v>14307.767</v>
      </c>
      <c r="R2380">
        <v>1451.1310000000001</v>
      </c>
      <c r="S2380">
        <v>3.0230000000000001</v>
      </c>
      <c r="T2380">
        <v>33</v>
      </c>
      <c r="U2380">
        <v>4397.3670000000002</v>
      </c>
      <c r="V2380">
        <v>3</v>
      </c>
      <c r="W2380">
        <v>2.0129999999999999</v>
      </c>
      <c r="X2380">
        <v>3.254</v>
      </c>
      <c r="Y2380" s="8">
        <v>43412</v>
      </c>
    </row>
    <row r="2381" spans="1:25" x14ac:dyDescent="0.25">
      <c r="A2381">
        <v>-111.97758466000001</v>
      </c>
      <c r="B2381">
        <v>33.079538220000003</v>
      </c>
      <c r="C2381" t="s">
        <v>563</v>
      </c>
      <c r="D2381" t="s">
        <v>564</v>
      </c>
      <c r="E2381" t="s">
        <v>561</v>
      </c>
      <c r="F2381">
        <v>476</v>
      </c>
      <c r="G2381">
        <v>182</v>
      </c>
      <c r="H2381">
        <v>13.333</v>
      </c>
      <c r="I2381">
        <v>2.7890000000000001</v>
      </c>
      <c r="J2381">
        <v>1</v>
      </c>
      <c r="K2381">
        <v>1172.431</v>
      </c>
      <c r="L2381" t="s">
        <v>560</v>
      </c>
      <c r="M2381" t="s">
        <v>559</v>
      </c>
      <c r="N2381" s="8">
        <v>43412</v>
      </c>
      <c r="O2381">
        <v>0</v>
      </c>
      <c r="P2381">
        <v>0</v>
      </c>
      <c r="Q2381">
        <v>11324.894</v>
      </c>
      <c r="R2381">
        <v>1216.165</v>
      </c>
      <c r="S2381">
        <v>2.5339999999999998</v>
      </c>
      <c r="T2381">
        <v>33</v>
      </c>
      <c r="U2381">
        <v>3685.348</v>
      </c>
      <c r="V2381">
        <v>3</v>
      </c>
      <c r="W2381">
        <v>1.901</v>
      </c>
      <c r="X2381">
        <v>3.073</v>
      </c>
      <c r="Y2381" s="8">
        <v>43412</v>
      </c>
    </row>
    <row r="2382" spans="1:25" x14ac:dyDescent="0.25">
      <c r="A2382">
        <v>-111.97758566</v>
      </c>
      <c r="B2382">
        <v>33.079530220000002</v>
      </c>
      <c r="C2382" t="s">
        <v>563</v>
      </c>
      <c r="D2382" t="s">
        <v>564</v>
      </c>
      <c r="E2382" t="s">
        <v>561</v>
      </c>
      <c r="F2382">
        <v>477</v>
      </c>
      <c r="G2382">
        <v>182</v>
      </c>
      <c r="H2382">
        <v>13.333</v>
      </c>
      <c r="I2382">
        <v>2.887</v>
      </c>
      <c r="J2382">
        <v>1</v>
      </c>
      <c r="K2382">
        <v>1172.3979999999999</v>
      </c>
      <c r="L2382" t="s">
        <v>560</v>
      </c>
      <c r="M2382" t="s">
        <v>559</v>
      </c>
      <c r="N2382" s="8">
        <v>43412</v>
      </c>
      <c r="O2382">
        <v>0</v>
      </c>
      <c r="P2382">
        <v>0</v>
      </c>
      <c r="Q2382">
        <v>12015.986000000001</v>
      </c>
      <c r="R2382">
        <v>1246.3900000000001</v>
      </c>
      <c r="S2382">
        <v>2.597</v>
      </c>
      <c r="T2382">
        <v>33</v>
      </c>
      <c r="U2382">
        <v>3776.94</v>
      </c>
      <c r="V2382">
        <v>3</v>
      </c>
      <c r="W2382">
        <v>1.9690000000000001</v>
      </c>
      <c r="X2382">
        <v>3.181</v>
      </c>
      <c r="Y2382" s="8">
        <v>43412</v>
      </c>
    </row>
    <row r="2383" spans="1:25" x14ac:dyDescent="0.25">
      <c r="A2383">
        <v>-111.97758549</v>
      </c>
      <c r="B2383">
        <v>33.07952221</v>
      </c>
      <c r="C2383" t="s">
        <v>563</v>
      </c>
      <c r="D2383" t="s">
        <v>564</v>
      </c>
      <c r="E2383" t="s">
        <v>561</v>
      </c>
      <c r="F2383">
        <v>478</v>
      </c>
      <c r="G2383">
        <v>183</v>
      </c>
      <c r="H2383">
        <v>13.333</v>
      </c>
      <c r="I2383">
        <v>2.69</v>
      </c>
      <c r="J2383">
        <v>1</v>
      </c>
      <c r="K2383">
        <v>1172.4110000000001</v>
      </c>
      <c r="L2383" t="s">
        <v>560</v>
      </c>
      <c r="M2383" t="s">
        <v>559</v>
      </c>
      <c r="N2383" s="8">
        <v>43412</v>
      </c>
      <c r="O2383">
        <v>0</v>
      </c>
      <c r="P2383">
        <v>0</v>
      </c>
      <c r="Q2383">
        <v>12347.183999999999</v>
      </c>
      <c r="R2383">
        <v>1374.4580000000001</v>
      </c>
      <c r="S2383">
        <v>2.863</v>
      </c>
      <c r="T2383">
        <v>33</v>
      </c>
      <c r="U2383">
        <v>4165.0230000000001</v>
      </c>
      <c r="V2383">
        <v>3</v>
      </c>
      <c r="W2383">
        <v>1.8340000000000001</v>
      </c>
      <c r="X2383">
        <v>2.964</v>
      </c>
      <c r="Y2383" s="8">
        <v>43412</v>
      </c>
    </row>
    <row r="2384" spans="1:25" x14ac:dyDescent="0.25">
      <c r="A2384">
        <v>-111.97758617</v>
      </c>
      <c r="B2384">
        <v>33.07951422</v>
      </c>
      <c r="C2384" t="s">
        <v>563</v>
      </c>
      <c r="D2384" t="s">
        <v>564</v>
      </c>
      <c r="E2384" t="s">
        <v>561</v>
      </c>
      <c r="F2384">
        <v>479</v>
      </c>
      <c r="G2384">
        <v>179</v>
      </c>
      <c r="H2384">
        <v>13.333</v>
      </c>
      <c r="I2384">
        <v>2.8220000000000001</v>
      </c>
      <c r="J2384">
        <v>1</v>
      </c>
      <c r="K2384">
        <v>1172.395</v>
      </c>
      <c r="L2384" t="s">
        <v>560</v>
      </c>
      <c r="M2384" t="s">
        <v>559</v>
      </c>
      <c r="N2384" s="8">
        <v>43412</v>
      </c>
      <c r="O2384">
        <v>0</v>
      </c>
      <c r="P2384">
        <v>0</v>
      </c>
      <c r="Q2384">
        <v>13709.209000000001</v>
      </c>
      <c r="R2384">
        <v>1455.095</v>
      </c>
      <c r="S2384">
        <v>3.0310000000000001</v>
      </c>
      <c r="T2384">
        <v>33</v>
      </c>
      <c r="U2384">
        <v>4409.3779999999997</v>
      </c>
      <c r="V2384">
        <v>3</v>
      </c>
      <c r="W2384">
        <v>1.9239999999999999</v>
      </c>
      <c r="X2384">
        <v>3.109</v>
      </c>
      <c r="Y2384" s="8">
        <v>43412</v>
      </c>
    </row>
    <row r="2385" spans="1:25" x14ac:dyDescent="0.25">
      <c r="A2385">
        <v>-111.977586</v>
      </c>
      <c r="B2385">
        <v>33.07950623</v>
      </c>
      <c r="C2385" t="s">
        <v>563</v>
      </c>
      <c r="D2385" t="s">
        <v>564</v>
      </c>
      <c r="E2385" t="s">
        <v>561</v>
      </c>
      <c r="F2385">
        <v>480</v>
      </c>
      <c r="G2385">
        <v>180</v>
      </c>
      <c r="H2385">
        <v>13.333</v>
      </c>
      <c r="I2385">
        <v>2.8220000000000001</v>
      </c>
      <c r="J2385">
        <v>1</v>
      </c>
      <c r="K2385">
        <v>1172.451</v>
      </c>
      <c r="L2385" t="s">
        <v>560</v>
      </c>
      <c r="M2385" t="s">
        <v>559</v>
      </c>
      <c r="N2385" s="8">
        <v>43412</v>
      </c>
      <c r="O2385">
        <v>0</v>
      </c>
      <c r="P2385">
        <v>0</v>
      </c>
      <c r="Q2385">
        <v>12214.33</v>
      </c>
      <c r="R2385">
        <v>1296.4280000000001</v>
      </c>
      <c r="S2385">
        <v>2.7010000000000001</v>
      </c>
      <c r="T2385">
        <v>33</v>
      </c>
      <c r="U2385">
        <v>3928.57</v>
      </c>
      <c r="V2385">
        <v>3</v>
      </c>
      <c r="W2385">
        <v>1.9239999999999999</v>
      </c>
      <c r="X2385">
        <v>3.109</v>
      </c>
      <c r="Y2385" s="8">
        <v>43412</v>
      </c>
    </row>
    <row r="2386" spans="1:25" x14ac:dyDescent="0.25">
      <c r="A2386">
        <v>-111.97758634</v>
      </c>
      <c r="B2386">
        <v>33.079498219999998</v>
      </c>
      <c r="C2386" t="s">
        <v>563</v>
      </c>
      <c r="D2386" t="s">
        <v>564</v>
      </c>
      <c r="E2386" t="s">
        <v>561</v>
      </c>
      <c r="F2386">
        <v>481</v>
      </c>
      <c r="G2386">
        <v>178</v>
      </c>
      <c r="H2386">
        <v>13.333</v>
      </c>
      <c r="I2386">
        <v>2.8220000000000001</v>
      </c>
      <c r="J2386">
        <v>1</v>
      </c>
      <c r="K2386">
        <v>1172.4770000000001</v>
      </c>
      <c r="L2386" t="s">
        <v>560</v>
      </c>
      <c r="M2386" t="s">
        <v>559</v>
      </c>
      <c r="N2386" s="8">
        <v>43412</v>
      </c>
      <c r="O2386">
        <v>0</v>
      </c>
      <c r="P2386">
        <v>0</v>
      </c>
      <c r="Q2386">
        <v>12623.245999999999</v>
      </c>
      <c r="R2386">
        <v>1339.8309999999999</v>
      </c>
      <c r="S2386">
        <v>2.7909999999999999</v>
      </c>
      <c r="T2386">
        <v>33</v>
      </c>
      <c r="U2386">
        <v>4060.0929999999998</v>
      </c>
      <c r="V2386">
        <v>3</v>
      </c>
      <c r="W2386">
        <v>1.9239999999999999</v>
      </c>
      <c r="X2386">
        <v>3.109</v>
      </c>
      <c r="Y2386" s="8">
        <v>43412</v>
      </c>
    </row>
    <row r="2387" spans="1:25" x14ac:dyDescent="0.25">
      <c r="A2387">
        <v>-111.97758583</v>
      </c>
      <c r="B2387">
        <v>33.079491220000001</v>
      </c>
      <c r="C2387" t="s">
        <v>563</v>
      </c>
      <c r="D2387" t="s">
        <v>564</v>
      </c>
      <c r="E2387" t="s">
        <v>561</v>
      </c>
      <c r="F2387">
        <v>482</v>
      </c>
      <c r="G2387">
        <v>181</v>
      </c>
      <c r="H2387">
        <v>13.333</v>
      </c>
      <c r="I2387">
        <v>2.8220000000000001</v>
      </c>
      <c r="J2387">
        <v>1</v>
      </c>
      <c r="K2387">
        <v>1172.3789999999999</v>
      </c>
      <c r="L2387" t="s">
        <v>560</v>
      </c>
      <c r="M2387" t="s">
        <v>559</v>
      </c>
      <c r="N2387" s="8">
        <v>43412</v>
      </c>
      <c r="O2387">
        <v>0</v>
      </c>
      <c r="P2387">
        <v>0</v>
      </c>
      <c r="Q2387">
        <v>13329.981</v>
      </c>
      <c r="R2387">
        <v>1414.8430000000001</v>
      </c>
      <c r="S2387">
        <v>2.948</v>
      </c>
      <c r="T2387">
        <v>33</v>
      </c>
      <c r="U2387">
        <v>4287.4040000000005</v>
      </c>
      <c r="V2387">
        <v>3</v>
      </c>
      <c r="W2387">
        <v>1.9239999999999999</v>
      </c>
      <c r="X2387">
        <v>3.109</v>
      </c>
      <c r="Y2387" s="8">
        <v>43412</v>
      </c>
    </row>
    <row r="2388" spans="1:25" x14ac:dyDescent="0.25">
      <c r="A2388">
        <v>-111.977586</v>
      </c>
      <c r="B2388">
        <v>33.079483230000001</v>
      </c>
      <c r="C2388" t="s">
        <v>563</v>
      </c>
      <c r="D2388" t="s">
        <v>564</v>
      </c>
      <c r="E2388" t="s">
        <v>561</v>
      </c>
      <c r="F2388">
        <v>483</v>
      </c>
      <c r="G2388">
        <v>180</v>
      </c>
      <c r="H2388">
        <v>13.333</v>
      </c>
      <c r="I2388">
        <v>2.8220000000000001</v>
      </c>
      <c r="J2388">
        <v>1</v>
      </c>
      <c r="K2388">
        <v>1172.425</v>
      </c>
      <c r="L2388" t="s">
        <v>560</v>
      </c>
      <c r="M2388" t="s">
        <v>559</v>
      </c>
      <c r="N2388" s="8">
        <v>43412</v>
      </c>
      <c r="O2388">
        <v>0</v>
      </c>
      <c r="P2388">
        <v>0</v>
      </c>
      <c r="Q2388">
        <v>12203.478999999999</v>
      </c>
      <c r="R2388">
        <v>1295.277</v>
      </c>
      <c r="S2388">
        <v>2.698</v>
      </c>
      <c r="T2388">
        <v>33</v>
      </c>
      <c r="U2388">
        <v>3925.08</v>
      </c>
      <c r="V2388">
        <v>3</v>
      </c>
      <c r="W2388">
        <v>1.9239999999999999</v>
      </c>
      <c r="X2388">
        <v>3.109</v>
      </c>
      <c r="Y2388" s="8">
        <v>43412</v>
      </c>
    </row>
    <row r="2389" spans="1:25" x14ac:dyDescent="0.25">
      <c r="A2389">
        <v>-111.97758532</v>
      </c>
      <c r="B2389">
        <v>33.079475209999998</v>
      </c>
      <c r="C2389" t="s">
        <v>563</v>
      </c>
      <c r="D2389" t="s">
        <v>564</v>
      </c>
      <c r="E2389" t="s">
        <v>561</v>
      </c>
      <c r="F2389">
        <v>484</v>
      </c>
      <c r="G2389">
        <v>184</v>
      </c>
      <c r="H2389">
        <v>13.333</v>
      </c>
      <c r="I2389">
        <v>2.887</v>
      </c>
      <c r="J2389">
        <v>1</v>
      </c>
      <c r="K2389">
        <v>1172.3789999999999</v>
      </c>
      <c r="L2389" t="s">
        <v>560</v>
      </c>
      <c r="M2389" t="s">
        <v>559</v>
      </c>
      <c r="N2389" s="8">
        <v>43412</v>
      </c>
      <c r="O2389">
        <v>0</v>
      </c>
      <c r="P2389">
        <v>0</v>
      </c>
      <c r="Q2389">
        <v>15721.402</v>
      </c>
      <c r="R2389">
        <v>1630.7439999999999</v>
      </c>
      <c r="S2389">
        <v>3.3969999999999998</v>
      </c>
      <c r="T2389">
        <v>33</v>
      </c>
      <c r="U2389">
        <v>4941.6499999999996</v>
      </c>
      <c r="V2389">
        <v>3</v>
      </c>
      <c r="W2389">
        <v>1.9690000000000001</v>
      </c>
      <c r="X2389">
        <v>3.181</v>
      </c>
      <c r="Y2389" s="8">
        <v>43412</v>
      </c>
    </row>
    <row r="2390" spans="1:25" x14ac:dyDescent="0.25">
      <c r="A2390">
        <v>-111.97758583</v>
      </c>
      <c r="B2390">
        <v>33.079467219999998</v>
      </c>
      <c r="C2390" t="s">
        <v>563</v>
      </c>
      <c r="D2390" t="s">
        <v>564</v>
      </c>
      <c r="E2390" t="s">
        <v>561</v>
      </c>
      <c r="F2390">
        <v>485</v>
      </c>
      <c r="G2390">
        <v>181</v>
      </c>
      <c r="H2390">
        <v>13.333</v>
      </c>
      <c r="I2390">
        <v>2.7890000000000001</v>
      </c>
      <c r="J2390">
        <v>1</v>
      </c>
      <c r="K2390">
        <v>1172.3979999999999</v>
      </c>
      <c r="L2390" t="s">
        <v>560</v>
      </c>
      <c r="M2390" t="s">
        <v>559</v>
      </c>
      <c r="N2390" s="8">
        <v>43412</v>
      </c>
      <c r="O2390">
        <v>0</v>
      </c>
      <c r="P2390">
        <v>0</v>
      </c>
      <c r="Q2390">
        <v>14559.263000000001</v>
      </c>
      <c r="R2390">
        <v>1563.5</v>
      </c>
      <c r="S2390">
        <v>3.2570000000000001</v>
      </c>
      <c r="T2390">
        <v>33</v>
      </c>
      <c r="U2390">
        <v>4737.8770000000004</v>
      </c>
      <c r="V2390">
        <v>3</v>
      </c>
      <c r="W2390">
        <v>1.901</v>
      </c>
      <c r="X2390">
        <v>3.073</v>
      </c>
      <c r="Y2390" s="8">
        <v>43412</v>
      </c>
    </row>
    <row r="2391" spans="1:25" x14ac:dyDescent="0.25">
      <c r="A2391">
        <v>-111.97758614</v>
      </c>
      <c r="B2391">
        <v>33.079459190000001</v>
      </c>
      <c r="C2391" t="s">
        <v>563</v>
      </c>
      <c r="D2391" t="s">
        <v>564</v>
      </c>
      <c r="E2391" t="s">
        <v>561</v>
      </c>
      <c r="F2391">
        <v>486</v>
      </c>
      <c r="G2391">
        <v>185</v>
      </c>
      <c r="H2391">
        <v>13.333</v>
      </c>
      <c r="I2391">
        <v>2.7559999999999998</v>
      </c>
      <c r="J2391">
        <v>1</v>
      </c>
      <c r="K2391">
        <v>1172.444</v>
      </c>
      <c r="L2391" t="s">
        <v>560</v>
      </c>
      <c r="M2391" t="s">
        <v>559</v>
      </c>
      <c r="N2391" s="8">
        <v>43412</v>
      </c>
      <c r="O2391">
        <v>0</v>
      </c>
      <c r="P2391">
        <v>0</v>
      </c>
      <c r="Q2391">
        <v>14154.974</v>
      </c>
      <c r="R2391">
        <v>1538.18</v>
      </c>
      <c r="S2391">
        <v>3.2050000000000001</v>
      </c>
      <c r="T2391">
        <v>33</v>
      </c>
      <c r="U2391">
        <v>4661.1499999999996</v>
      </c>
      <c r="V2391">
        <v>3</v>
      </c>
      <c r="W2391">
        <v>1.879</v>
      </c>
      <c r="X2391">
        <v>3.0369999999999999</v>
      </c>
      <c r="Y2391" s="8">
        <v>43412</v>
      </c>
    </row>
    <row r="2392" spans="1:25" x14ac:dyDescent="0.25">
      <c r="A2392">
        <v>-111.97758717000001</v>
      </c>
      <c r="B2392">
        <v>33.079451220000003</v>
      </c>
      <c r="C2392" t="s">
        <v>563</v>
      </c>
      <c r="D2392" t="s">
        <v>564</v>
      </c>
      <c r="E2392" t="s">
        <v>561</v>
      </c>
      <c r="F2392">
        <v>487</v>
      </c>
      <c r="G2392">
        <v>179</v>
      </c>
      <c r="H2392">
        <v>13.333</v>
      </c>
      <c r="I2392">
        <v>2.7559999999999998</v>
      </c>
      <c r="J2392">
        <v>1</v>
      </c>
      <c r="K2392">
        <v>1172.4480000000001</v>
      </c>
      <c r="L2392" t="s">
        <v>560</v>
      </c>
      <c r="M2392" t="s">
        <v>559</v>
      </c>
      <c r="N2392" s="8">
        <v>43412</v>
      </c>
      <c r="O2392">
        <v>0</v>
      </c>
      <c r="P2392">
        <v>0</v>
      </c>
      <c r="Q2392">
        <v>13691.859</v>
      </c>
      <c r="R2392">
        <v>1487.854</v>
      </c>
      <c r="S2392">
        <v>3.1</v>
      </c>
      <c r="T2392">
        <v>33</v>
      </c>
      <c r="U2392">
        <v>4508.6490000000003</v>
      </c>
      <c r="V2392">
        <v>3</v>
      </c>
      <c r="W2392">
        <v>1.879</v>
      </c>
      <c r="X2392">
        <v>3.0369999999999999</v>
      </c>
      <c r="Y2392" s="8">
        <v>43412</v>
      </c>
    </row>
    <row r="2393" spans="1:25" x14ac:dyDescent="0.25">
      <c r="A2393">
        <v>-111.97758549</v>
      </c>
      <c r="B2393">
        <v>33.079443210000001</v>
      </c>
      <c r="C2393" t="s">
        <v>563</v>
      </c>
      <c r="D2393" t="s">
        <v>564</v>
      </c>
      <c r="E2393" t="s">
        <v>561</v>
      </c>
      <c r="F2393">
        <v>488</v>
      </c>
      <c r="G2393">
        <v>183</v>
      </c>
      <c r="H2393">
        <v>13.333</v>
      </c>
      <c r="I2393">
        <v>2.8540000000000001</v>
      </c>
      <c r="J2393">
        <v>1</v>
      </c>
      <c r="K2393">
        <v>1172.4280000000001</v>
      </c>
      <c r="L2393" t="s">
        <v>560</v>
      </c>
      <c r="M2393" t="s">
        <v>559</v>
      </c>
      <c r="N2393" s="8">
        <v>43412</v>
      </c>
      <c r="O2393">
        <v>0</v>
      </c>
      <c r="P2393">
        <v>0</v>
      </c>
      <c r="Q2393">
        <v>13868.501</v>
      </c>
      <c r="R2393">
        <v>1455.0820000000001</v>
      </c>
      <c r="S2393">
        <v>3.0310000000000001</v>
      </c>
      <c r="T2393">
        <v>33</v>
      </c>
      <c r="U2393">
        <v>4409.34</v>
      </c>
      <c r="V2393">
        <v>3</v>
      </c>
      <c r="W2393">
        <v>1.946</v>
      </c>
      <c r="X2393">
        <v>3.145</v>
      </c>
      <c r="Y2393" s="8">
        <v>43412</v>
      </c>
    </row>
    <row r="2394" spans="1:25" x14ac:dyDescent="0.25">
      <c r="A2394">
        <v>-111.97758668</v>
      </c>
      <c r="B2394">
        <v>33.07943521</v>
      </c>
      <c r="C2394" t="s">
        <v>563</v>
      </c>
      <c r="D2394" t="s">
        <v>564</v>
      </c>
      <c r="E2394" t="s">
        <v>561</v>
      </c>
      <c r="F2394">
        <v>489</v>
      </c>
      <c r="G2394">
        <v>176</v>
      </c>
      <c r="H2394">
        <v>13.333</v>
      </c>
      <c r="I2394">
        <v>2.92</v>
      </c>
      <c r="J2394">
        <v>1</v>
      </c>
      <c r="K2394">
        <v>1172.4179999999999</v>
      </c>
      <c r="L2394" t="s">
        <v>560</v>
      </c>
      <c r="M2394" t="s">
        <v>559</v>
      </c>
      <c r="N2394" s="8">
        <v>43412</v>
      </c>
      <c r="O2394">
        <v>0</v>
      </c>
      <c r="P2394">
        <v>0</v>
      </c>
      <c r="Q2394">
        <v>15448.81</v>
      </c>
      <c r="R2394">
        <v>1584.4639999999999</v>
      </c>
      <c r="S2394">
        <v>3.3010000000000002</v>
      </c>
      <c r="T2394">
        <v>33</v>
      </c>
      <c r="U2394">
        <v>4801.4049999999997</v>
      </c>
      <c r="V2394">
        <v>3</v>
      </c>
      <c r="W2394">
        <v>1.9910000000000001</v>
      </c>
      <c r="X2394">
        <v>3.218</v>
      </c>
      <c r="Y2394" s="8">
        <v>43412</v>
      </c>
    </row>
    <row r="2395" spans="1:25" x14ac:dyDescent="0.25">
      <c r="A2395">
        <v>-111.97758614</v>
      </c>
      <c r="B2395">
        <v>33.079427189999997</v>
      </c>
      <c r="C2395" t="s">
        <v>563</v>
      </c>
      <c r="D2395" t="s">
        <v>564</v>
      </c>
      <c r="E2395" t="s">
        <v>561</v>
      </c>
      <c r="F2395">
        <v>490</v>
      </c>
      <c r="G2395">
        <v>185</v>
      </c>
      <c r="H2395">
        <v>13.333</v>
      </c>
      <c r="I2395">
        <v>2.9529999999999998</v>
      </c>
      <c r="J2395">
        <v>1</v>
      </c>
      <c r="K2395">
        <v>1172.4280000000001</v>
      </c>
      <c r="L2395" t="s">
        <v>560</v>
      </c>
      <c r="M2395" t="s">
        <v>559</v>
      </c>
      <c r="N2395" s="8">
        <v>43412</v>
      </c>
      <c r="O2395">
        <v>0</v>
      </c>
      <c r="P2395">
        <v>0</v>
      </c>
      <c r="Q2395">
        <v>16565.672999999999</v>
      </c>
      <c r="R2395">
        <v>1680.134</v>
      </c>
      <c r="S2395">
        <v>3.5</v>
      </c>
      <c r="T2395">
        <v>33</v>
      </c>
      <c r="U2395">
        <v>5091.3140000000003</v>
      </c>
      <c r="V2395">
        <v>3</v>
      </c>
      <c r="W2395">
        <v>2.0129999999999999</v>
      </c>
      <c r="X2395">
        <v>3.254</v>
      </c>
      <c r="Y2395" s="8">
        <v>43412</v>
      </c>
    </row>
    <row r="2396" spans="1:25" x14ac:dyDescent="0.25">
      <c r="A2396">
        <v>-111.97758717000001</v>
      </c>
      <c r="B2396">
        <v>33.079419219999998</v>
      </c>
      <c r="C2396" t="s">
        <v>563</v>
      </c>
      <c r="D2396" t="s">
        <v>564</v>
      </c>
      <c r="E2396" t="s">
        <v>561</v>
      </c>
      <c r="F2396">
        <v>491</v>
      </c>
      <c r="G2396">
        <v>179</v>
      </c>
      <c r="H2396">
        <v>13.333</v>
      </c>
      <c r="I2396">
        <v>2.92</v>
      </c>
      <c r="J2396">
        <v>1</v>
      </c>
      <c r="K2396">
        <v>1172.431</v>
      </c>
      <c r="L2396" t="s">
        <v>560</v>
      </c>
      <c r="M2396" t="s">
        <v>559</v>
      </c>
      <c r="N2396" s="8">
        <v>43412</v>
      </c>
      <c r="O2396">
        <v>0</v>
      </c>
      <c r="P2396">
        <v>0</v>
      </c>
      <c r="Q2396">
        <v>16346.839</v>
      </c>
      <c r="R2396">
        <v>1676.568</v>
      </c>
      <c r="S2396">
        <v>3.4929999999999999</v>
      </c>
      <c r="T2396">
        <v>33</v>
      </c>
      <c r="U2396">
        <v>5080.5079999999998</v>
      </c>
      <c r="V2396">
        <v>3</v>
      </c>
      <c r="W2396">
        <v>1.9910000000000001</v>
      </c>
      <c r="X2396">
        <v>3.218</v>
      </c>
      <c r="Y2396" s="8">
        <v>43412</v>
      </c>
    </row>
    <row r="2397" spans="1:25" x14ac:dyDescent="0.25">
      <c r="A2397">
        <v>-111.97758497</v>
      </c>
      <c r="B2397">
        <v>33.079411180000001</v>
      </c>
      <c r="C2397" t="s">
        <v>563</v>
      </c>
      <c r="D2397" t="s">
        <v>564</v>
      </c>
      <c r="E2397" t="s">
        <v>561</v>
      </c>
      <c r="F2397">
        <v>492</v>
      </c>
      <c r="G2397">
        <v>186</v>
      </c>
      <c r="H2397">
        <v>13.333</v>
      </c>
      <c r="I2397">
        <v>2.9529999999999998</v>
      </c>
      <c r="J2397">
        <v>1</v>
      </c>
      <c r="K2397">
        <v>1172.48</v>
      </c>
      <c r="L2397" t="s">
        <v>560</v>
      </c>
      <c r="M2397" t="s">
        <v>559</v>
      </c>
      <c r="N2397" s="8">
        <v>43412</v>
      </c>
      <c r="O2397">
        <v>0</v>
      </c>
      <c r="P2397">
        <v>0</v>
      </c>
      <c r="Q2397">
        <v>15268.422</v>
      </c>
      <c r="R2397">
        <v>1548.5630000000001</v>
      </c>
      <c r="S2397">
        <v>3.226</v>
      </c>
      <c r="T2397">
        <v>33</v>
      </c>
      <c r="U2397">
        <v>4692.616</v>
      </c>
      <c r="V2397">
        <v>3</v>
      </c>
      <c r="W2397">
        <v>2.0129999999999999</v>
      </c>
      <c r="X2397">
        <v>3.254</v>
      </c>
      <c r="Y2397" s="8">
        <v>43412</v>
      </c>
    </row>
    <row r="2398" spans="1:25" x14ac:dyDescent="0.25">
      <c r="A2398">
        <v>-111.9775872</v>
      </c>
      <c r="B2398">
        <v>33.079403159999998</v>
      </c>
      <c r="C2398" t="s">
        <v>563</v>
      </c>
      <c r="D2398" t="s">
        <v>564</v>
      </c>
      <c r="E2398" t="s">
        <v>561</v>
      </c>
      <c r="F2398">
        <v>493</v>
      </c>
      <c r="G2398">
        <v>173</v>
      </c>
      <c r="H2398">
        <v>13.333</v>
      </c>
      <c r="I2398">
        <v>2.7890000000000001</v>
      </c>
      <c r="J2398">
        <v>1</v>
      </c>
      <c r="K2398">
        <v>1172.451</v>
      </c>
      <c r="L2398" t="s">
        <v>560</v>
      </c>
      <c r="M2398" t="s">
        <v>559</v>
      </c>
      <c r="N2398" s="8">
        <v>43412</v>
      </c>
      <c r="O2398">
        <v>0</v>
      </c>
      <c r="P2398">
        <v>0</v>
      </c>
      <c r="Q2398">
        <v>17636.985000000001</v>
      </c>
      <c r="R2398">
        <v>1894.0119999999999</v>
      </c>
      <c r="S2398">
        <v>3.9460000000000002</v>
      </c>
      <c r="T2398">
        <v>33</v>
      </c>
      <c r="U2398">
        <v>5739.43</v>
      </c>
      <c r="V2398">
        <v>3</v>
      </c>
      <c r="W2398">
        <v>1.901</v>
      </c>
      <c r="X2398">
        <v>3.073</v>
      </c>
      <c r="Y2398" s="8">
        <v>43412</v>
      </c>
    </row>
    <row r="2399" spans="1:25" x14ac:dyDescent="0.25">
      <c r="A2399">
        <v>-111.97758632</v>
      </c>
      <c r="B2399">
        <v>33.079395210000001</v>
      </c>
      <c r="C2399" t="s">
        <v>563</v>
      </c>
      <c r="D2399" t="s">
        <v>564</v>
      </c>
      <c r="E2399" t="s">
        <v>561</v>
      </c>
      <c r="F2399">
        <v>494</v>
      </c>
      <c r="G2399">
        <v>184</v>
      </c>
      <c r="H2399">
        <v>13.333</v>
      </c>
      <c r="I2399">
        <v>2.8540000000000001</v>
      </c>
      <c r="J2399">
        <v>1</v>
      </c>
      <c r="K2399">
        <v>1172.4480000000001</v>
      </c>
      <c r="L2399" t="s">
        <v>560</v>
      </c>
      <c r="M2399" t="s">
        <v>559</v>
      </c>
      <c r="N2399" s="8">
        <v>43412</v>
      </c>
      <c r="O2399">
        <v>0</v>
      </c>
      <c r="P2399">
        <v>0</v>
      </c>
      <c r="Q2399">
        <v>14059.905000000001</v>
      </c>
      <c r="R2399">
        <v>1475.164</v>
      </c>
      <c r="S2399">
        <v>3.073</v>
      </c>
      <c r="T2399">
        <v>33</v>
      </c>
      <c r="U2399">
        <v>4470.1949999999997</v>
      </c>
      <c r="V2399">
        <v>3</v>
      </c>
      <c r="W2399">
        <v>1.946</v>
      </c>
      <c r="X2399">
        <v>3.145</v>
      </c>
      <c r="Y2399" s="8">
        <v>43412</v>
      </c>
    </row>
    <row r="2400" spans="1:25" x14ac:dyDescent="0.25">
      <c r="A2400">
        <v>-111.97758683000001</v>
      </c>
      <c r="B2400">
        <v>33.079387220000001</v>
      </c>
      <c r="C2400" t="s">
        <v>563</v>
      </c>
      <c r="D2400" t="s">
        <v>564</v>
      </c>
      <c r="E2400" t="s">
        <v>561</v>
      </c>
      <c r="F2400">
        <v>495</v>
      </c>
      <c r="G2400">
        <v>181</v>
      </c>
      <c r="H2400">
        <v>13.333</v>
      </c>
      <c r="I2400">
        <v>2.92</v>
      </c>
      <c r="J2400">
        <v>1</v>
      </c>
      <c r="K2400">
        <v>1172.4570000000001</v>
      </c>
      <c r="L2400" t="s">
        <v>560</v>
      </c>
      <c r="M2400" t="s">
        <v>559</v>
      </c>
      <c r="N2400" s="8">
        <v>43412</v>
      </c>
      <c r="O2400">
        <v>0</v>
      </c>
      <c r="P2400">
        <v>0</v>
      </c>
      <c r="Q2400">
        <v>14216.444</v>
      </c>
      <c r="R2400">
        <v>1458.07</v>
      </c>
      <c r="S2400">
        <v>3.0379999999999998</v>
      </c>
      <c r="T2400">
        <v>33</v>
      </c>
      <c r="U2400">
        <v>4418.3919999999998</v>
      </c>
      <c r="V2400">
        <v>3</v>
      </c>
      <c r="W2400">
        <v>1.9910000000000001</v>
      </c>
      <c r="X2400">
        <v>3.218</v>
      </c>
      <c r="Y2400" s="8">
        <v>43412</v>
      </c>
    </row>
    <row r="2401" spans="1:25" x14ac:dyDescent="0.25">
      <c r="A2401">
        <v>-111.977587</v>
      </c>
      <c r="B2401">
        <v>33.079379230000001</v>
      </c>
      <c r="C2401" t="s">
        <v>563</v>
      </c>
      <c r="D2401" t="s">
        <v>564</v>
      </c>
      <c r="E2401" t="s">
        <v>561</v>
      </c>
      <c r="F2401">
        <v>496</v>
      </c>
      <c r="G2401">
        <v>180</v>
      </c>
      <c r="H2401">
        <v>13.333</v>
      </c>
      <c r="I2401">
        <v>2.7890000000000001</v>
      </c>
      <c r="J2401">
        <v>1</v>
      </c>
      <c r="K2401">
        <v>1172.434</v>
      </c>
      <c r="L2401" t="s">
        <v>560</v>
      </c>
      <c r="M2401" t="s">
        <v>559</v>
      </c>
      <c r="N2401" s="8">
        <v>43412</v>
      </c>
      <c r="O2401">
        <v>0</v>
      </c>
      <c r="P2401">
        <v>0</v>
      </c>
      <c r="Q2401">
        <v>14298.403</v>
      </c>
      <c r="R2401">
        <v>1535.4860000000001</v>
      </c>
      <c r="S2401">
        <v>3.1989999999999998</v>
      </c>
      <c r="T2401">
        <v>33</v>
      </c>
      <c r="U2401">
        <v>4652.9880000000003</v>
      </c>
      <c r="V2401">
        <v>3</v>
      </c>
      <c r="W2401">
        <v>1.901</v>
      </c>
      <c r="X2401">
        <v>3.073</v>
      </c>
      <c r="Y2401" s="8">
        <v>43412</v>
      </c>
    </row>
    <row r="2402" spans="1:25" x14ac:dyDescent="0.25">
      <c r="A2402">
        <v>-111.977587</v>
      </c>
      <c r="B2402">
        <v>33.07937123</v>
      </c>
      <c r="C2402" t="s">
        <v>563</v>
      </c>
      <c r="D2402" t="s">
        <v>564</v>
      </c>
      <c r="E2402" t="s">
        <v>561</v>
      </c>
      <c r="F2402">
        <v>497</v>
      </c>
      <c r="G2402">
        <v>180</v>
      </c>
      <c r="H2402">
        <v>13.333</v>
      </c>
      <c r="I2402">
        <v>3.0510000000000002</v>
      </c>
      <c r="J2402">
        <v>1</v>
      </c>
      <c r="K2402">
        <v>1172.431</v>
      </c>
      <c r="L2402" t="s">
        <v>560</v>
      </c>
      <c r="M2402" t="s">
        <v>559</v>
      </c>
      <c r="N2402" s="8">
        <v>43412</v>
      </c>
      <c r="O2402">
        <v>0</v>
      </c>
      <c r="P2402">
        <v>0</v>
      </c>
      <c r="Q2402">
        <v>14803.875</v>
      </c>
      <c r="R2402">
        <v>1453.0139999999999</v>
      </c>
      <c r="S2402">
        <v>3.0270000000000001</v>
      </c>
      <c r="T2402">
        <v>33</v>
      </c>
      <c r="U2402">
        <v>4403.0720000000001</v>
      </c>
      <c r="V2402">
        <v>3</v>
      </c>
      <c r="W2402">
        <v>2.08</v>
      </c>
      <c r="X2402">
        <v>3.3620000000000001</v>
      </c>
      <c r="Y2402" s="8">
        <v>43412</v>
      </c>
    </row>
    <row r="2403" spans="1:25" x14ac:dyDescent="0.25">
      <c r="A2403">
        <v>-111.97758583</v>
      </c>
      <c r="B2403">
        <v>33.079363219999998</v>
      </c>
      <c r="C2403" t="s">
        <v>563</v>
      </c>
      <c r="D2403" t="s">
        <v>564</v>
      </c>
      <c r="E2403" t="s">
        <v>561</v>
      </c>
      <c r="F2403">
        <v>498</v>
      </c>
      <c r="G2403">
        <v>181</v>
      </c>
      <c r="H2403">
        <v>13.333</v>
      </c>
      <c r="I2403">
        <v>2.657</v>
      </c>
      <c r="J2403">
        <v>1</v>
      </c>
      <c r="K2403">
        <v>1172.51</v>
      </c>
      <c r="L2403" t="s">
        <v>560</v>
      </c>
      <c r="M2403" t="s">
        <v>559</v>
      </c>
      <c r="N2403" s="8">
        <v>43412</v>
      </c>
      <c r="O2403">
        <v>0</v>
      </c>
      <c r="P2403">
        <v>0</v>
      </c>
      <c r="Q2403">
        <v>13464.983</v>
      </c>
      <c r="R2403">
        <v>1517.393</v>
      </c>
      <c r="S2403">
        <v>3.161</v>
      </c>
      <c r="T2403">
        <v>33</v>
      </c>
      <c r="U2403">
        <v>4598.1610000000001</v>
      </c>
      <c r="V2403">
        <v>3</v>
      </c>
      <c r="W2403">
        <v>1.8120000000000001</v>
      </c>
      <c r="X2403">
        <v>2.9279999999999999</v>
      </c>
      <c r="Y2403" s="8">
        <v>43412</v>
      </c>
    </row>
    <row r="2404" spans="1:25" x14ac:dyDescent="0.25">
      <c r="A2404">
        <v>-111.97758768</v>
      </c>
      <c r="B2404">
        <v>33.079355210000003</v>
      </c>
      <c r="C2404" t="s">
        <v>563</v>
      </c>
      <c r="D2404" t="s">
        <v>564</v>
      </c>
      <c r="E2404" t="s">
        <v>561</v>
      </c>
      <c r="F2404">
        <v>499</v>
      </c>
      <c r="G2404">
        <v>176</v>
      </c>
      <c r="H2404">
        <v>13.333</v>
      </c>
      <c r="I2404">
        <v>2.8220000000000001</v>
      </c>
      <c r="J2404">
        <v>1</v>
      </c>
      <c r="K2404">
        <v>1172.461</v>
      </c>
      <c r="L2404" t="s">
        <v>560</v>
      </c>
      <c r="M2404" t="s">
        <v>559</v>
      </c>
      <c r="N2404" s="8">
        <v>43412</v>
      </c>
      <c r="O2404">
        <v>0</v>
      </c>
      <c r="P2404">
        <v>0</v>
      </c>
      <c r="Q2404">
        <v>14312.944</v>
      </c>
      <c r="R2404">
        <v>1519.175</v>
      </c>
      <c r="S2404">
        <v>3.165</v>
      </c>
      <c r="T2404">
        <v>33</v>
      </c>
      <c r="U2404">
        <v>4603.5609999999997</v>
      </c>
      <c r="V2404">
        <v>3</v>
      </c>
      <c r="W2404">
        <v>1.9239999999999999</v>
      </c>
      <c r="X2404">
        <v>3.109</v>
      </c>
      <c r="Y2404" s="8">
        <v>43412</v>
      </c>
    </row>
    <row r="2405" spans="1:25" x14ac:dyDescent="0.25">
      <c r="A2405">
        <v>-111.97758632</v>
      </c>
      <c r="B2405">
        <v>33.079347210000002</v>
      </c>
      <c r="C2405" t="s">
        <v>563</v>
      </c>
      <c r="D2405" t="s">
        <v>564</v>
      </c>
      <c r="E2405" t="s">
        <v>561</v>
      </c>
      <c r="F2405">
        <v>500</v>
      </c>
      <c r="G2405">
        <v>184</v>
      </c>
      <c r="H2405">
        <v>13.333</v>
      </c>
      <c r="I2405">
        <v>2.887</v>
      </c>
      <c r="J2405">
        <v>1</v>
      </c>
      <c r="K2405">
        <v>1172.5229999999999</v>
      </c>
      <c r="L2405" t="s">
        <v>560</v>
      </c>
      <c r="M2405" t="s">
        <v>559</v>
      </c>
      <c r="N2405" s="8">
        <v>43412</v>
      </c>
      <c r="O2405">
        <v>0</v>
      </c>
      <c r="P2405">
        <v>0</v>
      </c>
      <c r="Q2405">
        <v>13960.870999999999</v>
      </c>
      <c r="R2405">
        <v>1448.1289999999999</v>
      </c>
      <c r="S2405">
        <v>3.0169999999999999</v>
      </c>
      <c r="T2405">
        <v>33</v>
      </c>
      <c r="U2405">
        <v>4388.268</v>
      </c>
      <c r="V2405">
        <v>3</v>
      </c>
      <c r="W2405">
        <v>1.9690000000000001</v>
      </c>
      <c r="X2405">
        <v>3.181</v>
      </c>
      <c r="Y2405" s="8">
        <v>43412</v>
      </c>
    </row>
    <row r="2406" spans="1:25" x14ac:dyDescent="0.25">
      <c r="A2406">
        <v>-111.977587</v>
      </c>
      <c r="B2406">
        <v>33.079339230000002</v>
      </c>
      <c r="C2406" t="s">
        <v>563</v>
      </c>
      <c r="D2406" t="s">
        <v>564</v>
      </c>
      <c r="E2406" t="s">
        <v>561</v>
      </c>
      <c r="F2406">
        <v>501</v>
      </c>
      <c r="G2406">
        <v>180</v>
      </c>
      <c r="H2406">
        <v>13.333</v>
      </c>
      <c r="I2406">
        <v>2.8220000000000001</v>
      </c>
      <c r="J2406">
        <v>1</v>
      </c>
      <c r="K2406">
        <v>1172.47</v>
      </c>
      <c r="L2406" t="s">
        <v>560</v>
      </c>
      <c r="M2406" t="s">
        <v>559</v>
      </c>
      <c r="N2406" s="8">
        <v>43412</v>
      </c>
      <c r="O2406">
        <v>0</v>
      </c>
      <c r="P2406">
        <v>0</v>
      </c>
      <c r="Q2406">
        <v>15690.281999999999</v>
      </c>
      <c r="R2406">
        <v>1665.366</v>
      </c>
      <c r="S2406">
        <v>3.47</v>
      </c>
      <c r="T2406">
        <v>33</v>
      </c>
      <c r="U2406">
        <v>5046.5619999999999</v>
      </c>
      <c r="V2406">
        <v>3</v>
      </c>
      <c r="W2406">
        <v>1.9239999999999999</v>
      </c>
      <c r="X2406">
        <v>3.109</v>
      </c>
      <c r="Y2406" s="8">
        <v>43412</v>
      </c>
    </row>
    <row r="2407" spans="1:25" x14ac:dyDescent="0.25">
      <c r="A2407">
        <v>-111.97758650999999</v>
      </c>
      <c r="B2407">
        <v>33.079331209999999</v>
      </c>
      <c r="C2407" t="s">
        <v>563</v>
      </c>
      <c r="D2407" t="s">
        <v>564</v>
      </c>
      <c r="E2407" t="s">
        <v>561</v>
      </c>
      <c r="F2407">
        <v>502</v>
      </c>
      <c r="G2407">
        <v>177</v>
      </c>
      <c r="H2407">
        <v>13.333</v>
      </c>
      <c r="I2407">
        <v>2.92</v>
      </c>
      <c r="J2407">
        <v>1</v>
      </c>
      <c r="K2407">
        <v>1172.4839999999999</v>
      </c>
      <c r="L2407" t="s">
        <v>560</v>
      </c>
      <c r="M2407" t="s">
        <v>559</v>
      </c>
      <c r="N2407" s="8">
        <v>43412</v>
      </c>
      <c r="O2407">
        <v>0</v>
      </c>
      <c r="P2407">
        <v>0</v>
      </c>
      <c r="Q2407">
        <v>13946.33</v>
      </c>
      <c r="R2407">
        <v>1430.366</v>
      </c>
      <c r="S2407">
        <v>2.98</v>
      </c>
      <c r="T2407">
        <v>33</v>
      </c>
      <c r="U2407">
        <v>4334.4430000000002</v>
      </c>
      <c r="V2407">
        <v>3</v>
      </c>
      <c r="W2407">
        <v>1.9910000000000001</v>
      </c>
      <c r="X2407">
        <v>3.218</v>
      </c>
      <c r="Y2407" s="8">
        <v>43412</v>
      </c>
    </row>
    <row r="2408" spans="1:25" x14ac:dyDescent="0.25">
      <c r="A2408">
        <v>-111.977587</v>
      </c>
      <c r="B2408">
        <v>33.07932323</v>
      </c>
      <c r="C2408" t="s">
        <v>563</v>
      </c>
      <c r="D2408" t="s">
        <v>564</v>
      </c>
      <c r="E2408" t="s">
        <v>561</v>
      </c>
      <c r="F2408">
        <v>503</v>
      </c>
      <c r="G2408">
        <v>180</v>
      </c>
      <c r="H2408">
        <v>13.333</v>
      </c>
      <c r="I2408">
        <v>2.92</v>
      </c>
      <c r="J2408">
        <v>1</v>
      </c>
      <c r="K2408">
        <v>1172.4670000000001</v>
      </c>
      <c r="L2408" t="s">
        <v>560</v>
      </c>
      <c r="M2408" t="s">
        <v>559</v>
      </c>
      <c r="N2408" s="8">
        <v>43412</v>
      </c>
      <c r="O2408">
        <v>0</v>
      </c>
      <c r="P2408">
        <v>0</v>
      </c>
      <c r="Q2408">
        <v>11730.009</v>
      </c>
      <c r="R2408">
        <v>1203.0550000000001</v>
      </c>
      <c r="S2408">
        <v>2.5059999999999998</v>
      </c>
      <c r="T2408">
        <v>33</v>
      </c>
      <c r="U2408">
        <v>3645.6219999999998</v>
      </c>
      <c r="V2408">
        <v>3</v>
      </c>
      <c r="W2408">
        <v>1.9910000000000001</v>
      </c>
      <c r="X2408">
        <v>3.218</v>
      </c>
      <c r="Y2408" s="8">
        <v>43412</v>
      </c>
    </row>
    <row r="2409" spans="1:25" x14ac:dyDescent="0.25">
      <c r="A2409">
        <v>-111.97758683000001</v>
      </c>
      <c r="B2409">
        <v>33.079315219999998</v>
      </c>
      <c r="C2409" t="s">
        <v>563</v>
      </c>
      <c r="D2409" t="s">
        <v>564</v>
      </c>
      <c r="E2409" t="s">
        <v>561</v>
      </c>
      <c r="F2409">
        <v>504</v>
      </c>
      <c r="G2409">
        <v>181</v>
      </c>
      <c r="H2409">
        <v>13.333</v>
      </c>
      <c r="I2409">
        <v>3.0179999999999998</v>
      </c>
      <c r="J2409">
        <v>1</v>
      </c>
      <c r="K2409">
        <v>1172.4639999999999</v>
      </c>
      <c r="L2409" t="s">
        <v>560</v>
      </c>
      <c r="M2409" t="s">
        <v>559</v>
      </c>
      <c r="N2409" s="8">
        <v>43412</v>
      </c>
      <c r="O2409">
        <v>0</v>
      </c>
      <c r="P2409">
        <v>0</v>
      </c>
      <c r="Q2409">
        <v>10914.38</v>
      </c>
      <c r="R2409">
        <v>1082.9000000000001</v>
      </c>
      <c r="S2409">
        <v>2.2559999999999998</v>
      </c>
      <c r="T2409">
        <v>33</v>
      </c>
      <c r="U2409">
        <v>3281.5160000000001</v>
      </c>
      <c r="V2409">
        <v>3</v>
      </c>
      <c r="W2409">
        <v>2.0579999999999998</v>
      </c>
      <c r="X2409">
        <v>3.3260000000000001</v>
      </c>
      <c r="Y2409" s="8">
        <v>43412</v>
      </c>
    </row>
    <row r="2410" spans="1:25" x14ac:dyDescent="0.25">
      <c r="A2410">
        <v>-111.97758732</v>
      </c>
      <c r="B2410">
        <v>33.079307210000003</v>
      </c>
      <c r="C2410" t="s">
        <v>563</v>
      </c>
      <c r="D2410" t="s">
        <v>564</v>
      </c>
      <c r="E2410" t="s">
        <v>561</v>
      </c>
      <c r="F2410">
        <v>505</v>
      </c>
      <c r="G2410">
        <v>184</v>
      </c>
      <c r="H2410">
        <v>13.333</v>
      </c>
      <c r="I2410">
        <v>2.7559999999999998</v>
      </c>
      <c r="J2410">
        <v>1</v>
      </c>
      <c r="K2410">
        <v>1172.4929999999999</v>
      </c>
      <c r="L2410" t="s">
        <v>560</v>
      </c>
      <c r="M2410" t="s">
        <v>559</v>
      </c>
      <c r="N2410" s="8">
        <v>43412</v>
      </c>
      <c r="O2410">
        <v>0</v>
      </c>
      <c r="P2410">
        <v>0</v>
      </c>
      <c r="Q2410">
        <v>13241.688</v>
      </c>
      <c r="R2410">
        <v>1438.9359999999999</v>
      </c>
      <c r="S2410">
        <v>2.9980000000000002</v>
      </c>
      <c r="T2410">
        <v>33</v>
      </c>
      <c r="U2410">
        <v>4360.4110000000001</v>
      </c>
      <c r="V2410">
        <v>3</v>
      </c>
      <c r="W2410">
        <v>1.879</v>
      </c>
      <c r="X2410">
        <v>3.0369999999999999</v>
      </c>
      <c r="Y2410" s="8">
        <v>43412</v>
      </c>
    </row>
    <row r="2411" spans="1:25" x14ac:dyDescent="0.25">
      <c r="A2411">
        <v>-111.97758666</v>
      </c>
      <c r="B2411">
        <v>33.079299220000003</v>
      </c>
      <c r="C2411" t="s">
        <v>563</v>
      </c>
      <c r="D2411" t="s">
        <v>564</v>
      </c>
      <c r="E2411" t="s">
        <v>561</v>
      </c>
      <c r="F2411">
        <v>506</v>
      </c>
      <c r="G2411">
        <v>182</v>
      </c>
      <c r="H2411">
        <v>13.333</v>
      </c>
      <c r="I2411">
        <v>2.887</v>
      </c>
      <c r="J2411">
        <v>1</v>
      </c>
      <c r="K2411">
        <v>1172.441</v>
      </c>
      <c r="L2411" t="s">
        <v>560</v>
      </c>
      <c r="M2411" t="s">
        <v>559</v>
      </c>
      <c r="N2411" s="8">
        <v>43412</v>
      </c>
      <c r="O2411">
        <v>0</v>
      </c>
      <c r="P2411">
        <v>0</v>
      </c>
      <c r="Q2411">
        <v>14062.77</v>
      </c>
      <c r="R2411">
        <v>1458.6980000000001</v>
      </c>
      <c r="S2411">
        <v>3.0390000000000001</v>
      </c>
      <c r="T2411">
        <v>33</v>
      </c>
      <c r="U2411">
        <v>4420.2979999999998</v>
      </c>
      <c r="V2411">
        <v>3</v>
      </c>
      <c r="W2411">
        <v>1.9690000000000001</v>
      </c>
      <c r="X2411">
        <v>3.181</v>
      </c>
      <c r="Y2411" s="8">
        <v>43412</v>
      </c>
    </row>
    <row r="2412" spans="1:25" x14ac:dyDescent="0.25">
      <c r="A2412">
        <v>-111.97758783</v>
      </c>
      <c r="B2412">
        <v>33.079291220000002</v>
      </c>
      <c r="C2412" t="s">
        <v>563</v>
      </c>
      <c r="D2412" t="s">
        <v>564</v>
      </c>
      <c r="E2412" t="s">
        <v>561</v>
      </c>
      <c r="F2412">
        <v>507</v>
      </c>
      <c r="G2412">
        <v>181</v>
      </c>
      <c r="H2412">
        <v>13.333</v>
      </c>
      <c r="I2412">
        <v>2.8220000000000001</v>
      </c>
      <c r="J2412">
        <v>1</v>
      </c>
      <c r="K2412">
        <v>1172.444</v>
      </c>
      <c r="L2412" t="s">
        <v>560</v>
      </c>
      <c r="M2412" t="s">
        <v>559</v>
      </c>
      <c r="N2412" s="8">
        <v>43412</v>
      </c>
      <c r="O2412">
        <v>0</v>
      </c>
      <c r="P2412">
        <v>0</v>
      </c>
      <c r="Q2412">
        <v>14113.718999999999</v>
      </c>
      <c r="R2412">
        <v>1498.029</v>
      </c>
      <c r="S2412">
        <v>3.121</v>
      </c>
      <c r="T2412">
        <v>33</v>
      </c>
      <c r="U2412">
        <v>4539.482</v>
      </c>
      <c r="V2412">
        <v>3</v>
      </c>
      <c r="W2412">
        <v>1.9239999999999999</v>
      </c>
      <c r="X2412">
        <v>3.109</v>
      </c>
      <c r="Y2412" s="8">
        <v>43412</v>
      </c>
    </row>
    <row r="2413" spans="1:25" x14ac:dyDescent="0.25">
      <c r="A2413">
        <v>-111.97758697</v>
      </c>
      <c r="B2413">
        <v>33.079283179999997</v>
      </c>
      <c r="C2413" t="s">
        <v>563</v>
      </c>
      <c r="D2413" t="s">
        <v>564</v>
      </c>
      <c r="E2413" t="s">
        <v>561</v>
      </c>
      <c r="F2413">
        <v>508</v>
      </c>
      <c r="G2413">
        <v>186</v>
      </c>
      <c r="H2413">
        <v>13.333</v>
      </c>
      <c r="I2413">
        <v>2.8540000000000001</v>
      </c>
      <c r="J2413">
        <v>1</v>
      </c>
      <c r="K2413">
        <v>1172.4639999999999</v>
      </c>
      <c r="L2413" t="s">
        <v>560</v>
      </c>
      <c r="M2413" t="s">
        <v>559</v>
      </c>
      <c r="N2413" s="8">
        <v>43412</v>
      </c>
      <c r="O2413">
        <v>0</v>
      </c>
      <c r="P2413">
        <v>0</v>
      </c>
      <c r="Q2413">
        <v>12936.928</v>
      </c>
      <c r="R2413">
        <v>1357.3420000000001</v>
      </c>
      <c r="S2413">
        <v>2.8279999999999998</v>
      </c>
      <c r="T2413">
        <v>33</v>
      </c>
      <c r="U2413">
        <v>4113.1570000000002</v>
      </c>
      <c r="V2413">
        <v>3</v>
      </c>
      <c r="W2413">
        <v>1.946</v>
      </c>
      <c r="X2413">
        <v>3.145</v>
      </c>
      <c r="Y2413" s="8">
        <v>43412</v>
      </c>
    </row>
    <row r="2414" spans="1:25" x14ac:dyDescent="0.25">
      <c r="A2414">
        <v>-111.97758766</v>
      </c>
      <c r="B2414">
        <v>33.07927522</v>
      </c>
      <c r="C2414" t="s">
        <v>563</v>
      </c>
      <c r="D2414" t="s">
        <v>564</v>
      </c>
      <c r="E2414" t="s">
        <v>561</v>
      </c>
      <c r="F2414">
        <v>509</v>
      </c>
      <c r="G2414">
        <v>182</v>
      </c>
      <c r="H2414">
        <v>13.333</v>
      </c>
      <c r="I2414">
        <v>2.7890000000000001</v>
      </c>
      <c r="J2414">
        <v>1</v>
      </c>
      <c r="K2414">
        <v>1172.4870000000001</v>
      </c>
      <c r="L2414" t="s">
        <v>560</v>
      </c>
      <c r="M2414" t="s">
        <v>559</v>
      </c>
      <c r="N2414" s="8">
        <v>43412</v>
      </c>
      <c r="O2414">
        <v>0</v>
      </c>
      <c r="P2414">
        <v>0</v>
      </c>
      <c r="Q2414">
        <v>14878.839</v>
      </c>
      <c r="R2414">
        <v>1597.818</v>
      </c>
      <c r="S2414">
        <v>3.3290000000000002</v>
      </c>
      <c r="T2414">
        <v>33</v>
      </c>
      <c r="U2414">
        <v>4841.8739999999998</v>
      </c>
      <c r="V2414">
        <v>3</v>
      </c>
      <c r="W2414">
        <v>1.901</v>
      </c>
      <c r="X2414">
        <v>3.073</v>
      </c>
      <c r="Y2414" s="8">
        <v>43412</v>
      </c>
    </row>
    <row r="2415" spans="1:25" x14ac:dyDescent="0.25">
      <c r="A2415">
        <v>-111.97758766</v>
      </c>
      <c r="B2415">
        <v>33.079267219999998</v>
      </c>
      <c r="C2415" t="s">
        <v>563</v>
      </c>
      <c r="D2415" t="s">
        <v>564</v>
      </c>
      <c r="E2415" t="s">
        <v>561</v>
      </c>
      <c r="F2415">
        <v>510</v>
      </c>
      <c r="G2415">
        <v>182</v>
      </c>
      <c r="H2415">
        <v>13.333</v>
      </c>
      <c r="I2415">
        <v>2.69</v>
      </c>
      <c r="J2415">
        <v>1</v>
      </c>
      <c r="K2415">
        <v>1172.4770000000001</v>
      </c>
      <c r="L2415" t="s">
        <v>560</v>
      </c>
      <c r="M2415" t="s">
        <v>559</v>
      </c>
      <c r="N2415" s="8">
        <v>43412</v>
      </c>
      <c r="O2415">
        <v>0</v>
      </c>
      <c r="P2415">
        <v>0</v>
      </c>
      <c r="Q2415">
        <v>13842.118</v>
      </c>
      <c r="R2415">
        <v>1540.87</v>
      </c>
      <c r="S2415">
        <v>3.21</v>
      </c>
      <c r="T2415">
        <v>33</v>
      </c>
      <c r="U2415">
        <v>4669.3029999999999</v>
      </c>
      <c r="V2415">
        <v>3</v>
      </c>
      <c r="W2415">
        <v>1.8340000000000001</v>
      </c>
      <c r="X2415">
        <v>2.964</v>
      </c>
      <c r="Y2415" s="8">
        <v>43412</v>
      </c>
    </row>
    <row r="2416" spans="1:25" x14ac:dyDescent="0.25">
      <c r="A2416">
        <v>-111.97758817</v>
      </c>
      <c r="B2416">
        <v>33.079260220000002</v>
      </c>
      <c r="C2416" t="s">
        <v>563</v>
      </c>
      <c r="D2416" t="s">
        <v>564</v>
      </c>
      <c r="E2416" t="s">
        <v>561</v>
      </c>
      <c r="F2416">
        <v>511</v>
      </c>
      <c r="G2416">
        <v>179</v>
      </c>
      <c r="H2416">
        <v>13.333</v>
      </c>
      <c r="I2416">
        <v>2.69</v>
      </c>
      <c r="J2416">
        <v>1</v>
      </c>
      <c r="K2416">
        <v>1172.52</v>
      </c>
      <c r="L2416" t="s">
        <v>560</v>
      </c>
      <c r="M2416" t="s">
        <v>559</v>
      </c>
      <c r="N2416" s="8">
        <v>43412</v>
      </c>
      <c r="O2416">
        <v>0</v>
      </c>
      <c r="P2416">
        <v>0</v>
      </c>
      <c r="Q2416">
        <v>14503.136</v>
      </c>
      <c r="R2416">
        <v>1614.453</v>
      </c>
      <c r="S2416">
        <v>3.363</v>
      </c>
      <c r="T2416">
        <v>33</v>
      </c>
      <c r="U2416">
        <v>4892.2809999999999</v>
      </c>
      <c r="V2416">
        <v>3</v>
      </c>
      <c r="W2416">
        <v>1.8340000000000001</v>
      </c>
      <c r="X2416">
        <v>2.964</v>
      </c>
      <c r="Y2416" s="8">
        <v>43412</v>
      </c>
    </row>
    <row r="2417" spans="1:25" x14ac:dyDescent="0.25">
      <c r="A2417">
        <v>-111.97758732</v>
      </c>
      <c r="B2417">
        <v>33.07925221</v>
      </c>
      <c r="C2417" t="s">
        <v>563</v>
      </c>
      <c r="D2417" t="s">
        <v>564</v>
      </c>
      <c r="E2417" t="s">
        <v>561</v>
      </c>
      <c r="F2417">
        <v>512</v>
      </c>
      <c r="G2417">
        <v>184</v>
      </c>
      <c r="H2417">
        <v>13.333</v>
      </c>
      <c r="I2417">
        <v>2.7890000000000001</v>
      </c>
      <c r="J2417">
        <v>1</v>
      </c>
      <c r="K2417">
        <v>1172.52</v>
      </c>
      <c r="L2417" t="s">
        <v>560</v>
      </c>
      <c r="M2417" t="s">
        <v>559</v>
      </c>
      <c r="N2417" s="8">
        <v>43412</v>
      </c>
      <c r="O2417">
        <v>0</v>
      </c>
      <c r="P2417">
        <v>0</v>
      </c>
      <c r="Q2417">
        <v>11266.839</v>
      </c>
      <c r="R2417">
        <v>1209.931</v>
      </c>
      <c r="S2417">
        <v>2.5209999999999999</v>
      </c>
      <c r="T2417">
        <v>33</v>
      </c>
      <c r="U2417">
        <v>3666.4560000000001</v>
      </c>
      <c r="V2417">
        <v>3</v>
      </c>
      <c r="W2417">
        <v>1.901</v>
      </c>
      <c r="X2417">
        <v>3.073</v>
      </c>
      <c r="Y2417" s="8">
        <v>43412</v>
      </c>
    </row>
    <row r="2418" spans="1:25" x14ac:dyDescent="0.25">
      <c r="A2418">
        <v>-111.97758783</v>
      </c>
      <c r="B2418">
        <v>33.07924422</v>
      </c>
      <c r="C2418" t="s">
        <v>563</v>
      </c>
      <c r="D2418" t="s">
        <v>564</v>
      </c>
      <c r="E2418" t="s">
        <v>561</v>
      </c>
      <c r="F2418">
        <v>513</v>
      </c>
      <c r="G2418">
        <v>181</v>
      </c>
      <c r="H2418">
        <v>13.333</v>
      </c>
      <c r="I2418">
        <v>2.8540000000000001</v>
      </c>
      <c r="J2418">
        <v>1</v>
      </c>
      <c r="K2418">
        <v>1172.47</v>
      </c>
      <c r="L2418" t="s">
        <v>560</v>
      </c>
      <c r="M2418" t="s">
        <v>559</v>
      </c>
      <c r="N2418" s="8">
        <v>43412</v>
      </c>
      <c r="O2418">
        <v>0</v>
      </c>
      <c r="P2418">
        <v>0</v>
      </c>
      <c r="Q2418">
        <v>12891.047</v>
      </c>
      <c r="R2418">
        <v>1352.528</v>
      </c>
      <c r="S2418">
        <v>2.8180000000000001</v>
      </c>
      <c r="T2418">
        <v>33</v>
      </c>
      <c r="U2418">
        <v>4098.5690000000004</v>
      </c>
      <c r="V2418">
        <v>3</v>
      </c>
      <c r="W2418">
        <v>1.946</v>
      </c>
      <c r="X2418">
        <v>3.145</v>
      </c>
      <c r="Y2418" s="8">
        <v>43412</v>
      </c>
    </row>
    <row r="2419" spans="1:25" x14ac:dyDescent="0.25">
      <c r="A2419">
        <v>-111.97758766</v>
      </c>
      <c r="B2419">
        <v>33.079235220000001</v>
      </c>
      <c r="C2419" t="s">
        <v>563</v>
      </c>
      <c r="D2419" t="s">
        <v>564</v>
      </c>
      <c r="E2419" t="s">
        <v>561</v>
      </c>
      <c r="F2419">
        <v>514</v>
      </c>
      <c r="G2419">
        <v>182</v>
      </c>
      <c r="H2419">
        <v>13.333</v>
      </c>
      <c r="I2419">
        <v>3.0510000000000002</v>
      </c>
      <c r="J2419">
        <v>1</v>
      </c>
      <c r="K2419">
        <v>1172.48</v>
      </c>
      <c r="L2419" t="s">
        <v>560</v>
      </c>
      <c r="M2419" t="s">
        <v>559</v>
      </c>
      <c r="N2419" s="8">
        <v>43412</v>
      </c>
      <c r="O2419">
        <v>0</v>
      </c>
      <c r="P2419">
        <v>0</v>
      </c>
      <c r="Q2419">
        <v>13777.839</v>
      </c>
      <c r="R2419">
        <v>1352.307</v>
      </c>
      <c r="S2419">
        <v>2.8170000000000002</v>
      </c>
      <c r="T2419">
        <v>33</v>
      </c>
      <c r="U2419">
        <v>4097.9009999999998</v>
      </c>
      <c r="V2419">
        <v>3</v>
      </c>
      <c r="W2419">
        <v>2.08</v>
      </c>
      <c r="X2419">
        <v>3.3620000000000001</v>
      </c>
      <c r="Y2419" s="8">
        <v>43412</v>
      </c>
    </row>
    <row r="2420" spans="1:25" x14ac:dyDescent="0.25">
      <c r="A2420">
        <v>-111.97758834</v>
      </c>
      <c r="B2420">
        <v>33.079228219999997</v>
      </c>
      <c r="C2420" t="s">
        <v>563</v>
      </c>
      <c r="D2420" t="s">
        <v>564</v>
      </c>
      <c r="E2420" t="s">
        <v>561</v>
      </c>
      <c r="F2420">
        <v>515</v>
      </c>
      <c r="G2420">
        <v>178</v>
      </c>
      <c r="H2420">
        <v>13.333</v>
      </c>
      <c r="I2420">
        <v>2.887</v>
      </c>
      <c r="J2420">
        <v>1</v>
      </c>
      <c r="K2420">
        <v>1172.5</v>
      </c>
      <c r="L2420" t="s">
        <v>560</v>
      </c>
      <c r="M2420" t="s">
        <v>559</v>
      </c>
      <c r="N2420" s="8">
        <v>43412</v>
      </c>
      <c r="O2420">
        <v>0</v>
      </c>
      <c r="P2420">
        <v>0</v>
      </c>
      <c r="Q2420">
        <v>14286.946</v>
      </c>
      <c r="R2420">
        <v>1481.952</v>
      </c>
      <c r="S2420">
        <v>3.0870000000000002</v>
      </c>
      <c r="T2420">
        <v>33</v>
      </c>
      <c r="U2420">
        <v>4490.7619999999997</v>
      </c>
      <c r="V2420">
        <v>3</v>
      </c>
      <c r="W2420">
        <v>1.9690000000000001</v>
      </c>
      <c r="X2420">
        <v>3.181</v>
      </c>
      <c r="Y2420" s="8">
        <v>43412</v>
      </c>
    </row>
    <row r="2421" spans="1:25" x14ac:dyDescent="0.25">
      <c r="A2421">
        <v>-111.97758834</v>
      </c>
      <c r="B2421">
        <v>33.079220220000003</v>
      </c>
      <c r="C2421" t="s">
        <v>563</v>
      </c>
      <c r="D2421" t="s">
        <v>564</v>
      </c>
      <c r="E2421" t="s">
        <v>561</v>
      </c>
      <c r="F2421">
        <v>516</v>
      </c>
      <c r="G2421">
        <v>178</v>
      </c>
      <c r="H2421">
        <v>13.333</v>
      </c>
      <c r="I2421">
        <v>2.7890000000000001</v>
      </c>
      <c r="J2421">
        <v>1</v>
      </c>
      <c r="K2421">
        <v>1172.4079999999999</v>
      </c>
      <c r="L2421" t="s">
        <v>560</v>
      </c>
      <c r="M2421" t="s">
        <v>559</v>
      </c>
      <c r="N2421" s="8">
        <v>43412</v>
      </c>
      <c r="O2421">
        <v>0</v>
      </c>
      <c r="P2421">
        <v>0</v>
      </c>
      <c r="Q2421">
        <v>14326.218999999999</v>
      </c>
      <c r="R2421">
        <v>1538.473</v>
      </c>
      <c r="S2421">
        <v>3.2050000000000001</v>
      </c>
      <c r="T2421">
        <v>33</v>
      </c>
      <c r="U2421">
        <v>4662.04</v>
      </c>
      <c r="V2421">
        <v>3</v>
      </c>
      <c r="W2421">
        <v>1.901</v>
      </c>
      <c r="X2421">
        <v>3.073</v>
      </c>
      <c r="Y2421" s="8">
        <v>43412</v>
      </c>
    </row>
    <row r="2422" spans="1:25" x14ac:dyDescent="0.25">
      <c r="A2422">
        <v>-111.97758766</v>
      </c>
      <c r="B2422">
        <v>33.079212220000002</v>
      </c>
      <c r="C2422" t="s">
        <v>563</v>
      </c>
      <c r="D2422" t="s">
        <v>564</v>
      </c>
      <c r="E2422" t="s">
        <v>561</v>
      </c>
      <c r="F2422">
        <v>517</v>
      </c>
      <c r="G2422">
        <v>182</v>
      </c>
      <c r="H2422">
        <v>13.333</v>
      </c>
      <c r="I2422">
        <v>2.9529999999999998</v>
      </c>
      <c r="J2422">
        <v>1</v>
      </c>
      <c r="K2422">
        <v>1172.4380000000001</v>
      </c>
      <c r="L2422" t="s">
        <v>560</v>
      </c>
      <c r="M2422" t="s">
        <v>559</v>
      </c>
      <c r="N2422" s="8">
        <v>43412</v>
      </c>
      <c r="O2422">
        <v>0</v>
      </c>
      <c r="P2422">
        <v>0</v>
      </c>
      <c r="Q2422">
        <v>13522.597</v>
      </c>
      <c r="R2422">
        <v>1371.4970000000001</v>
      </c>
      <c r="S2422">
        <v>2.8570000000000002</v>
      </c>
      <c r="T2422">
        <v>33</v>
      </c>
      <c r="U2422">
        <v>4156.0519999999997</v>
      </c>
      <c r="V2422">
        <v>3</v>
      </c>
      <c r="W2422">
        <v>2.0129999999999999</v>
      </c>
      <c r="X2422">
        <v>3.254</v>
      </c>
      <c r="Y2422" s="8">
        <v>43412</v>
      </c>
    </row>
    <row r="2423" spans="1:25" x14ac:dyDescent="0.25">
      <c r="A2423">
        <v>-111.97758766</v>
      </c>
      <c r="B2423">
        <v>33.079204220000001</v>
      </c>
      <c r="C2423" t="s">
        <v>563</v>
      </c>
      <c r="D2423" t="s">
        <v>564</v>
      </c>
      <c r="E2423" t="s">
        <v>561</v>
      </c>
      <c r="F2423">
        <v>518</v>
      </c>
      <c r="G2423">
        <v>182</v>
      </c>
      <c r="H2423">
        <v>13.333</v>
      </c>
      <c r="I2423">
        <v>2.7229999999999999</v>
      </c>
      <c r="J2423">
        <v>1</v>
      </c>
      <c r="K2423">
        <v>1172.51</v>
      </c>
      <c r="L2423" t="s">
        <v>560</v>
      </c>
      <c r="M2423" t="s">
        <v>559</v>
      </c>
      <c r="N2423" s="8">
        <v>43412</v>
      </c>
      <c r="O2423">
        <v>0</v>
      </c>
      <c r="P2423">
        <v>0</v>
      </c>
      <c r="Q2423">
        <v>12671.441000000001</v>
      </c>
      <c r="R2423">
        <v>1393.559</v>
      </c>
      <c r="S2423">
        <v>2.903</v>
      </c>
      <c r="T2423">
        <v>33</v>
      </c>
      <c r="U2423">
        <v>4222.9049999999997</v>
      </c>
      <c r="V2423">
        <v>3</v>
      </c>
      <c r="W2423">
        <v>1.857</v>
      </c>
      <c r="X2423">
        <v>3.0009999999999999</v>
      </c>
      <c r="Y2423" s="8">
        <v>43412</v>
      </c>
    </row>
    <row r="2424" spans="1:25" x14ac:dyDescent="0.25">
      <c r="A2424">
        <v>-111.97758817</v>
      </c>
      <c r="B2424">
        <v>33.07919622</v>
      </c>
      <c r="C2424" t="s">
        <v>563</v>
      </c>
      <c r="D2424" t="s">
        <v>564</v>
      </c>
      <c r="E2424" t="s">
        <v>561</v>
      </c>
      <c r="F2424">
        <v>519</v>
      </c>
      <c r="G2424">
        <v>179</v>
      </c>
      <c r="H2424">
        <v>13.333</v>
      </c>
      <c r="I2424">
        <v>2.8220000000000001</v>
      </c>
      <c r="J2424">
        <v>1</v>
      </c>
      <c r="K2424">
        <v>1172.4739999999999</v>
      </c>
      <c r="L2424" t="s">
        <v>560</v>
      </c>
      <c r="M2424" t="s">
        <v>559</v>
      </c>
      <c r="N2424" s="8">
        <v>43412</v>
      </c>
      <c r="O2424">
        <v>0</v>
      </c>
      <c r="P2424">
        <v>0</v>
      </c>
      <c r="Q2424">
        <v>12605.125</v>
      </c>
      <c r="R2424">
        <v>1337.9069999999999</v>
      </c>
      <c r="S2424">
        <v>2.7869999999999999</v>
      </c>
      <c r="T2424">
        <v>33</v>
      </c>
      <c r="U2424">
        <v>4054.2640000000001</v>
      </c>
      <c r="V2424">
        <v>3</v>
      </c>
      <c r="W2424">
        <v>1.9239999999999999</v>
      </c>
      <c r="X2424">
        <v>3.109</v>
      </c>
      <c r="Y2424" s="8">
        <v>43412</v>
      </c>
    </row>
    <row r="2425" spans="1:25" x14ac:dyDescent="0.25">
      <c r="A2425">
        <v>-111.97758783</v>
      </c>
      <c r="B2425">
        <v>33.079188219999999</v>
      </c>
      <c r="C2425" t="s">
        <v>563</v>
      </c>
      <c r="D2425" t="s">
        <v>564</v>
      </c>
      <c r="E2425" t="s">
        <v>561</v>
      </c>
      <c r="F2425">
        <v>520</v>
      </c>
      <c r="G2425">
        <v>181</v>
      </c>
      <c r="H2425">
        <v>13.333</v>
      </c>
      <c r="I2425">
        <v>2.9860000000000002</v>
      </c>
      <c r="J2425">
        <v>1</v>
      </c>
      <c r="K2425">
        <v>1172.48</v>
      </c>
      <c r="L2425" t="s">
        <v>560</v>
      </c>
      <c r="M2425" t="s">
        <v>559</v>
      </c>
      <c r="N2425" s="8">
        <v>43412</v>
      </c>
      <c r="O2425">
        <v>0</v>
      </c>
      <c r="P2425">
        <v>0</v>
      </c>
      <c r="Q2425">
        <v>11726.098</v>
      </c>
      <c r="R2425">
        <v>1176.222</v>
      </c>
      <c r="S2425">
        <v>2.4500000000000002</v>
      </c>
      <c r="T2425">
        <v>33</v>
      </c>
      <c r="U2425">
        <v>3564.31</v>
      </c>
      <c r="V2425">
        <v>3</v>
      </c>
      <c r="W2425">
        <v>2.036</v>
      </c>
      <c r="X2425">
        <v>3.29</v>
      </c>
      <c r="Y2425" s="8">
        <v>43412</v>
      </c>
    </row>
    <row r="2426" spans="1:25" x14ac:dyDescent="0.25">
      <c r="A2426">
        <v>-111.97758766</v>
      </c>
      <c r="B2426">
        <v>33.079180219999998</v>
      </c>
      <c r="C2426" t="s">
        <v>563</v>
      </c>
      <c r="D2426" t="s">
        <v>564</v>
      </c>
      <c r="E2426" t="s">
        <v>561</v>
      </c>
      <c r="F2426">
        <v>521</v>
      </c>
      <c r="G2426">
        <v>182</v>
      </c>
      <c r="H2426">
        <v>13.333</v>
      </c>
      <c r="I2426">
        <v>2.8220000000000001</v>
      </c>
      <c r="J2426">
        <v>1</v>
      </c>
      <c r="K2426">
        <v>1172.4280000000001</v>
      </c>
      <c r="L2426" t="s">
        <v>560</v>
      </c>
      <c r="M2426" t="s">
        <v>559</v>
      </c>
      <c r="N2426" s="8">
        <v>43412</v>
      </c>
      <c r="O2426">
        <v>0</v>
      </c>
      <c r="P2426">
        <v>0</v>
      </c>
      <c r="Q2426">
        <v>14065.138000000001</v>
      </c>
      <c r="R2426">
        <v>1492.873</v>
      </c>
      <c r="S2426">
        <v>3.11</v>
      </c>
      <c r="T2426">
        <v>33</v>
      </c>
      <c r="U2426">
        <v>4523.857</v>
      </c>
      <c r="V2426">
        <v>3</v>
      </c>
      <c r="W2426">
        <v>1.9239999999999999</v>
      </c>
      <c r="X2426">
        <v>3.109</v>
      </c>
      <c r="Y2426" s="8">
        <v>43412</v>
      </c>
    </row>
    <row r="2427" spans="1:25" x14ac:dyDescent="0.25">
      <c r="A2427">
        <v>-111.97758783</v>
      </c>
      <c r="B2427">
        <v>33.079172219999997</v>
      </c>
      <c r="C2427" t="s">
        <v>563</v>
      </c>
      <c r="D2427" t="s">
        <v>564</v>
      </c>
      <c r="E2427" t="s">
        <v>561</v>
      </c>
      <c r="F2427">
        <v>522</v>
      </c>
      <c r="G2427">
        <v>181</v>
      </c>
      <c r="H2427">
        <v>13.333</v>
      </c>
      <c r="I2427">
        <v>2.887</v>
      </c>
      <c r="J2427">
        <v>1</v>
      </c>
      <c r="K2427">
        <v>1172.405</v>
      </c>
      <c r="L2427" t="s">
        <v>560</v>
      </c>
      <c r="M2427" t="s">
        <v>559</v>
      </c>
      <c r="N2427" s="8">
        <v>43412</v>
      </c>
      <c r="O2427">
        <v>0</v>
      </c>
      <c r="P2427">
        <v>0</v>
      </c>
      <c r="Q2427">
        <v>14781.236999999999</v>
      </c>
      <c r="R2427">
        <v>1533.223</v>
      </c>
      <c r="S2427">
        <v>3.194</v>
      </c>
      <c r="T2427">
        <v>33</v>
      </c>
      <c r="U2427">
        <v>4646.1310000000003</v>
      </c>
      <c r="V2427">
        <v>3</v>
      </c>
      <c r="W2427">
        <v>1.9690000000000001</v>
      </c>
      <c r="X2427">
        <v>3.181</v>
      </c>
      <c r="Y2427" s="8">
        <v>43412</v>
      </c>
    </row>
    <row r="2428" spans="1:25" x14ac:dyDescent="0.25">
      <c r="A2428">
        <v>-111.97758766</v>
      </c>
      <c r="B2428">
        <v>33.079164220000003</v>
      </c>
      <c r="C2428" t="s">
        <v>563</v>
      </c>
      <c r="D2428" t="s">
        <v>564</v>
      </c>
      <c r="E2428" t="s">
        <v>561</v>
      </c>
      <c r="F2428">
        <v>523</v>
      </c>
      <c r="G2428">
        <v>182</v>
      </c>
      <c r="H2428">
        <v>13.333</v>
      </c>
      <c r="I2428">
        <v>2.8220000000000001</v>
      </c>
      <c r="J2428">
        <v>1</v>
      </c>
      <c r="K2428">
        <v>1172.4380000000001</v>
      </c>
      <c r="L2428" t="s">
        <v>560</v>
      </c>
      <c r="M2428" t="s">
        <v>559</v>
      </c>
      <c r="N2428" s="8">
        <v>43412</v>
      </c>
      <c r="O2428">
        <v>0</v>
      </c>
      <c r="P2428">
        <v>0</v>
      </c>
      <c r="Q2428">
        <v>14757.718000000001</v>
      </c>
      <c r="R2428">
        <v>1566.383</v>
      </c>
      <c r="S2428">
        <v>3.2629999999999999</v>
      </c>
      <c r="T2428">
        <v>33</v>
      </c>
      <c r="U2428">
        <v>4746.616</v>
      </c>
      <c r="V2428">
        <v>3</v>
      </c>
      <c r="W2428">
        <v>1.9239999999999999</v>
      </c>
      <c r="X2428">
        <v>3.109</v>
      </c>
      <c r="Y2428" s="8">
        <v>43412</v>
      </c>
    </row>
    <row r="2429" spans="1:25" x14ac:dyDescent="0.25">
      <c r="A2429">
        <v>-111.97758817</v>
      </c>
      <c r="B2429">
        <v>33.079156220000002</v>
      </c>
      <c r="C2429" t="s">
        <v>563</v>
      </c>
      <c r="D2429" t="s">
        <v>564</v>
      </c>
      <c r="E2429" t="s">
        <v>561</v>
      </c>
      <c r="F2429">
        <v>524</v>
      </c>
      <c r="G2429">
        <v>179</v>
      </c>
      <c r="H2429">
        <v>13.333</v>
      </c>
      <c r="I2429">
        <v>2.9529999999999998</v>
      </c>
      <c r="J2429">
        <v>1</v>
      </c>
      <c r="K2429">
        <v>1172.48</v>
      </c>
      <c r="L2429" t="s">
        <v>560</v>
      </c>
      <c r="M2429" t="s">
        <v>559</v>
      </c>
      <c r="N2429" s="8">
        <v>43412</v>
      </c>
      <c r="O2429">
        <v>0</v>
      </c>
      <c r="P2429">
        <v>0</v>
      </c>
      <c r="Q2429">
        <v>13562.035</v>
      </c>
      <c r="R2429">
        <v>1375.4970000000001</v>
      </c>
      <c r="S2429">
        <v>2.8660000000000001</v>
      </c>
      <c r="T2429">
        <v>33</v>
      </c>
      <c r="U2429">
        <v>4168.1719999999996</v>
      </c>
      <c r="V2429">
        <v>3</v>
      </c>
      <c r="W2429">
        <v>2.0129999999999999</v>
      </c>
      <c r="X2429">
        <v>3.254</v>
      </c>
      <c r="Y2429" s="8">
        <v>43412</v>
      </c>
    </row>
    <row r="2430" spans="1:25" x14ac:dyDescent="0.25">
      <c r="A2430">
        <v>-111.97758766</v>
      </c>
      <c r="B2430">
        <v>33.07914822</v>
      </c>
      <c r="C2430" t="s">
        <v>563</v>
      </c>
      <c r="D2430" t="s">
        <v>564</v>
      </c>
      <c r="E2430" t="s">
        <v>561</v>
      </c>
      <c r="F2430">
        <v>525</v>
      </c>
      <c r="G2430">
        <v>182</v>
      </c>
      <c r="H2430">
        <v>13.333</v>
      </c>
      <c r="I2430">
        <v>2.69</v>
      </c>
      <c r="J2430">
        <v>1</v>
      </c>
      <c r="K2430">
        <v>1172.625</v>
      </c>
      <c r="L2430" t="s">
        <v>560</v>
      </c>
      <c r="M2430" t="s">
        <v>559</v>
      </c>
      <c r="N2430" s="8">
        <v>43412</v>
      </c>
      <c r="O2430">
        <v>0</v>
      </c>
      <c r="P2430">
        <v>0</v>
      </c>
      <c r="Q2430">
        <v>13399.987999999999</v>
      </c>
      <c r="R2430">
        <v>1491.653</v>
      </c>
      <c r="S2430">
        <v>3.1080000000000001</v>
      </c>
      <c r="T2430">
        <v>33</v>
      </c>
      <c r="U2430">
        <v>4520.1610000000001</v>
      </c>
      <c r="V2430">
        <v>3</v>
      </c>
      <c r="W2430">
        <v>1.8340000000000001</v>
      </c>
      <c r="X2430">
        <v>2.964</v>
      </c>
      <c r="Y2430" s="8">
        <v>43412</v>
      </c>
    </row>
    <row r="2431" spans="1:25" x14ac:dyDescent="0.25">
      <c r="A2431">
        <v>-111.97758834</v>
      </c>
      <c r="B2431">
        <v>33.079140219999999</v>
      </c>
      <c r="C2431" t="s">
        <v>563</v>
      </c>
      <c r="D2431" t="s">
        <v>564</v>
      </c>
      <c r="E2431" t="s">
        <v>561</v>
      </c>
      <c r="F2431">
        <v>526</v>
      </c>
      <c r="G2431">
        <v>178</v>
      </c>
      <c r="H2431">
        <v>13.333</v>
      </c>
      <c r="I2431">
        <v>2.8540000000000001</v>
      </c>
      <c r="J2431">
        <v>1</v>
      </c>
      <c r="K2431">
        <v>1172.5129999999999</v>
      </c>
      <c r="L2431" t="s">
        <v>560</v>
      </c>
      <c r="M2431" t="s">
        <v>559</v>
      </c>
      <c r="N2431" s="8">
        <v>43412</v>
      </c>
      <c r="O2431">
        <v>0</v>
      </c>
      <c r="P2431">
        <v>0</v>
      </c>
      <c r="Q2431">
        <v>13013.325000000001</v>
      </c>
      <c r="R2431">
        <v>1365.357</v>
      </c>
      <c r="S2431">
        <v>2.8439999999999999</v>
      </c>
      <c r="T2431">
        <v>33</v>
      </c>
      <c r="U2431">
        <v>4137.4459999999999</v>
      </c>
      <c r="V2431">
        <v>3</v>
      </c>
      <c r="W2431">
        <v>1.946</v>
      </c>
      <c r="X2431">
        <v>3.145</v>
      </c>
      <c r="Y2431" s="8">
        <v>43412</v>
      </c>
    </row>
    <row r="2432" spans="1:25" x14ac:dyDescent="0.25">
      <c r="A2432">
        <v>-111.97758697</v>
      </c>
      <c r="B2432">
        <v>33.079132180000002</v>
      </c>
      <c r="C2432" t="s">
        <v>563</v>
      </c>
      <c r="D2432" t="s">
        <v>564</v>
      </c>
      <c r="E2432" t="s">
        <v>561</v>
      </c>
      <c r="F2432">
        <v>527</v>
      </c>
      <c r="G2432">
        <v>186</v>
      </c>
      <c r="H2432">
        <v>13.333</v>
      </c>
      <c r="I2432">
        <v>3.0840000000000001</v>
      </c>
      <c r="J2432">
        <v>1</v>
      </c>
      <c r="K2432">
        <v>1172.5429999999999</v>
      </c>
      <c r="L2432" t="s">
        <v>560</v>
      </c>
      <c r="M2432" t="s">
        <v>559</v>
      </c>
      <c r="N2432" s="8">
        <v>43412</v>
      </c>
      <c r="O2432">
        <v>0</v>
      </c>
      <c r="P2432">
        <v>0</v>
      </c>
      <c r="Q2432">
        <v>11538.218999999999</v>
      </c>
      <c r="R2432">
        <v>1120.4390000000001</v>
      </c>
      <c r="S2432">
        <v>2.3340000000000001</v>
      </c>
      <c r="T2432">
        <v>33</v>
      </c>
      <c r="U2432">
        <v>3395.27</v>
      </c>
      <c r="V2432">
        <v>3</v>
      </c>
      <c r="W2432">
        <v>2.1030000000000002</v>
      </c>
      <c r="X2432">
        <v>3.3980000000000001</v>
      </c>
      <c r="Y2432" s="8">
        <v>43412</v>
      </c>
    </row>
    <row r="2433" spans="1:25" x14ac:dyDescent="0.25">
      <c r="A2433">
        <v>-111.97758883</v>
      </c>
      <c r="B2433">
        <v>33.079124219999997</v>
      </c>
      <c r="C2433" t="s">
        <v>563</v>
      </c>
      <c r="D2433" t="s">
        <v>564</v>
      </c>
      <c r="E2433" t="s">
        <v>561</v>
      </c>
      <c r="F2433">
        <v>528</v>
      </c>
      <c r="G2433">
        <v>181</v>
      </c>
      <c r="H2433">
        <v>13.333</v>
      </c>
      <c r="I2433">
        <v>2.887</v>
      </c>
      <c r="J2433">
        <v>1</v>
      </c>
      <c r="K2433">
        <v>1172.49</v>
      </c>
      <c r="L2433" t="s">
        <v>560</v>
      </c>
      <c r="M2433" t="s">
        <v>559</v>
      </c>
      <c r="N2433" s="8">
        <v>43412</v>
      </c>
      <c r="O2433">
        <v>0</v>
      </c>
      <c r="P2433">
        <v>0</v>
      </c>
      <c r="Q2433">
        <v>14004.054</v>
      </c>
      <c r="R2433">
        <v>1452.6079999999999</v>
      </c>
      <c r="S2433">
        <v>3.0259999999999998</v>
      </c>
      <c r="T2433">
        <v>33</v>
      </c>
      <c r="U2433">
        <v>4401.8419999999996</v>
      </c>
      <c r="V2433">
        <v>3</v>
      </c>
      <c r="W2433">
        <v>1.9690000000000001</v>
      </c>
      <c r="X2433">
        <v>3.181</v>
      </c>
      <c r="Y2433" s="8">
        <v>43412</v>
      </c>
    </row>
    <row r="2434" spans="1:25" x14ac:dyDescent="0.25">
      <c r="A2434">
        <v>-111.97758779999999</v>
      </c>
      <c r="B2434">
        <v>33.079116159999998</v>
      </c>
      <c r="C2434" t="s">
        <v>563</v>
      </c>
      <c r="D2434" t="s">
        <v>564</v>
      </c>
      <c r="E2434" t="s">
        <v>561</v>
      </c>
      <c r="F2434">
        <v>529</v>
      </c>
      <c r="G2434">
        <v>187</v>
      </c>
      <c r="H2434">
        <v>13.333</v>
      </c>
      <c r="I2434">
        <v>2.92</v>
      </c>
      <c r="J2434">
        <v>1</v>
      </c>
      <c r="K2434">
        <v>1172.53</v>
      </c>
      <c r="L2434" t="s">
        <v>560</v>
      </c>
      <c r="M2434" t="s">
        <v>559</v>
      </c>
      <c r="N2434" s="8">
        <v>43412</v>
      </c>
      <c r="O2434">
        <v>0</v>
      </c>
      <c r="P2434">
        <v>0</v>
      </c>
      <c r="Q2434">
        <v>15147.245000000001</v>
      </c>
      <c r="R2434">
        <v>1553.5350000000001</v>
      </c>
      <c r="S2434">
        <v>3.2370000000000001</v>
      </c>
      <c r="T2434">
        <v>33</v>
      </c>
      <c r="U2434">
        <v>4707.6809999999996</v>
      </c>
      <c r="V2434">
        <v>3</v>
      </c>
      <c r="W2434">
        <v>1.9910000000000001</v>
      </c>
      <c r="X2434">
        <v>3.218</v>
      </c>
      <c r="Y2434" s="8">
        <v>43412</v>
      </c>
    </row>
    <row r="2435" spans="1:25" x14ac:dyDescent="0.25">
      <c r="A2435">
        <v>-111.97758899999999</v>
      </c>
      <c r="B2435">
        <v>33.079108230000003</v>
      </c>
      <c r="C2435" t="s">
        <v>563</v>
      </c>
      <c r="D2435" t="s">
        <v>564</v>
      </c>
      <c r="E2435" t="s">
        <v>561</v>
      </c>
      <c r="F2435">
        <v>530</v>
      </c>
      <c r="G2435">
        <v>180</v>
      </c>
      <c r="H2435">
        <v>13.333</v>
      </c>
      <c r="I2435">
        <v>3.0179999999999998</v>
      </c>
      <c r="J2435">
        <v>1</v>
      </c>
      <c r="K2435">
        <v>1172.48</v>
      </c>
      <c r="L2435" t="s">
        <v>560</v>
      </c>
      <c r="M2435" t="s">
        <v>559</v>
      </c>
      <c r="N2435" s="8">
        <v>43412</v>
      </c>
      <c r="O2435">
        <v>0</v>
      </c>
      <c r="P2435">
        <v>0</v>
      </c>
      <c r="Q2435">
        <v>12779.784</v>
      </c>
      <c r="R2435">
        <v>1267.982</v>
      </c>
      <c r="S2435">
        <v>2.6419999999999999</v>
      </c>
      <c r="T2435">
        <v>33</v>
      </c>
      <c r="U2435">
        <v>3842.3690000000001</v>
      </c>
      <c r="V2435">
        <v>3</v>
      </c>
      <c r="W2435">
        <v>2.0579999999999998</v>
      </c>
      <c r="X2435">
        <v>3.3260000000000001</v>
      </c>
      <c r="Y2435" s="8">
        <v>43412</v>
      </c>
    </row>
    <row r="2436" spans="1:25" x14ac:dyDescent="0.25">
      <c r="A2436">
        <v>-111.97758897</v>
      </c>
      <c r="B2436">
        <v>33.07909918</v>
      </c>
      <c r="C2436" t="s">
        <v>563</v>
      </c>
      <c r="D2436" t="s">
        <v>564</v>
      </c>
      <c r="E2436" t="s">
        <v>561</v>
      </c>
      <c r="F2436">
        <v>531</v>
      </c>
      <c r="G2436">
        <v>186</v>
      </c>
      <c r="H2436">
        <v>13.333</v>
      </c>
      <c r="I2436">
        <v>3.0179999999999998</v>
      </c>
      <c r="J2436">
        <v>1</v>
      </c>
      <c r="K2436">
        <v>1172.5160000000001</v>
      </c>
      <c r="L2436" t="s">
        <v>560</v>
      </c>
      <c r="M2436" t="s">
        <v>559</v>
      </c>
      <c r="N2436" s="8">
        <v>43412</v>
      </c>
      <c r="O2436">
        <v>0</v>
      </c>
      <c r="P2436">
        <v>0</v>
      </c>
      <c r="Q2436">
        <v>8578.9210000000003</v>
      </c>
      <c r="R2436">
        <v>851.18100000000004</v>
      </c>
      <c r="S2436">
        <v>1.7729999999999999</v>
      </c>
      <c r="T2436">
        <v>33</v>
      </c>
      <c r="U2436">
        <v>2579.337</v>
      </c>
      <c r="V2436">
        <v>3</v>
      </c>
      <c r="W2436">
        <v>2.0579999999999998</v>
      </c>
      <c r="X2436">
        <v>3.3260000000000001</v>
      </c>
      <c r="Y2436" s="8">
        <v>43412</v>
      </c>
    </row>
    <row r="2437" spans="1:25" x14ac:dyDescent="0.25">
      <c r="A2437">
        <v>-111.97758966000001</v>
      </c>
      <c r="B2437">
        <v>33.079091220000002</v>
      </c>
      <c r="C2437" t="s">
        <v>563</v>
      </c>
      <c r="D2437" t="s">
        <v>564</v>
      </c>
      <c r="E2437" t="s">
        <v>561</v>
      </c>
      <c r="F2437">
        <v>532</v>
      </c>
      <c r="G2437">
        <v>182</v>
      </c>
      <c r="H2437">
        <v>13.333</v>
      </c>
      <c r="I2437">
        <v>2.9529999999999998</v>
      </c>
      <c r="J2437">
        <v>1</v>
      </c>
      <c r="K2437">
        <v>1172.5229999999999</v>
      </c>
      <c r="L2437" t="s">
        <v>560</v>
      </c>
      <c r="M2437" t="s">
        <v>559</v>
      </c>
      <c r="N2437" s="8">
        <v>43412</v>
      </c>
      <c r="O2437">
        <v>0</v>
      </c>
      <c r="P2437">
        <v>0</v>
      </c>
      <c r="Q2437">
        <v>10929.582</v>
      </c>
      <c r="R2437">
        <v>1108.5070000000001</v>
      </c>
      <c r="S2437">
        <v>2.3090000000000002</v>
      </c>
      <c r="T2437">
        <v>33</v>
      </c>
      <c r="U2437">
        <v>3359.1109999999999</v>
      </c>
      <c r="V2437">
        <v>3</v>
      </c>
      <c r="W2437">
        <v>2.0129999999999999</v>
      </c>
      <c r="X2437">
        <v>3.254</v>
      </c>
      <c r="Y2437" s="8">
        <v>43412</v>
      </c>
    </row>
    <row r="2438" spans="1:25" x14ac:dyDescent="0.25">
      <c r="A2438">
        <v>-111.97758983</v>
      </c>
      <c r="B2438">
        <v>33.079083220000001</v>
      </c>
      <c r="C2438" t="s">
        <v>563</v>
      </c>
      <c r="D2438" t="s">
        <v>564</v>
      </c>
      <c r="E2438" t="s">
        <v>561</v>
      </c>
      <c r="F2438">
        <v>533</v>
      </c>
      <c r="G2438">
        <v>181</v>
      </c>
      <c r="H2438">
        <v>13.333</v>
      </c>
      <c r="I2438">
        <v>2.9529999999999998</v>
      </c>
      <c r="J2438">
        <v>1</v>
      </c>
      <c r="K2438">
        <v>1172.4839999999999</v>
      </c>
      <c r="L2438" t="s">
        <v>560</v>
      </c>
      <c r="M2438" t="s">
        <v>559</v>
      </c>
      <c r="N2438" s="8">
        <v>43412</v>
      </c>
      <c r="O2438">
        <v>0</v>
      </c>
      <c r="P2438">
        <v>0</v>
      </c>
      <c r="Q2438">
        <v>9757.0879999999997</v>
      </c>
      <c r="R2438">
        <v>989.58900000000006</v>
      </c>
      <c r="S2438">
        <v>2.0619999999999998</v>
      </c>
      <c r="T2438">
        <v>33</v>
      </c>
      <c r="U2438">
        <v>2998.7550000000001</v>
      </c>
      <c r="V2438">
        <v>3</v>
      </c>
      <c r="W2438">
        <v>2.0129999999999999</v>
      </c>
      <c r="X2438">
        <v>3.254</v>
      </c>
      <c r="Y2438" s="8">
        <v>43412</v>
      </c>
    </row>
    <row r="2439" spans="1:25" x14ac:dyDescent="0.25">
      <c r="A2439">
        <v>-111.97759003</v>
      </c>
      <c r="B2439">
        <v>33.079075179999997</v>
      </c>
      <c r="C2439" t="s">
        <v>563</v>
      </c>
      <c r="D2439" t="s">
        <v>564</v>
      </c>
      <c r="E2439" t="s">
        <v>561</v>
      </c>
      <c r="F2439">
        <v>534</v>
      </c>
      <c r="G2439">
        <v>174</v>
      </c>
      <c r="H2439">
        <v>13.333</v>
      </c>
      <c r="I2439">
        <v>2.92</v>
      </c>
      <c r="J2439">
        <v>1</v>
      </c>
      <c r="K2439">
        <v>1172.47</v>
      </c>
      <c r="L2439" t="s">
        <v>560</v>
      </c>
      <c r="M2439" t="s">
        <v>559</v>
      </c>
      <c r="N2439" s="8">
        <v>43412</v>
      </c>
      <c r="O2439">
        <v>0</v>
      </c>
      <c r="P2439">
        <v>0</v>
      </c>
      <c r="Q2439">
        <v>10080.85</v>
      </c>
      <c r="R2439">
        <v>1033.914</v>
      </c>
      <c r="S2439">
        <v>2.1539999999999999</v>
      </c>
      <c r="T2439">
        <v>33</v>
      </c>
      <c r="U2439">
        <v>3133.0729999999999</v>
      </c>
      <c r="V2439">
        <v>3</v>
      </c>
      <c r="W2439">
        <v>1.9910000000000001</v>
      </c>
      <c r="X2439">
        <v>3.218</v>
      </c>
      <c r="Y2439" s="8">
        <v>43412</v>
      </c>
    </row>
    <row r="2440" spans="1:25" x14ac:dyDescent="0.25">
      <c r="A2440">
        <v>-111.97758866</v>
      </c>
      <c r="B2440">
        <v>33.079067219999999</v>
      </c>
      <c r="C2440" t="s">
        <v>563</v>
      </c>
      <c r="D2440" t="s">
        <v>564</v>
      </c>
      <c r="E2440" t="s">
        <v>561</v>
      </c>
      <c r="F2440">
        <v>535</v>
      </c>
      <c r="G2440">
        <v>182</v>
      </c>
      <c r="H2440">
        <v>13.333</v>
      </c>
      <c r="I2440">
        <v>3.0510000000000002</v>
      </c>
      <c r="J2440">
        <v>1</v>
      </c>
      <c r="K2440">
        <v>1172.4970000000001</v>
      </c>
      <c r="L2440" t="s">
        <v>560</v>
      </c>
      <c r="M2440" t="s">
        <v>559</v>
      </c>
      <c r="N2440" s="8">
        <v>43412</v>
      </c>
      <c r="O2440">
        <v>0</v>
      </c>
      <c r="P2440">
        <v>0</v>
      </c>
      <c r="Q2440">
        <v>10543.965</v>
      </c>
      <c r="R2440">
        <v>1034.9000000000001</v>
      </c>
      <c r="S2440">
        <v>2.1560000000000001</v>
      </c>
      <c r="T2440">
        <v>33</v>
      </c>
      <c r="U2440">
        <v>3136.06</v>
      </c>
      <c r="V2440">
        <v>3</v>
      </c>
      <c r="W2440">
        <v>2.08</v>
      </c>
      <c r="X2440">
        <v>3.3620000000000001</v>
      </c>
      <c r="Y2440" s="8">
        <v>43412</v>
      </c>
    </row>
    <row r="2441" spans="1:25" x14ac:dyDescent="0.25">
      <c r="A2441">
        <v>-111.97759017</v>
      </c>
      <c r="B2441">
        <v>33.079059219999998</v>
      </c>
      <c r="C2441" t="s">
        <v>563</v>
      </c>
      <c r="D2441" t="s">
        <v>564</v>
      </c>
      <c r="E2441" t="s">
        <v>561</v>
      </c>
      <c r="F2441">
        <v>536</v>
      </c>
      <c r="G2441">
        <v>179</v>
      </c>
      <c r="H2441">
        <v>13.333</v>
      </c>
      <c r="I2441">
        <v>2.92</v>
      </c>
      <c r="J2441">
        <v>1</v>
      </c>
      <c r="K2441">
        <v>1172.4480000000001</v>
      </c>
      <c r="L2441" t="s">
        <v>560</v>
      </c>
      <c r="M2441" t="s">
        <v>559</v>
      </c>
      <c r="N2441" s="8">
        <v>43412</v>
      </c>
      <c r="O2441">
        <v>0</v>
      </c>
      <c r="P2441">
        <v>0</v>
      </c>
      <c r="Q2441">
        <v>13433.531999999999</v>
      </c>
      <c r="R2441">
        <v>1377.7719999999999</v>
      </c>
      <c r="S2441">
        <v>2.87</v>
      </c>
      <c r="T2441">
        <v>33</v>
      </c>
      <c r="U2441">
        <v>4175.0680000000002</v>
      </c>
      <c r="V2441">
        <v>3</v>
      </c>
      <c r="W2441">
        <v>1.9910000000000001</v>
      </c>
      <c r="X2441">
        <v>3.218</v>
      </c>
      <c r="Y2441" s="8">
        <v>43412</v>
      </c>
    </row>
    <row r="2442" spans="1:25" x14ac:dyDescent="0.25">
      <c r="A2442">
        <v>-111.97759000000001</v>
      </c>
      <c r="B2442">
        <v>33.079051229999997</v>
      </c>
      <c r="C2442" t="s">
        <v>563</v>
      </c>
      <c r="D2442" t="s">
        <v>564</v>
      </c>
      <c r="E2442" t="s">
        <v>561</v>
      </c>
      <c r="F2442">
        <v>537</v>
      </c>
      <c r="G2442">
        <v>180</v>
      </c>
      <c r="H2442">
        <v>13.333</v>
      </c>
      <c r="I2442">
        <v>2.9529999999999998</v>
      </c>
      <c r="J2442">
        <v>1</v>
      </c>
      <c r="K2442">
        <v>1172.4639999999999</v>
      </c>
      <c r="L2442" t="s">
        <v>560</v>
      </c>
      <c r="M2442" t="s">
        <v>559</v>
      </c>
      <c r="N2442" s="8">
        <v>43412</v>
      </c>
      <c r="O2442">
        <v>0</v>
      </c>
      <c r="P2442">
        <v>0</v>
      </c>
      <c r="Q2442">
        <v>13349.204</v>
      </c>
      <c r="R2442">
        <v>1353.9110000000001</v>
      </c>
      <c r="S2442">
        <v>2.8210000000000002</v>
      </c>
      <c r="T2442">
        <v>33</v>
      </c>
      <c r="U2442">
        <v>4102.7610000000004</v>
      </c>
      <c r="V2442">
        <v>3</v>
      </c>
      <c r="W2442">
        <v>2.0129999999999999</v>
      </c>
      <c r="X2442">
        <v>3.254</v>
      </c>
      <c r="Y2442" s="8">
        <v>43412</v>
      </c>
    </row>
    <row r="2443" spans="1:25" x14ac:dyDescent="0.25">
      <c r="A2443">
        <v>-111.97758949</v>
      </c>
      <c r="B2443">
        <v>33.079043210000002</v>
      </c>
      <c r="C2443" t="s">
        <v>563</v>
      </c>
      <c r="D2443" t="s">
        <v>564</v>
      </c>
      <c r="E2443" t="s">
        <v>561</v>
      </c>
      <c r="F2443">
        <v>538</v>
      </c>
      <c r="G2443">
        <v>183</v>
      </c>
      <c r="H2443">
        <v>13.333</v>
      </c>
      <c r="I2443">
        <v>2.92</v>
      </c>
      <c r="J2443">
        <v>1</v>
      </c>
      <c r="K2443">
        <v>1172.549</v>
      </c>
      <c r="L2443" t="s">
        <v>560</v>
      </c>
      <c r="M2443" t="s">
        <v>559</v>
      </c>
      <c r="N2443" s="8">
        <v>43412</v>
      </c>
      <c r="O2443">
        <v>0</v>
      </c>
      <c r="P2443">
        <v>0</v>
      </c>
      <c r="Q2443">
        <v>13341.879000000001</v>
      </c>
      <c r="R2443">
        <v>1368.3720000000001</v>
      </c>
      <c r="S2443">
        <v>2.851</v>
      </c>
      <c r="T2443">
        <v>33</v>
      </c>
      <c r="U2443">
        <v>4146.5829999999996</v>
      </c>
      <c r="V2443">
        <v>3</v>
      </c>
      <c r="W2443">
        <v>1.9910000000000001</v>
      </c>
      <c r="X2443">
        <v>3.218</v>
      </c>
      <c r="Y2443" s="8">
        <v>43412</v>
      </c>
    </row>
    <row r="2444" spans="1:25" x14ac:dyDescent="0.25">
      <c r="A2444">
        <v>-111.97758899999999</v>
      </c>
      <c r="B2444">
        <v>33.079035230000002</v>
      </c>
      <c r="C2444" t="s">
        <v>563</v>
      </c>
      <c r="D2444" t="s">
        <v>564</v>
      </c>
      <c r="E2444" t="s">
        <v>561</v>
      </c>
      <c r="F2444">
        <v>539</v>
      </c>
      <c r="G2444">
        <v>180</v>
      </c>
      <c r="H2444">
        <v>13.333</v>
      </c>
      <c r="I2444">
        <v>2.8220000000000001</v>
      </c>
      <c r="J2444">
        <v>1</v>
      </c>
      <c r="K2444">
        <v>1172.4929999999999</v>
      </c>
      <c r="L2444" t="s">
        <v>560</v>
      </c>
      <c r="M2444" t="s">
        <v>559</v>
      </c>
      <c r="N2444" s="8">
        <v>43412</v>
      </c>
      <c r="O2444">
        <v>0</v>
      </c>
      <c r="P2444">
        <v>0</v>
      </c>
      <c r="Q2444">
        <v>13649.502</v>
      </c>
      <c r="R2444">
        <v>1448.7570000000001</v>
      </c>
      <c r="S2444">
        <v>3.0179999999999998</v>
      </c>
      <c r="T2444">
        <v>33</v>
      </c>
      <c r="U2444">
        <v>4390.174</v>
      </c>
      <c r="V2444">
        <v>3</v>
      </c>
      <c r="W2444">
        <v>1.9239999999999999</v>
      </c>
      <c r="X2444">
        <v>3.109</v>
      </c>
      <c r="Y2444" s="8">
        <v>43412</v>
      </c>
    </row>
    <row r="2445" spans="1:25" x14ac:dyDescent="0.25">
      <c r="A2445">
        <v>-111.97758917</v>
      </c>
      <c r="B2445">
        <v>33.07902722</v>
      </c>
      <c r="C2445" t="s">
        <v>563</v>
      </c>
      <c r="D2445" t="s">
        <v>564</v>
      </c>
      <c r="E2445" t="s">
        <v>561</v>
      </c>
      <c r="F2445">
        <v>540</v>
      </c>
      <c r="G2445">
        <v>179</v>
      </c>
      <c r="H2445">
        <v>13.333</v>
      </c>
      <c r="I2445">
        <v>3.117</v>
      </c>
      <c r="J2445">
        <v>1</v>
      </c>
      <c r="K2445">
        <v>1172.5329999999999</v>
      </c>
      <c r="L2445" t="s">
        <v>560</v>
      </c>
      <c r="M2445" t="s">
        <v>559</v>
      </c>
      <c r="N2445" s="8">
        <v>43412</v>
      </c>
      <c r="O2445">
        <v>0</v>
      </c>
      <c r="P2445">
        <v>0</v>
      </c>
      <c r="Q2445">
        <v>11909.626</v>
      </c>
      <c r="R2445">
        <v>1144.3309999999999</v>
      </c>
      <c r="S2445">
        <v>2.3839999999999999</v>
      </c>
      <c r="T2445">
        <v>33</v>
      </c>
      <c r="U2445">
        <v>3467.6709999999998</v>
      </c>
      <c r="V2445">
        <v>3</v>
      </c>
      <c r="W2445">
        <v>2.125</v>
      </c>
      <c r="X2445">
        <v>3.4340000000000002</v>
      </c>
      <c r="Y2445" s="8">
        <v>43412</v>
      </c>
    </row>
    <row r="2446" spans="1:25" x14ac:dyDescent="0.25">
      <c r="A2446">
        <v>-111.97758797</v>
      </c>
      <c r="B2446">
        <v>33.079019180000003</v>
      </c>
      <c r="C2446" t="s">
        <v>563</v>
      </c>
      <c r="D2446" t="s">
        <v>564</v>
      </c>
      <c r="E2446" t="s">
        <v>561</v>
      </c>
      <c r="F2446">
        <v>541</v>
      </c>
      <c r="G2446">
        <v>186</v>
      </c>
      <c r="H2446">
        <v>13.333</v>
      </c>
      <c r="I2446">
        <v>3.0510000000000002</v>
      </c>
      <c r="J2446">
        <v>1</v>
      </c>
      <c r="K2446">
        <v>1172.5070000000001</v>
      </c>
      <c r="L2446" t="s">
        <v>560</v>
      </c>
      <c r="M2446" t="s">
        <v>559</v>
      </c>
      <c r="N2446" s="8">
        <v>43412</v>
      </c>
      <c r="O2446">
        <v>0</v>
      </c>
      <c r="P2446">
        <v>0</v>
      </c>
      <c r="Q2446">
        <v>10815.18</v>
      </c>
      <c r="R2446">
        <v>1061.52</v>
      </c>
      <c r="S2446">
        <v>2.2120000000000002</v>
      </c>
      <c r="T2446">
        <v>33</v>
      </c>
      <c r="U2446">
        <v>3216.7269999999999</v>
      </c>
      <c r="V2446">
        <v>3</v>
      </c>
      <c r="W2446">
        <v>2.08</v>
      </c>
      <c r="X2446">
        <v>3.3620000000000001</v>
      </c>
      <c r="Y2446" s="8">
        <v>43412</v>
      </c>
    </row>
    <row r="2447" spans="1:25" x14ac:dyDescent="0.25">
      <c r="A2447">
        <v>-111.97758983</v>
      </c>
      <c r="B2447">
        <v>33.079010220000001</v>
      </c>
      <c r="C2447" t="s">
        <v>563</v>
      </c>
      <c r="D2447" t="s">
        <v>564</v>
      </c>
      <c r="E2447" t="s">
        <v>561</v>
      </c>
      <c r="F2447">
        <v>542</v>
      </c>
      <c r="G2447">
        <v>181</v>
      </c>
      <c r="H2447">
        <v>13.333</v>
      </c>
      <c r="I2447">
        <v>2.92</v>
      </c>
      <c r="J2447">
        <v>1</v>
      </c>
      <c r="K2447">
        <v>1172.5070000000001</v>
      </c>
      <c r="L2447" t="s">
        <v>560</v>
      </c>
      <c r="M2447" t="s">
        <v>559</v>
      </c>
      <c r="N2447" s="8">
        <v>43412</v>
      </c>
      <c r="O2447">
        <v>0</v>
      </c>
      <c r="P2447">
        <v>0</v>
      </c>
      <c r="Q2447">
        <v>12996.691000000001</v>
      </c>
      <c r="R2447">
        <v>1332.9690000000001</v>
      </c>
      <c r="S2447">
        <v>2.7770000000000001</v>
      </c>
      <c r="T2447">
        <v>33</v>
      </c>
      <c r="U2447">
        <v>4039.3</v>
      </c>
      <c r="V2447">
        <v>3</v>
      </c>
      <c r="W2447">
        <v>1.9910000000000001</v>
      </c>
      <c r="X2447">
        <v>3.218</v>
      </c>
      <c r="Y2447" s="8">
        <v>43412</v>
      </c>
    </row>
    <row r="2448" spans="1:25" x14ac:dyDescent="0.25">
      <c r="A2448">
        <v>-111.97758932000001</v>
      </c>
      <c r="B2448">
        <v>33.079002209999999</v>
      </c>
      <c r="C2448" t="s">
        <v>563</v>
      </c>
      <c r="D2448" t="s">
        <v>564</v>
      </c>
      <c r="E2448" t="s">
        <v>561</v>
      </c>
      <c r="F2448">
        <v>543</v>
      </c>
      <c r="G2448">
        <v>184</v>
      </c>
      <c r="H2448">
        <v>13.333</v>
      </c>
      <c r="I2448">
        <v>2.92</v>
      </c>
      <c r="J2448">
        <v>1</v>
      </c>
      <c r="K2448">
        <v>1172.4670000000001</v>
      </c>
      <c r="L2448" t="s">
        <v>560</v>
      </c>
      <c r="M2448" t="s">
        <v>559</v>
      </c>
      <c r="N2448" s="8">
        <v>43412</v>
      </c>
      <c r="O2448">
        <v>0</v>
      </c>
      <c r="P2448">
        <v>0</v>
      </c>
      <c r="Q2448">
        <v>13953.49</v>
      </c>
      <c r="R2448">
        <v>1431.1010000000001</v>
      </c>
      <c r="S2448">
        <v>2.9809999999999999</v>
      </c>
      <c r="T2448">
        <v>33</v>
      </c>
      <c r="U2448">
        <v>4336.6679999999997</v>
      </c>
      <c r="V2448">
        <v>3</v>
      </c>
      <c r="W2448">
        <v>1.9910000000000001</v>
      </c>
      <c r="X2448">
        <v>3.218</v>
      </c>
      <c r="Y2448" s="8">
        <v>43412</v>
      </c>
    </row>
    <row r="2449" spans="1:25" x14ac:dyDescent="0.25">
      <c r="A2449">
        <v>-111.97759017</v>
      </c>
      <c r="B2449">
        <v>33.078994219999998</v>
      </c>
      <c r="C2449" t="s">
        <v>563</v>
      </c>
      <c r="D2449" t="s">
        <v>564</v>
      </c>
      <c r="E2449" t="s">
        <v>561</v>
      </c>
      <c r="F2449">
        <v>544</v>
      </c>
      <c r="G2449">
        <v>179</v>
      </c>
      <c r="H2449">
        <v>13.333</v>
      </c>
      <c r="I2449">
        <v>2.9529999999999998</v>
      </c>
      <c r="J2449">
        <v>1</v>
      </c>
      <c r="K2449">
        <v>1172.4929999999999</v>
      </c>
      <c r="L2449" t="s">
        <v>560</v>
      </c>
      <c r="M2449" t="s">
        <v>559</v>
      </c>
      <c r="N2449" s="8">
        <v>43412</v>
      </c>
      <c r="O2449">
        <v>0</v>
      </c>
      <c r="P2449">
        <v>0</v>
      </c>
      <c r="Q2449">
        <v>12697.66</v>
      </c>
      <c r="R2449">
        <v>1287.83</v>
      </c>
      <c r="S2449">
        <v>2.6829999999999998</v>
      </c>
      <c r="T2449">
        <v>33</v>
      </c>
      <c r="U2449">
        <v>3902.5140000000001</v>
      </c>
      <c r="V2449">
        <v>3</v>
      </c>
      <c r="W2449">
        <v>2.0129999999999999</v>
      </c>
      <c r="X2449">
        <v>3.254</v>
      </c>
      <c r="Y2449" s="8">
        <v>43412</v>
      </c>
    </row>
    <row r="2450" spans="1:25" x14ac:dyDescent="0.25">
      <c r="A2450">
        <v>-111.97758983</v>
      </c>
      <c r="B2450">
        <v>33.078986219999997</v>
      </c>
      <c r="C2450" t="s">
        <v>563</v>
      </c>
      <c r="D2450" t="s">
        <v>564</v>
      </c>
      <c r="E2450" t="s">
        <v>561</v>
      </c>
      <c r="F2450">
        <v>545</v>
      </c>
      <c r="G2450">
        <v>181</v>
      </c>
      <c r="H2450">
        <v>13.333</v>
      </c>
      <c r="I2450">
        <v>2.92</v>
      </c>
      <c r="J2450">
        <v>1</v>
      </c>
      <c r="K2450">
        <v>1172.4770000000001</v>
      </c>
      <c r="L2450" t="s">
        <v>560</v>
      </c>
      <c r="M2450" t="s">
        <v>559</v>
      </c>
      <c r="N2450" s="8">
        <v>43412</v>
      </c>
      <c r="O2450">
        <v>0</v>
      </c>
      <c r="P2450">
        <v>0</v>
      </c>
      <c r="Q2450">
        <v>13423.177</v>
      </c>
      <c r="R2450">
        <v>1376.71</v>
      </c>
      <c r="S2450">
        <v>2.8679999999999999</v>
      </c>
      <c r="T2450">
        <v>33</v>
      </c>
      <c r="U2450">
        <v>4171.8500000000004</v>
      </c>
      <c r="V2450">
        <v>3</v>
      </c>
      <c r="W2450">
        <v>1.9910000000000001</v>
      </c>
      <c r="X2450">
        <v>3.218</v>
      </c>
      <c r="Y2450" s="8">
        <v>43412</v>
      </c>
    </row>
    <row r="2451" spans="1:25" x14ac:dyDescent="0.25">
      <c r="A2451">
        <v>-111.97759017</v>
      </c>
      <c r="B2451">
        <v>33.078978220000003</v>
      </c>
      <c r="C2451" t="s">
        <v>563</v>
      </c>
      <c r="D2451" t="s">
        <v>564</v>
      </c>
      <c r="E2451" t="s">
        <v>561</v>
      </c>
      <c r="F2451">
        <v>546</v>
      </c>
      <c r="G2451">
        <v>179</v>
      </c>
      <c r="H2451">
        <v>13.333</v>
      </c>
      <c r="I2451">
        <v>3.2149999999999999</v>
      </c>
      <c r="J2451">
        <v>1</v>
      </c>
      <c r="K2451">
        <v>1172.5070000000001</v>
      </c>
      <c r="L2451" t="s">
        <v>560</v>
      </c>
      <c r="M2451" t="s">
        <v>559</v>
      </c>
      <c r="N2451" s="8">
        <v>43412</v>
      </c>
      <c r="O2451">
        <v>0</v>
      </c>
      <c r="P2451">
        <v>0</v>
      </c>
      <c r="Q2451">
        <v>14078.907999999999</v>
      </c>
      <c r="R2451">
        <v>1311.355</v>
      </c>
      <c r="S2451">
        <v>2.7320000000000002</v>
      </c>
      <c r="T2451">
        <v>33</v>
      </c>
      <c r="U2451">
        <v>3973.8020000000001</v>
      </c>
      <c r="V2451">
        <v>3</v>
      </c>
      <c r="W2451">
        <v>2.1920000000000002</v>
      </c>
      <c r="X2451">
        <v>3.5430000000000001</v>
      </c>
      <c r="Y2451" s="8">
        <v>43412</v>
      </c>
    </row>
    <row r="2452" spans="1:25" x14ac:dyDescent="0.25">
      <c r="A2452">
        <v>-111.97758846000001</v>
      </c>
      <c r="B2452">
        <v>33.078970120000001</v>
      </c>
      <c r="C2452" t="s">
        <v>563</v>
      </c>
      <c r="D2452" t="s">
        <v>564</v>
      </c>
      <c r="E2452" t="s">
        <v>561</v>
      </c>
      <c r="F2452">
        <v>547</v>
      </c>
      <c r="G2452">
        <v>189</v>
      </c>
      <c r="H2452">
        <v>13.333</v>
      </c>
      <c r="I2452">
        <v>2.887</v>
      </c>
      <c r="J2452">
        <v>1</v>
      </c>
      <c r="K2452">
        <v>1172.461</v>
      </c>
      <c r="L2452" t="s">
        <v>560</v>
      </c>
      <c r="M2452" t="s">
        <v>559</v>
      </c>
      <c r="N2452" s="8">
        <v>43412</v>
      </c>
      <c r="O2452">
        <v>0</v>
      </c>
      <c r="P2452">
        <v>0</v>
      </c>
      <c r="Q2452">
        <v>14838.851000000001</v>
      </c>
      <c r="R2452">
        <v>1539.1990000000001</v>
      </c>
      <c r="S2452">
        <v>3.2069999999999999</v>
      </c>
      <c r="T2452">
        <v>33</v>
      </c>
      <c r="U2452">
        <v>4664.24</v>
      </c>
      <c r="V2452">
        <v>3</v>
      </c>
      <c r="W2452">
        <v>1.9690000000000001</v>
      </c>
      <c r="X2452">
        <v>3.181</v>
      </c>
      <c r="Y2452" s="8">
        <v>43412</v>
      </c>
    </row>
    <row r="2453" spans="1:25" x14ac:dyDescent="0.25">
      <c r="A2453">
        <v>-111.97759000000001</v>
      </c>
      <c r="B2453">
        <v>33.078962230000002</v>
      </c>
      <c r="C2453" t="s">
        <v>563</v>
      </c>
      <c r="D2453" t="s">
        <v>564</v>
      </c>
      <c r="E2453" t="s">
        <v>561</v>
      </c>
      <c r="F2453">
        <v>548</v>
      </c>
      <c r="G2453">
        <v>180</v>
      </c>
      <c r="H2453">
        <v>13.333</v>
      </c>
      <c r="I2453">
        <v>3.0179999999999998</v>
      </c>
      <c r="J2453">
        <v>1</v>
      </c>
      <c r="K2453">
        <v>1172.5070000000001</v>
      </c>
      <c r="L2453" t="s">
        <v>560</v>
      </c>
      <c r="M2453" t="s">
        <v>559</v>
      </c>
      <c r="N2453" s="8">
        <v>43412</v>
      </c>
      <c r="O2453">
        <v>0</v>
      </c>
      <c r="P2453">
        <v>0</v>
      </c>
      <c r="Q2453">
        <v>11192.866</v>
      </c>
      <c r="R2453">
        <v>1110.5309999999999</v>
      </c>
      <c r="S2453">
        <v>2.3140000000000001</v>
      </c>
      <c r="T2453">
        <v>33</v>
      </c>
      <c r="U2453">
        <v>3365.2460000000001</v>
      </c>
      <c r="V2453">
        <v>3</v>
      </c>
      <c r="W2453">
        <v>2.0579999999999998</v>
      </c>
      <c r="X2453">
        <v>3.3260000000000001</v>
      </c>
      <c r="Y2453" s="8">
        <v>43412</v>
      </c>
    </row>
    <row r="2454" spans="1:25" x14ac:dyDescent="0.25">
      <c r="A2454">
        <v>-111.97759000000001</v>
      </c>
      <c r="B2454">
        <v>33.078954230000001</v>
      </c>
      <c r="C2454" t="s">
        <v>563</v>
      </c>
      <c r="D2454" t="s">
        <v>564</v>
      </c>
      <c r="E2454" t="s">
        <v>561</v>
      </c>
      <c r="F2454">
        <v>549</v>
      </c>
      <c r="G2454">
        <v>180</v>
      </c>
      <c r="H2454">
        <v>13.333</v>
      </c>
      <c r="I2454">
        <v>2.887</v>
      </c>
      <c r="J2454">
        <v>1</v>
      </c>
      <c r="K2454">
        <v>1172.4839999999999</v>
      </c>
      <c r="L2454" t="s">
        <v>560</v>
      </c>
      <c r="M2454" t="s">
        <v>559</v>
      </c>
      <c r="N2454" s="8">
        <v>43412</v>
      </c>
      <c r="O2454">
        <v>0</v>
      </c>
      <c r="P2454">
        <v>0</v>
      </c>
      <c r="Q2454">
        <v>13314.282999999999</v>
      </c>
      <c r="R2454">
        <v>1381.06</v>
      </c>
      <c r="S2454">
        <v>2.8769999999999998</v>
      </c>
      <c r="T2454">
        <v>33</v>
      </c>
      <c r="U2454">
        <v>4185.0290000000005</v>
      </c>
      <c r="V2454">
        <v>3</v>
      </c>
      <c r="W2454">
        <v>1.9690000000000001</v>
      </c>
      <c r="X2454">
        <v>3.181</v>
      </c>
      <c r="Y2454" s="8">
        <v>43412</v>
      </c>
    </row>
    <row r="2455" spans="1:25" x14ac:dyDescent="0.25">
      <c r="A2455">
        <v>-111.97759034000001</v>
      </c>
      <c r="B2455">
        <v>33.078946219999999</v>
      </c>
      <c r="C2455" t="s">
        <v>563</v>
      </c>
      <c r="D2455" t="s">
        <v>564</v>
      </c>
      <c r="E2455" t="s">
        <v>561</v>
      </c>
      <c r="F2455">
        <v>550</v>
      </c>
      <c r="G2455">
        <v>178</v>
      </c>
      <c r="H2455">
        <v>13.333</v>
      </c>
      <c r="I2455">
        <v>3.0179999999999998</v>
      </c>
      <c r="J2455">
        <v>1</v>
      </c>
      <c r="K2455">
        <v>1172.4970000000001</v>
      </c>
      <c r="L2455" t="s">
        <v>560</v>
      </c>
      <c r="M2455" t="s">
        <v>559</v>
      </c>
      <c r="N2455" s="8">
        <v>43412</v>
      </c>
      <c r="O2455">
        <v>0</v>
      </c>
      <c r="P2455">
        <v>0</v>
      </c>
      <c r="Q2455">
        <v>13908.71</v>
      </c>
      <c r="R2455">
        <v>1379.991</v>
      </c>
      <c r="S2455">
        <v>2.875</v>
      </c>
      <c r="T2455">
        <v>33</v>
      </c>
      <c r="U2455">
        <v>4181.7910000000002</v>
      </c>
      <c r="V2455">
        <v>3</v>
      </c>
      <c r="W2455">
        <v>2.0579999999999998</v>
      </c>
      <c r="X2455">
        <v>3.3260000000000001</v>
      </c>
      <c r="Y2455" s="8">
        <v>43412</v>
      </c>
    </row>
    <row r="2456" spans="1:25" x14ac:dyDescent="0.25">
      <c r="A2456">
        <v>-111.9775898</v>
      </c>
      <c r="B2456">
        <v>33.07893816</v>
      </c>
      <c r="C2456" t="s">
        <v>563</v>
      </c>
      <c r="D2456" t="s">
        <v>564</v>
      </c>
      <c r="E2456" t="s">
        <v>561</v>
      </c>
      <c r="F2456">
        <v>551</v>
      </c>
      <c r="G2456">
        <v>187</v>
      </c>
      <c r="H2456">
        <v>13.333</v>
      </c>
      <c r="I2456">
        <v>2.8220000000000001</v>
      </c>
      <c r="J2456">
        <v>1</v>
      </c>
      <c r="K2456">
        <v>1172.4970000000001</v>
      </c>
      <c r="L2456" t="s">
        <v>560</v>
      </c>
      <c r="M2456" t="s">
        <v>559</v>
      </c>
      <c r="N2456" s="8">
        <v>43412</v>
      </c>
      <c r="O2456">
        <v>0</v>
      </c>
      <c r="P2456">
        <v>0</v>
      </c>
      <c r="Q2456">
        <v>14758.048000000001</v>
      </c>
      <c r="R2456">
        <v>1566.4179999999999</v>
      </c>
      <c r="S2456">
        <v>3.2629999999999999</v>
      </c>
      <c r="T2456">
        <v>33</v>
      </c>
      <c r="U2456">
        <v>4746.7219999999998</v>
      </c>
      <c r="V2456">
        <v>3</v>
      </c>
      <c r="W2456">
        <v>1.9239999999999999</v>
      </c>
      <c r="X2456">
        <v>3.109</v>
      </c>
      <c r="Y2456" s="8">
        <v>43412</v>
      </c>
    </row>
    <row r="2457" spans="1:25" x14ac:dyDescent="0.25">
      <c r="A2457">
        <v>-111.977591</v>
      </c>
      <c r="B2457">
        <v>33.078930229999997</v>
      </c>
      <c r="C2457" t="s">
        <v>563</v>
      </c>
      <c r="D2457" t="s">
        <v>564</v>
      </c>
      <c r="E2457" t="s">
        <v>561</v>
      </c>
      <c r="F2457">
        <v>552</v>
      </c>
      <c r="G2457">
        <v>180</v>
      </c>
      <c r="H2457">
        <v>13.333</v>
      </c>
      <c r="I2457">
        <v>2.887</v>
      </c>
      <c r="J2457">
        <v>1</v>
      </c>
      <c r="K2457">
        <v>1172.444</v>
      </c>
      <c r="L2457" t="s">
        <v>560</v>
      </c>
      <c r="M2457" t="s">
        <v>559</v>
      </c>
      <c r="N2457" s="8">
        <v>43412</v>
      </c>
      <c r="O2457">
        <v>0</v>
      </c>
      <c r="P2457">
        <v>0</v>
      </c>
      <c r="Q2457">
        <v>14465.682000000001</v>
      </c>
      <c r="R2457">
        <v>1500.491</v>
      </c>
      <c r="S2457">
        <v>3.1259999999999999</v>
      </c>
      <c r="T2457">
        <v>33</v>
      </c>
      <c r="U2457">
        <v>4546.9440000000004</v>
      </c>
      <c r="V2457">
        <v>3</v>
      </c>
      <c r="W2457">
        <v>1.9690000000000001</v>
      </c>
      <c r="X2457">
        <v>3.181</v>
      </c>
      <c r="Y2457" s="8">
        <v>43412</v>
      </c>
    </row>
    <row r="2458" spans="1:25" x14ac:dyDescent="0.25">
      <c r="A2458">
        <v>-111.977591</v>
      </c>
      <c r="B2458">
        <v>33.078922230000003</v>
      </c>
      <c r="C2458" t="s">
        <v>563</v>
      </c>
      <c r="D2458" t="s">
        <v>564</v>
      </c>
      <c r="E2458" t="s">
        <v>561</v>
      </c>
      <c r="F2458">
        <v>553</v>
      </c>
      <c r="G2458">
        <v>180</v>
      </c>
      <c r="H2458">
        <v>13.333</v>
      </c>
      <c r="I2458">
        <v>2.9860000000000002</v>
      </c>
      <c r="J2458">
        <v>1</v>
      </c>
      <c r="K2458">
        <v>1172.444</v>
      </c>
      <c r="L2458" t="s">
        <v>560</v>
      </c>
      <c r="M2458" t="s">
        <v>559</v>
      </c>
      <c r="N2458" s="8">
        <v>43412</v>
      </c>
      <c r="O2458">
        <v>0</v>
      </c>
      <c r="P2458">
        <v>0</v>
      </c>
      <c r="Q2458">
        <v>14508.093999999999</v>
      </c>
      <c r="R2458">
        <v>1455.279</v>
      </c>
      <c r="S2458">
        <v>3.032</v>
      </c>
      <c r="T2458">
        <v>33</v>
      </c>
      <c r="U2458">
        <v>4409.9359999999997</v>
      </c>
      <c r="V2458">
        <v>3</v>
      </c>
      <c r="W2458">
        <v>2.036</v>
      </c>
      <c r="X2458">
        <v>3.29</v>
      </c>
      <c r="Y2458" s="8">
        <v>43412</v>
      </c>
    </row>
    <row r="2459" spans="1:25" x14ac:dyDescent="0.25">
      <c r="A2459">
        <v>-111.97759034000001</v>
      </c>
      <c r="B2459">
        <v>33.078914220000001</v>
      </c>
      <c r="C2459" t="s">
        <v>563</v>
      </c>
      <c r="D2459" t="s">
        <v>564</v>
      </c>
      <c r="E2459" t="s">
        <v>561</v>
      </c>
      <c r="F2459">
        <v>554</v>
      </c>
      <c r="G2459">
        <v>178</v>
      </c>
      <c r="H2459">
        <v>13.333</v>
      </c>
      <c r="I2459">
        <v>2.8540000000000001</v>
      </c>
      <c r="J2459">
        <v>1</v>
      </c>
      <c r="K2459">
        <v>1172.451</v>
      </c>
      <c r="L2459" t="s">
        <v>560</v>
      </c>
      <c r="M2459" t="s">
        <v>559</v>
      </c>
      <c r="N2459" s="8">
        <v>43412</v>
      </c>
      <c r="O2459">
        <v>0</v>
      </c>
      <c r="P2459">
        <v>0</v>
      </c>
      <c r="Q2459">
        <v>15516.227999999999</v>
      </c>
      <c r="R2459">
        <v>1627.962</v>
      </c>
      <c r="S2459">
        <v>3.3919999999999999</v>
      </c>
      <c r="T2459">
        <v>33</v>
      </c>
      <c r="U2459">
        <v>4933.2169999999996</v>
      </c>
      <c r="V2459">
        <v>3</v>
      </c>
      <c r="W2459">
        <v>1.946</v>
      </c>
      <c r="X2459">
        <v>3.145</v>
      </c>
      <c r="Y2459" s="8">
        <v>43412</v>
      </c>
    </row>
    <row r="2460" spans="1:25" x14ac:dyDescent="0.25">
      <c r="A2460">
        <v>-111.97759051</v>
      </c>
      <c r="B2460">
        <v>33.07890621</v>
      </c>
      <c r="C2460" t="s">
        <v>563</v>
      </c>
      <c r="D2460" t="s">
        <v>564</v>
      </c>
      <c r="E2460" t="s">
        <v>561</v>
      </c>
      <c r="F2460">
        <v>555</v>
      </c>
      <c r="G2460">
        <v>177</v>
      </c>
      <c r="H2460">
        <v>13.333</v>
      </c>
      <c r="I2460">
        <v>2.8540000000000001</v>
      </c>
      <c r="J2460">
        <v>1</v>
      </c>
      <c r="K2460">
        <v>1172.4739999999999</v>
      </c>
      <c r="L2460" t="s">
        <v>560</v>
      </c>
      <c r="M2460" t="s">
        <v>559</v>
      </c>
      <c r="N2460" s="8">
        <v>43412</v>
      </c>
      <c r="O2460">
        <v>0</v>
      </c>
      <c r="P2460">
        <v>0</v>
      </c>
      <c r="Q2460">
        <v>14157.287</v>
      </c>
      <c r="R2460">
        <v>1485.3820000000001</v>
      </c>
      <c r="S2460">
        <v>3.0950000000000002</v>
      </c>
      <c r="T2460">
        <v>33</v>
      </c>
      <c r="U2460">
        <v>4501.1570000000002</v>
      </c>
      <c r="V2460">
        <v>3</v>
      </c>
      <c r="W2460">
        <v>1.946</v>
      </c>
      <c r="X2460">
        <v>3.145</v>
      </c>
      <c r="Y2460" s="8">
        <v>43412</v>
      </c>
    </row>
    <row r="2461" spans="1:25" x14ac:dyDescent="0.25">
      <c r="A2461">
        <v>-111.97758966000001</v>
      </c>
      <c r="B2461">
        <v>33.078898219999999</v>
      </c>
      <c r="C2461" t="s">
        <v>563</v>
      </c>
      <c r="D2461" t="s">
        <v>564</v>
      </c>
      <c r="E2461" t="s">
        <v>561</v>
      </c>
      <c r="F2461">
        <v>556</v>
      </c>
      <c r="G2461">
        <v>182</v>
      </c>
      <c r="H2461">
        <v>13.333</v>
      </c>
      <c r="I2461">
        <v>2.92</v>
      </c>
      <c r="J2461">
        <v>1</v>
      </c>
      <c r="K2461">
        <v>1172.49</v>
      </c>
      <c r="L2461" t="s">
        <v>560</v>
      </c>
      <c r="M2461" t="s">
        <v>559</v>
      </c>
      <c r="N2461" s="8">
        <v>43412</v>
      </c>
      <c r="O2461">
        <v>0</v>
      </c>
      <c r="P2461">
        <v>0</v>
      </c>
      <c r="Q2461">
        <v>15436.691999999999</v>
      </c>
      <c r="R2461">
        <v>1583.221</v>
      </c>
      <c r="S2461">
        <v>3.298</v>
      </c>
      <c r="T2461">
        <v>33</v>
      </c>
      <c r="U2461">
        <v>4797.6390000000001</v>
      </c>
      <c r="V2461">
        <v>3</v>
      </c>
      <c r="W2461">
        <v>1.9910000000000001</v>
      </c>
      <c r="X2461">
        <v>3.218</v>
      </c>
      <c r="Y2461" s="8">
        <v>43412</v>
      </c>
    </row>
    <row r="2462" spans="1:25" x14ac:dyDescent="0.25">
      <c r="A2462">
        <v>-111.97759117</v>
      </c>
      <c r="B2462">
        <v>33.078890219999998</v>
      </c>
      <c r="C2462" t="s">
        <v>563</v>
      </c>
      <c r="D2462" t="s">
        <v>564</v>
      </c>
      <c r="E2462" t="s">
        <v>561</v>
      </c>
      <c r="F2462">
        <v>557</v>
      </c>
      <c r="G2462">
        <v>179</v>
      </c>
      <c r="H2462">
        <v>13.333</v>
      </c>
      <c r="I2462">
        <v>2.9529999999999998</v>
      </c>
      <c r="J2462">
        <v>1</v>
      </c>
      <c r="K2462">
        <v>1172.4970000000001</v>
      </c>
      <c r="L2462" t="s">
        <v>560</v>
      </c>
      <c r="M2462" t="s">
        <v>559</v>
      </c>
      <c r="N2462" s="8">
        <v>43412</v>
      </c>
      <c r="O2462">
        <v>0</v>
      </c>
      <c r="P2462">
        <v>0</v>
      </c>
      <c r="Q2462">
        <v>14008.184999999999</v>
      </c>
      <c r="R2462">
        <v>1420.7470000000001</v>
      </c>
      <c r="S2462">
        <v>2.96</v>
      </c>
      <c r="T2462">
        <v>33</v>
      </c>
      <c r="U2462">
        <v>4305.2929999999997</v>
      </c>
      <c r="V2462">
        <v>3</v>
      </c>
      <c r="W2462">
        <v>2.0129999999999999</v>
      </c>
      <c r="X2462">
        <v>3.254</v>
      </c>
      <c r="Y2462" s="8">
        <v>43412</v>
      </c>
    </row>
    <row r="2463" spans="1:25" x14ac:dyDescent="0.25">
      <c r="A2463">
        <v>-111.97759032</v>
      </c>
      <c r="B2463">
        <v>33.078882210000003</v>
      </c>
      <c r="C2463" t="s">
        <v>563</v>
      </c>
      <c r="D2463" t="s">
        <v>564</v>
      </c>
      <c r="E2463" t="s">
        <v>561</v>
      </c>
      <c r="F2463">
        <v>558</v>
      </c>
      <c r="G2463">
        <v>184</v>
      </c>
      <c r="H2463">
        <v>13.333</v>
      </c>
      <c r="I2463">
        <v>2.887</v>
      </c>
      <c r="J2463">
        <v>1</v>
      </c>
      <c r="K2463">
        <v>1172.51</v>
      </c>
      <c r="L2463" t="s">
        <v>560</v>
      </c>
      <c r="M2463" t="s">
        <v>559</v>
      </c>
      <c r="N2463" s="8">
        <v>43412</v>
      </c>
      <c r="O2463">
        <v>0</v>
      </c>
      <c r="P2463">
        <v>0</v>
      </c>
      <c r="Q2463">
        <v>12013.727999999999</v>
      </c>
      <c r="R2463">
        <v>1246.1559999999999</v>
      </c>
      <c r="S2463">
        <v>2.5960000000000001</v>
      </c>
      <c r="T2463">
        <v>33</v>
      </c>
      <c r="U2463">
        <v>3776.23</v>
      </c>
      <c r="V2463">
        <v>3</v>
      </c>
      <c r="W2463">
        <v>1.9690000000000001</v>
      </c>
      <c r="X2463">
        <v>3.181</v>
      </c>
      <c r="Y2463" s="8">
        <v>43412</v>
      </c>
    </row>
    <row r="2464" spans="1:25" x14ac:dyDescent="0.25">
      <c r="A2464">
        <v>-111.97759134</v>
      </c>
      <c r="B2464">
        <v>33.078873219999998</v>
      </c>
      <c r="C2464" t="s">
        <v>563</v>
      </c>
      <c r="D2464" t="s">
        <v>564</v>
      </c>
      <c r="E2464" t="s">
        <v>561</v>
      </c>
      <c r="F2464">
        <v>559</v>
      </c>
      <c r="G2464">
        <v>178</v>
      </c>
      <c r="H2464">
        <v>13.333</v>
      </c>
      <c r="I2464">
        <v>2.9860000000000002</v>
      </c>
      <c r="J2464">
        <v>1</v>
      </c>
      <c r="K2464">
        <v>1172.4870000000001</v>
      </c>
      <c r="L2464" t="s">
        <v>560</v>
      </c>
      <c r="M2464" t="s">
        <v>559</v>
      </c>
      <c r="N2464" s="8">
        <v>43412</v>
      </c>
      <c r="O2464">
        <v>0</v>
      </c>
      <c r="P2464">
        <v>0</v>
      </c>
      <c r="Q2464">
        <v>12796.638999999999</v>
      </c>
      <c r="R2464">
        <v>1283.606</v>
      </c>
      <c r="S2464">
        <v>2.6739999999999999</v>
      </c>
      <c r="T2464">
        <v>33</v>
      </c>
      <c r="U2464">
        <v>3889.7159999999999</v>
      </c>
      <c r="V2464">
        <v>3</v>
      </c>
      <c r="W2464">
        <v>2.036</v>
      </c>
      <c r="X2464">
        <v>3.29</v>
      </c>
      <c r="Y2464" s="8">
        <v>43412</v>
      </c>
    </row>
    <row r="2465" spans="1:25" x14ac:dyDescent="0.25">
      <c r="A2465">
        <v>-111.97759083</v>
      </c>
      <c r="B2465">
        <v>33.078865219999997</v>
      </c>
      <c r="C2465" t="s">
        <v>563</v>
      </c>
      <c r="D2465" t="s">
        <v>564</v>
      </c>
      <c r="E2465" t="s">
        <v>561</v>
      </c>
      <c r="F2465">
        <v>560</v>
      </c>
      <c r="G2465">
        <v>181</v>
      </c>
      <c r="H2465">
        <v>13.333</v>
      </c>
      <c r="I2465">
        <v>2.8540000000000001</v>
      </c>
      <c r="J2465">
        <v>1</v>
      </c>
      <c r="K2465">
        <v>1172.4639999999999</v>
      </c>
      <c r="L2465" t="s">
        <v>560</v>
      </c>
      <c r="M2465" t="s">
        <v>559</v>
      </c>
      <c r="N2465" s="8">
        <v>43412</v>
      </c>
      <c r="O2465">
        <v>0</v>
      </c>
      <c r="P2465">
        <v>0</v>
      </c>
      <c r="Q2465">
        <v>14938.822</v>
      </c>
      <c r="R2465">
        <v>1567.38</v>
      </c>
      <c r="S2465">
        <v>3.2650000000000001</v>
      </c>
      <c r="T2465">
        <v>33</v>
      </c>
      <c r="U2465">
        <v>4749.6369999999997</v>
      </c>
      <c r="V2465">
        <v>3</v>
      </c>
      <c r="W2465">
        <v>1.946</v>
      </c>
      <c r="X2465">
        <v>3.145</v>
      </c>
      <c r="Y2465" s="8">
        <v>43412</v>
      </c>
    </row>
    <row r="2466" spans="1:25" x14ac:dyDescent="0.25">
      <c r="A2466">
        <v>-111.97759049</v>
      </c>
      <c r="B2466">
        <v>33.078857210000002</v>
      </c>
      <c r="C2466" t="s">
        <v>563</v>
      </c>
      <c r="D2466" t="s">
        <v>564</v>
      </c>
      <c r="E2466" t="s">
        <v>561</v>
      </c>
      <c r="F2466">
        <v>561</v>
      </c>
      <c r="G2466">
        <v>183</v>
      </c>
      <c r="H2466">
        <v>13.333</v>
      </c>
      <c r="I2466">
        <v>2.8540000000000001</v>
      </c>
      <c r="J2466">
        <v>1</v>
      </c>
      <c r="K2466">
        <v>1172.441</v>
      </c>
      <c r="L2466" t="s">
        <v>560</v>
      </c>
      <c r="M2466" t="s">
        <v>559</v>
      </c>
      <c r="N2466" s="8">
        <v>43412</v>
      </c>
      <c r="O2466">
        <v>0</v>
      </c>
      <c r="P2466">
        <v>0</v>
      </c>
      <c r="Q2466">
        <v>14364.058999999999</v>
      </c>
      <c r="R2466">
        <v>1507.076</v>
      </c>
      <c r="S2466">
        <v>3.14</v>
      </c>
      <c r="T2466">
        <v>33</v>
      </c>
      <c r="U2466">
        <v>4566.8969999999999</v>
      </c>
      <c r="V2466">
        <v>3</v>
      </c>
      <c r="W2466">
        <v>1.946</v>
      </c>
      <c r="X2466">
        <v>3.145</v>
      </c>
      <c r="Y2466" s="8">
        <v>43412</v>
      </c>
    </row>
    <row r="2467" spans="1:25" x14ac:dyDescent="0.25">
      <c r="A2467">
        <v>-111.977591</v>
      </c>
      <c r="B2467">
        <v>33.078849230000003</v>
      </c>
      <c r="C2467" t="s">
        <v>563</v>
      </c>
      <c r="D2467" t="s">
        <v>564</v>
      </c>
      <c r="E2467" t="s">
        <v>561</v>
      </c>
      <c r="F2467">
        <v>562</v>
      </c>
      <c r="G2467">
        <v>180</v>
      </c>
      <c r="H2467">
        <v>13.333</v>
      </c>
      <c r="I2467">
        <v>2.9529999999999998</v>
      </c>
      <c r="J2467">
        <v>1</v>
      </c>
      <c r="K2467">
        <v>1172.48</v>
      </c>
      <c r="L2467" t="s">
        <v>560</v>
      </c>
      <c r="M2467" t="s">
        <v>559</v>
      </c>
      <c r="N2467" s="8">
        <v>43412</v>
      </c>
      <c r="O2467">
        <v>0</v>
      </c>
      <c r="P2467">
        <v>0</v>
      </c>
      <c r="Q2467">
        <v>11310.462</v>
      </c>
      <c r="R2467">
        <v>1147.1369999999999</v>
      </c>
      <c r="S2467">
        <v>2.39</v>
      </c>
      <c r="T2467">
        <v>33</v>
      </c>
      <c r="U2467">
        <v>3476.1709999999998</v>
      </c>
      <c r="V2467">
        <v>3</v>
      </c>
      <c r="W2467">
        <v>2.0129999999999999</v>
      </c>
      <c r="X2467">
        <v>3.254</v>
      </c>
      <c r="Y2467" s="8">
        <v>43412</v>
      </c>
    </row>
    <row r="2468" spans="1:25" x14ac:dyDescent="0.25">
      <c r="A2468">
        <v>-111.97759083</v>
      </c>
      <c r="B2468">
        <v>33.078841220000001</v>
      </c>
      <c r="C2468" t="s">
        <v>563</v>
      </c>
      <c r="D2468" t="s">
        <v>564</v>
      </c>
      <c r="E2468" t="s">
        <v>561</v>
      </c>
      <c r="F2468">
        <v>563</v>
      </c>
      <c r="G2468">
        <v>181</v>
      </c>
      <c r="H2468">
        <v>13.333</v>
      </c>
      <c r="I2468">
        <v>2.9860000000000002</v>
      </c>
      <c r="J2468">
        <v>1</v>
      </c>
      <c r="K2468">
        <v>1172.5129999999999</v>
      </c>
      <c r="L2468" t="s">
        <v>560</v>
      </c>
      <c r="M2468" t="s">
        <v>559</v>
      </c>
      <c r="N2468" s="8">
        <v>43412</v>
      </c>
      <c r="O2468">
        <v>0</v>
      </c>
      <c r="P2468">
        <v>0</v>
      </c>
      <c r="Q2468">
        <v>13923.637000000001</v>
      </c>
      <c r="R2468">
        <v>1396.653</v>
      </c>
      <c r="S2468">
        <v>2.91</v>
      </c>
      <c r="T2468">
        <v>33</v>
      </c>
      <c r="U2468">
        <v>4232.2820000000002</v>
      </c>
      <c r="V2468">
        <v>3</v>
      </c>
      <c r="W2468">
        <v>2.036</v>
      </c>
      <c r="X2468">
        <v>3.29</v>
      </c>
      <c r="Y2468" s="8">
        <v>43412</v>
      </c>
    </row>
    <row r="2469" spans="1:25" x14ac:dyDescent="0.25">
      <c r="A2469">
        <v>-111.97759096999999</v>
      </c>
      <c r="B2469">
        <v>33.078833179999997</v>
      </c>
      <c r="C2469" t="s">
        <v>563</v>
      </c>
      <c r="D2469" t="s">
        <v>564</v>
      </c>
      <c r="E2469" t="s">
        <v>561</v>
      </c>
      <c r="F2469">
        <v>564</v>
      </c>
      <c r="G2469">
        <v>186</v>
      </c>
      <c r="H2469">
        <v>13.333</v>
      </c>
      <c r="I2469">
        <v>2.92</v>
      </c>
      <c r="J2469">
        <v>1</v>
      </c>
      <c r="K2469">
        <v>1172.5129999999999</v>
      </c>
      <c r="L2469" t="s">
        <v>560</v>
      </c>
      <c r="M2469" t="s">
        <v>559</v>
      </c>
      <c r="N2469" s="8">
        <v>43412</v>
      </c>
      <c r="O2469">
        <v>0</v>
      </c>
      <c r="P2469">
        <v>0</v>
      </c>
      <c r="Q2469">
        <v>12654.146000000001</v>
      </c>
      <c r="R2469">
        <v>1297.837</v>
      </c>
      <c r="S2469">
        <v>2.7040000000000002</v>
      </c>
      <c r="T2469">
        <v>33</v>
      </c>
      <c r="U2469">
        <v>3932.8389999999999</v>
      </c>
      <c r="V2469">
        <v>3</v>
      </c>
      <c r="W2469">
        <v>1.9910000000000001</v>
      </c>
      <c r="X2469">
        <v>3.218</v>
      </c>
      <c r="Y2469" s="8">
        <v>43412</v>
      </c>
    </row>
    <row r="2470" spans="1:25" x14ac:dyDescent="0.25">
      <c r="A2470">
        <v>-111.97759216999999</v>
      </c>
      <c r="B2470">
        <v>33.078825219999999</v>
      </c>
      <c r="C2470" t="s">
        <v>563</v>
      </c>
      <c r="D2470" t="s">
        <v>564</v>
      </c>
      <c r="E2470" t="s">
        <v>561</v>
      </c>
      <c r="F2470">
        <v>565</v>
      </c>
      <c r="G2470">
        <v>179</v>
      </c>
      <c r="H2470">
        <v>13.333</v>
      </c>
      <c r="I2470">
        <v>2.887</v>
      </c>
      <c r="J2470">
        <v>1</v>
      </c>
      <c r="K2470">
        <v>1172.4970000000001</v>
      </c>
      <c r="L2470" t="s">
        <v>560</v>
      </c>
      <c r="M2470" t="s">
        <v>559</v>
      </c>
      <c r="N2470" s="8">
        <v>43412</v>
      </c>
      <c r="O2470">
        <v>0</v>
      </c>
      <c r="P2470">
        <v>0</v>
      </c>
      <c r="Q2470">
        <v>14797.816000000001</v>
      </c>
      <c r="R2470">
        <v>1534.943</v>
      </c>
      <c r="S2470">
        <v>3.198</v>
      </c>
      <c r="T2470">
        <v>33</v>
      </c>
      <c r="U2470">
        <v>4651.3419999999996</v>
      </c>
      <c r="V2470">
        <v>3</v>
      </c>
      <c r="W2470">
        <v>1.9690000000000001</v>
      </c>
      <c r="X2470">
        <v>3.181</v>
      </c>
      <c r="Y2470" s="8">
        <v>43412</v>
      </c>
    </row>
    <row r="2471" spans="1:25" x14ac:dyDescent="0.25">
      <c r="A2471">
        <v>-111.97759148999999</v>
      </c>
      <c r="B2471">
        <v>33.078817209999997</v>
      </c>
      <c r="C2471" t="s">
        <v>563</v>
      </c>
      <c r="D2471" t="s">
        <v>564</v>
      </c>
      <c r="E2471" t="s">
        <v>561</v>
      </c>
      <c r="F2471">
        <v>566</v>
      </c>
      <c r="G2471">
        <v>183</v>
      </c>
      <c r="H2471">
        <v>13.333</v>
      </c>
      <c r="I2471">
        <v>2.8540000000000001</v>
      </c>
      <c r="J2471">
        <v>1</v>
      </c>
      <c r="K2471">
        <v>1172.4570000000001</v>
      </c>
      <c r="L2471" t="s">
        <v>560</v>
      </c>
      <c r="M2471" t="s">
        <v>559</v>
      </c>
      <c r="N2471" s="8">
        <v>43412</v>
      </c>
      <c r="O2471">
        <v>0</v>
      </c>
      <c r="P2471">
        <v>0</v>
      </c>
      <c r="Q2471">
        <v>11653.558000000001</v>
      </c>
      <c r="R2471">
        <v>1222.691</v>
      </c>
      <c r="S2471">
        <v>2.5470000000000002</v>
      </c>
      <c r="T2471">
        <v>33</v>
      </c>
      <c r="U2471">
        <v>3705.123</v>
      </c>
      <c r="V2471">
        <v>3</v>
      </c>
      <c r="W2471">
        <v>1.946</v>
      </c>
      <c r="X2471">
        <v>3.145</v>
      </c>
      <c r="Y2471" s="8">
        <v>43412</v>
      </c>
    </row>
    <row r="2472" spans="1:25" x14ac:dyDescent="0.25">
      <c r="A2472">
        <v>-111.97759286</v>
      </c>
      <c r="B2472">
        <v>33.078809190000001</v>
      </c>
      <c r="C2472" t="s">
        <v>563</v>
      </c>
      <c r="D2472" t="s">
        <v>564</v>
      </c>
      <c r="E2472" t="s">
        <v>561</v>
      </c>
      <c r="F2472">
        <v>567</v>
      </c>
      <c r="G2472">
        <v>175</v>
      </c>
      <c r="H2472">
        <v>13.333</v>
      </c>
      <c r="I2472">
        <v>3.0510000000000002</v>
      </c>
      <c r="J2472">
        <v>1</v>
      </c>
      <c r="K2472">
        <v>1172.451</v>
      </c>
      <c r="L2472" t="s">
        <v>560</v>
      </c>
      <c r="M2472" t="s">
        <v>559</v>
      </c>
      <c r="N2472" s="8">
        <v>43412</v>
      </c>
      <c r="O2472">
        <v>0</v>
      </c>
      <c r="P2472">
        <v>0</v>
      </c>
      <c r="Q2472">
        <v>12112.597</v>
      </c>
      <c r="R2472">
        <v>1188.8620000000001</v>
      </c>
      <c r="S2472">
        <v>2.4769999999999999</v>
      </c>
      <c r="T2472">
        <v>33</v>
      </c>
      <c r="U2472">
        <v>3602.6129999999998</v>
      </c>
      <c r="V2472">
        <v>3</v>
      </c>
      <c r="W2472">
        <v>2.08</v>
      </c>
      <c r="X2472">
        <v>3.3620000000000001</v>
      </c>
      <c r="Y2472" s="8">
        <v>43412</v>
      </c>
    </row>
    <row r="2473" spans="1:25" x14ac:dyDescent="0.25">
      <c r="A2473">
        <v>-111.97759148999999</v>
      </c>
      <c r="B2473">
        <v>33.078801210000002</v>
      </c>
      <c r="C2473" t="s">
        <v>563</v>
      </c>
      <c r="D2473" t="s">
        <v>564</v>
      </c>
      <c r="E2473" t="s">
        <v>561</v>
      </c>
      <c r="F2473">
        <v>568</v>
      </c>
      <c r="G2473">
        <v>183</v>
      </c>
      <c r="H2473">
        <v>13.333</v>
      </c>
      <c r="I2473">
        <v>2.8540000000000001</v>
      </c>
      <c r="J2473">
        <v>1</v>
      </c>
      <c r="K2473">
        <v>1172.444</v>
      </c>
      <c r="L2473" t="s">
        <v>560</v>
      </c>
      <c r="M2473" t="s">
        <v>559</v>
      </c>
      <c r="N2473" s="8">
        <v>43412</v>
      </c>
      <c r="O2473">
        <v>0</v>
      </c>
      <c r="P2473">
        <v>0</v>
      </c>
      <c r="Q2473">
        <v>13176.748</v>
      </c>
      <c r="R2473">
        <v>1382.5039999999999</v>
      </c>
      <c r="S2473">
        <v>2.88</v>
      </c>
      <c r="T2473">
        <v>33</v>
      </c>
      <c r="U2473">
        <v>4189.4049999999997</v>
      </c>
      <c r="V2473">
        <v>3</v>
      </c>
      <c r="W2473">
        <v>1.946</v>
      </c>
      <c r="X2473">
        <v>3.145</v>
      </c>
      <c r="Y2473" s="8">
        <v>43412</v>
      </c>
    </row>
    <row r="2474" spans="1:25" x14ac:dyDescent="0.25">
      <c r="A2474">
        <v>-111.97759166</v>
      </c>
      <c r="B2474">
        <v>33.078793220000001</v>
      </c>
      <c r="C2474" t="s">
        <v>563</v>
      </c>
      <c r="D2474" t="s">
        <v>564</v>
      </c>
      <c r="E2474" t="s">
        <v>561</v>
      </c>
      <c r="F2474">
        <v>569</v>
      </c>
      <c r="G2474">
        <v>182</v>
      </c>
      <c r="H2474">
        <v>13.333</v>
      </c>
      <c r="I2474">
        <v>2.9529999999999998</v>
      </c>
      <c r="J2474">
        <v>1</v>
      </c>
      <c r="K2474">
        <v>1172.4179999999999</v>
      </c>
      <c r="L2474" t="s">
        <v>560</v>
      </c>
      <c r="M2474" t="s">
        <v>559</v>
      </c>
      <c r="N2474" s="8">
        <v>43412</v>
      </c>
      <c r="O2474">
        <v>0</v>
      </c>
      <c r="P2474">
        <v>0</v>
      </c>
      <c r="Q2474">
        <v>12597.468999999999</v>
      </c>
      <c r="R2474">
        <v>1277.6679999999999</v>
      </c>
      <c r="S2474">
        <v>2.6619999999999999</v>
      </c>
      <c r="T2474">
        <v>33</v>
      </c>
      <c r="U2474">
        <v>3871.721</v>
      </c>
      <c r="V2474">
        <v>3</v>
      </c>
      <c r="W2474">
        <v>2.0129999999999999</v>
      </c>
      <c r="X2474">
        <v>3.254</v>
      </c>
      <c r="Y2474" s="8">
        <v>43412</v>
      </c>
    </row>
    <row r="2475" spans="1:25" x14ac:dyDescent="0.25">
      <c r="A2475">
        <v>-111.97759066</v>
      </c>
      <c r="B2475">
        <v>33.07878522</v>
      </c>
      <c r="C2475" t="s">
        <v>563</v>
      </c>
      <c r="D2475" t="s">
        <v>564</v>
      </c>
      <c r="E2475" t="s">
        <v>561</v>
      </c>
      <c r="F2475">
        <v>570</v>
      </c>
      <c r="G2475">
        <v>182</v>
      </c>
      <c r="H2475">
        <v>13.333</v>
      </c>
      <c r="I2475">
        <v>3.0510000000000002</v>
      </c>
      <c r="J2475">
        <v>1</v>
      </c>
      <c r="K2475">
        <v>1172.4670000000001</v>
      </c>
      <c r="L2475" t="s">
        <v>560</v>
      </c>
      <c r="M2475" t="s">
        <v>559</v>
      </c>
      <c r="N2475" s="8">
        <v>43412</v>
      </c>
      <c r="O2475">
        <v>0</v>
      </c>
      <c r="P2475">
        <v>0</v>
      </c>
      <c r="Q2475">
        <v>12056.911</v>
      </c>
      <c r="R2475">
        <v>1183.3969999999999</v>
      </c>
      <c r="S2475">
        <v>2.4649999999999999</v>
      </c>
      <c r="T2475">
        <v>33</v>
      </c>
      <c r="U2475">
        <v>3586.0509999999999</v>
      </c>
      <c r="V2475">
        <v>3</v>
      </c>
      <c r="W2475">
        <v>2.08</v>
      </c>
      <c r="X2475">
        <v>3.3620000000000001</v>
      </c>
      <c r="Y2475" s="8">
        <v>43412</v>
      </c>
    </row>
    <row r="2476" spans="1:25" x14ac:dyDescent="0.25">
      <c r="A2476">
        <v>-111.97759134</v>
      </c>
      <c r="B2476">
        <v>33.078777219999999</v>
      </c>
      <c r="C2476" t="s">
        <v>563</v>
      </c>
      <c r="D2476" t="s">
        <v>564</v>
      </c>
      <c r="E2476" t="s">
        <v>561</v>
      </c>
      <c r="F2476">
        <v>571</v>
      </c>
      <c r="G2476">
        <v>178</v>
      </c>
      <c r="H2476">
        <v>13.333</v>
      </c>
      <c r="I2476">
        <v>2.8540000000000001</v>
      </c>
      <c r="J2476">
        <v>1</v>
      </c>
      <c r="K2476">
        <v>1172.4870000000001</v>
      </c>
      <c r="L2476" t="s">
        <v>560</v>
      </c>
      <c r="M2476" t="s">
        <v>559</v>
      </c>
      <c r="N2476" s="8">
        <v>43412</v>
      </c>
      <c r="O2476">
        <v>0</v>
      </c>
      <c r="P2476">
        <v>0</v>
      </c>
      <c r="Q2476">
        <v>11186.367</v>
      </c>
      <c r="R2476">
        <v>1173.673</v>
      </c>
      <c r="S2476">
        <v>2.4449999999999998</v>
      </c>
      <c r="T2476">
        <v>33</v>
      </c>
      <c r="U2476">
        <v>3556.5839999999998</v>
      </c>
      <c r="V2476">
        <v>3</v>
      </c>
      <c r="W2476">
        <v>1.946</v>
      </c>
      <c r="X2476">
        <v>3.145</v>
      </c>
      <c r="Y2476" s="8">
        <v>43412</v>
      </c>
    </row>
    <row r="2477" spans="1:25" x14ac:dyDescent="0.25">
      <c r="A2477">
        <v>-111.977592</v>
      </c>
      <c r="B2477">
        <v>33.078768230000001</v>
      </c>
      <c r="C2477" t="s">
        <v>563</v>
      </c>
      <c r="D2477" t="s">
        <v>564</v>
      </c>
      <c r="E2477" t="s">
        <v>561</v>
      </c>
      <c r="F2477">
        <v>572</v>
      </c>
      <c r="G2477">
        <v>180</v>
      </c>
      <c r="H2477">
        <v>13.333</v>
      </c>
      <c r="I2477">
        <v>2.887</v>
      </c>
      <c r="J2477">
        <v>1</v>
      </c>
      <c r="K2477">
        <v>1172.5329999999999</v>
      </c>
      <c r="L2477" t="s">
        <v>560</v>
      </c>
      <c r="M2477" t="s">
        <v>559</v>
      </c>
      <c r="N2477" s="8">
        <v>43412</v>
      </c>
      <c r="O2477">
        <v>0</v>
      </c>
      <c r="P2477">
        <v>0</v>
      </c>
      <c r="Q2477">
        <v>10918.07</v>
      </c>
      <c r="R2477">
        <v>1132.5060000000001</v>
      </c>
      <c r="S2477">
        <v>2.359</v>
      </c>
      <c r="T2477">
        <v>33</v>
      </c>
      <c r="U2477">
        <v>3431.8359999999998</v>
      </c>
      <c r="V2477">
        <v>3</v>
      </c>
      <c r="W2477">
        <v>1.9690000000000001</v>
      </c>
      <c r="X2477">
        <v>3.181</v>
      </c>
      <c r="Y2477" s="8">
        <v>43412</v>
      </c>
    </row>
    <row r="2478" spans="1:25" x14ac:dyDescent="0.25">
      <c r="A2478">
        <v>-111.97759062999999</v>
      </c>
      <c r="B2478">
        <v>33.078760150000001</v>
      </c>
      <c r="C2478" t="s">
        <v>563</v>
      </c>
      <c r="D2478" t="s">
        <v>564</v>
      </c>
      <c r="E2478" t="s">
        <v>561</v>
      </c>
      <c r="F2478">
        <v>573</v>
      </c>
      <c r="G2478">
        <v>188</v>
      </c>
      <c r="H2478">
        <v>13.333</v>
      </c>
      <c r="I2478">
        <v>3.379</v>
      </c>
      <c r="J2478">
        <v>1</v>
      </c>
      <c r="K2478">
        <v>1172.52</v>
      </c>
      <c r="L2478" t="s">
        <v>560</v>
      </c>
      <c r="M2478" t="s">
        <v>559</v>
      </c>
      <c r="N2478" s="8">
        <v>43412</v>
      </c>
      <c r="O2478">
        <v>0</v>
      </c>
      <c r="P2478">
        <v>0</v>
      </c>
      <c r="Q2478">
        <v>10736.03</v>
      </c>
      <c r="R2478">
        <v>951.44500000000005</v>
      </c>
      <c r="S2478">
        <v>1.982</v>
      </c>
      <c r="T2478">
        <v>33</v>
      </c>
      <c r="U2478">
        <v>2883.1669999999999</v>
      </c>
      <c r="V2478">
        <v>3</v>
      </c>
      <c r="W2478">
        <v>2.3039999999999998</v>
      </c>
      <c r="X2478">
        <v>3.7240000000000002</v>
      </c>
      <c r="Y2478" s="8">
        <v>43412</v>
      </c>
    </row>
    <row r="2479" spans="1:25" x14ac:dyDescent="0.25">
      <c r="A2479">
        <v>-111.97759114</v>
      </c>
      <c r="B2479">
        <v>33.078752190000003</v>
      </c>
      <c r="C2479" t="s">
        <v>563</v>
      </c>
      <c r="D2479" t="s">
        <v>564</v>
      </c>
      <c r="E2479" t="s">
        <v>561</v>
      </c>
      <c r="F2479">
        <v>574</v>
      </c>
      <c r="G2479">
        <v>185</v>
      </c>
      <c r="H2479">
        <v>13.333</v>
      </c>
      <c r="I2479">
        <v>2.92</v>
      </c>
      <c r="J2479">
        <v>1</v>
      </c>
      <c r="K2479">
        <v>1172.569</v>
      </c>
      <c r="L2479" t="s">
        <v>560</v>
      </c>
      <c r="M2479" t="s">
        <v>559</v>
      </c>
      <c r="N2479" s="8">
        <v>43412</v>
      </c>
      <c r="O2479">
        <v>0</v>
      </c>
      <c r="P2479">
        <v>0</v>
      </c>
      <c r="Q2479">
        <v>9957.4699999999993</v>
      </c>
      <c r="R2479">
        <v>1021.26</v>
      </c>
      <c r="S2479">
        <v>2.1280000000000001</v>
      </c>
      <c r="T2479">
        <v>33</v>
      </c>
      <c r="U2479">
        <v>3094.7269999999999</v>
      </c>
      <c r="V2479">
        <v>3</v>
      </c>
      <c r="W2479">
        <v>1.9910000000000001</v>
      </c>
      <c r="X2479">
        <v>3.218</v>
      </c>
      <c r="Y2479" s="8">
        <v>43412</v>
      </c>
    </row>
    <row r="2480" spans="1:25" x14ac:dyDescent="0.25">
      <c r="A2480">
        <v>-111.97759182999999</v>
      </c>
      <c r="B2480">
        <v>33.078744219999997</v>
      </c>
      <c r="C2480" t="s">
        <v>563</v>
      </c>
      <c r="D2480" t="s">
        <v>564</v>
      </c>
      <c r="E2480" t="s">
        <v>561</v>
      </c>
      <c r="F2480">
        <v>575</v>
      </c>
      <c r="G2480">
        <v>181</v>
      </c>
      <c r="H2480">
        <v>13.333</v>
      </c>
      <c r="I2480">
        <v>2.8540000000000001</v>
      </c>
      <c r="J2480">
        <v>1</v>
      </c>
      <c r="K2480">
        <v>1172.5229999999999</v>
      </c>
      <c r="L2480" t="s">
        <v>560</v>
      </c>
      <c r="M2480" t="s">
        <v>559</v>
      </c>
      <c r="N2480" s="8">
        <v>43412</v>
      </c>
      <c r="O2480">
        <v>0</v>
      </c>
      <c r="P2480">
        <v>0</v>
      </c>
      <c r="Q2480">
        <v>8120.4319999999998</v>
      </c>
      <c r="R2480">
        <v>851.995</v>
      </c>
      <c r="S2480">
        <v>1.7749999999999999</v>
      </c>
      <c r="T2480">
        <v>33</v>
      </c>
      <c r="U2480">
        <v>2581.8040000000001</v>
      </c>
      <c r="V2480">
        <v>3</v>
      </c>
      <c r="W2480">
        <v>1.946</v>
      </c>
      <c r="X2480">
        <v>3.145</v>
      </c>
      <c r="Y2480" s="8">
        <v>43412</v>
      </c>
    </row>
    <row r="2481" spans="1:25" x14ac:dyDescent="0.25">
      <c r="A2481">
        <v>-111.97759368</v>
      </c>
      <c r="B2481">
        <v>33.078736210000002</v>
      </c>
      <c r="C2481" t="s">
        <v>563</v>
      </c>
      <c r="D2481" t="s">
        <v>564</v>
      </c>
      <c r="E2481" t="s">
        <v>561</v>
      </c>
      <c r="F2481">
        <v>576</v>
      </c>
      <c r="G2481">
        <v>176</v>
      </c>
      <c r="H2481">
        <v>13.333</v>
      </c>
      <c r="I2481">
        <v>3.117</v>
      </c>
      <c r="J2481">
        <v>1</v>
      </c>
      <c r="K2481">
        <v>1172.4670000000001</v>
      </c>
      <c r="L2481" t="s">
        <v>560</v>
      </c>
      <c r="M2481" t="s">
        <v>559</v>
      </c>
      <c r="N2481" s="8">
        <v>43412</v>
      </c>
      <c r="O2481">
        <v>0</v>
      </c>
      <c r="P2481">
        <v>0</v>
      </c>
      <c r="Q2481">
        <v>6839.65</v>
      </c>
      <c r="R2481">
        <v>657.18499999999995</v>
      </c>
      <c r="S2481">
        <v>1.369</v>
      </c>
      <c r="T2481">
        <v>33</v>
      </c>
      <c r="U2481">
        <v>1991.4690000000001</v>
      </c>
      <c r="V2481">
        <v>3</v>
      </c>
      <c r="W2481">
        <v>2.125</v>
      </c>
      <c r="X2481">
        <v>3.4340000000000002</v>
      </c>
      <c r="Y2481" s="8">
        <v>43412</v>
      </c>
    </row>
    <row r="2482" spans="1:25" x14ac:dyDescent="0.25">
      <c r="A2482">
        <v>-111.97759197000001</v>
      </c>
      <c r="B2482">
        <v>33.078728179999999</v>
      </c>
      <c r="C2482" t="s">
        <v>563</v>
      </c>
      <c r="D2482" t="s">
        <v>564</v>
      </c>
      <c r="E2482" t="s">
        <v>561</v>
      </c>
      <c r="F2482">
        <v>577</v>
      </c>
      <c r="G2482">
        <v>186</v>
      </c>
      <c r="H2482">
        <v>13.333</v>
      </c>
      <c r="I2482">
        <v>2.887</v>
      </c>
      <c r="J2482">
        <v>1</v>
      </c>
      <c r="K2482">
        <v>1172.654</v>
      </c>
      <c r="L2482" t="s">
        <v>560</v>
      </c>
      <c r="M2482" t="s">
        <v>559</v>
      </c>
      <c r="N2482" s="8">
        <v>43412</v>
      </c>
      <c r="O2482">
        <v>0</v>
      </c>
      <c r="P2482">
        <v>0</v>
      </c>
      <c r="Q2482">
        <v>7205.549</v>
      </c>
      <c r="R2482">
        <v>747.41499999999996</v>
      </c>
      <c r="S2482">
        <v>1.5569999999999999</v>
      </c>
      <c r="T2482">
        <v>33</v>
      </c>
      <c r="U2482">
        <v>2264.893</v>
      </c>
      <c r="V2482">
        <v>3</v>
      </c>
      <c r="W2482">
        <v>1.9690000000000001</v>
      </c>
      <c r="X2482">
        <v>3.181</v>
      </c>
      <c r="Y2482" s="8">
        <v>43412</v>
      </c>
    </row>
    <row r="2483" spans="1:25" x14ac:dyDescent="0.25">
      <c r="A2483">
        <v>-111.97759351000001</v>
      </c>
      <c r="B2483">
        <v>33.07872021</v>
      </c>
      <c r="C2483" t="s">
        <v>563</v>
      </c>
      <c r="D2483" t="s">
        <v>564</v>
      </c>
      <c r="E2483" t="s">
        <v>561</v>
      </c>
      <c r="F2483">
        <v>578</v>
      </c>
      <c r="G2483">
        <v>177</v>
      </c>
      <c r="H2483">
        <v>13.333</v>
      </c>
      <c r="I2483">
        <v>2.8220000000000001</v>
      </c>
      <c r="J2483">
        <v>1</v>
      </c>
      <c r="K2483">
        <v>1172.546</v>
      </c>
      <c r="L2483" t="s">
        <v>560</v>
      </c>
      <c r="M2483" t="s">
        <v>559</v>
      </c>
      <c r="N2483" s="8">
        <v>43412</v>
      </c>
      <c r="O2483">
        <v>0</v>
      </c>
      <c r="P2483">
        <v>0</v>
      </c>
      <c r="Q2483">
        <v>10469.552</v>
      </c>
      <c r="R2483">
        <v>1111.2380000000001</v>
      </c>
      <c r="S2483">
        <v>2.3149999999999999</v>
      </c>
      <c r="T2483">
        <v>33</v>
      </c>
      <c r="U2483">
        <v>3367.3870000000002</v>
      </c>
      <c r="V2483">
        <v>3</v>
      </c>
      <c r="W2483">
        <v>1.9239999999999999</v>
      </c>
      <c r="X2483">
        <v>3.109</v>
      </c>
      <c r="Y2483" s="8">
        <v>43412</v>
      </c>
    </row>
    <row r="2484" spans="1:25" x14ac:dyDescent="0.25">
      <c r="A2484">
        <v>-111.97759216999999</v>
      </c>
      <c r="B2484">
        <v>33.078711220000002</v>
      </c>
      <c r="C2484" t="s">
        <v>563</v>
      </c>
      <c r="D2484" t="s">
        <v>564</v>
      </c>
      <c r="E2484" t="s">
        <v>561</v>
      </c>
      <c r="F2484">
        <v>579</v>
      </c>
      <c r="G2484">
        <v>179</v>
      </c>
      <c r="H2484">
        <v>13.333</v>
      </c>
      <c r="I2484">
        <v>2.9860000000000002</v>
      </c>
      <c r="J2484">
        <v>1</v>
      </c>
      <c r="K2484">
        <v>1172.4839999999999</v>
      </c>
      <c r="L2484" t="s">
        <v>560</v>
      </c>
      <c r="M2484" t="s">
        <v>559</v>
      </c>
      <c r="N2484" s="8">
        <v>43412</v>
      </c>
      <c r="O2484">
        <v>0</v>
      </c>
      <c r="P2484">
        <v>0</v>
      </c>
      <c r="Q2484">
        <v>11857.465</v>
      </c>
      <c r="R2484">
        <v>1189.3989999999999</v>
      </c>
      <c r="S2484">
        <v>2.4780000000000002</v>
      </c>
      <c r="T2484">
        <v>33</v>
      </c>
      <c r="U2484">
        <v>3604.241</v>
      </c>
      <c r="V2484">
        <v>3</v>
      </c>
      <c r="W2484">
        <v>2.036</v>
      </c>
      <c r="X2484">
        <v>3.29</v>
      </c>
      <c r="Y2484" s="8">
        <v>43412</v>
      </c>
    </row>
    <row r="2485" spans="1:25" x14ac:dyDescent="0.25">
      <c r="A2485">
        <v>-111.97759266</v>
      </c>
      <c r="B2485">
        <v>33.078703220000001</v>
      </c>
      <c r="C2485" t="s">
        <v>563</v>
      </c>
      <c r="D2485" t="s">
        <v>564</v>
      </c>
      <c r="E2485" t="s">
        <v>561</v>
      </c>
      <c r="F2485">
        <v>580</v>
      </c>
      <c r="G2485">
        <v>182</v>
      </c>
      <c r="H2485">
        <v>13.333</v>
      </c>
      <c r="I2485">
        <v>3.0840000000000001</v>
      </c>
      <c r="J2485">
        <v>1</v>
      </c>
      <c r="K2485">
        <v>1172.49</v>
      </c>
      <c r="L2485" t="s">
        <v>560</v>
      </c>
      <c r="M2485" t="s">
        <v>559</v>
      </c>
      <c r="N2485" s="8">
        <v>43412</v>
      </c>
      <c r="O2485">
        <v>0</v>
      </c>
      <c r="P2485">
        <v>0</v>
      </c>
      <c r="Q2485">
        <v>14071.748</v>
      </c>
      <c r="R2485">
        <v>1366.462</v>
      </c>
      <c r="S2485">
        <v>2.847</v>
      </c>
      <c r="T2485">
        <v>33</v>
      </c>
      <c r="U2485">
        <v>4140.7929999999997</v>
      </c>
      <c r="V2485">
        <v>3</v>
      </c>
      <c r="W2485">
        <v>2.1030000000000002</v>
      </c>
      <c r="X2485">
        <v>3.3980000000000001</v>
      </c>
      <c r="Y2485" s="8">
        <v>43412</v>
      </c>
    </row>
    <row r="2486" spans="1:25" x14ac:dyDescent="0.25">
      <c r="A2486">
        <v>-111.977593</v>
      </c>
      <c r="B2486">
        <v>33.078695230000001</v>
      </c>
      <c r="C2486" t="s">
        <v>563</v>
      </c>
      <c r="D2486" t="s">
        <v>564</v>
      </c>
      <c r="E2486" t="s">
        <v>561</v>
      </c>
      <c r="F2486">
        <v>581</v>
      </c>
      <c r="G2486">
        <v>180</v>
      </c>
      <c r="H2486">
        <v>13.333</v>
      </c>
      <c r="I2486">
        <v>3.0179999999999998</v>
      </c>
      <c r="J2486">
        <v>1</v>
      </c>
      <c r="K2486">
        <v>1172.421</v>
      </c>
      <c r="L2486" t="s">
        <v>560</v>
      </c>
      <c r="M2486" t="s">
        <v>559</v>
      </c>
      <c r="N2486" s="8">
        <v>43412</v>
      </c>
      <c r="O2486">
        <v>0</v>
      </c>
      <c r="P2486">
        <v>0</v>
      </c>
      <c r="Q2486">
        <v>13117.812</v>
      </c>
      <c r="R2486">
        <v>1301.52</v>
      </c>
      <c r="S2486">
        <v>2.7120000000000002</v>
      </c>
      <c r="T2486">
        <v>33</v>
      </c>
      <c r="U2486">
        <v>3944</v>
      </c>
      <c r="V2486">
        <v>3</v>
      </c>
      <c r="W2486">
        <v>2.0579999999999998</v>
      </c>
      <c r="X2486">
        <v>3.3260000000000001</v>
      </c>
      <c r="Y2486" s="8">
        <v>43412</v>
      </c>
    </row>
    <row r="2487" spans="1:25" x14ac:dyDescent="0.25">
      <c r="A2487">
        <v>-111.97759232</v>
      </c>
      <c r="B2487">
        <v>33.078687209999998</v>
      </c>
      <c r="C2487" t="s">
        <v>563</v>
      </c>
      <c r="D2487" t="s">
        <v>564</v>
      </c>
      <c r="E2487" t="s">
        <v>561</v>
      </c>
      <c r="F2487">
        <v>582</v>
      </c>
      <c r="G2487">
        <v>184</v>
      </c>
      <c r="H2487">
        <v>13.333</v>
      </c>
      <c r="I2487">
        <v>3.0179999999999998</v>
      </c>
      <c r="J2487">
        <v>1</v>
      </c>
      <c r="K2487">
        <v>1172.454</v>
      </c>
      <c r="L2487" t="s">
        <v>560</v>
      </c>
      <c r="M2487" t="s">
        <v>559</v>
      </c>
      <c r="N2487" s="8">
        <v>43412</v>
      </c>
      <c r="O2487">
        <v>0</v>
      </c>
      <c r="P2487">
        <v>0</v>
      </c>
      <c r="Q2487">
        <v>12243.357</v>
      </c>
      <c r="R2487">
        <v>1214.759</v>
      </c>
      <c r="S2487">
        <v>2.5310000000000001</v>
      </c>
      <c r="T2487">
        <v>33</v>
      </c>
      <c r="U2487">
        <v>3681.087</v>
      </c>
      <c r="V2487">
        <v>3</v>
      </c>
      <c r="W2487">
        <v>2.0579999999999998</v>
      </c>
      <c r="X2487">
        <v>3.3260000000000001</v>
      </c>
      <c r="Y2487" s="8">
        <v>43412</v>
      </c>
    </row>
    <row r="2488" spans="1:25" x14ac:dyDescent="0.25">
      <c r="A2488">
        <v>-111.97759283000001</v>
      </c>
      <c r="B2488">
        <v>33.078679219999998</v>
      </c>
      <c r="C2488" t="s">
        <v>563</v>
      </c>
      <c r="D2488" t="s">
        <v>564</v>
      </c>
      <c r="E2488" t="s">
        <v>561</v>
      </c>
      <c r="F2488">
        <v>583</v>
      </c>
      <c r="G2488">
        <v>181</v>
      </c>
      <c r="H2488">
        <v>13.333</v>
      </c>
      <c r="I2488">
        <v>2.9529999999999998</v>
      </c>
      <c r="J2488">
        <v>1</v>
      </c>
      <c r="K2488">
        <v>1172.4770000000001</v>
      </c>
      <c r="L2488" t="s">
        <v>560</v>
      </c>
      <c r="M2488" t="s">
        <v>559</v>
      </c>
      <c r="N2488" s="8">
        <v>43412</v>
      </c>
      <c r="O2488">
        <v>0</v>
      </c>
      <c r="P2488">
        <v>0</v>
      </c>
      <c r="Q2488">
        <v>11035.447</v>
      </c>
      <c r="R2488">
        <v>1119.2439999999999</v>
      </c>
      <c r="S2488">
        <v>2.3319999999999999</v>
      </c>
      <c r="T2488">
        <v>33</v>
      </c>
      <c r="U2488">
        <v>3391.6480000000001</v>
      </c>
      <c r="V2488">
        <v>3</v>
      </c>
      <c r="W2488">
        <v>2.0129999999999999</v>
      </c>
      <c r="X2488">
        <v>3.254</v>
      </c>
      <c r="Y2488" s="8">
        <v>43412</v>
      </c>
    </row>
    <row r="2489" spans="1:25" x14ac:dyDescent="0.25">
      <c r="A2489">
        <v>-111.977593</v>
      </c>
      <c r="B2489">
        <v>33.078671229999998</v>
      </c>
      <c r="C2489" t="s">
        <v>563</v>
      </c>
      <c r="D2489" t="s">
        <v>564</v>
      </c>
      <c r="E2489" t="s">
        <v>561</v>
      </c>
      <c r="F2489">
        <v>584</v>
      </c>
      <c r="G2489">
        <v>180</v>
      </c>
      <c r="H2489">
        <v>13.333</v>
      </c>
      <c r="I2489">
        <v>3.0510000000000002</v>
      </c>
      <c r="J2489">
        <v>1</v>
      </c>
      <c r="K2489">
        <v>1172.4970000000001</v>
      </c>
      <c r="L2489" t="s">
        <v>560</v>
      </c>
      <c r="M2489" t="s">
        <v>559</v>
      </c>
      <c r="N2489" s="8">
        <v>43412</v>
      </c>
      <c r="O2489">
        <v>0</v>
      </c>
      <c r="P2489">
        <v>0</v>
      </c>
      <c r="Q2489">
        <v>10813.638000000001</v>
      </c>
      <c r="R2489">
        <v>1061.3679999999999</v>
      </c>
      <c r="S2489">
        <v>2.2109999999999999</v>
      </c>
      <c r="T2489">
        <v>33</v>
      </c>
      <c r="U2489">
        <v>3216.268</v>
      </c>
      <c r="V2489">
        <v>3</v>
      </c>
      <c r="W2489">
        <v>2.08</v>
      </c>
      <c r="X2489">
        <v>3.3620000000000001</v>
      </c>
      <c r="Y2489" s="8">
        <v>43412</v>
      </c>
    </row>
    <row r="2490" spans="1:25" x14ac:dyDescent="0.25">
      <c r="A2490">
        <v>-111.97759317000001</v>
      </c>
      <c r="B2490">
        <v>33.078662219999998</v>
      </c>
      <c r="C2490" t="s">
        <v>563</v>
      </c>
      <c r="D2490" t="s">
        <v>564</v>
      </c>
      <c r="E2490" t="s">
        <v>561</v>
      </c>
      <c r="F2490">
        <v>585</v>
      </c>
      <c r="G2490">
        <v>179</v>
      </c>
      <c r="H2490">
        <v>13.333</v>
      </c>
      <c r="I2490">
        <v>2.92</v>
      </c>
      <c r="J2490">
        <v>1</v>
      </c>
      <c r="K2490">
        <v>1172.4970000000001</v>
      </c>
      <c r="L2490" t="s">
        <v>560</v>
      </c>
      <c r="M2490" t="s">
        <v>559</v>
      </c>
      <c r="N2490" s="8">
        <v>43412</v>
      </c>
      <c r="O2490">
        <v>0</v>
      </c>
      <c r="P2490">
        <v>0</v>
      </c>
      <c r="Q2490">
        <v>10506.620999999999</v>
      </c>
      <c r="R2490">
        <v>1077.5820000000001</v>
      </c>
      <c r="S2490">
        <v>2.2450000000000001</v>
      </c>
      <c r="T2490">
        <v>33</v>
      </c>
      <c r="U2490">
        <v>3265.4</v>
      </c>
      <c r="V2490">
        <v>3</v>
      </c>
      <c r="W2490">
        <v>1.9910000000000001</v>
      </c>
      <c r="X2490">
        <v>3.218</v>
      </c>
      <c r="Y2490" s="8">
        <v>43412</v>
      </c>
    </row>
    <row r="2491" spans="1:25" x14ac:dyDescent="0.25">
      <c r="A2491">
        <v>-111.97759334</v>
      </c>
      <c r="B2491">
        <v>33.078654219999997</v>
      </c>
      <c r="C2491" t="s">
        <v>563</v>
      </c>
      <c r="D2491" t="s">
        <v>564</v>
      </c>
      <c r="E2491" t="s">
        <v>561</v>
      </c>
      <c r="F2491">
        <v>586</v>
      </c>
      <c r="G2491">
        <v>178</v>
      </c>
      <c r="H2491">
        <v>13.333</v>
      </c>
      <c r="I2491">
        <v>3.0179999999999998</v>
      </c>
      <c r="J2491">
        <v>1</v>
      </c>
      <c r="K2491">
        <v>1172.539</v>
      </c>
      <c r="L2491" t="s">
        <v>560</v>
      </c>
      <c r="M2491" t="s">
        <v>559</v>
      </c>
      <c r="N2491" s="8">
        <v>43412</v>
      </c>
      <c r="O2491">
        <v>0</v>
      </c>
      <c r="P2491">
        <v>0</v>
      </c>
      <c r="Q2491">
        <v>11249.544</v>
      </c>
      <c r="R2491">
        <v>1116.155</v>
      </c>
      <c r="S2491">
        <v>2.3250000000000002</v>
      </c>
      <c r="T2491">
        <v>33</v>
      </c>
      <c r="U2491">
        <v>3382.2869999999998</v>
      </c>
      <c r="V2491">
        <v>3</v>
      </c>
      <c r="W2491">
        <v>2.0579999999999998</v>
      </c>
      <c r="X2491">
        <v>3.3260000000000001</v>
      </c>
      <c r="Y2491" s="8">
        <v>43412</v>
      </c>
    </row>
    <row r="2492" spans="1:25" x14ac:dyDescent="0.25">
      <c r="A2492">
        <v>-111.97759214</v>
      </c>
      <c r="B2492">
        <v>33.078646190000001</v>
      </c>
      <c r="C2492" t="s">
        <v>563</v>
      </c>
      <c r="D2492" t="s">
        <v>564</v>
      </c>
      <c r="E2492" t="s">
        <v>561</v>
      </c>
      <c r="F2492">
        <v>587</v>
      </c>
      <c r="G2492">
        <v>185</v>
      </c>
      <c r="H2492">
        <v>13.333</v>
      </c>
      <c r="I2492">
        <v>2.9860000000000002</v>
      </c>
      <c r="J2492">
        <v>1</v>
      </c>
      <c r="K2492">
        <v>1172.4870000000001</v>
      </c>
      <c r="L2492" t="s">
        <v>560</v>
      </c>
      <c r="M2492" t="s">
        <v>559</v>
      </c>
      <c r="N2492" s="8">
        <v>43412</v>
      </c>
      <c r="O2492">
        <v>0</v>
      </c>
      <c r="P2492">
        <v>0</v>
      </c>
      <c r="Q2492">
        <v>10035.464</v>
      </c>
      <c r="R2492">
        <v>1006.638</v>
      </c>
      <c r="S2492">
        <v>2.097</v>
      </c>
      <c r="T2492">
        <v>33</v>
      </c>
      <c r="U2492">
        <v>3050.4180000000001</v>
      </c>
      <c r="V2492">
        <v>3</v>
      </c>
      <c r="W2492">
        <v>2.036</v>
      </c>
      <c r="X2492">
        <v>3.29</v>
      </c>
      <c r="Y2492" s="8">
        <v>43412</v>
      </c>
    </row>
    <row r="2493" spans="1:25" x14ac:dyDescent="0.25">
      <c r="A2493">
        <v>-111.97759214</v>
      </c>
      <c r="B2493">
        <v>33.078638189999999</v>
      </c>
      <c r="C2493" t="s">
        <v>563</v>
      </c>
      <c r="D2493" t="s">
        <v>564</v>
      </c>
      <c r="E2493" t="s">
        <v>561</v>
      </c>
      <c r="F2493">
        <v>588</v>
      </c>
      <c r="G2493">
        <v>185</v>
      </c>
      <c r="H2493">
        <v>13.333</v>
      </c>
      <c r="I2493">
        <v>2.92</v>
      </c>
      <c r="J2493">
        <v>1</v>
      </c>
      <c r="K2493">
        <v>1172.4870000000001</v>
      </c>
      <c r="L2493" t="s">
        <v>560</v>
      </c>
      <c r="M2493" t="s">
        <v>559</v>
      </c>
      <c r="N2493" s="8">
        <v>43412</v>
      </c>
      <c r="O2493">
        <v>0</v>
      </c>
      <c r="P2493">
        <v>0</v>
      </c>
      <c r="Q2493">
        <v>12363.102000000001</v>
      </c>
      <c r="R2493">
        <v>1267.9870000000001</v>
      </c>
      <c r="S2493">
        <v>2.6419999999999999</v>
      </c>
      <c r="T2493">
        <v>33</v>
      </c>
      <c r="U2493">
        <v>3842.384</v>
      </c>
      <c r="V2493">
        <v>3</v>
      </c>
      <c r="W2493">
        <v>1.9910000000000001</v>
      </c>
      <c r="X2493">
        <v>3.218</v>
      </c>
      <c r="Y2493" s="8">
        <v>43412</v>
      </c>
    </row>
    <row r="2494" spans="1:25" x14ac:dyDescent="0.25">
      <c r="A2494">
        <v>-111.97759334</v>
      </c>
      <c r="B2494">
        <v>33.078630220000001</v>
      </c>
      <c r="C2494" t="s">
        <v>563</v>
      </c>
      <c r="D2494" t="s">
        <v>564</v>
      </c>
      <c r="E2494" t="s">
        <v>561</v>
      </c>
      <c r="F2494">
        <v>589</v>
      </c>
      <c r="G2494">
        <v>178</v>
      </c>
      <c r="H2494">
        <v>13.333</v>
      </c>
      <c r="I2494">
        <v>2.8540000000000001</v>
      </c>
      <c r="J2494">
        <v>1</v>
      </c>
      <c r="K2494">
        <v>1172.425</v>
      </c>
      <c r="L2494" t="s">
        <v>560</v>
      </c>
      <c r="M2494" t="s">
        <v>559</v>
      </c>
      <c r="N2494" s="8">
        <v>43412</v>
      </c>
      <c r="O2494">
        <v>0</v>
      </c>
      <c r="P2494">
        <v>0</v>
      </c>
      <c r="Q2494">
        <v>11153.098</v>
      </c>
      <c r="R2494">
        <v>1170.182</v>
      </c>
      <c r="S2494">
        <v>2.4380000000000002</v>
      </c>
      <c r="T2494">
        <v>33</v>
      </c>
      <c r="U2494">
        <v>3546.0070000000001</v>
      </c>
      <c r="V2494">
        <v>3</v>
      </c>
      <c r="W2494">
        <v>1.946</v>
      </c>
      <c r="X2494">
        <v>3.145</v>
      </c>
      <c r="Y2494" s="8">
        <v>43412</v>
      </c>
    </row>
    <row r="2495" spans="1:25" x14ac:dyDescent="0.25">
      <c r="A2495">
        <v>-111.97759334</v>
      </c>
      <c r="B2495">
        <v>33.07862222</v>
      </c>
      <c r="C2495" t="s">
        <v>563</v>
      </c>
      <c r="D2495" t="s">
        <v>564</v>
      </c>
      <c r="E2495" t="s">
        <v>561</v>
      </c>
      <c r="F2495">
        <v>590</v>
      </c>
      <c r="G2495">
        <v>178</v>
      </c>
      <c r="H2495">
        <v>13.333</v>
      </c>
      <c r="I2495">
        <v>2.8220000000000001</v>
      </c>
      <c r="J2495">
        <v>1</v>
      </c>
      <c r="K2495">
        <v>1172.425</v>
      </c>
      <c r="L2495" t="s">
        <v>560</v>
      </c>
      <c r="M2495" t="s">
        <v>559</v>
      </c>
      <c r="N2495" s="8">
        <v>43412</v>
      </c>
      <c r="O2495">
        <v>0</v>
      </c>
      <c r="P2495">
        <v>0</v>
      </c>
      <c r="Q2495">
        <v>12000.013000000001</v>
      </c>
      <c r="R2495">
        <v>1273.681</v>
      </c>
      <c r="S2495">
        <v>2.6539999999999999</v>
      </c>
      <c r="T2495">
        <v>33</v>
      </c>
      <c r="U2495">
        <v>3859.6379999999999</v>
      </c>
      <c r="V2495">
        <v>3</v>
      </c>
      <c r="W2495">
        <v>1.9239999999999999</v>
      </c>
      <c r="X2495">
        <v>3.109</v>
      </c>
      <c r="Y2495" s="8">
        <v>43412</v>
      </c>
    </row>
    <row r="2496" spans="1:25" x14ac:dyDescent="0.25">
      <c r="A2496">
        <v>-111.97759283000001</v>
      </c>
      <c r="B2496">
        <v>33.078614219999999</v>
      </c>
      <c r="C2496" t="s">
        <v>563</v>
      </c>
      <c r="D2496" t="s">
        <v>564</v>
      </c>
      <c r="E2496" t="s">
        <v>561</v>
      </c>
      <c r="F2496">
        <v>591</v>
      </c>
      <c r="G2496">
        <v>181</v>
      </c>
      <c r="H2496">
        <v>13.333</v>
      </c>
      <c r="I2496">
        <v>2.92</v>
      </c>
      <c r="J2496">
        <v>1</v>
      </c>
      <c r="K2496">
        <v>1172.4480000000001</v>
      </c>
      <c r="L2496" t="s">
        <v>560</v>
      </c>
      <c r="M2496" t="s">
        <v>559</v>
      </c>
      <c r="N2496" s="8">
        <v>43412</v>
      </c>
      <c r="O2496">
        <v>0</v>
      </c>
      <c r="P2496">
        <v>0</v>
      </c>
      <c r="Q2496">
        <v>14998.418</v>
      </c>
      <c r="R2496">
        <v>1538.271</v>
      </c>
      <c r="S2496">
        <v>3.2050000000000001</v>
      </c>
      <c r="T2496">
        <v>33</v>
      </c>
      <c r="U2496">
        <v>4661.4260000000004</v>
      </c>
      <c r="V2496">
        <v>3</v>
      </c>
      <c r="W2496">
        <v>1.9910000000000001</v>
      </c>
      <c r="X2496">
        <v>3.218</v>
      </c>
      <c r="Y2496" s="8">
        <v>43412</v>
      </c>
    </row>
    <row r="2497" spans="1:25" x14ac:dyDescent="0.25">
      <c r="A2497">
        <v>-111.97759283000001</v>
      </c>
      <c r="B2497">
        <v>33.078606219999998</v>
      </c>
      <c r="C2497" t="s">
        <v>563</v>
      </c>
      <c r="D2497" t="s">
        <v>564</v>
      </c>
      <c r="E2497" t="s">
        <v>561</v>
      </c>
      <c r="F2497">
        <v>592</v>
      </c>
      <c r="G2497">
        <v>181</v>
      </c>
      <c r="H2497">
        <v>13.333</v>
      </c>
      <c r="I2497">
        <v>2.7229999999999999</v>
      </c>
      <c r="J2497">
        <v>1</v>
      </c>
      <c r="K2497">
        <v>1172.4570000000001</v>
      </c>
      <c r="L2497" t="s">
        <v>560</v>
      </c>
      <c r="M2497" t="s">
        <v>559</v>
      </c>
      <c r="N2497" s="8">
        <v>43412</v>
      </c>
      <c r="O2497">
        <v>0</v>
      </c>
      <c r="P2497">
        <v>0</v>
      </c>
      <c r="Q2497">
        <v>13973.705</v>
      </c>
      <c r="R2497">
        <v>1536.777</v>
      </c>
      <c r="S2497">
        <v>3.202</v>
      </c>
      <c r="T2497">
        <v>33</v>
      </c>
      <c r="U2497">
        <v>4656.8990000000003</v>
      </c>
      <c r="V2497">
        <v>3</v>
      </c>
      <c r="W2497">
        <v>1.857</v>
      </c>
      <c r="X2497">
        <v>3.0009999999999999</v>
      </c>
      <c r="Y2497" s="8">
        <v>43412</v>
      </c>
    </row>
    <row r="2498" spans="1:25" x14ac:dyDescent="0.25">
      <c r="A2498">
        <v>-111.97759283000001</v>
      </c>
      <c r="B2498">
        <v>33.078598220000003</v>
      </c>
      <c r="C2498" t="s">
        <v>563</v>
      </c>
      <c r="D2498" t="s">
        <v>564</v>
      </c>
      <c r="E2498" t="s">
        <v>561</v>
      </c>
      <c r="F2498">
        <v>593</v>
      </c>
      <c r="G2498">
        <v>181</v>
      </c>
      <c r="H2498">
        <v>13.333</v>
      </c>
      <c r="I2498">
        <v>2.887</v>
      </c>
      <c r="J2498">
        <v>1</v>
      </c>
      <c r="K2498">
        <v>1172.47</v>
      </c>
      <c r="L2498" t="s">
        <v>560</v>
      </c>
      <c r="M2498" t="s">
        <v>559</v>
      </c>
      <c r="N2498" s="8">
        <v>43412</v>
      </c>
      <c r="O2498">
        <v>0</v>
      </c>
      <c r="P2498">
        <v>0</v>
      </c>
      <c r="Q2498">
        <v>11958.647000000001</v>
      </c>
      <c r="R2498">
        <v>1240.443</v>
      </c>
      <c r="S2498">
        <v>2.5840000000000001</v>
      </c>
      <c r="T2498">
        <v>33</v>
      </c>
      <c r="U2498">
        <v>3758.9169999999999</v>
      </c>
      <c r="V2498">
        <v>3</v>
      </c>
      <c r="W2498">
        <v>1.9690000000000001</v>
      </c>
      <c r="X2498">
        <v>3.181</v>
      </c>
      <c r="Y2498" s="8">
        <v>43412</v>
      </c>
    </row>
    <row r="2499" spans="1:25" x14ac:dyDescent="0.25">
      <c r="A2499">
        <v>-111.977593</v>
      </c>
      <c r="B2499">
        <v>33.078590230000003</v>
      </c>
      <c r="C2499" t="s">
        <v>563</v>
      </c>
      <c r="D2499" t="s">
        <v>564</v>
      </c>
      <c r="E2499" t="s">
        <v>561</v>
      </c>
      <c r="F2499">
        <v>594</v>
      </c>
      <c r="G2499">
        <v>180</v>
      </c>
      <c r="H2499">
        <v>13.333</v>
      </c>
      <c r="I2499">
        <v>2.9529999999999998</v>
      </c>
      <c r="J2499">
        <v>1</v>
      </c>
      <c r="K2499">
        <v>1172.4970000000001</v>
      </c>
      <c r="L2499" t="s">
        <v>560</v>
      </c>
      <c r="M2499" t="s">
        <v>559</v>
      </c>
      <c r="N2499" s="8">
        <v>43412</v>
      </c>
      <c r="O2499">
        <v>0</v>
      </c>
      <c r="P2499">
        <v>0</v>
      </c>
      <c r="Q2499">
        <v>9845.8780000000006</v>
      </c>
      <c r="R2499">
        <v>998.59500000000003</v>
      </c>
      <c r="S2499">
        <v>2.08</v>
      </c>
      <c r="T2499">
        <v>33</v>
      </c>
      <c r="U2499">
        <v>3026.0439999999999</v>
      </c>
      <c r="V2499">
        <v>3</v>
      </c>
      <c r="W2499">
        <v>2.0129999999999999</v>
      </c>
      <c r="X2499">
        <v>3.254</v>
      </c>
      <c r="Y2499" s="8">
        <v>43412</v>
      </c>
    </row>
    <row r="2500" spans="1:25" x14ac:dyDescent="0.25">
      <c r="A2500">
        <v>-111.97759232</v>
      </c>
      <c r="B2500">
        <v>33.07858221</v>
      </c>
      <c r="C2500" t="s">
        <v>563</v>
      </c>
      <c r="D2500" t="s">
        <v>564</v>
      </c>
      <c r="E2500" t="s">
        <v>561</v>
      </c>
      <c r="F2500">
        <v>595</v>
      </c>
      <c r="G2500">
        <v>184</v>
      </c>
      <c r="H2500">
        <v>13.333</v>
      </c>
      <c r="I2500">
        <v>2.92</v>
      </c>
      <c r="J2500">
        <v>1</v>
      </c>
      <c r="K2500">
        <v>1172.4970000000001</v>
      </c>
      <c r="L2500" t="s">
        <v>560</v>
      </c>
      <c r="M2500" t="s">
        <v>559</v>
      </c>
      <c r="N2500" s="8">
        <v>43412</v>
      </c>
      <c r="O2500">
        <v>0</v>
      </c>
      <c r="P2500">
        <v>0</v>
      </c>
      <c r="Q2500">
        <v>9510.2180000000008</v>
      </c>
      <c r="R2500">
        <v>975.38900000000001</v>
      </c>
      <c r="S2500">
        <v>2.032</v>
      </c>
      <c r="T2500">
        <v>33</v>
      </c>
      <c r="U2500">
        <v>2955.7240000000002</v>
      </c>
      <c r="V2500">
        <v>3</v>
      </c>
      <c r="W2500">
        <v>1.9910000000000001</v>
      </c>
      <c r="X2500">
        <v>3.218</v>
      </c>
      <c r="Y2500" s="8">
        <v>43412</v>
      </c>
    </row>
    <row r="2501" spans="1:25" x14ac:dyDescent="0.25">
      <c r="A2501">
        <v>-111.97759351000001</v>
      </c>
      <c r="B2501">
        <v>33.078574209999999</v>
      </c>
      <c r="C2501" t="s">
        <v>563</v>
      </c>
      <c r="D2501" t="s">
        <v>564</v>
      </c>
      <c r="E2501" t="s">
        <v>561</v>
      </c>
      <c r="F2501">
        <v>596</v>
      </c>
      <c r="G2501">
        <v>177</v>
      </c>
      <c r="H2501">
        <v>13.333</v>
      </c>
      <c r="I2501">
        <v>2.9860000000000002</v>
      </c>
      <c r="J2501">
        <v>1</v>
      </c>
      <c r="K2501">
        <v>1172.5129999999999</v>
      </c>
      <c r="L2501" t="s">
        <v>560</v>
      </c>
      <c r="M2501" t="s">
        <v>559</v>
      </c>
      <c r="N2501" s="8">
        <v>43412</v>
      </c>
      <c r="O2501">
        <v>0</v>
      </c>
      <c r="P2501">
        <v>0</v>
      </c>
      <c r="Q2501">
        <v>8937.2180000000008</v>
      </c>
      <c r="R2501">
        <v>896.47500000000002</v>
      </c>
      <c r="S2501">
        <v>1.8680000000000001</v>
      </c>
      <c r="T2501">
        <v>33</v>
      </c>
      <c r="U2501">
        <v>2716.5909999999999</v>
      </c>
      <c r="V2501">
        <v>3</v>
      </c>
      <c r="W2501">
        <v>2.036</v>
      </c>
      <c r="X2501">
        <v>3.29</v>
      </c>
      <c r="Y2501" s="8">
        <v>43412</v>
      </c>
    </row>
    <row r="2502" spans="1:25" x14ac:dyDescent="0.25">
      <c r="A2502">
        <v>-111.9775918</v>
      </c>
      <c r="B2502">
        <v>33.078566160000001</v>
      </c>
      <c r="C2502" t="s">
        <v>563</v>
      </c>
      <c r="D2502" t="s">
        <v>564</v>
      </c>
      <c r="E2502" t="s">
        <v>561</v>
      </c>
      <c r="F2502">
        <v>597</v>
      </c>
      <c r="G2502">
        <v>187</v>
      </c>
      <c r="H2502">
        <v>13.333</v>
      </c>
      <c r="I2502">
        <v>2.92</v>
      </c>
      <c r="J2502">
        <v>1</v>
      </c>
      <c r="K2502">
        <v>1172.4639999999999</v>
      </c>
      <c r="L2502" t="s">
        <v>560</v>
      </c>
      <c r="M2502" t="s">
        <v>559</v>
      </c>
      <c r="N2502" s="8">
        <v>43412</v>
      </c>
      <c r="O2502">
        <v>0</v>
      </c>
      <c r="P2502">
        <v>0</v>
      </c>
      <c r="Q2502">
        <v>9129.2829999999994</v>
      </c>
      <c r="R2502">
        <v>936.31899999999996</v>
      </c>
      <c r="S2502">
        <v>1.9510000000000001</v>
      </c>
      <c r="T2502">
        <v>33</v>
      </c>
      <c r="U2502">
        <v>2837.3310000000001</v>
      </c>
      <c r="V2502">
        <v>3</v>
      </c>
      <c r="W2502">
        <v>1.9910000000000001</v>
      </c>
      <c r="X2502">
        <v>3.218</v>
      </c>
      <c r="Y2502" s="8">
        <v>43412</v>
      </c>
    </row>
    <row r="2503" spans="1:25" x14ac:dyDescent="0.25">
      <c r="A2503">
        <v>-111.97759317000001</v>
      </c>
      <c r="B2503">
        <v>33.07855722</v>
      </c>
      <c r="C2503" t="s">
        <v>563</v>
      </c>
      <c r="D2503" t="s">
        <v>564</v>
      </c>
      <c r="E2503" t="s">
        <v>561</v>
      </c>
      <c r="F2503">
        <v>598</v>
      </c>
      <c r="G2503">
        <v>179</v>
      </c>
      <c r="H2503">
        <v>13.333</v>
      </c>
      <c r="I2503">
        <v>2.887</v>
      </c>
      <c r="J2503">
        <v>1</v>
      </c>
      <c r="K2503">
        <v>1172.48</v>
      </c>
      <c r="L2503" t="s">
        <v>560</v>
      </c>
      <c r="M2503" t="s">
        <v>559</v>
      </c>
      <c r="N2503" s="8">
        <v>43412</v>
      </c>
      <c r="O2503">
        <v>0</v>
      </c>
      <c r="P2503">
        <v>0</v>
      </c>
      <c r="Q2503">
        <v>8879.3289999999997</v>
      </c>
      <c r="R2503">
        <v>921.03200000000004</v>
      </c>
      <c r="S2503">
        <v>1.919</v>
      </c>
      <c r="T2503">
        <v>33</v>
      </c>
      <c r="U2503">
        <v>2791.0059999999999</v>
      </c>
      <c r="V2503">
        <v>3</v>
      </c>
      <c r="W2503">
        <v>1.9690000000000001</v>
      </c>
      <c r="X2503">
        <v>3.181</v>
      </c>
      <c r="Y2503" s="8">
        <v>43412</v>
      </c>
    </row>
    <row r="2504" spans="1:25" x14ac:dyDescent="0.25">
      <c r="A2504">
        <v>-111.97759332</v>
      </c>
      <c r="B2504">
        <v>33.078549209999998</v>
      </c>
      <c r="C2504" t="s">
        <v>563</v>
      </c>
      <c r="D2504" t="s">
        <v>564</v>
      </c>
      <c r="E2504" t="s">
        <v>561</v>
      </c>
      <c r="F2504">
        <v>599</v>
      </c>
      <c r="G2504">
        <v>184</v>
      </c>
      <c r="H2504">
        <v>13.333</v>
      </c>
      <c r="I2504">
        <v>2.9860000000000002</v>
      </c>
      <c r="J2504">
        <v>1</v>
      </c>
      <c r="K2504">
        <v>1172.4480000000001</v>
      </c>
      <c r="L2504" t="s">
        <v>560</v>
      </c>
      <c r="M2504" t="s">
        <v>559</v>
      </c>
      <c r="N2504" s="8">
        <v>43412</v>
      </c>
      <c r="O2504">
        <v>0</v>
      </c>
      <c r="P2504">
        <v>0</v>
      </c>
      <c r="Q2504">
        <v>10693.784</v>
      </c>
      <c r="R2504">
        <v>1072.673</v>
      </c>
      <c r="S2504">
        <v>2.2349999999999999</v>
      </c>
      <c r="T2504">
        <v>33</v>
      </c>
      <c r="U2504">
        <v>3250.5239999999999</v>
      </c>
      <c r="V2504">
        <v>3</v>
      </c>
      <c r="W2504">
        <v>2.036</v>
      </c>
      <c r="X2504">
        <v>3.29</v>
      </c>
      <c r="Y2504" s="8">
        <v>43412</v>
      </c>
    </row>
    <row r="2505" spans="1:25" x14ac:dyDescent="0.25">
      <c r="A2505">
        <v>-111.97759334</v>
      </c>
      <c r="B2505">
        <v>33.078541219999998</v>
      </c>
      <c r="C2505" t="s">
        <v>563</v>
      </c>
      <c r="D2505" t="s">
        <v>564</v>
      </c>
      <c r="E2505" t="s">
        <v>561</v>
      </c>
      <c r="F2505">
        <v>600</v>
      </c>
      <c r="G2505">
        <v>178</v>
      </c>
      <c r="H2505">
        <v>13.333</v>
      </c>
      <c r="I2505">
        <v>3.0510000000000002</v>
      </c>
      <c r="J2505">
        <v>1</v>
      </c>
      <c r="K2505">
        <v>1172.4770000000001</v>
      </c>
      <c r="L2505" t="s">
        <v>560</v>
      </c>
      <c r="M2505" t="s">
        <v>559</v>
      </c>
      <c r="N2505" s="8">
        <v>43412</v>
      </c>
      <c r="O2505">
        <v>0</v>
      </c>
      <c r="P2505">
        <v>0</v>
      </c>
      <c r="Q2505">
        <v>9535.5</v>
      </c>
      <c r="R2505">
        <v>935.91800000000001</v>
      </c>
      <c r="S2505">
        <v>1.95</v>
      </c>
      <c r="T2505">
        <v>33</v>
      </c>
      <c r="U2505">
        <v>2836.1149999999998</v>
      </c>
      <c r="V2505">
        <v>3</v>
      </c>
      <c r="W2505">
        <v>2.08</v>
      </c>
      <c r="X2505">
        <v>3.3620000000000001</v>
      </c>
      <c r="Y2505" s="8">
        <v>43412</v>
      </c>
    </row>
    <row r="2506" spans="1:25" x14ac:dyDescent="0.25">
      <c r="A2506">
        <v>-111.97759451</v>
      </c>
      <c r="B2506">
        <v>33.078533210000003</v>
      </c>
      <c r="C2506" t="s">
        <v>563</v>
      </c>
      <c r="D2506" t="s">
        <v>564</v>
      </c>
      <c r="E2506" t="s">
        <v>561</v>
      </c>
      <c r="F2506">
        <v>601</v>
      </c>
      <c r="G2506">
        <v>177</v>
      </c>
      <c r="H2506">
        <v>13.333</v>
      </c>
      <c r="I2506">
        <v>2.92</v>
      </c>
      <c r="J2506">
        <v>1</v>
      </c>
      <c r="K2506">
        <v>1172.4770000000001</v>
      </c>
      <c r="L2506" t="s">
        <v>560</v>
      </c>
      <c r="M2506" t="s">
        <v>559</v>
      </c>
      <c r="N2506" s="8">
        <v>43412</v>
      </c>
      <c r="O2506">
        <v>0</v>
      </c>
      <c r="P2506">
        <v>0</v>
      </c>
      <c r="Q2506">
        <v>9402.7569999999996</v>
      </c>
      <c r="R2506">
        <v>964.36699999999996</v>
      </c>
      <c r="S2506">
        <v>2.0089999999999999</v>
      </c>
      <c r="T2506">
        <v>33</v>
      </c>
      <c r="U2506">
        <v>2922.3249999999998</v>
      </c>
      <c r="V2506">
        <v>3</v>
      </c>
      <c r="W2506">
        <v>1.9910000000000001</v>
      </c>
      <c r="X2506">
        <v>3.218</v>
      </c>
      <c r="Y2506" s="8">
        <v>43412</v>
      </c>
    </row>
    <row r="2507" spans="1:25" x14ac:dyDescent="0.25">
      <c r="A2507">
        <v>-111.97759317000001</v>
      </c>
      <c r="B2507">
        <v>33.078525220000003</v>
      </c>
      <c r="C2507" t="s">
        <v>563</v>
      </c>
      <c r="D2507" t="s">
        <v>564</v>
      </c>
      <c r="E2507" t="s">
        <v>561</v>
      </c>
      <c r="F2507">
        <v>602</v>
      </c>
      <c r="G2507">
        <v>179</v>
      </c>
      <c r="H2507">
        <v>13.333</v>
      </c>
      <c r="I2507">
        <v>2.92</v>
      </c>
      <c r="J2507">
        <v>1</v>
      </c>
      <c r="K2507">
        <v>1172.431</v>
      </c>
      <c r="L2507" t="s">
        <v>560</v>
      </c>
      <c r="M2507" t="s">
        <v>559</v>
      </c>
      <c r="N2507" s="8">
        <v>43412</v>
      </c>
      <c r="O2507">
        <v>0</v>
      </c>
      <c r="P2507">
        <v>0</v>
      </c>
      <c r="Q2507">
        <v>8494.9230000000007</v>
      </c>
      <c r="R2507">
        <v>871.25800000000004</v>
      </c>
      <c r="S2507">
        <v>1.8149999999999999</v>
      </c>
      <c r="T2507">
        <v>33</v>
      </c>
      <c r="U2507">
        <v>2640.1750000000002</v>
      </c>
      <c r="V2507">
        <v>3</v>
      </c>
      <c r="W2507">
        <v>1.9910000000000001</v>
      </c>
      <c r="X2507">
        <v>3.218</v>
      </c>
      <c r="Y2507" s="8">
        <v>43412</v>
      </c>
    </row>
    <row r="2508" spans="1:25" x14ac:dyDescent="0.25">
      <c r="A2508">
        <v>-111.97759349</v>
      </c>
      <c r="B2508">
        <v>33.078517210000001</v>
      </c>
      <c r="C2508" t="s">
        <v>563</v>
      </c>
      <c r="D2508" t="s">
        <v>564</v>
      </c>
      <c r="E2508" t="s">
        <v>561</v>
      </c>
      <c r="F2508">
        <v>603</v>
      </c>
      <c r="G2508">
        <v>183</v>
      </c>
      <c r="H2508">
        <v>13.333</v>
      </c>
      <c r="I2508">
        <v>2.9860000000000002</v>
      </c>
      <c r="J2508">
        <v>1</v>
      </c>
      <c r="K2508">
        <v>1172.431</v>
      </c>
      <c r="L2508" t="s">
        <v>560</v>
      </c>
      <c r="M2508" t="s">
        <v>559</v>
      </c>
      <c r="N2508" s="8">
        <v>43412</v>
      </c>
      <c r="O2508">
        <v>0</v>
      </c>
      <c r="P2508">
        <v>0</v>
      </c>
      <c r="Q2508">
        <v>9771.7950000000001</v>
      </c>
      <c r="R2508">
        <v>980.19</v>
      </c>
      <c r="S2508">
        <v>2.0419999999999998</v>
      </c>
      <c r="T2508">
        <v>33</v>
      </c>
      <c r="U2508">
        <v>2970.2719999999999</v>
      </c>
      <c r="V2508">
        <v>3</v>
      </c>
      <c r="W2508">
        <v>2.036</v>
      </c>
      <c r="X2508">
        <v>3.29</v>
      </c>
      <c r="Y2508" s="8">
        <v>43412</v>
      </c>
    </row>
    <row r="2509" spans="1:25" x14ac:dyDescent="0.25">
      <c r="A2509">
        <v>-111.97759417</v>
      </c>
      <c r="B2509">
        <v>33.078509220000001</v>
      </c>
      <c r="C2509" t="s">
        <v>563</v>
      </c>
      <c r="D2509" t="s">
        <v>564</v>
      </c>
      <c r="E2509" t="s">
        <v>561</v>
      </c>
      <c r="F2509">
        <v>604</v>
      </c>
      <c r="G2509">
        <v>179</v>
      </c>
      <c r="H2509">
        <v>13.333</v>
      </c>
      <c r="I2509">
        <v>2.8540000000000001</v>
      </c>
      <c r="J2509">
        <v>1</v>
      </c>
      <c r="K2509">
        <v>1172.5129999999999</v>
      </c>
      <c r="L2509" t="s">
        <v>560</v>
      </c>
      <c r="M2509" t="s">
        <v>559</v>
      </c>
      <c r="N2509" s="8">
        <v>43412</v>
      </c>
      <c r="O2509">
        <v>0</v>
      </c>
      <c r="P2509">
        <v>0</v>
      </c>
      <c r="Q2509">
        <v>12329.778</v>
      </c>
      <c r="R2509">
        <v>1293.6400000000001</v>
      </c>
      <c r="S2509">
        <v>2.6949999999999998</v>
      </c>
      <c r="T2509">
        <v>33</v>
      </c>
      <c r="U2509">
        <v>3920.12</v>
      </c>
      <c r="V2509">
        <v>3</v>
      </c>
      <c r="W2509">
        <v>1.946</v>
      </c>
      <c r="X2509">
        <v>3.145</v>
      </c>
      <c r="Y2509" s="8">
        <v>43412</v>
      </c>
    </row>
    <row r="2510" spans="1:25" x14ac:dyDescent="0.25">
      <c r="A2510">
        <v>-111.97759314</v>
      </c>
      <c r="B2510">
        <v>33.078501189999997</v>
      </c>
      <c r="C2510" t="s">
        <v>563</v>
      </c>
      <c r="D2510" t="s">
        <v>564</v>
      </c>
      <c r="E2510" t="s">
        <v>561</v>
      </c>
      <c r="F2510">
        <v>605</v>
      </c>
      <c r="G2510">
        <v>185</v>
      </c>
      <c r="H2510">
        <v>13.333</v>
      </c>
      <c r="I2510">
        <v>2.9529999999999998</v>
      </c>
      <c r="J2510">
        <v>1</v>
      </c>
      <c r="K2510">
        <v>1172.5329999999999</v>
      </c>
      <c r="L2510" t="s">
        <v>560</v>
      </c>
      <c r="M2510" t="s">
        <v>559</v>
      </c>
      <c r="N2510" s="8">
        <v>43412</v>
      </c>
      <c r="O2510">
        <v>0</v>
      </c>
      <c r="P2510">
        <v>0</v>
      </c>
      <c r="Q2510">
        <v>10810.718999999999</v>
      </c>
      <c r="R2510">
        <v>1096.451</v>
      </c>
      <c r="S2510">
        <v>2.2839999999999998</v>
      </c>
      <c r="T2510">
        <v>33</v>
      </c>
      <c r="U2510">
        <v>3322.58</v>
      </c>
      <c r="V2510">
        <v>3</v>
      </c>
      <c r="W2510">
        <v>2.0129999999999999</v>
      </c>
      <c r="X2510">
        <v>3.254</v>
      </c>
      <c r="Y2510" s="8">
        <v>43412</v>
      </c>
    </row>
    <row r="2511" spans="1:25" x14ac:dyDescent="0.25">
      <c r="A2511">
        <v>-111.97759451</v>
      </c>
      <c r="B2511">
        <v>33.078493209999998</v>
      </c>
      <c r="C2511" t="s">
        <v>563</v>
      </c>
      <c r="D2511" t="s">
        <v>564</v>
      </c>
      <c r="E2511" t="s">
        <v>561</v>
      </c>
      <c r="F2511">
        <v>606</v>
      </c>
      <c r="G2511">
        <v>177</v>
      </c>
      <c r="H2511">
        <v>13.333</v>
      </c>
      <c r="I2511">
        <v>2.7890000000000001</v>
      </c>
      <c r="J2511">
        <v>1</v>
      </c>
      <c r="K2511">
        <v>1172.5</v>
      </c>
      <c r="L2511" t="s">
        <v>560</v>
      </c>
      <c r="M2511" t="s">
        <v>559</v>
      </c>
      <c r="N2511" s="8">
        <v>43412</v>
      </c>
      <c r="O2511">
        <v>0</v>
      </c>
      <c r="P2511">
        <v>0</v>
      </c>
      <c r="Q2511">
        <v>9865.7620000000006</v>
      </c>
      <c r="R2511">
        <v>1059.471</v>
      </c>
      <c r="S2511">
        <v>2.2069999999999999</v>
      </c>
      <c r="T2511">
        <v>33</v>
      </c>
      <c r="U2511">
        <v>3210.5169999999998</v>
      </c>
      <c r="V2511">
        <v>3</v>
      </c>
      <c r="W2511">
        <v>1.901</v>
      </c>
      <c r="X2511">
        <v>3.073</v>
      </c>
      <c r="Y2511" s="8">
        <v>43412</v>
      </c>
    </row>
    <row r="2512" spans="1:25" x14ac:dyDescent="0.25">
      <c r="A2512">
        <v>-111.97759349</v>
      </c>
      <c r="B2512">
        <v>33.078485209999997</v>
      </c>
      <c r="C2512" t="s">
        <v>563</v>
      </c>
      <c r="D2512" t="s">
        <v>564</v>
      </c>
      <c r="E2512" t="s">
        <v>561</v>
      </c>
      <c r="F2512">
        <v>607</v>
      </c>
      <c r="G2512">
        <v>183</v>
      </c>
      <c r="H2512">
        <v>13.333</v>
      </c>
      <c r="I2512">
        <v>2.9860000000000002</v>
      </c>
      <c r="J2512">
        <v>1</v>
      </c>
      <c r="K2512">
        <v>1172.5070000000001</v>
      </c>
      <c r="L2512" t="s">
        <v>560</v>
      </c>
      <c r="M2512" t="s">
        <v>559</v>
      </c>
      <c r="N2512" s="8">
        <v>43412</v>
      </c>
      <c r="O2512">
        <v>0</v>
      </c>
      <c r="P2512">
        <v>0</v>
      </c>
      <c r="Q2512">
        <v>6834.3630000000003</v>
      </c>
      <c r="R2512">
        <v>685.54200000000003</v>
      </c>
      <c r="S2512">
        <v>1.4279999999999999</v>
      </c>
      <c r="T2512">
        <v>33</v>
      </c>
      <c r="U2512">
        <v>2077.3989999999999</v>
      </c>
      <c r="V2512">
        <v>3</v>
      </c>
      <c r="W2512">
        <v>2.036</v>
      </c>
      <c r="X2512">
        <v>3.29</v>
      </c>
      <c r="Y2512" s="8">
        <v>43412</v>
      </c>
    </row>
    <row r="2513" spans="1:25" x14ac:dyDescent="0.25">
      <c r="A2513">
        <v>-111.97759486</v>
      </c>
      <c r="B2513">
        <v>33.078476190000003</v>
      </c>
      <c r="C2513" t="s">
        <v>563</v>
      </c>
      <c r="D2513" t="s">
        <v>564</v>
      </c>
      <c r="E2513" t="s">
        <v>561</v>
      </c>
      <c r="F2513">
        <v>608</v>
      </c>
      <c r="G2513">
        <v>175</v>
      </c>
      <c r="H2513">
        <v>13.333</v>
      </c>
      <c r="I2513">
        <v>2.8540000000000001</v>
      </c>
      <c r="J2513">
        <v>1</v>
      </c>
      <c r="K2513">
        <v>1172.5</v>
      </c>
      <c r="L2513" t="s">
        <v>560</v>
      </c>
      <c r="M2513" t="s">
        <v>559</v>
      </c>
      <c r="N2513" s="8">
        <v>43412</v>
      </c>
      <c r="O2513">
        <v>0</v>
      </c>
      <c r="P2513">
        <v>0</v>
      </c>
      <c r="Q2513">
        <v>4750.84</v>
      </c>
      <c r="R2513">
        <v>498.45800000000003</v>
      </c>
      <c r="S2513">
        <v>1.038</v>
      </c>
      <c r="T2513">
        <v>33</v>
      </c>
      <c r="U2513">
        <v>1510.4780000000001</v>
      </c>
      <c r="V2513">
        <v>3</v>
      </c>
      <c r="W2513">
        <v>1.946</v>
      </c>
      <c r="X2513">
        <v>3.145</v>
      </c>
      <c r="Y2513" s="8">
        <v>43412</v>
      </c>
    </row>
    <row r="2514" spans="1:25" x14ac:dyDescent="0.25">
      <c r="A2514">
        <v>-111.97759397</v>
      </c>
      <c r="B2514">
        <v>33.078468180000002</v>
      </c>
      <c r="C2514" t="s">
        <v>563</v>
      </c>
      <c r="D2514" t="s">
        <v>564</v>
      </c>
      <c r="E2514" t="s">
        <v>561</v>
      </c>
      <c r="F2514">
        <v>609</v>
      </c>
      <c r="G2514">
        <v>186</v>
      </c>
      <c r="H2514">
        <v>13.333</v>
      </c>
      <c r="I2514">
        <v>3.5430000000000001</v>
      </c>
      <c r="J2514">
        <v>1</v>
      </c>
      <c r="K2514">
        <v>1172.5719999999999</v>
      </c>
      <c r="L2514" t="s">
        <v>560</v>
      </c>
      <c r="M2514" t="s">
        <v>559</v>
      </c>
      <c r="N2514" s="8">
        <v>43412</v>
      </c>
      <c r="O2514">
        <v>0</v>
      </c>
      <c r="P2514">
        <v>0</v>
      </c>
      <c r="Q2514">
        <v>4935.7449999999999</v>
      </c>
      <c r="R2514">
        <v>417.16300000000001</v>
      </c>
      <c r="S2514">
        <v>0.86899999999999999</v>
      </c>
      <c r="T2514">
        <v>33</v>
      </c>
      <c r="U2514">
        <v>1264.1320000000001</v>
      </c>
      <c r="V2514">
        <v>3</v>
      </c>
      <c r="W2514">
        <v>2.4159999999999999</v>
      </c>
      <c r="X2514">
        <v>3.9039999999999999</v>
      </c>
      <c r="Y2514" s="8">
        <v>43412</v>
      </c>
    </row>
    <row r="2515" spans="1:25" x14ac:dyDescent="0.25">
      <c r="A2515">
        <v>-111.97759413999999</v>
      </c>
      <c r="B2515">
        <v>33.078460190000001</v>
      </c>
      <c r="C2515" t="s">
        <v>563</v>
      </c>
      <c r="D2515" t="s">
        <v>564</v>
      </c>
      <c r="E2515" t="s">
        <v>561</v>
      </c>
      <c r="F2515">
        <v>610</v>
      </c>
      <c r="G2515">
        <v>185</v>
      </c>
      <c r="H2515">
        <v>13.333</v>
      </c>
      <c r="I2515">
        <v>2.887</v>
      </c>
      <c r="J2515">
        <v>1</v>
      </c>
      <c r="K2515">
        <v>1172.5820000000001</v>
      </c>
      <c r="L2515" t="s">
        <v>560</v>
      </c>
      <c r="M2515" t="s">
        <v>559</v>
      </c>
      <c r="N2515" s="8">
        <v>43412</v>
      </c>
      <c r="O2515">
        <v>0</v>
      </c>
      <c r="P2515">
        <v>0</v>
      </c>
      <c r="Q2515">
        <v>5044.6390000000001</v>
      </c>
      <c r="R2515">
        <v>523.26900000000001</v>
      </c>
      <c r="S2515">
        <v>1.0900000000000001</v>
      </c>
      <c r="T2515">
        <v>33</v>
      </c>
      <c r="U2515">
        <v>1585.662</v>
      </c>
      <c r="V2515">
        <v>3</v>
      </c>
      <c r="W2515">
        <v>1.9690000000000001</v>
      </c>
      <c r="X2515">
        <v>3.181</v>
      </c>
      <c r="Y2515" s="8">
        <v>43412</v>
      </c>
    </row>
    <row r="2516" spans="1:25" x14ac:dyDescent="0.25">
      <c r="A2516">
        <v>-111.97759465999999</v>
      </c>
      <c r="B2516">
        <v>33.078452220000003</v>
      </c>
      <c r="C2516" t="s">
        <v>563</v>
      </c>
      <c r="D2516" t="s">
        <v>564</v>
      </c>
      <c r="E2516" t="s">
        <v>561</v>
      </c>
      <c r="F2516">
        <v>611</v>
      </c>
      <c r="G2516">
        <v>182</v>
      </c>
      <c r="H2516">
        <v>13.333</v>
      </c>
      <c r="I2516">
        <v>3.0510000000000002</v>
      </c>
      <c r="J2516">
        <v>1</v>
      </c>
      <c r="K2516">
        <v>1172.5229999999999</v>
      </c>
      <c r="L2516" t="s">
        <v>560</v>
      </c>
      <c r="M2516" t="s">
        <v>559</v>
      </c>
      <c r="N2516" s="8">
        <v>43412</v>
      </c>
      <c r="O2516">
        <v>0</v>
      </c>
      <c r="P2516">
        <v>0</v>
      </c>
      <c r="Q2516">
        <v>2576.0500000000002</v>
      </c>
      <c r="R2516">
        <v>252.84200000000001</v>
      </c>
      <c r="S2516">
        <v>0.52700000000000002</v>
      </c>
      <c r="T2516">
        <v>33</v>
      </c>
      <c r="U2516">
        <v>766.18700000000001</v>
      </c>
      <c r="V2516">
        <v>3</v>
      </c>
      <c r="W2516">
        <v>2.08</v>
      </c>
      <c r="X2516">
        <v>3.3620000000000001</v>
      </c>
      <c r="Y2516" s="8">
        <v>43412</v>
      </c>
    </row>
    <row r="2517" spans="1:25" x14ac:dyDescent="0.25">
      <c r="A2517">
        <v>-111.97759549</v>
      </c>
      <c r="B2517">
        <v>33.078443210000003</v>
      </c>
      <c r="C2517" t="s">
        <v>563</v>
      </c>
      <c r="D2517" t="s">
        <v>564</v>
      </c>
      <c r="E2517" t="s">
        <v>561</v>
      </c>
      <c r="F2517">
        <v>612</v>
      </c>
      <c r="G2517">
        <v>183</v>
      </c>
      <c r="H2517">
        <v>13.333</v>
      </c>
      <c r="I2517">
        <v>3.2480000000000002</v>
      </c>
      <c r="J2517">
        <v>1</v>
      </c>
      <c r="K2517">
        <v>1172.559</v>
      </c>
      <c r="L2517" t="s">
        <v>560</v>
      </c>
      <c r="M2517" t="s">
        <v>559</v>
      </c>
      <c r="N2517" s="8">
        <v>43412</v>
      </c>
      <c r="O2517">
        <v>0</v>
      </c>
      <c r="P2517">
        <v>0</v>
      </c>
      <c r="Q2517">
        <v>1453.8440000000001</v>
      </c>
      <c r="R2517">
        <v>134.048</v>
      </c>
      <c r="S2517">
        <v>0.27900000000000003</v>
      </c>
      <c r="T2517">
        <v>33</v>
      </c>
      <c r="U2517">
        <v>406.20600000000002</v>
      </c>
      <c r="V2517">
        <v>3</v>
      </c>
      <c r="W2517">
        <v>2.2149999999999999</v>
      </c>
      <c r="X2517">
        <v>3.5790000000000002</v>
      </c>
      <c r="Y2517" s="8">
        <v>43412</v>
      </c>
    </row>
    <row r="2518" spans="1:25" x14ac:dyDescent="0.25">
      <c r="A2518">
        <v>-111.97759483</v>
      </c>
      <c r="B2518">
        <v>33.078435220000003</v>
      </c>
      <c r="C2518" t="s">
        <v>563</v>
      </c>
      <c r="D2518" t="s">
        <v>564</v>
      </c>
      <c r="E2518" t="s">
        <v>561</v>
      </c>
      <c r="F2518">
        <v>613</v>
      </c>
      <c r="G2518">
        <v>181</v>
      </c>
      <c r="H2518">
        <v>13.333</v>
      </c>
      <c r="I2518">
        <v>3.0179999999999998</v>
      </c>
      <c r="J2518">
        <v>1</v>
      </c>
      <c r="K2518">
        <v>1172.569</v>
      </c>
      <c r="L2518" t="s">
        <v>560</v>
      </c>
      <c r="M2518" t="s">
        <v>559</v>
      </c>
      <c r="N2518" s="8">
        <v>43412</v>
      </c>
      <c r="O2518">
        <v>0</v>
      </c>
      <c r="P2518">
        <v>0</v>
      </c>
      <c r="Q2518">
        <v>2162.3420000000001</v>
      </c>
      <c r="R2518">
        <v>214.54300000000001</v>
      </c>
      <c r="S2518">
        <v>0.44700000000000001</v>
      </c>
      <c r="T2518">
        <v>33</v>
      </c>
      <c r="U2518">
        <v>650.13</v>
      </c>
      <c r="V2518">
        <v>3</v>
      </c>
      <c r="W2518">
        <v>2.0579999999999998</v>
      </c>
      <c r="X2518">
        <v>3.3260000000000001</v>
      </c>
      <c r="Y2518" s="8">
        <v>43412</v>
      </c>
    </row>
    <row r="2519" spans="1:25" x14ac:dyDescent="0.25">
      <c r="A2519">
        <v>-111.97759634000001</v>
      </c>
      <c r="B2519">
        <v>33.078427220000002</v>
      </c>
      <c r="C2519" t="s">
        <v>563</v>
      </c>
      <c r="D2519" t="s">
        <v>564</v>
      </c>
      <c r="E2519" t="s">
        <v>561</v>
      </c>
      <c r="F2519">
        <v>614</v>
      </c>
      <c r="G2519">
        <v>178</v>
      </c>
      <c r="H2519">
        <v>13.333</v>
      </c>
      <c r="I2519">
        <v>2.9860000000000002</v>
      </c>
      <c r="J2519">
        <v>1</v>
      </c>
      <c r="K2519">
        <v>1172.585</v>
      </c>
      <c r="L2519" t="s">
        <v>560</v>
      </c>
      <c r="M2519" t="s">
        <v>559</v>
      </c>
      <c r="N2519" s="8">
        <v>43412</v>
      </c>
      <c r="O2519">
        <v>0</v>
      </c>
      <c r="P2519">
        <v>0</v>
      </c>
      <c r="Q2519">
        <v>2792.35</v>
      </c>
      <c r="R2519">
        <v>280.09500000000003</v>
      </c>
      <c r="S2519">
        <v>0.58399999999999996</v>
      </c>
      <c r="T2519">
        <v>33</v>
      </c>
      <c r="U2519">
        <v>848.774</v>
      </c>
      <c r="V2519">
        <v>3</v>
      </c>
      <c r="W2519">
        <v>2.036</v>
      </c>
      <c r="X2519">
        <v>3.29</v>
      </c>
      <c r="Y2519" s="8">
        <v>43412</v>
      </c>
    </row>
    <row r="2520" spans="1:25" x14ac:dyDescent="0.25">
      <c r="A2520">
        <v>-111.97759446000001</v>
      </c>
      <c r="B2520">
        <v>33.078418120000002</v>
      </c>
      <c r="C2520" t="s">
        <v>563</v>
      </c>
      <c r="D2520" t="s">
        <v>564</v>
      </c>
      <c r="E2520" t="s">
        <v>561</v>
      </c>
      <c r="F2520">
        <v>615</v>
      </c>
      <c r="G2520">
        <v>189</v>
      </c>
      <c r="H2520">
        <v>13.333</v>
      </c>
      <c r="I2520">
        <v>3.3460000000000001</v>
      </c>
      <c r="J2520">
        <v>1</v>
      </c>
      <c r="K2520">
        <v>1172.5070000000001</v>
      </c>
      <c r="L2520" t="s">
        <v>560</v>
      </c>
      <c r="M2520" t="s">
        <v>559</v>
      </c>
      <c r="N2520" s="8">
        <v>43412</v>
      </c>
      <c r="O2520">
        <v>0</v>
      </c>
      <c r="P2520">
        <v>0</v>
      </c>
      <c r="Q2520">
        <v>4666.4570000000003</v>
      </c>
      <c r="R2520">
        <v>417.60399999999998</v>
      </c>
      <c r="S2520">
        <v>0.87</v>
      </c>
      <c r="T2520">
        <v>33</v>
      </c>
      <c r="U2520">
        <v>1265.4659999999999</v>
      </c>
      <c r="V2520">
        <v>3</v>
      </c>
      <c r="W2520">
        <v>2.282</v>
      </c>
      <c r="X2520">
        <v>3.6880000000000002</v>
      </c>
      <c r="Y2520" s="8">
        <v>43412</v>
      </c>
    </row>
    <row r="2521" spans="1:25" x14ac:dyDescent="0.25">
      <c r="A2521">
        <v>-111.97759549</v>
      </c>
      <c r="B2521">
        <v>33.078409209999997</v>
      </c>
      <c r="C2521" t="s">
        <v>563</v>
      </c>
      <c r="D2521" t="s">
        <v>564</v>
      </c>
      <c r="E2521" t="s">
        <v>561</v>
      </c>
      <c r="F2521">
        <v>616</v>
      </c>
      <c r="G2521">
        <v>183</v>
      </c>
      <c r="H2521">
        <v>13.333</v>
      </c>
      <c r="I2521">
        <v>3.2810000000000001</v>
      </c>
      <c r="J2521">
        <v>1</v>
      </c>
      <c r="K2521">
        <v>1172.549</v>
      </c>
      <c r="L2521" t="s">
        <v>560</v>
      </c>
      <c r="M2521" t="s">
        <v>559</v>
      </c>
      <c r="N2521" s="8">
        <v>43412</v>
      </c>
      <c r="O2521">
        <v>0</v>
      </c>
      <c r="P2521">
        <v>0</v>
      </c>
      <c r="Q2521">
        <v>2854.4259999999999</v>
      </c>
      <c r="R2521">
        <v>260.553</v>
      </c>
      <c r="S2521">
        <v>0.54300000000000004</v>
      </c>
      <c r="T2521">
        <v>33</v>
      </c>
      <c r="U2521">
        <v>789.55499999999995</v>
      </c>
      <c r="V2521">
        <v>3</v>
      </c>
      <c r="W2521">
        <v>2.2370000000000001</v>
      </c>
      <c r="X2521">
        <v>3.6150000000000002</v>
      </c>
      <c r="Y2521" s="8">
        <v>43412</v>
      </c>
    </row>
    <row r="2522" spans="1:25" x14ac:dyDescent="0.25">
      <c r="A2522">
        <v>-111.97759614</v>
      </c>
      <c r="B2522">
        <v>33.078401190000001</v>
      </c>
      <c r="C2522" t="s">
        <v>563</v>
      </c>
      <c r="D2522" t="s">
        <v>564</v>
      </c>
      <c r="E2522" t="s">
        <v>561</v>
      </c>
      <c r="F2522">
        <v>617</v>
      </c>
      <c r="G2522">
        <v>185</v>
      </c>
      <c r="H2522">
        <v>13.333</v>
      </c>
      <c r="I2522">
        <v>3.0179999999999998</v>
      </c>
      <c r="J2522">
        <v>1</v>
      </c>
      <c r="K2522">
        <v>1172.4970000000001</v>
      </c>
      <c r="L2522" t="s">
        <v>560</v>
      </c>
      <c r="M2522" t="s">
        <v>559</v>
      </c>
      <c r="N2522" s="8">
        <v>43412</v>
      </c>
      <c r="O2522">
        <v>0</v>
      </c>
      <c r="P2522">
        <v>0</v>
      </c>
      <c r="Q2522">
        <v>436.62099999999998</v>
      </c>
      <c r="R2522">
        <v>43.320999999999998</v>
      </c>
      <c r="S2522">
        <v>0.09</v>
      </c>
      <c r="T2522">
        <v>33</v>
      </c>
      <c r="U2522">
        <v>131.27500000000001</v>
      </c>
      <c r="V2522">
        <v>3</v>
      </c>
      <c r="W2522">
        <v>2.0579999999999998</v>
      </c>
      <c r="X2522">
        <v>3.3260000000000001</v>
      </c>
      <c r="Y2522" s="8">
        <v>43412</v>
      </c>
    </row>
    <row r="2523" spans="1:25" x14ac:dyDescent="0.25">
      <c r="A2523">
        <v>-111.97773617</v>
      </c>
      <c r="B2523">
        <v>33.080024219999999</v>
      </c>
      <c r="C2523" t="s">
        <v>563</v>
      </c>
      <c r="D2523" t="s">
        <v>562</v>
      </c>
      <c r="E2523" t="s">
        <v>561</v>
      </c>
      <c r="F2523">
        <v>1</v>
      </c>
      <c r="G2523">
        <v>179</v>
      </c>
      <c r="H2523">
        <v>13.333</v>
      </c>
      <c r="I2523">
        <v>2.5259999999999998</v>
      </c>
      <c r="J2523">
        <v>1</v>
      </c>
      <c r="K2523">
        <v>1172.0440000000001</v>
      </c>
      <c r="L2523" t="s">
        <v>560</v>
      </c>
      <c r="M2523" t="s">
        <v>559</v>
      </c>
      <c r="N2523" s="8">
        <v>43412</v>
      </c>
      <c r="O2523">
        <v>0</v>
      </c>
      <c r="P2523">
        <v>0</v>
      </c>
      <c r="Q2523">
        <v>498.09100000000001</v>
      </c>
      <c r="R2523">
        <v>59.046999999999997</v>
      </c>
      <c r="S2523">
        <v>0.123</v>
      </c>
      <c r="T2523">
        <v>33</v>
      </c>
      <c r="U2523">
        <v>178.929</v>
      </c>
      <c r="V2523">
        <v>1</v>
      </c>
      <c r="W2523">
        <v>1.722</v>
      </c>
      <c r="X2523">
        <v>2.7839999999999998</v>
      </c>
      <c r="Y2523" s="8">
        <v>43412</v>
      </c>
    </row>
    <row r="2524" spans="1:25" x14ac:dyDescent="0.25">
      <c r="A2524">
        <v>-111.9777362</v>
      </c>
      <c r="B2524">
        <v>33.080019159999999</v>
      </c>
      <c r="C2524" t="s">
        <v>563</v>
      </c>
      <c r="D2524" t="s">
        <v>562</v>
      </c>
      <c r="E2524" t="s">
        <v>561</v>
      </c>
      <c r="F2524">
        <v>2</v>
      </c>
      <c r="G2524">
        <v>173</v>
      </c>
      <c r="H2524">
        <v>13.333</v>
      </c>
      <c r="I2524">
        <v>1.6080000000000001</v>
      </c>
      <c r="J2524">
        <v>1</v>
      </c>
      <c r="K2524">
        <v>1171.9359999999999</v>
      </c>
      <c r="L2524" t="s">
        <v>560</v>
      </c>
      <c r="M2524" t="s">
        <v>559</v>
      </c>
      <c r="N2524" s="8">
        <v>43412</v>
      </c>
      <c r="O2524">
        <v>0</v>
      </c>
      <c r="P2524">
        <v>0</v>
      </c>
      <c r="Q2524">
        <v>136.76400000000001</v>
      </c>
      <c r="R2524">
        <v>25.477</v>
      </c>
      <c r="S2524">
        <v>5.2999999999999999E-2</v>
      </c>
      <c r="T2524">
        <v>33</v>
      </c>
      <c r="U2524">
        <v>77.203999999999994</v>
      </c>
      <c r="V2524">
        <v>1</v>
      </c>
      <c r="W2524">
        <v>1.0960000000000001</v>
      </c>
      <c r="X2524">
        <v>1.7709999999999999</v>
      </c>
      <c r="Y2524" s="8">
        <v>43412</v>
      </c>
    </row>
    <row r="2525" spans="1:25" x14ac:dyDescent="0.25">
      <c r="A2525">
        <v>-111.97773466</v>
      </c>
      <c r="B2525">
        <v>33.080014220000002</v>
      </c>
      <c r="C2525" t="s">
        <v>563</v>
      </c>
      <c r="D2525" t="s">
        <v>562</v>
      </c>
      <c r="E2525" t="s">
        <v>561</v>
      </c>
      <c r="F2525">
        <v>3</v>
      </c>
      <c r="G2525">
        <v>182</v>
      </c>
      <c r="H2525">
        <v>13.333</v>
      </c>
      <c r="I2525">
        <v>1.673</v>
      </c>
      <c r="J2525">
        <v>1</v>
      </c>
      <c r="K2525">
        <v>1171.8699999999999</v>
      </c>
      <c r="L2525" t="s">
        <v>560</v>
      </c>
      <c r="M2525" t="s">
        <v>559</v>
      </c>
      <c r="N2525" s="8">
        <v>43412</v>
      </c>
      <c r="O2525">
        <v>0</v>
      </c>
      <c r="P2525">
        <v>0</v>
      </c>
      <c r="Q2525">
        <v>351.52199999999999</v>
      </c>
      <c r="R2525">
        <v>62.915999999999997</v>
      </c>
      <c r="S2525">
        <v>0.13100000000000001</v>
      </c>
      <c r="T2525">
        <v>33</v>
      </c>
      <c r="U2525">
        <v>190.654</v>
      </c>
      <c r="V2525">
        <v>1</v>
      </c>
      <c r="W2525">
        <v>1.141</v>
      </c>
      <c r="X2525">
        <v>1.8440000000000001</v>
      </c>
      <c r="Y2525" s="8">
        <v>43412</v>
      </c>
    </row>
    <row r="2526" spans="1:25" x14ac:dyDescent="0.25">
      <c r="A2526">
        <v>-111.97773296</v>
      </c>
      <c r="B2526">
        <v>33.080008050000004</v>
      </c>
      <c r="C2526" t="s">
        <v>563</v>
      </c>
      <c r="D2526" t="s">
        <v>562</v>
      </c>
      <c r="E2526" t="s">
        <v>561</v>
      </c>
      <c r="F2526">
        <v>4</v>
      </c>
      <c r="G2526">
        <v>192</v>
      </c>
      <c r="H2526">
        <v>13.333</v>
      </c>
      <c r="I2526">
        <v>2.69</v>
      </c>
      <c r="J2526">
        <v>1</v>
      </c>
      <c r="K2526">
        <v>1172.0730000000001</v>
      </c>
      <c r="L2526" t="s">
        <v>560</v>
      </c>
      <c r="M2526" t="s">
        <v>559</v>
      </c>
      <c r="N2526" s="8">
        <v>43412</v>
      </c>
      <c r="O2526">
        <v>0</v>
      </c>
      <c r="P2526">
        <v>0</v>
      </c>
      <c r="Q2526">
        <v>1111.0250000000001</v>
      </c>
      <c r="R2526">
        <v>123.676</v>
      </c>
      <c r="S2526">
        <v>0.25800000000000001</v>
      </c>
      <c r="T2526">
        <v>33</v>
      </c>
      <c r="U2526">
        <v>374.77699999999999</v>
      </c>
      <c r="V2526">
        <v>1</v>
      </c>
      <c r="W2526">
        <v>1.8340000000000001</v>
      </c>
      <c r="X2526">
        <v>2.964</v>
      </c>
      <c r="Y2526" s="8">
        <v>43412</v>
      </c>
    </row>
    <row r="2527" spans="1:25" x14ac:dyDescent="0.25">
      <c r="A2527">
        <v>-111.97773899000001</v>
      </c>
      <c r="B2527">
        <v>33.08000251</v>
      </c>
      <c r="C2527" t="s">
        <v>563</v>
      </c>
      <c r="D2527" t="s">
        <v>562</v>
      </c>
      <c r="E2527" t="s">
        <v>561</v>
      </c>
      <c r="F2527">
        <v>5</v>
      </c>
      <c r="G2527">
        <v>156</v>
      </c>
      <c r="H2527">
        <v>13.333</v>
      </c>
      <c r="I2527">
        <v>2.2970000000000002</v>
      </c>
      <c r="J2527">
        <v>1</v>
      </c>
      <c r="K2527">
        <v>1172.1980000000001</v>
      </c>
      <c r="L2527" t="s">
        <v>560</v>
      </c>
      <c r="M2527" t="s">
        <v>559</v>
      </c>
      <c r="N2527" s="8">
        <v>43412</v>
      </c>
      <c r="O2527">
        <v>0</v>
      </c>
      <c r="P2527">
        <v>0</v>
      </c>
      <c r="Q2527">
        <v>856.22299999999996</v>
      </c>
      <c r="R2527">
        <v>111.652</v>
      </c>
      <c r="S2527">
        <v>0.23300000000000001</v>
      </c>
      <c r="T2527">
        <v>33</v>
      </c>
      <c r="U2527">
        <v>338.339</v>
      </c>
      <c r="V2527">
        <v>1</v>
      </c>
      <c r="W2527">
        <v>1.5660000000000001</v>
      </c>
      <c r="X2527">
        <v>2.5310000000000001</v>
      </c>
      <c r="Y2527" s="8">
        <v>43412</v>
      </c>
    </row>
    <row r="2528" spans="1:25" x14ac:dyDescent="0.25">
      <c r="A2528">
        <v>-111.97773654</v>
      </c>
      <c r="B2528">
        <v>33.079998119999999</v>
      </c>
      <c r="C2528" t="s">
        <v>563</v>
      </c>
      <c r="D2528" t="s">
        <v>562</v>
      </c>
      <c r="E2528" t="s">
        <v>561</v>
      </c>
      <c r="F2528">
        <v>6</v>
      </c>
      <c r="G2528">
        <v>171</v>
      </c>
      <c r="H2528">
        <v>13.333</v>
      </c>
      <c r="I2528">
        <v>1.673</v>
      </c>
      <c r="J2528">
        <v>1</v>
      </c>
      <c r="K2528">
        <v>1172.2239999999999</v>
      </c>
      <c r="L2528" t="s">
        <v>560</v>
      </c>
      <c r="M2528" t="s">
        <v>559</v>
      </c>
      <c r="N2528" s="8">
        <v>43412</v>
      </c>
      <c r="O2528">
        <v>0</v>
      </c>
      <c r="P2528">
        <v>0</v>
      </c>
      <c r="Q2528">
        <v>1690.634</v>
      </c>
      <c r="R2528">
        <v>302.59199999999998</v>
      </c>
      <c r="S2528">
        <v>0.63</v>
      </c>
      <c r="T2528">
        <v>33</v>
      </c>
      <c r="U2528">
        <v>916.94399999999996</v>
      </c>
      <c r="V2528">
        <v>1</v>
      </c>
      <c r="W2528">
        <v>1.141</v>
      </c>
      <c r="X2528">
        <v>1.8440000000000001</v>
      </c>
      <c r="Y2528" s="8">
        <v>43412</v>
      </c>
    </row>
    <row r="2529" spans="1:25" x14ac:dyDescent="0.25">
      <c r="A2529">
        <v>-111.97773196999999</v>
      </c>
      <c r="B2529">
        <v>33.079991819999996</v>
      </c>
      <c r="C2529" t="s">
        <v>563</v>
      </c>
      <c r="D2529" t="s">
        <v>562</v>
      </c>
      <c r="E2529" t="s">
        <v>561</v>
      </c>
      <c r="F2529">
        <v>7</v>
      </c>
      <c r="G2529">
        <v>198</v>
      </c>
      <c r="H2529">
        <v>13.333</v>
      </c>
      <c r="I2529">
        <v>2.2970000000000002</v>
      </c>
      <c r="J2529">
        <v>1</v>
      </c>
      <c r="K2529">
        <v>1172.221</v>
      </c>
      <c r="L2529" t="s">
        <v>560</v>
      </c>
      <c r="M2529" t="s">
        <v>559</v>
      </c>
      <c r="N2529" s="8">
        <v>43412</v>
      </c>
      <c r="O2529">
        <v>0</v>
      </c>
      <c r="P2529">
        <v>0</v>
      </c>
      <c r="Q2529">
        <v>3581.9259999999999</v>
      </c>
      <c r="R2529">
        <v>467.08499999999998</v>
      </c>
      <c r="S2529">
        <v>0.97299999999999998</v>
      </c>
      <c r="T2529">
        <v>33</v>
      </c>
      <c r="U2529">
        <v>1415.4090000000001</v>
      </c>
      <c r="V2529">
        <v>1</v>
      </c>
      <c r="W2529">
        <v>1.5660000000000001</v>
      </c>
      <c r="X2529">
        <v>2.5310000000000001</v>
      </c>
      <c r="Y2529" s="8">
        <v>43412</v>
      </c>
    </row>
    <row r="2530" spans="1:25" x14ac:dyDescent="0.25">
      <c r="A2530">
        <v>-111.97773721</v>
      </c>
      <c r="B2530">
        <v>33.079985010000001</v>
      </c>
      <c r="C2530" t="s">
        <v>563</v>
      </c>
      <c r="D2530" t="s">
        <v>562</v>
      </c>
      <c r="E2530" t="s">
        <v>561</v>
      </c>
      <c r="F2530">
        <v>8</v>
      </c>
      <c r="G2530">
        <v>167</v>
      </c>
      <c r="H2530">
        <v>13.333</v>
      </c>
      <c r="I2530">
        <v>2.3290000000000002</v>
      </c>
      <c r="J2530">
        <v>1</v>
      </c>
      <c r="K2530">
        <v>1172.306</v>
      </c>
      <c r="L2530" t="s">
        <v>560</v>
      </c>
      <c r="M2530" t="s">
        <v>559</v>
      </c>
      <c r="N2530" s="8">
        <v>43412</v>
      </c>
      <c r="O2530">
        <v>0</v>
      </c>
      <c r="P2530">
        <v>0</v>
      </c>
      <c r="Q2530">
        <v>1990.932</v>
      </c>
      <c r="R2530">
        <v>255.96199999999999</v>
      </c>
      <c r="S2530">
        <v>0.53300000000000003</v>
      </c>
      <c r="T2530">
        <v>33</v>
      </c>
      <c r="U2530">
        <v>775.64200000000005</v>
      </c>
      <c r="V2530">
        <v>1</v>
      </c>
      <c r="W2530">
        <v>1.5880000000000001</v>
      </c>
      <c r="X2530">
        <v>2.5670000000000002</v>
      </c>
      <c r="Y2530" s="8">
        <v>43412</v>
      </c>
    </row>
    <row r="2531" spans="1:25" x14ac:dyDescent="0.25">
      <c r="A2531">
        <v>-111.97773503000001</v>
      </c>
      <c r="B2531">
        <v>33.079978179999998</v>
      </c>
      <c r="C2531" t="s">
        <v>563</v>
      </c>
      <c r="D2531" t="s">
        <v>562</v>
      </c>
      <c r="E2531" t="s">
        <v>561</v>
      </c>
      <c r="F2531">
        <v>9</v>
      </c>
      <c r="G2531">
        <v>174</v>
      </c>
      <c r="H2531">
        <v>13.333</v>
      </c>
      <c r="I2531">
        <v>2.5920000000000001</v>
      </c>
      <c r="J2531">
        <v>1</v>
      </c>
      <c r="K2531">
        <v>1172.461</v>
      </c>
      <c r="L2531" t="s">
        <v>560</v>
      </c>
      <c r="M2531" t="s">
        <v>559</v>
      </c>
      <c r="N2531" s="8">
        <v>43412</v>
      </c>
      <c r="O2531">
        <v>0</v>
      </c>
      <c r="P2531">
        <v>0</v>
      </c>
      <c r="Q2531">
        <v>2162.7280000000001</v>
      </c>
      <c r="R2531">
        <v>249.892</v>
      </c>
      <c r="S2531">
        <v>0.52100000000000002</v>
      </c>
      <c r="T2531">
        <v>33</v>
      </c>
      <c r="U2531">
        <v>757.24800000000005</v>
      </c>
      <c r="V2531">
        <v>1</v>
      </c>
      <c r="W2531">
        <v>1.7669999999999999</v>
      </c>
      <c r="X2531">
        <v>2.8559999999999999</v>
      </c>
      <c r="Y2531" s="8">
        <v>43412</v>
      </c>
    </row>
    <row r="2532" spans="1:25" x14ac:dyDescent="0.25">
      <c r="A2532">
        <v>-111.97773263000001</v>
      </c>
      <c r="B2532">
        <v>33.079971149999999</v>
      </c>
      <c r="C2532" t="s">
        <v>563</v>
      </c>
      <c r="D2532" t="s">
        <v>562</v>
      </c>
      <c r="E2532" t="s">
        <v>561</v>
      </c>
      <c r="F2532">
        <v>10</v>
      </c>
      <c r="G2532">
        <v>188</v>
      </c>
      <c r="H2532">
        <v>13.333</v>
      </c>
      <c r="I2532">
        <v>2.92</v>
      </c>
      <c r="J2532">
        <v>1</v>
      </c>
      <c r="K2532">
        <v>1172.48</v>
      </c>
      <c r="L2532" t="s">
        <v>560</v>
      </c>
      <c r="M2532" t="s">
        <v>559</v>
      </c>
      <c r="N2532" s="8">
        <v>43412</v>
      </c>
      <c r="O2532">
        <v>0</v>
      </c>
      <c r="P2532">
        <v>0</v>
      </c>
      <c r="Q2532">
        <v>2729.8339999999998</v>
      </c>
      <c r="R2532">
        <v>279.97800000000001</v>
      </c>
      <c r="S2532">
        <v>0.58299999999999996</v>
      </c>
      <c r="T2532">
        <v>33</v>
      </c>
      <c r="U2532">
        <v>848.41800000000001</v>
      </c>
      <c r="V2532">
        <v>1</v>
      </c>
      <c r="W2532">
        <v>1.9910000000000001</v>
      </c>
      <c r="X2532">
        <v>3.218</v>
      </c>
      <c r="Y2532" s="8">
        <v>43412</v>
      </c>
    </row>
    <row r="2533" spans="1:25" x14ac:dyDescent="0.25">
      <c r="A2533">
        <v>-111.97773417000001</v>
      </c>
      <c r="B2533">
        <v>33.079964220000001</v>
      </c>
      <c r="C2533" t="s">
        <v>563</v>
      </c>
      <c r="D2533" t="s">
        <v>562</v>
      </c>
      <c r="E2533" t="s">
        <v>561</v>
      </c>
      <c r="F2533">
        <v>11</v>
      </c>
      <c r="G2533">
        <v>179</v>
      </c>
      <c r="H2533">
        <v>13.333</v>
      </c>
      <c r="I2533">
        <v>2.625</v>
      </c>
      <c r="J2533">
        <v>1</v>
      </c>
      <c r="K2533">
        <v>1172.4970000000001</v>
      </c>
      <c r="L2533" t="s">
        <v>560</v>
      </c>
      <c r="M2533" t="s">
        <v>559</v>
      </c>
      <c r="N2533" s="8">
        <v>43412</v>
      </c>
      <c r="O2533">
        <v>0</v>
      </c>
      <c r="P2533">
        <v>0</v>
      </c>
      <c r="Q2533">
        <v>3156.596</v>
      </c>
      <c r="R2533">
        <v>360.16899999999998</v>
      </c>
      <c r="S2533">
        <v>0.75</v>
      </c>
      <c r="T2533">
        <v>33</v>
      </c>
      <c r="U2533">
        <v>1091.421</v>
      </c>
      <c r="V2533">
        <v>1</v>
      </c>
      <c r="W2533">
        <v>1.79</v>
      </c>
      <c r="X2533">
        <v>2.8919999999999999</v>
      </c>
      <c r="Y2533" s="8">
        <v>43412</v>
      </c>
    </row>
    <row r="2534" spans="1:25" x14ac:dyDescent="0.25">
      <c r="A2534">
        <v>-111.97773432</v>
      </c>
      <c r="B2534">
        <v>33.079957210000003</v>
      </c>
      <c r="C2534" t="s">
        <v>563</v>
      </c>
      <c r="D2534" t="s">
        <v>562</v>
      </c>
      <c r="E2534" t="s">
        <v>561</v>
      </c>
      <c r="F2534">
        <v>12</v>
      </c>
      <c r="G2534">
        <v>184</v>
      </c>
      <c r="H2534">
        <v>13.333</v>
      </c>
      <c r="I2534">
        <v>2.4929999999999999</v>
      </c>
      <c r="J2534">
        <v>1</v>
      </c>
      <c r="K2534">
        <v>1172.4839999999999</v>
      </c>
      <c r="L2534" t="s">
        <v>560</v>
      </c>
      <c r="M2534" t="s">
        <v>559</v>
      </c>
      <c r="N2534" s="8">
        <v>43412</v>
      </c>
      <c r="O2534">
        <v>0</v>
      </c>
      <c r="P2534">
        <v>0</v>
      </c>
      <c r="Q2534">
        <v>4108.384</v>
      </c>
      <c r="R2534">
        <v>493.44</v>
      </c>
      <c r="S2534">
        <v>1.028</v>
      </c>
      <c r="T2534">
        <v>33</v>
      </c>
      <c r="U2534">
        <v>1495.2739999999999</v>
      </c>
      <c r="V2534">
        <v>1</v>
      </c>
      <c r="W2534">
        <v>1.7</v>
      </c>
      <c r="X2534">
        <v>2.7480000000000002</v>
      </c>
      <c r="Y2534" s="8">
        <v>43412</v>
      </c>
    </row>
    <row r="2535" spans="1:25" x14ac:dyDescent="0.25">
      <c r="A2535">
        <v>-111.97773432</v>
      </c>
      <c r="B2535">
        <v>33.07995021</v>
      </c>
      <c r="C2535" t="s">
        <v>563</v>
      </c>
      <c r="D2535" t="s">
        <v>562</v>
      </c>
      <c r="E2535" t="s">
        <v>561</v>
      </c>
      <c r="F2535">
        <v>13</v>
      </c>
      <c r="G2535">
        <v>184</v>
      </c>
      <c r="H2535">
        <v>13.333</v>
      </c>
      <c r="I2535">
        <v>2.7229999999999999</v>
      </c>
      <c r="J2535">
        <v>1</v>
      </c>
      <c r="K2535">
        <v>1172.431</v>
      </c>
      <c r="L2535" t="s">
        <v>560</v>
      </c>
      <c r="M2535" t="s">
        <v>559</v>
      </c>
      <c r="N2535" s="8">
        <v>43412</v>
      </c>
      <c r="O2535">
        <v>0</v>
      </c>
      <c r="P2535">
        <v>0</v>
      </c>
      <c r="Q2535">
        <v>4662.2160000000003</v>
      </c>
      <c r="R2535">
        <v>512.73299999999995</v>
      </c>
      <c r="S2535">
        <v>1.0680000000000001</v>
      </c>
      <c r="T2535">
        <v>33</v>
      </c>
      <c r="U2535">
        <v>1553.7380000000001</v>
      </c>
      <c r="V2535">
        <v>1</v>
      </c>
      <c r="W2535">
        <v>1.857</v>
      </c>
      <c r="X2535">
        <v>3.0009999999999999</v>
      </c>
      <c r="Y2535" s="8">
        <v>43412</v>
      </c>
    </row>
    <row r="2536" spans="1:25" x14ac:dyDescent="0.25">
      <c r="A2536">
        <v>-111.97773534</v>
      </c>
      <c r="B2536">
        <v>33.07994222</v>
      </c>
      <c r="C2536" t="s">
        <v>563</v>
      </c>
      <c r="D2536" t="s">
        <v>562</v>
      </c>
      <c r="E2536" t="s">
        <v>561</v>
      </c>
      <c r="F2536">
        <v>14</v>
      </c>
      <c r="G2536">
        <v>178</v>
      </c>
      <c r="H2536">
        <v>13.333</v>
      </c>
      <c r="I2536">
        <v>2.7890000000000001</v>
      </c>
      <c r="J2536">
        <v>1</v>
      </c>
      <c r="K2536">
        <v>1172.3330000000001</v>
      </c>
      <c r="L2536" t="s">
        <v>560</v>
      </c>
      <c r="M2536" t="s">
        <v>559</v>
      </c>
      <c r="N2536" s="8">
        <v>43412</v>
      </c>
      <c r="O2536">
        <v>0</v>
      </c>
      <c r="P2536">
        <v>0</v>
      </c>
      <c r="Q2536">
        <v>5039.9570000000003</v>
      </c>
      <c r="R2536">
        <v>541.23400000000004</v>
      </c>
      <c r="S2536">
        <v>1.1279999999999999</v>
      </c>
      <c r="T2536">
        <v>33</v>
      </c>
      <c r="U2536">
        <v>1640.1030000000001</v>
      </c>
      <c r="V2536">
        <v>1</v>
      </c>
      <c r="W2536">
        <v>1.901</v>
      </c>
      <c r="X2536">
        <v>3.073</v>
      </c>
      <c r="Y2536" s="8">
        <v>43412</v>
      </c>
    </row>
    <row r="2537" spans="1:25" x14ac:dyDescent="0.25">
      <c r="A2537">
        <v>-111.97773534</v>
      </c>
      <c r="B2537">
        <v>33.079935220000003</v>
      </c>
      <c r="C2537" t="s">
        <v>563</v>
      </c>
      <c r="D2537" t="s">
        <v>562</v>
      </c>
      <c r="E2537" t="s">
        <v>561</v>
      </c>
      <c r="F2537">
        <v>15</v>
      </c>
      <c r="G2537">
        <v>178</v>
      </c>
      <c r="H2537">
        <v>13.333</v>
      </c>
      <c r="I2537">
        <v>2.4929999999999999</v>
      </c>
      <c r="J2537">
        <v>1</v>
      </c>
      <c r="K2537">
        <v>1172.3920000000001</v>
      </c>
      <c r="L2537" t="s">
        <v>560</v>
      </c>
      <c r="M2537" t="s">
        <v>559</v>
      </c>
      <c r="N2537" s="8">
        <v>43412</v>
      </c>
      <c r="O2537">
        <v>0</v>
      </c>
      <c r="P2537">
        <v>0</v>
      </c>
      <c r="Q2537">
        <v>4891.9009999999998</v>
      </c>
      <c r="R2537">
        <v>587.54499999999996</v>
      </c>
      <c r="S2537">
        <v>1.224</v>
      </c>
      <c r="T2537">
        <v>33</v>
      </c>
      <c r="U2537">
        <v>1780.44</v>
      </c>
      <c r="V2537">
        <v>1</v>
      </c>
      <c r="W2537">
        <v>1.7</v>
      </c>
      <c r="X2537">
        <v>2.7480000000000002</v>
      </c>
      <c r="Y2537" s="8">
        <v>43412</v>
      </c>
    </row>
    <row r="2538" spans="1:25" x14ac:dyDescent="0.25">
      <c r="A2538">
        <v>-111.97773466</v>
      </c>
      <c r="B2538">
        <v>33.079928219999999</v>
      </c>
      <c r="C2538" t="s">
        <v>563</v>
      </c>
      <c r="D2538" t="s">
        <v>562</v>
      </c>
      <c r="E2538" t="s">
        <v>561</v>
      </c>
      <c r="F2538">
        <v>16</v>
      </c>
      <c r="G2538">
        <v>182</v>
      </c>
      <c r="H2538">
        <v>13.333</v>
      </c>
      <c r="I2538">
        <v>2.4609999999999999</v>
      </c>
      <c r="J2538">
        <v>1</v>
      </c>
      <c r="K2538">
        <v>1172.3720000000001</v>
      </c>
      <c r="L2538" t="s">
        <v>560</v>
      </c>
      <c r="M2538" t="s">
        <v>559</v>
      </c>
      <c r="N2538" s="8">
        <v>43412</v>
      </c>
      <c r="O2538">
        <v>0</v>
      </c>
      <c r="P2538">
        <v>0</v>
      </c>
      <c r="Q2538">
        <v>4721.8680000000004</v>
      </c>
      <c r="R2538">
        <v>574.68499999999995</v>
      </c>
      <c r="S2538">
        <v>1.1970000000000001</v>
      </c>
      <c r="T2538">
        <v>33</v>
      </c>
      <c r="U2538">
        <v>1741.47</v>
      </c>
      <c r="V2538">
        <v>1</v>
      </c>
      <c r="W2538">
        <v>1.6779999999999999</v>
      </c>
      <c r="X2538">
        <v>2.7109999999999999</v>
      </c>
      <c r="Y2538" s="8">
        <v>43412</v>
      </c>
    </row>
    <row r="2539" spans="1:25" x14ac:dyDescent="0.25">
      <c r="A2539">
        <v>-111.97773517</v>
      </c>
      <c r="B2539">
        <v>33.079921220000003</v>
      </c>
      <c r="C2539" t="s">
        <v>563</v>
      </c>
      <c r="D2539" t="s">
        <v>562</v>
      </c>
      <c r="E2539" t="s">
        <v>561</v>
      </c>
      <c r="F2539">
        <v>17</v>
      </c>
      <c r="G2539">
        <v>179</v>
      </c>
      <c r="H2539">
        <v>13.333</v>
      </c>
      <c r="I2539">
        <v>2.4609999999999999</v>
      </c>
      <c r="J2539">
        <v>1</v>
      </c>
      <c r="K2539">
        <v>1172.32</v>
      </c>
      <c r="L2539" t="s">
        <v>560</v>
      </c>
      <c r="M2539" t="s">
        <v>559</v>
      </c>
      <c r="N2539" s="8">
        <v>43412</v>
      </c>
      <c r="O2539">
        <v>0</v>
      </c>
      <c r="P2539">
        <v>0</v>
      </c>
      <c r="Q2539">
        <v>4488.4380000000001</v>
      </c>
      <c r="R2539">
        <v>546.27499999999998</v>
      </c>
      <c r="S2539">
        <v>1.1379999999999999</v>
      </c>
      <c r="T2539">
        <v>33</v>
      </c>
      <c r="U2539">
        <v>1655.3779999999999</v>
      </c>
      <c r="V2539">
        <v>1</v>
      </c>
      <c r="W2539">
        <v>1.6779999999999999</v>
      </c>
      <c r="X2539">
        <v>2.7109999999999999</v>
      </c>
      <c r="Y2539" s="8">
        <v>43412</v>
      </c>
    </row>
    <row r="2540" spans="1:25" x14ac:dyDescent="0.25">
      <c r="A2540">
        <v>-111.97773483</v>
      </c>
      <c r="B2540">
        <v>33.079914219999999</v>
      </c>
      <c r="C2540" t="s">
        <v>563</v>
      </c>
      <c r="D2540" t="s">
        <v>562</v>
      </c>
      <c r="E2540" t="s">
        <v>561</v>
      </c>
      <c r="F2540">
        <v>18</v>
      </c>
      <c r="G2540">
        <v>181</v>
      </c>
      <c r="H2540">
        <v>13.333</v>
      </c>
      <c r="I2540">
        <v>2.5259999999999998</v>
      </c>
      <c r="J2540">
        <v>1</v>
      </c>
      <c r="K2540">
        <v>1172.3620000000001</v>
      </c>
      <c r="L2540" t="s">
        <v>560</v>
      </c>
      <c r="M2540" t="s">
        <v>559</v>
      </c>
      <c r="N2540" s="8">
        <v>43412</v>
      </c>
      <c r="O2540">
        <v>0</v>
      </c>
      <c r="P2540">
        <v>0</v>
      </c>
      <c r="Q2540">
        <v>3375.6509999999998</v>
      </c>
      <c r="R2540">
        <v>400.17</v>
      </c>
      <c r="S2540">
        <v>0.83399999999999996</v>
      </c>
      <c r="T2540">
        <v>33</v>
      </c>
      <c r="U2540">
        <v>1212.635</v>
      </c>
      <c r="V2540">
        <v>1</v>
      </c>
      <c r="W2540">
        <v>1.722</v>
      </c>
      <c r="X2540">
        <v>2.7839999999999998</v>
      </c>
      <c r="Y2540" s="8">
        <v>43412</v>
      </c>
    </row>
    <row r="2541" spans="1:25" x14ac:dyDescent="0.25">
      <c r="A2541">
        <v>-111.97773363</v>
      </c>
      <c r="B2541">
        <v>33.079907149999997</v>
      </c>
      <c r="C2541" t="s">
        <v>563</v>
      </c>
      <c r="D2541" t="s">
        <v>562</v>
      </c>
      <c r="E2541" t="s">
        <v>561</v>
      </c>
      <c r="F2541">
        <v>19</v>
      </c>
      <c r="G2541">
        <v>188</v>
      </c>
      <c r="H2541">
        <v>13.333</v>
      </c>
      <c r="I2541">
        <v>2.5920000000000001</v>
      </c>
      <c r="J2541">
        <v>1</v>
      </c>
      <c r="K2541">
        <v>1172.356</v>
      </c>
      <c r="L2541" t="s">
        <v>560</v>
      </c>
      <c r="M2541" t="s">
        <v>559</v>
      </c>
      <c r="N2541" s="8">
        <v>43412</v>
      </c>
      <c r="O2541">
        <v>0</v>
      </c>
      <c r="P2541">
        <v>0</v>
      </c>
      <c r="Q2541">
        <v>5474.7060000000001</v>
      </c>
      <c r="R2541">
        <v>632.57299999999998</v>
      </c>
      <c r="S2541">
        <v>1.3180000000000001</v>
      </c>
      <c r="T2541">
        <v>33</v>
      </c>
      <c r="U2541">
        <v>1916.8889999999999</v>
      </c>
      <c r="V2541">
        <v>1</v>
      </c>
      <c r="W2541">
        <v>1.7669999999999999</v>
      </c>
      <c r="X2541">
        <v>2.8559999999999999</v>
      </c>
      <c r="Y2541" s="8">
        <v>43412</v>
      </c>
    </row>
    <row r="2542" spans="1:25" x14ac:dyDescent="0.25">
      <c r="A2542">
        <v>-111.977735</v>
      </c>
      <c r="B2542">
        <v>33.07990023</v>
      </c>
      <c r="C2542" t="s">
        <v>563</v>
      </c>
      <c r="D2542" t="s">
        <v>562</v>
      </c>
      <c r="E2542" t="s">
        <v>561</v>
      </c>
      <c r="F2542">
        <v>20</v>
      </c>
      <c r="G2542">
        <v>180</v>
      </c>
      <c r="H2542">
        <v>13.333</v>
      </c>
      <c r="I2542">
        <v>2.5590000000000002</v>
      </c>
      <c r="J2542">
        <v>1</v>
      </c>
      <c r="K2542">
        <v>1172.3520000000001</v>
      </c>
      <c r="L2542" t="s">
        <v>560</v>
      </c>
      <c r="M2542" t="s">
        <v>559</v>
      </c>
      <c r="N2542" s="8">
        <v>43412</v>
      </c>
      <c r="O2542">
        <v>0</v>
      </c>
      <c r="P2542">
        <v>0</v>
      </c>
      <c r="Q2542">
        <v>7594.7460000000001</v>
      </c>
      <c r="R2542">
        <v>888.78300000000002</v>
      </c>
      <c r="S2542">
        <v>1.8520000000000001</v>
      </c>
      <c r="T2542">
        <v>33</v>
      </c>
      <c r="U2542">
        <v>2693.2829999999999</v>
      </c>
      <c r="V2542">
        <v>1</v>
      </c>
      <c r="W2542">
        <v>1.7450000000000001</v>
      </c>
      <c r="X2542">
        <v>2.82</v>
      </c>
      <c r="Y2542" s="8">
        <v>43412</v>
      </c>
    </row>
    <row r="2543" spans="1:25" x14ac:dyDescent="0.25">
      <c r="A2543">
        <v>-111.97773517</v>
      </c>
      <c r="B2543">
        <v>33.079893220000002</v>
      </c>
      <c r="C2543" t="s">
        <v>563</v>
      </c>
      <c r="D2543" t="s">
        <v>562</v>
      </c>
      <c r="E2543" t="s">
        <v>561</v>
      </c>
      <c r="F2543">
        <v>21</v>
      </c>
      <c r="G2543">
        <v>179</v>
      </c>
      <c r="H2543">
        <v>13.333</v>
      </c>
      <c r="I2543">
        <v>2.5259999999999998</v>
      </c>
      <c r="J2543">
        <v>1</v>
      </c>
      <c r="K2543">
        <v>1172.3030000000001</v>
      </c>
      <c r="L2543" t="s">
        <v>560</v>
      </c>
      <c r="M2543" t="s">
        <v>559</v>
      </c>
      <c r="N2543" s="8">
        <v>43412</v>
      </c>
      <c r="O2543">
        <v>0</v>
      </c>
      <c r="P2543">
        <v>0</v>
      </c>
      <c r="Q2543">
        <v>9408.1540000000005</v>
      </c>
      <c r="R2543">
        <v>1115.298</v>
      </c>
      <c r="S2543">
        <v>2.3239999999999998</v>
      </c>
      <c r="T2543">
        <v>33</v>
      </c>
      <c r="U2543">
        <v>3379.6909999999998</v>
      </c>
      <c r="V2543">
        <v>1</v>
      </c>
      <c r="W2543">
        <v>1.722</v>
      </c>
      <c r="X2543">
        <v>2.7839999999999998</v>
      </c>
      <c r="Y2543" s="8">
        <v>43412</v>
      </c>
    </row>
    <row r="2544" spans="1:25" x14ac:dyDescent="0.25">
      <c r="A2544">
        <v>-111.97773517</v>
      </c>
      <c r="B2544">
        <v>33.079885220000001</v>
      </c>
      <c r="C2544" t="s">
        <v>563</v>
      </c>
      <c r="D2544" t="s">
        <v>562</v>
      </c>
      <c r="E2544" t="s">
        <v>561</v>
      </c>
      <c r="F2544">
        <v>22</v>
      </c>
      <c r="G2544">
        <v>179</v>
      </c>
      <c r="H2544">
        <v>13.333</v>
      </c>
      <c r="I2544">
        <v>2.4929999999999999</v>
      </c>
      <c r="J2544">
        <v>1</v>
      </c>
      <c r="K2544">
        <v>1172.251</v>
      </c>
      <c r="L2544" t="s">
        <v>560</v>
      </c>
      <c r="M2544" t="s">
        <v>559</v>
      </c>
      <c r="N2544" s="8">
        <v>43412</v>
      </c>
      <c r="O2544">
        <v>0</v>
      </c>
      <c r="P2544">
        <v>0</v>
      </c>
      <c r="Q2544">
        <v>9605.893</v>
      </c>
      <c r="R2544">
        <v>1153.723</v>
      </c>
      <c r="S2544">
        <v>2.4039999999999999</v>
      </c>
      <c r="T2544">
        <v>33</v>
      </c>
      <c r="U2544">
        <v>3496.1289999999999</v>
      </c>
      <c r="V2544">
        <v>1</v>
      </c>
      <c r="W2544">
        <v>1.7</v>
      </c>
      <c r="X2544">
        <v>2.7480000000000002</v>
      </c>
      <c r="Y2544" s="8">
        <v>43412</v>
      </c>
    </row>
    <row r="2545" spans="1:25" x14ac:dyDescent="0.25">
      <c r="A2545">
        <v>-111.97773449</v>
      </c>
      <c r="B2545">
        <v>33.079879210000001</v>
      </c>
      <c r="C2545" t="s">
        <v>563</v>
      </c>
      <c r="D2545" t="s">
        <v>562</v>
      </c>
      <c r="E2545" t="s">
        <v>561</v>
      </c>
      <c r="F2545">
        <v>23</v>
      </c>
      <c r="G2545">
        <v>183</v>
      </c>
      <c r="H2545">
        <v>13.333</v>
      </c>
      <c r="I2545">
        <v>2.5920000000000001</v>
      </c>
      <c r="J2545">
        <v>1</v>
      </c>
      <c r="K2545">
        <v>1172.2670000000001</v>
      </c>
      <c r="L2545" t="s">
        <v>560</v>
      </c>
      <c r="M2545" t="s">
        <v>559</v>
      </c>
      <c r="N2545" s="8">
        <v>43412</v>
      </c>
      <c r="O2545">
        <v>0</v>
      </c>
      <c r="P2545">
        <v>0</v>
      </c>
      <c r="Q2545">
        <v>11115.203</v>
      </c>
      <c r="R2545">
        <v>1284.3030000000001</v>
      </c>
      <c r="S2545">
        <v>2.6760000000000002</v>
      </c>
      <c r="T2545">
        <v>33</v>
      </c>
      <c r="U2545">
        <v>3891.828</v>
      </c>
      <c r="V2545">
        <v>1</v>
      </c>
      <c r="W2545">
        <v>1.7669999999999999</v>
      </c>
      <c r="X2545">
        <v>2.8559999999999999</v>
      </c>
      <c r="Y2545" s="8">
        <v>43412</v>
      </c>
    </row>
    <row r="2546" spans="1:25" x14ac:dyDescent="0.25">
      <c r="A2546">
        <v>-111.977735</v>
      </c>
      <c r="B2546">
        <v>33.079872229999999</v>
      </c>
      <c r="C2546" t="s">
        <v>563</v>
      </c>
      <c r="D2546" t="s">
        <v>562</v>
      </c>
      <c r="E2546" t="s">
        <v>561</v>
      </c>
      <c r="F2546">
        <v>24</v>
      </c>
      <c r="G2546">
        <v>180</v>
      </c>
      <c r="H2546">
        <v>13.333</v>
      </c>
      <c r="I2546">
        <v>2.4609999999999999</v>
      </c>
      <c r="J2546">
        <v>1</v>
      </c>
      <c r="K2546">
        <v>1172.2180000000001</v>
      </c>
      <c r="L2546" t="s">
        <v>560</v>
      </c>
      <c r="M2546" t="s">
        <v>559</v>
      </c>
      <c r="N2546" s="8">
        <v>43412</v>
      </c>
      <c r="O2546">
        <v>0</v>
      </c>
      <c r="P2546">
        <v>0</v>
      </c>
      <c r="Q2546">
        <v>10599.706</v>
      </c>
      <c r="R2546">
        <v>1290.06</v>
      </c>
      <c r="S2546">
        <v>2.6880000000000002</v>
      </c>
      <c r="T2546">
        <v>33</v>
      </c>
      <c r="U2546">
        <v>3909.2719999999999</v>
      </c>
      <c r="V2546">
        <v>1</v>
      </c>
      <c r="W2546">
        <v>1.6779999999999999</v>
      </c>
      <c r="X2546">
        <v>2.7109999999999999</v>
      </c>
      <c r="Y2546" s="8">
        <v>43412</v>
      </c>
    </row>
    <row r="2547" spans="1:25" x14ac:dyDescent="0.25">
      <c r="A2547">
        <v>-111.97773432</v>
      </c>
      <c r="B2547">
        <v>33.079865210000001</v>
      </c>
      <c r="C2547" t="s">
        <v>563</v>
      </c>
      <c r="D2547" t="s">
        <v>562</v>
      </c>
      <c r="E2547" t="s">
        <v>561</v>
      </c>
      <c r="F2547">
        <v>25</v>
      </c>
      <c r="G2547">
        <v>184</v>
      </c>
      <c r="H2547">
        <v>13.333</v>
      </c>
      <c r="I2547">
        <v>2.7229999999999999</v>
      </c>
      <c r="J2547">
        <v>1</v>
      </c>
      <c r="K2547">
        <v>1172.26</v>
      </c>
      <c r="L2547" t="s">
        <v>560</v>
      </c>
      <c r="M2547" t="s">
        <v>559</v>
      </c>
      <c r="N2547" s="8">
        <v>43412</v>
      </c>
      <c r="O2547">
        <v>0</v>
      </c>
      <c r="P2547">
        <v>0</v>
      </c>
      <c r="Q2547">
        <v>11416.656999999999</v>
      </c>
      <c r="R2547">
        <v>1255.5619999999999</v>
      </c>
      <c r="S2547">
        <v>2.6160000000000001</v>
      </c>
      <c r="T2547">
        <v>33</v>
      </c>
      <c r="U2547">
        <v>3804.7330000000002</v>
      </c>
      <c r="V2547">
        <v>1</v>
      </c>
      <c r="W2547">
        <v>1.857</v>
      </c>
      <c r="X2547">
        <v>3.0009999999999999</v>
      </c>
      <c r="Y2547" s="8">
        <v>43412</v>
      </c>
    </row>
    <row r="2548" spans="1:25" x14ac:dyDescent="0.25">
      <c r="A2548">
        <v>-111.97773466</v>
      </c>
      <c r="B2548">
        <v>33.079858219999998</v>
      </c>
      <c r="C2548" t="s">
        <v>563</v>
      </c>
      <c r="D2548" t="s">
        <v>562</v>
      </c>
      <c r="E2548" t="s">
        <v>561</v>
      </c>
      <c r="F2548">
        <v>26</v>
      </c>
      <c r="G2548">
        <v>182</v>
      </c>
      <c r="H2548">
        <v>13.333</v>
      </c>
      <c r="I2548">
        <v>2.5920000000000001</v>
      </c>
      <c r="J2548">
        <v>1</v>
      </c>
      <c r="K2548">
        <v>1172.346</v>
      </c>
      <c r="L2548" t="s">
        <v>560</v>
      </c>
      <c r="M2548" t="s">
        <v>559</v>
      </c>
      <c r="N2548" s="8">
        <v>43412</v>
      </c>
      <c r="O2548">
        <v>0</v>
      </c>
      <c r="P2548">
        <v>0</v>
      </c>
      <c r="Q2548">
        <v>10924.9</v>
      </c>
      <c r="R2548">
        <v>1262.3150000000001</v>
      </c>
      <c r="S2548">
        <v>2.63</v>
      </c>
      <c r="T2548">
        <v>33</v>
      </c>
      <c r="U2548">
        <v>3825.1959999999999</v>
      </c>
      <c r="V2548">
        <v>1</v>
      </c>
      <c r="W2548">
        <v>1.7669999999999999</v>
      </c>
      <c r="X2548">
        <v>2.8559999999999999</v>
      </c>
      <c r="Y2548" s="8">
        <v>43412</v>
      </c>
    </row>
    <row r="2549" spans="1:25" x14ac:dyDescent="0.25">
      <c r="A2549">
        <v>-111.97773483</v>
      </c>
      <c r="B2549">
        <v>33.079851220000002</v>
      </c>
      <c r="C2549" t="s">
        <v>563</v>
      </c>
      <c r="D2549" t="s">
        <v>562</v>
      </c>
      <c r="E2549" t="s">
        <v>561</v>
      </c>
      <c r="F2549">
        <v>27</v>
      </c>
      <c r="G2549">
        <v>181</v>
      </c>
      <c r="H2549">
        <v>13.333</v>
      </c>
      <c r="I2549">
        <v>2.395</v>
      </c>
      <c r="J2549">
        <v>1</v>
      </c>
      <c r="K2549">
        <v>1172.3430000000001</v>
      </c>
      <c r="L2549" t="s">
        <v>560</v>
      </c>
      <c r="M2549" t="s">
        <v>559</v>
      </c>
      <c r="N2549" s="8">
        <v>43412</v>
      </c>
      <c r="O2549">
        <v>0</v>
      </c>
      <c r="P2549">
        <v>0</v>
      </c>
      <c r="Q2549">
        <v>12722.831</v>
      </c>
      <c r="R2549">
        <v>1590.883</v>
      </c>
      <c r="S2549">
        <v>3.3140000000000001</v>
      </c>
      <c r="T2549">
        <v>33</v>
      </c>
      <c r="U2549">
        <v>4820.857</v>
      </c>
      <c r="V2549">
        <v>1</v>
      </c>
      <c r="W2549">
        <v>1.633</v>
      </c>
      <c r="X2549">
        <v>2.6389999999999998</v>
      </c>
      <c r="Y2549" s="8">
        <v>43412</v>
      </c>
    </row>
    <row r="2550" spans="1:25" x14ac:dyDescent="0.25">
      <c r="A2550">
        <v>-111.97773534</v>
      </c>
      <c r="B2550">
        <v>33.079844219999998</v>
      </c>
      <c r="C2550" t="s">
        <v>563</v>
      </c>
      <c r="D2550" t="s">
        <v>562</v>
      </c>
      <c r="E2550" t="s">
        <v>561</v>
      </c>
      <c r="F2550">
        <v>28</v>
      </c>
      <c r="G2550">
        <v>178</v>
      </c>
      <c r="H2550">
        <v>13.333</v>
      </c>
      <c r="I2550">
        <v>2.657</v>
      </c>
      <c r="J2550">
        <v>1</v>
      </c>
      <c r="K2550">
        <v>1172.3389999999999</v>
      </c>
      <c r="L2550" t="s">
        <v>560</v>
      </c>
      <c r="M2550" t="s">
        <v>559</v>
      </c>
      <c r="N2550" s="8">
        <v>43412</v>
      </c>
      <c r="O2550">
        <v>0</v>
      </c>
      <c r="P2550">
        <v>0</v>
      </c>
      <c r="Q2550">
        <v>10764.011</v>
      </c>
      <c r="R2550">
        <v>1213.0160000000001</v>
      </c>
      <c r="S2550">
        <v>2.5270000000000001</v>
      </c>
      <c r="T2550">
        <v>33</v>
      </c>
      <c r="U2550">
        <v>3675.8049999999998</v>
      </c>
      <c r="V2550">
        <v>1</v>
      </c>
      <c r="W2550">
        <v>1.8120000000000001</v>
      </c>
      <c r="X2550">
        <v>2.9279999999999999</v>
      </c>
      <c r="Y2550" s="8">
        <v>43412</v>
      </c>
    </row>
    <row r="2551" spans="1:25" x14ac:dyDescent="0.25">
      <c r="A2551">
        <v>-111.97773586</v>
      </c>
      <c r="B2551">
        <v>33.079838189999997</v>
      </c>
      <c r="C2551" t="s">
        <v>563</v>
      </c>
      <c r="D2551" t="s">
        <v>562</v>
      </c>
      <c r="E2551" t="s">
        <v>561</v>
      </c>
      <c r="F2551">
        <v>29</v>
      </c>
      <c r="G2551">
        <v>175</v>
      </c>
      <c r="H2551">
        <v>13.333</v>
      </c>
      <c r="I2551">
        <v>2.625</v>
      </c>
      <c r="J2551">
        <v>1</v>
      </c>
      <c r="K2551">
        <v>1172.297</v>
      </c>
      <c r="L2551" t="s">
        <v>560</v>
      </c>
      <c r="M2551" t="s">
        <v>559</v>
      </c>
      <c r="N2551" s="8">
        <v>43412</v>
      </c>
      <c r="O2551">
        <v>0</v>
      </c>
      <c r="P2551">
        <v>0</v>
      </c>
      <c r="Q2551">
        <v>11963.715</v>
      </c>
      <c r="R2551">
        <v>1365.0650000000001</v>
      </c>
      <c r="S2551">
        <v>2.8439999999999999</v>
      </c>
      <c r="T2551">
        <v>33</v>
      </c>
      <c r="U2551">
        <v>4136.5609999999997</v>
      </c>
      <c r="V2551">
        <v>1</v>
      </c>
      <c r="W2551">
        <v>1.79</v>
      </c>
      <c r="X2551">
        <v>2.8919999999999999</v>
      </c>
      <c r="Y2551" s="8">
        <v>43412</v>
      </c>
    </row>
    <row r="2552" spans="1:25" x14ac:dyDescent="0.25">
      <c r="A2552">
        <v>-111.97773466</v>
      </c>
      <c r="B2552">
        <v>33.079831220000003</v>
      </c>
      <c r="C2552" t="s">
        <v>563</v>
      </c>
      <c r="D2552" t="s">
        <v>562</v>
      </c>
      <c r="E2552" t="s">
        <v>561</v>
      </c>
      <c r="F2552">
        <v>30</v>
      </c>
      <c r="G2552">
        <v>182</v>
      </c>
      <c r="H2552">
        <v>13.333</v>
      </c>
      <c r="I2552">
        <v>2.5259999999999998</v>
      </c>
      <c r="J2552">
        <v>1</v>
      </c>
      <c r="K2552">
        <v>1172.3230000000001</v>
      </c>
      <c r="L2552" t="s">
        <v>560</v>
      </c>
      <c r="M2552" t="s">
        <v>559</v>
      </c>
      <c r="N2552" s="8">
        <v>43412</v>
      </c>
      <c r="O2552">
        <v>0</v>
      </c>
      <c r="P2552">
        <v>0</v>
      </c>
      <c r="Q2552">
        <v>11863.799000000001</v>
      </c>
      <c r="R2552">
        <v>1406.405</v>
      </c>
      <c r="S2552">
        <v>2.93</v>
      </c>
      <c r="T2552">
        <v>33</v>
      </c>
      <c r="U2552">
        <v>4261.8329999999996</v>
      </c>
      <c r="V2552">
        <v>1</v>
      </c>
      <c r="W2552">
        <v>1.722</v>
      </c>
      <c r="X2552">
        <v>2.7839999999999998</v>
      </c>
      <c r="Y2552" s="8">
        <v>43412</v>
      </c>
    </row>
    <row r="2553" spans="1:25" x14ac:dyDescent="0.25">
      <c r="A2553">
        <v>-111.977735</v>
      </c>
      <c r="B2553">
        <v>33.07982423</v>
      </c>
      <c r="C2553" t="s">
        <v>563</v>
      </c>
      <c r="D2553" t="s">
        <v>562</v>
      </c>
      <c r="E2553" t="s">
        <v>561</v>
      </c>
      <c r="F2553">
        <v>31</v>
      </c>
      <c r="G2553">
        <v>180</v>
      </c>
      <c r="H2553">
        <v>13.333</v>
      </c>
      <c r="I2553">
        <v>2.4929999999999999</v>
      </c>
      <c r="J2553">
        <v>1</v>
      </c>
      <c r="K2553">
        <v>1172.3</v>
      </c>
      <c r="L2553" t="s">
        <v>560</v>
      </c>
      <c r="M2553" t="s">
        <v>559</v>
      </c>
      <c r="N2553" s="8">
        <v>43412</v>
      </c>
      <c r="O2553">
        <v>0</v>
      </c>
      <c r="P2553">
        <v>0</v>
      </c>
      <c r="Q2553">
        <v>10783.785</v>
      </c>
      <c r="R2553">
        <v>1295.194</v>
      </c>
      <c r="S2553">
        <v>2.698</v>
      </c>
      <c r="T2553">
        <v>33</v>
      </c>
      <c r="U2553">
        <v>3924.8310000000001</v>
      </c>
      <c r="V2553">
        <v>1</v>
      </c>
      <c r="W2553">
        <v>1.7</v>
      </c>
      <c r="X2553">
        <v>2.7480000000000002</v>
      </c>
      <c r="Y2553" s="8">
        <v>43412</v>
      </c>
    </row>
    <row r="2554" spans="1:25" x14ac:dyDescent="0.25">
      <c r="A2554">
        <v>-111.97773565999999</v>
      </c>
      <c r="B2554">
        <v>33.079817220000002</v>
      </c>
      <c r="C2554" t="s">
        <v>563</v>
      </c>
      <c r="D2554" t="s">
        <v>562</v>
      </c>
      <c r="E2554" t="s">
        <v>561</v>
      </c>
      <c r="F2554">
        <v>32</v>
      </c>
      <c r="G2554">
        <v>182</v>
      </c>
      <c r="H2554">
        <v>13.333</v>
      </c>
      <c r="I2554">
        <v>2.4929999999999999</v>
      </c>
      <c r="J2554">
        <v>1</v>
      </c>
      <c r="K2554">
        <v>1172.306</v>
      </c>
      <c r="L2554" t="s">
        <v>560</v>
      </c>
      <c r="M2554" t="s">
        <v>559</v>
      </c>
      <c r="N2554" s="8">
        <v>43412</v>
      </c>
      <c r="O2554">
        <v>0</v>
      </c>
      <c r="P2554">
        <v>0</v>
      </c>
      <c r="Q2554">
        <v>11385.867</v>
      </c>
      <c r="R2554">
        <v>1367.508</v>
      </c>
      <c r="S2554">
        <v>2.8490000000000002</v>
      </c>
      <c r="T2554">
        <v>33</v>
      </c>
      <c r="U2554">
        <v>4143.9629999999997</v>
      </c>
      <c r="V2554">
        <v>1</v>
      </c>
      <c r="W2554">
        <v>1.7</v>
      </c>
      <c r="X2554">
        <v>2.7480000000000002</v>
      </c>
      <c r="Y2554" s="8">
        <v>43412</v>
      </c>
    </row>
    <row r="2555" spans="1:25" x14ac:dyDescent="0.25">
      <c r="A2555">
        <v>-111.97773634000001</v>
      </c>
      <c r="B2555">
        <v>33.079810219999999</v>
      </c>
      <c r="C2555" t="s">
        <v>563</v>
      </c>
      <c r="D2555" t="s">
        <v>562</v>
      </c>
      <c r="E2555" t="s">
        <v>561</v>
      </c>
      <c r="F2555">
        <v>33</v>
      </c>
      <c r="G2555">
        <v>178</v>
      </c>
      <c r="H2555">
        <v>13.333</v>
      </c>
      <c r="I2555">
        <v>2.4609999999999999</v>
      </c>
      <c r="J2555">
        <v>1</v>
      </c>
      <c r="K2555">
        <v>1172.2339999999999</v>
      </c>
      <c r="L2555" t="s">
        <v>560</v>
      </c>
      <c r="M2555" t="s">
        <v>559</v>
      </c>
      <c r="N2555" s="8">
        <v>43412</v>
      </c>
      <c r="O2555">
        <v>0</v>
      </c>
      <c r="P2555">
        <v>0</v>
      </c>
      <c r="Q2555">
        <v>13080.246999999999</v>
      </c>
      <c r="R2555">
        <v>1591.9590000000001</v>
      </c>
      <c r="S2555">
        <v>3.3170000000000002</v>
      </c>
      <c r="T2555">
        <v>33</v>
      </c>
      <c r="U2555">
        <v>4824.1189999999997</v>
      </c>
      <c r="V2555">
        <v>1</v>
      </c>
      <c r="W2555">
        <v>1.6779999999999999</v>
      </c>
      <c r="X2555">
        <v>2.7109999999999999</v>
      </c>
      <c r="Y2555" s="8">
        <v>43412</v>
      </c>
    </row>
    <row r="2556" spans="1:25" x14ac:dyDescent="0.25">
      <c r="A2556">
        <v>-111.97773583</v>
      </c>
      <c r="B2556">
        <v>33.079803220000002</v>
      </c>
      <c r="C2556" t="s">
        <v>563</v>
      </c>
      <c r="D2556" t="s">
        <v>562</v>
      </c>
      <c r="E2556" t="s">
        <v>561</v>
      </c>
      <c r="F2556">
        <v>34</v>
      </c>
      <c r="G2556">
        <v>181</v>
      </c>
      <c r="H2556">
        <v>13.333</v>
      </c>
      <c r="I2556">
        <v>2.4609999999999999</v>
      </c>
      <c r="J2556">
        <v>1</v>
      </c>
      <c r="K2556">
        <v>1172.2280000000001</v>
      </c>
      <c r="L2556" t="s">
        <v>560</v>
      </c>
      <c r="M2556" t="s">
        <v>559</v>
      </c>
      <c r="N2556" s="8">
        <v>43412</v>
      </c>
      <c r="O2556">
        <v>0</v>
      </c>
      <c r="P2556">
        <v>0</v>
      </c>
      <c r="Q2556">
        <v>12464.945</v>
      </c>
      <c r="R2556">
        <v>1517.0730000000001</v>
      </c>
      <c r="S2556">
        <v>3.161</v>
      </c>
      <c r="T2556">
        <v>33</v>
      </c>
      <c r="U2556">
        <v>4597.1899999999996</v>
      </c>
      <c r="V2556">
        <v>1</v>
      </c>
      <c r="W2556">
        <v>1.6779999999999999</v>
      </c>
      <c r="X2556">
        <v>2.7109999999999999</v>
      </c>
      <c r="Y2556" s="8">
        <v>43412</v>
      </c>
    </row>
    <row r="2557" spans="1:25" x14ac:dyDescent="0.25">
      <c r="A2557">
        <v>-111.97773517</v>
      </c>
      <c r="B2557">
        <v>33.079797220000003</v>
      </c>
      <c r="C2557" t="s">
        <v>563</v>
      </c>
      <c r="D2557" t="s">
        <v>562</v>
      </c>
      <c r="E2557" t="s">
        <v>561</v>
      </c>
      <c r="F2557">
        <v>35</v>
      </c>
      <c r="G2557">
        <v>179</v>
      </c>
      <c r="H2557">
        <v>13.333</v>
      </c>
      <c r="I2557">
        <v>2.4609999999999999</v>
      </c>
      <c r="J2557">
        <v>1</v>
      </c>
      <c r="K2557">
        <v>1172.297</v>
      </c>
      <c r="L2557" t="s">
        <v>560</v>
      </c>
      <c r="M2557" t="s">
        <v>559</v>
      </c>
      <c r="N2557" s="8">
        <v>43412</v>
      </c>
      <c r="O2557">
        <v>0</v>
      </c>
      <c r="P2557">
        <v>0</v>
      </c>
      <c r="Q2557">
        <v>12799.393</v>
      </c>
      <c r="R2557">
        <v>1557.777</v>
      </c>
      <c r="S2557">
        <v>3.2450000000000001</v>
      </c>
      <c r="T2557">
        <v>33</v>
      </c>
      <c r="U2557">
        <v>4720.5370000000003</v>
      </c>
      <c r="V2557">
        <v>1</v>
      </c>
      <c r="W2557">
        <v>1.6779999999999999</v>
      </c>
      <c r="X2557">
        <v>2.7109999999999999</v>
      </c>
      <c r="Y2557" s="8">
        <v>43412</v>
      </c>
    </row>
    <row r="2558" spans="1:25" x14ac:dyDescent="0.25">
      <c r="A2558">
        <v>-111.97773517</v>
      </c>
      <c r="B2558">
        <v>33.07979022</v>
      </c>
      <c r="C2558" t="s">
        <v>563</v>
      </c>
      <c r="D2558" t="s">
        <v>562</v>
      </c>
      <c r="E2558" t="s">
        <v>561</v>
      </c>
      <c r="F2558">
        <v>36</v>
      </c>
      <c r="G2558">
        <v>179</v>
      </c>
      <c r="H2558">
        <v>13.333</v>
      </c>
      <c r="I2558">
        <v>2.3290000000000002</v>
      </c>
      <c r="J2558">
        <v>1</v>
      </c>
      <c r="K2558">
        <v>1172.329</v>
      </c>
      <c r="L2558" t="s">
        <v>560</v>
      </c>
      <c r="M2558" t="s">
        <v>559</v>
      </c>
      <c r="N2558" s="8">
        <v>43412</v>
      </c>
      <c r="O2558">
        <v>0</v>
      </c>
      <c r="P2558">
        <v>0</v>
      </c>
      <c r="Q2558">
        <v>12996.635</v>
      </c>
      <c r="R2558">
        <v>1670.8979999999999</v>
      </c>
      <c r="S2558">
        <v>3.4809999999999999</v>
      </c>
      <c r="T2558">
        <v>33</v>
      </c>
      <c r="U2558">
        <v>5063.326</v>
      </c>
      <c r="V2558">
        <v>1</v>
      </c>
      <c r="W2558">
        <v>1.5880000000000001</v>
      </c>
      <c r="X2558">
        <v>2.5670000000000002</v>
      </c>
      <c r="Y2558" s="8">
        <v>43412</v>
      </c>
    </row>
    <row r="2559" spans="1:25" x14ac:dyDescent="0.25">
      <c r="A2559">
        <v>-111.97773483</v>
      </c>
      <c r="B2559">
        <v>33.079783220000003</v>
      </c>
      <c r="C2559" t="s">
        <v>563</v>
      </c>
      <c r="D2559" t="s">
        <v>562</v>
      </c>
      <c r="E2559" t="s">
        <v>561</v>
      </c>
      <c r="F2559">
        <v>37</v>
      </c>
      <c r="G2559">
        <v>181</v>
      </c>
      <c r="H2559">
        <v>13.333</v>
      </c>
      <c r="I2559">
        <v>2.4609999999999999</v>
      </c>
      <c r="J2559">
        <v>1</v>
      </c>
      <c r="K2559">
        <v>1172.3430000000001</v>
      </c>
      <c r="L2559" t="s">
        <v>560</v>
      </c>
      <c r="M2559" t="s">
        <v>559</v>
      </c>
      <c r="N2559" s="8">
        <v>43412</v>
      </c>
      <c r="O2559">
        <v>0</v>
      </c>
      <c r="P2559">
        <v>0</v>
      </c>
      <c r="Q2559">
        <v>10302.824000000001</v>
      </c>
      <c r="R2559">
        <v>1253.9269999999999</v>
      </c>
      <c r="S2559">
        <v>2.6120000000000001</v>
      </c>
      <c r="T2559">
        <v>33</v>
      </c>
      <c r="U2559">
        <v>3799.779</v>
      </c>
      <c r="V2559">
        <v>1</v>
      </c>
      <c r="W2559">
        <v>1.6779999999999999</v>
      </c>
      <c r="X2559">
        <v>2.7109999999999999</v>
      </c>
      <c r="Y2559" s="8">
        <v>43412</v>
      </c>
    </row>
    <row r="2560" spans="1:25" x14ac:dyDescent="0.25">
      <c r="A2560">
        <v>-111.97773531999999</v>
      </c>
      <c r="B2560">
        <v>33.079776209999999</v>
      </c>
      <c r="C2560" t="s">
        <v>563</v>
      </c>
      <c r="D2560" t="s">
        <v>562</v>
      </c>
      <c r="E2560" t="s">
        <v>561</v>
      </c>
      <c r="F2560">
        <v>38</v>
      </c>
      <c r="G2560">
        <v>184</v>
      </c>
      <c r="H2560">
        <v>13.333</v>
      </c>
      <c r="I2560">
        <v>2.3620000000000001</v>
      </c>
      <c r="J2560">
        <v>1</v>
      </c>
      <c r="K2560">
        <v>1172.3130000000001</v>
      </c>
      <c r="L2560" t="s">
        <v>560</v>
      </c>
      <c r="M2560" t="s">
        <v>559</v>
      </c>
      <c r="N2560" s="8">
        <v>43412</v>
      </c>
      <c r="O2560">
        <v>0</v>
      </c>
      <c r="P2560">
        <v>0</v>
      </c>
      <c r="Q2560">
        <v>10914.16</v>
      </c>
      <c r="R2560">
        <v>1383.6780000000001</v>
      </c>
      <c r="S2560">
        <v>2.883</v>
      </c>
      <c r="T2560">
        <v>33</v>
      </c>
      <c r="U2560">
        <v>4192.9639999999999</v>
      </c>
      <c r="V2560">
        <v>1</v>
      </c>
      <c r="W2560">
        <v>1.611</v>
      </c>
      <c r="X2560">
        <v>2.6030000000000002</v>
      </c>
      <c r="Y2560" s="8">
        <v>43412</v>
      </c>
    </row>
    <row r="2561" spans="1:25" x14ac:dyDescent="0.25">
      <c r="A2561">
        <v>-111.97773497</v>
      </c>
      <c r="B2561">
        <v>33.07976918</v>
      </c>
      <c r="C2561" t="s">
        <v>563</v>
      </c>
      <c r="D2561" t="s">
        <v>562</v>
      </c>
      <c r="E2561" t="s">
        <v>561</v>
      </c>
      <c r="F2561">
        <v>39</v>
      </c>
      <c r="G2561">
        <v>186</v>
      </c>
      <c r="H2561">
        <v>13.333</v>
      </c>
      <c r="I2561">
        <v>2.4609999999999999</v>
      </c>
      <c r="J2561">
        <v>1</v>
      </c>
      <c r="K2561">
        <v>1172.2929999999999</v>
      </c>
      <c r="L2561" t="s">
        <v>560</v>
      </c>
      <c r="M2561" t="s">
        <v>559</v>
      </c>
      <c r="N2561" s="8">
        <v>43412</v>
      </c>
      <c r="O2561">
        <v>0</v>
      </c>
      <c r="P2561">
        <v>0</v>
      </c>
      <c r="Q2561">
        <v>10798.380999999999</v>
      </c>
      <c r="R2561">
        <v>1314.24</v>
      </c>
      <c r="S2561">
        <v>2.738</v>
      </c>
      <c r="T2561">
        <v>33</v>
      </c>
      <c r="U2561">
        <v>3982.5450000000001</v>
      </c>
      <c r="V2561">
        <v>1</v>
      </c>
      <c r="W2561">
        <v>1.6779999999999999</v>
      </c>
      <c r="X2561">
        <v>2.7109999999999999</v>
      </c>
      <c r="Y2561" s="8">
        <v>43412</v>
      </c>
    </row>
    <row r="2562" spans="1:25" x14ac:dyDescent="0.25">
      <c r="A2562">
        <v>-111.97773565999999</v>
      </c>
      <c r="B2562">
        <v>33.079762219999999</v>
      </c>
      <c r="C2562" t="s">
        <v>563</v>
      </c>
      <c r="D2562" t="s">
        <v>562</v>
      </c>
      <c r="E2562" t="s">
        <v>561</v>
      </c>
      <c r="F2562">
        <v>40</v>
      </c>
      <c r="G2562">
        <v>182</v>
      </c>
      <c r="H2562">
        <v>13.333</v>
      </c>
      <c r="I2562">
        <v>2.4929999999999999</v>
      </c>
      <c r="J2562">
        <v>1</v>
      </c>
      <c r="K2562">
        <v>1172.3230000000001</v>
      </c>
      <c r="L2562" t="s">
        <v>560</v>
      </c>
      <c r="M2562" t="s">
        <v>559</v>
      </c>
      <c r="N2562" s="8">
        <v>43412</v>
      </c>
      <c r="O2562">
        <v>0</v>
      </c>
      <c r="P2562">
        <v>0</v>
      </c>
      <c r="Q2562">
        <v>8850.7970000000005</v>
      </c>
      <c r="R2562">
        <v>1063.0309999999999</v>
      </c>
      <c r="S2562">
        <v>2.2149999999999999</v>
      </c>
      <c r="T2562">
        <v>33</v>
      </c>
      <c r="U2562">
        <v>3221.3069999999998</v>
      </c>
      <c r="V2562">
        <v>1</v>
      </c>
      <c r="W2562">
        <v>1.7</v>
      </c>
      <c r="X2562">
        <v>2.7480000000000002</v>
      </c>
      <c r="Y2562" s="8">
        <v>43412</v>
      </c>
    </row>
    <row r="2563" spans="1:25" x14ac:dyDescent="0.25">
      <c r="A2563">
        <v>-111.97773617</v>
      </c>
      <c r="B2563">
        <v>33.079755220000003</v>
      </c>
      <c r="C2563" t="s">
        <v>563</v>
      </c>
      <c r="D2563" t="s">
        <v>562</v>
      </c>
      <c r="E2563" t="s">
        <v>561</v>
      </c>
      <c r="F2563">
        <v>41</v>
      </c>
      <c r="G2563">
        <v>179</v>
      </c>
      <c r="H2563">
        <v>13.333</v>
      </c>
      <c r="I2563">
        <v>2.4929999999999999</v>
      </c>
      <c r="J2563">
        <v>1</v>
      </c>
      <c r="K2563">
        <v>1172.3230000000001</v>
      </c>
      <c r="L2563" t="s">
        <v>560</v>
      </c>
      <c r="M2563" t="s">
        <v>559</v>
      </c>
      <c r="N2563" s="8">
        <v>43412</v>
      </c>
      <c r="O2563">
        <v>0</v>
      </c>
      <c r="P2563">
        <v>0</v>
      </c>
      <c r="Q2563">
        <v>7856.8180000000002</v>
      </c>
      <c r="R2563">
        <v>943.649</v>
      </c>
      <c r="S2563">
        <v>1.966</v>
      </c>
      <c r="T2563">
        <v>33</v>
      </c>
      <c r="U2563">
        <v>2859.5419999999999</v>
      </c>
      <c r="V2563">
        <v>1</v>
      </c>
      <c r="W2563">
        <v>1.7</v>
      </c>
      <c r="X2563">
        <v>2.7480000000000002</v>
      </c>
      <c r="Y2563" s="8">
        <v>43412</v>
      </c>
    </row>
    <row r="2564" spans="1:25" x14ac:dyDescent="0.25">
      <c r="A2564">
        <v>-111.97773634000001</v>
      </c>
      <c r="B2564">
        <v>33.079748219999999</v>
      </c>
      <c r="C2564" t="s">
        <v>563</v>
      </c>
      <c r="D2564" t="s">
        <v>562</v>
      </c>
      <c r="E2564" t="s">
        <v>561</v>
      </c>
      <c r="F2564">
        <v>42</v>
      </c>
      <c r="G2564">
        <v>178</v>
      </c>
      <c r="H2564">
        <v>13.333</v>
      </c>
      <c r="I2564">
        <v>2.5920000000000001</v>
      </c>
      <c r="J2564">
        <v>1</v>
      </c>
      <c r="K2564">
        <v>1172.425</v>
      </c>
      <c r="L2564" t="s">
        <v>560</v>
      </c>
      <c r="M2564" t="s">
        <v>559</v>
      </c>
      <c r="N2564" s="8">
        <v>43412</v>
      </c>
      <c r="O2564">
        <v>0</v>
      </c>
      <c r="P2564">
        <v>0</v>
      </c>
      <c r="Q2564">
        <v>8666.223</v>
      </c>
      <c r="R2564">
        <v>1001.337</v>
      </c>
      <c r="S2564">
        <v>2.0859999999999999</v>
      </c>
      <c r="T2564">
        <v>33</v>
      </c>
      <c r="U2564">
        <v>3034.3530000000001</v>
      </c>
      <c r="V2564">
        <v>1</v>
      </c>
      <c r="W2564">
        <v>1.7669999999999999</v>
      </c>
      <c r="X2564">
        <v>2.8559999999999999</v>
      </c>
      <c r="Y2564" s="8">
        <v>43412</v>
      </c>
    </row>
    <row r="2565" spans="1:25" x14ac:dyDescent="0.25">
      <c r="A2565">
        <v>-111.97773583</v>
      </c>
      <c r="B2565">
        <v>33.079741220000002</v>
      </c>
      <c r="C2565" t="s">
        <v>563</v>
      </c>
      <c r="D2565" t="s">
        <v>562</v>
      </c>
      <c r="E2565" t="s">
        <v>561</v>
      </c>
      <c r="F2565">
        <v>43</v>
      </c>
      <c r="G2565">
        <v>181</v>
      </c>
      <c r="H2565">
        <v>13.333</v>
      </c>
      <c r="I2565">
        <v>2.395</v>
      </c>
      <c r="J2565">
        <v>1</v>
      </c>
      <c r="K2565">
        <v>1172.3489999999999</v>
      </c>
      <c r="L2565" t="s">
        <v>560</v>
      </c>
      <c r="M2565" t="s">
        <v>559</v>
      </c>
      <c r="N2565" s="8">
        <v>43412</v>
      </c>
      <c r="O2565">
        <v>0</v>
      </c>
      <c r="P2565">
        <v>0</v>
      </c>
      <c r="Q2565">
        <v>8303.9050000000007</v>
      </c>
      <c r="R2565">
        <v>1038.3330000000001</v>
      </c>
      <c r="S2565">
        <v>2.1629999999999998</v>
      </c>
      <c r="T2565">
        <v>33</v>
      </c>
      <c r="U2565">
        <v>3146.4639999999999</v>
      </c>
      <c r="V2565">
        <v>1</v>
      </c>
      <c r="W2565">
        <v>1.633</v>
      </c>
      <c r="X2565">
        <v>2.6389999999999998</v>
      </c>
      <c r="Y2565" s="8">
        <v>43412</v>
      </c>
    </row>
    <row r="2566" spans="1:25" x14ac:dyDescent="0.25">
      <c r="A2566">
        <v>-111.97773513999999</v>
      </c>
      <c r="B2566">
        <v>33.079734190000003</v>
      </c>
      <c r="C2566" t="s">
        <v>563</v>
      </c>
      <c r="D2566" t="s">
        <v>562</v>
      </c>
      <c r="E2566" t="s">
        <v>561</v>
      </c>
      <c r="F2566">
        <v>44</v>
      </c>
      <c r="G2566">
        <v>185</v>
      </c>
      <c r="H2566">
        <v>13.333</v>
      </c>
      <c r="I2566">
        <v>2.4279999999999999</v>
      </c>
      <c r="J2566">
        <v>1</v>
      </c>
      <c r="K2566">
        <v>1172.336</v>
      </c>
      <c r="L2566" t="s">
        <v>560</v>
      </c>
      <c r="M2566" t="s">
        <v>559</v>
      </c>
      <c r="N2566" s="8">
        <v>43412</v>
      </c>
      <c r="O2566">
        <v>0</v>
      </c>
      <c r="P2566">
        <v>0</v>
      </c>
      <c r="Q2566">
        <v>8998.1370000000006</v>
      </c>
      <c r="R2566">
        <v>1109.9369999999999</v>
      </c>
      <c r="S2566">
        <v>2.3119999999999998</v>
      </c>
      <c r="T2566">
        <v>33</v>
      </c>
      <c r="U2566">
        <v>3363.444</v>
      </c>
      <c r="V2566">
        <v>1</v>
      </c>
      <c r="W2566">
        <v>1.655</v>
      </c>
      <c r="X2566">
        <v>2.6749999999999998</v>
      </c>
      <c r="Y2566" s="8">
        <v>43412</v>
      </c>
    </row>
    <row r="2567" spans="1:25" x14ac:dyDescent="0.25">
      <c r="A2567">
        <v>-111.97773599999999</v>
      </c>
      <c r="B2567">
        <v>33.079726229999999</v>
      </c>
      <c r="C2567" t="s">
        <v>563</v>
      </c>
      <c r="D2567" t="s">
        <v>562</v>
      </c>
      <c r="E2567" t="s">
        <v>561</v>
      </c>
      <c r="F2567">
        <v>45</v>
      </c>
      <c r="G2567">
        <v>180</v>
      </c>
      <c r="H2567">
        <v>13.333</v>
      </c>
      <c r="I2567">
        <v>2.4279999999999999</v>
      </c>
      <c r="J2567">
        <v>1</v>
      </c>
      <c r="K2567">
        <v>1172.336</v>
      </c>
      <c r="L2567" t="s">
        <v>560</v>
      </c>
      <c r="M2567" t="s">
        <v>559</v>
      </c>
      <c r="N2567" s="8">
        <v>43412</v>
      </c>
      <c r="O2567">
        <v>0</v>
      </c>
      <c r="P2567">
        <v>0</v>
      </c>
      <c r="Q2567">
        <v>10538.512000000001</v>
      </c>
      <c r="R2567">
        <v>1299.9449999999999</v>
      </c>
      <c r="S2567">
        <v>2.7080000000000002</v>
      </c>
      <c r="T2567">
        <v>33</v>
      </c>
      <c r="U2567">
        <v>3939.2260000000001</v>
      </c>
      <c r="V2567">
        <v>1</v>
      </c>
      <c r="W2567">
        <v>1.655</v>
      </c>
      <c r="X2567">
        <v>2.6749999999999998</v>
      </c>
      <c r="Y2567" s="8">
        <v>43412</v>
      </c>
    </row>
    <row r="2568" spans="1:25" x14ac:dyDescent="0.25">
      <c r="A2568">
        <v>-111.97773497</v>
      </c>
      <c r="B2568">
        <v>33.079719179999998</v>
      </c>
      <c r="C2568" t="s">
        <v>563</v>
      </c>
      <c r="D2568" t="s">
        <v>562</v>
      </c>
      <c r="E2568" t="s">
        <v>561</v>
      </c>
      <c r="F2568">
        <v>46</v>
      </c>
      <c r="G2568">
        <v>186</v>
      </c>
      <c r="H2568">
        <v>13.333</v>
      </c>
      <c r="I2568">
        <v>2.69</v>
      </c>
      <c r="J2568">
        <v>1</v>
      </c>
      <c r="K2568">
        <v>1172.3520000000001</v>
      </c>
      <c r="L2568" t="s">
        <v>560</v>
      </c>
      <c r="M2568" t="s">
        <v>559</v>
      </c>
      <c r="N2568" s="8">
        <v>43412</v>
      </c>
      <c r="O2568">
        <v>0</v>
      </c>
      <c r="P2568">
        <v>0</v>
      </c>
      <c r="Q2568">
        <v>11248.057000000001</v>
      </c>
      <c r="R2568">
        <v>1252.106</v>
      </c>
      <c r="S2568">
        <v>2.609</v>
      </c>
      <c r="T2568">
        <v>33</v>
      </c>
      <c r="U2568">
        <v>3794.259</v>
      </c>
      <c r="V2568">
        <v>1</v>
      </c>
      <c r="W2568">
        <v>1.8340000000000001</v>
      </c>
      <c r="X2568">
        <v>2.964</v>
      </c>
      <c r="Y2568" s="8">
        <v>43412</v>
      </c>
    </row>
    <row r="2569" spans="1:25" x14ac:dyDescent="0.25">
      <c r="A2569">
        <v>-111.97773685999999</v>
      </c>
      <c r="B2569">
        <v>33.079711189999998</v>
      </c>
      <c r="C2569" t="s">
        <v>563</v>
      </c>
      <c r="D2569" t="s">
        <v>562</v>
      </c>
      <c r="E2569" t="s">
        <v>561</v>
      </c>
      <c r="F2569">
        <v>47</v>
      </c>
      <c r="G2569">
        <v>175</v>
      </c>
      <c r="H2569">
        <v>13.333</v>
      </c>
      <c r="I2569">
        <v>2.8540000000000001</v>
      </c>
      <c r="J2569">
        <v>1</v>
      </c>
      <c r="K2569">
        <v>1172.3489999999999</v>
      </c>
      <c r="L2569" t="s">
        <v>560</v>
      </c>
      <c r="M2569" t="s">
        <v>559</v>
      </c>
      <c r="N2569" s="8">
        <v>43412</v>
      </c>
      <c r="O2569">
        <v>0</v>
      </c>
      <c r="P2569">
        <v>0</v>
      </c>
      <c r="Q2569">
        <v>12518.208000000001</v>
      </c>
      <c r="R2569">
        <v>1313.41</v>
      </c>
      <c r="S2569">
        <v>2.7360000000000002</v>
      </c>
      <c r="T2569">
        <v>33</v>
      </c>
      <c r="U2569">
        <v>3980.029</v>
      </c>
      <c r="V2569">
        <v>1</v>
      </c>
      <c r="W2569">
        <v>1.946</v>
      </c>
      <c r="X2569">
        <v>3.145</v>
      </c>
      <c r="Y2569" s="8">
        <v>43412</v>
      </c>
    </row>
    <row r="2570" spans="1:25" x14ac:dyDescent="0.25">
      <c r="A2570">
        <v>-111.97773531999999</v>
      </c>
      <c r="B2570">
        <v>33.079703209999998</v>
      </c>
      <c r="C2570" t="s">
        <v>563</v>
      </c>
      <c r="D2570" t="s">
        <v>562</v>
      </c>
      <c r="E2570" t="s">
        <v>561</v>
      </c>
      <c r="F2570">
        <v>48</v>
      </c>
      <c r="G2570">
        <v>184</v>
      </c>
      <c r="H2570">
        <v>13.333</v>
      </c>
      <c r="I2570">
        <v>2.69</v>
      </c>
      <c r="J2570">
        <v>1</v>
      </c>
      <c r="K2570">
        <v>1172.3489999999999</v>
      </c>
      <c r="L2570" t="s">
        <v>560</v>
      </c>
      <c r="M2570" t="s">
        <v>559</v>
      </c>
      <c r="N2570" s="8">
        <v>43412</v>
      </c>
      <c r="O2570">
        <v>0</v>
      </c>
      <c r="P2570">
        <v>0</v>
      </c>
      <c r="Q2570">
        <v>12646.049000000001</v>
      </c>
      <c r="R2570">
        <v>1407.7270000000001</v>
      </c>
      <c r="S2570">
        <v>2.9329999999999998</v>
      </c>
      <c r="T2570">
        <v>33</v>
      </c>
      <c r="U2570">
        <v>4265.8379999999997</v>
      </c>
      <c r="V2570">
        <v>1</v>
      </c>
      <c r="W2570">
        <v>1.8340000000000001</v>
      </c>
      <c r="X2570">
        <v>2.964</v>
      </c>
      <c r="Y2570" s="8">
        <v>43412</v>
      </c>
    </row>
    <row r="2571" spans="1:25" x14ac:dyDescent="0.25">
      <c r="A2571">
        <v>-111.97773668000001</v>
      </c>
      <c r="B2571">
        <v>33.079696210000002</v>
      </c>
      <c r="C2571" t="s">
        <v>563</v>
      </c>
      <c r="D2571" t="s">
        <v>562</v>
      </c>
      <c r="E2571" t="s">
        <v>561</v>
      </c>
      <c r="F2571">
        <v>49</v>
      </c>
      <c r="G2571">
        <v>176</v>
      </c>
      <c r="H2571">
        <v>13.333</v>
      </c>
      <c r="I2571">
        <v>2.8220000000000001</v>
      </c>
      <c r="J2571">
        <v>1</v>
      </c>
      <c r="K2571">
        <v>1172.329</v>
      </c>
      <c r="L2571" t="s">
        <v>560</v>
      </c>
      <c r="M2571" t="s">
        <v>559</v>
      </c>
      <c r="N2571" s="8">
        <v>43412</v>
      </c>
      <c r="O2571">
        <v>0</v>
      </c>
      <c r="P2571">
        <v>0</v>
      </c>
      <c r="Q2571">
        <v>12072.278</v>
      </c>
      <c r="R2571">
        <v>1281.3510000000001</v>
      </c>
      <c r="S2571">
        <v>2.669</v>
      </c>
      <c r="T2571">
        <v>33</v>
      </c>
      <c r="U2571">
        <v>3882.8809999999999</v>
      </c>
      <c r="V2571">
        <v>1</v>
      </c>
      <c r="W2571">
        <v>1.9239999999999999</v>
      </c>
      <c r="X2571">
        <v>3.109</v>
      </c>
      <c r="Y2571" s="8">
        <v>43412</v>
      </c>
    </row>
    <row r="2572" spans="1:25" x14ac:dyDescent="0.25">
      <c r="A2572">
        <v>-111.97773565999999</v>
      </c>
      <c r="B2572">
        <v>33.079688220000001</v>
      </c>
      <c r="C2572" t="s">
        <v>563</v>
      </c>
      <c r="D2572" t="s">
        <v>562</v>
      </c>
      <c r="E2572" t="s">
        <v>561</v>
      </c>
      <c r="F2572">
        <v>50</v>
      </c>
      <c r="G2572">
        <v>182</v>
      </c>
      <c r="H2572">
        <v>13.333</v>
      </c>
      <c r="I2572">
        <v>2.8220000000000001</v>
      </c>
      <c r="J2572">
        <v>1</v>
      </c>
      <c r="K2572">
        <v>1172.3720000000001</v>
      </c>
      <c r="L2572" t="s">
        <v>560</v>
      </c>
      <c r="M2572" t="s">
        <v>559</v>
      </c>
      <c r="N2572" s="8">
        <v>43412</v>
      </c>
      <c r="O2572">
        <v>0</v>
      </c>
      <c r="P2572">
        <v>0</v>
      </c>
      <c r="Q2572">
        <v>12329.393</v>
      </c>
      <c r="R2572">
        <v>1308.6410000000001</v>
      </c>
      <c r="S2572">
        <v>2.726</v>
      </c>
      <c r="T2572">
        <v>33</v>
      </c>
      <c r="U2572">
        <v>3965.5790000000002</v>
      </c>
      <c r="V2572">
        <v>1</v>
      </c>
      <c r="W2572">
        <v>1.9239999999999999</v>
      </c>
      <c r="X2572">
        <v>3.109</v>
      </c>
      <c r="Y2572" s="8">
        <v>43412</v>
      </c>
    </row>
    <row r="2573" spans="1:25" x14ac:dyDescent="0.25">
      <c r="A2573">
        <v>-111.97773651</v>
      </c>
      <c r="B2573">
        <v>33.079680209999999</v>
      </c>
      <c r="C2573" t="s">
        <v>563</v>
      </c>
      <c r="D2573" t="s">
        <v>562</v>
      </c>
      <c r="E2573" t="s">
        <v>561</v>
      </c>
      <c r="F2573">
        <v>51</v>
      </c>
      <c r="G2573">
        <v>177</v>
      </c>
      <c r="H2573">
        <v>13.333</v>
      </c>
      <c r="I2573">
        <v>2.7890000000000001</v>
      </c>
      <c r="J2573">
        <v>1</v>
      </c>
      <c r="K2573">
        <v>1172.297</v>
      </c>
      <c r="L2573" t="s">
        <v>560</v>
      </c>
      <c r="M2573" t="s">
        <v>559</v>
      </c>
      <c r="N2573" s="8">
        <v>43412</v>
      </c>
      <c r="O2573">
        <v>0</v>
      </c>
      <c r="P2573">
        <v>0</v>
      </c>
      <c r="Q2573">
        <v>11864.790999999999</v>
      </c>
      <c r="R2573">
        <v>1274.144</v>
      </c>
      <c r="S2573">
        <v>2.6539999999999999</v>
      </c>
      <c r="T2573">
        <v>33</v>
      </c>
      <c r="U2573">
        <v>3861.0419999999999</v>
      </c>
      <c r="V2573">
        <v>1</v>
      </c>
      <c r="W2573">
        <v>1.901</v>
      </c>
      <c r="X2573">
        <v>3.073</v>
      </c>
      <c r="Y2573" s="8">
        <v>43412</v>
      </c>
    </row>
    <row r="2574" spans="1:25" x14ac:dyDescent="0.25">
      <c r="A2574">
        <v>-111.97773565999999</v>
      </c>
      <c r="B2574">
        <v>33.079673219999997</v>
      </c>
      <c r="C2574" t="s">
        <v>563</v>
      </c>
      <c r="D2574" t="s">
        <v>562</v>
      </c>
      <c r="E2574" t="s">
        <v>561</v>
      </c>
      <c r="F2574">
        <v>52</v>
      </c>
      <c r="G2574">
        <v>182</v>
      </c>
      <c r="H2574">
        <v>13.333</v>
      </c>
      <c r="I2574">
        <v>2.7229999999999999</v>
      </c>
      <c r="J2574">
        <v>1</v>
      </c>
      <c r="K2574">
        <v>1172.297</v>
      </c>
      <c r="L2574" t="s">
        <v>560</v>
      </c>
      <c r="M2574" t="s">
        <v>559</v>
      </c>
      <c r="N2574" s="8">
        <v>43412</v>
      </c>
      <c r="O2574">
        <v>0</v>
      </c>
      <c r="P2574">
        <v>0</v>
      </c>
      <c r="Q2574">
        <v>13195.641</v>
      </c>
      <c r="R2574">
        <v>1451.2080000000001</v>
      </c>
      <c r="S2574">
        <v>3.0230000000000001</v>
      </c>
      <c r="T2574">
        <v>33</v>
      </c>
      <c r="U2574">
        <v>4397.6000000000004</v>
      </c>
      <c r="V2574">
        <v>1</v>
      </c>
      <c r="W2574">
        <v>1.857</v>
      </c>
      <c r="X2574">
        <v>3.0009999999999999</v>
      </c>
      <c r="Y2574" s="8">
        <v>43412</v>
      </c>
    </row>
    <row r="2575" spans="1:25" x14ac:dyDescent="0.25">
      <c r="A2575">
        <v>-111.97773666000001</v>
      </c>
      <c r="B2575">
        <v>33.079665220000003</v>
      </c>
      <c r="C2575" t="s">
        <v>563</v>
      </c>
      <c r="D2575" t="s">
        <v>562</v>
      </c>
      <c r="E2575" t="s">
        <v>561</v>
      </c>
      <c r="F2575">
        <v>53</v>
      </c>
      <c r="G2575">
        <v>182</v>
      </c>
      <c r="H2575">
        <v>13.333</v>
      </c>
      <c r="I2575">
        <v>2.8540000000000001</v>
      </c>
      <c r="J2575">
        <v>1</v>
      </c>
      <c r="K2575">
        <v>1172.29</v>
      </c>
      <c r="L2575" t="s">
        <v>560</v>
      </c>
      <c r="M2575" t="s">
        <v>559</v>
      </c>
      <c r="N2575" s="8">
        <v>43412</v>
      </c>
      <c r="O2575">
        <v>0</v>
      </c>
      <c r="P2575">
        <v>0</v>
      </c>
      <c r="Q2575">
        <v>14035.78</v>
      </c>
      <c r="R2575">
        <v>1472.633</v>
      </c>
      <c r="S2575">
        <v>3.0680000000000001</v>
      </c>
      <c r="T2575">
        <v>33</v>
      </c>
      <c r="U2575">
        <v>4462.5249999999996</v>
      </c>
      <c r="V2575">
        <v>1</v>
      </c>
      <c r="W2575">
        <v>1.946</v>
      </c>
      <c r="X2575">
        <v>3.145</v>
      </c>
      <c r="Y2575" s="8">
        <v>43412</v>
      </c>
    </row>
    <row r="2576" spans="1:25" x14ac:dyDescent="0.25">
      <c r="A2576">
        <v>-111.97773583</v>
      </c>
      <c r="B2576">
        <v>33.079658219999999</v>
      </c>
      <c r="C2576" t="s">
        <v>563</v>
      </c>
      <c r="D2576" t="s">
        <v>562</v>
      </c>
      <c r="E2576" t="s">
        <v>561</v>
      </c>
      <c r="F2576">
        <v>54</v>
      </c>
      <c r="G2576">
        <v>181</v>
      </c>
      <c r="H2576">
        <v>13.333</v>
      </c>
      <c r="I2576">
        <v>2.7229999999999999</v>
      </c>
      <c r="J2576">
        <v>1</v>
      </c>
      <c r="K2576">
        <v>1172.29</v>
      </c>
      <c r="L2576" t="s">
        <v>560</v>
      </c>
      <c r="M2576" t="s">
        <v>559</v>
      </c>
      <c r="N2576" s="8">
        <v>43412</v>
      </c>
      <c r="O2576">
        <v>0</v>
      </c>
      <c r="P2576">
        <v>0</v>
      </c>
      <c r="Q2576">
        <v>13385.227000000001</v>
      </c>
      <c r="R2576">
        <v>1472.058</v>
      </c>
      <c r="S2576">
        <v>3.0670000000000002</v>
      </c>
      <c r="T2576">
        <v>33</v>
      </c>
      <c r="U2576">
        <v>4460.7820000000002</v>
      </c>
      <c r="V2576">
        <v>1</v>
      </c>
      <c r="W2576">
        <v>1.857</v>
      </c>
      <c r="X2576">
        <v>3.0009999999999999</v>
      </c>
      <c r="Y2576" s="8">
        <v>43412</v>
      </c>
    </row>
    <row r="2577" spans="1:25" x14ac:dyDescent="0.25">
      <c r="A2577">
        <v>-111.97773599999999</v>
      </c>
      <c r="B2577">
        <v>33.079650229999999</v>
      </c>
      <c r="C2577" t="s">
        <v>563</v>
      </c>
      <c r="D2577" t="s">
        <v>562</v>
      </c>
      <c r="E2577" t="s">
        <v>561</v>
      </c>
      <c r="F2577">
        <v>55</v>
      </c>
      <c r="G2577">
        <v>180</v>
      </c>
      <c r="H2577">
        <v>13.333</v>
      </c>
      <c r="I2577">
        <v>2.7890000000000001</v>
      </c>
      <c r="J2577">
        <v>1</v>
      </c>
      <c r="K2577">
        <v>1172.3030000000001</v>
      </c>
      <c r="L2577" t="s">
        <v>560</v>
      </c>
      <c r="M2577" t="s">
        <v>559</v>
      </c>
      <c r="N2577" s="8">
        <v>43412</v>
      </c>
      <c r="O2577">
        <v>0</v>
      </c>
      <c r="P2577">
        <v>0</v>
      </c>
      <c r="Q2577">
        <v>16003.413</v>
      </c>
      <c r="R2577">
        <v>1718.585</v>
      </c>
      <c r="S2577">
        <v>3.58</v>
      </c>
      <c r="T2577">
        <v>33</v>
      </c>
      <c r="U2577">
        <v>5207.8329999999996</v>
      </c>
      <c r="V2577">
        <v>1</v>
      </c>
      <c r="W2577">
        <v>1.901</v>
      </c>
      <c r="X2577">
        <v>3.073</v>
      </c>
      <c r="Y2577" s="8">
        <v>43412</v>
      </c>
    </row>
    <row r="2578" spans="1:25" x14ac:dyDescent="0.25">
      <c r="A2578">
        <v>-111.97773634000001</v>
      </c>
      <c r="B2578">
        <v>33.079643220000001</v>
      </c>
      <c r="C2578" t="s">
        <v>563</v>
      </c>
      <c r="D2578" t="s">
        <v>562</v>
      </c>
      <c r="E2578" t="s">
        <v>561</v>
      </c>
      <c r="F2578">
        <v>56</v>
      </c>
      <c r="G2578">
        <v>178</v>
      </c>
      <c r="H2578">
        <v>13.333</v>
      </c>
      <c r="I2578">
        <v>2.7890000000000001</v>
      </c>
      <c r="J2578">
        <v>1</v>
      </c>
      <c r="K2578">
        <v>1172.3230000000001</v>
      </c>
      <c r="L2578" t="s">
        <v>560</v>
      </c>
      <c r="M2578" t="s">
        <v>559</v>
      </c>
      <c r="N2578" s="8">
        <v>43412</v>
      </c>
      <c r="O2578">
        <v>0</v>
      </c>
      <c r="P2578">
        <v>0</v>
      </c>
      <c r="Q2578">
        <v>12974.657999999999</v>
      </c>
      <c r="R2578">
        <v>1393.3309999999999</v>
      </c>
      <c r="S2578">
        <v>2.903</v>
      </c>
      <c r="T2578">
        <v>33</v>
      </c>
      <c r="U2578">
        <v>4222.2150000000001</v>
      </c>
      <c r="V2578">
        <v>1</v>
      </c>
      <c r="W2578">
        <v>1.901</v>
      </c>
      <c r="X2578">
        <v>3.073</v>
      </c>
      <c r="Y2578" s="8">
        <v>43412</v>
      </c>
    </row>
    <row r="2579" spans="1:25" x14ac:dyDescent="0.25">
      <c r="A2579">
        <v>-111.97773549</v>
      </c>
      <c r="B2579">
        <v>33.079635209999999</v>
      </c>
      <c r="C2579" t="s">
        <v>563</v>
      </c>
      <c r="D2579" t="s">
        <v>562</v>
      </c>
      <c r="E2579" t="s">
        <v>561</v>
      </c>
      <c r="F2579">
        <v>57</v>
      </c>
      <c r="G2579">
        <v>183</v>
      </c>
      <c r="H2579">
        <v>13.333</v>
      </c>
      <c r="I2579">
        <v>2.8540000000000001</v>
      </c>
      <c r="J2579">
        <v>1</v>
      </c>
      <c r="K2579">
        <v>1172.3389999999999</v>
      </c>
      <c r="L2579" t="s">
        <v>560</v>
      </c>
      <c r="M2579" t="s">
        <v>559</v>
      </c>
      <c r="N2579" s="8">
        <v>43412</v>
      </c>
      <c r="O2579">
        <v>0</v>
      </c>
      <c r="P2579">
        <v>0</v>
      </c>
      <c r="Q2579">
        <v>14802.057000000001</v>
      </c>
      <c r="R2579">
        <v>1553.0309999999999</v>
      </c>
      <c r="S2579">
        <v>3.2349999999999999</v>
      </c>
      <c r="T2579">
        <v>33</v>
      </c>
      <c r="U2579">
        <v>4706.1540000000005</v>
      </c>
      <c r="V2579">
        <v>1</v>
      </c>
      <c r="W2579">
        <v>1.946</v>
      </c>
      <c r="X2579">
        <v>3.145</v>
      </c>
      <c r="Y2579" s="8">
        <v>43412</v>
      </c>
    </row>
    <row r="2580" spans="1:25" x14ac:dyDescent="0.25">
      <c r="A2580">
        <v>-111.97773683</v>
      </c>
      <c r="B2580">
        <v>33.079627219999999</v>
      </c>
      <c r="C2580" t="s">
        <v>563</v>
      </c>
      <c r="D2580" t="s">
        <v>562</v>
      </c>
      <c r="E2580" t="s">
        <v>561</v>
      </c>
      <c r="F2580">
        <v>58</v>
      </c>
      <c r="G2580">
        <v>181</v>
      </c>
      <c r="H2580">
        <v>13.333</v>
      </c>
      <c r="I2580">
        <v>2.7559999999999998</v>
      </c>
      <c r="J2580">
        <v>1</v>
      </c>
      <c r="K2580">
        <v>1172.2929999999999</v>
      </c>
      <c r="L2580" t="s">
        <v>560</v>
      </c>
      <c r="M2580" t="s">
        <v>559</v>
      </c>
      <c r="N2580" s="8">
        <v>43412</v>
      </c>
      <c r="O2580">
        <v>0</v>
      </c>
      <c r="P2580">
        <v>0</v>
      </c>
      <c r="Q2580">
        <v>15405.736999999999</v>
      </c>
      <c r="R2580">
        <v>1674.097</v>
      </c>
      <c r="S2580">
        <v>3.488</v>
      </c>
      <c r="T2580">
        <v>33</v>
      </c>
      <c r="U2580">
        <v>5073.0200000000004</v>
      </c>
      <c r="V2580">
        <v>1</v>
      </c>
      <c r="W2580">
        <v>1.879</v>
      </c>
      <c r="X2580">
        <v>3.0369999999999999</v>
      </c>
      <c r="Y2580" s="8">
        <v>43412</v>
      </c>
    </row>
    <row r="2581" spans="1:25" x14ac:dyDescent="0.25">
      <c r="A2581">
        <v>-111.977737</v>
      </c>
      <c r="B2581">
        <v>33.079620230000003</v>
      </c>
      <c r="C2581" t="s">
        <v>563</v>
      </c>
      <c r="D2581" t="s">
        <v>562</v>
      </c>
      <c r="E2581" t="s">
        <v>561</v>
      </c>
      <c r="F2581">
        <v>59</v>
      </c>
      <c r="G2581">
        <v>180</v>
      </c>
      <c r="H2581">
        <v>13.333</v>
      </c>
      <c r="I2581">
        <v>2.69</v>
      </c>
      <c r="J2581">
        <v>1</v>
      </c>
      <c r="K2581">
        <v>1172.3</v>
      </c>
      <c r="L2581" t="s">
        <v>560</v>
      </c>
      <c r="M2581" t="s">
        <v>559</v>
      </c>
      <c r="N2581" s="8">
        <v>43412</v>
      </c>
      <c r="O2581">
        <v>0</v>
      </c>
      <c r="P2581">
        <v>0</v>
      </c>
      <c r="Q2581">
        <v>12799.338</v>
      </c>
      <c r="R2581">
        <v>1424.79</v>
      </c>
      <c r="S2581">
        <v>2.968</v>
      </c>
      <c r="T2581">
        <v>33</v>
      </c>
      <c r="U2581">
        <v>4317.5460000000003</v>
      </c>
      <c r="V2581">
        <v>1</v>
      </c>
      <c r="W2581">
        <v>1.8340000000000001</v>
      </c>
      <c r="X2581">
        <v>2.964</v>
      </c>
      <c r="Y2581" s="8">
        <v>43412</v>
      </c>
    </row>
    <row r="2582" spans="1:25" x14ac:dyDescent="0.25">
      <c r="A2582">
        <v>-111.97773583</v>
      </c>
      <c r="B2582">
        <v>33.079612220000001</v>
      </c>
      <c r="C2582" t="s">
        <v>563</v>
      </c>
      <c r="D2582" t="s">
        <v>562</v>
      </c>
      <c r="E2582" t="s">
        <v>561</v>
      </c>
      <c r="F2582">
        <v>60</v>
      </c>
      <c r="G2582">
        <v>181</v>
      </c>
      <c r="H2582">
        <v>13.333</v>
      </c>
      <c r="I2582">
        <v>2.69</v>
      </c>
      <c r="J2582">
        <v>1</v>
      </c>
      <c r="K2582">
        <v>1172.356</v>
      </c>
      <c r="L2582" t="s">
        <v>560</v>
      </c>
      <c r="M2582" t="s">
        <v>559</v>
      </c>
      <c r="N2582" s="8">
        <v>43412</v>
      </c>
      <c r="O2582">
        <v>0</v>
      </c>
      <c r="P2582">
        <v>0</v>
      </c>
      <c r="Q2582">
        <v>11067.173000000001</v>
      </c>
      <c r="R2582">
        <v>1231.97</v>
      </c>
      <c r="S2582">
        <v>2.5670000000000002</v>
      </c>
      <c r="T2582">
        <v>33</v>
      </c>
      <c r="U2582">
        <v>3733.2420000000002</v>
      </c>
      <c r="V2582">
        <v>1</v>
      </c>
      <c r="W2582">
        <v>1.8340000000000001</v>
      </c>
      <c r="X2582">
        <v>2.964</v>
      </c>
      <c r="Y2582" s="8">
        <v>43412</v>
      </c>
    </row>
    <row r="2583" spans="1:25" x14ac:dyDescent="0.25">
      <c r="A2583">
        <v>-111.97773837</v>
      </c>
      <c r="B2583">
        <v>33.079605149999999</v>
      </c>
      <c r="C2583" t="s">
        <v>563</v>
      </c>
      <c r="D2583" t="s">
        <v>562</v>
      </c>
      <c r="E2583" t="s">
        <v>561</v>
      </c>
      <c r="F2583">
        <v>61</v>
      </c>
      <c r="G2583">
        <v>172</v>
      </c>
      <c r="H2583">
        <v>13.333</v>
      </c>
      <c r="I2583">
        <v>2.69</v>
      </c>
      <c r="J2583">
        <v>1</v>
      </c>
      <c r="K2583">
        <v>1172.26</v>
      </c>
      <c r="L2583" t="s">
        <v>560</v>
      </c>
      <c r="M2583" t="s">
        <v>559</v>
      </c>
      <c r="N2583" s="8">
        <v>43412</v>
      </c>
      <c r="O2583">
        <v>0</v>
      </c>
      <c r="P2583">
        <v>0</v>
      </c>
      <c r="Q2583">
        <v>10821.79</v>
      </c>
      <c r="R2583">
        <v>1204.655</v>
      </c>
      <c r="S2583">
        <v>2.5099999999999998</v>
      </c>
      <c r="T2583">
        <v>33</v>
      </c>
      <c r="U2583">
        <v>3650.4679999999998</v>
      </c>
      <c r="V2583">
        <v>1</v>
      </c>
      <c r="W2583">
        <v>1.8340000000000001</v>
      </c>
      <c r="X2583">
        <v>2.964</v>
      </c>
      <c r="Y2583" s="8">
        <v>43412</v>
      </c>
    </row>
    <row r="2584" spans="1:25" x14ac:dyDescent="0.25">
      <c r="A2584">
        <v>-111.97773614</v>
      </c>
      <c r="B2584">
        <v>33.079598189999999</v>
      </c>
      <c r="C2584" t="s">
        <v>563</v>
      </c>
      <c r="D2584" t="s">
        <v>562</v>
      </c>
      <c r="E2584" t="s">
        <v>561</v>
      </c>
      <c r="F2584">
        <v>62</v>
      </c>
      <c r="G2584">
        <v>185</v>
      </c>
      <c r="H2584">
        <v>13.333</v>
      </c>
      <c r="I2584">
        <v>2.92</v>
      </c>
      <c r="J2584">
        <v>1</v>
      </c>
      <c r="K2584">
        <v>1172.326</v>
      </c>
      <c r="L2584" t="s">
        <v>560</v>
      </c>
      <c r="M2584" t="s">
        <v>559</v>
      </c>
      <c r="N2584" s="8">
        <v>43412</v>
      </c>
      <c r="O2584">
        <v>0</v>
      </c>
      <c r="P2584">
        <v>0</v>
      </c>
      <c r="Q2584">
        <v>14360.368</v>
      </c>
      <c r="R2584">
        <v>1472.8309999999999</v>
      </c>
      <c r="S2584">
        <v>3.0680000000000001</v>
      </c>
      <c r="T2584">
        <v>33</v>
      </c>
      <c r="U2584">
        <v>4463.1239999999998</v>
      </c>
      <c r="V2584">
        <v>1</v>
      </c>
      <c r="W2584">
        <v>1.9910000000000001</v>
      </c>
      <c r="X2584">
        <v>3.218</v>
      </c>
      <c r="Y2584" s="8">
        <v>43412</v>
      </c>
    </row>
    <row r="2585" spans="1:25" x14ac:dyDescent="0.25">
      <c r="A2585">
        <v>-111.97773768</v>
      </c>
      <c r="B2585">
        <v>33.079590209999999</v>
      </c>
      <c r="C2585" t="s">
        <v>563</v>
      </c>
      <c r="D2585" t="s">
        <v>562</v>
      </c>
      <c r="E2585" t="s">
        <v>561</v>
      </c>
      <c r="F2585">
        <v>63</v>
      </c>
      <c r="G2585">
        <v>176</v>
      </c>
      <c r="H2585">
        <v>13.333</v>
      </c>
      <c r="I2585">
        <v>2.5920000000000001</v>
      </c>
      <c r="J2585">
        <v>1</v>
      </c>
      <c r="K2585">
        <v>1172.3</v>
      </c>
      <c r="L2585" t="s">
        <v>560</v>
      </c>
      <c r="M2585" t="s">
        <v>559</v>
      </c>
      <c r="N2585" s="8">
        <v>43412</v>
      </c>
      <c r="O2585">
        <v>0</v>
      </c>
      <c r="P2585">
        <v>0</v>
      </c>
      <c r="Q2585">
        <v>15578.028</v>
      </c>
      <c r="R2585">
        <v>1799.9590000000001</v>
      </c>
      <c r="S2585">
        <v>3.75</v>
      </c>
      <c r="T2585">
        <v>33</v>
      </c>
      <c r="U2585">
        <v>5454.4219999999996</v>
      </c>
      <c r="V2585">
        <v>1</v>
      </c>
      <c r="W2585">
        <v>1.7669999999999999</v>
      </c>
      <c r="X2585">
        <v>2.8559999999999999</v>
      </c>
      <c r="Y2585" s="8">
        <v>43412</v>
      </c>
    </row>
    <row r="2586" spans="1:25" x14ac:dyDescent="0.25">
      <c r="A2586">
        <v>-111.97773632000001</v>
      </c>
      <c r="B2586">
        <v>33.079582209999998</v>
      </c>
      <c r="C2586" t="s">
        <v>563</v>
      </c>
      <c r="D2586" t="s">
        <v>562</v>
      </c>
      <c r="E2586" t="s">
        <v>561</v>
      </c>
      <c r="F2586">
        <v>64</v>
      </c>
      <c r="G2586">
        <v>184</v>
      </c>
      <c r="H2586">
        <v>13.333</v>
      </c>
      <c r="I2586">
        <v>2.7229999999999999</v>
      </c>
      <c r="J2586">
        <v>1</v>
      </c>
      <c r="K2586">
        <v>1172.27</v>
      </c>
      <c r="L2586" t="s">
        <v>560</v>
      </c>
      <c r="M2586" t="s">
        <v>559</v>
      </c>
      <c r="N2586" s="8">
        <v>43412</v>
      </c>
      <c r="O2586">
        <v>0</v>
      </c>
      <c r="P2586">
        <v>0</v>
      </c>
      <c r="Q2586">
        <v>14881.373</v>
      </c>
      <c r="R2586">
        <v>1636.5989999999999</v>
      </c>
      <c r="S2586">
        <v>3.41</v>
      </c>
      <c r="T2586">
        <v>33</v>
      </c>
      <c r="U2586">
        <v>4959.3900000000003</v>
      </c>
      <c r="V2586">
        <v>1</v>
      </c>
      <c r="W2586">
        <v>1.857</v>
      </c>
      <c r="X2586">
        <v>3.0009999999999999</v>
      </c>
      <c r="Y2586" s="8">
        <v>43412</v>
      </c>
    </row>
    <row r="2587" spans="1:25" x14ac:dyDescent="0.25">
      <c r="A2587">
        <v>-111.97773717</v>
      </c>
      <c r="B2587">
        <v>33.079575220000002</v>
      </c>
      <c r="C2587" t="s">
        <v>563</v>
      </c>
      <c r="D2587" t="s">
        <v>562</v>
      </c>
      <c r="E2587" t="s">
        <v>561</v>
      </c>
      <c r="F2587">
        <v>65</v>
      </c>
      <c r="G2587">
        <v>179</v>
      </c>
      <c r="H2587">
        <v>13.333</v>
      </c>
      <c r="I2587">
        <v>2.7229999999999999</v>
      </c>
      <c r="J2587">
        <v>1</v>
      </c>
      <c r="K2587">
        <v>1172.3030000000001</v>
      </c>
      <c r="L2587" t="s">
        <v>560</v>
      </c>
      <c r="M2587" t="s">
        <v>559</v>
      </c>
      <c r="N2587" s="8">
        <v>43412</v>
      </c>
      <c r="O2587">
        <v>0</v>
      </c>
      <c r="P2587">
        <v>0</v>
      </c>
      <c r="Q2587">
        <v>12918.091</v>
      </c>
      <c r="R2587">
        <v>1420.684</v>
      </c>
      <c r="S2587">
        <v>2.96</v>
      </c>
      <c r="T2587">
        <v>33</v>
      </c>
      <c r="U2587">
        <v>4305.1030000000001</v>
      </c>
      <c r="V2587">
        <v>1</v>
      </c>
      <c r="W2587">
        <v>1.857</v>
      </c>
      <c r="X2587">
        <v>3.0009999999999999</v>
      </c>
      <c r="Y2587" s="8">
        <v>43412</v>
      </c>
    </row>
    <row r="2588" spans="1:25" x14ac:dyDescent="0.25">
      <c r="A2588">
        <v>-111.97773717</v>
      </c>
      <c r="B2588">
        <v>33.079567220000001</v>
      </c>
      <c r="C2588" t="s">
        <v>563</v>
      </c>
      <c r="D2588" t="s">
        <v>562</v>
      </c>
      <c r="E2588" t="s">
        <v>561</v>
      </c>
      <c r="F2588">
        <v>66</v>
      </c>
      <c r="G2588">
        <v>179</v>
      </c>
      <c r="H2588">
        <v>13.333</v>
      </c>
      <c r="I2588">
        <v>2.7559999999999998</v>
      </c>
      <c r="J2588">
        <v>1</v>
      </c>
      <c r="K2588">
        <v>1172.3330000000001</v>
      </c>
      <c r="L2588" t="s">
        <v>560</v>
      </c>
      <c r="M2588" t="s">
        <v>559</v>
      </c>
      <c r="N2588" s="8">
        <v>43412</v>
      </c>
      <c r="O2588">
        <v>0</v>
      </c>
      <c r="P2588">
        <v>0</v>
      </c>
      <c r="Q2588">
        <v>14225.807000000001</v>
      </c>
      <c r="R2588">
        <v>1545.877</v>
      </c>
      <c r="S2588">
        <v>3.2210000000000001</v>
      </c>
      <c r="T2588">
        <v>33</v>
      </c>
      <c r="U2588">
        <v>4684.4750000000004</v>
      </c>
      <c r="V2588">
        <v>1</v>
      </c>
      <c r="W2588">
        <v>1.879</v>
      </c>
      <c r="X2588">
        <v>3.0369999999999999</v>
      </c>
      <c r="Y2588" s="8">
        <v>43412</v>
      </c>
    </row>
    <row r="2589" spans="1:25" x14ac:dyDescent="0.25">
      <c r="A2589">
        <v>-111.97773683</v>
      </c>
      <c r="B2589">
        <v>33.079560219999998</v>
      </c>
      <c r="C2589" t="s">
        <v>563</v>
      </c>
      <c r="D2589" t="s">
        <v>562</v>
      </c>
      <c r="E2589" t="s">
        <v>561</v>
      </c>
      <c r="F2589">
        <v>67</v>
      </c>
      <c r="G2589">
        <v>181</v>
      </c>
      <c r="H2589">
        <v>13.333</v>
      </c>
      <c r="I2589">
        <v>2.625</v>
      </c>
      <c r="J2589">
        <v>1</v>
      </c>
      <c r="K2589">
        <v>1172.3489999999999</v>
      </c>
      <c r="L2589" t="s">
        <v>560</v>
      </c>
      <c r="M2589" t="s">
        <v>559</v>
      </c>
      <c r="N2589" s="8">
        <v>43412</v>
      </c>
      <c r="O2589">
        <v>0</v>
      </c>
      <c r="P2589">
        <v>0</v>
      </c>
      <c r="Q2589">
        <v>13656.057000000001</v>
      </c>
      <c r="R2589">
        <v>1558.162</v>
      </c>
      <c r="S2589">
        <v>3.246</v>
      </c>
      <c r="T2589">
        <v>33</v>
      </c>
      <c r="U2589">
        <v>4721.7030000000004</v>
      </c>
      <c r="V2589">
        <v>1</v>
      </c>
      <c r="W2589">
        <v>1.79</v>
      </c>
      <c r="X2589">
        <v>2.8919999999999999</v>
      </c>
      <c r="Y2589" s="8">
        <v>43412</v>
      </c>
    </row>
    <row r="2590" spans="1:25" x14ac:dyDescent="0.25">
      <c r="A2590">
        <v>-111.97773717</v>
      </c>
      <c r="B2590">
        <v>33.079553220000001</v>
      </c>
      <c r="C2590" t="s">
        <v>563</v>
      </c>
      <c r="D2590" t="s">
        <v>562</v>
      </c>
      <c r="E2590" t="s">
        <v>561</v>
      </c>
      <c r="F2590">
        <v>68</v>
      </c>
      <c r="G2590">
        <v>179</v>
      </c>
      <c r="H2590">
        <v>13.333</v>
      </c>
      <c r="I2590">
        <v>2.69</v>
      </c>
      <c r="J2590">
        <v>1</v>
      </c>
      <c r="K2590">
        <v>1172.3589999999999</v>
      </c>
      <c r="L2590" t="s">
        <v>560</v>
      </c>
      <c r="M2590" t="s">
        <v>559</v>
      </c>
      <c r="N2590" s="8">
        <v>43412</v>
      </c>
      <c r="O2590">
        <v>0</v>
      </c>
      <c r="P2590">
        <v>0</v>
      </c>
      <c r="Q2590">
        <v>13473.08</v>
      </c>
      <c r="R2590">
        <v>1499.79</v>
      </c>
      <c r="S2590">
        <v>3.125</v>
      </c>
      <c r="T2590">
        <v>33</v>
      </c>
      <c r="U2590">
        <v>4544.817</v>
      </c>
      <c r="V2590">
        <v>1</v>
      </c>
      <c r="W2590">
        <v>1.8340000000000001</v>
      </c>
      <c r="X2590">
        <v>2.964</v>
      </c>
      <c r="Y2590" s="8">
        <v>43412</v>
      </c>
    </row>
    <row r="2591" spans="1:25" x14ac:dyDescent="0.25">
      <c r="A2591">
        <v>-111.97773632000001</v>
      </c>
      <c r="B2591">
        <v>33.079545209999999</v>
      </c>
      <c r="C2591" t="s">
        <v>563</v>
      </c>
      <c r="D2591" t="s">
        <v>562</v>
      </c>
      <c r="E2591" t="s">
        <v>561</v>
      </c>
      <c r="F2591">
        <v>69</v>
      </c>
      <c r="G2591">
        <v>184</v>
      </c>
      <c r="H2591">
        <v>13.333</v>
      </c>
      <c r="I2591">
        <v>2.5590000000000002</v>
      </c>
      <c r="J2591">
        <v>1</v>
      </c>
      <c r="K2591">
        <v>1172.329</v>
      </c>
      <c r="L2591" t="s">
        <v>560</v>
      </c>
      <c r="M2591" t="s">
        <v>559</v>
      </c>
      <c r="N2591" s="8">
        <v>43412</v>
      </c>
      <c r="O2591">
        <v>0</v>
      </c>
      <c r="P2591">
        <v>0</v>
      </c>
      <c r="Q2591">
        <v>14004.66</v>
      </c>
      <c r="R2591">
        <v>1638.9110000000001</v>
      </c>
      <c r="S2591">
        <v>3.4140000000000001</v>
      </c>
      <c r="T2591">
        <v>33</v>
      </c>
      <c r="U2591">
        <v>4966.3950000000004</v>
      </c>
      <c r="V2591">
        <v>1</v>
      </c>
      <c r="W2591">
        <v>1.7450000000000001</v>
      </c>
      <c r="X2591">
        <v>2.82</v>
      </c>
      <c r="Y2591" s="8">
        <v>43412</v>
      </c>
    </row>
    <row r="2592" spans="1:25" x14ac:dyDescent="0.25">
      <c r="A2592">
        <v>-111.977737</v>
      </c>
      <c r="B2592">
        <v>33.07953723</v>
      </c>
      <c r="C2592" t="s">
        <v>563</v>
      </c>
      <c r="D2592" t="s">
        <v>562</v>
      </c>
      <c r="E2592" t="s">
        <v>561</v>
      </c>
      <c r="F2592">
        <v>70</v>
      </c>
      <c r="G2592">
        <v>180</v>
      </c>
      <c r="H2592">
        <v>13.333</v>
      </c>
      <c r="I2592">
        <v>2.8220000000000001</v>
      </c>
      <c r="J2592">
        <v>1</v>
      </c>
      <c r="K2592">
        <v>1172.336</v>
      </c>
      <c r="L2592" t="s">
        <v>560</v>
      </c>
      <c r="M2592" t="s">
        <v>559</v>
      </c>
      <c r="N2592" s="8">
        <v>43412</v>
      </c>
      <c r="O2592">
        <v>0</v>
      </c>
      <c r="P2592">
        <v>0</v>
      </c>
      <c r="Q2592">
        <v>11741.906000000001</v>
      </c>
      <c r="R2592">
        <v>1246.2850000000001</v>
      </c>
      <c r="S2592">
        <v>2.5960000000000001</v>
      </c>
      <c r="T2592">
        <v>33</v>
      </c>
      <c r="U2592">
        <v>3776.6219999999998</v>
      </c>
      <c r="V2592">
        <v>1</v>
      </c>
      <c r="W2592">
        <v>1.9239999999999999</v>
      </c>
      <c r="X2592">
        <v>3.109</v>
      </c>
      <c r="Y2592" s="8">
        <v>43412</v>
      </c>
    </row>
    <row r="2593" spans="1:25" x14ac:dyDescent="0.25">
      <c r="A2593">
        <v>-111.97773816999999</v>
      </c>
      <c r="B2593">
        <v>33.079530220000002</v>
      </c>
      <c r="C2593" t="s">
        <v>563</v>
      </c>
      <c r="D2593" t="s">
        <v>562</v>
      </c>
      <c r="E2593" t="s">
        <v>561</v>
      </c>
      <c r="F2593">
        <v>71</v>
      </c>
      <c r="G2593">
        <v>179</v>
      </c>
      <c r="H2593">
        <v>13.333</v>
      </c>
      <c r="I2593">
        <v>2.7890000000000001</v>
      </c>
      <c r="J2593">
        <v>1</v>
      </c>
      <c r="K2593">
        <v>1172.365</v>
      </c>
      <c r="L2593" t="s">
        <v>560</v>
      </c>
      <c r="M2593" t="s">
        <v>559</v>
      </c>
      <c r="N2593" s="8">
        <v>43412</v>
      </c>
      <c r="O2593">
        <v>0</v>
      </c>
      <c r="P2593">
        <v>0</v>
      </c>
      <c r="Q2593">
        <v>12335.451999999999</v>
      </c>
      <c r="R2593">
        <v>1324.6869999999999</v>
      </c>
      <c r="S2593">
        <v>2.76</v>
      </c>
      <c r="T2593">
        <v>33</v>
      </c>
      <c r="U2593">
        <v>4014.2040000000002</v>
      </c>
      <c r="V2593">
        <v>1</v>
      </c>
      <c r="W2593">
        <v>1.901</v>
      </c>
      <c r="X2593">
        <v>3.073</v>
      </c>
      <c r="Y2593" s="8">
        <v>43412</v>
      </c>
    </row>
    <row r="2594" spans="1:25" x14ac:dyDescent="0.25">
      <c r="A2594">
        <v>-111.97773766</v>
      </c>
      <c r="B2594">
        <v>33.079522220000001</v>
      </c>
      <c r="C2594" t="s">
        <v>563</v>
      </c>
      <c r="D2594" t="s">
        <v>562</v>
      </c>
      <c r="E2594" t="s">
        <v>561</v>
      </c>
      <c r="F2594">
        <v>72</v>
      </c>
      <c r="G2594">
        <v>182</v>
      </c>
      <c r="H2594">
        <v>13.333</v>
      </c>
      <c r="I2594">
        <v>2.657</v>
      </c>
      <c r="J2594">
        <v>1</v>
      </c>
      <c r="K2594">
        <v>1172.365</v>
      </c>
      <c r="L2594" t="s">
        <v>560</v>
      </c>
      <c r="M2594" t="s">
        <v>559</v>
      </c>
      <c r="N2594" s="8">
        <v>43412</v>
      </c>
      <c r="O2594">
        <v>0</v>
      </c>
      <c r="P2594">
        <v>0</v>
      </c>
      <c r="Q2594">
        <v>12957.638999999999</v>
      </c>
      <c r="R2594">
        <v>1460.2190000000001</v>
      </c>
      <c r="S2594">
        <v>3.0419999999999998</v>
      </c>
      <c r="T2594">
        <v>33</v>
      </c>
      <c r="U2594">
        <v>4424.9070000000002</v>
      </c>
      <c r="V2594">
        <v>1</v>
      </c>
      <c r="W2594">
        <v>1.8120000000000001</v>
      </c>
      <c r="X2594">
        <v>2.9279999999999999</v>
      </c>
      <c r="Y2594" s="8">
        <v>43412</v>
      </c>
    </row>
    <row r="2595" spans="1:25" x14ac:dyDescent="0.25">
      <c r="A2595">
        <v>-111.97773768</v>
      </c>
      <c r="B2595">
        <v>33.079515209999997</v>
      </c>
      <c r="C2595" t="s">
        <v>563</v>
      </c>
      <c r="D2595" t="s">
        <v>562</v>
      </c>
      <c r="E2595" t="s">
        <v>561</v>
      </c>
      <c r="F2595">
        <v>73</v>
      </c>
      <c r="G2595">
        <v>176</v>
      </c>
      <c r="H2595">
        <v>13.333</v>
      </c>
      <c r="I2595">
        <v>2.887</v>
      </c>
      <c r="J2595">
        <v>1</v>
      </c>
      <c r="K2595">
        <v>1172.3389999999999</v>
      </c>
      <c r="L2595" t="s">
        <v>560</v>
      </c>
      <c r="M2595" t="s">
        <v>559</v>
      </c>
      <c r="N2595" s="8">
        <v>43412</v>
      </c>
      <c r="O2595">
        <v>0</v>
      </c>
      <c r="P2595">
        <v>0</v>
      </c>
      <c r="Q2595">
        <v>11773.578</v>
      </c>
      <c r="R2595">
        <v>1221.2460000000001</v>
      </c>
      <c r="S2595">
        <v>2.544</v>
      </c>
      <c r="T2595">
        <v>33</v>
      </c>
      <c r="U2595">
        <v>3700.7449999999999</v>
      </c>
      <c r="V2595">
        <v>1</v>
      </c>
      <c r="W2595">
        <v>1.9690000000000001</v>
      </c>
      <c r="X2595">
        <v>3.181</v>
      </c>
      <c r="Y2595" s="8">
        <v>43412</v>
      </c>
    </row>
    <row r="2596" spans="1:25" x14ac:dyDescent="0.25">
      <c r="A2596">
        <v>-111.97773717</v>
      </c>
      <c r="B2596">
        <v>33.079507220000004</v>
      </c>
      <c r="C2596" t="s">
        <v>563</v>
      </c>
      <c r="D2596" t="s">
        <v>562</v>
      </c>
      <c r="E2596" t="s">
        <v>561</v>
      </c>
      <c r="F2596">
        <v>74</v>
      </c>
      <c r="G2596">
        <v>179</v>
      </c>
      <c r="H2596">
        <v>13.333</v>
      </c>
      <c r="I2596">
        <v>2.8220000000000001</v>
      </c>
      <c r="J2596">
        <v>1</v>
      </c>
      <c r="K2596">
        <v>1172.3030000000001</v>
      </c>
      <c r="L2596" t="s">
        <v>560</v>
      </c>
      <c r="M2596" t="s">
        <v>559</v>
      </c>
      <c r="N2596" s="8">
        <v>43412</v>
      </c>
      <c r="O2596">
        <v>0</v>
      </c>
      <c r="P2596">
        <v>0</v>
      </c>
      <c r="Q2596">
        <v>13548.485000000001</v>
      </c>
      <c r="R2596">
        <v>1438.0350000000001</v>
      </c>
      <c r="S2596">
        <v>2.996</v>
      </c>
      <c r="T2596">
        <v>33</v>
      </c>
      <c r="U2596">
        <v>4357.683</v>
      </c>
      <c r="V2596">
        <v>1</v>
      </c>
      <c r="W2596">
        <v>1.9239999999999999</v>
      </c>
      <c r="X2596">
        <v>3.109</v>
      </c>
      <c r="Y2596" s="8">
        <v>43412</v>
      </c>
    </row>
    <row r="2597" spans="1:25" x14ac:dyDescent="0.25">
      <c r="A2597">
        <v>-111.97773783</v>
      </c>
      <c r="B2597">
        <v>33.07950022</v>
      </c>
      <c r="C2597" t="s">
        <v>563</v>
      </c>
      <c r="D2597" t="s">
        <v>562</v>
      </c>
      <c r="E2597" t="s">
        <v>561</v>
      </c>
      <c r="F2597">
        <v>75</v>
      </c>
      <c r="G2597">
        <v>181</v>
      </c>
      <c r="H2597">
        <v>13.333</v>
      </c>
      <c r="I2597">
        <v>2.69</v>
      </c>
      <c r="J2597">
        <v>1</v>
      </c>
      <c r="K2597">
        <v>1172.306</v>
      </c>
      <c r="L2597" t="s">
        <v>560</v>
      </c>
      <c r="M2597" t="s">
        <v>559</v>
      </c>
      <c r="N2597" s="8">
        <v>43412</v>
      </c>
      <c r="O2597">
        <v>0</v>
      </c>
      <c r="P2597">
        <v>0</v>
      </c>
      <c r="Q2597">
        <v>11669.311</v>
      </c>
      <c r="R2597">
        <v>1298.998</v>
      </c>
      <c r="S2597">
        <v>2.706</v>
      </c>
      <c r="T2597">
        <v>33</v>
      </c>
      <c r="U2597">
        <v>3936.3589999999999</v>
      </c>
      <c r="V2597">
        <v>1</v>
      </c>
      <c r="W2597">
        <v>1.8340000000000001</v>
      </c>
      <c r="X2597">
        <v>2.964</v>
      </c>
      <c r="Y2597" s="8">
        <v>43412</v>
      </c>
    </row>
    <row r="2598" spans="1:25" x14ac:dyDescent="0.25">
      <c r="A2598">
        <v>-111.97773783</v>
      </c>
      <c r="B2598">
        <v>33.079492219999999</v>
      </c>
      <c r="C2598" t="s">
        <v>563</v>
      </c>
      <c r="D2598" t="s">
        <v>562</v>
      </c>
      <c r="E2598" t="s">
        <v>561</v>
      </c>
      <c r="F2598">
        <v>76</v>
      </c>
      <c r="G2598">
        <v>181</v>
      </c>
      <c r="H2598">
        <v>13.333</v>
      </c>
      <c r="I2598">
        <v>2.7229999999999999</v>
      </c>
      <c r="J2598">
        <v>1</v>
      </c>
      <c r="K2598">
        <v>1172.287</v>
      </c>
      <c r="L2598" t="s">
        <v>560</v>
      </c>
      <c r="M2598" t="s">
        <v>559</v>
      </c>
      <c r="N2598" s="8">
        <v>43412</v>
      </c>
      <c r="O2598">
        <v>0</v>
      </c>
      <c r="P2598">
        <v>0</v>
      </c>
      <c r="Q2598">
        <v>13403.128000000001</v>
      </c>
      <c r="R2598">
        <v>1474.027</v>
      </c>
      <c r="S2598">
        <v>3.0710000000000002</v>
      </c>
      <c r="T2598">
        <v>33</v>
      </c>
      <c r="U2598">
        <v>4466.7479999999996</v>
      </c>
      <c r="V2598">
        <v>1</v>
      </c>
      <c r="W2598">
        <v>1.857</v>
      </c>
      <c r="X2598">
        <v>3.0009999999999999</v>
      </c>
      <c r="Y2598" s="8">
        <v>43412</v>
      </c>
    </row>
    <row r="2599" spans="1:25" x14ac:dyDescent="0.25">
      <c r="A2599">
        <v>-111.97773732</v>
      </c>
      <c r="B2599">
        <v>33.079485210000001</v>
      </c>
      <c r="C2599" t="s">
        <v>563</v>
      </c>
      <c r="D2599" t="s">
        <v>562</v>
      </c>
      <c r="E2599" t="s">
        <v>561</v>
      </c>
      <c r="F2599">
        <v>77</v>
      </c>
      <c r="G2599">
        <v>184</v>
      </c>
      <c r="H2599">
        <v>13.333</v>
      </c>
      <c r="I2599">
        <v>2.69</v>
      </c>
      <c r="J2599">
        <v>1</v>
      </c>
      <c r="K2599">
        <v>1172.336</v>
      </c>
      <c r="L2599" t="s">
        <v>560</v>
      </c>
      <c r="M2599" t="s">
        <v>559</v>
      </c>
      <c r="N2599" s="8">
        <v>43412</v>
      </c>
      <c r="O2599">
        <v>0</v>
      </c>
      <c r="P2599">
        <v>0</v>
      </c>
      <c r="Q2599">
        <v>15857.450999999999</v>
      </c>
      <c r="R2599">
        <v>1765.212</v>
      </c>
      <c r="S2599">
        <v>3.6779999999999999</v>
      </c>
      <c r="T2599">
        <v>33</v>
      </c>
      <c r="U2599">
        <v>5349.1260000000002</v>
      </c>
      <c r="V2599">
        <v>1</v>
      </c>
      <c r="W2599">
        <v>1.8340000000000001</v>
      </c>
      <c r="X2599">
        <v>2.964</v>
      </c>
      <c r="Y2599" s="8">
        <v>43412</v>
      </c>
    </row>
    <row r="2600" spans="1:25" x14ac:dyDescent="0.25">
      <c r="A2600">
        <v>-111.97773868</v>
      </c>
      <c r="B2600">
        <v>33.079478209999998</v>
      </c>
      <c r="C2600" t="s">
        <v>563</v>
      </c>
      <c r="D2600" t="s">
        <v>562</v>
      </c>
      <c r="E2600" t="s">
        <v>561</v>
      </c>
      <c r="F2600">
        <v>78</v>
      </c>
      <c r="G2600">
        <v>176</v>
      </c>
      <c r="H2600">
        <v>13.333</v>
      </c>
      <c r="I2600">
        <v>2.657</v>
      </c>
      <c r="J2600">
        <v>1</v>
      </c>
      <c r="K2600">
        <v>1172.3589999999999</v>
      </c>
      <c r="L2600" t="s">
        <v>560</v>
      </c>
      <c r="M2600" t="s">
        <v>559</v>
      </c>
      <c r="N2600" s="8">
        <v>43412</v>
      </c>
      <c r="O2600">
        <v>0</v>
      </c>
      <c r="P2600">
        <v>0</v>
      </c>
      <c r="Q2600">
        <v>14407.187</v>
      </c>
      <c r="R2600">
        <v>1623.5719999999999</v>
      </c>
      <c r="S2600">
        <v>3.3820000000000001</v>
      </c>
      <c r="T2600">
        <v>33</v>
      </c>
      <c r="U2600">
        <v>4919.9139999999998</v>
      </c>
      <c r="V2600">
        <v>1</v>
      </c>
      <c r="W2600">
        <v>1.8120000000000001</v>
      </c>
      <c r="X2600">
        <v>2.9279999999999999</v>
      </c>
      <c r="Y2600" s="8">
        <v>43412</v>
      </c>
    </row>
    <row r="2601" spans="1:25" x14ac:dyDescent="0.25">
      <c r="A2601">
        <v>-111.97773683</v>
      </c>
      <c r="B2601">
        <v>33.079470219999997</v>
      </c>
      <c r="C2601" t="s">
        <v>563</v>
      </c>
      <c r="D2601" t="s">
        <v>562</v>
      </c>
      <c r="E2601" t="s">
        <v>561</v>
      </c>
      <c r="F2601">
        <v>79</v>
      </c>
      <c r="G2601">
        <v>181</v>
      </c>
      <c r="H2601">
        <v>13.333</v>
      </c>
      <c r="I2601">
        <v>2.657</v>
      </c>
      <c r="J2601">
        <v>1</v>
      </c>
      <c r="K2601">
        <v>1172.365</v>
      </c>
      <c r="L2601" t="s">
        <v>560</v>
      </c>
      <c r="M2601" t="s">
        <v>559</v>
      </c>
      <c r="N2601" s="8">
        <v>43412</v>
      </c>
      <c r="O2601">
        <v>0</v>
      </c>
      <c r="P2601">
        <v>0</v>
      </c>
      <c r="Q2601">
        <v>13312.19</v>
      </c>
      <c r="R2601">
        <v>1500.175</v>
      </c>
      <c r="S2601">
        <v>3.125</v>
      </c>
      <c r="T2601">
        <v>33</v>
      </c>
      <c r="U2601">
        <v>4545.9830000000002</v>
      </c>
      <c r="V2601">
        <v>1</v>
      </c>
      <c r="W2601">
        <v>1.8120000000000001</v>
      </c>
      <c r="X2601">
        <v>2.9279999999999999</v>
      </c>
      <c r="Y2601" s="8">
        <v>43412</v>
      </c>
    </row>
    <row r="2602" spans="1:25" x14ac:dyDescent="0.25">
      <c r="A2602">
        <v>-111.97773751</v>
      </c>
      <c r="B2602">
        <v>33.07946321</v>
      </c>
      <c r="C2602" t="s">
        <v>563</v>
      </c>
      <c r="D2602" t="s">
        <v>562</v>
      </c>
      <c r="E2602" t="s">
        <v>561</v>
      </c>
      <c r="F2602">
        <v>80</v>
      </c>
      <c r="G2602">
        <v>177</v>
      </c>
      <c r="H2602">
        <v>13.333</v>
      </c>
      <c r="I2602">
        <v>2.8220000000000001</v>
      </c>
      <c r="J2602">
        <v>1</v>
      </c>
      <c r="K2602">
        <v>1172.451</v>
      </c>
      <c r="L2602" t="s">
        <v>560</v>
      </c>
      <c r="M2602" t="s">
        <v>559</v>
      </c>
      <c r="N2602" s="8">
        <v>43412</v>
      </c>
      <c r="O2602">
        <v>0</v>
      </c>
      <c r="P2602">
        <v>0</v>
      </c>
      <c r="Q2602">
        <v>12584.304</v>
      </c>
      <c r="R2602">
        <v>1335.6969999999999</v>
      </c>
      <c r="S2602">
        <v>2.7829999999999999</v>
      </c>
      <c r="T2602">
        <v>33</v>
      </c>
      <c r="U2602">
        <v>4047.567</v>
      </c>
      <c r="V2602">
        <v>1</v>
      </c>
      <c r="W2602">
        <v>1.9239999999999999</v>
      </c>
      <c r="X2602">
        <v>3.109</v>
      </c>
      <c r="Y2602" s="8">
        <v>43412</v>
      </c>
    </row>
    <row r="2603" spans="1:25" x14ac:dyDescent="0.25">
      <c r="A2603">
        <v>-111.97773714</v>
      </c>
      <c r="B2603">
        <v>33.079455189999997</v>
      </c>
      <c r="C2603" t="s">
        <v>563</v>
      </c>
      <c r="D2603" t="s">
        <v>562</v>
      </c>
      <c r="E2603" t="s">
        <v>561</v>
      </c>
      <c r="F2603">
        <v>81</v>
      </c>
      <c r="G2603">
        <v>185</v>
      </c>
      <c r="H2603">
        <v>13.333</v>
      </c>
      <c r="I2603">
        <v>2.625</v>
      </c>
      <c r="J2603">
        <v>1</v>
      </c>
      <c r="K2603">
        <v>1172.402</v>
      </c>
      <c r="L2603" t="s">
        <v>560</v>
      </c>
      <c r="M2603" t="s">
        <v>559</v>
      </c>
      <c r="N2603" s="8">
        <v>43412</v>
      </c>
      <c r="O2603">
        <v>0</v>
      </c>
      <c r="P2603">
        <v>0</v>
      </c>
      <c r="Q2603">
        <v>12829.906999999999</v>
      </c>
      <c r="R2603">
        <v>1463.8979999999999</v>
      </c>
      <c r="S2603">
        <v>3.05</v>
      </c>
      <c r="T2603">
        <v>33</v>
      </c>
      <c r="U2603">
        <v>4436.0540000000001</v>
      </c>
      <c r="V2603">
        <v>1</v>
      </c>
      <c r="W2603">
        <v>1.79</v>
      </c>
      <c r="X2603">
        <v>2.8919999999999999</v>
      </c>
      <c r="Y2603" s="8">
        <v>43412</v>
      </c>
    </row>
    <row r="2604" spans="1:25" x14ac:dyDescent="0.25">
      <c r="A2604">
        <v>-111.97773749</v>
      </c>
      <c r="B2604">
        <v>33.079448210000002</v>
      </c>
      <c r="C2604" t="s">
        <v>563</v>
      </c>
      <c r="D2604" t="s">
        <v>562</v>
      </c>
      <c r="E2604" t="s">
        <v>561</v>
      </c>
      <c r="F2604">
        <v>82</v>
      </c>
      <c r="G2604">
        <v>183</v>
      </c>
      <c r="H2604">
        <v>13.333</v>
      </c>
      <c r="I2604">
        <v>2.69</v>
      </c>
      <c r="J2604">
        <v>1</v>
      </c>
      <c r="K2604">
        <v>1172.3589999999999</v>
      </c>
      <c r="L2604" t="s">
        <v>560</v>
      </c>
      <c r="M2604" t="s">
        <v>559</v>
      </c>
      <c r="N2604" s="8">
        <v>43412</v>
      </c>
      <c r="O2604">
        <v>0</v>
      </c>
      <c r="P2604">
        <v>0</v>
      </c>
      <c r="Q2604">
        <v>12829.742</v>
      </c>
      <c r="R2604">
        <v>1428.175</v>
      </c>
      <c r="S2604">
        <v>2.9750000000000001</v>
      </c>
      <c r="T2604">
        <v>33</v>
      </c>
      <c r="U2604">
        <v>4327.8019999999997</v>
      </c>
      <c r="V2604">
        <v>1</v>
      </c>
      <c r="W2604">
        <v>1.8340000000000001</v>
      </c>
      <c r="X2604">
        <v>2.964</v>
      </c>
      <c r="Y2604" s="8">
        <v>43412</v>
      </c>
    </row>
    <row r="2605" spans="1:25" x14ac:dyDescent="0.25">
      <c r="A2605">
        <v>-111.97773732</v>
      </c>
      <c r="B2605">
        <v>33.079440210000001</v>
      </c>
      <c r="C2605" t="s">
        <v>563</v>
      </c>
      <c r="D2605" t="s">
        <v>562</v>
      </c>
      <c r="E2605" t="s">
        <v>561</v>
      </c>
      <c r="F2605">
        <v>83</v>
      </c>
      <c r="G2605">
        <v>184</v>
      </c>
      <c r="H2605">
        <v>13.333</v>
      </c>
      <c r="I2605">
        <v>2.8220000000000001</v>
      </c>
      <c r="J2605">
        <v>1</v>
      </c>
      <c r="K2605">
        <v>1172.3520000000001</v>
      </c>
      <c r="L2605" t="s">
        <v>560</v>
      </c>
      <c r="M2605" t="s">
        <v>559</v>
      </c>
      <c r="N2605" s="8">
        <v>43412</v>
      </c>
      <c r="O2605">
        <v>0</v>
      </c>
      <c r="P2605">
        <v>0</v>
      </c>
      <c r="Q2605">
        <v>14127.433999999999</v>
      </c>
      <c r="R2605">
        <v>1499.4849999999999</v>
      </c>
      <c r="S2605">
        <v>3.1240000000000001</v>
      </c>
      <c r="T2605">
        <v>33</v>
      </c>
      <c r="U2605">
        <v>4543.8940000000002</v>
      </c>
      <c r="V2605">
        <v>1</v>
      </c>
      <c r="W2605">
        <v>1.9239999999999999</v>
      </c>
      <c r="X2605">
        <v>3.109</v>
      </c>
      <c r="Y2605" s="8">
        <v>43412</v>
      </c>
    </row>
    <row r="2606" spans="1:25" x14ac:dyDescent="0.25">
      <c r="A2606">
        <v>-111.97773850999999</v>
      </c>
      <c r="B2606">
        <v>33.079433209999998</v>
      </c>
      <c r="C2606" t="s">
        <v>563</v>
      </c>
      <c r="D2606" t="s">
        <v>562</v>
      </c>
      <c r="E2606" t="s">
        <v>561</v>
      </c>
      <c r="F2606">
        <v>84</v>
      </c>
      <c r="G2606">
        <v>177</v>
      </c>
      <c r="H2606">
        <v>13.333</v>
      </c>
      <c r="I2606">
        <v>2.7559999999999998</v>
      </c>
      <c r="J2606">
        <v>1</v>
      </c>
      <c r="K2606">
        <v>1172.3620000000001</v>
      </c>
      <c r="L2606" t="s">
        <v>560</v>
      </c>
      <c r="M2606" t="s">
        <v>559</v>
      </c>
      <c r="N2606" s="8">
        <v>43412</v>
      </c>
      <c r="O2606">
        <v>0</v>
      </c>
      <c r="P2606">
        <v>0</v>
      </c>
      <c r="Q2606">
        <v>13400.374</v>
      </c>
      <c r="R2606">
        <v>1456.18</v>
      </c>
      <c r="S2606">
        <v>3.0339999999999998</v>
      </c>
      <c r="T2606">
        <v>33</v>
      </c>
      <c r="U2606">
        <v>4412.665</v>
      </c>
      <c r="V2606">
        <v>1</v>
      </c>
      <c r="W2606">
        <v>1.879</v>
      </c>
      <c r="X2606">
        <v>3.0369999999999999</v>
      </c>
      <c r="Y2606" s="8">
        <v>43412</v>
      </c>
    </row>
    <row r="2607" spans="1:25" x14ac:dyDescent="0.25">
      <c r="A2607">
        <v>-111.97773766</v>
      </c>
      <c r="B2607">
        <v>33.079425219999997</v>
      </c>
      <c r="C2607" t="s">
        <v>563</v>
      </c>
      <c r="D2607" t="s">
        <v>562</v>
      </c>
      <c r="E2607" t="s">
        <v>561</v>
      </c>
      <c r="F2607">
        <v>85</v>
      </c>
      <c r="G2607">
        <v>182</v>
      </c>
      <c r="H2607">
        <v>13.333</v>
      </c>
      <c r="I2607">
        <v>2.8220000000000001</v>
      </c>
      <c r="J2607">
        <v>1</v>
      </c>
      <c r="K2607">
        <v>1172.3589999999999</v>
      </c>
      <c r="L2607" t="s">
        <v>560</v>
      </c>
      <c r="M2607" t="s">
        <v>559</v>
      </c>
      <c r="N2607" s="8">
        <v>43412</v>
      </c>
      <c r="O2607">
        <v>0</v>
      </c>
      <c r="P2607">
        <v>0</v>
      </c>
      <c r="Q2607">
        <v>12879.865</v>
      </c>
      <c r="R2607">
        <v>1367.068</v>
      </c>
      <c r="S2607">
        <v>2.8479999999999999</v>
      </c>
      <c r="T2607">
        <v>33</v>
      </c>
      <c r="U2607">
        <v>4142.6310000000003</v>
      </c>
      <c r="V2607">
        <v>1</v>
      </c>
      <c r="W2607">
        <v>1.9239999999999999</v>
      </c>
      <c r="X2607">
        <v>3.109</v>
      </c>
      <c r="Y2607" s="8">
        <v>43412</v>
      </c>
    </row>
    <row r="2608" spans="1:25" x14ac:dyDescent="0.25">
      <c r="A2608">
        <v>-111.97773816999999</v>
      </c>
      <c r="B2608">
        <v>33.079418220000001</v>
      </c>
      <c r="C2608" t="s">
        <v>563</v>
      </c>
      <c r="D2608" t="s">
        <v>562</v>
      </c>
      <c r="E2608" t="s">
        <v>561</v>
      </c>
      <c r="F2608">
        <v>86</v>
      </c>
      <c r="G2608">
        <v>179</v>
      </c>
      <c r="H2608">
        <v>13.333</v>
      </c>
      <c r="I2608">
        <v>2.657</v>
      </c>
      <c r="J2608">
        <v>1</v>
      </c>
      <c r="K2608">
        <v>1172.326</v>
      </c>
      <c r="L2608" t="s">
        <v>560</v>
      </c>
      <c r="M2608" t="s">
        <v>559</v>
      </c>
      <c r="N2608" s="8">
        <v>43412</v>
      </c>
      <c r="O2608">
        <v>0</v>
      </c>
      <c r="P2608">
        <v>0</v>
      </c>
      <c r="Q2608">
        <v>10914.6</v>
      </c>
      <c r="R2608">
        <v>1229.9860000000001</v>
      </c>
      <c r="S2608">
        <v>2.5619999999999998</v>
      </c>
      <c r="T2608">
        <v>33</v>
      </c>
      <c r="U2608">
        <v>3727.23</v>
      </c>
      <c r="V2608">
        <v>1</v>
      </c>
      <c r="W2608">
        <v>1.8120000000000001</v>
      </c>
      <c r="X2608">
        <v>2.9279999999999999</v>
      </c>
      <c r="Y2608" s="8">
        <v>43412</v>
      </c>
    </row>
    <row r="2609" spans="1:25" x14ac:dyDescent="0.25">
      <c r="A2609">
        <v>-111.97773783</v>
      </c>
      <c r="B2609">
        <v>33.07941022</v>
      </c>
      <c r="C2609" t="s">
        <v>563</v>
      </c>
      <c r="D2609" t="s">
        <v>562</v>
      </c>
      <c r="E2609" t="s">
        <v>561</v>
      </c>
      <c r="F2609">
        <v>87</v>
      </c>
      <c r="G2609">
        <v>181</v>
      </c>
      <c r="H2609">
        <v>13.333</v>
      </c>
      <c r="I2609">
        <v>2.7229999999999999</v>
      </c>
      <c r="J2609">
        <v>1</v>
      </c>
      <c r="K2609">
        <v>1172.3589999999999</v>
      </c>
      <c r="L2609" t="s">
        <v>560</v>
      </c>
      <c r="M2609" t="s">
        <v>559</v>
      </c>
      <c r="N2609" s="8">
        <v>43412</v>
      </c>
      <c r="O2609">
        <v>0</v>
      </c>
      <c r="P2609">
        <v>0</v>
      </c>
      <c r="Q2609">
        <v>12380.287</v>
      </c>
      <c r="R2609">
        <v>1361.538</v>
      </c>
      <c r="S2609">
        <v>2.8370000000000002</v>
      </c>
      <c r="T2609">
        <v>33</v>
      </c>
      <c r="U2609">
        <v>4125.8739999999998</v>
      </c>
      <c r="V2609">
        <v>1</v>
      </c>
      <c r="W2609">
        <v>1.857</v>
      </c>
      <c r="X2609">
        <v>3.0009999999999999</v>
      </c>
      <c r="Y2609" s="8">
        <v>43412</v>
      </c>
    </row>
    <row r="2610" spans="1:25" x14ac:dyDescent="0.25">
      <c r="A2610">
        <v>-111.97773868</v>
      </c>
      <c r="B2610">
        <v>33.079403210000002</v>
      </c>
      <c r="C2610" t="s">
        <v>563</v>
      </c>
      <c r="D2610" t="s">
        <v>562</v>
      </c>
      <c r="E2610" t="s">
        <v>561</v>
      </c>
      <c r="F2610">
        <v>88</v>
      </c>
      <c r="G2610">
        <v>176</v>
      </c>
      <c r="H2610">
        <v>13.333</v>
      </c>
      <c r="I2610">
        <v>2.7229999999999999</v>
      </c>
      <c r="J2610">
        <v>1</v>
      </c>
      <c r="K2610">
        <v>1172.346</v>
      </c>
      <c r="L2610" t="s">
        <v>560</v>
      </c>
      <c r="M2610" t="s">
        <v>559</v>
      </c>
      <c r="N2610" s="8">
        <v>43412</v>
      </c>
      <c r="O2610">
        <v>0</v>
      </c>
      <c r="P2610">
        <v>0</v>
      </c>
      <c r="Q2610">
        <v>14612.800999999999</v>
      </c>
      <c r="R2610">
        <v>1607.0619999999999</v>
      </c>
      <c r="S2610">
        <v>3.3479999999999999</v>
      </c>
      <c r="T2610">
        <v>33</v>
      </c>
      <c r="U2610">
        <v>4869.8850000000002</v>
      </c>
      <c r="V2610">
        <v>1</v>
      </c>
      <c r="W2610">
        <v>1.857</v>
      </c>
      <c r="X2610">
        <v>3.0009999999999999</v>
      </c>
      <c r="Y2610" s="8">
        <v>43412</v>
      </c>
    </row>
    <row r="2611" spans="1:25" x14ac:dyDescent="0.25">
      <c r="A2611">
        <v>-111.9777368</v>
      </c>
      <c r="B2611">
        <v>33.079395159999997</v>
      </c>
      <c r="C2611" t="s">
        <v>563</v>
      </c>
      <c r="D2611" t="s">
        <v>562</v>
      </c>
      <c r="E2611" t="s">
        <v>561</v>
      </c>
      <c r="F2611">
        <v>89</v>
      </c>
      <c r="G2611">
        <v>187</v>
      </c>
      <c r="H2611">
        <v>13.333</v>
      </c>
      <c r="I2611">
        <v>2.7229999999999999</v>
      </c>
      <c r="J2611">
        <v>1</v>
      </c>
      <c r="K2611">
        <v>1172.346</v>
      </c>
      <c r="L2611" t="s">
        <v>560</v>
      </c>
      <c r="M2611" t="s">
        <v>559</v>
      </c>
      <c r="N2611" s="8">
        <v>43412</v>
      </c>
      <c r="O2611">
        <v>0</v>
      </c>
      <c r="P2611">
        <v>0</v>
      </c>
      <c r="Q2611">
        <v>14071.142</v>
      </c>
      <c r="R2611">
        <v>1547.492</v>
      </c>
      <c r="S2611">
        <v>3.2240000000000002</v>
      </c>
      <c r="T2611">
        <v>33</v>
      </c>
      <c r="U2611">
        <v>4689.3710000000001</v>
      </c>
      <c r="V2611">
        <v>1</v>
      </c>
      <c r="W2611">
        <v>1.857</v>
      </c>
      <c r="X2611">
        <v>3.0009999999999999</v>
      </c>
      <c r="Y2611" s="8">
        <v>43412</v>
      </c>
    </row>
    <row r="2612" spans="1:25" x14ac:dyDescent="0.25">
      <c r="A2612">
        <v>-111.97773868</v>
      </c>
      <c r="B2612">
        <v>33.079388209999998</v>
      </c>
      <c r="C2612" t="s">
        <v>563</v>
      </c>
      <c r="D2612" t="s">
        <v>562</v>
      </c>
      <c r="E2612" t="s">
        <v>561</v>
      </c>
      <c r="F2612">
        <v>90</v>
      </c>
      <c r="G2612">
        <v>176</v>
      </c>
      <c r="H2612">
        <v>13.333</v>
      </c>
      <c r="I2612">
        <v>2.4929999999999999</v>
      </c>
      <c r="J2612">
        <v>1</v>
      </c>
      <c r="K2612">
        <v>1172.326</v>
      </c>
      <c r="L2612" t="s">
        <v>560</v>
      </c>
      <c r="M2612" t="s">
        <v>559</v>
      </c>
      <c r="N2612" s="8">
        <v>43412</v>
      </c>
      <c r="O2612">
        <v>0</v>
      </c>
      <c r="P2612">
        <v>0</v>
      </c>
      <c r="Q2612">
        <v>14415.614</v>
      </c>
      <c r="R2612">
        <v>1731.3979999999999</v>
      </c>
      <c r="S2612">
        <v>3.6070000000000002</v>
      </c>
      <c r="T2612">
        <v>33</v>
      </c>
      <c r="U2612">
        <v>5246.66</v>
      </c>
      <c r="V2612">
        <v>1</v>
      </c>
      <c r="W2612">
        <v>1.7</v>
      </c>
      <c r="X2612">
        <v>2.7480000000000002</v>
      </c>
      <c r="Y2612" s="8">
        <v>43412</v>
      </c>
    </row>
    <row r="2613" spans="1:25" x14ac:dyDescent="0.25">
      <c r="A2613">
        <v>-111.97773732</v>
      </c>
      <c r="B2613">
        <v>33.079381210000001</v>
      </c>
      <c r="C2613" t="s">
        <v>563</v>
      </c>
      <c r="D2613" t="s">
        <v>562</v>
      </c>
      <c r="E2613" t="s">
        <v>561</v>
      </c>
      <c r="F2613">
        <v>91</v>
      </c>
      <c r="G2613">
        <v>184</v>
      </c>
      <c r="H2613">
        <v>13.333</v>
      </c>
      <c r="I2613">
        <v>2.7559999999999998</v>
      </c>
      <c r="J2613">
        <v>1</v>
      </c>
      <c r="K2613">
        <v>1172.375</v>
      </c>
      <c r="L2613" t="s">
        <v>560</v>
      </c>
      <c r="M2613" t="s">
        <v>559</v>
      </c>
      <c r="N2613" s="8">
        <v>43412</v>
      </c>
      <c r="O2613">
        <v>0</v>
      </c>
      <c r="P2613">
        <v>0</v>
      </c>
      <c r="Q2613">
        <v>14084.967000000001</v>
      </c>
      <c r="R2613">
        <v>1530.5719999999999</v>
      </c>
      <c r="S2613">
        <v>3.1890000000000001</v>
      </c>
      <c r="T2613">
        <v>33</v>
      </c>
      <c r="U2613">
        <v>4638.098</v>
      </c>
      <c r="V2613">
        <v>1</v>
      </c>
      <c r="W2613">
        <v>1.879</v>
      </c>
      <c r="X2613">
        <v>3.0369999999999999</v>
      </c>
      <c r="Y2613" s="8">
        <v>43412</v>
      </c>
    </row>
    <row r="2614" spans="1:25" x14ac:dyDescent="0.25">
      <c r="A2614">
        <v>-111.9777392</v>
      </c>
      <c r="B2614">
        <v>33.079373160000003</v>
      </c>
      <c r="C2614" t="s">
        <v>563</v>
      </c>
      <c r="D2614" t="s">
        <v>562</v>
      </c>
      <c r="E2614" t="s">
        <v>561</v>
      </c>
      <c r="F2614">
        <v>92</v>
      </c>
      <c r="G2614">
        <v>173</v>
      </c>
      <c r="H2614">
        <v>13.333</v>
      </c>
      <c r="I2614">
        <v>2.657</v>
      </c>
      <c r="J2614">
        <v>1</v>
      </c>
      <c r="K2614">
        <v>1172.3330000000001</v>
      </c>
      <c r="L2614" t="s">
        <v>560</v>
      </c>
      <c r="M2614" t="s">
        <v>559</v>
      </c>
      <c r="N2614" s="8">
        <v>43412</v>
      </c>
      <c r="O2614">
        <v>0</v>
      </c>
      <c r="P2614">
        <v>0</v>
      </c>
      <c r="Q2614">
        <v>13915.815000000001</v>
      </c>
      <c r="R2614">
        <v>1568.1980000000001</v>
      </c>
      <c r="S2614">
        <v>3.2669999999999999</v>
      </c>
      <c r="T2614">
        <v>33</v>
      </c>
      <c r="U2614">
        <v>4752.1149999999998</v>
      </c>
      <c r="V2614">
        <v>1</v>
      </c>
      <c r="W2614">
        <v>1.8120000000000001</v>
      </c>
      <c r="X2614">
        <v>2.9279999999999999</v>
      </c>
      <c r="Y2614" s="8">
        <v>43412</v>
      </c>
    </row>
    <row r="2615" spans="1:25" x14ac:dyDescent="0.25">
      <c r="A2615">
        <v>-111.97773697</v>
      </c>
      <c r="B2615">
        <v>33.079366180000001</v>
      </c>
      <c r="C2615" t="s">
        <v>563</v>
      </c>
      <c r="D2615" t="s">
        <v>562</v>
      </c>
      <c r="E2615" t="s">
        <v>561</v>
      </c>
      <c r="F2615">
        <v>93</v>
      </c>
      <c r="G2615">
        <v>186</v>
      </c>
      <c r="H2615">
        <v>13.333</v>
      </c>
      <c r="I2615">
        <v>2.8220000000000001</v>
      </c>
      <c r="J2615">
        <v>1</v>
      </c>
      <c r="K2615">
        <v>1172.3489999999999</v>
      </c>
      <c r="L2615" t="s">
        <v>560</v>
      </c>
      <c r="M2615" t="s">
        <v>559</v>
      </c>
      <c r="N2615" s="8">
        <v>43412</v>
      </c>
      <c r="O2615">
        <v>0</v>
      </c>
      <c r="P2615">
        <v>0</v>
      </c>
      <c r="Q2615">
        <v>11845.953</v>
      </c>
      <c r="R2615">
        <v>1257.329</v>
      </c>
      <c r="S2615">
        <v>2.6190000000000002</v>
      </c>
      <c r="T2615">
        <v>33</v>
      </c>
      <c r="U2615">
        <v>3810.087</v>
      </c>
      <c r="V2615">
        <v>1</v>
      </c>
      <c r="W2615">
        <v>1.9239999999999999</v>
      </c>
      <c r="X2615">
        <v>3.109</v>
      </c>
      <c r="Y2615" s="8">
        <v>43412</v>
      </c>
    </row>
    <row r="2616" spans="1:25" x14ac:dyDescent="0.25">
      <c r="A2616">
        <v>-111.97773868</v>
      </c>
      <c r="B2616">
        <v>33.079358210000002</v>
      </c>
      <c r="C2616" t="s">
        <v>563</v>
      </c>
      <c r="D2616" t="s">
        <v>562</v>
      </c>
      <c r="E2616" t="s">
        <v>561</v>
      </c>
      <c r="F2616">
        <v>94</v>
      </c>
      <c r="G2616">
        <v>176</v>
      </c>
      <c r="H2616">
        <v>13.333</v>
      </c>
      <c r="I2616">
        <v>2.7229999999999999</v>
      </c>
      <c r="J2616">
        <v>1</v>
      </c>
      <c r="K2616">
        <v>1172.336</v>
      </c>
      <c r="L2616" t="s">
        <v>560</v>
      </c>
      <c r="M2616" t="s">
        <v>559</v>
      </c>
      <c r="N2616" s="8">
        <v>43412</v>
      </c>
      <c r="O2616">
        <v>0</v>
      </c>
      <c r="P2616">
        <v>0</v>
      </c>
      <c r="Q2616">
        <v>14524.287</v>
      </c>
      <c r="R2616">
        <v>1597.328</v>
      </c>
      <c r="S2616">
        <v>3.3279999999999998</v>
      </c>
      <c r="T2616">
        <v>33</v>
      </c>
      <c r="U2616">
        <v>4840.3869999999997</v>
      </c>
      <c r="V2616">
        <v>1</v>
      </c>
      <c r="W2616">
        <v>1.857</v>
      </c>
      <c r="X2616">
        <v>3.0009999999999999</v>
      </c>
      <c r="Y2616" s="8">
        <v>43412</v>
      </c>
    </row>
    <row r="2617" spans="1:25" x14ac:dyDescent="0.25">
      <c r="A2617">
        <v>-111.97773732</v>
      </c>
      <c r="B2617">
        <v>33.079351209999999</v>
      </c>
      <c r="C2617" t="s">
        <v>563</v>
      </c>
      <c r="D2617" t="s">
        <v>562</v>
      </c>
      <c r="E2617" t="s">
        <v>561</v>
      </c>
      <c r="F2617">
        <v>95</v>
      </c>
      <c r="G2617">
        <v>184</v>
      </c>
      <c r="H2617">
        <v>13.333</v>
      </c>
      <c r="I2617">
        <v>2.7229999999999999</v>
      </c>
      <c r="J2617">
        <v>1</v>
      </c>
      <c r="K2617">
        <v>1172.3589999999999</v>
      </c>
      <c r="L2617" t="s">
        <v>560</v>
      </c>
      <c r="M2617" t="s">
        <v>559</v>
      </c>
      <c r="N2617" s="8">
        <v>43412</v>
      </c>
      <c r="O2617">
        <v>0</v>
      </c>
      <c r="P2617">
        <v>0</v>
      </c>
      <c r="Q2617">
        <v>14487.163</v>
      </c>
      <c r="R2617">
        <v>1593.2449999999999</v>
      </c>
      <c r="S2617">
        <v>3.319</v>
      </c>
      <c r="T2617">
        <v>33</v>
      </c>
      <c r="U2617">
        <v>4828.0150000000003</v>
      </c>
      <c r="V2617">
        <v>1</v>
      </c>
      <c r="W2617">
        <v>1.857</v>
      </c>
      <c r="X2617">
        <v>3.0009999999999999</v>
      </c>
      <c r="Y2617" s="8">
        <v>43412</v>
      </c>
    </row>
    <row r="2618" spans="1:25" x14ac:dyDescent="0.25">
      <c r="A2618">
        <v>-111.97773848999999</v>
      </c>
      <c r="B2618">
        <v>33.079343209999998</v>
      </c>
      <c r="C2618" t="s">
        <v>563</v>
      </c>
      <c r="D2618" t="s">
        <v>562</v>
      </c>
      <c r="E2618" t="s">
        <v>561</v>
      </c>
      <c r="F2618">
        <v>96</v>
      </c>
      <c r="G2618">
        <v>183</v>
      </c>
      <c r="H2618">
        <v>13.333</v>
      </c>
      <c r="I2618">
        <v>2.69</v>
      </c>
      <c r="J2618">
        <v>1</v>
      </c>
      <c r="K2618">
        <v>1172.336</v>
      </c>
      <c r="L2618" t="s">
        <v>560</v>
      </c>
      <c r="M2618" t="s">
        <v>559</v>
      </c>
      <c r="N2618" s="8">
        <v>43412</v>
      </c>
      <c r="O2618">
        <v>0</v>
      </c>
      <c r="P2618">
        <v>0</v>
      </c>
      <c r="Q2618">
        <v>13080.357</v>
      </c>
      <c r="R2618">
        <v>1456.0730000000001</v>
      </c>
      <c r="S2618">
        <v>3.0329999999999999</v>
      </c>
      <c r="T2618">
        <v>33</v>
      </c>
      <c r="U2618">
        <v>4412.3410000000003</v>
      </c>
      <c r="V2618">
        <v>1</v>
      </c>
      <c r="W2618">
        <v>1.8340000000000001</v>
      </c>
      <c r="X2618">
        <v>2.964</v>
      </c>
      <c r="Y2618" s="8">
        <v>43412</v>
      </c>
    </row>
    <row r="2619" spans="1:25" x14ac:dyDescent="0.25">
      <c r="A2619">
        <v>-111.97773663</v>
      </c>
      <c r="B2619">
        <v>33.079336150000003</v>
      </c>
      <c r="C2619" t="s">
        <v>563</v>
      </c>
      <c r="D2619" t="s">
        <v>562</v>
      </c>
      <c r="E2619" t="s">
        <v>561</v>
      </c>
      <c r="F2619">
        <v>97</v>
      </c>
      <c r="G2619">
        <v>188</v>
      </c>
      <c r="H2619">
        <v>13.333</v>
      </c>
      <c r="I2619">
        <v>2.5259999999999998</v>
      </c>
      <c r="J2619">
        <v>1</v>
      </c>
      <c r="K2619">
        <v>1172.3720000000001</v>
      </c>
      <c r="L2619" t="s">
        <v>560</v>
      </c>
      <c r="M2619" t="s">
        <v>559</v>
      </c>
      <c r="N2619" s="8">
        <v>43412</v>
      </c>
      <c r="O2619">
        <v>0</v>
      </c>
      <c r="P2619">
        <v>0</v>
      </c>
      <c r="Q2619">
        <v>12762.93</v>
      </c>
      <c r="R2619">
        <v>1512.9929999999999</v>
      </c>
      <c r="S2619">
        <v>3.1520000000000001</v>
      </c>
      <c r="T2619">
        <v>33</v>
      </c>
      <c r="U2619">
        <v>4584.8270000000002</v>
      </c>
      <c r="V2619">
        <v>1</v>
      </c>
      <c r="W2619">
        <v>1.722</v>
      </c>
      <c r="X2619">
        <v>2.7839999999999998</v>
      </c>
      <c r="Y2619" s="8">
        <v>43412</v>
      </c>
    </row>
    <row r="2620" spans="1:25" x14ac:dyDescent="0.25">
      <c r="A2620">
        <v>-111.97773951000001</v>
      </c>
      <c r="B2620">
        <v>33.079329209999997</v>
      </c>
      <c r="C2620" t="s">
        <v>563</v>
      </c>
      <c r="D2620" t="s">
        <v>562</v>
      </c>
      <c r="E2620" t="s">
        <v>561</v>
      </c>
      <c r="F2620">
        <v>98</v>
      </c>
      <c r="G2620">
        <v>177</v>
      </c>
      <c r="H2620">
        <v>13.333</v>
      </c>
      <c r="I2620">
        <v>2.69</v>
      </c>
      <c r="J2620">
        <v>1</v>
      </c>
      <c r="K2620">
        <v>1172.4179999999999</v>
      </c>
      <c r="L2620" t="s">
        <v>560</v>
      </c>
      <c r="M2620" t="s">
        <v>559</v>
      </c>
      <c r="N2620" s="8">
        <v>43412</v>
      </c>
      <c r="O2620">
        <v>0</v>
      </c>
      <c r="P2620">
        <v>0</v>
      </c>
      <c r="Q2620">
        <v>13030.455</v>
      </c>
      <c r="R2620">
        <v>1450.518</v>
      </c>
      <c r="S2620">
        <v>3.0219999999999998</v>
      </c>
      <c r="T2620">
        <v>33</v>
      </c>
      <c r="U2620">
        <v>4395.5079999999998</v>
      </c>
      <c r="V2620">
        <v>1</v>
      </c>
      <c r="W2620">
        <v>1.8340000000000001</v>
      </c>
      <c r="X2620">
        <v>2.964</v>
      </c>
      <c r="Y2620" s="8">
        <v>43412</v>
      </c>
    </row>
    <row r="2621" spans="1:25" x14ac:dyDescent="0.25">
      <c r="A2621">
        <v>-111.977739</v>
      </c>
      <c r="B2621">
        <v>33.079321229999998</v>
      </c>
      <c r="C2621" t="s">
        <v>563</v>
      </c>
      <c r="D2621" t="s">
        <v>562</v>
      </c>
      <c r="E2621" t="s">
        <v>561</v>
      </c>
      <c r="F2621">
        <v>99</v>
      </c>
      <c r="G2621">
        <v>180</v>
      </c>
      <c r="H2621">
        <v>13.333</v>
      </c>
      <c r="I2621">
        <v>2.4929999999999999</v>
      </c>
      <c r="J2621">
        <v>1</v>
      </c>
      <c r="K2621">
        <v>1172.4079999999999</v>
      </c>
      <c r="L2621" t="s">
        <v>560</v>
      </c>
      <c r="M2621" t="s">
        <v>559</v>
      </c>
      <c r="N2621" s="8">
        <v>43412</v>
      </c>
      <c r="O2621">
        <v>0</v>
      </c>
      <c r="P2621">
        <v>0</v>
      </c>
      <c r="Q2621">
        <v>11189.837</v>
      </c>
      <c r="R2621">
        <v>1343.963</v>
      </c>
      <c r="S2621">
        <v>2.8</v>
      </c>
      <c r="T2621">
        <v>33</v>
      </c>
      <c r="U2621">
        <v>4072.616</v>
      </c>
      <c r="V2621">
        <v>1</v>
      </c>
      <c r="W2621">
        <v>1.7</v>
      </c>
      <c r="X2621">
        <v>2.7480000000000002</v>
      </c>
      <c r="Y2621" s="8">
        <v>43412</v>
      </c>
    </row>
    <row r="2622" spans="1:25" x14ac:dyDescent="0.25">
      <c r="A2622">
        <v>-111.977739</v>
      </c>
      <c r="B2622">
        <v>33.079314230000001</v>
      </c>
      <c r="C2622" t="s">
        <v>563</v>
      </c>
      <c r="D2622" t="s">
        <v>562</v>
      </c>
      <c r="E2622" t="s">
        <v>561</v>
      </c>
      <c r="F2622">
        <v>100</v>
      </c>
      <c r="G2622">
        <v>180</v>
      </c>
      <c r="H2622">
        <v>13.333</v>
      </c>
      <c r="I2622">
        <v>2.5590000000000002</v>
      </c>
      <c r="J2622">
        <v>1</v>
      </c>
      <c r="K2622">
        <v>1172.3789999999999</v>
      </c>
      <c r="L2622" t="s">
        <v>560</v>
      </c>
      <c r="M2622" t="s">
        <v>559</v>
      </c>
      <c r="N2622" s="8">
        <v>43412</v>
      </c>
      <c r="O2622">
        <v>0</v>
      </c>
      <c r="P2622">
        <v>0</v>
      </c>
      <c r="Q2622">
        <v>10153.115</v>
      </c>
      <c r="R2622">
        <v>1188.1790000000001</v>
      </c>
      <c r="S2622">
        <v>2.4750000000000001</v>
      </c>
      <c r="T2622">
        <v>33</v>
      </c>
      <c r="U2622">
        <v>3600.5430000000001</v>
      </c>
      <c r="V2622">
        <v>1</v>
      </c>
      <c r="W2622">
        <v>1.7450000000000001</v>
      </c>
      <c r="X2622">
        <v>2.82</v>
      </c>
      <c r="Y2622" s="8">
        <v>43412</v>
      </c>
    </row>
    <row r="2623" spans="1:25" x14ac:dyDescent="0.25">
      <c r="A2623">
        <v>-111.97773848999999</v>
      </c>
      <c r="B2623">
        <v>33.079306209999999</v>
      </c>
      <c r="C2623" t="s">
        <v>563</v>
      </c>
      <c r="D2623" t="s">
        <v>562</v>
      </c>
      <c r="E2623" t="s">
        <v>561</v>
      </c>
      <c r="F2623">
        <v>101</v>
      </c>
      <c r="G2623">
        <v>183</v>
      </c>
      <c r="H2623">
        <v>13.333</v>
      </c>
      <c r="I2623">
        <v>2.69</v>
      </c>
      <c r="J2623">
        <v>1</v>
      </c>
      <c r="K2623">
        <v>1172.365</v>
      </c>
      <c r="L2623" t="s">
        <v>560</v>
      </c>
      <c r="M2623" t="s">
        <v>559</v>
      </c>
      <c r="N2623" s="8">
        <v>43412</v>
      </c>
      <c r="O2623">
        <v>0</v>
      </c>
      <c r="P2623">
        <v>0</v>
      </c>
      <c r="Q2623">
        <v>11990.704</v>
      </c>
      <c r="R2623">
        <v>1334.7750000000001</v>
      </c>
      <c r="S2623">
        <v>2.7810000000000001</v>
      </c>
      <c r="T2623">
        <v>33</v>
      </c>
      <c r="U2623">
        <v>4044.7730000000001</v>
      </c>
      <c r="V2623">
        <v>1</v>
      </c>
      <c r="W2623">
        <v>1.8340000000000001</v>
      </c>
      <c r="X2623">
        <v>2.964</v>
      </c>
      <c r="Y2623" s="8">
        <v>43412</v>
      </c>
    </row>
    <row r="2624" spans="1:25" x14ac:dyDescent="0.25">
      <c r="A2624">
        <v>-111.97773968</v>
      </c>
      <c r="B2624">
        <v>33.079299210000002</v>
      </c>
      <c r="C2624" t="s">
        <v>563</v>
      </c>
      <c r="D2624" t="s">
        <v>562</v>
      </c>
      <c r="E2624" t="s">
        <v>561</v>
      </c>
      <c r="F2624">
        <v>102</v>
      </c>
      <c r="G2624">
        <v>176</v>
      </c>
      <c r="H2624">
        <v>13.333</v>
      </c>
      <c r="I2624">
        <v>2.625</v>
      </c>
      <c r="J2624">
        <v>1</v>
      </c>
      <c r="K2624">
        <v>1172.287</v>
      </c>
      <c r="L2624" t="s">
        <v>560</v>
      </c>
      <c r="M2624" t="s">
        <v>559</v>
      </c>
      <c r="N2624" s="8">
        <v>43412</v>
      </c>
      <c r="O2624">
        <v>0</v>
      </c>
      <c r="P2624">
        <v>0</v>
      </c>
      <c r="Q2624">
        <v>11180.914000000001</v>
      </c>
      <c r="R2624">
        <v>1275.7470000000001</v>
      </c>
      <c r="S2624">
        <v>2.6579999999999999</v>
      </c>
      <c r="T2624">
        <v>33</v>
      </c>
      <c r="U2624">
        <v>3865.9</v>
      </c>
      <c r="V2624">
        <v>1</v>
      </c>
      <c r="W2624">
        <v>1.79</v>
      </c>
      <c r="X2624">
        <v>2.8919999999999999</v>
      </c>
      <c r="Y2624" s="8">
        <v>43412</v>
      </c>
    </row>
    <row r="2625" spans="1:25" x14ac:dyDescent="0.25">
      <c r="A2625">
        <v>-111.97773866</v>
      </c>
      <c r="B2625">
        <v>33.079292219999999</v>
      </c>
      <c r="C2625" t="s">
        <v>563</v>
      </c>
      <c r="D2625" t="s">
        <v>562</v>
      </c>
      <c r="E2625" t="s">
        <v>561</v>
      </c>
      <c r="F2625">
        <v>103</v>
      </c>
      <c r="G2625">
        <v>182</v>
      </c>
      <c r="H2625">
        <v>13.333</v>
      </c>
      <c r="I2625">
        <v>2.8220000000000001</v>
      </c>
      <c r="J2625">
        <v>1</v>
      </c>
      <c r="K2625">
        <v>1172.2739999999999</v>
      </c>
      <c r="L2625" t="s">
        <v>560</v>
      </c>
      <c r="M2625" t="s">
        <v>559</v>
      </c>
      <c r="N2625" s="8">
        <v>43412</v>
      </c>
      <c r="O2625">
        <v>0</v>
      </c>
      <c r="P2625">
        <v>0</v>
      </c>
      <c r="Q2625">
        <v>12416.089</v>
      </c>
      <c r="R2625">
        <v>1317.8430000000001</v>
      </c>
      <c r="S2625">
        <v>2.746</v>
      </c>
      <c r="T2625">
        <v>33</v>
      </c>
      <c r="U2625">
        <v>3993.4630000000002</v>
      </c>
      <c r="V2625">
        <v>1</v>
      </c>
      <c r="W2625">
        <v>1.9239999999999999</v>
      </c>
      <c r="X2625">
        <v>3.109</v>
      </c>
      <c r="Y2625" s="8">
        <v>43412</v>
      </c>
    </row>
    <row r="2626" spans="1:25" x14ac:dyDescent="0.25">
      <c r="A2626">
        <v>-111.97773968</v>
      </c>
      <c r="B2626">
        <v>33.079284209999997</v>
      </c>
      <c r="C2626" t="s">
        <v>563</v>
      </c>
      <c r="D2626" t="s">
        <v>562</v>
      </c>
      <c r="E2626" t="s">
        <v>561</v>
      </c>
      <c r="F2626">
        <v>104</v>
      </c>
      <c r="G2626">
        <v>176</v>
      </c>
      <c r="H2626">
        <v>13.333</v>
      </c>
      <c r="I2626">
        <v>2.5920000000000001</v>
      </c>
      <c r="J2626">
        <v>1</v>
      </c>
      <c r="K2626">
        <v>1172.4110000000001</v>
      </c>
      <c r="L2626" t="s">
        <v>560</v>
      </c>
      <c r="M2626" t="s">
        <v>559</v>
      </c>
      <c r="N2626" s="8">
        <v>43412</v>
      </c>
      <c r="O2626">
        <v>0</v>
      </c>
      <c r="P2626">
        <v>0</v>
      </c>
      <c r="Q2626">
        <v>14814.01</v>
      </c>
      <c r="R2626">
        <v>1711.681</v>
      </c>
      <c r="S2626">
        <v>3.5659999999999998</v>
      </c>
      <c r="T2626">
        <v>33</v>
      </c>
      <c r="U2626">
        <v>5186.9120000000003</v>
      </c>
      <c r="V2626">
        <v>1</v>
      </c>
      <c r="W2626">
        <v>1.7669999999999999</v>
      </c>
      <c r="X2626">
        <v>2.8559999999999999</v>
      </c>
      <c r="Y2626" s="8">
        <v>43412</v>
      </c>
    </row>
    <row r="2627" spans="1:25" x14ac:dyDescent="0.25">
      <c r="A2627">
        <v>-111.97773968</v>
      </c>
      <c r="B2627">
        <v>33.079277210000001</v>
      </c>
      <c r="C2627" t="s">
        <v>563</v>
      </c>
      <c r="D2627" t="s">
        <v>562</v>
      </c>
      <c r="E2627" t="s">
        <v>561</v>
      </c>
      <c r="F2627">
        <v>105</v>
      </c>
      <c r="G2627">
        <v>176</v>
      </c>
      <c r="H2627">
        <v>13.333</v>
      </c>
      <c r="I2627">
        <v>2.69</v>
      </c>
      <c r="J2627">
        <v>1</v>
      </c>
      <c r="K2627">
        <v>1172.3430000000001</v>
      </c>
      <c r="L2627" t="s">
        <v>560</v>
      </c>
      <c r="M2627" t="s">
        <v>559</v>
      </c>
      <c r="N2627" s="8">
        <v>43412</v>
      </c>
      <c r="O2627">
        <v>0</v>
      </c>
      <c r="P2627">
        <v>0</v>
      </c>
      <c r="Q2627">
        <v>12594.054</v>
      </c>
      <c r="R2627">
        <v>1401.9390000000001</v>
      </c>
      <c r="S2627">
        <v>2.9209999999999998</v>
      </c>
      <c r="T2627">
        <v>33</v>
      </c>
      <c r="U2627">
        <v>4248.2979999999998</v>
      </c>
      <c r="V2627">
        <v>1</v>
      </c>
      <c r="W2627">
        <v>1.8340000000000001</v>
      </c>
      <c r="X2627">
        <v>2.964</v>
      </c>
      <c r="Y2627" s="8">
        <v>43412</v>
      </c>
    </row>
    <row r="2628" spans="1:25" x14ac:dyDescent="0.25">
      <c r="A2628">
        <v>-111.977739</v>
      </c>
      <c r="B2628">
        <v>33.079269230000001</v>
      </c>
      <c r="C2628" t="s">
        <v>563</v>
      </c>
      <c r="D2628" t="s">
        <v>562</v>
      </c>
      <c r="E2628" t="s">
        <v>561</v>
      </c>
      <c r="F2628">
        <v>106</v>
      </c>
      <c r="G2628">
        <v>180</v>
      </c>
      <c r="H2628">
        <v>13.333</v>
      </c>
      <c r="I2628">
        <v>2.4929999999999999</v>
      </c>
      <c r="J2628">
        <v>1</v>
      </c>
      <c r="K2628">
        <v>1172.329</v>
      </c>
      <c r="L2628" t="s">
        <v>560</v>
      </c>
      <c r="M2628" t="s">
        <v>559</v>
      </c>
      <c r="N2628" s="8">
        <v>43412</v>
      </c>
      <c r="O2628">
        <v>0</v>
      </c>
      <c r="P2628">
        <v>0</v>
      </c>
      <c r="Q2628">
        <v>12329.338</v>
      </c>
      <c r="R2628">
        <v>1480.8240000000001</v>
      </c>
      <c r="S2628">
        <v>3.085</v>
      </c>
      <c r="T2628">
        <v>33</v>
      </c>
      <c r="U2628">
        <v>4487.3450000000003</v>
      </c>
      <c r="V2628">
        <v>1</v>
      </c>
      <c r="W2628">
        <v>1.7</v>
      </c>
      <c r="X2628">
        <v>2.7480000000000002</v>
      </c>
      <c r="Y2628" s="8">
        <v>43412</v>
      </c>
    </row>
    <row r="2629" spans="1:25" x14ac:dyDescent="0.25">
      <c r="A2629">
        <v>-111.97773866</v>
      </c>
      <c r="B2629">
        <v>33.079262219999997</v>
      </c>
      <c r="C2629" t="s">
        <v>563</v>
      </c>
      <c r="D2629" t="s">
        <v>562</v>
      </c>
      <c r="E2629" t="s">
        <v>561</v>
      </c>
      <c r="F2629">
        <v>107</v>
      </c>
      <c r="G2629">
        <v>182</v>
      </c>
      <c r="H2629">
        <v>13.333</v>
      </c>
      <c r="I2629">
        <v>2.7890000000000001</v>
      </c>
      <c r="J2629">
        <v>1</v>
      </c>
      <c r="K2629">
        <v>1172.329</v>
      </c>
      <c r="L2629" t="s">
        <v>560</v>
      </c>
      <c r="M2629" t="s">
        <v>559</v>
      </c>
      <c r="N2629" s="8">
        <v>43412</v>
      </c>
      <c r="O2629">
        <v>0</v>
      </c>
      <c r="P2629">
        <v>0</v>
      </c>
      <c r="Q2629">
        <v>13609.349</v>
      </c>
      <c r="R2629">
        <v>1461.49</v>
      </c>
      <c r="S2629">
        <v>3.0449999999999999</v>
      </c>
      <c r="T2629">
        <v>33</v>
      </c>
      <c r="U2629">
        <v>4428.7560000000003</v>
      </c>
      <c r="V2629">
        <v>1</v>
      </c>
      <c r="W2629">
        <v>1.901</v>
      </c>
      <c r="X2629">
        <v>3.073</v>
      </c>
      <c r="Y2629" s="8">
        <v>43412</v>
      </c>
    </row>
    <row r="2630" spans="1:25" x14ac:dyDescent="0.25">
      <c r="A2630">
        <v>-111.97773951000001</v>
      </c>
      <c r="B2630">
        <v>33.079254210000002</v>
      </c>
      <c r="C2630" t="s">
        <v>563</v>
      </c>
      <c r="D2630" t="s">
        <v>562</v>
      </c>
      <c r="E2630" t="s">
        <v>561</v>
      </c>
      <c r="F2630">
        <v>108</v>
      </c>
      <c r="G2630">
        <v>177</v>
      </c>
      <c r="H2630">
        <v>13.333</v>
      </c>
      <c r="I2630">
        <v>2.7229999999999999</v>
      </c>
      <c r="J2630">
        <v>1</v>
      </c>
      <c r="K2630">
        <v>1172.306</v>
      </c>
      <c r="L2630" t="s">
        <v>560</v>
      </c>
      <c r="M2630" t="s">
        <v>559</v>
      </c>
      <c r="N2630" s="8">
        <v>43412</v>
      </c>
      <c r="O2630">
        <v>0</v>
      </c>
      <c r="P2630">
        <v>0</v>
      </c>
      <c r="Q2630">
        <v>13898.135</v>
      </c>
      <c r="R2630">
        <v>1528.4659999999999</v>
      </c>
      <c r="S2630">
        <v>3.1840000000000002</v>
      </c>
      <c r="T2630">
        <v>33</v>
      </c>
      <c r="U2630">
        <v>4631.7139999999999</v>
      </c>
      <c r="V2630">
        <v>1</v>
      </c>
      <c r="W2630">
        <v>1.857</v>
      </c>
      <c r="X2630">
        <v>3.0009999999999999</v>
      </c>
      <c r="Y2630" s="8">
        <v>43412</v>
      </c>
    </row>
    <row r="2631" spans="1:25" x14ac:dyDescent="0.25">
      <c r="A2631">
        <v>-111.97773848999999</v>
      </c>
      <c r="B2631">
        <v>33.079247209999998</v>
      </c>
      <c r="C2631" t="s">
        <v>563</v>
      </c>
      <c r="D2631" t="s">
        <v>562</v>
      </c>
      <c r="E2631" t="s">
        <v>561</v>
      </c>
      <c r="F2631">
        <v>109</v>
      </c>
      <c r="G2631">
        <v>183</v>
      </c>
      <c r="H2631">
        <v>13.333</v>
      </c>
      <c r="I2631">
        <v>2.7559999999999998</v>
      </c>
      <c r="J2631">
        <v>1</v>
      </c>
      <c r="K2631">
        <v>1172.3230000000001</v>
      </c>
      <c r="L2631" t="s">
        <v>560</v>
      </c>
      <c r="M2631" t="s">
        <v>559</v>
      </c>
      <c r="N2631" s="8">
        <v>43412</v>
      </c>
      <c r="O2631">
        <v>0</v>
      </c>
      <c r="P2631">
        <v>0</v>
      </c>
      <c r="Q2631">
        <v>12547.675999999999</v>
      </c>
      <c r="R2631">
        <v>1363.519</v>
      </c>
      <c r="S2631">
        <v>2.8410000000000002</v>
      </c>
      <c r="T2631">
        <v>33</v>
      </c>
      <c r="U2631">
        <v>4131.8770000000004</v>
      </c>
      <c r="V2631">
        <v>1</v>
      </c>
      <c r="W2631">
        <v>1.879</v>
      </c>
      <c r="X2631">
        <v>3.0369999999999999</v>
      </c>
      <c r="Y2631" s="8">
        <v>43412</v>
      </c>
    </row>
    <row r="2632" spans="1:25" x14ac:dyDescent="0.25">
      <c r="A2632">
        <v>-111.977739</v>
      </c>
      <c r="B2632">
        <v>33.079239229999999</v>
      </c>
      <c r="C2632" t="s">
        <v>563</v>
      </c>
      <c r="D2632" t="s">
        <v>562</v>
      </c>
      <c r="E2632" t="s">
        <v>561</v>
      </c>
      <c r="F2632">
        <v>110</v>
      </c>
      <c r="G2632">
        <v>180</v>
      </c>
      <c r="H2632">
        <v>13.333</v>
      </c>
      <c r="I2632">
        <v>2.69</v>
      </c>
      <c r="J2632">
        <v>1</v>
      </c>
      <c r="K2632">
        <v>1172.336</v>
      </c>
      <c r="L2632" t="s">
        <v>560</v>
      </c>
      <c r="M2632" t="s">
        <v>559</v>
      </c>
      <c r="N2632" s="8">
        <v>43412</v>
      </c>
      <c r="O2632">
        <v>0</v>
      </c>
      <c r="P2632">
        <v>0</v>
      </c>
      <c r="Q2632">
        <v>11122.418</v>
      </c>
      <c r="R2632">
        <v>1238.1199999999999</v>
      </c>
      <c r="S2632">
        <v>2.5790000000000002</v>
      </c>
      <c r="T2632">
        <v>33</v>
      </c>
      <c r="U2632">
        <v>3751.8780000000002</v>
      </c>
      <c r="V2632">
        <v>1</v>
      </c>
      <c r="W2632">
        <v>1.8340000000000001</v>
      </c>
      <c r="X2632">
        <v>2.964</v>
      </c>
      <c r="Y2632" s="8">
        <v>43412</v>
      </c>
    </row>
    <row r="2633" spans="1:25" x14ac:dyDescent="0.25">
      <c r="A2633">
        <v>-111.97773883000001</v>
      </c>
      <c r="B2633">
        <v>33.079232220000002</v>
      </c>
      <c r="C2633" t="s">
        <v>563</v>
      </c>
      <c r="D2633" t="s">
        <v>562</v>
      </c>
      <c r="E2633" t="s">
        <v>561</v>
      </c>
      <c r="F2633">
        <v>111</v>
      </c>
      <c r="G2633">
        <v>181</v>
      </c>
      <c r="H2633">
        <v>13.333</v>
      </c>
      <c r="I2633">
        <v>2.8220000000000001</v>
      </c>
      <c r="J2633">
        <v>1</v>
      </c>
      <c r="K2633">
        <v>1172.336</v>
      </c>
      <c r="L2633" t="s">
        <v>560</v>
      </c>
      <c r="M2633" t="s">
        <v>559</v>
      </c>
      <c r="N2633" s="8">
        <v>43412</v>
      </c>
      <c r="O2633">
        <v>0</v>
      </c>
      <c r="P2633">
        <v>0</v>
      </c>
      <c r="Q2633">
        <v>10833.137000000001</v>
      </c>
      <c r="R2633">
        <v>1149.828</v>
      </c>
      <c r="S2633">
        <v>2.395</v>
      </c>
      <c r="T2633">
        <v>33</v>
      </c>
      <c r="U2633">
        <v>3484.3290000000002</v>
      </c>
      <c r="V2633">
        <v>1</v>
      </c>
      <c r="W2633">
        <v>1.9239999999999999</v>
      </c>
      <c r="X2633">
        <v>3.109</v>
      </c>
      <c r="Y2633" s="8">
        <v>43412</v>
      </c>
    </row>
    <row r="2634" spans="1:25" x14ac:dyDescent="0.25">
      <c r="A2634">
        <v>-111.97773883000001</v>
      </c>
      <c r="B2634">
        <v>33.079225219999998</v>
      </c>
      <c r="C2634" t="s">
        <v>563</v>
      </c>
      <c r="D2634" t="s">
        <v>562</v>
      </c>
      <c r="E2634" t="s">
        <v>561</v>
      </c>
      <c r="F2634">
        <v>112</v>
      </c>
      <c r="G2634">
        <v>181</v>
      </c>
      <c r="H2634">
        <v>13.333</v>
      </c>
      <c r="I2634">
        <v>2.69</v>
      </c>
      <c r="J2634">
        <v>1</v>
      </c>
      <c r="K2634">
        <v>1172.346</v>
      </c>
      <c r="L2634" t="s">
        <v>560</v>
      </c>
      <c r="M2634" t="s">
        <v>559</v>
      </c>
      <c r="N2634" s="8">
        <v>43412</v>
      </c>
      <c r="O2634">
        <v>0</v>
      </c>
      <c r="P2634">
        <v>0</v>
      </c>
      <c r="Q2634">
        <v>12587.388999999999</v>
      </c>
      <c r="R2634">
        <v>1401.1969999999999</v>
      </c>
      <c r="S2634">
        <v>2.919</v>
      </c>
      <c r="T2634">
        <v>33</v>
      </c>
      <c r="U2634">
        <v>4246.05</v>
      </c>
      <c r="V2634">
        <v>1</v>
      </c>
      <c r="W2634">
        <v>1.8340000000000001</v>
      </c>
      <c r="X2634">
        <v>2.964</v>
      </c>
      <c r="Y2634" s="8">
        <v>43412</v>
      </c>
    </row>
    <row r="2635" spans="1:25" x14ac:dyDescent="0.25">
      <c r="A2635">
        <v>-111.97773866</v>
      </c>
      <c r="B2635">
        <v>33.079217219999997</v>
      </c>
      <c r="C2635" t="s">
        <v>563</v>
      </c>
      <c r="D2635" t="s">
        <v>562</v>
      </c>
      <c r="E2635" t="s">
        <v>561</v>
      </c>
      <c r="F2635">
        <v>113</v>
      </c>
      <c r="G2635">
        <v>182</v>
      </c>
      <c r="H2635">
        <v>13.333</v>
      </c>
      <c r="I2635">
        <v>2.657</v>
      </c>
      <c r="J2635">
        <v>1</v>
      </c>
      <c r="K2635">
        <v>1172.329</v>
      </c>
      <c r="L2635" t="s">
        <v>560</v>
      </c>
      <c r="M2635" t="s">
        <v>559</v>
      </c>
      <c r="N2635" s="8">
        <v>43412</v>
      </c>
      <c r="O2635">
        <v>0</v>
      </c>
      <c r="P2635">
        <v>0</v>
      </c>
      <c r="Q2635">
        <v>14932.817999999999</v>
      </c>
      <c r="R2635">
        <v>1682.806</v>
      </c>
      <c r="S2635">
        <v>3.5059999999999998</v>
      </c>
      <c r="T2635">
        <v>33</v>
      </c>
      <c r="U2635">
        <v>5099.4120000000003</v>
      </c>
      <c r="V2635">
        <v>1</v>
      </c>
      <c r="W2635">
        <v>1.8120000000000001</v>
      </c>
      <c r="X2635">
        <v>2.9279999999999999</v>
      </c>
      <c r="Y2635" s="8">
        <v>43412</v>
      </c>
    </row>
    <row r="2636" spans="1:25" x14ac:dyDescent="0.25">
      <c r="A2636">
        <v>-111.97773983</v>
      </c>
      <c r="B2636">
        <v>33.07921022</v>
      </c>
      <c r="C2636" t="s">
        <v>563</v>
      </c>
      <c r="D2636" t="s">
        <v>562</v>
      </c>
      <c r="E2636" t="s">
        <v>561</v>
      </c>
      <c r="F2636">
        <v>114</v>
      </c>
      <c r="G2636">
        <v>181</v>
      </c>
      <c r="H2636">
        <v>13.333</v>
      </c>
      <c r="I2636">
        <v>2.7559999999999998</v>
      </c>
      <c r="J2636">
        <v>1</v>
      </c>
      <c r="K2636">
        <v>1172.346</v>
      </c>
      <c r="L2636" t="s">
        <v>560</v>
      </c>
      <c r="M2636" t="s">
        <v>559</v>
      </c>
      <c r="N2636" s="8">
        <v>43412</v>
      </c>
      <c r="O2636">
        <v>0</v>
      </c>
      <c r="P2636">
        <v>0</v>
      </c>
      <c r="Q2636">
        <v>13884.475</v>
      </c>
      <c r="R2636">
        <v>1508.7850000000001</v>
      </c>
      <c r="S2636">
        <v>3.1429999999999998</v>
      </c>
      <c r="T2636">
        <v>33</v>
      </c>
      <c r="U2636">
        <v>4572.0770000000002</v>
      </c>
      <c r="V2636">
        <v>1</v>
      </c>
      <c r="W2636">
        <v>1.879</v>
      </c>
      <c r="X2636">
        <v>3.0369999999999999</v>
      </c>
      <c r="Y2636" s="8">
        <v>43412</v>
      </c>
    </row>
    <row r="2637" spans="1:25" x14ac:dyDescent="0.25">
      <c r="A2637">
        <v>-111.97773932</v>
      </c>
      <c r="B2637">
        <v>33.079202209999998</v>
      </c>
      <c r="C2637" t="s">
        <v>563</v>
      </c>
      <c r="D2637" t="s">
        <v>562</v>
      </c>
      <c r="E2637" t="s">
        <v>561</v>
      </c>
      <c r="F2637">
        <v>115</v>
      </c>
      <c r="G2637">
        <v>184</v>
      </c>
      <c r="H2637">
        <v>13.333</v>
      </c>
      <c r="I2637">
        <v>2.657</v>
      </c>
      <c r="J2637">
        <v>1</v>
      </c>
      <c r="K2637">
        <v>1172.326</v>
      </c>
      <c r="L2637" t="s">
        <v>560</v>
      </c>
      <c r="M2637" t="s">
        <v>559</v>
      </c>
      <c r="N2637" s="8">
        <v>43412</v>
      </c>
      <c r="O2637">
        <v>0</v>
      </c>
      <c r="P2637">
        <v>0</v>
      </c>
      <c r="Q2637">
        <v>13731.736999999999</v>
      </c>
      <c r="R2637">
        <v>1547.454</v>
      </c>
      <c r="S2637">
        <v>3.2240000000000002</v>
      </c>
      <c r="T2637">
        <v>33</v>
      </c>
      <c r="U2637">
        <v>4689.2539999999999</v>
      </c>
      <c r="V2637">
        <v>1</v>
      </c>
      <c r="W2637">
        <v>1.8120000000000001</v>
      </c>
      <c r="X2637">
        <v>2.9279999999999999</v>
      </c>
      <c r="Y2637" s="8">
        <v>43412</v>
      </c>
    </row>
    <row r="2638" spans="1:25" x14ac:dyDescent="0.25">
      <c r="A2638">
        <v>-111.97773949</v>
      </c>
      <c r="B2638">
        <v>33.079195210000002</v>
      </c>
      <c r="C2638" t="s">
        <v>563</v>
      </c>
      <c r="D2638" t="s">
        <v>562</v>
      </c>
      <c r="E2638" t="s">
        <v>561</v>
      </c>
      <c r="F2638">
        <v>116</v>
      </c>
      <c r="G2638">
        <v>183</v>
      </c>
      <c r="H2638">
        <v>13.333</v>
      </c>
      <c r="I2638">
        <v>2.7229999999999999</v>
      </c>
      <c r="J2638">
        <v>1</v>
      </c>
      <c r="K2638">
        <v>1172.3620000000001</v>
      </c>
      <c r="L2638" t="s">
        <v>560</v>
      </c>
      <c r="M2638" t="s">
        <v>559</v>
      </c>
      <c r="N2638" s="8">
        <v>43412</v>
      </c>
      <c r="O2638">
        <v>0</v>
      </c>
      <c r="P2638">
        <v>0</v>
      </c>
      <c r="Q2638">
        <v>12319.974</v>
      </c>
      <c r="R2638">
        <v>1354.905</v>
      </c>
      <c r="S2638">
        <v>2.823</v>
      </c>
      <c r="T2638">
        <v>33</v>
      </c>
      <c r="U2638">
        <v>4105.7740000000003</v>
      </c>
      <c r="V2638">
        <v>1</v>
      </c>
      <c r="W2638">
        <v>1.857</v>
      </c>
      <c r="X2638">
        <v>3.0009999999999999</v>
      </c>
      <c r="Y2638" s="8">
        <v>43412</v>
      </c>
    </row>
    <row r="2639" spans="1:25" x14ac:dyDescent="0.25">
      <c r="A2639">
        <v>-111.97774086</v>
      </c>
      <c r="B2639">
        <v>33.079187189999999</v>
      </c>
      <c r="C2639" t="s">
        <v>563</v>
      </c>
      <c r="D2639" t="s">
        <v>562</v>
      </c>
      <c r="E2639" t="s">
        <v>561</v>
      </c>
      <c r="F2639">
        <v>117</v>
      </c>
      <c r="G2639">
        <v>175</v>
      </c>
      <c r="H2639">
        <v>13.333</v>
      </c>
      <c r="I2639">
        <v>2.69</v>
      </c>
      <c r="J2639">
        <v>1</v>
      </c>
      <c r="K2639">
        <v>1172.32</v>
      </c>
      <c r="L2639" t="s">
        <v>560</v>
      </c>
      <c r="M2639" t="s">
        <v>559</v>
      </c>
      <c r="N2639" s="8">
        <v>43412</v>
      </c>
      <c r="O2639">
        <v>0</v>
      </c>
      <c r="P2639">
        <v>0</v>
      </c>
      <c r="Q2639">
        <v>13123.375</v>
      </c>
      <c r="R2639">
        <v>1460.8610000000001</v>
      </c>
      <c r="S2639">
        <v>3.0430000000000001</v>
      </c>
      <c r="T2639">
        <v>33</v>
      </c>
      <c r="U2639">
        <v>4426.8519999999999</v>
      </c>
      <c r="V2639">
        <v>1</v>
      </c>
      <c r="W2639">
        <v>1.8340000000000001</v>
      </c>
      <c r="X2639">
        <v>2.964</v>
      </c>
      <c r="Y2639" s="8">
        <v>43412</v>
      </c>
    </row>
    <row r="2640" spans="1:25" x14ac:dyDescent="0.25">
      <c r="A2640">
        <v>-111.97773949</v>
      </c>
      <c r="B2640">
        <v>33.079180209999997</v>
      </c>
      <c r="C2640" t="s">
        <v>563</v>
      </c>
      <c r="D2640" t="s">
        <v>562</v>
      </c>
      <c r="E2640" t="s">
        <v>561</v>
      </c>
      <c r="F2640">
        <v>118</v>
      </c>
      <c r="G2640">
        <v>183</v>
      </c>
      <c r="H2640">
        <v>13.333</v>
      </c>
      <c r="I2640">
        <v>2.7229999999999999</v>
      </c>
      <c r="J2640">
        <v>1</v>
      </c>
      <c r="K2640">
        <v>1172.3589999999999</v>
      </c>
      <c r="L2640" t="s">
        <v>560</v>
      </c>
      <c r="M2640" t="s">
        <v>559</v>
      </c>
      <c r="N2640" s="8">
        <v>43412</v>
      </c>
      <c r="O2640">
        <v>0</v>
      </c>
      <c r="P2640">
        <v>0</v>
      </c>
      <c r="Q2640">
        <v>12601.655000000001</v>
      </c>
      <c r="R2640">
        <v>1385.884</v>
      </c>
      <c r="S2640">
        <v>2.887</v>
      </c>
      <c r="T2640">
        <v>33</v>
      </c>
      <c r="U2640">
        <v>4199.6469999999999</v>
      </c>
      <c r="V2640">
        <v>1</v>
      </c>
      <c r="W2640">
        <v>1.857</v>
      </c>
      <c r="X2640">
        <v>3.0009999999999999</v>
      </c>
      <c r="Y2640" s="8">
        <v>43412</v>
      </c>
    </row>
    <row r="2641" spans="1:25" x14ac:dyDescent="0.25">
      <c r="A2641">
        <v>-111.97774051</v>
      </c>
      <c r="B2641">
        <v>33.07917321</v>
      </c>
      <c r="C2641" t="s">
        <v>563</v>
      </c>
      <c r="D2641" t="s">
        <v>562</v>
      </c>
      <c r="E2641" t="s">
        <v>561</v>
      </c>
      <c r="F2641">
        <v>119</v>
      </c>
      <c r="G2641">
        <v>177</v>
      </c>
      <c r="H2641">
        <v>13.333</v>
      </c>
      <c r="I2641">
        <v>2.7559999999999998</v>
      </c>
      <c r="J2641">
        <v>1</v>
      </c>
      <c r="K2641">
        <v>1172.3620000000001</v>
      </c>
      <c r="L2641" t="s">
        <v>560</v>
      </c>
      <c r="M2641" t="s">
        <v>559</v>
      </c>
      <c r="N2641" s="8">
        <v>43412</v>
      </c>
      <c r="O2641">
        <v>0</v>
      </c>
      <c r="P2641">
        <v>0</v>
      </c>
      <c r="Q2641">
        <v>13187.544</v>
      </c>
      <c r="R2641">
        <v>1433.0519999999999</v>
      </c>
      <c r="S2641">
        <v>2.9860000000000002</v>
      </c>
      <c r="T2641">
        <v>33</v>
      </c>
      <c r="U2641">
        <v>4342.5810000000001</v>
      </c>
      <c r="V2641">
        <v>1</v>
      </c>
      <c r="W2641">
        <v>1.879</v>
      </c>
      <c r="X2641">
        <v>3.0369999999999999</v>
      </c>
      <c r="Y2641" s="8">
        <v>43412</v>
      </c>
    </row>
    <row r="2642" spans="1:25" x14ac:dyDescent="0.25">
      <c r="A2642">
        <v>-111.97773914</v>
      </c>
      <c r="B2642">
        <v>33.079165189999998</v>
      </c>
      <c r="C2642" t="s">
        <v>563</v>
      </c>
      <c r="D2642" t="s">
        <v>562</v>
      </c>
      <c r="E2642" t="s">
        <v>561</v>
      </c>
      <c r="F2642">
        <v>120</v>
      </c>
      <c r="G2642">
        <v>185</v>
      </c>
      <c r="H2642">
        <v>13.333</v>
      </c>
      <c r="I2642">
        <v>2.625</v>
      </c>
      <c r="J2642">
        <v>1</v>
      </c>
      <c r="K2642">
        <v>1172.3920000000001</v>
      </c>
      <c r="L2642" t="s">
        <v>560</v>
      </c>
      <c r="M2642" t="s">
        <v>559</v>
      </c>
      <c r="N2642" s="8">
        <v>43412</v>
      </c>
      <c r="O2642">
        <v>0</v>
      </c>
      <c r="P2642">
        <v>0</v>
      </c>
      <c r="Q2642">
        <v>13036.458000000001</v>
      </c>
      <c r="R2642">
        <v>1487.4659999999999</v>
      </c>
      <c r="S2642">
        <v>3.0990000000000002</v>
      </c>
      <c r="T2642">
        <v>33</v>
      </c>
      <c r="U2642">
        <v>4507.4709999999995</v>
      </c>
      <c r="V2642">
        <v>1</v>
      </c>
      <c r="W2642">
        <v>1.79</v>
      </c>
      <c r="X2642">
        <v>2.8919999999999999</v>
      </c>
      <c r="Y2642" s="8">
        <v>43412</v>
      </c>
    </row>
    <row r="2643" spans="1:25" x14ac:dyDescent="0.25">
      <c r="A2643">
        <v>-111.97774086</v>
      </c>
      <c r="B2643">
        <v>33.079158190000001</v>
      </c>
      <c r="C2643" t="s">
        <v>563</v>
      </c>
      <c r="D2643" t="s">
        <v>562</v>
      </c>
      <c r="E2643" t="s">
        <v>561</v>
      </c>
      <c r="F2643">
        <v>121</v>
      </c>
      <c r="G2643">
        <v>175</v>
      </c>
      <c r="H2643">
        <v>13.333</v>
      </c>
      <c r="I2643">
        <v>2.8540000000000001</v>
      </c>
      <c r="J2643">
        <v>1</v>
      </c>
      <c r="K2643">
        <v>1172.3979999999999</v>
      </c>
      <c r="L2643" t="s">
        <v>560</v>
      </c>
      <c r="M2643" t="s">
        <v>559</v>
      </c>
      <c r="N2643" s="8">
        <v>43412</v>
      </c>
      <c r="O2643">
        <v>0</v>
      </c>
      <c r="P2643">
        <v>0</v>
      </c>
      <c r="Q2643">
        <v>10454.68</v>
      </c>
      <c r="R2643">
        <v>1096.904</v>
      </c>
      <c r="S2643">
        <v>2.2850000000000001</v>
      </c>
      <c r="T2643">
        <v>33</v>
      </c>
      <c r="U2643">
        <v>3323.953</v>
      </c>
      <c r="V2643">
        <v>1</v>
      </c>
      <c r="W2643">
        <v>1.946</v>
      </c>
      <c r="X2643">
        <v>3.145</v>
      </c>
      <c r="Y2643" s="8">
        <v>43412</v>
      </c>
    </row>
    <row r="2644" spans="1:25" x14ac:dyDescent="0.25">
      <c r="A2644">
        <v>-111.97773949</v>
      </c>
      <c r="B2644">
        <v>33.079150210000002</v>
      </c>
      <c r="C2644" t="s">
        <v>563</v>
      </c>
      <c r="D2644" t="s">
        <v>562</v>
      </c>
      <c r="E2644" t="s">
        <v>561</v>
      </c>
      <c r="F2644">
        <v>122</v>
      </c>
      <c r="G2644">
        <v>183</v>
      </c>
      <c r="H2644">
        <v>13.333</v>
      </c>
      <c r="I2644">
        <v>2.657</v>
      </c>
      <c r="J2644">
        <v>1</v>
      </c>
      <c r="K2644">
        <v>1172.3620000000001</v>
      </c>
      <c r="L2644" t="s">
        <v>560</v>
      </c>
      <c r="M2644" t="s">
        <v>559</v>
      </c>
      <c r="N2644" s="8">
        <v>43412</v>
      </c>
      <c r="O2644">
        <v>0</v>
      </c>
      <c r="P2644">
        <v>0</v>
      </c>
      <c r="Q2644">
        <v>12526.525</v>
      </c>
      <c r="R2644">
        <v>1411.6369999999999</v>
      </c>
      <c r="S2644">
        <v>2.9409999999999998</v>
      </c>
      <c r="T2644">
        <v>33</v>
      </c>
      <c r="U2644">
        <v>4277.6859999999997</v>
      </c>
      <c r="V2644">
        <v>1</v>
      </c>
      <c r="W2644">
        <v>1.8120000000000001</v>
      </c>
      <c r="X2644">
        <v>2.9279999999999999</v>
      </c>
      <c r="Y2644" s="8">
        <v>43412</v>
      </c>
    </row>
    <row r="2645" spans="1:25" x14ac:dyDescent="0.25">
      <c r="A2645">
        <v>-111.97774086</v>
      </c>
      <c r="B2645">
        <v>33.079143190000003</v>
      </c>
      <c r="C2645" t="s">
        <v>563</v>
      </c>
      <c r="D2645" t="s">
        <v>562</v>
      </c>
      <c r="E2645" t="s">
        <v>561</v>
      </c>
      <c r="F2645">
        <v>123</v>
      </c>
      <c r="G2645">
        <v>175</v>
      </c>
      <c r="H2645">
        <v>13.333</v>
      </c>
      <c r="I2645">
        <v>2.7559999999999998</v>
      </c>
      <c r="J2645">
        <v>1</v>
      </c>
      <c r="K2645">
        <v>1172.3589999999999</v>
      </c>
      <c r="L2645" t="s">
        <v>560</v>
      </c>
      <c r="M2645" t="s">
        <v>559</v>
      </c>
      <c r="N2645" s="8">
        <v>43412</v>
      </c>
      <c r="O2645">
        <v>0</v>
      </c>
      <c r="P2645">
        <v>0</v>
      </c>
      <c r="Q2645">
        <v>12050.742</v>
      </c>
      <c r="R2645">
        <v>1309.519</v>
      </c>
      <c r="S2645">
        <v>2.7280000000000002</v>
      </c>
      <c r="T2645">
        <v>33</v>
      </c>
      <c r="U2645">
        <v>3968.239</v>
      </c>
      <c r="V2645">
        <v>1</v>
      </c>
      <c r="W2645">
        <v>1.879</v>
      </c>
      <c r="X2645">
        <v>3.0369999999999999</v>
      </c>
      <c r="Y2645" s="8">
        <v>43412</v>
      </c>
    </row>
    <row r="2646" spans="1:25" x14ac:dyDescent="0.25">
      <c r="A2646">
        <v>-111.97773932</v>
      </c>
      <c r="B2646">
        <v>33.079135209999997</v>
      </c>
      <c r="C2646" t="s">
        <v>563</v>
      </c>
      <c r="D2646" t="s">
        <v>562</v>
      </c>
      <c r="E2646" t="s">
        <v>561</v>
      </c>
      <c r="F2646">
        <v>124</v>
      </c>
      <c r="G2646">
        <v>184</v>
      </c>
      <c r="H2646">
        <v>13.333</v>
      </c>
      <c r="I2646">
        <v>2.7229999999999999</v>
      </c>
      <c r="J2646">
        <v>1</v>
      </c>
      <c r="K2646">
        <v>1172.3620000000001</v>
      </c>
      <c r="L2646" t="s">
        <v>560</v>
      </c>
      <c r="M2646" t="s">
        <v>559</v>
      </c>
      <c r="N2646" s="8">
        <v>43412</v>
      </c>
      <c r="O2646">
        <v>0</v>
      </c>
      <c r="P2646">
        <v>0</v>
      </c>
      <c r="Q2646">
        <v>12705.094999999999</v>
      </c>
      <c r="R2646">
        <v>1397.26</v>
      </c>
      <c r="S2646">
        <v>2.911</v>
      </c>
      <c r="T2646">
        <v>33</v>
      </c>
      <c r="U2646">
        <v>4234.12</v>
      </c>
      <c r="V2646">
        <v>1</v>
      </c>
      <c r="W2646">
        <v>1.857</v>
      </c>
      <c r="X2646">
        <v>3.0009999999999999</v>
      </c>
      <c r="Y2646" s="8">
        <v>43412</v>
      </c>
    </row>
    <row r="2647" spans="1:25" x14ac:dyDescent="0.25">
      <c r="A2647">
        <v>-111.97774</v>
      </c>
      <c r="B2647">
        <v>33.079128230000002</v>
      </c>
      <c r="C2647" t="s">
        <v>563</v>
      </c>
      <c r="D2647" t="s">
        <v>562</v>
      </c>
      <c r="E2647" t="s">
        <v>561</v>
      </c>
      <c r="F2647">
        <v>125</v>
      </c>
      <c r="G2647">
        <v>180</v>
      </c>
      <c r="H2647">
        <v>13.333</v>
      </c>
      <c r="I2647">
        <v>2.657</v>
      </c>
      <c r="J2647">
        <v>1</v>
      </c>
      <c r="K2647">
        <v>1172.375</v>
      </c>
      <c r="L2647" t="s">
        <v>560</v>
      </c>
      <c r="M2647" t="s">
        <v>559</v>
      </c>
      <c r="N2647" s="8">
        <v>43412</v>
      </c>
      <c r="O2647">
        <v>0</v>
      </c>
      <c r="P2647">
        <v>0</v>
      </c>
      <c r="Q2647">
        <v>11252.518</v>
      </c>
      <c r="R2647">
        <v>1268.066</v>
      </c>
      <c r="S2647">
        <v>2.6419999999999999</v>
      </c>
      <c r="T2647">
        <v>33</v>
      </c>
      <c r="U2647">
        <v>3842.625</v>
      </c>
      <c r="V2647">
        <v>1</v>
      </c>
      <c r="W2647">
        <v>1.8120000000000001</v>
      </c>
      <c r="X2647">
        <v>2.9279999999999999</v>
      </c>
      <c r="Y2647" s="8">
        <v>43412</v>
      </c>
    </row>
    <row r="2648" spans="1:25" x14ac:dyDescent="0.25">
      <c r="A2648">
        <v>-111.9777383</v>
      </c>
      <c r="B2648">
        <v>33.079120099999997</v>
      </c>
      <c r="C2648" t="s">
        <v>563</v>
      </c>
      <c r="D2648" t="s">
        <v>562</v>
      </c>
      <c r="E2648" t="s">
        <v>561</v>
      </c>
      <c r="F2648">
        <v>126</v>
      </c>
      <c r="G2648">
        <v>190</v>
      </c>
      <c r="H2648">
        <v>13.333</v>
      </c>
      <c r="I2648">
        <v>2.625</v>
      </c>
      <c r="J2648">
        <v>1</v>
      </c>
      <c r="K2648">
        <v>1172.3820000000001</v>
      </c>
      <c r="L2648" t="s">
        <v>560</v>
      </c>
      <c r="M2648" t="s">
        <v>559</v>
      </c>
      <c r="N2648" s="8">
        <v>43412</v>
      </c>
      <c r="O2648">
        <v>0</v>
      </c>
      <c r="P2648">
        <v>0</v>
      </c>
      <c r="Q2648">
        <v>12233.057000000001</v>
      </c>
      <c r="R2648">
        <v>1395.797</v>
      </c>
      <c r="S2648">
        <v>2.9079999999999999</v>
      </c>
      <c r="T2648">
        <v>33</v>
      </c>
      <c r="U2648">
        <v>4229.6880000000001</v>
      </c>
      <c r="V2648">
        <v>1</v>
      </c>
      <c r="W2648">
        <v>1.79</v>
      </c>
      <c r="X2648">
        <v>2.8919999999999999</v>
      </c>
      <c r="Y2648" s="8">
        <v>43412</v>
      </c>
    </row>
    <row r="2649" spans="1:25" x14ac:dyDescent="0.25">
      <c r="A2649">
        <v>-111.97774</v>
      </c>
      <c r="B2649">
        <v>33.079113229999997</v>
      </c>
      <c r="C2649" t="s">
        <v>563</v>
      </c>
      <c r="D2649" t="s">
        <v>562</v>
      </c>
      <c r="E2649" t="s">
        <v>561</v>
      </c>
      <c r="F2649">
        <v>127</v>
      </c>
      <c r="G2649">
        <v>180</v>
      </c>
      <c r="H2649">
        <v>13.333</v>
      </c>
      <c r="I2649">
        <v>2.7559999999999998</v>
      </c>
      <c r="J2649">
        <v>1</v>
      </c>
      <c r="K2649">
        <v>1172.3689999999999</v>
      </c>
      <c r="L2649" t="s">
        <v>560</v>
      </c>
      <c r="M2649" t="s">
        <v>559</v>
      </c>
      <c r="N2649" s="8">
        <v>43412</v>
      </c>
      <c r="O2649">
        <v>0</v>
      </c>
      <c r="P2649">
        <v>0</v>
      </c>
      <c r="Q2649">
        <v>13731.517</v>
      </c>
      <c r="R2649">
        <v>1492.164</v>
      </c>
      <c r="S2649">
        <v>3.109</v>
      </c>
      <c r="T2649">
        <v>33</v>
      </c>
      <c r="U2649">
        <v>4521.7079999999996</v>
      </c>
      <c r="V2649">
        <v>1</v>
      </c>
      <c r="W2649">
        <v>1.879</v>
      </c>
      <c r="X2649">
        <v>3.0369999999999999</v>
      </c>
      <c r="Y2649" s="8">
        <v>43412</v>
      </c>
    </row>
    <row r="2650" spans="1:25" x14ac:dyDescent="0.25">
      <c r="A2650">
        <v>-111.97773983</v>
      </c>
      <c r="B2650">
        <v>33.079105220000002</v>
      </c>
      <c r="C2650" t="s">
        <v>563</v>
      </c>
      <c r="D2650" t="s">
        <v>562</v>
      </c>
      <c r="E2650" t="s">
        <v>561</v>
      </c>
      <c r="F2650">
        <v>128</v>
      </c>
      <c r="G2650">
        <v>181</v>
      </c>
      <c r="H2650">
        <v>13.333</v>
      </c>
      <c r="I2650">
        <v>2.7890000000000001</v>
      </c>
      <c r="J2650">
        <v>1</v>
      </c>
      <c r="K2650">
        <v>1172.375</v>
      </c>
      <c r="L2650" t="s">
        <v>560</v>
      </c>
      <c r="M2650" t="s">
        <v>559</v>
      </c>
      <c r="N2650" s="8">
        <v>43412</v>
      </c>
      <c r="O2650">
        <v>0</v>
      </c>
      <c r="P2650">
        <v>0</v>
      </c>
      <c r="Q2650">
        <v>11406.246999999999</v>
      </c>
      <c r="R2650">
        <v>1224.9010000000001</v>
      </c>
      <c r="S2650">
        <v>2.552</v>
      </c>
      <c r="T2650">
        <v>33</v>
      </c>
      <c r="U2650">
        <v>3711.8220000000001</v>
      </c>
      <c r="V2650">
        <v>1</v>
      </c>
      <c r="W2650">
        <v>1.901</v>
      </c>
      <c r="X2650">
        <v>3.073</v>
      </c>
      <c r="Y2650" s="8">
        <v>43412</v>
      </c>
    </row>
    <row r="2651" spans="1:25" x14ac:dyDescent="0.25">
      <c r="A2651">
        <v>-111.97774034</v>
      </c>
      <c r="B2651">
        <v>33.079098219999999</v>
      </c>
      <c r="C2651" t="s">
        <v>563</v>
      </c>
      <c r="D2651" t="s">
        <v>562</v>
      </c>
      <c r="E2651" t="s">
        <v>561</v>
      </c>
      <c r="F2651">
        <v>129</v>
      </c>
      <c r="G2651">
        <v>178</v>
      </c>
      <c r="H2651">
        <v>13.333</v>
      </c>
      <c r="I2651">
        <v>2.7229999999999999</v>
      </c>
      <c r="J2651">
        <v>1</v>
      </c>
      <c r="K2651">
        <v>1172.425</v>
      </c>
      <c r="L2651" t="s">
        <v>560</v>
      </c>
      <c r="M2651" t="s">
        <v>559</v>
      </c>
      <c r="N2651" s="8">
        <v>43412</v>
      </c>
      <c r="O2651">
        <v>0</v>
      </c>
      <c r="P2651">
        <v>0</v>
      </c>
      <c r="Q2651">
        <v>10753.546</v>
      </c>
      <c r="R2651">
        <v>1182.635</v>
      </c>
      <c r="S2651">
        <v>2.464</v>
      </c>
      <c r="T2651">
        <v>33</v>
      </c>
      <c r="U2651">
        <v>3583.7440000000001</v>
      </c>
      <c r="V2651">
        <v>1</v>
      </c>
      <c r="W2651">
        <v>1.857</v>
      </c>
      <c r="X2651">
        <v>3.0009999999999999</v>
      </c>
      <c r="Y2651" s="8">
        <v>43412</v>
      </c>
    </row>
    <row r="2652" spans="1:25" x14ac:dyDescent="0.25">
      <c r="A2652">
        <v>-111.97774086</v>
      </c>
      <c r="B2652">
        <v>33.079090190000002</v>
      </c>
      <c r="C2652" t="s">
        <v>563</v>
      </c>
      <c r="D2652" t="s">
        <v>562</v>
      </c>
      <c r="E2652" t="s">
        <v>561</v>
      </c>
      <c r="F2652">
        <v>130</v>
      </c>
      <c r="G2652">
        <v>175</v>
      </c>
      <c r="H2652">
        <v>13.333</v>
      </c>
      <c r="I2652">
        <v>2.5920000000000001</v>
      </c>
      <c r="J2652">
        <v>1</v>
      </c>
      <c r="K2652">
        <v>1172.421</v>
      </c>
      <c r="L2652" t="s">
        <v>560</v>
      </c>
      <c r="M2652" t="s">
        <v>559</v>
      </c>
      <c r="N2652" s="8">
        <v>43412</v>
      </c>
      <c r="O2652">
        <v>0</v>
      </c>
      <c r="P2652">
        <v>0</v>
      </c>
      <c r="Q2652">
        <v>9369.7630000000008</v>
      </c>
      <c r="R2652">
        <v>1082.627</v>
      </c>
      <c r="S2652">
        <v>2.2549999999999999</v>
      </c>
      <c r="T2652">
        <v>33</v>
      </c>
      <c r="U2652">
        <v>3280.6880000000001</v>
      </c>
      <c r="V2652">
        <v>1</v>
      </c>
      <c r="W2652">
        <v>1.7669999999999999</v>
      </c>
      <c r="X2652">
        <v>2.8559999999999999</v>
      </c>
      <c r="Y2652" s="8">
        <v>43412</v>
      </c>
    </row>
    <row r="2653" spans="1:25" x14ac:dyDescent="0.25">
      <c r="A2653">
        <v>-111.97773983</v>
      </c>
      <c r="B2653">
        <v>33.079083220000001</v>
      </c>
      <c r="C2653" t="s">
        <v>563</v>
      </c>
      <c r="D2653" t="s">
        <v>562</v>
      </c>
      <c r="E2653" t="s">
        <v>561</v>
      </c>
      <c r="F2653">
        <v>131</v>
      </c>
      <c r="G2653">
        <v>181</v>
      </c>
      <c r="H2653">
        <v>13.333</v>
      </c>
      <c r="I2653">
        <v>2.69</v>
      </c>
      <c r="J2653">
        <v>1</v>
      </c>
      <c r="K2653">
        <v>1172.395</v>
      </c>
      <c r="L2653" t="s">
        <v>560</v>
      </c>
      <c r="M2653" t="s">
        <v>559</v>
      </c>
      <c r="N2653" s="8">
        <v>43412</v>
      </c>
      <c r="O2653">
        <v>0</v>
      </c>
      <c r="P2653">
        <v>0</v>
      </c>
      <c r="Q2653">
        <v>9690.7160000000003</v>
      </c>
      <c r="R2653">
        <v>1078.7460000000001</v>
      </c>
      <c r="S2653">
        <v>2.2469999999999999</v>
      </c>
      <c r="T2653">
        <v>33</v>
      </c>
      <c r="U2653">
        <v>3268.9279999999999</v>
      </c>
      <c r="V2653">
        <v>1</v>
      </c>
      <c r="W2653">
        <v>1.8340000000000001</v>
      </c>
      <c r="X2653">
        <v>2.964</v>
      </c>
      <c r="Y2653" s="8">
        <v>43412</v>
      </c>
    </row>
    <row r="2654" spans="1:25" x14ac:dyDescent="0.25">
      <c r="A2654">
        <v>-111.97773966</v>
      </c>
      <c r="B2654">
        <v>33.07907522</v>
      </c>
      <c r="C2654" t="s">
        <v>563</v>
      </c>
      <c r="D2654" t="s">
        <v>562</v>
      </c>
      <c r="E2654" t="s">
        <v>561</v>
      </c>
      <c r="F2654">
        <v>132</v>
      </c>
      <c r="G2654">
        <v>182</v>
      </c>
      <c r="H2654">
        <v>13.333</v>
      </c>
      <c r="I2654">
        <v>2.8220000000000001</v>
      </c>
      <c r="J2654">
        <v>1</v>
      </c>
      <c r="K2654">
        <v>1172.395</v>
      </c>
      <c r="L2654" t="s">
        <v>560</v>
      </c>
      <c r="M2654" t="s">
        <v>559</v>
      </c>
      <c r="N2654" s="8">
        <v>43412</v>
      </c>
      <c r="O2654">
        <v>0</v>
      </c>
      <c r="P2654">
        <v>0</v>
      </c>
      <c r="Q2654">
        <v>9779.8359999999993</v>
      </c>
      <c r="R2654">
        <v>1038.0309999999999</v>
      </c>
      <c r="S2654">
        <v>2.1629999999999998</v>
      </c>
      <c r="T2654">
        <v>33</v>
      </c>
      <c r="U2654">
        <v>3145.549</v>
      </c>
      <c r="V2654">
        <v>1</v>
      </c>
      <c r="W2654">
        <v>1.9239999999999999</v>
      </c>
      <c r="X2654">
        <v>3.109</v>
      </c>
      <c r="Y2654" s="8">
        <v>43412</v>
      </c>
    </row>
    <row r="2655" spans="1:25" x14ac:dyDescent="0.25">
      <c r="A2655">
        <v>-111.97774099999999</v>
      </c>
      <c r="B2655">
        <v>33.079068229999997</v>
      </c>
      <c r="C2655" t="s">
        <v>563</v>
      </c>
      <c r="D2655" t="s">
        <v>562</v>
      </c>
      <c r="E2655" t="s">
        <v>561</v>
      </c>
      <c r="F2655">
        <v>133</v>
      </c>
      <c r="G2655">
        <v>180</v>
      </c>
      <c r="H2655">
        <v>13.333</v>
      </c>
      <c r="I2655">
        <v>2.657</v>
      </c>
      <c r="J2655">
        <v>1</v>
      </c>
      <c r="K2655">
        <v>1172.3789999999999</v>
      </c>
      <c r="L2655" t="s">
        <v>560</v>
      </c>
      <c r="M2655" t="s">
        <v>559</v>
      </c>
      <c r="N2655" s="8">
        <v>43412</v>
      </c>
      <c r="O2655">
        <v>0</v>
      </c>
      <c r="P2655">
        <v>0</v>
      </c>
      <c r="Q2655">
        <v>9723.93</v>
      </c>
      <c r="R2655">
        <v>1095.807</v>
      </c>
      <c r="S2655">
        <v>2.2829999999999999</v>
      </c>
      <c r="T2655">
        <v>33</v>
      </c>
      <c r="U2655">
        <v>3320.627</v>
      </c>
      <c r="V2655">
        <v>1</v>
      </c>
      <c r="W2655">
        <v>1.8120000000000001</v>
      </c>
      <c r="X2655">
        <v>2.9279999999999999</v>
      </c>
      <c r="Y2655" s="8">
        <v>43412</v>
      </c>
    </row>
    <row r="2656" spans="1:25" x14ac:dyDescent="0.25">
      <c r="A2656">
        <v>-111.97774083</v>
      </c>
      <c r="B2656">
        <v>33.07906122</v>
      </c>
      <c r="C2656" t="s">
        <v>563</v>
      </c>
      <c r="D2656" t="s">
        <v>562</v>
      </c>
      <c r="E2656" t="s">
        <v>561</v>
      </c>
      <c r="F2656">
        <v>134</v>
      </c>
      <c r="G2656">
        <v>181</v>
      </c>
      <c r="H2656">
        <v>13.333</v>
      </c>
      <c r="I2656">
        <v>2.7229999999999999</v>
      </c>
      <c r="J2656">
        <v>1</v>
      </c>
      <c r="K2656">
        <v>1172.385</v>
      </c>
      <c r="L2656" t="s">
        <v>560</v>
      </c>
      <c r="M2656" t="s">
        <v>559</v>
      </c>
      <c r="N2656" s="8">
        <v>43412</v>
      </c>
      <c r="O2656">
        <v>0</v>
      </c>
      <c r="P2656">
        <v>0</v>
      </c>
      <c r="Q2656">
        <v>9152.9670000000006</v>
      </c>
      <c r="R2656">
        <v>1006.61</v>
      </c>
      <c r="S2656">
        <v>2.097</v>
      </c>
      <c r="T2656">
        <v>33</v>
      </c>
      <c r="U2656">
        <v>3050.3319999999999</v>
      </c>
      <c r="V2656">
        <v>1</v>
      </c>
      <c r="W2656">
        <v>1.857</v>
      </c>
      <c r="X2656">
        <v>3.0009999999999999</v>
      </c>
      <c r="Y2656" s="8">
        <v>43412</v>
      </c>
    </row>
    <row r="2657" spans="1:25" x14ac:dyDescent="0.25">
      <c r="A2657">
        <v>-111.97774</v>
      </c>
      <c r="B2657">
        <v>33.07905323</v>
      </c>
      <c r="C2657" t="s">
        <v>563</v>
      </c>
      <c r="D2657" t="s">
        <v>562</v>
      </c>
      <c r="E2657" t="s">
        <v>561</v>
      </c>
      <c r="F2657">
        <v>135</v>
      </c>
      <c r="G2657">
        <v>180</v>
      </c>
      <c r="H2657">
        <v>13.333</v>
      </c>
      <c r="I2657">
        <v>2.657</v>
      </c>
      <c r="J2657">
        <v>1</v>
      </c>
      <c r="K2657">
        <v>1172.3520000000001</v>
      </c>
      <c r="L2657" t="s">
        <v>560</v>
      </c>
      <c r="M2657" t="s">
        <v>559</v>
      </c>
      <c r="N2657" s="8">
        <v>43412</v>
      </c>
      <c r="O2657">
        <v>0</v>
      </c>
      <c r="P2657">
        <v>0</v>
      </c>
      <c r="Q2657">
        <v>10960.703</v>
      </c>
      <c r="R2657">
        <v>1235.181</v>
      </c>
      <c r="S2657">
        <v>2.573</v>
      </c>
      <c r="T2657">
        <v>33</v>
      </c>
      <c r="U2657">
        <v>3742.973</v>
      </c>
      <c r="V2657">
        <v>1</v>
      </c>
      <c r="W2657">
        <v>1.8120000000000001</v>
      </c>
      <c r="X2657">
        <v>2.9279999999999999</v>
      </c>
      <c r="Y2657" s="8">
        <v>43412</v>
      </c>
    </row>
    <row r="2658" spans="1:25" x14ac:dyDescent="0.25">
      <c r="A2658">
        <v>-111.97774013999999</v>
      </c>
      <c r="B2658">
        <v>33.079045190000002</v>
      </c>
      <c r="C2658" t="s">
        <v>563</v>
      </c>
      <c r="D2658" t="s">
        <v>562</v>
      </c>
      <c r="E2658" t="s">
        <v>561</v>
      </c>
      <c r="F2658">
        <v>136</v>
      </c>
      <c r="G2658">
        <v>185</v>
      </c>
      <c r="H2658">
        <v>13.333</v>
      </c>
      <c r="I2658">
        <v>3.0510000000000002</v>
      </c>
      <c r="J2658">
        <v>1</v>
      </c>
      <c r="K2658">
        <v>1172.3720000000001</v>
      </c>
      <c r="L2658" t="s">
        <v>560</v>
      </c>
      <c r="M2658" t="s">
        <v>559</v>
      </c>
      <c r="N2658" s="8">
        <v>43412</v>
      </c>
      <c r="O2658">
        <v>0</v>
      </c>
      <c r="P2658">
        <v>0</v>
      </c>
      <c r="Q2658">
        <v>10321.11</v>
      </c>
      <c r="R2658">
        <v>1013.026</v>
      </c>
      <c r="S2658">
        <v>2.11</v>
      </c>
      <c r="T2658">
        <v>33</v>
      </c>
      <c r="U2658">
        <v>3069.777</v>
      </c>
      <c r="V2658">
        <v>1</v>
      </c>
      <c r="W2658">
        <v>2.08</v>
      </c>
      <c r="X2658">
        <v>3.3620000000000001</v>
      </c>
      <c r="Y2658" s="8">
        <v>43412</v>
      </c>
    </row>
    <row r="2659" spans="1:25" x14ac:dyDescent="0.25">
      <c r="A2659">
        <v>-111.97774049</v>
      </c>
      <c r="B2659">
        <v>33.07903821</v>
      </c>
      <c r="C2659" t="s">
        <v>563</v>
      </c>
      <c r="D2659" t="s">
        <v>562</v>
      </c>
      <c r="E2659" t="s">
        <v>561</v>
      </c>
      <c r="F2659">
        <v>137</v>
      </c>
      <c r="G2659">
        <v>183</v>
      </c>
      <c r="H2659">
        <v>13.333</v>
      </c>
      <c r="I2659">
        <v>2.657</v>
      </c>
      <c r="J2659">
        <v>1</v>
      </c>
      <c r="K2659">
        <v>1172.3879999999999</v>
      </c>
      <c r="L2659" t="s">
        <v>560</v>
      </c>
      <c r="M2659" t="s">
        <v>559</v>
      </c>
      <c r="N2659" s="8">
        <v>43412</v>
      </c>
      <c r="O2659">
        <v>0</v>
      </c>
      <c r="P2659">
        <v>0</v>
      </c>
      <c r="Q2659">
        <v>9407.2729999999992</v>
      </c>
      <c r="R2659">
        <v>1060.1220000000001</v>
      </c>
      <c r="S2659">
        <v>2.2090000000000001</v>
      </c>
      <c r="T2659">
        <v>33</v>
      </c>
      <c r="U2659">
        <v>3212.4920000000002</v>
      </c>
      <c r="V2659">
        <v>1</v>
      </c>
      <c r="W2659">
        <v>1.8120000000000001</v>
      </c>
      <c r="X2659">
        <v>2.9279999999999999</v>
      </c>
      <c r="Y2659" s="8">
        <v>43412</v>
      </c>
    </row>
    <row r="2660" spans="1:25" x14ac:dyDescent="0.25">
      <c r="A2660">
        <v>-111.97774151</v>
      </c>
      <c r="B2660">
        <v>33.079031209999997</v>
      </c>
      <c r="C2660" t="s">
        <v>563</v>
      </c>
      <c r="D2660" t="s">
        <v>562</v>
      </c>
      <c r="E2660" t="s">
        <v>561</v>
      </c>
      <c r="F2660">
        <v>138</v>
      </c>
      <c r="G2660">
        <v>177</v>
      </c>
      <c r="H2660">
        <v>13.333</v>
      </c>
      <c r="I2660">
        <v>2.7229999999999999</v>
      </c>
      <c r="J2660">
        <v>1</v>
      </c>
      <c r="K2660">
        <v>1172.415</v>
      </c>
      <c r="L2660" t="s">
        <v>560</v>
      </c>
      <c r="M2660" t="s">
        <v>559</v>
      </c>
      <c r="N2660" s="8">
        <v>43412</v>
      </c>
      <c r="O2660">
        <v>0</v>
      </c>
      <c r="P2660">
        <v>0</v>
      </c>
      <c r="Q2660">
        <v>11698.558000000001</v>
      </c>
      <c r="R2660">
        <v>1286.5640000000001</v>
      </c>
      <c r="S2660">
        <v>2.68</v>
      </c>
      <c r="T2660">
        <v>33</v>
      </c>
      <c r="U2660">
        <v>3898.68</v>
      </c>
      <c r="V2660">
        <v>1</v>
      </c>
      <c r="W2660">
        <v>1.857</v>
      </c>
      <c r="X2660">
        <v>3.0009999999999999</v>
      </c>
      <c r="Y2660" s="8">
        <v>43412</v>
      </c>
    </row>
    <row r="2661" spans="1:25" x14ac:dyDescent="0.25">
      <c r="A2661">
        <v>-111.97774065999999</v>
      </c>
      <c r="B2661">
        <v>33.079023220000003</v>
      </c>
      <c r="C2661" t="s">
        <v>563</v>
      </c>
      <c r="D2661" t="s">
        <v>562</v>
      </c>
      <c r="E2661" t="s">
        <v>561</v>
      </c>
      <c r="F2661">
        <v>139</v>
      </c>
      <c r="G2661">
        <v>182</v>
      </c>
      <c r="H2661">
        <v>13.333</v>
      </c>
      <c r="I2661">
        <v>2.7559999999999998</v>
      </c>
      <c r="J2661">
        <v>1</v>
      </c>
      <c r="K2661">
        <v>1172.3620000000001</v>
      </c>
      <c r="L2661" t="s">
        <v>560</v>
      </c>
      <c r="M2661" t="s">
        <v>559</v>
      </c>
      <c r="N2661" s="8">
        <v>43412</v>
      </c>
      <c r="O2661">
        <v>0</v>
      </c>
      <c r="P2661">
        <v>0</v>
      </c>
      <c r="Q2661">
        <v>8889.7939999999999</v>
      </c>
      <c r="R2661">
        <v>966.02800000000002</v>
      </c>
      <c r="S2661">
        <v>2.0129999999999999</v>
      </c>
      <c r="T2661">
        <v>33</v>
      </c>
      <c r="U2661">
        <v>2927.357</v>
      </c>
      <c r="V2661">
        <v>1</v>
      </c>
      <c r="W2661">
        <v>1.879</v>
      </c>
      <c r="X2661">
        <v>3.0369999999999999</v>
      </c>
      <c r="Y2661" s="8">
        <v>43412</v>
      </c>
    </row>
    <row r="2662" spans="1:25" x14ac:dyDescent="0.25">
      <c r="A2662">
        <v>-111.97774099999999</v>
      </c>
      <c r="B2662">
        <v>33.079015230000003</v>
      </c>
      <c r="C2662" t="s">
        <v>563</v>
      </c>
      <c r="D2662" t="s">
        <v>562</v>
      </c>
      <c r="E2662" t="s">
        <v>561</v>
      </c>
      <c r="F2662">
        <v>140</v>
      </c>
      <c r="G2662">
        <v>180</v>
      </c>
      <c r="H2662">
        <v>13.333</v>
      </c>
      <c r="I2662">
        <v>2.625</v>
      </c>
      <c r="J2662">
        <v>1</v>
      </c>
      <c r="K2662">
        <v>1172.385</v>
      </c>
      <c r="L2662" t="s">
        <v>560</v>
      </c>
      <c r="M2662" t="s">
        <v>559</v>
      </c>
      <c r="N2662" s="8">
        <v>43412</v>
      </c>
      <c r="O2662">
        <v>0</v>
      </c>
      <c r="P2662">
        <v>0</v>
      </c>
      <c r="Q2662">
        <v>6785.9470000000001</v>
      </c>
      <c r="R2662">
        <v>774.28</v>
      </c>
      <c r="S2662">
        <v>1.613</v>
      </c>
      <c r="T2662">
        <v>33</v>
      </c>
      <c r="U2662">
        <v>2346.3009999999999</v>
      </c>
      <c r="V2662">
        <v>1</v>
      </c>
      <c r="W2662">
        <v>1.79</v>
      </c>
      <c r="X2662">
        <v>2.8919999999999999</v>
      </c>
      <c r="Y2662" s="8">
        <v>43412</v>
      </c>
    </row>
    <row r="2663" spans="1:25" x14ac:dyDescent="0.25">
      <c r="A2663">
        <v>-111.97773983</v>
      </c>
      <c r="B2663">
        <v>33.079008219999999</v>
      </c>
      <c r="C2663" t="s">
        <v>563</v>
      </c>
      <c r="D2663" t="s">
        <v>562</v>
      </c>
      <c r="E2663" t="s">
        <v>561</v>
      </c>
      <c r="F2663">
        <v>141</v>
      </c>
      <c r="G2663">
        <v>181</v>
      </c>
      <c r="H2663">
        <v>13.333</v>
      </c>
      <c r="I2663">
        <v>2.7229999999999999</v>
      </c>
      <c r="J2663">
        <v>1</v>
      </c>
      <c r="K2663">
        <v>1172.4739999999999</v>
      </c>
      <c r="L2663" t="s">
        <v>560</v>
      </c>
      <c r="M2663" t="s">
        <v>559</v>
      </c>
      <c r="N2663" s="8">
        <v>43412</v>
      </c>
      <c r="O2663">
        <v>0</v>
      </c>
      <c r="P2663">
        <v>0</v>
      </c>
      <c r="Q2663">
        <v>10333.888999999999</v>
      </c>
      <c r="R2663">
        <v>1136.4829999999999</v>
      </c>
      <c r="S2663">
        <v>2.3679999999999999</v>
      </c>
      <c r="T2663">
        <v>33</v>
      </c>
      <c r="U2663">
        <v>3443.8879999999999</v>
      </c>
      <c r="V2663">
        <v>1</v>
      </c>
      <c r="W2663">
        <v>1.857</v>
      </c>
      <c r="X2663">
        <v>3.0009999999999999</v>
      </c>
      <c r="Y2663" s="8">
        <v>43412</v>
      </c>
    </row>
    <row r="2664" spans="1:25" x14ac:dyDescent="0.25">
      <c r="A2664">
        <v>-111.97774219999999</v>
      </c>
      <c r="B2664">
        <v>33.07900016</v>
      </c>
      <c r="C2664" t="s">
        <v>563</v>
      </c>
      <c r="D2664" t="s">
        <v>562</v>
      </c>
      <c r="E2664" t="s">
        <v>561</v>
      </c>
      <c r="F2664">
        <v>142</v>
      </c>
      <c r="G2664">
        <v>173</v>
      </c>
      <c r="H2664">
        <v>13.333</v>
      </c>
      <c r="I2664">
        <v>2.625</v>
      </c>
      <c r="J2664">
        <v>1</v>
      </c>
      <c r="K2664">
        <v>1172.3979999999999</v>
      </c>
      <c r="L2664" t="s">
        <v>560</v>
      </c>
      <c r="M2664" t="s">
        <v>559</v>
      </c>
      <c r="N2664" s="8">
        <v>43412</v>
      </c>
      <c r="O2664">
        <v>0</v>
      </c>
      <c r="P2664">
        <v>0</v>
      </c>
      <c r="Q2664">
        <v>9469.018</v>
      </c>
      <c r="R2664">
        <v>1080.4190000000001</v>
      </c>
      <c r="S2664">
        <v>2.2509999999999999</v>
      </c>
      <c r="T2664">
        <v>33</v>
      </c>
      <c r="U2664">
        <v>3273.9969999999998</v>
      </c>
      <c r="V2664">
        <v>1</v>
      </c>
      <c r="W2664">
        <v>1.79</v>
      </c>
      <c r="X2664">
        <v>2.8919999999999999</v>
      </c>
      <c r="Y2664" s="8">
        <v>43412</v>
      </c>
    </row>
    <row r="2665" spans="1:25" x14ac:dyDescent="0.25">
      <c r="A2665">
        <v>-111.97774013999999</v>
      </c>
      <c r="B2665">
        <v>33.078993189999998</v>
      </c>
      <c r="C2665" t="s">
        <v>563</v>
      </c>
      <c r="D2665" t="s">
        <v>562</v>
      </c>
      <c r="E2665" t="s">
        <v>561</v>
      </c>
      <c r="F2665">
        <v>143</v>
      </c>
      <c r="G2665">
        <v>185</v>
      </c>
      <c r="H2665">
        <v>13.333</v>
      </c>
      <c r="I2665">
        <v>3.0510000000000002</v>
      </c>
      <c r="J2665">
        <v>1</v>
      </c>
      <c r="K2665">
        <v>1172.3720000000001</v>
      </c>
      <c r="L2665" t="s">
        <v>560</v>
      </c>
      <c r="M2665" t="s">
        <v>559</v>
      </c>
      <c r="N2665" s="8">
        <v>43412</v>
      </c>
      <c r="O2665">
        <v>0</v>
      </c>
      <c r="P2665">
        <v>0</v>
      </c>
      <c r="Q2665">
        <v>8272.3439999999991</v>
      </c>
      <c r="R2665">
        <v>811.93799999999999</v>
      </c>
      <c r="S2665">
        <v>1.6919999999999999</v>
      </c>
      <c r="T2665">
        <v>33</v>
      </c>
      <c r="U2665">
        <v>2460.4180000000001</v>
      </c>
      <c r="V2665">
        <v>1</v>
      </c>
      <c r="W2665">
        <v>2.08</v>
      </c>
      <c r="X2665">
        <v>3.3620000000000001</v>
      </c>
      <c r="Y2665" s="8">
        <v>43412</v>
      </c>
    </row>
    <row r="2666" spans="1:25" x14ac:dyDescent="0.25">
      <c r="A2666">
        <v>-111.97774083</v>
      </c>
      <c r="B2666">
        <v>33.078986219999997</v>
      </c>
      <c r="C2666" t="s">
        <v>563</v>
      </c>
      <c r="D2666" t="s">
        <v>562</v>
      </c>
      <c r="E2666" t="s">
        <v>561</v>
      </c>
      <c r="F2666">
        <v>144</v>
      </c>
      <c r="G2666">
        <v>181</v>
      </c>
      <c r="H2666">
        <v>13.333</v>
      </c>
      <c r="I2666">
        <v>2.7229999999999999</v>
      </c>
      <c r="J2666">
        <v>1</v>
      </c>
      <c r="K2666">
        <v>1172.375</v>
      </c>
      <c r="L2666" t="s">
        <v>560</v>
      </c>
      <c r="M2666" t="s">
        <v>559</v>
      </c>
      <c r="N2666" s="8">
        <v>43412</v>
      </c>
      <c r="O2666">
        <v>0</v>
      </c>
      <c r="P2666">
        <v>0</v>
      </c>
      <c r="Q2666">
        <v>9640.8690000000006</v>
      </c>
      <c r="R2666">
        <v>1060.2670000000001</v>
      </c>
      <c r="S2666">
        <v>2.2090000000000001</v>
      </c>
      <c r="T2666">
        <v>33</v>
      </c>
      <c r="U2666">
        <v>3212.931</v>
      </c>
      <c r="V2666">
        <v>1</v>
      </c>
      <c r="W2666">
        <v>1.857</v>
      </c>
      <c r="X2666">
        <v>3.0009999999999999</v>
      </c>
      <c r="Y2666" s="8">
        <v>43412</v>
      </c>
    </row>
    <row r="2667" spans="1:25" x14ac:dyDescent="0.25">
      <c r="A2667">
        <v>-111.97774114000001</v>
      </c>
      <c r="B2667">
        <v>33.078978190000001</v>
      </c>
      <c r="C2667" t="s">
        <v>563</v>
      </c>
      <c r="D2667" t="s">
        <v>562</v>
      </c>
      <c r="E2667" t="s">
        <v>561</v>
      </c>
      <c r="F2667">
        <v>145</v>
      </c>
      <c r="G2667">
        <v>185</v>
      </c>
      <c r="H2667">
        <v>13.333</v>
      </c>
      <c r="I2667">
        <v>2.657</v>
      </c>
      <c r="J2667">
        <v>1</v>
      </c>
      <c r="K2667">
        <v>1172.316</v>
      </c>
      <c r="L2667" t="s">
        <v>560</v>
      </c>
      <c r="M2667" t="s">
        <v>559</v>
      </c>
      <c r="N2667" s="8">
        <v>43412</v>
      </c>
      <c r="O2667">
        <v>0</v>
      </c>
      <c r="P2667">
        <v>0</v>
      </c>
      <c r="Q2667">
        <v>10117.203</v>
      </c>
      <c r="R2667">
        <v>1140.126</v>
      </c>
      <c r="S2667">
        <v>2.375</v>
      </c>
      <c r="T2667">
        <v>33</v>
      </c>
      <c r="U2667">
        <v>3454.9259999999999</v>
      </c>
      <c r="V2667">
        <v>1</v>
      </c>
      <c r="W2667">
        <v>1.8120000000000001</v>
      </c>
      <c r="X2667">
        <v>2.9279999999999999</v>
      </c>
      <c r="Y2667" s="8">
        <v>43412</v>
      </c>
    </row>
    <row r="2668" spans="1:25" x14ac:dyDescent="0.25">
      <c r="A2668">
        <v>-111.97774117</v>
      </c>
      <c r="B2668">
        <v>33.07897122</v>
      </c>
      <c r="C2668" t="s">
        <v>563</v>
      </c>
      <c r="D2668" t="s">
        <v>562</v>
      </c>
      <c r="E2668" t="s">
        <v>561</v>
      </c>
      <c r="F2668">
        <v>146</v>
      </c>
      <c r="G2668">
        <v>179</v>
      </c>
      <c r="H2668">
        <v>13.333</v>
      </c>
      <c r="I2668">
        <v>2.657</v>
      </c>
      <c r="J2668">
        <v>1</v>
      </c>
      <c r="K2668">
        <v>1172.346</v>
      </c>
      <c r="L2668" t="s">
        <v>560</v>
      </c>
      <c r="M2668" t="s">
        <v>559</v>
      </c>
      <c r="N2668" s="8">
        <v>43412</v>
      </c>
      <c r="O2668">
        <v>0</v>
      </c>
      <c r="P2668">
        <v>0</v>
      </c>
      <c r="Q2668">
        <v>9991.2890000000007</v>
      </c>
      <c r="R2668">
        <v>1125.9359999999999</v>
      </c>
      <c r="S2668">
        <v>2.3460000000000001</v>
      </c>
      <c r="T2668">
        <v>33</v>
      </c>
      <c r="U2668">
        <v>3411.9279999999999</v>
      </c>
      <c r="V2668">
        <v>1</v>
      </c>
      <c r="W2668">
        <v>1.8120000000000001</v>
      </c>
      <c r="X2668">
        <v>2.9279999999999999</v>
      </c>
      <c r="Y2668" s="8">
        <v>43412</v>
      </c>
    </row>
    <row r="2669" spans="1:25" x14ac:dyDescent="0.25">
      <c r="A2669">
        <v>-111.97774286000001</v>
      </c>
      <c r="B2669">
        <v>33.078963190000003</v>
      </c>
      <c r="C2669" t="s">
        <v>563</v>
      </c>
      <c r="D2669" t="s">
        <v>562</v>
      </c>
      <c r="E2669" t="s">
        <v>561</v>
      </c>
      <c r="F2669">
        <v>147</v>
      </c>
      <c r="G2669">
        <v>175</v>
      </c>
      <c r="H2669">
        <v>13.333</v>
      </c>
      <c r="I2669">
        <v>2.657</v>
      </c>
      <c r="J2669">
        <v>1</v>
      </c>
      <c r="K2669">
        <v>1172.3520000000001</v>
      </c>
      <c r="L2669" t="s">
        <v>560</v>
      </c>
      <c r="M2669" t="s">
        <v>559</v>
      </c>
      <c r="N2669" s="8">
        <v>43412</v>
      </c>
      <c r="O2669">
        <v>0</v>
      </c>
      <c r="P2669">
        <v>0</v>
      </c>
      <c r="Q2669">
        <v>9825.6080000000002</v>
      </c>
      <c r="R2669">
        <v>1107.2650000000001</v>
      </c>
      <c r="S2669">
        <v>2.3069999999999999</v>
      </c>
      <c r="T2669">
        <v>33</v>
      </c>
      <c r="U2669">
        <v>3355.3490000000002</v>
      </c>
      <c r="V2669">
        <v>1</v>
      </c>
      <c r="W2669">
        <v>1.8120000000000001</v>
      </c>
      <c r="X2669">
        <v>2.9279999999999999</v>
      </c>
      <c r="Y2669" s="8">
        <v>43412</v>
      </c>
    </row>
    <row r="2670" spans="1:25" x14ac:dyDescent="0.25">
      <c r="A2670">
        <v>-111.97774049</v>
      </c>
      <c r="B2670">
        <v>33.078956210000001</v>
      </c>
      <c r="C2670" t="s">
        <v>563</v>
      </c>
      <c r="D2670" t="s">
        <v>562</v>
      </c>
      <c r="E2670" t="s">
        <v>561</v>
      </c>
      <c r="F2670">
        <v>148</v>
      </c>
      <c r="G2670">
        <v>183</v>
      </c>
      <c r="H2670">
        <v>13.333</v>
      </c>
      <c r="I2670">
        <v>2.7559999999999998</v>
      </c>
      <c r="J2670">
        <v>1</v>
      </c>
      <c r="K2670">
        <v>1172.3589999999999</v>
      </c>
      <c r="L2670" t="s">
        <v>560</v>
      </c>
      <c r="M2670" t="s">
        <v>559</v>
      </c>
      <c r="N2670" s="8">
        <v>43412</v>
      </c>
      <c r="O2670">
        <v>0</v>
      </c>
      <c r="P2670">
        <v>0</v>
      </c>
      <c r="Q2670">
        <v>9381.2749999999996</v>
      </c>
      <c r="R2670">
        <v>1019.436</v>
      </c>
      <c r="S2670">
        <v>2.1240000000000001</v>
      </c>
      <c r="T2670">
        <v>33</v>
      </c>
      <c r="U2670">
        <v>3089.1990000000001</v>
      </c>
      <c r="V2670">
        <v>1</v>
      </c>
      <c r="W2670">
        <v>1.879</v>
      </c>
      <c r="X2670">
        <v>3.0369999999999999</v>
      </c>
      <c r="Y2670" s="8">
        <v>43412</v>
      </c>
    </row>
    <row r="2671" spans="1:25" x14ac:dyDescent="0.25">
      <c r="A2671">
        <v>-111.97774151</v>
      </c>
      <c r="B2671">
        <v>33.07894821</v>
      </c>
      <c r="C2671" t="s">
        <v>563</v>
      </c>
      <c r="D2671" t="s">
        <v>562</v>
      </c>
      <c r="E2671" t="s">
        <v>561</v>
      </c>
      <c r="F2671">
        <v>149</v>
      </c>
      <c r="G2671">
        <v>177</v>
      </c>
      <c r="H2671">
        <v>13.333</v>
      </c>
      <c r="I2671">
        <v>2.5920000000000001</v>
      </c>
      <c r="J2671">
        <v>1</v>
      </c>
      <c r="K2671">
        <v>1172.3879999999999</v>
      </c>
      <c r="L2671" t="s">
        <v>560</v>
      </c>
      <c r="M2671" t="s">
        <v>559</v>
      </c>
      <c r="N2671" s="8">
        <v>43412</v>
      </c>
      <c r="O2671">
        <v>0</v>
      </c>
      <c r="P2671">
        <v>0</v>
      </c>
      <c r="Q2671">
        <v>9330.2160000000003</v>
      </c>
      <c r="R2671">
        <v>1078.057</v>
      </c>
      <c r="S2671">
        <v>2.246</v>
      </c>
      <c r="T2671">
        <v>33</v>
      </c>
      <c r="U2671">
        <v>3266.8409999999999</v>
      </c>
      <c r="V2671">
        <v>1</v>
      </c>
      <c r="W2671">
        <v>1.7669999999999999</v>
      </c>
      <c r="X2671">
        <v>2.8559999999999999</v>
      </c>
      <c r="Y2671" s="8">
        <v>43412</v>
      </c>
    </row>
    <row r="2672" spans="1:25" x14ac:dyDescent="0.25">
      <c r="A2672">
        <v>-111.97774099999999</v>
      </c>
      <c r="B2672">
        <v>33.078941229999998</v>
      </c>
      <c r="C2672" t="s">
        <v>563</v>
      </c>
      <c r="D2672" t="s">
        <v>562</v>
      </c>
      <c r="E2672" t="s">
        <v>561</v>
      </c>
      <c r="F2672">
        <v>150</v>
      </c>
      <c r="G2672">
        <v>180</v>
      </c>
      <c r="H2672">
        <v>13.333</v>
      </c>
      <c r="I2672">
        <v>2.625</v>
      </c>
      <c r="J2672">
        <v>1</v>
      </c>
      <c r="K2672">
        <v>1172.3979999999999</v>
      </c>
      <c r="L2672" t="s">
        <v>560</v>
      </c>
      <c r="M2672" t="s">
        <v>559</v>
      </c>
      <c r="N2672" s="8">
        <v>43412</v>
      </c>
      <c r="O2672">
        <v>0</v>
      </c>
      <c r="P2672">
        <v>0</v>
      </c>
      <c r="Q2672">
        <v>9833.4840000000004</v>
      </c>
      <c r="R2672">
        <v>1122.0050000000001</v>
      </c>
      <c r="S2672">
        <v>2.3380000000000001</v>
      </c>
      <c r="T2672">
        <v>33</v>
      </c>
      <c r="U2672">
        <v>3400.0149999999999</v>
      </c>
      <c r="V2672">
        <v>1</v>
      </c>
      <c r="W2672">
        <v>1.79</v>
      </c>
      <c r="X2672">
        <v>2.8919999999999999</v>
      </c>
      <c r="Y2672" s="8">
        <v>43412</v>
      </c>
    </row>
    <row r="2673" spans="1:25" x14ac:dyDescent="0.25">
      <c r="A2673">
        <v>-111.97774099999999</v>
      </c>
      <c r="B2673">
        <v>33.078933229999997</v>
      </c>
      <c r="C2673" t="s">
        <v>563</v>
      </c>
      <c r="D2673" t="s">
        <v>562</v>
      </c>
      <c r="E2673" t="s">
        <v>561</v>
      </c>
      <c r="F2673">
        <v>151</v>
      </c>
      <c r="G2673">
        <v>180</v>
      </c>
      <c r="H2673">
        <v>13.333</v>
      </c>
      <c r="I2673">
        <v>2.7890000000000001</v>
      </c>
      <c r="J2673">
        <v>1</v>
      </c>
      <c r="K2673">
        <v>1172.3520000000001</v>
      </c>
      <c r="L2673" t="s">
        <v>560</v>
      </c>
      <c r="M2673" t="s">
        <v>559</v>
      </c>
      <c r="N2673" s="8">
        <v>43412</v>
      </c>
      <c r="O2673">
        <v>0</v>
      </c>
      <c r="P2673">
        <v>0</v>
      </c>
      <c r="Q2673">
        <v>10946.106</v>
      </c>
      <c r="R2673">
        <v>1175.4880000000001</v>
      </c>
      <c r="S2673">
        <v>2.4489999999999998</v>
      </c>
      <c r="T2673">
        <v>33</v>
      </c>
      <c r="U2673">
        <v>3562.0830000000001</v>
      </c>
      <c r="V2673">
        <v>1</v>
      </c>
      <c r="W2673">
        <v>1.901</v>
      </c>
      <c r="X2673">
        <v>3.073</v>
      </c>
      <c r="Y2673" s="8">
        <v>43412</v>
      </c>
    </row>
    <row r="2674" spans="1:25" x14ac:dyDescent="0.25">
      <c r="A2674">
        <v>-111.97774083</v>
      </c>
      <c r="B2674">
        <v>33.07892622</v>
      </c>
      <c r="C2674" t="s">
        <v>563</v>
      </c>
      <c r="D2674" t="s">
        <v>562</v>
      </c>
      <c r="E2674" t="s">
        <v>561</v>
      </c>
      <c r="F2674">
        <v>152</v>
      </c>
      <c r="G2674">
        <v>181</v>
      </c>
      <c r="H2674">
        <v>13.333</v>
      </c>
      <c r="I2674">
        <v>2.625</v>
      </c>
      <c r="J2674">
        <v>1</v>
      </c>
      <c r="K2674">
        <v>1172.3820000000001</v>
      </c>
      <c r="L2674" t="s">
        <v>560</v>
      </c>
      <c r="M2674" t="s">
        <v>559</v>
      </c>
      <c r="N2674" s="8">
        <v>43412</v>
      </c>
      <c r="O2674">
        <v>0</v>
      </c>
      <c r="P2674">
        <v>0</v>
      </c>
      <c r="Q2674">
        <v>12942.492</v>
      </c>
      <c r="R2674">
        <v>1476.7439999999999</v>
      </c>
      <c r="S2674">
        <v>3.077</v>
      </c>
      <c r="T2674">
        <v>33</v>
      </c>
      <c r="U2674">
        <v>4474.9809999999998</v>
      </c>
      <c r="V2674">
        <v>1</v>
      </c>
      <c r="W2674">
        <v>1.79</v>
      </c>
      <c r="X2674">
        <v>2.8919999999999999</v>
      </c>
      <c r="Y2674" s="8">
        <v>43412</v>
      </c>
    </row>
    <row r="2675" spans="1:25" x14ac:dyDescent="0.25">
      <c r="A2675">
        <v>-111.97774183</v>
      </c>
      <c r="B2675">
        <v>33.078918219999998</v>
      </c>
      <c r="C2675" t="s">
        <v>563</v>
      </c>
      <c r="D2675" t="s">
        <v>562</v>
      </c>
      <c r="E2675" t="s">
        <v>561</v>
      </c>
      <c r="F2675">
        <v>153</v>
      </c>
      <c r="G2675">
        <v>181</v>
      </c>
      <c r="H2675">
        <v>13.333</v>
      </c>
      <c r="I2675">
        <v>2.7890000000000001</v>
      </c>
      <c r="J2675">
        <v>1</v>
      </c>
      <c r="K2675">
        <v>1172.365</v>
      </c>
      <c r="L2675" t="s">
        <v>560</v>
      </c>
      <c r="M2675" t="s">
        <v>559</v>
      </c>
      <c r="N2675" s="8">
        <v>43412</v>
      </c>
      <c r="O2675">
        <v>0</v>
      </c>
      <c r="P2675">
        <v>0</v>
      </c>
      <c r="Q2675">
        <v>11048.28</v>
      </c>
      <c r="R2675">
        <v>1186.46</v>
      </c>
      <c r="S2675">
        <v>2.472</v>
      </c>
      <c r="T2675">
        <v>33</v>
      </c>
      <c r="U2675">
        <v>3595.3330000000001</v>
      </c>
      <c r="V2675">
        <v>1</v>
      </c>
      <c r="W2675">
        <v>1.901</v>
      </c>
      <c r="X2675">
        <v>3.073</v>
      </c>
      <c r="Y2675" s="8">
        <v>43412</v>
      </c>
    </row>
    <row r="2676" spans="1:25" x14ac:dyDescent="0.25">
      <c r="A2676">
        <v>-111.97774183</v>
      </c>
      <c r="B2676">
        <v>33.078911220000002</v>
      </c>
      <c r="C2676" t="s">
        <v>563</v>
      </c>
      <c r="D2676" t="s">
        <v>562</v>
      </c>
      <c r="E2676" t="s">
        <v>561</v>
      </c>
      <c r="F2676">
        <v>154</v>
      </c>
      <c r="G2676">
        <v>181</v>
      </c>
      <c r="H2676">
        <v>13.333</v>
      </c>
      <c r="I2676">
        <v>2.7229999999999999</v>
      </c>
      <c r="J2676">
        <v>1</v>
      </c>
      <c r="K2676">
        <v>1172.3620000000001</v>
      </c>
      <c r="L2676" t="s">
        <v>560</v>
      </c>
      <c r="M2676" t="s">
        <v>559</v>
      </c>
      <c r="N2676" s="8">
        <v>43412</v>
      </c>
      <c r="O2676">
        <v>0</v>
      </c>
      <c r="P2676">
        <v>0</v>
      </c>
      <c r="Q2676">
        <v>12174.672</v>
      </c>
      <c r="R2676">
        <v>1338.9259999999999</v>
      </c>
      <c r="S2676">
        <v>2.7890000000000001</v>
      </c>
      <c r="T2676">
        <v>33</v>
      </c>
      <c r="U2676">
        <v>4057.35</v>
      </c>
      <c r="V2676">
        <v>1</v>
      </c>
      <c r="W2676">
        <v>1.857</v>
      </c>
      <c r="X2676">
        <v>3.0009999999999999</v>
      </c>
      <c r="Y2676" s="8">
        <v>43412</v>
      </c>
    </row>
    <row r="2677" spans="1:25" x14ac:dyDescent="0.25">
      <c r="A2677">
        <v>-111.97774132000001</v>
      </c>
      <c r="B2677">
        <v>33.07890321</v>
      </c>
      <c r="C2677" t="s">
        <v>563</v>
      </c>
      <c r="D2677" t="s">
        <v>562</v>
      </c>
      <c r="E2677" t="s">
        <v>561</v>
      </c>
      <c r="F2677">
        <v>155</v>
      </c>
      <c r="G2677">
        <v>184</v>
      </c>
      <c r="H2677">
        <v>13.333</v>
      </c>
      <c r="I2677">
        <v>2.8220000000000001</v>
      </c>
      <c r="J2677">
        <v>1</v>
      </c>
      <c r="K2677">
        <v>1172.434</v>
      </c>
      <c r="L2677" t="s">
        <v>560</v>
      </c>
      <c r="M2677" t="s">
        <v>559</v>
      </c>
      <c r="N2677" s="8">
        <v>43412</v>
      </c>
      <c r="O2677">
        <v>0</v>
      </c>
      <c r="P2677">
        <v>0</v>
      </c>
      <c r="Q2677">
        <v>12361.89</v>
      </c>
      <c r="R2677">
        <v>1312.09</v>
      </c>
      <c r="S2677">
        <v>2.734</v>
      </c>
      <c r="T2677">
        <v>33</v>
      </c>
      <c r="U2677">
        <v>3976.0309999999999</v>
      </c>
      <c r="V2677">
        <v>1</v>
      </c>
      <c r="W2677">
        <v>1.9239999999999999</v>
      </c>
      <c r="X2677">
        <v>3.109</v>
      </c>
      <c r="Y2677" s="8">
        <v>43412</v>
      </c>
    </row>
    <row r="2678" spans="1:25" x14ac:dyDescent="0.25">
      <c r="A2678">
        <v>-111.97774251</v>
      </c>
      <c r="B2678">
        <v>33.078896210000003</v>
      </c>
      <c r="C2678" t="s">
        <v>563</v>
      </c>
      <c r="D2678" t="s">
        <v>562</v>
      </c>
      <c r="E2678" t="s">
        <v>561</v>
      </c>
      <c r="F2678">
        <v>156</v>
      </c>
      <c r="G2678">
        <v>177</v>
      </c>
      <c r="H2678">
        <v>13.333</v>
      </c>
      <c r="I2678">
        <v>2.69</v>
      </c>
      <c r="J2678">
        <v>1</v>
      </c>
      <c r="K2678">
        <v>1172.3879999999999</v>
      </c>
      <c r="L2678" t="s">
        <v>560</v>
      </c>
      <c r="M2678" t="s">
        <v>559</v>
      </c>
      <c r="N2678" s="8">
        <v>43412</v>
      </c>
      <c r="O2678">
        <v>0</v>
      </c>
      <c r="P2678">
        <v>0</v>
      </c>
      <c r="Q2678">
        <v>10758.723</v>
      </c>
      <c r="R2678">
        <v>1197.634</v>
      </c>
      <c r="S2678">
        <v>2.4950000000000001</v>
      </c>
      <c r="T2678">
        <v>33</v>
      </c>
      <c r="U2678">
        <v>3629.194</v>
      </c>
      <c r="V2678">
        <v>1</v>
      </c>
      <c r="W2678">
        <v>1.8340000000000001</v>
      </c>
      <c r="X2678">
        <v>2.964</v>
      </c>
      <c r="Y2678" s="8">
        <v>43412</v>
      </c>
    </row>
    <row r="2679" spans="1:25" x14ac:dyDescent="0.25">
      <c r="A2679">
        <v>-111.97774149</v>
      </c>
      <c r="B2679">
        <v>33.078888210000002</v>
      </c>
      <c r="C2679" t="s">
        <v>563</v>
      </c>
      <c r="D2679" t="s">
        <v>562</v>
      </c>
      <c r="E2679" t="s">
        <v>561</v>
      </c>
      <c r="F2679">
        <v>157</v>
      </c>
      <c r="G2679">
        <v>183</v>
      </c>
      <c r="H2679">
        <v>13.333</v>
      </c>
      <c r="I2679">
        <v>2.7559999999999998</v>
      </c>
      <c r="J2679">
        <v>1</v>
      </c>
      <c r="K2679">
        <v>1172.3979999999999</v>
      </c>
      <c r="L2679" t="s">
        <v>560</v>
      </c>
      <c r="M2679" t="s">
        <v>559</v>
      </c>
      <c r="N2679" s="8">
        <v>43412</v>
      </c>
      <c r="O2679">
        <v>0</v>
      </c>
      <c r="P2679">
        <v>0</v>
      </c>
      <c r="Q2679">
        <v>13073.913</v>
      </c>
      <c r="R2679">
        <v>1420.704</v>
      </c>
      <c r="S2679">
        <v>2.96</v>
      </c>
      <c r="T2679">
        <v>33</v>
      </c>
      <c r="U2679">
        <v>4305.1629999999996</v>
      </c>
      <c r="V2679">
        <v>1</v>
      </c>
      <c r="W2679">
        <v>1.879</v>
      </c>
      <c r="X2679">
        <v>3.0369999999999999</v>
      </c>
      <c r="Y2679" s="8">
        <v>43412</v>
      </c>
    </row>
    <row r="2680" spans="1:25" x14ac:dyDescent="0.25">
      <c r="A2680">
        <v>-111.97774268000001</v>
      </c>
      <c r="B2680">
        <v>33.078881209999999</v>
      </c>
      <c r="C2680" t="s">
        <v>563</v>
      </c>
      <c r="D2680" t="s">
        <v>562</v>
      </c>
      <c r="E2680" t="s">
        <v>561</v>
      </c>
      <c r="F2680">
        <v>158</v>
      </c>
      <c r="G2680">
        <v>176</v>
      </c>
      <c r="H2680">
        <v>13.333</v>
      </c>
      <c r="I2680">
        <v>2.7229999999999999</v>
      </c>
      <c r="J2680">
        <v>1</v>
      </c>
      <c r="K2680">
        <v>1172.3720000000001</v>
      </c>
      <c r="L2680" t="s">
        <v>560</v>
      </c>
      <c r="M2680" t="s">
        <v>559</v>
      </c>
      <c r="N2680" s="8">
        <v>43412</v>
      </c>
      <c r="O2680">
        <v>0</v>
      </c>
      <c r="P2680">
        <v>0</v>
      </c>
      <c r="Q2680">
        <v>12247.984</v>
      </c>
      <c r="R2680">
        <v>1346.9880000000001</v>
      </c>
      <c r="S2680">
        <v>2.806</v>
      </c>
      <c r="T2680">
        <v>33</v>
      </c>
      <c r="U2680">
        <v>4081.7820000000002</v>
      </c>
      <c r="V2680">
        <v>1</v>
      </c>
      <c r="W2680">
        <v>1.857</v>
      </c>
      <c r="X2680">
        <v>3.0009999999999999</v>
      </c>
      <c r="Y2680" s="8">
        <v>43412</v>
      </c>
    </row>
    <row r="2681" spans="1:25" x14ac:dyDescent="0.25">
      <c r="A2681">
        <v>-111.97774217</v>
      </c>
      <c r="B2681">
        <v>33.078873219999998</v>
      </c>
      <c r="C2681" t="s">
        <v>563</v>
      </c>
      <c r="D2681" t="s">
        <v>562</v>
      </c>
      <c r="E2681" t="s">
        <v>561</v>
      </c>
      <c r="F2681">
        <v>159</v>
      </c>
      <c r="G2681">
        <v>179</v>
      </c>
      <c r="H2681">
        <v>13.333</v>
      </c>
      <c r="I2681">
        <v>2.657</v>
      </c>
      <c r="J2681">
        <v>1</v>
      </c>
      <c r="K2681">
        <v>1172.4179999999999</v>
      </c>
      <c r="L2681" t="s">
        <v>560</v>
      </c>
      <c r="M2681" t="s">
        <v>559</v>
      </c>
      <c r="N2681" s="8">
        <v>43412</v>
      </c>
      <c r="O2681">
        <v>0</v>
      </c>
      <c r="P2681">
        <v>0</v>
      </c>
      <c r="Q2681">
        <v>13908.655000000001</v>
      </c>
      <c r="R2681">
        <v>1567.3910000000001</v>
      </c>
      <c r="S2681">
        <v>3.2650000000000001</v>
      </c>
      <c r="T2681">
        <v>33</v>
      </c>
      <c r="U2681">
        <v>4749.67</v>
      </c>
      <c r="V2681">
        <v>1</v>
      </c>
      <c r="W2681">
        <v>1.8120000000000001</v>
      </c>
      <c r="X2681">
        <v>2.9279999999999999</v>
      </c>
      <c r="Y2681" s="8">
        <v>43412</v>
      </c>
    </row>
    <row r="2682" spans="1:25" x14ac:dyDescent="0.25">
      <c r="A2682">
        <v>-111.97774234000001</v>
      </c>
      <c r="B2682">
        <v>33.078866220000002</v>
      </c>
      <c r="C2682" t="s">
        <v>563</v>
      </c>
      <c r="D2682" t="s">
        <v>562</v>
      </c>
      <c r="E2682" t="s">
        <v>561</v>
      </c>
      <c r="F2682">
        <v>160</v>
      </c>
      <c r="G2682">
        <v>178</v>
      </c>
      <c r="H2682">
        <v>13.333</v>
      </c>
      <c r="I2682">
        <v>2.7559999999999998</v>
      </c>
      <c r="J2682">
        <v>1</v>
      </c>
      <c r="K2682">
        <v>1172.405</v>
      </c>
      <c r="L2682" t="s">
        <v>560</v>
      </c>
      <c r="M2682" t="s">
        <v>559</v>
      </c>
      <c r="N2682" s="8">
        <v>43412</v>
      </c>
      <c r="O2682">
        <v>0</v>
      </c>
      <c r="P2682">
        <v>0</v>
      </c>
      <c r="Q2682">
        <v>15000.346</v>
      </c>
      <c r="R2682">
        <v>1630.0440000000001</v>
      </c>
      <c r="S2682">
        <v>3.3959999999999999</v>
      </c>
      <c r="T2682">
        <v>33</v>
      </c>
      <c r="U2682">
        <v>4939.527</v>
      </c>
      <c r="V2682">
        <v>1</v>
      </c>
      <c r="W2682">
        <v>1.879</v>
      </c>
      <c r="X2682">
        <v>3.0369999999999999</v>
      </c>
      <c r="Y2682" s="8">
        <v>43412</v>
      </c>
    </row>
    <row r="2683" spans="1:25" x14ac:dyDescent="0.25">
      <c r="A2683">
        <v>-111.97774368</v>
      </c>
      <c r="B2683">
        <v>33.07885821</v>
      </c>
      <c r="C2683" t="s">
        <v>563</v>
      </c>
      <c r="D2683" t="s">
        <v>562</v>
      </c>
      <c r="E2683" t="s">
        <v>561</v>
      </c>
      <c r="F2683">
        <v>161</v>
      </c>
      <c r="G2683">
        <v>176</v>
      </c>
      <c r="H2683">
        <v>13.333</v>
      </c>
      <c r="I2683">
        <v>2.7229999999999999</v>
      </c>
      <c r="J2683">
        <v>1</v>
      </c>
      <c r="K2683">
        <v>1172.356</v>
      </c>
      <c r="L2683" t="s">
        <v>560</v>
      </c>
      <c r="M2683" t="s">
        <v>559</v>
      </c>
      <c r="N2683" s="8">
        <v>43412</v>
      </c>
      <c r="O2683">
        <v>0</v>
      </c>
      <c r="P2683">
        <v>0</v>
      </c>
      <c r="Q2683">
        <v>11963.439</v>
      </c>
      <c r="R2683">
        <v>1315.6949999999999</v>
      </c>
      <c r="S2683">
        <v>2.7410000000000001</v>
      </c>
      <c r="T2683">
        <v>33</v>
      </c>
      <c r="U2683">
        <v>3986.9549999999999</v>
      </c>
      <c r="V2683">
        <v>1</v>
      </c>
      <c r="W2683">
        <v>1.857</v>
      </c>
      <c r="X2683">
        <v>3.0009999999999999</v>
      </c>
      <c r="Y2683" s="8">
        <v>43412</v>
      </c>
    </row>
    <row r="2684" spans="1:25" x14ac:dyDescent="0.25">
      <c r="A2684">
        <v>-111.97774149</v>
      </c>
      <c r="B2684">
        <v>33.078851210000003</v>
      </c>
      <c r="C2684" t="s">
        <v>563</v>
      </c>
      <c r="D2684" t="s">
        <v>562</v>
      </c>
      <c r="E2684" t="s">
        <v>561</v>
      </c>
      <c r="F2684">
        <v>162</v>
      </c>
      <c r="G2684">
        <v>183</v>
      </c>
      <c r="H2684">
        <v>13.333</v>
      </c>
      <c r="I2684">
        <v>2.7559999999999998</v>
      </c>
      <c r="J2684">
        <v>1</v>
      </c>
      <c r="K2684">
        <v>1172.3879999999999</v>
      </c>
      <c r="L2684" t="s">
        <v>560</v>
      </c>
      <c r="M2684" t="s">
        <v>559</v>
      </c>
      <c r="N2684" s="8">
        <v>43412</v>
      </c>
      <c r="O2684">
        <v>0</v>
      </c>
      <c r="P2684">
        <v>0</v>
      </c>
      <c r="Q2684">
        <v>13325.244000000001</v>
      </c>
      <c r="R2684">
        <v>1448.0150000000001</v>
      </c>
      <c r="S2684">
        <v>3.0169999999999999</v>
      </c>
      <c r="T2684">
        <v>33</v>
      </c>
      <c r="U2684">
        <v>4387.9250000000002</v>
      </c>
      <c r="V2684">
        <v>1</v>
      </c>
      <c r="W2684">
        <v>1.879</v>
      </c>
      <c r="X2684">
        <v>3.0369999999999999</v>
      </c>
      <c r="Y2684" s="8">
        <v>43412</v>
      </c>
    </row>
    <row r="2685" spans="1:25" x14ac:dyDescent="0.25">
      <c r="A2685">
        <v>-111.97774200000001</v>
      </c>
      <c r="B2685">
        <v>33.078843229999997</v>
      </c>
      <c r="C2685" t="s">
        <v>563</v>
      </c>
      <c r="D2685" t="s">
        <v>562</v>
      </c>
      <c r="E2685" t="s">
        <v>561</v>
      </c>
      <c r="F2685">
        <v>163</v>
      </c>
      <c r="G2685">
        <v>180</v>
      </c>
      <c r="H2685">
        <v>13.333</v>
      </c>
      <c r="I2685">
        <v>2.8220000000000001</v>
      </c>
      <c r="J2685">
        <v>1</v>
      </c>
      <c r="K2685">
        <v>1172.3789999999999</v>
      </c>
      <c r="L2685" t="s">
        <v>560</v>
      </c>
      <c r="M2685" t="s">
        <v>559</v>
      </c>
      <c r="N2685" s="8">
        <v>43412</v>
      </c>
      <c r="O2685">
        <v>0</v>
      </c>
      <c r="P2685">
        <v>0</v>
      </c>
      <c r="Q2685">
        <v>12230.744000000001</v>
      </c>
      <c r="R2685">
        <v>1298.17</v>
      </c>
      <c r="S2685">
        <v>2.7050000000000001</v>
      </c>
      <c r="T2685">
        <v>33</v>
      </c>
      <c r="U2685">
        <v>3933.85</v>
      </c>
      <c r="V2685">
        <v>1</v>
      </c>
      <c r="W2685">
        <v>1.9239999999999999</v>
      </c>
      <c r="X2685">
        <v>3.109</v>
      </c>
      <c r="Y2685" s="8">
        <v>43412</v>
      </c>
    </row>
    <row r="2686" spans="1:25" x14ac:dyDescent="0.25">
      <c r="A2686">
        <v>-111.97774200000001</v>
      </c>
      <c r="B2686">
        <v>33.07883623</v>
      </c>
      <c r="C2686" t="s">
        <v>563</v>
      </c>
      <c r="D2686" t="s">
        <v>562</v>
      </c>
      <c r="E2686" t="s">
        <v>561</v>
      </c>
      <c r="F2686">
        <v>164</v>
      </c>
      <c r="G2686">
        <v>180</v>
      </c>
      <c r="H2686">
        <v>13.333</v>
      </c>
      <c r="I2686">
        <v>2.7229999999999999</v>
      </c>
      <c r="J2686">
        <v>1</v>
      </c>
      <c r="K2686">
        <v>1172.385</v>
      </c>
      <c r="L2686" t="s">
        <v>560</v>
      </c>
      <c r="M2686" t="s">
        <v>559</v>
      </c>
      <c r="N2686" s="8">
        <v>43412</v>
      </c>
      <c r="O2686">
        <v>0</v>
      </c>
      <c r="P2686">
        <v>0</v>
      </c>
      <c r="Q2686">
        <v>10237.333000000001</v>
      </c>
      <c r="R2686">
        <v>1125.864</v>
      </c>
      <c r="S2686">
        <v>2.3460000000000001</v>
      </c>
      <c r="T2686">
        <v>33</v>
      </c>
      <c r="U2686">
        <v>3411.71</v>
      </c>
      <c r="V2686">
        <v>1</v>
      </c>
      <c r="W2686">
        <v>1.857</v>
      </c>
      <c r="X2686">
        <v>3.0009999999999999</v>
      </c>
      <c r="Y2686" s="8">
        <v>43412</v>
      </c>
    </row>
    <row r="2687" spans="1:25" x14ac:dyDescent="0.25">
      <c r="A2687">
        <v>-111.97774200000001</v>
      </c>
      <c r="B2687">
        <v>33.078828229999999</v>
      </c>
      <c r="C2687" t="s">
        <v>563</v>
      </c>
      <c r="D2687" t="s">
        <v>562</v>
      </c>
      <c r="E2687" t="s">
        <v>561</v>
      </c>
      <c r="F2687">
        <v>165</v>
      </c>
      <c r="G2687">
        <v>180</v>
      </c>
      <c r="H2687">
        <v>13.333</v>
      </c>
      <c r="I2687">
        <v>2.5920000000000001</v>
      </c>
      <c r="J2687">
        <v>1</v>
      </c>
      <c r="K2687">
        <v>1172.402</v>
      </c>
      <c r="L2687" t="s">
        <v>560</v>
      </c>
      <c r="M2687" t="s">
        <v>559</v>
      </c>
      <c r="N2687" s="8">
        <v>43412</v>
      </c>
      <c r="O2687">
        <v>0</v>
      </c>
      <c r="P2687">
        <v>0</v>
      </c>
      <c r="Q2687">
        <v>9300.2520000000004</v>
      </c>
      <c r="R2687">
        <v>1074.595</v>
      </c>
      <c r="S2687">
        <v>2.2389999999999999</v>
      </c>
      <c r="T2687">
        <v>33</v>
      </c>
      <c r="U2687">
        <v>3256.3490000000002</v>
      </c>
      <c r="V2687">
        <v>1</v>
      </c>
      <c r="W2687">
        <v>1.7669999999999999</v>
      </c>
      <c r="X2687">
        <v>2.8559999999999999</v>
      </c>
      <c r="Y2687" s="8">
        <v>43412</v>
      </c>
    </row>
    <row r="2688" spans="1:25" x14ac:dyDescent="0.25">
      <c r="A2688">
        <v>-111.97774132000001</v>
      </c>
      <c r="B2688">
        <v>33.078821210000001</v>
      </c>
      <c r="C2688" t="s">
        <v>563</v>
      </c>
      <c r="D2688" t="s">
        <v>562</v>
      </c>
      <c r="E2688" t="s">
        <v>561</v>
      </c>
      <c r="F2688">
        <v>166</v>
      </c>
      <c r="G2688">
        <v>184</v>
      </c>
      <c r="H2688">
        <v>13.333</v>
      </c>
      <c r="I2688">
        <v>2.657</v>
      </c>
      <c r="J2688">
        <v>1</v>
      </c>
      <c r="K2688">
        <v>1172.385</v>
      </c>
      <c r="L2688" t="s">
        <v>560</v>
      </c>
      <c r="M2688" t="s">
        <v>559</v>
      </c>
      <c r="N2688" s="8">
        <v>43412</v>
      </c>
      <c r="O2688">
        <v>0</v>
      </c>
      <c r="P2688">
        <v>0</v>
      </c>
      <c r="Q2688">
        <v>9365.4120000000003</v>
      </c>
      <c r="R2688">
        <v>1055.405</v>
      </c>
      <c r="S2688">
        <v>2.1989999999999998</v>
      </c>
      <c r="T2688">
        <v>33</v>
      </c>
      <c r="U2688">
        <v>3198.1970000000001</v>
      </c>
      <c r="V2688">
        <v>1</v>
      </c>
      <c r="W2688">
        <v>1.8120000000000001</v>
      </c>
      <c r="X2688">
        <v>2.9279999999999999</v>
      </c>
      <c r="Y2688" s="8">
        <v>43412</v>
      </c>
    </row>
    <row r="2689" spans="1:25" x14ac:dyDescent="0.25">
      <c r="A2689">
        <v>-111.97774283</v>
      </c>
      <c r="B2689">
        <v>33.078813220000001</v>
      </c>
      <c r="C2689" t="s">
        <v>563</v>
      </c>
      <c r="D2689" t="s">
        <v>562</v>
      </c>
      <c r="E2689" t="s">
        <v>561</v>
      </c>
      <c r="F2689">
        <v>167</v>
      </c>
      <c r="G2689">
        <v>181</v>
      </c>
      <c r="H2689">
        <v>13.333</v>
      </c>
      <c r="I2689">
        <v>2.7229999999999999</v>
      </c>
      <c r="J2689">
        <v>1</v>
      </c>
      <c r="K2689">
        <v>1172.346</v>
      </c>
      <c r="L2689" t="s">
        <v>560</v>
      </c>
      <c r="M2689" t="s">
        <v>559</v>
      </c>
      <c r="N2689" s="8">
        <v>43412</v>
      </c>
      <c r="O2689">
        <v>0</v>
      </c>
      <c r="P2689">
        <v>0</v>
      </c>
      <c r="Q2689">
        <v>10143.421</v>
      </c>
      <c r="R2689">
        <v>1115.5360000000001</v>
      </c>
      <c r="S2689">
        <v>2.3239999999999998</v>
      </c>
      <c r="T2689">
        <v>33</v>
      </c>
      <c r="U2689">
        <v>3380.413</v>
      </c>
      <c r="V2689">
        <v>1</v>
      </c>
      <c r="W2689">
        <v>1.857</v>
      </c>
      <c r="X2689">
        <v>3.0009999999999999</v>
      </c>
      <c r="Y2689" s="8">
        <v>43412</v>
      </c>
    </row>
    <row r="2690" spans="1:25" x14ac:dyDescent="0.25">
      <c r="A2690">
        <v>-111.97774200000001</v>
      </c>
      <c r="B2690">
        <v>33.07880523</v>
      </c>
      <c r="C2690" t="s">
        <v>563</v>
      </c>
      <c r="D2690" t="s">
        <v>562</v>
      </c>
      <c r="E2690" t="s">
        <v>561</v>
      </c>
      <c r="F2690">
        <v>168</v>
      </c>
      <c r="G2690">
        <v>180</v>
      </c>
      <c r="H2690">
        <v>13.333</v>
      </c>
      <c r="I2690">
        <v>2.7229999999999999</v>
      </c>
      <c r="J2690">
        <v>1</v>
      </c>
      <c r="K2690">
        <v>1172.3489999999999</v>
      </c>
      <c r="L2690" t="s">
        <v>560</v>
      </c>
      <c r="M2690" t="s">
        <v>559</v>
      </c>
      <c r="N2690" s="8">
        <v>43412</v>
      </c>
      <c r="O2690">
        <v>0</v>
      </c>
      <c r="P2690">
        <v>0</v>
      </c>
      <c r="Q2690">
        <v>9392.4570000000003</v>
      </c>
      <c r="R2690">
        <v>1032.9480000000001</v>
      </c>
      <c r="S2690">
        <v>2.1520000000000001</v>
      </c>
      <c r="T2690">
        <v>33</v>
      </c>
      <c r="U2690">
        <v>3130.145</v>
      </c>
      <c r="V2690">
        <v>1</v>
      </c>
      <c r="W2690">
        <v>1.857</v>
      </c>
      <c r="X2690">
        <v>3.0009999999999999</v>
      </c>
      <c r="Y2690" s="8">
        <v>43412</v>
      </c>
    </row>
    <row r="2691" spans="1:25" x14ac:dyDescent="0.25">
      <c r="A2691">
        <v>-111.97774251</v>
      </c>
      <c r="B2691">
        <v>33.078798210000002</v>
      </c>
      <c r="C2691" t="s">
        <v>563</v>
      </c>
      <c r="D2691" t="s">
        <v>562</v>
      </c>
      <c r="E2691" t="s">
        <v>561</v>
      </c>
      <c r="F2691">
        <v>169</v>
      </c>
      <c r="G2691">
        <v>177</v>
      </c>
      <c r="H2691">
        <v>13.333</v>
      </c>
      <c r="I2691">
        <v>2.7559999999999998</v>
      </c>
      <c r="J2691">
        <v>1</v>
      </c>
      <c r="K2691">
        <v>1172.3720000000001</v>
      </c>
      <c r="L2691" t="s">
        <v>560</v>
      </c>
      <c r="M2691" t="s">
        <v>559</v>
      </c>
      <c r="N2691" s="8">
        <v>43412</v>
      </c>
      <c r="O2691">
        <v>0</v>
      </c>
      <c r="P2691">
        <v>0</v>
      </c>
      <c r="Q2691">
        <v>9594.2160000000003</v>
      </c>
      <c r="R2691">
        <v>1042.575</v>
      </c>
      <c r="S2691">
        <v>2.1720000000000002</v>
      </c>
      <c r="T2691">
        <v>33</v>
      </c>
      <c r="U2691">
        <v>3159.319</v>
      </c>
      <c r="V2691">
        <v>1</v>
      </c>
      <c r="W2691">
        <v>1.879</v>
      </c>
      <c r="X2691">
        <v>3.0369999999999999</v>
      </c>
      <c r="Y2691" s="8">
        <v>43412</v>
      </c>
    </row>
    <row r="2692" spans="1:25" x14ac:dyDescent="0.25">
      <c r="A2692">
        <v>-111.97774183</v>
      </c>
      <c r="B2692">
        <v>33.078790220000002</v>
      </c>
      <c r="C2692" t="s">
        <v>563</v>
      </c>
      <c r="D2692" t="s">
        <v>562</v>
      </c>
      <c r="E2692" t="s">
        <v>561</v>
      </c>
      <c r="F2692">
        <v>170</v>
      </c>
      <c r="G2692">
        <v>181</v>
      </c>
      <c r="H2692">
        <v>13.333</v>
      </c>
      <c r="I2692">
        <v>2.7229999999999999</v>
      </c>
      <c r="J2692">
        <v>1</v>
      </c>
      <c r="K2692">
        <v>1172.395</v>
      </c>
      <c r="L2692" t="s">
        <v>560</v>
      </c>
      <c r="M2692" t="s">
        <v>559</v>
      </c>
      <c r="N2692" s="8">
        <v>43412</v>
      </c>
      <c r="O2692">
        <v>0</v>
      </c>
      <c r="P2692">
        <v>0</v>
      </c>
      <c r="Q2692">
        <v>9380.4490000000005</v>
      </c>
      <c r="R2692">
        <v>1031.627</v>
      </c>
      <c r="S2692">
        <v>2.149</v>
      </c>
      <c r="T2692">
        <v>33</v>
      </c>
      <c r="U2692">
        <v>3126.143</v>
      </c>
      <c r="V2692">
        <v>1</v>
      </c>
      <c r="W2692">
        <v>1.857</v>
      </c>
      <c r="X2692">
        <v>3.0009999999999999</v>
      </c>
      <c r="Y2692" s="8">
        <v>43412</v>
      </c>
    </row>
    <row r="2693" spans="1:25" x14ac:dyDescent="0.25">
      <c r="A2693">
        <v>-111.97774283</v>
      </c>
      <c r="B2693">
        <v>33.078783219999998</v>
      </c>
      <c r="C2693" t="s">
        <v>563</v>
      </c>
      <c r="D2693" t="s">
        <v>562</v>
      </c>
      <c r="E2693" t="s">
        <v>561</v>
      </c>
      <c r="F2693">
        <v>171</v>
      </c>
      <c r="G2693">
        <v>181</v>
      </c>
      <c r="H2693">
        <v>13.333</v>
      </c>
      <c r="I2693">
        <v>2.7890000000000001</v>
      </c>
      <c r="J2693">
        <v>1</v>
      </c>
      <c r="K2693">
        <v>1172.385</v>
      </c>
      <c r="L2693" t="s">
        <v>560</v>
      </c>
      <c r="M2693" t="s">
        <v>559</v>
      </c>
      <c r="N2693" s="8">
        <v>43412</v>
      </c>
      <c r="O2693">
        <v>0</v>
      </c>
      <c r="P2693">
        <v>0</v>
      </c>
      <c r="Q2693">
        <v>11603.269</v>
      </c>
      <c r="R2693">
        <v>1246.059</v>
      </c>
      <c r="S2693">
        <v>2.5960000000000001</v>
      </c>
      <c r="T2693">
        <v>33</v>
      </c>
      <c r="U2693">
        <v>3775.9369999999999</v>
      </c>
      <c r="V2693">
        <v>1</v>
      </c>
      <c r="W2693">
        <v>1.901</v>
      </c>
      <c r="X2693">
        <v>3.073</v>
      </c>
      <c r="Y2693" s="8">
        <v>43412</v>
      </c>
    </row>
    <row r="2694" spans="1:25" x14ac:dyDescent="0.25">
      <c r="A2694">
        <v>-111.97774266</v>
      </c>
      <c r="B2694">
        <v>33.078775219999997</v>
      </c>
      <c r="C2694" t="s">
        <v>563</v>
      </c>
      <c r="D2694" t="s">
        <v>562</v>
      </c>
      <c r="E2694" t="s">
        <v>561</v>
      </c>
      <c r="F2694">
        <v>172</v>
      </c>
      <c r="G2694">
        <v>182</v>
      </c>
      <c r="H2694">
        <v>13.333</v>
      </c>
      <c r="I2694">
        <v>2.657</v>
      </c>
      <c r="J2694">
        <v>1</v>
      </c>
      <c r="K2694">
        <v>1172.375</v>
      </c>
      <c r="L2694" t="s">
        <v>560</v>
      </c>
      <c r="M2694" t="s">
        <v>559</v>
      </c>
      <c r="N2694" s="8">
        <v>43412</v>
      </c>
      <c r="O2694">
        <v>0</v>
      </c>
      <c r="P2694">
        <v>0</v>
      </c>
      <c r="Q2694">
        <v>12007.779</v>
      </c>
      <c r="R2694">
        <v>1353.1780000000001</v>
      </c>
      <c r="S2694">
        <v>2.819</v>
      </c>
      <c r="T2694">
        <v>33</v>
      </c>
      <c r="U2694">
        <v>4100.5389999999998</v>
      </c>
      <c r="V2694">
        <v>1</v>
      </c>
      <c r="W2694">
        <v>1.8120000000000001</v>
      </c>
      <c r="X2694">
        <v>2.9279999999999999</v>
      </c>
      <c r="Y2694" s="8">
        <v>43412</v>
      </c>
    </row>
    <row r="2695" spans="1:25" x14ac:dyDescent="0.25">
      <c r="A2695">
        <v>-111.97774368</v>
      </c>
      <c r="B2695">
        <v>33.07876821</v>
      </c>
      <c r="C2695" t="s">
        <v>563</v>
      </c>
      <c r="D2695" t="s">
        <v>562</v>
      </c>
      <c r="E2695" t="s">
        <v>561</v>
      </c>
      <c r="F2695">
        <v>173</v>
      </c>
      <c r="G2695">
        <v>176</v>
      </c>
      <c r="H2695">
        <v>13.333</v>
      </c>
      <c r="I2695">
        <v>2.7890000000000001</v>
      </c>
      <c r="J2695">
        <v>1</v>
      </c>
      <c r="K2695">
        <v>1172.3689999999999</v>
      </c>
      <c r="L2695" t="s">
        <v>560</v>
      </c>
      <c r="M2695" t="s">
        <v>559</v>
      </c>
      <c r="N2695" s="8">
        <v>43412</v>
      </c>
      <c r="O2695">
        <v>0</v>
      </c>
      <c r="P2695">
        <v>0</v>
      </c>
      <c r="Q2695">
        <v>10340.829</v>
      </c>
      <c r="R2695">
        <v>1110.4880000000001</v>
      </c>
      <c r="S2695">
        <v>2.3140000000000001</v>
      </c>
      <c r="T2695">
        <v>33</v>
      </c>
      <c r="U2695">
        <v>3365.114</v>
      </c>
      <c r="V2695">
        <v>1</v>
      </c>
      <c r="W2695">
        <v>1.901</v>
      </c>
      <c r="X2695">
        <v>3.073</v>
      </c>
      <c r="Y2695" s="8">
        <v>43412</v>
      </c>
    </row>
    <row r="2696" spans="1:25" x14ac:dyDescent="0.25">
      <c r="A2696">
        <v>-111.977743</v>
      </c>
      <c r="B2696">
        <v>33.07876023</v>
      </c>
      <c r="C2696" t="s">
        <v>563</v>
      </c>
      <c r="D2696" t="s">
        <v>562</v>
      </c>
      <c r="E2696" t="s">
        <v>561</v>
      </c>
      <c r="F2696">
        <v>174</v>
      </c>
      <c r="G2696">
        <v>180</v>
      </c>
      <c r="H2696">
        <v>13.333</v>
      </c>
      <c r="I2696">
        <v>2.5920000000000001</v>
      </c>
      <c r="J2696">
        <v>1</v>
      </c>
      <c r="K2696">
        <v>1172.415</v>
      </c>
      <c r="L2696" t="s">
        <v>560</v>
      </c>
      <c r="M2696" t="s">
        <v>559</v>
      </c>
      <c r="N2696" s="8">
        <v>43412</v>
      </c>
      <c r="O2696">
        <v>0</v>
      </c>
      <c r="P2696">
        <v>0</v>
      </c>
      <c r="Q2696">
        <v>12318.597</v>
      </c>
      <c r="R2696">
        <v>1423.3489999999999</v>
      </c>
      <c r="S2696">
        <v>2.9649999999999999</v>
      </c>
      <c r="T2696">
        <v>33</v>
      </c>
      <c r="U2696">
        <v>4313.1790000000001</v>
      </c>
      <c r="V2696">
        <v>1</v>
      </c>
      <c r="W2696">
        <v>1.7669999999999999</v>
      </c>
      <c r="X2696">
        <v>2.8559999999999999</v>
      </c>
      <c r="Y2696" s="8">
        <v>43412</v>
      </c>
    </row>
    <row r="2697" spans="1:25" x14ac:dyDescent="0.25">
      <c r="A2697">
        <v>-111.977743</v>
      </c>
      <c r="B2697">
        <v>33.078753229999997</v>
      </c>
      <c r="C2697" t="s">
        <v>563</v>
      </c>
      <c r="D2697" t="s">
        <v>562</v>
      </c>
      <c r="E2697" t="s">
        <v>561</v>
      </c>
      <c r="F2697">
        <v>175</v>
      </c>
      <c r="G2697">
        <v>180</v>
      </c>
      <c r="H2697">
        <v>13.333</v>
      </c>
      <c r="I2697">
        <v>2.7559999999999998</v>
      </c>
      <c r="J2697">
        <v>1</v>
      </c>
      <c r="K2697">
        <v>1172.421</v>
      </c>
      <c r="L2697" t="s">
        <v>560</v>
      </c>
      <c r="M2697" t="s">
        <v>559</v>
      </c>
      <c r="N2697" s="8">
        <v>43412</v>
      </c>
      <c r="O2697">
        <v>0</v>
      </c>
      <c r="P2697">
        <v>0</v>
      </c>
      <c r="Q2697">
        <v>10997.221</v>
      </c>
      <c r="R2697">
        <v>1195.0360000000001</v>
      </c>
      <c r="S2697">
        <v>2.4900000000000002</v>
      </c>
      <c r="T2697">
        <v>33</v>
      </c>
      <c r="U2697">
        <v>3621.3209999999999</v>
      </c>
      <c r="V2697">
        <v>1</v>
      </c>
      <c r="W2697">
        <v>1.879</v>
      </c>
      <c r="X2697">
        <v>3.0369999999999999</v>
      </c>
      <c r="Y2697" s="8">
        <v>43412</v>
      </c>
    </row>
    <row r="2698" spans="1:25" x14ac:dyDescent="0.25">
      <c r="A2698">
        <v>-111.97774232</v>
      </c>
      <c r="B2698">
        <v>33.078745210000001</v>
      </c>
      <c r="C2698" t="s">
        <v>563</v>
      </c>
      <c r="D2698" t="s">
        <v>562</v>
      </c>
      <c r="E2698" t="s">
        <v>561</v>
      </c>
      <c r="F2698">
        <v>176</v>
      </c>
      <c r="G2698">
        <v>184</v>
      </c>
      <c r="H2698">
        <v>13.333</v>
      </c>
      <c r="I2698">
        <v>2.7890000000000001</v>
      </c>
      <c r="J2698">
        <v>1</v>
      </c>
      <c r="K2698">
        <v>1172.4380000000001</v>
      </c>
      <c r="L2698" t="s">
        <v>560</v>
      </c>
      <c r="M2698" t="s">
        <v>559</v>
      </c>
      <c r="N2698" s="8">
        <v>43412</v>
      </c>
      <c r="O2698">
        <v>0</v>
      </c>
      <c r="P2698">
        <v>0</v>
      </c>
      <c r="Q2698">
        <v>10746.055</v>
      </c>
      <c r="R2698">
        <v>1154.0039999999999</v>
      </c>
      <c r="S2698">
        <v>2.4039999999999999</v>
      </c>
      <c r="T2698">
        <v>33</v>
      </c>
      <c r="U2698">
        <v>3496.982</v>
      </c>
      <c r="V2698">
        <v>1</v>
      </c>
      <c r="W2698">
        <v>1.901</v>
      </c>
      <c r="X2698">
        <v>3.073</v>
      </c>
      <c r="Y2698" s="8">
        <v>43412</v>
      </c>
    </row>
    <row r="2699" spans="1:25" x14ac:dyDescent="0.25">
      <c r="A2699">
        <v>-111.97774434</v>
      </c>
      <c r="B2699">
        <v>33.078738219999998</v>
      </c>
      <c r="C2699" t="s">
        <v>563</v>
      </c>
      <c r="D2699" t="s">
        <v>562</v>
      </c>
      <c r="E2699" t="s">
        <v>561</v>
      </c>
      <c r="F2699">
        <v>177</v>
      </c>
      <c r="G2699">
        <v>178</v>
      </c>
      <c r="H2699">
        <v>13.333</v>
      </c>
      <c r="I2699">
        <v>2.69</v>
      </c>
      <c r="J2699">
        <v>1</v>
      </c>
      <c r="K2699">
        <v>1172.4380000000001</v>
      </c>
      <c r="L2699" t="s">
        <v>560</v>
      </c>
      <c r="M2699" t="s">
        <v>559</v>
      </c>
      <c r="N2699" s="8">
        <v>43412</v>
      </c>
      <c r="O2699">
        <v>0</v>
      </c>
      <c r="P2699">
        <v>0</v>
      </c>
      <c r="Q2699">
        <v>11736.894</v>
      </c>
      <c r="R2699">
        <v>1306.5219999999999</v>
      </c>
      <c r="S2699">
        <v>2.722</v>
      </c>
      <c r="T2699">
        <v>33</v>
      </c>
      <c r="U2699">
        <v>3959.1559999999999</v>
      </c>
      <c r="V2699">
        <v>1</v>
      </c>
      <c r="W2699">
        <v>1.8340000000000001</v>
      </c>
      <c r="X2699">
        <v>2.964</v>
      </c>
      <c r="Y2699" s="8">
        <v>43412</v>
      </c>
    </row>
    <row r="2700" spans="1:25" x14ac:dyDescent="0.25">
      <c r="A2700">
        <v>-111.97774214</v>
      </c>
      <c r="B2700">
        <v>33.078730190000002</v>
      </c>
      <c r="C2700" t="s">
        <v>563</v>
      </c>
      <c r="D2700" t="s">
        <v>562</v>
      </c>
      <c r="E2700" t="s">
        <v>561</v>
      </c>
      <c r="F2700">
        <v>178</v>
      </c>
      <c r="G2700">
        <v>185</v>
      </c>
      <c r="H2700">
        <v>13.333</v>
      </c>
      <c r="I2700">
        <v>2.657</v>
      </c>
      <c r="J2700">
        <v>1</v>
      </c>
      <c r="K2700">
        <v>1172.444</v>
      </c>
      <c r="L2700" t="s">
        <v>560</v>
      </c>
      <c r="M2700" t="s">
        <v>559</v>
      </c>
      <c r="N2700" s="8">
        <v>43412</v>
      </c>
      <c r="O2700">
        <v>0</v>
      </c>
      <c r="P2700">
        <v>0</v>
      </c>
      <c r="Q2700">
        <v>10699.347</v>
      </c>
      <c r="R2700">
        <v>1205.729</v>
      </c>
      <c r="S2700">
        <v>2.512</v>
      </c>
      <c r="T2700">
        <v>33</v>
      </c>
      <c r="U2700">
        <v>3653.723</v>
      </c>
      <c r="V2700">
        <v>1</v>
      </c>
      <c r="W2700">
        <v>1.8120000000000001</v>
      </c>
      <c r="X2700">
        <v>2.9279999999999999</v>
      </c>
      <c r="Y2700" s="8">
        <v>43412</v>
      </c>
    </row>
    <row r="2701" spans="1:25" x14ac:dyDescent="0.25">
      <c r="A2701">
        <v>-111.97774434</v>
      </c>
      <c r="B2701">
        <v>33.078723220000001</v>
      </c>
      <c r="C2701" t="s">
        <v>563</v>
      </c>
      <c r="D2701" t="s">
        <v>562</v>
      </c>
      <c r="E2701" t="s">
        <v>561</v>
      </c>
      <c r="F2701">
        <v>179</v>
      </c>
      <c r="G2701">
        <v>178</v>
      </c>
      <c r="H2701">
        <v>13.333</v>
      </c>
      <c r="I2701">
        <v>2.657</v>
      </c>
      <c r="J2701">
        <v>1</v>
      </c>
      <c r="K2701">
        <v>1172.415</v>
      </c>
      <c r="L2701" t="s">
        <v>560</v>
      </c>
      <c r="M2701" t="s">
        <v>559</v>
      </c>
      <c r="N2701" s="8">
        <v>43412</v>
      </c>
      <c r="O2701">
        <v>0</v>
      </c>
      <c r="P2701">
        <v>0</v>
      </c>
      <c r="Q2701">
        <v>10481.339</v>
      </c>
      <c r="R2701">
        <v>1181.1610000000001</v>
      </c>
      <c r="S2701">
        <v>2.4609999999999999</v>
      </c>
      <c r="T2701">
        <v>33</v>
      </c>
      <c r="U2701">
        <v>3579.2750000000001</v>
      </c>
      <c r="V2701">
        <v>1</v>
      </c>
      <c r="W2701">
        <v>1.8120000000000001</v>
      </c>
      <c r="X2701">
        <v>2.9279999999999999</v>
      </c>
      <c r="Y2701" s="8">
        <v>43412</v>
      </c>
    </row>
    <row r="2702" spans="1:25" x14ac:dyDescent="0.25">
      <c r="A2702">
        <v>-111.97774214</v>
      </c>
      <c r="B2702">
        <v>33.078715189999997</v>
      </c>
      <c r="C2702" t="s">
        <v>563</v>
      </c>
      <c r="D2702" t="s">
        <v>562</v>
      </c>
      <c r="E2702" t="s">
        <v>561</v>
      </c>
      <c r="F2702">
        <v>180</v>
      </c>
      <c r="G2702">
        <v>185</v>
      </c>
      <c r="H2702">
        <v>13.333</v>
      </c>
      <c r="I2702">
        <v>2.7890000000000001</v>
      </c>
      <c r="J2702">
        <v>1</v>
      </c>
      <c r="K2702">
        <v>1172.385</v>
      </c>
      <c r="L2702" t="s">
        <v>560</v>
      </c>
      <c r="M2702" t="s">
        <v>559</v>
      </c>
      <c r="N2702" s="8">
        <v>43412</v>
      </c>
      <c r="O2702">
        <v>0</v>
      </c>
      <c r="P2702">
        <v>0</v>
      </c>
      <c r="Q2702">
        <v>11761.35</v>
      </c>
      <c r="R2702">
        <v>1263.0350000000001</v>
      </c>
      <c r="S2702">
        <v>2.6309999999999998</v>
      </c>
      <c r="T2702">
        <v>33</v>
      </c>
      <c r="U2702">
        <v>3827.38</v>
      </c>
      <c r="V2702">
        <v>1</v>
      </c>
      <c r="W2702">
        <v>1.901</v>
      </c>
      <c r="X2702">
        <v>3.073</v>
      </c>
      <c r="Y2702" s="8">
        <v>43412</v>
      </c>
    </row>
    <row r="2703" spans="1:25" x14ac:dyDescent="0.25">
      <c r="A2703">
        <v>-111.97774468</v>
      </c>
      <c r="B2703">
        <v>33.078707209999997</v>
      </c>
      <c r="C2703" t="s">
        <v>563</v>
      </c>
      <c r="D2703" t="s">
        <v>562</v>
      </c>
      <c r="E2703" t="s">
        <v>561</v>
      </c>
      <c r="F2703">
        <v>181</v>
      </c>
      <c r="G2703">
        <v>176</v>
      </c>
      <c r="H2703">
        <v>13.333</v>
      </c>
      <c r="I2703">
        <v>2.8220000000000001</v>
      </c>
      <c r="J2703">
        <v>1</v>
      </c>
      <c r="K2703">
        <v>1172.3330000000001</v>
      </c>
      <c r="L2703" t="s">
        <v>560</v>
      </c>
      <c r="M2703" t="s">
        <v>559</v>
      </c>
      <c r="N2703" s="8">
        <v>43412</v>
      </c>
      <c r="O2703">
        <v>0</v>
      </c>
      <c r="P2703">
        <v>0</v>
      </c>
      <c r="Q2703">
        <v>12258.945</v>
      </c>
      <c r="R2703">
        <v>1301.164</v>
      </c>
      <c r="S2703">
        <v>2.7109999999999999</v>
      </c>
      <c r="T2703">
        <v>33</v>
      </c>
      <c r="U2703">
        <v>3942.92</v>
      </c>
      <c r="V2703">
        <v>1</v>
      </c>
      <c r="W2703">
        <v>1.9239999999999999</v>
      </c>
      <c r="X2703">
        <v>3.109</v>
      </c>
      <c r="Y2703" s="8">
        <v>43412</v>
      </c>
    </row>
    <row r="2704" spans="1:25" x14ac:dyDescent="0.25">
      <c r="A2704">
        <v>-111.97774366</v>
      </c>
      <c r="B2704">
        <v>33.078700220000002</v>
      </c>
      <c r="C2704" t="s">
        <v>563</v>
      </c>
      <c r="D2704" t="s">
        <v>562</v>
      </c>
      <c r="E2704" t="s">
        <v>561</v>
      </c>
      <c r="F2704">
        <v>182</v>
      </c>
      <c r="G2704">
        <v>182</v>
      </c>
      <c r="H2704">
        <v>13.333</v>
      </c>
      <c r="I2704">
        <v>2.7890000000000001</v>
      </c>
      <c r="J2704">
        <v>1</v>
      </c>
      <c r="K2704">
        <v>1172.346</v>
      </c>
      <c r="L2704" t="s">
        <v>560</v>
      </c>
      <c r="M2704" t="s">
        <v>559</v>
      </c>
      <c r="N2704" s="8">
        <v>43412</v>
      </c>
      <c r="O2704">
        <v>0</v>
      </c>
      <c r="P2704">
        <v>0</v>
      </c>
      <c r="Q2704">
        <v>11247.23</v>
      </c>
      <c r="R2704">
        <v>1207.825</v>
      </c>
      <c r="S2704">
        <v>2.516</v>
      </c>
      <c r="T2704">
        <v>33</v>
      </c>
      <c r="U2704">
        <v>3660.0749999999998</v>
      </c>
      <c r="V2704">
        <v>1</v>
      </c>
      <c r="W2704">
        <v>1.901</v>
      </c>
      <c r="X2704">
        <v>3.073</v>
      </c>
      <c r="Y2704" s="8">
        <v>43412</v>
      </c>
    </row>
    <row r="2705" spans="1:25" x14ac:dyDescent="0.25">
      <c r="A2705">
        <v>-111.97774382999999</v>
      </c>
      <c r="B2705">
        <v>33.078693219999998</v>
      </c>
      <c r="C2705" t="s">
        <v>563</v>
      </c>
      <c r="D2705" t="s">
        <v>562</v>
      </c>
      <c r="E2705" t="s">
        <v>561</v>
      </c>
      <c r="F2705">
        <v>183</v>
      </c>
      <c r="G2705">
        <v>181</v>
      </c>
      <c r="H2705">
        <v>13.333</v>
      </c>
      <c r="I2705">
        <v>2.69</v>
      </c>
      <c r="J2705">
        <v>1</v>
      </c>
      <c r="K2705">
        <v>1172.3720000000001</v>
      </c>
      <c r="L2705" t="s">
        <v>560</v>
      </c>
      <c r="M2705" t="s">
        <v>559</v>
      </c>
      <c r="N2705" s="8">
        <v>43412</v>
      </c>
      <c r="O2705">
        <v>0</v>
      </c>
      <c r="P2705">
        <v>0</v>
      </c>
      <c r="Q2705">
        <v>13322.215</v>
      </c>
      <c r="R2705">
        <v>1482.9960000000001</v>
      </c>
      <c r="S2705">
        <v>3.09</v>
      </c>
      <c r="T2705">
        <v>33</v>
      </c>
      <c r="U2705">
        <v>4493.9260000000004</v>
      </c>
      <c r="V2705">
        <v>1</v>
      </c>
      <c r="W2705">
        <v>1.8340000000000001</v>
      </c>
      <c r="X2705">
        <v>2.964</v>
      </c>
      <c r="Y2705" s="8">
        <v>43412</v>
      </c>
    </row>
    <row r="2706" spans="1:25" x14ac:dyDescent="0.25">
      <c r="A2706">
        <v>-111.97774348999999</v>
      </c>
      <c r="B2706">
        <v>33.078686210000001</v>
      </c>
      <c r="C2706" t="s">
        <v>563</v>
      </c>
      <c r="D2706" t="s">
        <v>562</v>
      </c>
      <c r="E2706" t="s">
        <v>561</v>
      </c>
      <c r="F2706">
        <v>184</v>
      </c>
      <c r="G2706">
        <v>183</v>
      </c>
      <c r="H2706">
        <v>13.333</v>
      </c>
      <c r="I2706">
        <v>2.625</v>
      </c>
      <c r="J2706">
        <v>1</v>
      </c>
      <c r="K2706">
        <v>1172.4280000000001</v>
      </c>
      <c r="L2706" t="s">
        <v>560</v>
      </c>
      <c r="M2706" t="s">
        <v>559</v>
      </c>
      <c r="N2706" s="8">
        <v>43412</v>
      </c>
      <c r="O2706">
        <v>0</v>
      </c>
      <c r="P2706">
        <v>0</v>
      </c>
      <c r="Q2706">
        <v>12346.413</v>
      </c>
      <c r="R2706">
        <v>1408.731</v>
      </c>
      <c r="S2706">
        <v>2.9350000000000001</v>
      </c>
      <c r="T2706">
        <v>33</v>
      </c>
      <c r="U2706">
        <v>4268.8819999999996</v>
      </c>
      <c r="V2706">
        <v>1</v>
      </c>
      <c r="W2706">
        <v>1.79</v>
      </c>
      <c r="X2706">
        <v>2.8919999999999999</v>
      </c>
      <c r="Y2706" s="8">
        <v>43412</v>
      </c>
    </row>
    <row r="2707" spans="1:25" x14ac:dyDescent="0.25">
      <c r="A2707">
        <v>-111.97774502999999</v>
      </c>
      <c r="B2707">
        <v>33.078678179999997</v>
      </c>
      <c r="C2707" t="s">
        <v>563</v>
      </c>
      <c r="D2707" t="s">
        <v>562</v>
      </c>
      <c r="E2707" t="s">
        <v>561</v>
      </c>
      <c r="F2707">
        <v>185</v>
      </c>
      <c r="G2707">
        <v>174</v>
      </c>
      <c r="H2707">
        <v>13.333</v>
      </c>
      <c r="I2707">
        <v>2.625</v>
      </c>
      <c r="J2707">
        <v>1</v>
      </c>
      <c r="K2707">
        <v>1172.3820000000001</v>
      </c>
      <c r="L2707" t="s">
        <v>560</v>
      </c>
      <c r="M2707" t="s">
        <v>559</v>
      </c>
      <c r="N2707" s="8">
        <v>43412</v>
      </c>
      <c r="O2707">
        <v>0</v>
      </c>
      <c r="P2707">
        <v>0</v>
      </c>
      <c r="Q2707">
        <v>12683.339</v>
      </c>
      <c r="R2707">
        <v>1447.174</v>
      </c>
      <c r="S2707">
        <v>3.0150000000000001</v>
      </c>
      <c r="T2707">
        <v>33</v>
      </c>
      <c r="U2707">
        <v>4385.3770000000004</v>
      </c>
      <c r="V2707">
        <v>1</v>
      </c>
      <c r="W2707">
        <v>1.79</v>
      </c>
      <c r="X2707">
        <v>2.8919999999999999</v>
      </c>
      <c r="Y2707" s="8">
        <v>43412</v>
      </c>
    </row>
    <row r="2708" spans="1:25" x14ac:dyDescent="0.25">
      <c r="A2708">
        <v>-111.97774332</v>
      </c>
      <c r="B2708">
        <v>33.078671210000003</v>
      </c>
      <c r="C2708" t="s">
        <v>563</v>
      </c>
      <c r="D2708" t="s">
        <v>562</v>
      </c>
      <c r="E2708" t="s">
        <v>561</v>
      </c>
      <c r="F2708">
        <v>186</v>
      </c>
      <c r="G2708">
        <v>184</v>
      </c>
      <c r="H2708">
        <v>13.333</v>
      </c>
      <c r="I2708">
        <v>2.69</v>
      </c>
      <c r="J2708">
        <v>1</v>
      </c>
      <c r="K2708">
        <v>1172.454</v>
      </c>
      <c r="L2708" t="s">
        <v>560</v>
      </c>
      <c r="M2708" t="s">
        <v>559</v>
      </c>
      <c r="N2708" s="8">
        <v>43412</v>
      </c>
      <c r="O2708">
        <v>0</v>
      </c>
      <c r="P2708">
        <v>0</v>
      </c>
      <c r="Q2708">
        <v>11934.852999999999</v>
      </c>
      <c r="R2708">
        <v>1328.558</v>
      </c>
      <c r="S2708">
        <v>2.7679999999999998</v>
      </c>
      <c r="T2708">
        <v>33</v>
      </c>
      <c r="U2708">
        <v>4025.933</v>
      </c>
      <c r="V2708">
        <v>1</v>
      </c>
      <c r="W2708">
        <v>1.8340000000000001</v>
      </c>
      <c r="X2708">
        <v>2.964</v>
      </c>
      <c r="Y2708" s="8">
        <v>43412</v>
      </c>
    </row>
    <row r="2709" spans="1:25" x14ac:dyDescent="0.25">
      <c r="A2709">
        <v>-111.97774568</v>
      </c>
      <c r="B2709">
        <v>33.078663210000002</v>
      </c>
      <c r="C2709" t="s">
        <v>563</v>
      </c>
      <c r="D2709" t="s">
        <v>562</v>
      </c>
      <c r="E2709" t="s">
        <v>561</v>
      </c>
      <c r="F2709">
        <v>187</v>
      </c>
      <c r="G2709">
        <v>176</v>
      </c>
      <c r="H2709">
        <v>13.333</v>
      </c>
      <c r="I2709">
        <v>2.8220000000000001</v>
      </c>
      <c r="J2709">
        <v>1</v>
      </c>
      <c r="K2709">
        <v>1172.4380000000001</v>
      </c>
      <c r="L2709" t="s">
        <v>560</v>
      </c>
      <c r="M2709" t="s">
        <v>559</v>
      </c>
      <c r="N2709" s="8">
        <v>43412</v>
      </c>
      <c r="O2709">
        <v>0</v>
      </c>
      <c r="P2709">
        <v>0</v>
      </c>
      <c r="Q2709">
        <v>11982.496999999999</v>
      </c>
      <c r="R2709">
        <v>1271.8219999999999</v>
      </c>
      <c r="S2709">
        <v>2.65</v>
      </c>
      <c r="T2709">
        <v>33</v>
      </c>
      <c r="U2709">
        <v>3854.0039999999999</v>
      </c>
      <c r="V2709">
        <v>1</v>
      </c>
      <c r="W2709">
        <v>1.9239999999999999</v>
      </c>
      <c r="X2709">
        <v>3.109</v>
      </c>
      <c r="Y2709" s="8">
        <v>43412</v>
      </c>
    </row>
    <row r="2710" spans="1:25" x14ac:dyDescent="0.25">
      <c r="A2710">
        <v>-111.97774366</v>
      </c>
      <c r="B2710">
        <v>33.078655220000002</v>
      </c>
      <c r="C2710" t="s">
        <v>563</v>
      </c>
      <c r="D2710" t="s">
        <v>562</v>
      </c>
      <c r="E2710" t="s">
        <v>561</v>
      </c>
      <c r="F2710">
        <v>188</v>
      </c>
      <c r="G2710">
        <v>182</v>
      </c>
      <c r="H2710">
        <v>13.333</v>
      </c>
      <c r="I2710">
        <v>2.8220000000000001</v>
      </c>
      <c r="J2710">
        <v>1</v>
      </c>
      <c r="K2710">
        <v>1172.4280000000001</v>
      </c>
      <c r="L2710" t="s">
        <v>560</v>
      </c>
      <c r="M2710" t="s">
        <v>559</v>
      </c>
      <c r="N2710" s="8">
        <v>43412</v>
      </c>
      <c r="O2710">
        <v>0</v>
      </c>
      <c r="P2710">
        <v>0</v>
      </c>
      <c r="Q2710">
        <v>12387.558000000001</v>
      </c>
      <c r="R2710">
        <v>1314.8150000000001</v>
      </c>
      <c r="S2710">
        <v>2.7389999999999999</v>
      </c>
      <c r="T2710">
        <v>33</v>
      </c>
      <c r="U2710">
        <v>3984.2869999999998</v>
      </c>
      <c r="V2710">
        <v>1</v>
      </c>
      <c r="W2710">
        <v>1.9239999999999999</v>
      </c>
      <c r="X2710">
        <v>3.109</v>
      </c>
      <c r="Y2710" s="8">
        <v>43412</v>
      </c>
    </row>
    <row r="2711" spans="1:25" x14ac:dyDescent="0.25">
      <c r="A2711">
        <v>-111.97774468</v>
      </c>
      <c r="B2711">
        <v>33.078648209999997</v>
      </c>
      <c r="C2711" t="s">
        <v>563</v>
      </c>
      <c r="D2711" t="s">
        <v>562</v>
      </c>
      <c r="E2711" t="s">
        <v>561</v>
      </c>
      <c r="F2711">
        <v>189</v>
      </c>
      <c r="G2711">
        <v>176</v>
      </c>
      <c r="H2711">
        <v>13.333</v>
      </c>
      <c r="I2711">
        <v>2.7229999999999999</v>
      </c>
      <c r="J2711">
        <v>1</v>
      </c>
      <c r="K2711">
        <v>1172.4280000000001</v>
      </c>
      <c r="L2711" t="s">
        <v>560</v>
      </c>
      <c r="M2711" t="s">
        <v>559</v>
      </c>
      <c r="N2711" s="8">
        <v>43412</v>
      </c>
      <c r="O2711">
        <v>0</v>
      </c>
      <c r="P2711">
        <v>0</v>
      </c>
      <c r="Q2711">
        <v>12938.636</v>
      </c>
      <c r="R2711">
        <v>1422.944</v>
      </c>
      <c r="S2711">
        <v>2.964</v>
      </c>
      <c r="T2711">
        <v>33</v>
      </c>
      <c r="U2711">
        <v>4311.95</v>
      </c>
      <c r="V2711">
        <v>1</v>
      </c>
      <c r="W2711">
        <v>1.857</v>
      </c>
      <c r="X2711">
        <v>3.0009999999999999</v>
      </c>
      <c r="Y2711" s="8">
        <v>43412</v>
      </c>
    </row>
    <row r="2712" spans="1:25" x14ac:dyDescent="0.25">
      <c r="A2712">
        <v>-111.97774414</v>
      </c>
      <c r="B2712">
        <v>33.078640190000002</v>
      </c>
      <c r="C2712" t="s">
        <v>563</v>
      </c>
      <c r="D2712" t="s">
        <v>562</v>
      </c>
      <c r="E2712" t="s">
        <v>561</v>
      </c>
      <c r="F2712">
        <v>190</v>
      </c>
      <c r="G2712">
        <v>185</v>
      </c>
      <c r="H2712">
        <v>13.333</v>
      </c>
      <c r="I2712">
        <v>2.657</v>
      </c>
      <c r="J2712">
        <v>1</v>
      </c>
      <c r="K2712">
        <v>1172.4079999999999</v>
      </c>
      <c r="L2712" t="s">
        <v>560</v>
      </c>
      <c r="M2712" t="s">
        <v>559</v>
      </c>
      <c r="N2712" s="8">
        <v>43412</v>
      </c>
      <c r="O2712">
        <v>0</v>
      </c>
      <c r="P2712">
        <v>0</v>
      </c>
      <c r="Q2712">
        <v>14266.566999999999</v>
      </c>
      <c r="R2712">
        <v>1607.7249999999999</v>
      </c>
      <c r="S2712">
        <v>3.3490000000000002</v>
      </c>
      <c r="T2712">
        <v>33</v>
      </c>
      <c r="U2712">
        <v>4871.893</v>
      </c>
      <c r="V2712">
        <v>1</v>
      </c>
      <c r="W2712">
        <v>1.8120000000000001</v>
      </c>
      <c r="X2712">
        <v>2.9279999999999999</v>
      </c>
      <c r="Y2712" s="8">
        <v>43412</v>
      </c>
    </row>
    <row r="2713" spans="1:25" x14ac:dyDescent="0.25">
      <c r="A2713">
        <v>-111.97774416999999</v>
      </c>
      <c r="B2713">
        <v>33.07863322</v>
      </c>
      <c r="C2713" t="s">
        <v>563</v>
      </c>
      <c r="D2713" t="s">
        <v>562</v>
      </c>
      <c r="E2713" t="s">
        <v>561</v>
      </c>
      <c r="F2713">
        <v>191</v>
      </c>
      <c r="G2713">
        <v>179</v>
      </c>
      <c r="H2713">
        <v>13.333</v>
      </c>
      <c r="I2713">
        <v>2.657</v>
      </c>
      <c r="J2713">
        <v>1</v>
      </c>
      <c r="K2713">
        <v>1172.402</v>
      </c>
      <c r="L2713" t="s">
        <v>560</v>
      </c>
      <c r="M2713" t="s">
        <v>559</v>
      </c>
      <c r="N2713" s="8">
        <v>43412</v>
      </c>
      <c r="O2713">
        <v>0</v>
      </c>
      <c r="P2713">
        <v>0</v>
      </c>
      <c r="Q2713">
        <v>13909.591</v>
      </c>
      <c r="R2713">
        <v>1567.4970000000001</v>
      </c>
      <c r="S2713">
        <v>3.266</v>
      </c>
      <c r="T2713">
        <v>33</v>
      </c>
      <c r="U2713">
        <v>4749.99</v>
      </c>
      <c r="V2713">
        <v>1</v>
      </c>
      <c r="W2713">
        <v>1.8120000000000001</v>
      </c>
      <c r="X2713">
        <v>2.9279999999999999</v>
      </c>
      <c r="Y2713" s="8">
        <v>43412</v>
      </c>
    </row>
    <row r="2714" spans="1:25" x14ac:dyDescent="0.25">
      <c r="A2714">
        <v>-111.97774416999999</v>
      </c>
      <c r="B2714">
        <v>33.078626219999997</v>
      </c>
      <c r="C2714" t="s">
        <v>563</v>
      </c>
      <c r="D2714" t="s">
        <v>562</v>
      </c>
      <c r="E2714" t="s">
        <v>561</v>
      </c>
      <c r="F2714">
        <v>192</v>
      </c>
      <c r="G2714">
        <v>179</v>
      </c>
      <c r="H2714">
        <v>13.333</v>
      </c>
      <c r="I2714">
        <v>2.69</v>
      </c>
      <c r="J2714">
        <v>1</v>
      </c>
      <c r="K2714">
        <v>1172.454</v>
      </c>
      <c r="L2714" t="s">
        <v>560</v>
      </c>
      <c r="M2714" t="s">
        <v>559</v>
      </c>
      <c r="N2714" s="8">
        <v>43412</v>
      </c>
      <c r="O2714">
        <v>0</v>
      </c>
      <c r="P2714">
        <v>0</v>
      </c>
      <c r="Q2714">
        <v>12056.635</v>
      </c>
      <c r="R2714">
        <v>1342.114</v>
      </c>
      <c r="S2714">
        <v>2.7959999999999998</v>
      </c>
      <c r="T2714">
        <v>33</v>
      </c>
      <c r="U2714">
        <v>4067.0129999999999</v>
      </c>
      <c r="V2714">
        <v>1</v>
      </c>
      <c r="W2714">
        <v>1.8340000000000001</v>
      </c>
      <c r="X2714">
        <v>2.964</v>
      </c>
      <c r="Y2714" s="8">
        <v>43412</v>
      </c>
    </row>
    <row r="2715" spans="1:25" x14ac:dyDescent="0.25">
      <c r="A2715">
        <v>-111.97774382999999</v>
      </c>
      <c r="B2715">
        <v>33.078618220000003</v>
      </c>
      <c r="C2715" t="s">
        <v>563</v>
      </c>
      <c r="D2715" t="s">
        <v>562</v>
      </c>
      <c r="E2715" t="s">
        <v>561</v>
      </c>
      <c r="F2715">
        <v>193</v>
      </c>
      <c r="G2715">
        <v>181</v>
      </c>
      <c r="H2715">
        <v>13.333</v>
      </c>
      <c r="I2715">
        <v>2.657</v>
      </c>
      <c r="J2715">
        <v>1</v>
      </c>
      <c r="K2715">
        <v>1172.48</v>
      </c>
      <c r="L2715" t="s">
        <v>560</v>
      </c>
      <c r="M2715" t="s">
        <v>559</v>
      </c>
      <c r="N2715" s="8">
        <v>43412</v>
      </c>
      <c r="O2715">
        <v>0</v>
      </c>
      <c r="P2715">
        <v>0</v>
      </c>
      <c r="Q2715">
        <v>11265.903</v>
      </c>
      <c r="R2715">
        <v>1269.575</v>
      </c>
      <c r="S2715">
        <v>2.645</v>
      </c>
      <c r="T2715">
        <v>33</v>
      </c>
      <c r="U2715">
        <v>3847.1959999999999</v>
      </c>
      <c r="V2715">
        <v>1</v>
      </c>
      <c r="W2715">
        <v>1.8120000000000001</v>
      </c>
      <c r="X2715">
        <v>2.9279999999999999</v>
      </c>
      <c r="Y2715" s="8">
        <v>43412</v>
      </c>
    </row>
    <row r="2716" spans="1:25" x14ac:dyDescent="0.25">
      <c r="A2716">
        <v>-111.97774551000001</v>
      </c>
      <c r="B2716">
        <v>33.078611209999998</v>
      </c>
      <c r="C2716" t="s">
        <v>563</v>
      </c>
      <c r="D2716" t="s">
        <v>562</v>
      </c>
      <c r="E2716" t="s">
        <v>561</v>
      </c>
      <c r="F2716">
        <v>194</v>
      </c>
      <c r="G2716">
        <v>177</v>
      </c>
      <c r="H2716">
        <v>13.333</v>
      </c>
      <c r="I2716">
        <v>2.8540000000000001</v>
      </c>
      <c r="J2716">
        <v>1</v>
      </c>
      <c r="K2716">
        <v>1172.402</v>
      </c>
      <c r="L2716" t="s">
        <v>560</v>
      </c>
      <c r="M2716" t="s">
        <v>559</v>
      </c>
      <c r="N2716" s="8">
        <v>43412</v>
      </c>
      <c r="O2716">
        <v>0</v>
      </c>
      <c r="P2716">
        <v>0</v>
      </c>
      <c r="Q2716">
        <v>11819.9</v>
      </c>
      <c r="R2716">
        <v>1240.143</v>
      </c>
      <c r="S2716">
        <v>2.5840000000000001</v>
      </c>
      <c r="T2716">
        <v>33</v>
      </c>
      <c r="U2716">
        <v>3758.01</v>
      </c>
      <c r="V2716">
        <v>1</v>
      </c>
      <c r="W2716">
        <v>1.946</v>
      </c>
      <c r="X2716">
        <v>3.145</v>
      </c>
      <c r="Y2716" s="8">
        <v>43412</v>
      </c>
    </row>
    <row r="2717" spans="1:25" x14ac:dyDescent="0.25">
      <c r="A2717">
        <v>-111.97774397000001</v>
      </c>
      <c r="B2717">
        <v>33.078603180000002</v>
      </c>
      <c r="C2717" t="s">
        <v>563</v>
      </c>
      <c r="D2717" t="s">
        <v>562</v>
      </c>
      <c r="E2717" t="s">
        <v>561</v>
      </c>
      <c r="F2717">
        <v>195</v>
      </c>
      <c r="G2717">
        <v>186</v>
      </c>
      <c r="H2717">
        <v>13.333</v>
      </c>
      <c r="I2717">
        <v>2.8540000000000001</v>
      </c>
      <c r="J2717">
        <v>1</v>
      </c>
      <c r="K2717">
        <v>1172.365</v>
      </c>
      <c r="L2717" t="s">
        <v>560</v>
      </c>
      <c r="M2717" t="s">
        <v>559</v>
      </c>
      <c r="N2717" s="8">
        <v>43412</v>
      </c>
      <c r="O2717">
        <v>0</v>
      </c>
      <c r="P2717">
        <v>0</v>
      </c>
      <c r="Q2717">
        <v>11650.859</v>
      </c>
      <c r="R2717">
        <v>1222.4069999999999</v>
      </c>
      <c r="S2717">
        <v>2.5470000000000002</v>
      </c>
      <c r="T2717">
        <v>33</v>
      </c>
      <c r="U2717">
        <v>3704.2649999999999</v>
      </c>
      <c r="V2717">
        <v>1</v>
      </c>
      <c r="W2717">
        <v>1.946</v>
      </c>
      <c r="X2717">
        <v>3.145</v>
      </c>
      <c r="Y2717" s="8">
        <v>43412</v>
      </c>
    </row>
    <row r="2718" spans="1:25" x14ac:dyDescent="0.25">
      <c r="A2718">
        <v>-111.97774517000001</v>
      </c>
      <c r="B2718">
        <v>33.078595219999997</v>
      </c>
      <c r="C2718" t="s">
        <v>563</v>
      </c>
      <c r="D2718" t="s">
        <v>562</v>
      </c>
      <c r="E2718" t="s">
        <v>561</v>
      </c>
      <c r="F2718">
        <v>196</v>
      </c>
      <c r="G2718">
        <v>179</v>
      </c>
      <c r="H2718">
        <v>13.333</v>
      </c>
      <c r="I2718">
        <v>2.7890000000000001</v>
      </c>
      <c r="J2718">
        <v>1</v>
      </c>
      <c r="K2718">
        <v>1172.3920000000001</v>
      </c>
      <c r="L2718" t="s">
        <v>560</v>
      </c>
      <c r="M2718" t="s">
        <v>559</v>
      </c>
      <c r="N2718" s="8">
        <v>43412</v>
      </c>
      <c r="O2718">
        <v>0</v>
      </c>
      <c r="P2718">
        <v>0</v>
      </c>
      <c r="Q2718">
        <v>10916.473</v>
      </c>
      <c r="R2718">
        <v>1172.3050000000001</v>
      </c>
      <c r="S2718">
        <v>2.4420000000000002</v>
      </c>
      <c r="T2718">
        <v>33</v>
      </c>
      <c r="U2718">
        <v>3552.44</v>
      </c>
      <c r="V2718">
        <v>1</v>
      </c>
      <c r="W2718">
        <v>1.901</v>
      </c>
      <c r="X2718">
        <v>3.073</v>
      </c>
      <c r="Y2718" s="8">
        <v>43412</v>
      </c>
    </row>
    <row r="2719" spans="1:25" x14ac:dyDescent="0.25">
      <c r="A2719">
        <v>-111.97774449000001</v>
      </c>
      <c r="B2719">
        <v>33.078588209999999</v>
      </c>
      <c r="C2719" t="s">
        <v>563</v>
      </c>
      <c r="D2719" t="s">
        <v>562</v>
      </c>
      <c r="E2719" t="s">
        <v>561</v>
      </c>
      <c r="F2719">
        <v>197</v>
      </c>
      <c r="G2719">
        <v>183</v>
      </c>
      <c r="H2719">
        <v>13.333</v>
      </c>
      <c r="I2719">
        <v>2.8220000000000001</v>
      </c>
      <c r="J2719">
        <v>1</v>
      </c>
      <c r="K2719">
        <v>1172.4570000000001</v>
      </c>
      <c r="L2719" t="s">
        <v>560</v>
      </c>
      <c r="M2719" t="s">
        <v>559</v>
      </c>
      <c r="N2719" s="8">
        <v>43412</v>
      </c>
      <c r="O2719">
        <v>0</v>
      </c>
      <c r="P2719">
        <v>0</v>
      </c>
      <c r="Q2719">
        <v>8670.85</v>
      </c>
      <c r="R2719">
        <v>920.32299999999998</v>
      </c>
      <c r="S2719">
        <v>1.917</v>
      </c>
      <c r="T2719">
        <v>33</v>
      </c>
      <c r="U2719">
        <v>2788.8589999999999</v>
      </c>
      <c r="V2719">
        <v>1</v>
      </c>
      <c r="W2719">
        <v>1.9239999999999999</v>
      </c>
      <c r="X2719">
        <v>3.109</v>
      </c>
      <c r="Y2719" s="8">
        <v>43412</v>
      </c>
    </row>
    <row r="2720" spans="1:25" x14ac:dyDescent="0.25">
      <c r="A2720">
        <v>-111.97774568</v>
      </c>
      <c r="B2720">
        <v>33.078580209999998</v>
      </c>
      <c r="C2720" t="s">
        <v>563</v>
      </c>
      <c r="D2720" t="s">
        <v>562</v>
      </c>
      <c r="E2720" t="s">
        <v>561</v>
      </c>
      <c r="F2720">
        <v>198</v>
      </c>
      <c r="G2720">
        <v>176</v>
      </c>
      <c r="H2720">
        <v>13.333</v>
      </c>
      <c r="I2720">
        <v>3.0840000000000001</v>
      </c>
      <c r="J2720">
        <v>1</v>
      </c>
      <c r="K2720">
        <v>1172.5329999999999</v>
      </c>
      <c r="L2720" t="s">
        <v>560</v>
      </c>
      <c r="M2720" t="s">
        <v>559</v>
      </c>
      <c r="N2720" s="8">
        <v>43412</v>
      </c>
      <c r="O2720">
        <v>0</v>
      </c>
      <c r="P2720">
        <v>0</v>
      </c>
      <c r="Q2720">
        <v>9075.8549999999996</v>
      </c>
      <c r="R2720">
        <v>881.327</v>
      </c>
      <c r="S2720">
        <v>1.8360000000000001</v>
      </c>
      <c r="T2720">
        <v>33</v>
      </c>
      <c r="U2720">
        <v>2670.6869999999999</v>
      </c>
      <c r="V2720">
        <v>1</v>
      </c>
      <c r="W2720">
        <v>2.1030000000000002</v>
      </c>
      <c r="X2720">
        <v>3.3980000000000001</v>
      </c>
      <c r="Y2720" s="8">
        <v>43412</v>
      </c>
    </row>
    <row r="2721" spans="1:25" x14ac:dyDescent="0.25">
      <c r="A2721">
        <v>-111.97774466</v>
      </c>
      <c r="B2721">
        <v>33.078573220000003</v>
      </c>
      <c r="C2721" t="s">
        <v>563</v>
      </c>
      <c r="D2721" t="s">
        <v>562</v>
      </c>
      <c r="E2721" t="s">
        <v>561</v>
      </c>
      <c r="F2721">
        <v>199</v>
      </c>
      <c r="G2721">
        <v>182</v>
      </c>
      <c r="H2721">
        <v>13.333</v>
      </c>
      <c r="I2721">
        <v>2.657</v>
      </c>
      <c r="J2721">
        <v>1</v>
      </c>
      <c r="K2721">
        <v>1172.51</v>
      </c>
      <c r="L2721" t="s">
        <v>560</v>
      </c>
      <c r="M2721" t="s">
        <v>559</v>
      </c>
      <c r="N2721" s="8">
        <v>43412</v>
      </c>
      <c r="O2721">
        <v>0</v>
      </c>
      <c r="P2721">
        <v>0</v>
      </c>
      <c r="Q2721">
        <v>8690.6229999999996</v>
      </c>
      <c r="R2721">
        <v>979.36199999999997</v>
      </c>
      <c r="S2721">
        <v>2.04</v>
      </c>
      <c r="T2721">
        <v>33</v>
      </c>
      <c r="U2721">
        <v>2967.7629999999999</v>
      </c>
      <c r="V2721">
        <v>1</v>
      </c>
      <c r="W2721">
        <v>1.8120000000000001</v>
      </c>
      <c r="X2721">
        <v>2.9279999999999999</v>
      </c>
      <c r="Y2721" s="8">
        <v>43412</v>
      </c>
    </row>
    <row r="2722" spans="1:25" x14ac:dyDescent="0.25">
      <c r="A2722">
        <v>-111.97774466</v>
      </c>
      <c r="B2722">
        <v>33.078565220000002</v>
      </c>
      <c r="C2722" t="s">
        <v>563</v>
      </c>
      <c r="D2722" t="s">
        <v>562</v>
      </c>
      <c r="E2722" t="s">
        <v>561</v>
      </c>
      <c r="F2722">
        <v>200</v>
      </c>
      <c r="G2722">
        <v>182</v>
      </c>
      <c r="H2722">
        <v>13.333</v>
      </c>
      <c r="I2722">
        <v>2.7559999999999998</v>
      </c>
      <c r="J2722">
        <v>1</v>
      </c>
      <c r="K2722">
        <v>1172.5070000000001</v>
      </c>
      <c r="L2722" t="s">
        <v>560</v>
      </c>
      <c r="M2722" t="s">
        <v>559</v>
      </c>
      <c r="N2722" s="8">
        <v>43412</v>
      </c>
      <c r="O2722">
        <v>0</v>
      </c>
      <c r="P2722">
        <v>0</v>
      </c>
      <c r="Q2722">
        <v>8507.9770000000008</v>
      </c>
      <c r="R2722">
        <v>924.53700000000003</v>
      </c>
      <c r="S2722">
        <v>1.9259999999999999</v>
      </c>
      <c r="T2722">
        <v>33</v>
      </c>
      <c r="U2722">
        <v>2801.627</v>
      </c>
      <c r="V2722">
        <v>1</v>
      </c>
      <c r="W2722">
        <v>1.879</v>
      </c>
      <c r="X2722">
        <v>3.0369999999999999</v>
      </c>
      <c r="Y2722" s="8">
        <v>43412</v>
      </c>
    </row>
    <row r="2723" spans="1:25" x14ac:dyDescent="0.25">
      <c r="A2723">
        <v>-111.977745</v>
      </c>
      <c r="B2723">
        <v>33.078557230000001</v>
      </c>
      <c r="C2723" t="s">
        <v>563</v>
      </c>
      <c r="D2723" t="s">
        <v>562</v>
      </c>
      <c r="E2723" t="s">
        <v>561</v>
      </c>
      <c r="F2723">
        <v>201</v>
      </c>
      <c r="G2723">
        <v>180</v>
      </c>
      <c r="H2723">
        <v>13.333</v>
      </c>
      <c r="I2723">
        <v>2.8220000000000001</v>
      </c>
      <c r="J2723">
        <v>1</v>
      </c>
      <c r="K2723">
        <v>1172.4480000000001</v>
      </c>
      <c r="L2723" t="s">
        <v>560</v>
      </c>
      <c r="M2723" t="s">
        <v>559</v>
      </c>
      <c r="N2723" s="8">
        <v>43412</v>
      </c>
      <c r="O2723">
        <v>0</v>
      </c>
      <c r="P2723">
        <v>0</v>
      </c>
      <c r="Q2723">
        <v>8137.2870000000003</v>
      </c>
      <c r="R2723">
        <v>863.69100000000003</v>
      </c>
      <c r="S2723">
        <v>1.7989999999999999</v>
      </c>
      <c r="T2723">
        <v>33</v>
      </c>
      <c r="U2723">
        <v>2617.2460000000001</v>
      </c>
      <c r="V2723">
        <v>1</v>
      </c>
      <c r="W2723">
        <v>1.9239999999999999</v>
      </c>
      <c r="X2723">
        <v>3.109</v>
      </c>
      <c r="Y2723" s="8">
        <v>43412</v>
      </c>
    </row>
    <row r="2724" spans="1:25" x14ac:dyDescent="0.25">
      <c r="A2724">
        <v>-111.97774450999999</v>
      </c>
      <c r="B2724">
        <v>33.078550210000003</v>
      </c>
      <c r="C2724" t="s">
        <v>563</v>
      </c>
      <c r="D2724" t="s">
        <v>562</v>
      </c>
      <c r="E2724" t="s">
        <v>561</v>
      </c>
      <c r="F2724">
        <v>202</v>
      </c>
      <c r="G2724">
        <v>177</v>
      </c>
      <c r="H2724">
        <v>13.333</v>
      </c>
      <c r="I2724">
        <v>2.7229999999999999</v>
      </c>
      <c r="J2724">
        <v>1</v>
      </c>
      <c r="K2724">
        <v>1172.4570000000001</v>
      </c>
      <c r="L2724" t="s">
        <v>560</v>
      </c>
      <c r="M2724" t="s">
        <v>559</v>
      </c>
      <c r="N2724" s="8">
        <v>43412</v>
      </c>
      <c r="O2724">
        <v>0</v>
      </c>
      <c r="P2724">
        <v>0</v>
      </c>
      <c r="Q2724">
        <v>11270.089</v>
      </c>
      <c r="R2724">
        <v>1239.443</v>
      </c>
      <c r="S2724">
        <v>2.5819999999999999</v>
      </c>
      <c r="T2724">
        <v>33</v>
      </c>
      <c r="U2724">
        <v>3755.8870000000002</v>
      </c>
      <c r="V2724">
        <v>1</v>
      </c>
      <c r="W2724">
        <v>1.857</v>
      </c>
      <c r="X2724">
        <v>3.0009999999999999</v>
      </c>
      <c r="Y2724" s="8">
        <v>43412</v>
      </c>
    </row>
    <row r="2725" spans="1:25" x14ac:dyDescent="0.25">
      <c r="A2725">
        <v>-111.97774450999999</v>
      </c>
      <c r="B2725">
        <v>33.078542210000002</v>
      </c>
      <c r="C2725" t="s">
        <v>563</v>
      </c>
      <c r="D2725" t="s">
        <v>562</v>
      </c>
      <c r="E2725" t="s">
        <v>561</v>
      </c>
      <c r="F2725">
        <v>203</v>
      </c>
      <c r="G2725">
        <v>177</v>
      </c>
      <c r="H2725">
        <v>13.333</v>
      </c>
      <c r="I2725">
        <v>2.7890000000000001</v>
      </c>
      <c r="J2725">
        <v>1</v>
      </c>
      <c r="K2725">
        <v>1172.444</v>
      </c>
      <c r="L2725" t="s">
        <v>560</v>
      </c>
      <c r="M2725" t="s">
        <v>559</v>
      </c>
      <c r="N2725" s="8">
        <v>43412</v>
      </c>
      <c r="O2725">
        <v>0</v>
      </c>
      <c r="P2725">
        <v>0</v>
      </c>
      <c r="Q2725">
        <v>11783.712</v>
      </c>
      <c r="R2725">
        <v>1265.4369999999999</v>
      </c>
      <c r="S2725">
        <v>2.6360000000000001</v>
      </c>
      <c r="T2725">
        <v>33</v>
      </c>
      <c r="U2725">
        <v>3834.6570000000002</v>
      </c>
      <c r="V2725">
        <v>1</v>
      </c>
      <c r="W2725">
        <v>1.901</v>
      </c>
      <c r="X2725">
        <v>3.073</v>
      </c>
      <c r="Y2725" s="8">
        <v>43412</v>
      </c>
    </row>
    <row r="2726" spans="1:25" x14ac:dyDescent="0.25">
      <c r="A2726">
        <v>-111.97774534</v>
      </c>
      <c r="B2726">
        <v>33.078534220000002</v>
      </c>
      <c r="C2726" t="s">
        <v>563</v>
      </c>
      <c r="D2726" t="s">
        <v>562</v>
      </c>
      <c r="E2726" t="s">
        <v>561</v>
      </c>
      <c r="F2726">
        <v>204</v>
      </c>
      <c r="G2726">
        <v>178</v>
      </c>
      <c r="H2726">
        <v>13.333</v>
      </c>
      <c r="I2726">
        <v>2.8220000000000001</v>
      </c>
      <c r="J2726">
        <v>1</v>
      </c>
      <c r="K2726">
        <v>1172.375</v>
      </c>
      <c r="L2726" t="s">
        <v>560</v>
      </c>
      <c r="M2726" t="s">
        <v>559</v>
      </c>
      <c r="N2726" s="8">
        <v>43412</v>
      </c>
      <c r="O2726">
        <v>0</v>
      </c>
      <c r="P2726">
        <v>0</v>
      </c>
      <c r="Q2726">
        <v>12548.005999999999</v>
      </c>
      <c r="R2726">
        <v>1331.845</v>
      </c>
      <c r="S2726">
        <v>2.7749999999999999</v>
      </c>
      <c r="T2726">
        <v>33</v>
      </c>
      <c r="U2726">
        <v>4035.893</v>
      </c>
      <c r="V2726">
        <v>1</v>
      </c>
      <c r="W2726">
        <v>1.9239999999999999</v>
      </c>
      <c r="X2726">
        <v>3.109</v>
      </c>
      <c r="Y2726" s="8">
        <v>43412</v>
      </c>
    </row>
    <row r="2727" spans="1:25" x14ac:dyDescent="0.25">
      <c r="A2727">
        <v>-111.97774449000001</v>
      </c>
      <c r="B2727">
        <v>33.078527209999997</v>
      </c>
      <c r="C2727" t="s">
        <v>563</v>
      </c>
      <c r="D2727" t="s">
        <v>562</v>
      </c>
      <c r="E2727" t="s">
        <v>561</v>
      </c>
      <c r="F2727">
        <v>205</v>
      </c>
      <c r="G2727">
        <v>183</v>
      </c>
      <c r="H2727">
        <v>13.333</v>
      </c>
      <c r="I2727">
        <v>2.887</v>
      </c>
      <c r="J2727">
        <v>1</v>
      </c>
      <c r="K2727">
        <v>1172.3130000000001</v>
      </c>
      <c r="L2727" t="s">
        <v>560</v>
      </c>
      <c r="M2727" t="s">
        <v>559</v>
      </c>
      <c r="N2727" s="8">
        <v>43412</v>
      </c>
      <c r="O2727">
        <v>0</v>
      </c>
      <c r="P2727">
        <v>0</v>
      </c>
      <c r="Q2727">
        <v>12488.299000000001</v>
      </c>
      <c r="R2727">
        <v>1295.3820000000001</v>
      </c>
      <c r="S2727">
        <v>2.6989999999999998</v>
      </c>
      <c r="T2727">
        <v>33</v>
      </c>
      <c r="U2727">
        <v>3925.4</v>
      </c>
      <c r="V2727">
        <v>1</v>
      </c>
      <c r="W2727">
        <v>1.9690000000000001</v>
      </c>
      <c r="X2727">
        <v>3.181</v>
      </c>
      <c r="Y2727" s="8">
        <v>43412</v>
      </c>
    </row>
    <row r="2728" spans="1:25" x14ac:dyDescent="0.25">
      <c r="A2728">
        <v>-111.97774397000001</v>
      </c>
      <c r="B2728">
        <v>33.078519180000001</v>
      </c>
      <c r="C2728" t="s">
        <v>563</v>
      </c>
      <c r="D2728" t="s">
        <v>562</v>
      </c>
      <c r="E2728" t="s">
        <v>561</v>
      </c>
      <c r="F2728">
        <v>206</v>
      </c>
      <c r="G2728">
        <v>186</v>
      </c>
      <c r="H2728">
        <v>13.333</v>
      </c>
      <c r="I2728">
        <v>2.7559999999999998</v>
      </c>
      <c r="J2728">
        <v>1</v>
      </c>
      <c r="K2728">
        <v>1172.356</v>
      </c>
      <c r="L2728" t="s">
        <v>560</v>
      </c>
      <c r="M2728" t="s">
        <v>559</v>
      </c>
      <c r="N2728" s="8">
        <v>43412</v>
      </c>
      <c r="O2728">
        <v>0</v>
      </c>
      <c r="P2728">
        <v>0</v>
      </c>
      <c r="Q2728">
        <v>13728.817999999999</v>
      </c>
      <c r="R2728">
        <v>1491.8710000000001</v>
      </c>
      <c r="S2728">
        <v>3.1080000000000001</v>
      </c>
      <c r="T2728">
        <v>33</v>
      </c>
      <c r="U2728">
        <v>4520.82</v>
      </c>
      <c r="V2728">
        <v>1</v>
      </c>
      <c r="W2728">
        <v>1.879</v>
      </c>
      <c r="X2728">
        <v>3.0369999999999999</v>
      </c>
      <c r="Y2728" s="8">
        <v>43412</v>
      </c>
    </row>
    <row r="2729" spans="1:25" x14ac:dyDescent="0.25">
      <c r="A2729">
        <v>-111.97774551000001</v>
      </c>
      <c r="B2729">
        <v>33.07851221</v>
      </c>
      <c r="C2729" t="s">
        <v>563</v>
      </c>
      <c r="D2729" t="s">
        <v>562</v>
      </c>
      <c r="E2729" t="s">
        <v>561</v>
      </c>
      <c r="F2729">
        <v>207</v>
      </c>
      <c r="G2729">
        <v>177</v>
      </c>
      <c r="H2729">
        <v>13.333</v>
      </c>
      <c r="I2729">
        <v>2.5590000000000002</v>
      </c>
      <c r="J2729">
        <v>1</v>
      </c>
      <c r="K2729">
        <v>1172.454</v>
      </c>
      <c r="L2729" t="s">
        <v>560</v>
      </c>
      <c r="M2729" t="s">
        <v>559</v>
      </c>
      <c r="N2729" s="8">
        <v>43412</v>
      </c>
      <c r="O2729">
        <v>0</v>
      </c>
      <c r="P2729">
        <v>0</v>
      </c>
      <c r="Q2729">
        <v>11132.057000000001</v>
      </c>
      <c r="R2729">
        <v>1302.741</v>
      </c>
      <c r="S2729">
        <v>2.714</v>
      </c>
      <c r="T2729">
        <v>33</v>
      </c>
      <c r="U2729">
        <v>3947.7</v>
      </c>
      <c r="V2729">
        <v>1</v>
      </c>
      <c r="W2729">
        <v>1.7450000000000001</v>
      </c>
      <c r="X2729">
        <v>2.82</v>
      </c>
      <c r="Y2729" s="8">
        <v>43412</v>
      </c>
    </row>
    <row r="2730" spans="1:25" x14ac:dyDescent="0.25">
      <c r="A2730">
        <v>-111.97774466</v>
      </c>
      <c r="B2730">
        <v>33.078504219999999</v>
      </c>
      <c r="C2730" t="s">
        <v>563</v>
      </c>
      <c r="D2730" t="s">
        <v>562</v>
      </c>
      <c r="E2730" t="s">
        <v>561</v>
      </c>
      <c r="F2730">
        <v>208</v>
      </c>
      <c r="G2730">
        <v>182</v>
      </c>
      <c r="H2730">
        <v>13.333</v>
      </c>
      <c r="I2730">
        <v>2.5590000000000002</v>
      </c>
      <c r="J2730">
        <v>1</v>
      </c>
      <c r="K2730">
        <v>1172.4770000000001</v>
      </c>
      <c r="L2730" t="s">
        <v>560</v>
      </c>
      <c r="M2730" t="s">
        <v>559</v>
      </c>
      <c r="N2730" s="8">
        <v>43412</v>
      </c>
      <c r="O2730">
        <v>0</v>
      </c>
      <c r="P2730">
        <v>0</v>
      </c>
      <c r="Q2730">
        <v>12358.2</v>
      </c>
      <c r="R2730">
        <v>1446.232</v>
      </c>
      <c r="S2730">
        <v>3.0129999999999999</v>
      </c>
      <c r="T2730">
        <v>33</v>
      </c>
      <c r="U2730">
        <v>4382.5200000000004</v>
      </c>
      <c r="V2730">
        <v>1</v>
      </c>
      <c r="W2730">
        <v>1.7450000000000001</v>
      </c>
      <c r="X2730">
        <v>2.82</v>
      </c>
      <c r="Y2730" s="8">
        <v>43412</v>
      </c>
    </row>
    <row r="2731" spans="1:25" x14ac:dyDescent="0.25">
      <c r="A2731">
        <v>-111.97774586</v>
      </c>
      <c r="B2731">
        <v>33.07849719</v>
      </c>
      <c r="C2731" t="s">
        <v>563</v>
      </c>
      <c r="D2731" t="s">
        <v>562</v>
      </c>
      <c r="E2731" t="s">
        <v>561</v>
      </c>
      <c r="F2731">
        <v>209</v>
      </c>
      <c r="G2731">
        <v>175</v>
      </c>
      <c r="H2731">
        <v>13.333</v>
      </c>
      <c r="I2731">
        <v>2.7559999999999998</v>
      </c>
      <c r="J2731">
        <v>1</v>
      </c>
      <c r="K2731">
        <v>1172.48</v>
      </c>
      <c r="L2731" t="s">
        <v>560</v>
      </c>
      <c r="M2731" t="s">
        <v>559</v>
      </c>
      <c r="N2731" s="8">
        <v>43412</v>
      </c>
      <c r="O2731">
        <v>0</v>
      </c>
      <c r="P2731">
        <v>0</v>
      </c>
      <c r="Q2731">
        <v>12658.663</v>
      </c>
      <c r="R2731">
        <v>1375.58</v>
      </c>
      <c r="S2731">
        <v>2.8660000000000001</v>
      </c>
      <c r="T2731">
        <v>33</v>
      </c>
      <c r="U2731">
        <v>4168.424</v>
      </c>
      <c r="V2731">
        <v>1</v>
      </c>
      <c r="W2731">
        <v>1.879</v>
      </c>
      <c r="X2731">
        <v>3.0369999999999999</v>
      </c>
      <c r="Y2731" s="8">
        <v>43412</v>
      </c>
    </row>
    <row r="2732" spans="1:25" x14ac:dyDescent="0.25">
      <c r="A2732">
        <v>-111.97774583</v>
      </c>
      <c r="B2732">
        <v>33.078489220000002</v>
      </c>
      <c r="C2732" t="s">
        <v>563</v>
      </c>
      <c r="D2732" t="s">
        <v>562</v>
      </c>
      <c r="E2732" t="s">
        <v>561</v>
      </c>
      <c r="F2732">
        <v>210</v>
      </c>
      <c r="G2732">
        <v>181</v>
      </c>
      <c r="H2732">
        <v>13.333</v>
      </c>
      <c r="I2732">
        <v>2.887</v>
      </c>
      <c r="J2732">
        <v>1</v>
      </c>
      <c r="K2732">
        <v>1172.3789999999999</v>
      </c>
      <c r="L2732" t="s">
        <v>560</v>
      </c>
      <c r="M2732" t="s">
        <v>559</v>
      </c>
      <c r="N2732" s="8">
        <v>43412</v>
      </c>
      <c r="O2732">
        <v>0</v>
      </c>
      <c r="P2732">
        <v>0</v>
      </c>
      <c r="Q2732">
        <v>11510.018</v>
      </c>
      <c r="R2732">
        <v>1193.9069999999999</v>
      </c>
      <c r="S2732">
        <v>2.4870000000000001</v>
      </c>
      <c r="T2732">
        <v>33</v>
      </c>
      <c r="U2732">
        <v>3617.9009999999998</v>
      </c>
      <c r="V2732">
        <v>1</v>
      </c>
      <c r="W2732">
        <v>1.9690000000000001</v>
      </c>
      <c r="X2732">
        <v>3.181</v>
      </c>
      <c r="Y2732" s="8">
        <v>43412</v>
      </c>
    </row>
    <row r="2733" spans="1:25" x14ac:dyDescent="0.25">
      <c r="A2733">
        <v>-111.97774463</v>
      </c>
      <c r="B2733">
        <v>33.078481150000002</v>
      </c>
      <c r="C2733" t="s">
        <v>563</v>
      </c>
      <c r="D2733" t="s">
        <v>562</v>
      </c>
      <c r="E2733" t="s">
        <v>561</v>
      </c>
      <c r="F2733">
        <v>211</v>
      </c>
      <c r="G2733">
        <v>188</v>
      </c>
      <c r="H2733">
        <v>13.333</v>
      </c>
      <c r="I2733">
        <v>2.7229999999999999</v>
      </c>
      <c r="J2733">
        <v>1</v>
      </c>
      <c r="K2733">
        <v>1172.3879999999999</v>
      </c>
      <c r="L2733" t="s">
        <v>560</v>
      </c>
      <c r="M2733" t="s">
        <v>559</v>
      </c>
      <c r="N2733" s="8">
        <v>43412</v>
      </c>
      <c r="O2733">
        <v>0</v>
      </c>
      <c r="P2733">
        <v>0</v>
      </c>
      <c r="Q2733">
        <v>8503.8459999999995</v>
      </c>
      <c r="R2733">
        <v>935.22199999999998</v>
      </c>
      <c r="S2733">
        <v>1.948</v>
      </c>
      <c r="T2733">
        <v>33</v>
      </c>
      <c r="U2733">
        <v>2834.0050000000001</v>
      </c>
      <c r="V2733">
        <v>1</v>
      </c>
      <c r="W2733">
        <v>1.857</v>
      </c>
      <c r="X2733">
        <v>3.0009999999999999</v>
      </c>
      <c r="Y2733" s="8">
        <v>43412</v>
      </c>
    </row>
    <row r="2734" spans="1:25" x14ac:dyDescent="0.25">
      <c r="A2734">
        <v>-111.977746</v>
      </c>
      <c r="B2734">
        <v>33.078474229999998</v>
      </c>
      <c r="C2734" t="s">
        <v>563</v>
      </c>
      <c r="D2734" t="s">
        <v>562</v>
      </c>
      <c r="E2734" t="s">
        <v>561</v>
      </c>
      <c r="F2734">
        <v>212</v>
      </c>
      <c r="G2734">
        <v>180</v>
      </c>
      <c r="H2734">
        <v>13.333</v>
      </c>
      <c r="I2734">
        <v>2.7890000000000001</v>
      </c>
      <c r="J2734">
        <v>1</v>
      </c>
      <c r="K2734">
        <v>1172.4110000000001</v>
      </c>
      <c r="L2734" t="s">
        <v>560</v>
      </c>
      <c r="M2734" t="s">
        <v>559</v>
      </c>
      <c r="N2734" s="8">
        <v>43412</v>
      </c>
      <c r="O2734">
        <v>0</v>
      </c>
      <c r="P2734">
        <v>0</v>
      </c>
      <c r="Q2734">
        <v>6354.723</v>
      </c>
      <c r="R2734">
        <v>682.42499999999995</v>
      </c>
      <c r="S2734">
        <v>1.4219999999999999</v>
      </c>
      <c r="T2734">
        <v>33</v>
      </c>
      <c r="U2734">
        <v>2067.9549999999999</v>
      </c>
      <c r="V2734">
        <v>1</v>
      </c>
      <c r="W2734">
        <v>1.901</v>
      </c>
      <c r="X2734">
        <v>3.073</v>
      </c>
      <c r="Y2734" s="8">
        <v>43412</v>
      </c>
    </row>
    <row r="2735" spans="1:25" x14ac:dyDescent="0.25">
      <c r="A2735">
        <v>-111.97774617</v>
      </c>
      <c r="B2735">
        <v>33.078466220000003</v>
      </c>
      <c r="C2735" t="s">
        <v>563</v>
      </c>
      <c r="D2735" t="s">
        <v>562</v>
      </c>
      <c r="E2735" t="s">
        <v>561</v>
      </c>
      <c r="F2735">
        <v>213</v>
      </c>
      <c r="G2735">
        <v>179</v>
      </c>
      <c r="H2735">
        <v>13.333</v>
      </c>
      <c r="I2735">
        <v>2.7890000000000001</v>
      </c>
      <c r="J2735">
        <v>1</v>
      </c>
      <c r="K2735">
        <v>1172.49</v>
      </c>
      <c r="L2735" t="s">
        <v>560</v>
      </c>
      <c r="M2735" t="s">
        <v>559</v>
      </c>
      <c r="N2735" s="8">
        <v>43412</v>
      </c>
      <c r="O2735">
        <v>0</v>
      </c>
      <c r="P2735">
        <v>0</v>
      </c>
      <c r="Q2735">
        <v>6215.8109999999997</v>
      </c>
      <c r="R2735">
        <v>667.50800000000004</v>
      </c>
      <c r="S2735">
        <v>1.391</v>
      </c>
      <c r="T2735">
        <v>33</v>
      </c>
      <c r="U2735">
        <v>2022.75</v>
      </c>
      <c r="V2735">
        <v>1</v>
      </c>
      <c r="W2735">
        <v>1.901</v>
      </c>
      <c r="X2735">
        <v>3.073</v>
      </c>
      <c r="Y2735" s="8">
        <v>43412</v>
      </c>
    </row>
    <row r="2736" spans="1:25" x14ac:dyDescent="0.25">
      <c r="A2736">
        <v>-111.977746</v>
      </c>
      <c r="B2736">
        <v>33.07845923</v>
      </c>
      <c r="C2736" t="s">
        <v>563</v>
      </c>
      <c r="D2736" t="s">
        <v>562</v>
      </c>
      <c r="E2736" t="s">
        <v>561</v>
      </c>
      <c r="F2736">
        <v>214</v>
      </c>
      <c r="G2736">
        <v>180</v>
      </c>
      <c r="H2736">
        <v>13.333</v>
      </c>
      <c r="I2736">
        <v>2.7229999999999999</v>
      </c>
      <c r="J2736">
        <v>1</v>
      </c>
      <c r="K2736">
        <v>1172.569</v>
      </c>
      <c r="L2736" t="s">
        <v>560</v>
      </c>
      <c r="M2736" t="s">
        <v>559</v>
      </c>
      <c r="N2736" s="8">
        <v>43412</v>
      </c>
      <c r="O2736">
        <v>0</v>
      </c>
      <c r="P2736">
        <v>0</v>
      </c>
      <c r="Q2736">
        <v>3619.877</v>
      </c>
      <c r="R2736">
        <v>398.101</v>
      </c>
      <c r="S2736">
        <v>0.82899999999999996</v>
      </c>
      <c r="T2736">
        <v>33</v>
      </c>
      <c r="U2736">
        <v>1206.366</v>
      </c>
      <c r="V2736">
        <v>1</v>
      </c>
      <c r="W2736">
        <v>1.857</v>
      </c>
      <c r="X2736">
        <v>3.0009999999999999</v>
      </c>
      <c r="Y2736" s="8">
        <v>43412</v>
      </c>
    </row>
    <row r="2737" spans="1:25" x14ac:dyDescent="0.25">
      <c r="A2737">
        <v>-111.97774651</v>
      </c>
      <c r="B2737">
        <v>33.078451209999997</v>
      </c>
      <c r="C2737" t="s">
        <v>563</v>
      </c>
      <c r="D2737" t="s">
        <v>562</v>
      </c>
      <c r="E2737" t="s">
        <v>561</v>
      </c>
      <c r="F2737">
        <v>215</v>
      </c>
      <c r="G2737">
        <v>177</v>
      </c>
      <c r="H2737">
        <v>13.333</v>
      </c>
      <c r="I2737">
        <v>2.657</v>
      </c>
      <c r="J2737">
        <v>1</v>
      </c>
      <c r="K2737">
        <v>1172.549</v>
      </c>
      <c r="L2737" t="s">
        <v>560</v>
      </c>
      <c r="M2737" t="s">
        <v>559</v>
      </c>
      <c r="N2737" s="8">
        <v>43412</v>
      </c>
      <c r="O2737">
        <v>0</v>
      </c>
      <c r="P2737">
        <v>0</v>
      </c>
      <c r="Q2737">
        <v>1654.337</v>
      </c>
      <c r="R2737">
        <v>186.43</v>
      </c>
      <c r="S2737">
        <v>0.38800000000000001</v>
      </c>
      <c r="T2737">
        <v>33</v>
      </c>
      <c r="U2737">
        <v>564.94000000000005</v>
      </c>
      <c r="V2737">
        <v>1</v>
      </c>
      <c r="W2737">
        <v>1.8120000000000001</v>
      </c>
      <c r="X2737">
        <v>2.9279999999999999</v>
      </c>
      <c r="Y2737" s="8">
        <v>43412</v>
      </c>
    </row>
    <row r="2738" spans="1:25" x14ac:dyDescent="0.25">
      <c r="A2738">
        <v>-111.97774699999999</v>
      </c>
      <c r="B2738">
        <v>33.078443229999998</v>
      </c>
      <c r="C2738" t="s">
        <v>563</v>
      </c>
      <c r="D2738" t="s">
        <v>562</v>
      </c>
      <c r="E2738" t="s">
        <v>561</v>
      </c>
      <c r="F2738">
        <v>216</v>
      </c>
      <c r="G2738">
        <v>180</v>
      </c>
      <c r="H2738">
        <v>13.333</v>
      </c>
      <c r="I2738">
        <v>2.9529999999999998</v>
      </c>
      <c r="J2738">
        <v>1</v>
      </c>
      <c r="K2738">
        <v>1172.5160000000001</v>
      </c>
      <c r="L2738" t="s">
        <v>560</v>
      </c>
      <c r="M2738" t="s">
        <v>559</v>
      </c>
      <c r="N2738" s="8">
        <v>43412</v>
      </c>
      <c r="O2738">
        <v>0</v>
      </c>
      <c r="P2738">
        <v>0</v>
      </c>
      <c r="Q2738">
        <v>1212.2070000000001</v>
      </c>
      <c r="R2738">
        <v>122.94499999999999</v>
      </c>
      <c r="S2738">
        <v>0.25600000000000001</v>
      </c>
      <c r="T2738">
        <v>33</v>
      </c>
      <c r="U2738">
        <v>372.56099999999998</v>
      </c>
      <c r="V2738">
        <v>1</v>
      </c>
      <c r="W2738">
        <v>2.0129999999999999</v>
      </c>
      <c r="X2738">
        <v>3.254</v>
      </c>
      <c r="Y2738" s="8">
        <v>43412</v>
      </c>
    </row>
    <row r="2739" spans="1:25" x14ac:dyDescent="0.25">
      <c r="A2739">
        <v>-111.97774631999999</v>
      </c>
      <c r="B2739">
        <v>33.078435210000002</v>
      </c>
      <c r="C2739" t="s">
        <v>563</v>
      </c>
      <c r="D2739" t="s">
        <v>562</v>
      </c>
      <c r="E2739" t="s">
        <v>561</v>
      </c>
      <c r="F2739">
        <v>217</v>
      </c>
      <c r="G2739">
        <v>184</v>
      </c>
      <c r="H2739">
        <v>13.333</v>
      </c>
      <c r="I2739">
        <v>2.7559999999999998</v>
      </c>
      <c r="J2739">
        <v>1</v>
      </c>
      <c r="K2739">
        <v>1172.5360000000001</v>
      </c>
      <c r="L2739" t="s">
        <v>560</v>
      </c>
      <c r="M2739" t="s">
        <v>559</v>
      </c>
      <c r="N2739" s="8">
        <v>43412</v>
      </c>
      <c r="O2739">
        <v>0</v>
      </c>
      <c r="P2739">
        <v>0</v>
      </c>
      <c r="Q2739">
        <v>1410.3309999999999</v>
      </c>
      <c r="R2739">
        <v>153.25700000000001</v>
      </c>
      <c r="S2739">
        <v>0.31900000000000001</v>
      </c>
      <c r="T2739">
        <v>33</v>
      </c>
      <c r="U2739">
        <v>464.41399999999999</v>
      </c>
      <c r="V2739">
        <v>1</v>
      </c>
      <c r="W2739">
        <v>1.879</v>
      </c>
      <c r="X2739">
        <v>3.0369999999999999</v>
      </c>
      <c r="Y2739" s="8">
        <v>43412</v>
      </c>
    </row>
    <row r="2740" spans="1:25" x14ac:dyDescent="0.25">
      <c r="A2740">
        <v>-111.97774766000001</v>
      </c>
      <c r="B2740">
        <v>33.078427220000002</v>
      </c>
      <c r="C2740" t="s">
        <v>563</v>
      </c>
      <c r="D2740" t="s">
        <v>562</v>
      </c>
      <c r="E2740" t="s">
        <v>561</v>
      </c>
      <c r="F2740">
        <v>218</v>
      </c>
      <c r="G2740">
        <v>182</v>
      </c>
      <c r="H2740">
        <v>13.333</v>
      </c>
      <c r="I2740">
        <v>2.9529999999999998</v>
      </c>
      <c r="J2740">
        <v>1</v>
      </c>
      <c r="K2740">
        <v>1172.556</v>
      </c>
      <c r="L2740" t="s">
        <v>560</v>
      </c>
      <c r="M2740" t="s">
        <v>559</v>
      </c>
      <c r="N2740" s="8">
        <v>43412</v>
      </c>
      <c r="O2740">
        <v>0</v>
      </c>
      <c r="P2740">
        <v>0</v>
      </c>
      <c r="Q2740">
        <v>1727.153</v>
      </c>
      <c r="R2740">
        <v>175.172</v>
      </c>
      <c r="S2740">
        <v>0.36499999999999999</v>
      </c>
      <c r="T2740">
        <v>33</v>
      </c>
      <c r="U2740">
        <v>530.82500000000005</v>
      </c>
      <c r="V2740">
        <v>1</v>
      </c>
      <c r="W2740">
        <v>2.0129999999999999</v>
      </c>
      <c r="X2740">
        <v>3.254</v>
      </c>
      <c r="Y2740" s="8">
        <v>43412</v>
      </c>
    </row>
    <row r="2741" spans="1:25" x14ac:dyDescent="0.25">
      <c r="A2741">
        <v>-111.97774766000001</v>
      </c>
      <c r="B2741">
        <v>33.078419220000001</v>
      </c>
      <c r="C2741" t="s">
        <v>563</v>
      </c>
      <c r="D2741" t="s">
        <v>562</v>
      </c>
      <c r="E2741" t="s">
        <v>561</v>
      </c>
      <c r="F2741">
        <v>219</v>
      </c>
      <c r="G2741">
        <v>182</v>
      </c>
      <c r="H2741">
        <v>13.333</v>
      </c>
      <c r="I2741">
        <v>2.7890000000000001</v>
      </c>
      <c r="J2741">
        <v>1</v>
      </c>
      <c r="K2741">
        <v>1172.49</v>
      </c>
      <c r="L2741" t="s">
        <v>560</v>
      </c>
      <c r="M2741" t="s">
        <v>559</v>
      </c>
      <c r="N2741" s="8">
        <v>43412</v>
      </c>
      <c r="O2741">
        <v>0</v>
      </c>
      <c r="P2741">
        <v>0</v>
      </c>
      <c r="Q2741">
        <v>2074.9850000000001</v>
      </c>
      <c r="R2741">
        <v>222.83</v>
      </c>
      <c r="S2741">
        <v>0.46400000000000002</v>
      </c>
      <c r="T2741">
        <v>33</v>
      </c>
      <c r="U2741">
        <v>675.24199999999996</v>
      </c>
      <c r="V2741">
        <v>1</v>
      </c>
      <c r="W2741">
        <v>1.901</v>
      </c>
      <c r="X2741">
        <v>3.073</v>
      </c>
      <c r="Y2741" s="8">
        <v>43412</v>
      </c>
    </row>
    <row r="2742" spans="1:25" x14ac:dyDescent="0.25">
      <c r="A2742">
        <v>-111.97774749</v>
      </c>
      <c r="B2742">
        <v>33.078411209999999</v>
      </c>
      <c r="C2742" t="s">
        <v>563</v>
      </c>
      <c r="D2742" t="s">
        <v>562</v>
      </c>
      <c r="E2742" t="s">
        <v>561</v>
      </c>
      <c r="F2742">
        <v>220</v>
      </c>
      <c r="G2742">
        <v>183</v>
      </c>
      <c r="H2742">
        <v>13.333</v>
      </c>
      <c r="I2742">
        <v>3.0510000000000002</v>
      </c>
      <c r="J2742">
        <v>1</v>
      </c>
      <c r="K2742">
        <v>1172.4670000000001</v>
      </c>
      <c r="L2742" t="s">
        <v>560</v>
      </c>
      <c r="M2742" t="s">
        <v>559</v>
      </c>
      <c r="N2742" s="8">
        <v>43412</v>
      </c>
      <c r="O2742">
        <v>0</v>
      </c>
      <c r="P2742">
        <v>0</v>
      </c>
      <c r="Q2742">
        <v>1153.491</v>
      </c>
      <c r="R2742">
        <v>113.21599999999999</v>
      </c>
      <c r="S2742">
        <v>0.23599999999999999</v>
      </c>
      <c r="T2742">
        <v>33</v>
      </c>
      <c r="U2742">
        <v>343.08</v>
      </c>
      <c r="V2742">
        <v>1</v>
      </c>
      <c r="W2742">
        <v>2.08</v>
      </c>
      <c r="X2742">
        <v>3.3620000000000001</v>
      </c>
      <c r="Y2742" s="8">
        <v>43412</v>
      </c>
    </row>
    <row r="2743" spans="1:25" x14ac:dyDescent="0.25">
      <c r="A2743">
        <v>-111.97774751</v>
      </c>
      <c r="B2743">
        <v>33.078403209999998</v>
      </c>
      <c r="C2743" t="s">
        <v>563</v>
      </c>
      <c r="D2743" t="s">
        <v>562</v>
      </c>
      <c r="E2743" t="s">
        <v>561</v>
      </c>
      <c r="F2743">
        <v>221</v>
      </c>
      <c r="G2743">
        <v>177</v>
      </c>
      <c r="H2743">
        <v>13.333</v>
      </c>
      <c r="I2743">
        <v>2.7559999999999998</v>
      </c>
      <c r="J2743">
        <v>1</v>
      </c>
      <c r="K2743">
        <v>1172.3920000000001</v>
      </c>
      <c r="L2743" t="s">
        <v>560</v>
      </c>
      <c r="M2743" t="s">
        <v>559</v>
      </c>
      <c r="N2743" s="8">
        <v>43412</v>
      </c>
      <c r="O2743">
        <v>0</v>
      </c>
      <c r="P2743">
        <v>0</v>
      </c>
      <c r="Q2743">
        <v>369.25799999999998</v>
      </c>
      <c r="R2743">
        <v>40.125999999999998</v>
      </c>
      <c r="S2743">
        <v>8.4000000000000005E-2</v>
      </c>
      <c r="T2743">
        <v>33</v>
      </c>
      <c r="U2743">
        <v>121.595</v>
      </c>
      <c r="V2743">
        <v>1</v>
      </c>
      <c r="W2743">
        <v>1.879</v>
      </c>
      <c r="X2743">
        <v>3.0369999999999999</v>
      </c>
      <c r="Y2743" s="8">
        <v>43412</v>
      </c>
    </row>
    <row r="2744" spans="1:25" x14ac:dyDescent="0.25">
      <c r="A2744">
        <v>-111.97789478999999</v>
      </c>
      <c r="B2744">
        <v>33.078401990000003</v>
      </c>
      <c r="C2744" t="s">
        <v>563</v>
      </c>
      <c r="D2744" t="s">
        <v>562</v>
      </c>
      <c r="E2744" t="s">
        <v>561</v>
      </c>
      <c r="F2744">
        <v>222</v>
      </c>
      <c r="G2744">
        <v>347</v>
      </c>
      <c r="H2744">
        <v>13.333</v>
      </c>
      <c r="I2744">
        <v>2.4279999999999999</v>
      </c>
      <c r="J2744">
        <v>1</v>
      </c>
      <c r="K2744">
        <v>1172.2470000000001</v>
      </c>
      <c r="L2744" t="s">
        <v>560</v>
      </c>
      <c r="M2744" t="s">
        <v>559</v>
      </c>
      <c r="N2744" s="8">
        <v>43412</v>
      </c>
      <c r="O2744">
        <v>0</v>
      </c>
      <c r="P2744">
        <v>0</v>
      </c>
      <c r="Q2744">
        <v>1814.675</v>
      </c>
      <c r="R2744">
        <v>223.84399999999999</v>
      </c>
      <c r="S2744">
        <v>0.46600000000000003</v>
      </c>
      <c r="T2744">
        <v>33</v>
      </c>
      <c r="U2744">
        <v>678.31399999999996</v>
      </c>
      <c r="V2744">
        <v>2</v>
      </c>
      <c r="W2744">
        <v>1.655</v>
      </c>
      <c r="X2744">
        <v>2.6749999999999998</v>
      </c>
      <c r="Y2744" s="8">
        <v>43412</v>
      </c>
    </row>
    <row r="2745" spans="1:25" x14ac:dyDescent="0.25">
      <c r="A2745">
        <v>-111.97789903</v>
      </c>
      <c r="B2745">
        <v>33.078409819999997</v>
      </c>
      <c r="C2745" t="s">
        <v>563</v>
      </c>
      <c r="D2745" t="s">
        <v>562</v>
      </c>
      <c r="E2745" t="s">
        <v>561</v>
      </c>
      <c r="F2745">
        <v>223</v>
      </c>
      <c r="G2745">
        <v>6</v>
      </c>
      <c r="H2745">
        <v>13.333</v>
      </c>
      <c r="I2745">
        <v>2.625</v>
      </c>
      <c r="J2745">
        <v>1</v>
      </c>
      <c r="K2745">
        <v>1172.31</v>
      </c>
      <c r="L2745" t="s">
        <v>560</v>
      </c>
      <c r="M2745" t="s">
        <v>559</v>
      </c>
      <c r="N2745" s="8">
        <v>43412</v>
      </c>
      <c r="O2745">
        <v>0</v>
      </c>
      <c r="P2745">
        <v>0</v>
      </c>
      <c r="Q2745">
        <v>3053.5410000000002</v>
      </c>
      <c r="R2745">
        <v>348.41</v>
      </c>
      <c r="S2745">
        <v>0.72599999999999998</v>
      </c>
      <c r="T2745">
        <v>33</v>
      </c>
      <c r="U2745">
        <v>1055.789</v>
      </c>
      <c r="V2745">
        <v>2</v>
      </c>
      <c r="W2745">
        <v>1.79</v>
      </c>
      <c r="X2745">
        <v>2.8919999999999999</v>
      </c>
      <c r="Y2745" s="8">
        <v>43412</v>
      </c>
    </row>
    <row r="2746" spans="1:25" x14ac:dyDescent="0.25">
      <c r="A2746">
        <v>-111.97789851</v>
      </c>
      <c r="B2746">
        <v>33.078416789999999</v>
      </c>
      <c r="C2746" t="s">
        <v>563</v>
      </c>
      <c r="D2746" t="s">
        <v>562</v>
      </c>
      <c r="E2746" t="s">
        <v>561</v>
      </c>
      <c r="F2746">
        <v>224</v>
      </c>
      <c r="G2746">
        <v>3</v>
      </c>
      <c r="H2746">
        <v>13.333</v>
      </c>
      <c r="I2746">
        <v>2.69</v>
      </c>
      <c r="J2746">
        <v>1</v>
      </c>
      <c r="K2746">
        <v>1172.3920000000001</v>
      </c>
      <c r="L2746" t="s">
        <v>560</v>
      </c>
      <c r="M2746" t="s">
        <v>559</v>
      </c>
      <c r="N2746" s="8">
        <v>43412</v>
      </c>
      <c r="O2746">
        <v>0</v>
      </c>
      <c r="P2746">
        <v>0</v>
      </c>
      <c r="Q2746">
        <v>3554.6619999999998</v>
      </c>
      <c r="R2746">
        <v>395.69600000000003</v>
      </c>
      <c r="S2746">
        <v>0.82399999999999995</v>
      </c>
      <c r="T2746">
        <v>33</v>
      </c>
      <c r="U2746">
        <v>1199.079</v>
      </c>
      <c r="V2746">
        <v>2</v>
      </c>
      <c r="W2746">
        <v>1.8340000000000001</v>
      </c>
      <c r="X2746">
        <v>2.964</v>
      </c>
      <c r="Y2746" s="8">
        <v>43412</v>
      </c>
    </row>
    <row r="2747" spans="1:25" x14ac:dyDescent="0.25">
      <c r="A2747">
        <v>-111.9778948</v>
      </c>
      <c r="B2747">
        <v>33.07842522</v>
      </c>
      <c r="C2747" t="s">
        <v>563</v>
      </c>
      <c r="D2747" t="s">
        <v>562</v>
      </c>
      <c r="E2747" t="s">
        <v>561</v>
      </c>
      <c r="F2747">
        <v>225</v>
      </c>
      <c r="G2747">
        <v>341</v>
      </c>
      <c r="H2747">
        <v>13.333</v>
      </c>
      <c r="I2747">
        <v>3.0510000000000002</v>
      </c>
      <c r="J2747">
        <v>1</v>
      </c>
      <c r="K2747">
        <v>1172.3920000000001</v>
      </c>
      <c r="L2747" t="s">
        <v>560</v>
      </c>
      <c r="M2747" t="s">
        <v>559</v>
      </c>
      <c r="N2747" s="8">
        <v>43412</v>
      </c>
      <c r="O2747">
        <v>0</v>
      </c>
      <c r="P2747">
        <v>0</v>
      </c>
      <c r="Q2747">
        <v>3326.5740000000001</v>
      </c>
      <c r="R2747">
        <v>326.50599999999997</v>
      </c>
      <c r="S2747">
        <v>0.68</v>
      </c>
      <c r="T2747">
        <v>33</v>
      </c>
      <c r="U2747">
        <v>989.41300000000001</v>
      </c>
      <c r="V2747">
        <v>2</v>
      </c>
      <c r="W2747">
        <v>2.08</v>
      </c>
      <c r="X2747">
        <v>3.3620000000000001</v>
      </c>
      <c r="Y2747" s="8">
        <v>43412</v>
      </c>
    </row>
    <row r="2748" spans="1:25" x14ac:dyDescent="0.25">
      <c r="A2748">
        <v>-111.97789749</v>
      </c>
      <c r="B2748">
        <v>33.078432790000001</v>
      </c>
      <c r="C2748" t="s">
        <v>563</v>
      </c>
      <c r="D2748" t="s">
        <v>562</v>
      </c>
      <c r="E2748" t="s">
        <v>561</v>
      </c>
      <c r="F2748">
        <v>226</v>
      </c>
      <c r="G2748">
        <v>357</v>
      </c>
      <c r="H2748">
        <v>13.333</v>
      </c>
      <c r="I2748">
        <v>2.887</v>
      </c>
      <c r="J2748">
        <v>1</v>
      </c>
      <c r="K2748">
        <v>1172.49</v>
      </c>
      <c r="L2748" t="s">
        <v>560</v>
      </c>
      <c r="M2748" t="s">
        <v>559</v>
      </c>
      <c r="N2748" s="8">
        <v>43412</v>
      </c>
      <c r="O2748">
        <v>0</v>
      </c>
      <c r="P2748">
        <v>0</v>
      </c>
      <c r="Q2748">
        <v>2238.6280000000002</v>
      </c>
      <c r="R2748">
        <v>232.208</v>
      </c>
      <c r="S2748">
        <v>0.48399999999999999</v>
      </c>
      <c r="T2748">
        <v>33</v>
      </c>
      <c r="U2748">
        <v>703.66</v>
      </c>
      <c r="V2748">
        <v>2</v>
      </c>
      <c r="W2748">
        <v>1.9690000000000001</v>
      </c>
      <c r="X2748">
        <v>3.181</v>
      </c>
      <c r="Y2748" s="8">
        <v>43412</v>
      </c>
    </row>
    <row r="2749" spans="1:25" x14ac:dyDescent="0.25">
      <c r="A2749">
        <v>-111.97789954</v>
      </c>
      <c r="B2749">
        <v>33.078440880000002</v>
      </c>
      <c r="C2749" t="s">
        <v>563</v>
      </c>
      <c r="D2749" t="s">
        <v>562</v>
      </c>
      <c r="E2749" t="s">
        <v>561</v>
      </c>
      <c r="F2749">
        <v>227</v>
      </c>
      <c r="G2749">
        <v>9</v>
      </c>
      <c r="H2749">
        <v>13.333</v>
      </c>
      <c r="I2749">
        <v>2.8540000000000001</v>
      </c>
      <c r="J2749">
        <v>1</v>
      </c>
      <c r="K2749">
        <v>1172.4639999999999</v>
      </c>
      <c r="L2749" t="s">
        <v>560</v>
      </c>
      <c r="M2749" t="s">
        <v>559</v>
      </c>
      <c r="N2749" s="8">
        <v>43412</v>
      </c>
      <c r="O2749">
        <v>0</v>
      </c>
      <c r="P2749">
        <v>0</v>
      </c>
      <c r="Q2749">
        <v>2176.8829999999998</v>
      </c>
      <c r="R2749">
        <v>228.398</v>
      </c>
      <c r="S2749">
        <v>0.47599999999999998</v>
      </c>
      <c r="T2749">
        <v>33</v>
      </c>
      <c r="U2749">
        <v>692.11699999999996</v>
      </c>
      <c r="V2749">
        <v>2</v>
      </c>
      <c r="W2749">
        <v>1.946</v>
      </c>
      <c r="X2749">
        <v>3.145</v>
      </c>
      <c r="Y2749" s="8">
        <v>43412</v>
      </c>
    </row>
    <row r="2750" spans="1:25" x14ac:dyDescent="0.25">
      <c r="A2750">
        <v>-111.97789851</v>
      </c>
      <c r="B2750">
        <v>33.078448790000003</v>
      </c>
      <c r="C2750" t="s">
        <v>563</v>
      </c>
      <c r="D2750" t="s">
        <v>562</v>
      </c>
      <c r="E2750" t="s">
        <v>561</v>
      </c>
      <c r="F2750">
        <v>228</v>
      </c>
      <c r="G2750">
        <v>3</v>
      </c>
      <c r="H2750">
        <v>13.333</v>
      </c>
      <c r="I2750">
        <v>2.887</v>
      </c>
      <c r="J2750">
        <v>1</v>
      </c>
      <c r="K2750">
        <v>1172.556</v>
      </c>
      <c r="L2750" t="s">
        <v>560</v>
      </c>
      <c r="M2750" t="s">
        <v>559</v>
      </c>
      <c r="N2750" s="8">
        <v>43412</v>
      </c>
      <c r="O2750">
        <v>0</v>
      </c>
      <c r="P2750">
        <v>0</v>
      </c>
      <c r="Q2750">
        <v>4439.8019999999997</v>
      </c>
      <c r="R2750">
        <v>460.53</v>
      </c>
      <c r="S2750">
        <v>0.95899999999999996</v>
      </c>
      <c r="T2750">
        <v>33</v>
      </c>
      <c r="U2750">
        <v>1395.546</v>
      </c>
      <c r="V2750">
        <v>2</v>
      </c>
      <c r="W2750">
        <v>1.9690000000000001</v>
      </c>
      <c r="X2750">
        <v>3.181</v>
      </c>
      <c r="Y2750" s="8">
        <v>43412</v>
      </c>
    </row>
    <row r="2751" spans="1:25" x14ac:dyDescent="0.25">
      <c r="A2751">
        <v>-111.97789834</v>
      </c>
      <c r="B2751">
        <v>33.078456780000003</v>
      </c>
      <c r="C2751" t="s">
        <v>563</v>
      </c>
      <c r="D2751" t="s">
        <v>562</v>
      </c>
      <c r="E2751" t="s">
        <v>561</v>
      </c>
      <c r="F2751">
        <v>229</v>
      </c>
      <c r="G2751">
        <v>2</v>
      </c>
      <c r="H2751">
        <v>13.333</v>
      </c>
      <c r="I2751">
        <v>2.7890000000000001</v>
      </c>
      <c r="J2751">
        <v>1</v>
      </c>
      <c r="K2751">
        <v>1172.566</v>
      </c>
      <c r="L2751" t="s">
        <v>560</v>
      </c>
      <c r="M2751" t="s">
        <v>559</v>
      </c>
      <c r="N2751" s="8">
        <v>43412</v>
      </c>
      <c r="O2751">
        <v>0</v>
      </c>
      <c r="P2751">
        <v>0</v>
      </c>
      <c r="Q2751">
        <v>5681.6970000000001</v>
      </c>
      <c r="R2751">
        <v>610.15</v>
      </c>
      <c r="S2751">
        <v>1.2709999999999999</v>
      </c>
      <c r="T2751">
        <v>33</v>
      </c>
      <c r="U2751">
        <v>1848.9390000000001</v>
      </c>
      <c r="V2751">
        <v>2</v>
      </c>
      <c r="W2751">
        <v>1.901</v>
      </c>
      <c r="X2751">
        <v>3.073</v>
      </c>
      <c r="Y2751" s="8">
        <v>43412</v>
      </c>
    </row>
    <row r="2752" spans="1:25" x14ac:dyDescent="0.25">
      <c r="A2752">
        <v>-111.97789783</v>
      </c>
      <c r="B2752">
        <v>33.078465780000002</v>
      </c>
      <c r="C2752" t="s">
        <v>563</v>
      </c>
      <c r="D2752" t="s">
        <v>562</v>
      </c>
      <c r="E2752" t="s">
        <v>561</v>
      </c>
      <c r="F2752">
        <v>230</v>
      </c>
      <c r="G2752">
        <v>359</v>
      </c>
      <c r="H2752">
        <v>13.333</v>
      </c>
      <c r="I2752">
        <v>2.9860000000000002</v>
      </c>
      <c r="J2752">
        <v>1</v>
      </c>
      <c r="K2752">
        <v>1172.4839999999999</v>
      </c>
      <c r="L2752" t="s">
        <v>560</v>
      </c>
      <c r="M2752" t="s">
        <v>559</v>
      </c>
      <c r="N2752" s="8">
        <v>43412</v>
      </c>
      <c r="O2752">
        <v>0</v>
      </c>
      <c r="P2752">
        <v>0</v>
      </c>
      <c r="Q2752">
        <v>6140.8469999999998</v>
      </c>
      <c r="R2752">
        <v>615.97699999999998</v>
      </c>
      <c r="S2752">
        <v>1.2829999999999999</v>
      </c>
      <c r="T2752">
        <v>33</v>
      </c>
      <c r="U2752">
        <v>1866.595</v>
      </c>
      <c r="V2752">
        <v>2</v>
      </c>
      <c r="W2752">
        <v>2.036</v>
      </c>
      <c r="X2752">
        <v>3.29</v>
      </c>
      <c r="Y2752" s="8">
        <v>43412</v>
      </c>
    </row>
    <row r="2753" spans="1:25" x14ac:dyDescent="0.25">
      <c r="A2753">
        <v>-111.97789646</v>
      </c>
      <c r="B2753">
        <v>33.078473879999997</v>
      </c>
      <c r="C2753" t="s">
        <v>563</v>
      </c>
      <c r="D2753" t="s">
        <v>562</v>
      </c>
      <c r="E2753" t="s">
        <v>561</v>
      </c>
      <c r="F2753">
        <v>231</v>
      </c>
      <c r="G2753">
        <v>351</v>
      </c>
      <c r="H2753">
        <v>13.333</v>
      </c>
      <c r="I2753">
        <v>2.9860000000000002</v>
      </c>
      <c r="J2753">
        <v>1</v>
      </c>
      <c r="K2753">
        <v>1172.47</v>
      </c>
      <c r="L2753" t="s">
        <v>560</v>
      </c>
      <c r="M2753" t="s">
        <v>559</v>
      </c>
      <c r="N2753" s="8">
        <v>43412</v>
      </c>
      <c r="O2753">
        <v>0</v>
      </c>
      <c r="P2753">
        <v>0</v>
      </c>
      <c r="Q2753">
        <v>8322.8520000000008</v>
      </c>
      <c r="R2753">
        <v>834.84900000000005</v>
      </c>
      <c r="S2753">
        <v>1.7390000000000001</v>
      </c>
      <c r="T2753">
        <v>33</v>
      </c>
      <c r="U2753">
        <v>2529.846</v>
      </c>
      <c r="V2753">
        <v>2</v>
      </c>
      <c r="W2753">
        <v>2.036</v>
      </c>
      <c r="X2753">
        <v>3.29</v>
      </c>
      <c r="Y2753" s="8">
        <v>43412</v>
      </c>
    </row>
    <row r="2754" spans="1:25" x14ac:dyDescent="0.25">
      <c r="A2754">
        <v>-111.9778992</v>
      </c>
      <c r="B2754">
        <v>33.078481840000002</v>
      </c>
      <c r="C2754" t="s">
        <v>563</v>
      </c>
      <c r="D2754" t="s">
        <v>562</v>
      </c>
      <c r="E2754" t="s">
        <v>561</v>
      </c>
      <c r="F2754">
        <v>232</v>
      </c>
      <c r="G2754">
        <v>7</v>
      </c>
      <c r="H2754">
        <v>13.333</v>
      </c>
      <c r="I2754">
        <v>3.0510000000000002</v>
      </c>
      <c r="J2754">
        <v>1</v>
      </c>
      <c r="K2754">
        <v>1172.461</v>
      </c>
      <c r="L2754" t="s">
        <v>560</v>
      </c>
      <c r="M2754" t="s">
        <v>559</v>
      </c>
      <c r="N2754" s="8">
        <v>43412</v>
      </c>
      <c r="O2754">
        <v>0</v>
      </c>
      <c r="P2754">
        <v>0</v>
      </c>
      <c r="Q2754">
        <v>7614.63</v>
      </c>
      <c r="R2754">
        <v>747.38300000000004</v>
      </c>
      <c r="S2754">
        <v>1.5569999999999999</v>
      </c>
      <c r="T2754">
        <v>33</v>
      </c>
      <c r="U2754">
        <v>2264.797</v>
      </c>
      <c r="V2754">
        <v>2</v>
      </c>
      <c r="W2754">
        <v>2.08</v>
      </c>
      <c r="X2754">
        <v>3.3620000000000001</v>
      </c>
      <c r="Y2754" s="8">
        <v>43412</v>
      </c>
    </row>
    <row r="2755" spans="1:25" x14ac:dyDescent="0.25">
      <c r="A2755">
        <v>-111.97789783</v>
      </c>
      <c r="B2755">
        <v>33.078489779999998</v>
      </c>
      <c r="C2755" t="s">
        <v>563</v>
      </c>
      <c r="D2755" t="s">
        <v>562</v>
      </c>
      <c r="E2755" t="s">
        <v>561</v>
      </c>
      <c r="F2755">
        <v>233</v>
      </c>
      <c r="G2755">
        <v>359</v>
      </c>
      <c r="H2755">
        <v>13.333</v>
      </c>
      <c r="I2755">
        <v>2.9529999999999998</v>
      </c>
      <c r="J2755">
        <v>1</v>
      </c>
      <c r="K2755">
        <v>1172.4739999999999</v>
      </c>
      <c r="L2755" t="s">
        <v>560</v>
      </c>
      <c r="M2755" t="s">
        <v>559</v>
      </c>
      <c r="N2755" s="8">
        <v>43412</v>
      </c>
      <c r="O2755">
        <v>0</v>
      </c>
      <c r="P2755">
        <v>0</v>
      </c>
      <c r="Q2755">
        <v>9985.616</v>
      </c>
      <c r="R2755">
        <v>1012.7670000000001</v>
      </c>
      <c r="S2755">
        <v>2.11</v>
      </c>
      <c r="T2755">
        <v>33</v>
      </c>
      <c r="U2755">
        <v>3068.9920000000002</v>
      </c>
      <c r="V2755">
        <v>2</v>
      </c>
      <c r="W2755">
        <v>2.0129999999999999</v>
      </c>
      <c r="X2755">
        <v>3.254</v>
      </c>
      <c r="Y2755" s="8">
        <v>43412</v>
      </c>
    </row>
    <row r="2756" spans="1:25" x14ac:dyDescent="0.25">
      <c r="A2756">
        <v>-111.977898</v>
      </c>
      <c r="B2756">
        <v>33.078497769999998</v>
      </c>
      <c r="C2756" t="s">
        <v>563</v>
      </c>
      <c r="D2756" t="s">
        <v>562</v>
      </c>
      <c r="E2756" t="s">
        <v>561</v>
      </c>
      <c r="F2756">
        <v>234</v>
      </c>
      <c r="G2756">
        <v>360</v>
      </c>
      <c r="H2756">
        <v>13.333</v>
      </c>
      <c r="I2756">
        <v>2.7890000000000001</v>
      </c>
      <c r="J2756">
        <v>1</v>
      </c>
      <c r="K2756">
        <v>1172.4870000000001</v>
      </c>
      <c r="L2756" t="s">
        <v>560</v>
      </c>
      <c r="M2756" t="s">
        <v>559</v>
      </c>
      <c r="N2756" s="8">
        <v>43412</v>
      </c>
      <c r="O2756">
        <v>0</v>
      </c>
      <c r="P2756">
        <v>0</v>
      </c>
      <c r="Q2756">
        <v>10508.879000000001</v>
      </c>
      <c r="R2756">
        <v>1128.5340000000001</v>
      </c>
      <c r="S2756">
        <v>2.351</v>
      </c>
      <c r="T2756">
        <v>33</v>
      </c>
      <c r="U2756">
        <v>3419.8009999999999</v>
      </c>
      <c r="V2756">
        <v>2</v>
      </c>
      <c r="W2756">
        <v>1.901</v>
      </c>
      <c r="X2756">
        <v>3.073</v>
      </c>
      <c r="Y2756" s="8">
        <v>43412</v>
      </c>
    </row>
    <row r="2757" spans="1:25" x14ac:dyDescent="0.25">
      <c r="A2757">
        <v>-111.977897</v>
      </c>
      <c r="B2757">
        <v>33.07850577</v>
      </c>
      <c r="C2757" t="s">
        <v>563</v>
      </c>
      <c r="D2757" t="s">
        <v>562</v>
      </c>
      <c r="E2757" t="s">
        <v>561</v>
      </c>
      <c r="F2757">
        <v>235</v>
      </c>
      <c r="G2757">
        <v>360</v>
      </c>
      <c r="H2757">
        <v>13.333</v>
      </c>
      <c r="I2757">
        <v>2.8220000000000001</v>
      </c>
      <c r="J2757">
        <v>1</v>
      </c>
      <c r="K2757">
        <v>1172.405</v>
      </c>
      <c r="L2757" t="s">
        <v>560</v>
      </c>
      <c r="M2757" t="s">
        <v>559</v>
      </c>
      <c r="N2757" s="8">
        <v>43412</v>
      </c>
      <c r="O2757">
        <v>0</v>
      </c>
      <c r="P2757">
        <v>0</v>
      </c>
      <c r="Q2757">
        <v>11440.507</v>
      </c>
      <c r="R2757">
        <v>1214.2950000000001</v>
      </c>
      <c r="S2757">
        <v>2.5299999999999998</v>
      </c>
      <c r="T2757">
        <v>33</v>
      </c>
      <c r="U2757">
        <v>3679.681</v>
      </c>
      <c r="V2757">
        <v>2</v>
      </c>
      <c r="W2757">
        <v>1.9239999999999999</v>
      </c>
      <c r="X2757">
        <v>3.109</v>
      </c>
      <c r="Y2757" s="8">
        <v>43412</v>
      </c>
    </row>
    <row r="2758" spans="1:25" x14ac:dyDescent="0.25">
      <c r="A2758">
        <v>-111.97789886</v>
      </c>
      <c r="B2758">
        <v>33.078513809999997</v>
      </c>
      <c r="C2758" t="s">
        <v>563</v>
      </c>
      <c r="D2758" t="s">
        <v>562</v>
      </c>
      <c r="E2758" t="s">
        <v>561</v>
      </c>
      <c r="F2758">
        <v>236</v>
      </c>
      <c r="G2758">
        <v>5</v>
      </c>
      <c r="H2758">
        <v>13.333</v>
      </c>
      <c r="I2758">
        <v>3.0179999999999998</v>
      </c>
      <c r="J2758">
        <v>1</v>
      </c>
      <c r="K2758">
        <v>1172.4639999999999</v>
      </c>
      <c r="L2758" t="s">
        <v>560</v>
      </c>
      <c r="M2758" t="s">
        <v>559</v>
      </c>
      <c r="N2758" s="8">
        <v>43412</v>
      </c>
      <c r="O2758">
        <v>0</v>
      </c>
      <c r="P2758">
        <v>0</v>
      </c>
      <c r="Q2758">
        <v>7886.7269999999999</v>
      </c>
      <c r="R2758">
        <v>782.50300000000004</v>
      </c>
      <c r="S2758">
        <v>1.63</v>
      </c>
      <c r="T2758">
        <v>33</v>
      </c>
      <c r="U2758">
        <v>2371.2220000000002</v>
      </c>
      <c r="V2758">
        <v>2</v>
      </c>
      <c r="W2758">
        <v>2.0579999999999998</v>
      </c>
      <c r="X2758">
        <v>3.3260000000000001</v>
      </c>
      <c r="Y2758" s="8">
        <v>43412</v>
      </c>
    </row>
    <row r="2759" spans="1:25" x14ac:dyDescent="0.25">
      <c r="A2759">
        <v>-111.97789649000001</v>
      </c>
      <c r="B2759">
        <v>33.078521790000003</v>
      </c>
      <c r="C2759" t="s">
        <v>563</v>
      </c>
      <c r="D2759" t="s">
        <v>562</v>
      </c>
      <c r="E2759" t="s">
        <v>561</v>
      </c>
      <c r="F2759">
        <v>237</v>
      </c>
      <c r="G2759">
        <v>357</v>
      </c>
      <c r="H2759">
        <v>13.333</v>
      </c>
      <c r="I2759">
        <v>2.69</v>
      </c>
      <c r="J2759">
        <v>1</v>
      </c>
      <c r="K2759">
        <v>1172.3979999999999</v>
      </c>
      <c r="L2759" t="s">
        <v>560</v>
      </c>
      <c r="M2759" t="s">
        <v>559</v>
      </c>
      <c r="N2759" s="8">
        <v>43412</v>
      </c>
      <c r="O2759">
        <v>0</v>
      </c>
      <c r="P2759">
        <v>0</v>
      </c>
      <c r="Q2759">
        <v>6206.1719999999996</v>
      </c>
      <c r="R2759">
        <v>690.85599999999999</v>
      </c>
      <c r="S2759">
        <v>1.4390000000000001</v>
      </c>
      <c r="T2759">
        <v>33</v>
      </c>
      <c r="U2759">
        <v>2093.502</v>
      </c>
      <c r="V2759">
        <v>2</v>
      </c>
      <c r="W2759">
        <v>1.8340000000000001</v>
      </c>
      <c r="X2759">
        <v>2.964</v>
      </c>
      <c r="Y2759" s="8">
        <v>43412</v>
      </c>
    </row>
    <row r="2760" spans="1:25" x14ac:dyDescent="0.25">
      <c r="A2760">
        <v>-111.97789803000001</v>
      </c>
      <c r="B2760">
        <v>33.07852982</v>
      </c>
      <c r="C2760" t="s">
        <v>563</v>
      </c>
      <c r="D2760" t="s">
        <v>562</v>
      </c>
      <c r="E2760" t="s">
        <v>561</v>
      </c>
      <c r="F2760">
        <v>238</v>
      </c>
      <c r="G2760">
        <v>6</v>
      </c>
      <c r="H2760">
        <v>13.333</v>
      </c>
      <c r="I2760">
        <v>2.7559999999999998</v>
      </c>
      <c r="J2760">
        <v>1</v>
      </c>
      <c r="K2760">
        <v>1172.425</v>
      </c>
      <c r="L2760" t="s">
        <v>560</v>
      </c>
      <c r="M2760" t="s">
        <v>559</v>
      </c>
      <c r="N2760" s="8">
        <v>43412</v>
      </c>
      <c r="O2760">
        <v>0</v>
      </c>
      <c r="P2760">
        <v>0</v>
      </c>
      <c r="Q2760">
        <v>7118.6319999999996</v>
      </c>
      <c r="R2760">
        <v>773.56100000000004</v>
      </c>
      <c r="S2760">
        <v>1.6120000000000001</v>
      </c>
      <c r="T2760">
        <v>33</v>
      </c>
      <c r="U2760">
        <v>2344.1239999999998</v>
      </c>
      <c r="V2760">
        <v>2</v>
      </c>
      <c r="W2760">
        <v>1.879</v>
      </c>
      <c r="X2760">
        <v>3.0369999999999999</v>
      </c>
      <c r="Y2760" s="8">
        <v>43412</v>
      </c>
    </row>
    <row r="2761" spans="1:25" x14ac:dyDescent="0.25">
      <c r="A2761">
        <v>-111.97789666</v>
      </c>
      <c r="B2761">
        <v>33.078537779999998</v>
      </c>
      <c r="C2761" t="s">
        <v>563</v>
      </c>
      <c r="D2761" t="s">
        <v>562</v>
      </c>
      <c r="E2761" t="s">
        <v>561</v>
      </c>
      <c r="F2761">
        <v>239</v>
      </c>
      <c r="G2761">
        <v>358</v>
      </c>
      <c r="H2761">
        <v>13.333</v>
      </c>
      <c r="I2761">
        <v>3.1819999999999999</v>
      </c>
      <c r="J2761">
        <v>1</v>
      </c>
      <c r="K2761">
        <v>1172.4110000000001</v>
      </c>
      <c r="L2761" t="s">
        <v>560</v>
      </c>
      <c r="M2761" t="s">
        <v>559</v>
      </c>
      <c r="N2761" s="8">
        <v>43412</v>
      </c>
      <c r="O2761">
        <v>0</v>
      </c>
      <c r="P2761">
        <v>0</v>
      </c>
      <c r="Q2761">
        <v>6784.9560000000001</v>
      </c>
      <c r="R2761">
        <v>638.48800000000006</v>
      </c>
      <c r="S2761">
        <v>1.33</v>
      </c>
      <c r="T2761">
        <v>33</v>
      </c>
      <c r="U2761">
        <v>1934.8109999999999</v>
      </c>
      <c r="V2761">
        <v>2</v>
      </c>
      <c r="W2761">
        <v>2.17</v>
      </c>
      <c r="X2761">
        <v>3.5070000000000001</v>
      </c>
      <c r="Y2761" s="8">
        <v>43412</v>
      </c>
    </row>
    <row r="2762" spans="1:25" x14ac:dyDescent="0.25">
      <c r="A2762">
        <v>-111.97789614</v>
      </c>
      <c r="B2762">
        <v>33.078545810000001</v>
      </c>
      <c r="C2762" t="s">
        <v>563</v>
      </c>
      <c r="D2762" t="s">
        <v>562</v>
      </c>
      <c r="E2762" t="s">
        <v>561</v>
      </c>
      <c r="F2762">
        <v>240</v>
      </c>
      <c r="G2762">
        <v>355</v>
      </c>
      <c r="H2762">
        <v>13.333</v>
      </c>
      <c r="I2762">
        <v>2.9529999999999998</v>
      </c>
      <c r="J2762">
        <v>1</v>
      </c>
      <c r="K2762">
        <v>1172.48</v>
      </c>
      <c r="L2762" t="s">
        <v>560</v>
      </c>
      <c r="M2762" t="s">
        <v>559</v>
      </c>
      <c r="N2762" s="8">
        <v>43412</v>
      </c>
      <c r="O2762">
        <v>0</v>
      </c>
      <c r="P2762">
        <v>0</v>
      </c>
      <c r="Q2762">
        <v>5534.3580000000002</v>
      </c>
      <c r="R2762">
        <v>561.30899999999997</v>
      </c>
      <c r="S2762">
        <v>1.169</v>
      </c>
      <c r="T2762">
        <v>33</v>
      </c>
      <c r="U2762">
        <v>1700.9359999999999</v>
      </c>
      <c r="V2762">
        <v>2</v>
      </c>
      <c r="W2762">
        <v>2.0129999999999999</v>
      </c>
      <c r="X2762">
        <v>3.254</v>
      </c>
      <c r="Y2762" s="8">
        <v>43412</v>
      </c>
    </row>
    <row r="2763" spans="1:25" x14ac:dyDescent="0.25">
      <c r="A2763">
        <v>-111.97789734</v>
      </c>
      <c r="B2763">
        <v>33.07855378</v>
      </c>
      <c r="C2763" t="s">
        <v>563</v>
      </c>
      <c r="D2763" t="s">
        <v>562</v>
      </c>
      <c r="E2763" t="s">
        <v>561</v>
      </c>
      <c r="F2763">
        <v>241</v>
      </c>
      <c r="G2763">
        <v>2</v>
      </c>
      <c r="H2763">
        <v>13.333</v>
      </c>
      <c r="I2763">
        <v>3.0510000000000002</v>
      </c>
      <c r="J2763">
        <v>1</v>
      </c>
      <c r="K2763">
        <v>1172.4929999999999</v>
      </c>
      <c r="L2763" t="s">
        <v>560</v>
      </c>
      <c r="M2763" t="s">
        <v>559</v>
      </c>
      <c r="N2763" s="8">
        <v>43412</v>
      </c>
      <c r="O2763">
        <v>0</v>
      </c>
      <c r="P2763">
        <v>0</v>
      </c>
      <c r="Q2763">
        <v>5271.7349999999997</v>
      </c>
      <c r="R2763">
        <v>517.42600000000004</v>
      </c>
      <c r="S2763">
        <v>1.0780000000000001</v>
      </c>
      <c r="T2763">
        <v>33</v>
      </c>
      <c r="U2763">
        <v>1567.9559999999999</v>
      </c>
      <c r="V2763">
        <v>2</v>
      </c>
      <c r="W2763">
        <v>2.08</v>
      </c>
      <c r="X2763">
        <v>3.3620000000000001</v>
      </c>
      <c r="Y2763" s="8">
        <v>43412</v>
      </c>
    </row>
    <row r="2764" spans="1:25" x14ac:dyDescent="0.25">
      <c r="A2764">
        <v>-111.97789768</v>
      </c>
      <c r="B2764">
        <v>33.078561790000002</v>
      </c>
      <c r="C2764" t="s">
        <v>563</v>
      </c>
      <c r="D2764" t="s">
        <v>562</v>
      </c>
      <c r="E2764" t="s">
        <v>561</v>
      </c>
      <c r="F2764">
        <v>242</v>
      </c>
      <c r="G2764">
        <v>4</v>
      </c>
      <c r="H2764">
        <v>13.333</v>
      </c>
      <c r="I2764">
        <v>2.8540000000000001</v>
      </c>
      <c r="J2764">
        <v>1</v>
      </c>
      <c r="K2764">
        <v>1172.4670000000001</v>
      </c>
      <c r="L2764" t="s">
        <v>560</v>
      </c>
      <c r="M2764" t="s">
        <v>559</v>
      </c>
      <c r="N2764" s="8">
        <v>43412</v>
      </c>
      <c r="O2764">
        <v>0</v>
      </c>
      <c r="P2764">
        <v>0</v>
      </c>
      <c r="Q2764">
        <v>7865.576</v>
      </c>
      <c r="R2764">
        <v>825.25599999999997</v>
      </c>
      <c r="S2764">
        <v>1.7190000000000001</v>
      </c>
      <c r="T2764">
        <v>33</v>
      </c>
      <c r="U2764">
        <v>2500.7750000000001</v>
      </c>
      <c r="V2764">
        <v>2</v>
      </c>
      <c r="W2764">
        <v>1.946</v>
      </c>
      <c r="X2764">
        <v>3.145</v>
      </c>
      <c r="Y2764" s="8">
        <v>43412</v>
      </c>
    </row>
    <row r="2765" spans="1:25" x14ac:dyDescent="0.25">
      <c r="A2765">
        <v>-111.97789717000001</v>
      </c>
      <c r="B2765">
        <v>33.078569780000002</v>
      </c>
      <c r="C2765" t="s">
        <v>563</v>
      </c>
      <c r="D2765" t="s">
        <v>562</v>
      </c>
      <c r="E2765" t="s">
        <v>561</v>
      </c>
      <c r="F2765">
        <v>243</v>
      </c>
      <c r="G2765">
        <v>1</v>
      </c>
      <c r="H2765">
        <v>13.333</v>
      </c>
      <c r="I2765">
        <v>3.0510000000000002</v>
      </c>
      <c r="J2765">
        <v>1</v>
      </c>
      <c r="K2765">
        <v>1172.5160000000001</v>
      </c>
      <c r="L2765" t="s">
        <v>560</v>
      </c>
      <c r="M2765" t="s">
        <v>559</v>
      </c>
      <c r="N2765" s="8">
        <v>43412</v>
      </c>
      <c r="O2765">
        <v>0</v>
      </c>
      <c r="P2765">
        <v>0</v>
      </c>
      <c r="Q2765">
        <v>11039.027</v>
      </c>
      <c r="R2765">
        <v>1083.491</v>
      </c>
      <c r="S2765">
        <v>2.2570000000000001</v>
      </c>
      <c r="T2765">
        <v>33</v>
      </c>
      <c r="U2765">
        <v>3283.3049999999998</v>
      </c>
      <c r="V2765">
        <v>2</v>
      </c>
      <c r="W2765">
        <v>2.08</v>
      </c>
      <c r="X2765">
        <v>3.3620000000000001</v>
      </c>
      <c r="Y2765" s="8">
        <v>43412</v>
      </c>
    </row>
    <row r="2766" spans="1:25" x14ac:dyDescent="0.25">
      <c r="A2766">
        <v>-111.97789666</v>
      </c>
      <c r="B2766">
        <v>33.078577780000003</v>
      </c>
      <c r="C2766" t="s">
        <v>563</v>
      </c>
      <c r="D2766" t="s">
        <v>562</v>
      </c>
      <c r="E2766" t="s">
        <v>561</v>
      </c>
      <c r="F2766">
        <v>244</v>
      </c>
      <c r="G2766">
        <v>358</v>
      </c>
      <c r="H2766">
        <v>13.333</v>
      </c>
      <c r="I2766">
        <v>3.0510000000000002</v>
      </c>
      <c r="J2766">
        <v>1</v>
      </c>
      <c r="K2766">
        <v>1172.444</v>
      </c>
      <c r="L2766" t="s">
        <v>560</v>
      </c>
      <c r="M2766" t="s">
        <v>559</v>
      </c>
      <c r="N2766" s="8">
        <v>43412</v>
      </c>
      <c r="O2766">
        <v>0</v>
      </c>
      <c r="P2766">
        <v>0</v>
      </c>
      <c r="Q2766">
        <v>12726.632</v>
      </c>
      <c r="R2766">
        <v>1249.1310000000001</v>
      </c>
      <c r="S2766">
        <v>2.6019999999999999</v>
      </c>
      <c r="T2766">
        <v>33</v>
      </c>
      <c r="U2766">
        <v>3785.2440000000001</v>
      </c>
      <c r="V2766">
        <v>2</v>
      </c>
      <c r="W2766">
        <v>2.08</v>
      </c>
      <c r="X2766">
        <v>3.3620000000000001</v>
      </c>
      <c r="Y2766" s="8">
        <v>43412</v>
      </c>
    </row>
    <row r="2767" spans="1:25" x14ac:dyDescent="0.25">
      <c r="A2767">
        <v>-111.97789751000001</v>
      </c>
      <c r="B2767">
        <v>33.078586790000003</v>
      </c>
      <c r="C2767" t="s">
        <v>563</v>
      </c>
      <c r="D2767" t="s">
        <v>562</v>
      </c>
      <c r="E2767" t="s">
        <v>561</v>
      </c>
      <c r="F2767">
        <v>245</v>
      </c>
      <c r="G2767">
        <v>3</v>
      </c>
      <c r="H2767">
        <v>13.333</v>
      </c>
      <c r="I2767">
        <v>3.0179999999999998</v>
      </c>
      <c r="J2767">
        <v>1</v>
      </c>
      <c r="K2767">
        <v>1172.346</v>
      </c>
      <c r="L2767" t="s">
        <v>560</v>
      </c>
      <c r="M2767" t="s">
        <v>559</v>
      </c>
      <c r="N2767" s="8">
        <v>43412</v>
      </c>
      <c r="O2767">
        <v>0</v>
      </c>
      <c r="P2767">
        <v>0</v>
      </c>
      <c r="Q2767">
        <v>11929.069</v>
      </c>
      <c r="R2767">
        <v>1183.576</v>
      </c>
      <c r="S2767">
        <v>2.4660000000000002</v>
      </c>
      <c r="T2767">
        <v>33</v>
      </c>
      <c r="U2767">
        <v>3586.5929999999998</v>
      </c>
      <c r="V2767">
        <v>2</v>
      </c>
      <c r="W2767">
        <v>2.0579999999999998</v>
      </c>
      <c r="X2767">
        <v>3.3260000000000001</v>
      </c>
      <c r="Y2767" s="8">
        <v>43412</v>
      </c>
    </row>
    <row r="2768" spans="1:25" x14ac:dyDescent="0.25">
      <c r="A2768">
        <v>-111.97789683000001</v>
      </c>
      <c r="B2768">
        <v>33.078594780000003</v>
      </c>
      <c r="C2768" t="s">
        <v>563</v>
      </c>
      <c r="D2768" t="s">
        <v>562</v>
      </c>
      <c r="E2768" t="s">
        <v>561</v>
      </c>
      <c r="F2768">
        <v>246</v>
      </c>
      <c r="G2768">
        <v>359</v>
      </c>
      <c r="H2768">
        <v>13.333</v>
      </c>
      <c r="I2768">
        <v>2.7890000000000001</v>
      </c>
      <c r="J2768">
        <v>1</v>
      </c>
      <c r="K2768">
        <v>1172.2239999999999</v>
      </c>
      <c r="L2768" t="s">
        <v>560</v>
      </c>
      <c r="M2768" t="s">
        <v>559</v>
      </c>
      <c r="N2768" s="8">
        <v>43412</v>
      </c>
      <c r="O2768">
        <v>0</v>
      </c>
      <c r="P2768">
        <v>0</v>
      </c>
      <c r="Q2768">
        <v>13838.207</v>
      </c>
      <c r="R2768">
        <v>1486.066</v>
      </c>
      <c r="S2768">
        <v>3.0960000000000001</v>
      </c>
      <c r="T2768">
        <v>33</v>
      </c>
      <c r="U2768">
        <v>4503.2309999999998</v>
      </c>
      <c r="V2768">
        <v>2</v>
      </c>
      <c r="W2768">
        <v>1.901</v>
      </c>
      <c r="X2768">
        <v>3.073</v>
      </c>
      <c r="Y2768" s="8">
        <v>43412</v>
      </c>
    </row>
    <row r="2769" spans="1:25" x14ac:dyDescent="0.25">
      <c r="A2769">
        <v>-111.9778968</v>
      </c>
      <c r="B2769">
        <v>33.078601839999997</v>
      </c>
      <c r="C2769" t="s">
        <v>563</v>
      </c>
      <c r="D2769" t="s">
        <v>562</v>
      </c>
      <c r="E2769" t="s">
        <v>561</v>
      </c>
      <c r="F2769">
        <v>247</v>
      </c>
      <c r="G2769">
        <v>353</v>
      </c>
      <c r="H2769">
        <v>13.333</v>
      </c>
      <c r="I2769">
        <v>2.8220000000000001</v>
      </c>
      <c r="J2769">
        <v>1</v>
      </c>
      <c r="K2769">
        <v>1172.3230000000001</v>
      </c>
      <c r="L2769" t="s">
        <v>560</v>
      </c>
      <c r="M2769" t="s">
        <v>559</v>
      </c>
      <c r="N2769" s="8">
        <v>43412</v>
      </c>
      <c r="O2769">
        <v>0</v>
      </c>
      <c r="P2769">
        <v>0</v>
      </c>
      <c r="Q2769">
        <v>17481.437999999998</v>
      </c>
      <c r="R2769">
        <v>1855.479</v>
      </c>
      <c r="S2769">
        <v>3.8660000000000001</v>
      </c>
      <c r="T2769">
        <v>33</v>
      </c>
      <c r="U2769">
        <v>5622.6629999999996</v>
      </c>
      <c r="V2769">
        <v>2</v>
      </c>
      <c r="W2769">
        <v>1.9239999999999999</v>
      </c>
      <c r="X2769">
        <v>3.109</v>
      </c>
      <c r="Y2769" s="8">
        <v>43412</v>
      </c>
    </row>
    <row r="2770" spans="1:25" x14ac:dyDescent="0.25">
      <c r="A2770">
        <v>-111.97789783</v>
      </c>
      <c r="B2770">
        <v>33.078609780000001</v>
      </c>
      <c r="C2770" t="s">
        <v>563</v>
      </c>
      <c r="D2770" t="s">
        <v>562</v>
      </c>
      <c r="E2770" t="s">
        <v>561</v>
      </c>
      <c r="F2770">
        <v>248</v>
      </c>
      <c r="G2770">
        <v>359</v>
      </c>
      <c r="H2770">
        <v>13.333</v>
      </c>
      <c r="I2770">
        <v>2.7229999999999999</v>
      </c>
      <c r="J2770">
        <v>1</v>
      </c>
      <c r="K2770">
        <v>1172.3489999999999</v>
      </c>
      <c r="L2770" t="s">
        <v>560</v>
      </c>
      <c r="M2770" t="s">
        <v>559</v>
      </c>
      <c r="N2770" s="8">
        <v>43412</v>
      </c>
      <c r="O2770">
        <v>0</v>
      </c>
      <c r="P2770">
        <v>0</v>
      </c>
      <c r="Q2770">
        <v>16397.457999999999</v>
      </c>
      <c r="R2770">
        <v>1803.3320000000001</v>
      </c>
      <c r="S2770">
        <v>3.7570000000000001</v>
      </c>
      <c r="T2770">
        <v>33</v>
      </c>
      <c r="U2770">
        <v>5464.643</v>
      </c>
      <c r="V2770">
        <v>2</v>
      </c>
      <c r="W2770">
        <v>1.857</v>
      </c>
      <c r="X2770">
        <v>3.0009999999999999</v>
      </c>
      <c r="Y2770" s="8">
        <v>43412</v>
      </c>
    </row>
    <row r="2771" spans="1:25" x14ac:dyDescent="0.25">
      <c r="A2771">
        <v>-111.97789732</v>
      </c>
      <c r="B2771">
        <v>33.078617790000003</v>
      </c>
      <c r="C2771" t="s">
        <v>563</v>
      </c>
      <c r="D2771" t="s">
        <v>562</v>
      </c>
      <c r="E2771" t="s">
        <v>561</v>
      </c>
      <c r="F2771">
        <v>249</v>
      </c>
      <c r="G2771">
        <v>356</v>
      </c>
      <c r="H2771">
        <v>13.333</v>
      </c>
      <c r="I2771">
        <v>2.69</v>
      </c>
      <c r="J2771">
        <v>1</v>
      </c>
      <c r="K2771">
        <v>1172.421</v>
      </c>
      <c r="L2771" t="s">
        <v>560</v>
      </c>
      <c r="M2771" t="s">
        <v>559</v>
      </c>
      <c r="N2771" s="8">
        <v>43412</v>
      </c>
      <c r="O2771">
        <v>0</v>
      </c>
      <c r="P2771">
        <v>0</v>
      </c>
      <c r="Q2771">
        <v>18362.887999999999</v>
      </c>
      <c r="R2771">
        <v>2044.1110000000001</v>
      </c>
      <c r="S2771">
        <v>4.2590000000000003</v>
      </c>
      <c r="T2771">
        <v>33</v>
      </c>
      <c r="U2771">
        <v>6194.2749999999996</v>
      </c>
      <c r="V2771">
        <v>2</v>
      </c>
      <c r="W2771">
        <v>1.8340000000000001</v>
      </c>
      <c r="X2771">
        <v>2.964</v>
      </c>
      <c r="Y2771" s="8">
        <v>43412</v>
      </c>
    </row>
    <row r="2772" spans="1:25" x14ac:dyDescent="0.25">
      <c r="A2772">
        <v>-111.97789649000001</v>
      </c>
      <c r="B2772">
        <v>33.078624789999999</v>
      </c>
      <c r="C2772" t="s">
        <v>563</v>
      </c>
      <c r="D2772" t="s">
        <v>562</v>
      </c>
      <c r="E2772" t="s">
        <v>561</v>
      </c>
      <c r="F2772">
        <v>250</v>
      </c>
      <c r="G2772">
        <v>357</v>
      </c>
      <c r="H2772">
        <v>13.333</v>
      </c>
      <c r="I2772">
        <v>2.8540000000000001</v>
      </c>
      <c r="J2772">
        <v>1</v>
      </c>
      <c r="K2772">
        <v>1172.3620000000001</v>
      </c>
      <c r="L2772" t="s">
        <v>560</v>
      </c>
      <c r="M2772" t="s">
        <v>559</v>
      </c>
      <c r="N2772" s="8">
        <v>43412</v>
      </c>
      <c r="O2772">
        <v>0</v>
      </c>
      <c r="P2772">
        <v>0</v>
      </c>
      <c r="Q2772">
        <v>15353.630999999999</v>
      </c>
      <c r="R2772">
        <v>1610.902</v>
      </c>
      <c r="S2772">
        <v>3.3559999999999999</v>
      </c>
      <c r="T2772">
        <v>33</v>
      </c>
      <c r="U2772">
        <v>4881.5209999999997</v>
      </c>
      <c r="V2772">
        <v>2</v>
      </c>
      <c r="W2772">
        <v>1.946</v>
      </c>
      <c r="X2772">
        <v>3.145</v>
      </c>
      <c r="Y2772" s="8">
        <v>43412</v>
      </c>
    </row>
    <row r="2773" spans="1:25" x14ac:dyDescent="0.25">
      <c r="A2773">
        <v>-111.977898</v>
      </c>
      <c r="B2773">
        <v>33.078632769999999</v>
      </c>
      <c r="C2773" t="s">
        <v>563</v>
      </c>
      <c r="D2773" t="s">
        <v>562</v>
      </c>
      <c r="E2773" t="s">
        <v>561</v>
      </c>
      <c r="F2773">
        <v>251</v>
      </c>
      <c r="G2773">
        <v>0</v>
      </c>
      <c r="H2773">
        <v>13.333</v>
      </c>
      <c r="I2773">
        <v>2.7559999999999998</v>
      </c>
      <c r="J2773">
        <v>1</v>
      </c>
      <c r="K2773">
        <v>1172.3879999999999</v>
      </c>
      <c r="L2773" t="s">
        <v>560</v>
      </c>
      <c r="M2773" t="s">
        <v>559</v>
      </c>
      <c r="N2773" s="8">
        <v>43412</v>
      </c>
      <c r="O2773">
        <v>0</v>
      </c>
      <c r="P2773">
        <v>0</v>
      </c>
      <c r="Q2773">
        <v>13821.022000000001</v>
      </c>
      <c r="R2773">
        <v>1501.89</v>
      </c>
      <c r="S2773">
        <v>3.129</v>
      </c>
      <c r="T2773">
        <v>33</v>
      </c>
      <c r="U2773">
        <v>4551.1819999999998</v>
      </c>
      <c r="V2773">
        <v>2</v>
      </c>
      <c r="W2773">
        <v>1.879</v>
      </c>
      <c r="X2773">
        <v>3.0369999999999999</v>
      </c>
      <c r="Y2773" s="8">
        <v>43412</v>
      </c>
    </row>
    <row r="2774" spans="1:25" x14ac:dyDescent="0.25">
      <c r="A2774">
        <v>-111.97789851</v>
      </c>
      <c r="B2774">
        <v>33.078640790000001</v>
      </c>
      <c r="C2774" t="s">
        <v>563</v>
      </c>
      <c r="D2774" t="s">
        <v>562</v>
      </c>
      <c r="E2774" t="s">
        <v>561</v>
      </c>
      <c r="F2774">
        <v>252</v>
      </c>
      <c r="G2774">
        <v>3</v>
      </c>
      <c r="H2774">
        <v>13.333</v>
      </c>
      <c r="I2774">
        <v>2.8540000000000001</v>
      </c>
      <c r="J2774">
        <v>1</v>
      </c>
      <c r="K2774">
        <v>1172.3879999999999</v>
      </c>
      <c r="L2774" t="s">
        <v>560</v>
      </c>
      <c r="M2774" t="s">
        <v>559</v>
      </c>
      <c r="N2774" s="8">
        <v>43412</v>
      </c>
      <c r="O2774">
        <v>0</v>
      </c>
      <c r="P2774">
        <v>0</v>
      </c>
      <c r="Q2774">
        <v>11772.476000000001</v>
      </c>
      <c r="R2774">
        <v>1235.1669999999999</v>
      </c>
      <c r="S2774">
        <v>2.573</v>
      </c>
      <c r="T2774">
        <v>33</v>
      </c>
      <c r="U2774">
        <v>3742.9319999999998</v>
      </c>
      <c r="V2774">
        <v>2</v>
      </c>
      <c r="W2774">
        <v>1.946</v>
      </c>
      <c r="X2774">
        <v>3.145</v>
      </c>
      <c r="Y2774" s="8">
        <v>43412</v>
      </c>
    </row>
    <row r="2775" spans="1:25" x14ac:dyDescent="0.25">
      <c r="A2775">
        <v>-111.97789649000001</v>
      </c>
      <c r="B2775">
        <v>33.078648790000003</v>
      </c>
      <c r="C2775" t="s">
        <v>563</v>
      </c>
      <c r="D2775" t="s">
        <v>562</v>
      </c>
      <c r="E2775" t="s">
        <v>561</v>
      </c>
      <c r="F2775">
        <v>253</v>
      </c>
      <c r="G2775">
        <v>357</v>
      </c>
      <c r="H2775">
        <v>13.333</v>
      </c>
      <c r="I2775">
        <v>2.8220000000000001</v>
      </c>
      <c r="J2775">
        <v>1</v>
      </c>
      <c r="K2775">
        <v>1172.48</v>
      </c>
      <c r="L2775" t="s">
        <v>560</v>
      </c>
      <c r="M2775" t="s">
        <v>559</v>
      </c>
      <c r="N2775" s="8">
        <v>43412</v>
      </c>
      <c r="O2775">
        <v>0</v>
      </c>
      <c r="P2775">
        <v>0</v>
      </c>
      <c r="Q2775">
        <v>11409.882</v>
      </c>
      <c r="R2775">
        <v>1211.0440000000001</v>
      </c>
      <c r="S2775">
        <v>2.5230000000000001</v>
      </c>
      <c r="T2775">
        <v>33</v>
      </c>
      <c r="U2775">
        <v>3669.8310000000001</v>
      </c>
      <c r="V2775">
        <v>2</v>
      </c>
      <c r="W2775">
        <v>1.9239999999999999</v>
      </c>
      <c r="X2775">
        <v>3.109</v>
      </c>
      <c r="Y2775" s="8">
        <v>43412</v>
      </c>
    </row>
    <row r="2776" spans="1:25" x14ac:dyDescent="0.25">
      <c r="A2776">
        <v>-111.97789768</v>
      </c>
      <c r="B2776">
        <v>33.078656789999997</v>
      </c>
      <c r="C2776" t="s">
        <v>563</v>
      </c>
      <c r="D2776" t="s">
        <v>562</v>
      </c>
      <c r="E2776" t="s">
        <v>561</v>
      </c>
      <c r="F2776">
        <v>254</v>
      </c>
      <c r="G2776">
        <v>4</v>
      </c>
      <c r="H2776">
        <v>13.333</v>
      </c>
      <c r="I2776">
        <v>2.7229999999999999</v>
      </c>
      <c r="J2776">
        <v>1</v>
      </c>
      <c r="K2776">
        <v>1172.444</v>
      </c>
      <c r="L2776" t="s">
        <v>560</v>
      </c>
      <c r="M2776" t="s">
        <v>559</v>
      </c>
      <c r="N2776" s="8">
        <v>43412</v>
      </c>
      <c r="O2776">
        <v>0</v>
      </c>
      <c r="P2776">
        <v>0</v>
      </c>
      <c r="Q2776">
        <v>10291.201999999999</v>
      </c>
      <c r="R2776">
        <v>1131.789</v>
      </c>
      <c r="S2776">
        <v>2.3580000000000001</v>
      </c>
      <c r="T2776">
        <v>33</v>
      </c>
      <c r="U2776">
        <v>3429.6619999999998</v>
      </c>
      <c r="V2776">
        <v>2</v>
      </c>
      <c r="W2776">
        <v>1.857</v>
      </c>
      <c r="X2776">
        <v>3.0009999999999999</v>
      </c>
      <c r="Y2776" s="8">
        <v>43412</v>
      </c>
    </row>
    <row r="2777" spans="1:25" x14ac:dyDescent="0.25">
      <c r="A2777">
        <v>-111.97789649000001</v>
      </c>
      <c r="B2777">
        <v>33.078664789999998</v>
      </c>
      <c r="C2777" t="s">
        <v>563</v>
      </c>
      <c r="D2777" t="s">
        <v>562</v>
      </c>
      <c r="E2777" t="s">
        <v>561</v>
      </c>
      <c r="F2777">
        <v>255</v>
      </c>
      <c r="G2777">
        <v>357</v>
      </c>
      <c r="H2777">
        <v>13.333</v>
      </c>
      <c r="I2777">
        <v>2.92</v>
      </c>
      <c r="J2777">
        <v>1</v>
      </c>
      <c r="K2777">
        <v>1172.4770000000001</v>
      </c>
      <c r="L2777" t="s">
        <v>560</v>
      </c>
      <c r="M2777" t="s">
        <v>559</v>
      </c>
      <c r="N2777" s="8">
        <v>43412</v>
      </c>
      <c r="O2777">
        <v>0</v>
      </c>
      <c r="P2777">
        <v>0</v>
      </c>
      <c r="Q2777">
        <v>11949.614</v>
      </c>
      <c r="R2777">
        <v>1225.579</v>
      </c>
      <c r="S2777">
        <v>2.5529999999999999</v>
      </c>
      <c r="T2777">
        <v>33</v>
      </c>
      <c r="U2777">
        <v>3713.8739999999998</v>
      </c>
      <c r="V2777">
        <v>2</v>
      </c>
      <c r="W2777">
        <v>1.9910000000000001</v>
      </c>
      <c r="X2777">
        <v>3.218</v>
      </c>
      <c r="Y2777" s="8">
        <v>43412</v>
      </c>
    </row>
    <row r="2778" spans="1:25" x14ac:dyDescent="0.25">
      <c r="A2778">
        <v>-111.97789803000001</v>
      </c>
      <c r="B2778">
        <v>33.078672820000001</v>
      </c>
      <c r="C2778" t="s">
        <v>563</v>
      </c>
      <c r="D2778" t="s">
        <v>562</v>
      </c>
      <c r="E2778" t="s">
        <v>561</v>
      </c>
      <c r="F2778">
        <v>256</v>
      </c>
      <c r="G2778">
        <v>6</v>
      </c>
      <c r="H2778">
        <v>13.333</v>
      </c>
      <c r="I2778">
        <v>2.8540000000000001</v>
      </c>
      <c r="J2778">
        <v>1</v>
      </c>
      <c r="K2778">
        <v>1172.4110000000001</v>
      </c>
      <c r="L2778" t="s">
        <v>560</v>
      </c>
      <c r="M2778" t="s">
        <v>559</v>
      </c>
      <c r="N2778" s="8">
        <v>43412</v>
      </c>
      <c r="O2778">
        <v>0</v>
      </c>
      <c r="P2778">
        <v>0</v>
      </c>
      <c r="Q2778">
        <v>10749.029</v>
      </c>
      <c r="R2778">
        <v>1127.787</v>
      </c>
      <c r="S2778">
        <v>2.35</v>
      </c>
      <c r="T2778">
        <v>33</v>
      </c>
      <c r="U2778">
        <v>3417.538</v>
      </c>
      <c r="V2778">
        <v>2</v>
      </c>
      <c r="W2778">
        <v>1.946</v>
      </c>
      <c r="X2778">
        <v>3.145</v>
      </c>
      <c r="Y2778" s="8">
        <v>43412</v>
      </c>
    </row>
    <row r="2779" spans="1:25" x14ac:dyDescent="0.25">
      <c r="A2779">
        <v>-111.977897</v>
      </c>
      <c r="B2779">
        <v>33.078680769999998</v>
      </c>
      <c r="C2779" t="s">
        <v>563</v>
      </c>
      <c r="D2779" t="s">
        <v>562</v>
      </c>
      <c r="E2779" t="s">
        <v>561</v>
      </c>
      <c r="F2779">
        <v>257</v>
      </c>
      <c r="G2779">
        <v>360</v>
      </c>
      <c r="H2779">
        <v>13.333</v>
      </c>
      <c r="I2779">
        <v>3.117</v>
      </c>
      <c r="J2779">
        <v>1</v>
      </c>
      <c r="K2779">
        <v>1172.4110000000001</v>
      </c>
      <c r="L2779" t="s">
        <v>560</v>
      </c>
      <c r="M2779" t="s">
        <v>559</v>
      </c>
      <c r="N2779" s="8">
        <v>43412</v>
      </c>
      <c r="O2779">
        <v>0</v>
      </c>
      <c r="P2779">
        <v>0</v>
      </c>
      <c r="Q2779">
        <v>10516.645</v>
      </c>
      <c r="R2779">
        <v>1010.487</v>
      </c>
      <c r="S2779">
        <v>2.105</v>
      </c>
      <c r="T2779">
        <v>33</v>
      </c>
      <c r="U2779">
        <v>3062.0830000000001</v>
      </c>
      <c r="V2779">
        <v>2</v>
      </c>
      <c r="W2779">
        <v>2.125</v>
      </c>
      <c r="X2779">
        <v>3.4340000000000002</v>
      </c>
      <c r="Y2779" s="8">
        <v>43412</v>
      </c>
    </row>
    <row r="2780" spans="1:25" x14ac:dyDescent="0.25">
      <c r="A2780">
        <v>-111.97789650999999</v>
      </c>
      <c r="B2780">
        <v>33.078688790000001</v>
      </c>
      <c r="C2780" t="s">
        <v>563</v>
      </c>
      <c r="D2780" t="s">
        <v>562</v>
      </c>
      <c r="E2780" t="s">
        <v>561</v>
      </c>
      <c r="F2780">
        <v>258</v>
      </c>
      <c r="G2780">
        <v>3</v>
      </c>
      <c r="H2780">
        <v>13.333</v>
      </c>
      <c r="I2780">
        <v>2.8220000000000001</v>
      </c>
      <c r="J2780">
        <v>1</v>
      </c>
      <c r="K2780">
        <v>1172.3689999999999</v>
      </c>
      <c r="L2780" t="s">
        <v>560</v>
      </c>
      <c r="M2780" t="s">
        <v>559</v>
      </c>
      <c r="N2780" s="8">
        <v>43412</v>
      </c>
      <c r="O2780">
        <v>0</v>
      </c>
      <c r="P2780">
        <v>0</v>
      </c>
      <c r="Q2780">
        <v>11640.834000000001</v>
      </c>
      <c r="R2780">
        <v>1235.557</v>
      </c>
      <c r="S2780">
        <v>2.5739999999999998</v>
      </c>
      <c r="T2780">
        <v>33</v>
      </c>
      <c r="U2780">
        <v>3744.1129999999998</v>
      </c>
      <c r="V2780">
        <v>2</v>
      </c>
      <c r="W2780">
        <v>1.9239999999999999</v>
      </c>
      <c r="X2780">
        <v>3.109</v>
      </c>
      <c r="Y2780" s="8">
        <v>43412</v>
      </c>
    </row>
    <row r="2781" spans="1:25" x14ac:dyDescent="0.25">
      <c r="A2781">
        <v>-111.97789702999999</v>
      </c>
      <c r="B2781">
        <v>33.078696819999998</v>
      </c>
      <c r="C2781" t="s">
        <v>563</v>
      </c>
      <c r="D2781" t="s">
        <v>562</v>
      </c>
      <c r="E2781" t="s">
        <v>561</v>
      </c>
      <c r="F2781">
        <v>259</v>
      </c>
      <c r="G2781">
        <v>6</v>
      </c>
      <c r="H2781">
        <v>13.333</v>
      </c>
      <c r="I2781">
        <v>2.887</v>
      </c>
      <c r="J2781">
        <v>1</v>
      </c>
      <c r="K2781">
        <v>1172.3589999999999</v>
      </c>
      <c r="L2781" t="s">
        <v>560</v>
      </c>
      <c r="M2781" t="s">
        <v>559</v>
      </c>
      <c r="N2781" s="8">
        <v>43412</v>
      </c>
      <c r="O2781">
        <v>0</v>
      </c>
      <c r="P2781">
        <v>0</v>
      </c>
      <c r="Q2781">
        <v>12419.008</v>
      </c>
      <c r="R2781">
        <v>1288.1949999999999</v>
      </c>
      <c r="S2781">
        <v>2.6840000000000002</v>
      </c>
      <c r="T2781">
        <v>33</v>
      </c>
      <c r="U2781">
        <v>3903.62</v>
      </c>
      <c r="V2781">
        <v>2</v>
      </c>
      <c r="W2781">
        <v>1.9690000000000001</v>
      </c>
      <c r="X2781">
        <v>3.181</v>
      </c>
      <c r="Y2781" s="8">
        <v>43412</v>
      </c>
    </row>
    <row r="2782" spans="1:25" x14ac:dyDescent="0.25">
      <c r="A2782">
        <v>-111.977896</v>
      </c>
      <c r="B2782">
        <v>33.078704770000002</v>
      </c>
      <c r="C2782" t="s">
        <v>563</v>
      </c>
      <c r="D2782" t="s">
        <v>562</v>
      </c>
      <c r="E2782" t="s">
        <v>561</v>
      </c>
      <c r="F2782">
        <v>260</v>
      </c>
      <c r="G2782">
        <v>0</v>
      </c>
      <c r="H2782">
        <v>13.333</v>
      </c>
      <c r="I2782">
        <v>2.9860000000000002</v>
      </c>
      <c r="J2782">
        <v>1</v>
      </c>
      <c r="K2782">
        <v>1172.425</v>
      </c>
      <c r="L2782" t="s">
        <v>560</v>
      </c>
      <c r="M2782" t="s">
        <v>559</v>
      </c>
      <c r="N2782" s="8">
        <v>43412</v>
      </c>
      <c r="O2782">
        <v>0</v>
      </c>
      <c r="P2782">
        <v>0</v>
      </c>
      <c r="Q2782">
        <v>10004.233</v>
      </c>
      <c r="R2782">
        <v>1003.505</v>
      </c>
      <c r="S2782">
        <v>2.0910000000000002</v>
      </c>
      <c r="T2782">
        <v>33</v>
      </c>
      <c r="U2782">
        <v>3040.9250000000002</v>
      </c>
      <c r="V2782">
        <v>2</v>
      </c>
      <c r="W2782">
        <v>2.036</v>
      </c>
      <c r="X2782">
        <v>3.29</v>
      </c>
      <c r="Y2782" s="8">
        <v>43412</v>
      </c>
    </row>
    <row r="2783" spans="1:25" x14ac:dyDescent="0.25">
      <c r="A2783">
        <v>-111.97789449</v>
      </c>
      <c r="B2783">
        <v>33.078712789999997</v>
      </c>
      <c r="C2783" t="s">
        <v>563</v>
      </c>
      <c r="D2783" t="s">
        <v>562</v>
      </c>
      <c r="E2783" t="s">
        <v>561</v>
      </c>
      <c r="F2783">
        <v>261</v>
      </c>
      <c r="G2783">
        <v>357</v>
      </c>
      <c r="H2783">
        <v>13.333</v>
      </c>
      <c r="I2783">
        <v>2.69</v>
      </c>
      <c r="J2783">
        <v>1</v>
      </c>
      <c r="K2783">
        <v>1172.4839999999999</v>
      </c>
      <c r="L2783" t="s">
        <v>560</v>
      </c>
      <c r="M2783" t="s">
        <v>559</v>
      </c>
      <c r="N2783" s="8">
        <v>43412</v>
      </c>
      <c r="O2783">
        <v>0</v>
      </c>
      <c r="P2783">
        <v>0</v>
      </c>
      <c r="Q2783">
        <v>11217.156000000001</v>
      </c>
      <c r="R2783">
        <v>1248.6659999999999</v>
      </c>
      <c r="S2783">
        <v>2.601</v>
      </c>
      <c r="T2783">
        <v>33</v>
      </c>
      <c r="U2783">
        <v>3783.8359999999998</v>
      </c>
      <c r="V2783">
        <v>2</v>
      </c>
      <c r="W2783">
        <v>1.8340000000000001</v>
      </c>
      <c r="X2783">
        <v>2.964</v>
      </c>
      <c r="Y2783" s="8">
        <v>43412</v>
      </c>
    </row>
    <row r="2784" spans="1:25" x14ac:dyDescent="0.25">
      <c r="A2784">
        <v>-111.97789634</v>
      </c>
      <c r="B2784">
        <v>33.078720779999998</v>
      </c>
      <c r="C2784" t="s">
        <v>563</v>
      </c>
      <c r="D2784" t="s">
        <v>562</v>
      </c>
      <c r="E2784" t="s">
        <v>561</v>
      </c>
      <c r="F2784">
        <v>262</v>
      </c>
      <c r="G2784">
        <v>2</v>
      </c>
      <c r="H2784">
        <v>13.333</v>
      </c>
      <c r="I2784">
        <v>2.7890000000000001</v>
      </c>
      <c r="J2784">
        <v>1</v>
      </c>
      <c r="K2784">
        <v>1172.4179999999999</v>
      </c>
      <c r="L2784" t="s">
        <v>560</v>
      </c>
      <c r="M2784" t="s">
        <v>559</v>
      </c>
      <c r="N2784" s="8">
        <v>43412</v>
      </c>
      <c r="O2784">
        <v>0</v>
      </c>
      <c r="P2784">
        <v>0</v>
      </c>
      <c r="Q2784">
        <v>12091.556</v>
      </c>
      <c r="R2784">
        <v>1298.4960000000001</v>
      </c>
      <c r="S2784">
        <v>2.7050000000000001</v>
      </c>
      <c r="T2784">
        <v>33</v>
      </c>
      <c r="U2784">
        <v>3934.8359999999998</v>
      </c>
      <c r="V2784">
        <v>2</v>
      </c>
      <c r="W2784">
        <v>1.901</v>
      </c>
      <c r="X2784">
        <v>3.073</v>
      </c>
      <c r="Y2784" s="8">
        <v>43412</v>
      </c>
    </row>
    <row r="2785" spans="1:25" x14ac:dyDescent="0.25">
      <c r="A2785">
        <v>-111.97789363</v>
      </c>
      <c r="B2785">
        <v>33.078729850000002</v>
      </c>
      <c r="C2785" t="s">
        <v>563</v>
      </c>
      <c r="D2785" t="s">
        <v>562</v>
      </c>
      <c r="E2785" t="s">
        <v>561</v>
      </c>
      <c r="F2785">
        <v>263</v>
      </c>
      <c r="G2785">
        <v>352</v>
      </c>
      <c r="H2785">
        <v>13.333</v>
      </c>
      <c r="I2785">
        <v>2.9860000000000002</v>
      </c>
      <c r="J2785">
        <v>1</v>
      </c>
      <c r="K2785">
        <v>1172.402</v>
      </c>
      <c r="L2785" t="s">
        <v>560</v>
      </c>
      <c r="M2785" t="s">
        <v>559</v>
      </c>
      <c r="N2785" s="8">
        <v>43412</v>
      </c>
      <c r="O2785">
        <v>0</v>
      </c>
      <c r="P2785">
        <v>0</v>
      </c>
      <c r="Q2785">
        <v>11494.21</v>
      </c>
      <c r="R2785">
        <v>1152.962</v>
      </c>
      <c r="S2785">
        <v>2.4020000000000001</v>
      </c>
      <c r="T2785">
        <v>33</v>
      </c>
      <c r="U2785">
        <v>3493.8240000000001</v>
      </c>
      <c r="V2785">
        <v>2</v>
      </c>
      <c r="W2785">
        <v>2.036</v>
      </c>
      <c r="X2785">
        <v>3.29</v>
      </c>
      <c r="Y2785" s="8">
        <v>43412</v>
      </c>
    </row>
    <row r="2786" spans="1:25" x14ac:dyDescent="0.25">
      <c r="A2786">
        <v>-111.97789686</v>
      </c>
      <c r="B2786">
        <v>33.07873781</v>
      </c>
      <c r="C2786" t="s">
        <v>563</v>
      </c>
      <c r="D2786" t="s">
        <v>562</v>
      </c>
      <c r="E2786" t="s">
        <v>561</v>
      </c>
      <c r="F2786">
        <v>264</v>
      </c>
      <c r="G2786">
        <v>5</v>
      </c>
      <c r="H2786">
        <v>13.333</v>
      </c>
      <c r="I2786">
        <v>2.9860000000000002</v>
      </c>
      <c r="J2786">
        <v>1</v>
      </c>
      <c r="K2786">
        <v>1172.4739999999999</v>
      </c>
      <c r="L2786" t="s">
        <v>560</v>
      </c>
      <c r="M2786" t="s">
        <v>559</v>
      </c>
      <c r="N2786" s="8">
        <v>43412</v>
      </c>
      <c r="O2786">
        <v>0</v>
      </c>
      <c r="P2786">
        <v>0</v>
      </c>
      <c r="Q2786">
        <v>13558.62</v>
      </c>
      <c r="R2786">
        <v>1360.039</v>
      </c>
      <c r="S2786">
        <v>2.8330000000000002</v>
      </c>
      <c r="T2786">
        <v>33</v>
      </c>
      <c r="U2786">
        <v>4121.33</v>
      </c>
      <c r="V2786">
        <v>2</v>
      </c>
      <c r="W2786">
        <v>2.036</v>
      </c>
      <c r="X2786">
        <v>3.29</v>
      </c>
      <c r="Y2786" s="8">
        <v>43412</v>
      </c>
    </row>
    <row r="2787" spans="1:25" x14ac:dyDescent="0.25">
      <c r="A2787">
        <v>-111.97789566</v>
      </c>
      <c r="B2787">
        <v>33.078745779999998</v>
      </c>
      <c r="C2787" t="s">
        <v>563</v>
      </c>
      <c r="D2787" t="s">
        <v>562</v>
      </c>
      <c r="E2787" t="s">
        <v>561</v>
      </c>
      <c r="F2787">
        <v>265</v>
      </c>
      <c r="G2787">
        <v>358</v>
      </c>
      <c r="H2787">
        <v>13.333</v>
      </c>
      <c r="I2787">
        <v>2.887</v>
      </c>
      <c r="J2787">
        <v>1</v>
      </c>
      <c r="K2787">
        <v>1172.444</v>
      </c>
      <c r="L2787" t="s">
        <v>560</v>
      </c>
      <c r="M2787" t="s">
        <v>559</v>
      </c>
      <c r="N2787" s="8">
        <v>43412</v>
      </c>
      <c r="O2787">
        <v>0</v>
      </c>
      <c r="P2787">
        <v>0</v>
      </c>
      <c r="Q2787">
        <v>13811.328</v>
      </c>
      <c r="R2787">
        <v>1432.617</v>
      </c>
      <c r="S2787">
        <v>2.9849999999999999</v>
      </c>
      <c r="T2787">
        <v>33</v>
      </c>
      <c r="U2787">
        <v>4341.2629999999999</v>
      </c>
      <c r="V2787">
        <v>2</v>
      </c>
      <c r="W2787">
        <v>1.9690000000000001</v>
      </c>
      <c r="X2787">
        <v>3.181</v>
      </c>
      <c r="Y2787" s="8">
        <v>43412</v>
      </c>
    </row>
    <row r="2788" spans="1:25" x14ac:dyDescent="0.25">
      <c r="A2788">
        <v>-111.97789668</v>
      </c>
      <c r="B2788">
        <v>33.07875379</v>
      </c>
      <c r="C2788" t="s">
        <v>563</v>
      </c>
      <c r="D2788" t="s">
        <v>562</v>
      </c>
      <c r="E2788" t="s">
        <v>561</v>
      </c>
      <c r="F2788">
        <v>266</v>
      </c>
      <c r="G2788">
        <v>4</v>
      </c>
      <c r="H2788">
        <v>13.333</v>
      </c>
      <c r="I2788">
        <v>2.9860000000000002</v>
      </c>
      <c r="J2788">
        <v>1</v>
      </c>
      <c r="K2788">
        <v>1172.4110000000001</v>
      </c>
      <c r="L2788" t="s">
        <v>560</v>
      </c>
      <c r="M2788" t="s">
        <v>559</v>
      </c>
      <c r="N2788" s="8">
        <v>43412</v>
      </c>
      <c r="O2788">
        <v>0</v>
      </c>
      <c r="P2788">
        <v>0</v>
      </c>
      <c r="Q2788">
        <v>13609.459000000001</v>
      </c>
      <c r="R2788">
        <v>1365.1389999999999</v>
      </c>
      <c r="S2788">
        <v>2.8439999999999999</v>
      </c>
      <c r="T2788">
        <v>33</v>
      </c>
      <c r="U2788">
        <v>4136.7839999999997</v>
      </c>
      <c r="V2788">
        <v>2</v>
      </c>
      <c r="W2788">
        <v>2.036</v>
      </c>
      <c r="X2788">
        <v>3.29</v>
      </c>
      <c r="Y2788" s="8">
        <v>43412</v>
      </c>
    </row>
    <row r="2789" spans="1:25" x14ac:dyDescent="0.25">
      <c r="A2789">
        <v>-111.97789582999999</v>
      </c>
      <c r="B2789">
        <v>33.078760780000003</v>
      </c>
      <c r="C2789" t="s">
        <v>563</v>
      </c>
      <c r="D2789" t="s">
        <v>562</v>
      </c>
      <c r="E2789" t="s">
        <v>561</v>
      </c>
      <c r="F2789">
        <v>267</v>
      </c>
      <c r="G2789">
        <v>359</v>
      </c>
      <c r="H2789">
        <v>13.333</v>
      </c>
      <c r="I2789">
        <v>2.92</v>
      </c>
      <c r="J2789">
        <v>1</v>
      </c>
      <c r="K2789">
        <v>1172.4570000000001</v>
      </c>
      <c r="L2789" t="s">
        <v>560</v>
      </c>
      <c r="M2789" t="s">
        <v>559</v>
      </c>
      <c r="N2789" s="8">
        <v>43412</v>
      </c>
      <c r="O2789">
        <v>0</v>
      </c>
      <c r="P2789">
        <v>0</v>
      </c>
      <c r="Q2789">
        <v>13377.02</v>
      </c>
      <c r="R2789">
        <v>1371.9760000000001</v>
      </c>
      <c r="S2789">
        <v>2.8580000000000001</v>
      </c>
      <c r="T2789">
        <v>33</v>
      </c>
      <c r="U2789">
        <v>4157.5039999999999</v>
      </c>
      <c r="V2789">
        <v>2</v>
      </c>
      <c r="W2789">
        <v>1.9910000000000001</v>
      </c>
      <c r="X2789">
        <v>3.218</v>
      </c>
      <c r="Y2789" s="8">
        <v>43412</v>
      </c>
    </row>
    <row r="2790" spans="1:25" x14ac:dyDescent="0.25">
      <c r="A2790">
        <v>-111.97789650999999</v>
      </c>
      <c r="B2790">
        <v>33.078769790000003</v>
      </c>
      <c r="C2790" t="s">
        <v>563</v>
      </c>
      <c r="D2790" t="s">
        <v>562</v>
      </c>
      <c r="E2790" t="s">
        <v>561</v>
      </c>
      <c r="F2790">
        <v>268</v>
      </c>
      <c r="G2790">
        <v>3</v>
      </c>
      <c r="H2790">
        <v>13.333</v>
      </c>
      <c r="I2790">
        <v>2.7890000000000001</v>
      </c>
      <c r="J2790">
        <v>1</v>
      </c>
      <c r="K2790">
        <v>1172.375</v>
      </c>
      <c r="L2790" t="s">
        <v>560</v>
      </c>
      <c r="M2790" t="s">
        <v>559</v>
      </c>
      <c r="N2790" s="8">
        <v>43412</v>
      </c>
      <c r="O2790">
        <v>0</v>
      </c>
      <c r="P2790">
        <v>0</v>
      </c>
      <c r="Q2790">
        <v>12401.713</v>
      </c>
      <c r="R2790">
        <v>1331.8030000000001</v>
      </c>
      <c r="S2790">
        <v>2.7749999999999999</v>
      </c>
      <c r="T2790">
        <v>33</v>
      </c>
      <c r="U2790">
        <v>4035.7669999999998</v>
      </c>
      <c r="V2790">
        <v>2</v>
      </c>
      <c r="W2790">
        <v>1.901</v>
      </c>
      <c r="X2790">
        <v>3.073</v>
      </c>
      <c r="Y2790" s="8">
        <v>43412</v>
      </c>
    </row>
    <row r="2791" spans="1:25" x14ac:dyDescent="0.25">
      <c r="A2791">
        <v>-111.97789548999999</v>
      </c>
      <c r="B2791">
        <v>33.078776789999999</v>
      </c>
      <c r="C2791" t="s">
        <v>563</v>
      </c>
      <c r="D2791" t="s">
        <v>562</v>
      </c>
      <c r="E2791" t="s">
        <v>561</v>
      </c>
      <c r="F2791">
        <v>269</v>
      </c>
      <c r="G2791">
        <v>357</v>
      </c>
      <c r="H2791">
        <v>13.333</v>
      </c>
      <c r="I2791">
        <v>2.7229999999999999</v>
      </c>
      <c r="J2791">
        <v>1</v>
      </c>
      <c r="K2791">
        <v>1172.451</v>
      </c>
      <c r="L2791" t="s">
        <v>560</v>
      </c>
      <c r="M2791" t="s">
        <v>559</v>
      </c>
      <c r="N2791" s="8">
        <v>43412</v>
      </c>
      <c r="O2791">
        <v>0</v>
      </c>
      <c r="P2791">
        <v>0</v>
      </c>
      <c r="Q2791">
        <v>11249.544</v>
      </c>
      <c r="R2791">
        <v>1237.183</v>
      </c>
      <c r="S2791">
        <v>2.577</v>
      </c>
      <c r="T2791">
        <v>33</v>
      </c>
      <c r="U2791">
        <v>3749.0410000000002</v>
      </c>
      <c r="V2791">
        <v>2</v>
      </c>
      <c r="W2791">
        <v>1.857</v>
      </c>
      <c r="X2791">
        <v>3.0009999999999999</v>
      </c>
      <c r="Y2791" s="8">
        <v>43412</v>
      </c>
    </row>
    <row r="2792" spans="1:25" x14ac:dyDescent="0.25">
      <c r="A2792">
        <v>-111.97789586</v>
      </c>
      <c r="B2792">
        <v>33.078784810000002</v>
      </c>
      <c r="C2792" t="s">
        <v>563</v>
      </c>
      <c r="D2792" t="s">
        <v>562</v>
      </c>
      <c r="E2792" t="s">
        <v>561</v>
      </c>
      <c r="F2792">
        <v>270</v>
      </c>
      <c r="G2792">
        <v>5</v>
      </c>
      <c r="H2792">
        <v>13.333</v>
      </c>
      <c r="I2792">
        <v>2.7890000000000001</v>
      </c>
      <c r="J2792">
        <v>1</v>
      </c>
      <c r="K2792">
        <v>1172.4770000000001</v>
      </c>
      <c r="L2792" t="s">
        <v>560</v>
      </c>
      <c r="M2792" t="s">
        <v>559</v>
      </c>
      <c r="N2792" s="8">
        <v>43412</v>
      </c>
      <c r="O2792">
        <v>0</v>
      </c>
      <c r="P2792">
        <v>0</v>
      </c>
      <c r="Q2792">
        <v>12703.223</v>
      </c>
      <c r="R2792">
        <v>1364.182</v>
      </c>
      <c r="S2792">
        <v>2.8420000000000001</v>
      </c>
      <c r="T2792">
        <v>33</v>
      </c>
      <c r="U2792">
        <v>4133.884</v>
      </c>
      <c r="V2792">
        <v>2</v>
      </c>
      <c r="W2792">
        <v>1.901</v>
      </c>
      <c r="X2792">
        <v>3.073</v>
      </c>
      <c r="Y2792" s="8">
        <v>43412</v>
      </c>
    </row>
    <row r="2793" spans="1:25" x14ac:dyDescent="0.25">
      <c r="A2793">
        <v>-111.97789414</v>
      </c>
      <c r="B2793">
        <v>33.078793810000001</v>
      </c>
      <c r="C2793" t="s">
        <v>563</v>
      </c>
      <c r="D2793" t="s">
        <v>562</v>
      </c>
      <c r="E2793" t="s">
        <v>561</v>
      </c>
      <c r="F2793">
        <v>271</v>
      </c>
      <c r="G2793">
        <v>355</v>
      </c>
      <c r="H2793">
        <v>13.333</v>
      </c>
      <c r="I2793">
        <v>2.7890000000000001</v>
      </c>
      <c r="J2793">
        <v>1</v>
      </c>
      <c r="K2793">
        <v>1172.52</v>
      </c>
      <c r="L2793" t="s">
        <v>560</v>
      </c>
      <c r="M2793" t="s">
        <v>559</v>
      </c>
      <c r="N2793" s="8">
        <v>43412</v>
      </c>
      <c r="O2793">
        <v>0</v>
      </c>
      <c r="P2793">
        <v>0</v>
      </c>
      <c r="Q2793">
        <v>14437.700999999999</v>
      </c>
      <c r="R2793">
        <v>1550.4449999999999</v>
      </c>
      <c r="S2793">
        <v>3.23</v>
      </c>
      <c r="T2793">
        <v>33</v>
      </c>
      <c r="U2793">
        <v>4698.3190000000004</v>
      </c>
      <c r="V2793">
        <v>2</v>
      </c>
      <c r="W2793">
        <v>1.901</v>
      </c>
      <c r="X2793">
        <v>3.073</v>
      </c>
      <c r="Y2793" s="8">
        <v>43412</v>
      </c>
    </row>
    <row r="2794" spans="1:25" x14ac:dyDescent="0.25">
      <c r="A2794">
        <v>-111.97789603</v>
      </c>
      <c r="B2794">
        <v>33.078801820000002</v>
      </c>
      <c r="C2794" t="s">
        <v>563</v>
      </c>
      <c r="D2794" t="s">
        <v>562</v>
      </c>
      <c r="E2794" t="s">
        <v>561</v>
      </c>
      <c r="F2794">
        <v>272</v>
      </c>
      <c r="G2794">
        <v>6</v>
      </c>
      <c r="H2794">
        <v>13.333</v>
      </c>
      <c r="I2794">
        <v>3.117</v>
      </c>
      <c r="J2794">
        <v>1</v>
      </c>
      <c r="K2794">
        <v>1172.4670000000001</v>
      </c>
      <c r="L2794" t="s">
        <v>560</v>
      </c>
      <c r="M2794" t="s">
        <v>559</v>
      </c>
      <c r="N2794" s="8">
        <v>43412</v>
      </c>
      <c r="O2794">
        <v>0</v>
      </c>
      <c r="P2794">
        <v>0</v>
      </c>
      <c r="Q2794">
        <v>15331.709000000001</v>
      </c>
      <c r="R2794">
        <v>1473.1410000000001</v>
      </c>
      <c r="S2794">
        <v>3.069</v>
      </c>
      <c r="T2794">
        <v>33</v>
      </c>
      <c r="U2794">
        <v>4464.0630000000001</v>
      </c>
      <c r="V2794">
        <v>2</v>
      </c>
      <c r="W2794">
        <v>2.125</v>
      </c>
      <c r="X2794">
        <v>3.4340000000000002</v>
      </c>
      <c r="Y2794" s="8">
        <v>43412</v>
      </c>
    </row>
    <row r="2795" spans="1:25" x14ac:dyDescent="0.25">
      <c r="A2795">
        <v>-111.97789466</v>
      </c>
      <c r="B2795">
        <v>33.078810779999998</v>
      </c>
      <c r="C2795" t="s">
        <v>563</v>
      </c>
      <c r="D2795" t="s">
        <v>562</v>
      </c>
      <c r="E2795" t="s">
        <v>561</v>
      </c>
      <c r="F2795">
        <v>273</v>
      </c>
      <c r="G2795">
        <v>358</v>
      </c>
      <c r="H2795">
        <v>13.333</v>
      </c>
      <c r="I2795">
        <v>3.0510000000000002</v>
      </c>
      <c r="J2795">
        <v>1</v>
      </c>
      <c r="K2795">
        <v>1172.4970000000001</v>
      </c>
      <c r="L2795" t="s">
        <v>560</v>
      </c>
      <c r="M2795" t="s">
        <v>559</v>
      </c>
      <c r="N2795" s="8">
        <v>43412</v>
      </c>
      <c r="O2795">
        <v>0</v>
      </c>
      <c r="P2795">
        <v>0</v>
      </c>
      <c r="Q2795">
        <v>15144.216</v>
      </c>
      <c r="R2795">
        <v>1486.4190000000001</v>
      </c>
      <c r="S2795">
        <v>3.097</v>
      </c>
      <c r="T2795">
        <v>33</v>
      </c>
      <c r="U2795">
        <v>4504.299</v>
      </c>
      <c r="V2795">
        <v>2</v>
      </c>
      <c r="W2795">
        <v>2.08</v>
      </c>
      <c r="X2795">
        <v>3.3620000000000001</v>
      </c>
      <c r="Y2795" s="8">
        <v>43412</v>
      </c>
    </row>
    <row r="2796" spans="1:25" x14ac:dyDescent="0.25">
      <c r="A2796">
        <v>-111.97789534</v>
      </c>
      <c r="B2796">
        <v>33.078819780000003</v>
      </c>
      <c r="C2796" t="s">
        <v>563</v>
      </c>
      <c r="D2796" t="s">
        <v>562</v>
      </c>
      <c r="E2796" t="s">
        <v>561</v>
      </c>
      <c r="F2796">
        <v>274</v>
      </c>
      <c r="G2796">
        <v>2</v>
      </c>
      <c r="H2796">
        <v>13.333</v>
      </c>
      <c r="I2796">
        <v>3.1819999999999999</v>
      </c>
      <c r="J2796">
        <v>1</v>
      </c>
      <c r="K2796">
        <v>1172.3589999999999</v>
      </c>
      <c r="L2796" t="s">
        <v>560</v>
      </c>
      <c r="M2796" t="s">
        <v>559</v>
      </c>
      <c r="N2796" s="8">
        <v>43412</v>
      </c>
      <c r="O2796">
        <v>0</v>
      </c>
      <c r="P2796">
        <v>0</v>
      </c>
      <c r="Q2796">
        <v>15686.922</v>
      </c>
      <c r="R2796">
        <v>1476.194</v>
      </c>
      <c r="S2796">
        <v>3.0750000000000002</v>
      </c>
      <c r="T2796">
        <v>33</v>
      </c>
      <c r="U2796">
        <v>4473.3140000000003</v>
      </c>
      <c r="V2796">
        <v>2</v>
      </c>
      <c r="W2796">
        <v>2.17</v>
      </c>
      <c r="X2796">
        <v>3.5070000000000001</v>
      </c>
      <c r="Y2796" s="8">
        <v>43412</v>
      </c>
    </row>
    <row r="2797" spans="1:25" x14ac:dyDescent="0.25">
      <c r="A2797">
        <v>-111.97789414</v>
      </c>
      <c r="B2797">
        <v>33.07882781</v>
      </c>
      <c r="C2797" t="s">
        <v>563</v>
      </c>
      <c r="D2797" t="s">
        <v>562</v>
      </c>
      <c r="E2797" t="s">
        <v>561</v>
      </c>
      <c r="F2797">
        <v>275</v>
      </c>
      <c r="G2797">
        <v>355</v>
      </c>
      <c r="H2797">
        <v>13.333</v>
      </c>
      <c r="I2797">
        <v>3.0510000000000002</v>
      </c>
      <c r="J2797">
        <v>1</v>
      </c>
      <c r="K2797">
        <v>1172.4079999999999</v>
      </c>
      <c r="L2797" t="s">
        <v>560</v>
      </c>
      <c r="M2797" t="s">
        <v>559</v>
      </c>
      <c r="N2797" s="8">
        <v>43412</v>
      </c>
      <c r="O2797">
        <v>0</v>
      </c>
      <c r="P2797">
        <v>0</v>
      </c>
      <c r="Q2797">
        <v>11405.585999999999</v>
      </c>
      <c r="R2797">
        <v>1119.4690000000001</v>
      </c>
      <c r="S2797">
        <v>2.3319999999999999</v>
      </c>
      <c r="T2797">
        <v>33</v>
      </c>
      <c r="U2797">
        <v>3392.3290000000002</v>
      </c>
      <c r="V2797">
        <v>2</v>
      </c>
      <c r="W2797">
        <v>2.08</v>
      </c>
      <c r="X2797">
        <v>3.3620000000000001</v>
      </c>
      <c r="Y2797" s="8">
        <v>43412</v>
      </c>
    </row>
    <row r="2798" spans="1:25" x14ac:dyDescent="0.25">
      <c r="A2798">
        <v>-111.97789586</v>
      </c>
      <c r="B2798">
        <v>33.078836809999999</v>
      </c>
      <c r="C2798" t="s">
        <v>563</v>
      </c>
      <c r="D2798" t="s">
        <v>562</v>
      </c>
      <c r="E2798" t="s">
        <v>561</v>
      </c>
      <c r="F2798">
        <v>276</v>
      </c>
      <c r="G2798">
        <v>5</v>
      </c>
      <c r="H2798">
        <v>13.333</v>
      </c>
      <c r="I2798">
        <v>2.9860000000000002</v>
      </c>
      <c r="J2798">
        <v>1</v>
      </c>
      <c r="K2798">
        <v>1172.4380000000001</v>
      </c>
      <c r="L2798" t="s">
        <v>560</v>
      </c>
      <c r="M2798" t="s">
        <v>559</v>
      </c>
      <c r="N2798" s="8">
        <v>43412</v>
      </c>
      <c r="O2798">
        <v>0</v>
      </c>
      <c r="P2798">
        <v>0</v>
      </c>
      <c r="Q2798">
        <v>11345.218000000001</v>
      </c>
      <c r="R2798">
        <v>1138.0170000000001</v>
      </c>
      <c r="S2798">
        <v>2.371</v>
      </c>
      <c r="T2798">
        <v>33</v>
      </c>
      <c r="U2798">
        <v>3448.5360000000001</v>
      </c>
      <c r="V2798">
        <v>2</v>
      </c>
      <c r="W2798">
        <v>2.036</v>
      </c>
      <c r="X2798">
        <v>3.29</v>
      </c>
      <c r="Y2798" s="8">
        <v>43412</v>
      </c>
    </row>
    <row r="2799" spans="1:25" x14ac:dyDescent="0.25">
      <c r="A2799">
        <v>-111.97789363</v>
      </c>
      <c r="B2799">
        <v>33.078844850000003</v>
      </c>
      <c r="C2799" t="s">
        <v>563</v>
      </c>
      <c r="D2799" t="s">
        <v>562</v>
      </c>
      <c r="E2799" t="s">
        <v>561</v>
      </c>
      <c r="F2799">
        <v>277</v>
      </c>
      <c r="G2799">
        <v>352</v>
      </c>
      <c r="H2799">
        <v>13.333</v>
      </c>
      <c r="I2799">
        <v>3.0510000000000002</v>
      </c>
      <c r="J2799">
        <v>1</v>
      </c>
      <c r="K2799">
        <v>1172.434</v>
      </c>
      <c r="L2799" t="s">
        <v>560</v>
      </c>
      <c r="M2799" t="s">
        <v>559</v>
      </c>
      <c r="N2799" s="8">
        <v>43412</v>
      </c>
      <c r="O2799">
        <v>0</v>
      </c>
      <c r="P2799">
        <v>0</v>
      </c>
      <c r="Q2799">
        <v>12097.34</v>
      </c>
      <c r="R2799">
        <v>1187.365</v>
      </c>
      <c r="S2799">
        <v>2.4740000000000002</v>
      </c>
      <c r="T2799">
        <v>33</v>
      </c>
      <c r="U2799">
        <v>3598.0749999999998</v>
      </c>
      <c r="V2799">
        <v>2</v>
      </c>
      <c r="W2799">
        <v>2.08</v>
      </c>
      <c r="X2799">
        <v>3.3620000000000001</v>
      </c>
      <c r="Y2799" s="8">
        <v>43412</v>
      </c>
    </row>
    <row r="2800" spans="1:25" x14ac:dyDescent="0.25">
      <c r="A2800">
        <v>-111.97789586</v>
      </c>
      <c r="B2800">
        <v>33.078853809999998</v>
      </c>
      <c r="C2800" t="s">
        <v>563</v>
      </c>
      <c r="D2800" t="s">
        <v>562</v>
      </c>
      <c r="E2800" t="s">
        <v>561</v>
      </c>
      <c r="F2800">
        <v>278</v>
      </c>
      <c r="G2800">
        <v>5</v>
      </c>
      <c r="H2800">
        <v>13.333</v>
      </c>
      <c r="I2800">
        <v>3.15</v>
      </c>
      <c r="J2800">
        <v>1</v>
      </c>
      <c r="K2800">
        <v>1172.421</v>
      </c>
      <c r="L2800" t="s">
        <v>560</v>
      </c>
      <c r="M2800" t="s">
        <v>559</v>
      </c>
      <c r="N2800" s="8">
        <v>43412</v>
      </c>
      <c r="O2800">
        <v>0</v>
      </c>
      <c r="P2800">
        <v>0</v>
      </c>
      <c r="Q2800">
        <v>11960.465</v>
      </c>
      <c r="R2800">
        <v>1137.2449999999999</v>
      </c>
      <c r="S2800">
        <v>2.3690000000000002</v>
      </c>
      <c r="T2800">
        <v>33</v>
      </c>
      <c r="U2800">
        <v>3446.1979999999999</v>
      </c>
      <c r="V2800">
        <v>2</v>
      </c>
      <c r="W2800">
        <v>2.1469999999999998</v>
      </c>
      <c r="X2800">
        <v>3.4710000000000001</v>
      </c>
      <c r="Y2800" s="8">
        <v>43412</v>
      </c>
    </row>
    <row r="2801" spans="1:25" x14ac:dyDescent="0.25">
      <c r="A2801">
        <v>-111.97789517</v>
      </c>
      <c r="B2801">
        <v>33.078862780000001</v>
      </c>
      <c r="C2801" t="s">
        <v>563</v>
      </c>
      <c r="D2801" t="s">
        <v>562</v>
      </c>
      <c r="E2801" t="s">
        <v>561</v>
      </c>
      <c r="F2801">
        <v>279</v>
      </c>
      <c r="G2801">
        <v>1</v>
      </c>
      <c r="H2801">
        <v>13.333</v>
      </c>
      <c r="I2801">
        <v>3.0840000000000001</v>
      </c>
      <c r="J2801">
        <v>1</v>
      </c>
      <c r="K2801">
        <v>1172.4870000000001</v>
      </c>
      <c r="L2801" t="s">
        <v>560</v>
      </c>
      <c r="M2801" t="s">
        <v>559</v>
      </c>
      <c r="N2801" s="8">
        <v>43412</v>
      </c>
      <c r="O2801">
        <v>0</v>
      </c>
      <c r="P2801">
        <v>0</v>
      </c>
      <c r="Q2801">
        <v>13606.374</v>
      </c>
      <c r="R2801">
        <v>1321.271</v>
      </c>
      <c r="S2801">
        <v>2.7530000000000001</v>
      </c>
      <c r="T2801">
        <v>33</v>
      </c>
      <c r="U2801">
        <v>4003.8510000000001</v>
      </c>
      <c r="V2801">
        <v>2</v>
      </c>
      <c r="W2801">
        <v>2.1030000000000002</v>
      </c>
      <c r="X2801">
        <v>3.3980000000000001</v>
      </c>
      <c r="Y2801" s="8">
        <v>43412</v>
      </c>
    </row>
    <row r="2802" spans="1:25" x14ac:dyDescent="0.25">
      <c r="A2802">
        <v>-111.97789434000001</v>
      </c>
      <c r="B2802">
        <v>33.078870780000003</v>
      </c>
      <c r="C2802" t="s">
        <v>563</v>
      </c>
      <c r="D2802" t="s">
        <v>562</v>
      </c>
      <c r="E2802" t="s">
        <v>561</v>
      </c>
      <c r="F2802">
        <v>280</v>
      </c>
      <c r="G2802">
        <v>2</v>
      </c>
      <c r="H2802">
        <v>13.333</v>
      </c>
      <c r="I2802">
        <v>3.0179999999999998</v>
      </c>
      <c r="J2802">
        <v>1</v>
      </c>
      <c r="K2802">
        <v>1172.4179999999999</v>
      </c>
      <c r="L2802" t="s">
        <v>560</v>
      </c>
      <c r="M2802" t="s">
        <v>559</v>
      </c>
      <c r="N2802" s="8">
        <v>43412</v>
      </c>
      <c r="O2802">
        <v>0</v>
      </c>
      <c r="P2802">
        <v>0</v>
      </c>
      <c r="Q2802">
        <v>16819.317999999999</v>
      </c>
      <c r="R2802">
        <v>1668.7750000000001</v>
      </c>
      <c r="S2802">
        <v>3.4769999999999999</v>
      </c>
      <c r="T2802">
        <v>33</v>
      </c>
      <c r="U2802">
        <v>5056.8940000000002</v>
      </c>
      <c r="V2802">
        <v>2</v>
      </c>
      <c r="W2802">
        <v>2.0579999999999998</v>
      </c>
      <c r="X2802">
        <v>3.3260000000000001</v>
      </c>
      <c r="Y2802" s="8">
        <v>43412</v>
      </c>
    </row>
    <row r="2803" spans="1:25" x14ac:dyDescent="0.25">
      <c r="A2803">
        <v>-111.97789517</v>
      </c>
      <c r="B2803">
        <v>33.078879780000001</v>
      </c>
      <c r="C2803" t="s">
        <v>563</v>
      </c>
      <c r="D2803" t="s">
        <v>562</v>
      </c>
      <c r="E2803" t="s">
        <v>561</v>
      </c>
      <c r="F2803">
        <v>281</v>
      </c>
      <c r="G2803">
        <v>1</v>
      </c>
      <c r="H2803">
        <v>13.333</v>
      </c>
      <c r="I2803">
        <v>3.117</v>
      </c>
      <c r="J2803">
        <v>1</v>
      </c>
      <c r="K2803">
        <v>1172.4179999999999</v>
      </c>
      <c r="L2803" t="s">
        <v>560</v>
      </c>
      <c r="M2803" t="s">
        <v>559</v>
      </c>
      <c r="N2803" s="8">
        <v>43412</v>
      </c>
      <c r="O2803">
        <v>0</v>
      </c>
      <c r="P2803">
        <v>0</v>
      </c>
      <c r="Q2803">
        <v>16670.766</v>
      </c>
      <c r="R2803">
        <v>1601.8040000000001</v>
      </c>
      <c r="S2803">
        <v>3.3370000000000002</v>
      </c>
      <c r="T2803">
        <v>33</v>
      </c>
      <c r="U2803">
        <v>4853.95</v>
      </c>
      <c r="V2803">
        <v>2</v>
      </c>
      <c r="W2803">
        <v>2.125</v>
      </c>
      <c r="X2803">
        <v>3.4340000000000002</v>
      </c>
      <c r="Y2803" s="8">
        <v>43412</v>
      </c>
    </row>
    <row r="2804" spans="1:25" x14ac:dyDescent="0.25">
      <c r="A2804">
        <v>-111.97789449</v>
      </c>
      <c r="B2804">
        <v>33.078888790000001</v>
      </c>
      <c r="C2804" t="s">
        <v>563</v>
      </c>
      <c r="D2804" t="s">
        <v>562</v>
      </c>
      <c r="E2804" t="s">
        <v>561</v>
      </c>
      <c r="F2804">
        <v>282</v>
      </c>
      <c r="G2804">
        <v>357</v>
      </c>
      <c r="H2804">
        <v>13.333</v>
      </c>
      <c r="I2804">
        <v>3.0840000000000001</v>
      </c>
      <c r="J2804">
        <v>1</v>
      </c>
      <c r="K2804">
        <v>1172.395</v>
      </c>
      <c r="L2804" t="s">
        <v>560</v>
      </c>
      <c r="M2804" t="s">
        <v>559</v>
      </c>
      <c r="N2804" s="8">
        <v>43412</v>
      </c>
      <c r="O2804">
        <v>0</v>
      </c>
      <c r="P2804">
        <v>0</v>
      </c>
      <c r="Q2804">
        <v>15355.174000000001</v>
      </c>
      <c r="R2804">
        <v>1491.0909999999999</v>
      </c>
      <c r="S2804">
        <v>3.1059999999999999</v>
      </c>
      <c r="T2804">
        <v>33</v>
      </c>
      <c r="U2804">
        <v>4518.4579999999996</v>
      </c>
      <c r="V2804">
        <v>2</v>
      </c>
      <c r="W2804">
        <v>2.1030000000000002</v>
      </c>
      <c r="X2804">
        <v>3.3980000000000001</v>
      </c>
      <c r="Y2804" s="8">
        <v>43412</v>
      </c>
    </row>
    <row r="2805" spans="1:25" x14ac:dyDescent="0.25">
      <c r="A2805">
        <v>-111.97789551</v>
      </c>
      <c r="B2805">
        <v>33.078896790000002</v>
      </c>
      <c r="C2805" t="s">
        <v>563</v>
      </c>
      <c r="D2805" t="s">
        <v>562</v>
      </c>
      <c r="E2805" t="s">
        <v>561</v>
      </c>
      <c r="F2805">
        <v>283</v>
      </c>
      <c r="G2805">
        <v>3</v>
      </c>
      <c r="H2805">
        <v>13.333</v>
      </c>
      <c r="I2805">
        <v>3.0179999999999998</v>
      </c>
      <c r="J2805">
        <v>1</v>
      </c>
      <c r="K2805">
        <v>1172.4179999999999</v>
      </c>
      <c r="L2805" t="s">
        <v>560</v>
      </c>
      <c r="M2805" t="s">
        <v>559</v>
      </c>
      <c r="N2805" s="8">
        <v>43412</v>
      </c>
      <c r="O2805">
        <v>0</v>
      </c>
      <c r="P2805">
        <v>0</v>
      </c>
      <c r="Q2805">
        <v>14288.929</v>
      </c>
      <c r="R2805">
        <v>1417.7159999999999</v>
      </c>
      <c r="S2805">
        <v>2.9540000000000002</v>
      </c>
      <c r="T2805">
        <v>33</v>
      </c>
      <c r="U2805">
        <v>4296.1080000000002</v>
      </c>
      <c r="V2805">
        <v>2</v>
      </c>
      <c r="W2805">
        <v>2.0579999999999998</v>
      </c>
      <c r="X2805">
        <v>3.3260000000000001</v>
      </c>
      <c r="Y2805" s="8">
        <v>43412</v>
      </c>
    </row>
    <row r="2806" spans="1:25" x14ac:dyDescent="0.25">
      <c r="A2806">
        <v>-111.97789366000001</v>
      </c>
      <c r="B2806">
        <v>33.078905779999999</v>
      </c>
      <c r="C2806" t="s">
        <v>563</v>
      </c>
      <c r="D2806" t="s">
        <v>562</v>
      </c>
      <c r="E2806" t="s">
        <v>561</v>
      </c>
      <c r="F2806">
        <v>284</v>
      </c>
      <c r="G2806">
        <v>358</v>
      </c>
      <c r="H2806">
        <v>13.333</v>
      </c>
      <c r="I2806">
        <v>3.117</v>
      </c>
      <c r="J2806">
        <v>1</v>
      </c>
      <c r="K2806">
        <v>1172.3489999999999</v>
      </c>
      <c r="L2806" t="s">
        <v>560</v>
      </c>
      <c r="M2806" t="s">
        <v>559</v>
      </c>
      <c r="N2806" s="8">
        <v>43412</v>
      </c>
      <c r="O2806">
        <v>0</v>
      </c>
      <c r="P2806">
        <v>0</v>
      </c>
      <c r="Q2806">
        <v>15681.965</v>
      </c>
      <c r="R2806">
        <v>1506.7950000000001</v>
      </c>
      <c r="S2806">
        <v>3.1389999999999998</v>
      </c>
      <c r="T2806">
        <v>33</v>
      </c>
      <c r="U2806">
        <v>4566.0450000000001</v>
      </c>
      <c r="V2806">
        <v>2</v>
      </c>
      <c r="W2806">
        <v>2.125</v>
      </c>
      <c r="X2806">
        <v>3.4340000000000002</v>
      </c>
      <c r="Y2806" s="8">
        <v>43412</v>
      </c>
    </row>
    <row r="2807" spans="1:25" x14ac:dyDescent="0.25">
      <c r="A2807">
        <v>-111.97789486000001</v>
      </c>
      <c r="B2807">
        <v>33.078913810000003</v>
      </c>
      <c r="C2807" t="s">
        <v>563</v>
      </c>
      <c r="D2807" t="s">
        <v>562</v>
      </c>
      <c r="E2807" t="s">
        <v>561</v>
      </c>
      <c r="F2807">
        <v>285</v>
      </c>
      <c r="G2807">
        <v>5</v>
      </c>
      <c r="H2807">
        <v>13.333</v>
      </c>
      <c r="I2807">
        <v>3.0510000000000002</v>
      </c>
      <c r="J2807">
        <v>1</v>
      </c>
      <c r="K2807">
        <v>1172.421</v>
      </c>
      <c r="L2807" t="s">
        <v>560</v>
      </c>
      <c r="M2807" t="s">
        <v>559</v>
      </c>
      <c r="N2807" s="8">
        <v>43412</v>
      </c>
      <c r="O2807">
        <v>0</v>
      </c>
      <c r="P2807">
        <v>0</v>
      </c>
      <c r="Q2807">
        <v>17283.039000000001</v>
      </c>
      <c r="R2807">
        <v>1696.346</v>
      </c>
      <c r="S2807">
        <v>3.5339999999999998</v>
      </c>
      <c r="T2807">
        <v>33</v>
      </c>
      <c r="U2807">
        <v>5140.442</v>
      </c>
      <c r="V2807">
        <v>2</v>
      </c>
      <c r="W2807">
        <v>2.08</v>
      </c>
      <c r="X2807">
        <v>3.3620000000000001</v>
      </c>
      <c r="Y2807" s="8">
        <v>43412</v>
      </c>
    </row>
    <row r="2808" spans="1:25" x14ac:dyDescent="0.25">
      <c r="A2808">
        <v>-111.97789366000001</v>
      </c>
      <c r="B2808">
        <v>33.078922779999999</v>
      </c>
      <c r="C2808" t="s">
        <v>563</v>
      </c>
      <c r="D2808" t="s">
        <v>562</v>
      </c>
      <c r="E2808" t="s">
        <v>561</v>
      </c>
      <c r="F2808">
        <v>286</v>
      </c>
      <c r="G2808">
        <v>358</v>
      </c>
      <c r="H2808">
        <v>13.333</v>
      </c>
      <c r="I2808">
        <v>3.15</v>
      </c>
      <c r="J2808">
        <v>1</v>
      </c>
      <c r="K2808">
        <v>1172.375</v>
      </c>
      <c r="L2808" t="s">
        <v>560</v>
      </c>
      <c r="M2808" t="s">
        <v>559</v>
      </c>
      <c r="N2808" s="8">
        <v>43412</v>
      </c>
      <c r="O2808">
        <v>0</v>
      </c>
      <c r="P2808">
        <v>0</v>
      </c>
      <c r="Q2808">
        <v>16343.589</v>
      </c>
      <c r="R2808">
        <v>1554.009</v>
      </c>
      <c r="S2808">
        <v>3.238</v>
      </c>
      <c r="T2808">
        <v>33</v>
      </c>
      <c r="U2808">
        <v>4709.1180000000004</v>
      </c>
      <c r="V2808">
        <v>2</v>
      </c>
      <c r="W2808">
        <v>2.1469999999999998</v>
      </c>
      <c r="X2808">
        <v>3.4710000000000001</v>
      </c>
      <c r="Y2808" s="8">
        <v>43412</v>
      </c>
    </row>
    <row r="2809" spans="1:25" x14ac:dyDescent="0.25">
      <c r="A2809">
        <v>-111.97789434000001</v>
      </c>
      <c r="B2809">
        <v>33.07893078</v>
      </c>
      <c r="C2809" t="s">
        <v>563</v>
      </c>
      <c r="D2809" t="s">
        <v>562</v>
      </c>
      <c r="E2809" t="s">
        <v>561</v>
      </c>
      <c r="F2809">
        <v>287</v>
      </c>
      <c r="G2809">
        <v>2</v>
      </c>
      <c r="H2809">
        <v>13.333</v>
      </c>
      <c r="I2809">
        <v>3.0510000000000002</v>
      </c>
      <c r="J2809">
        <v>1</v>
      </c>
      <c r="K2809">
        <v>1172.421</v>
      </c>
      <c r="L2809" t="s">
        <v>560</v>
      </c>
      <c r="M2809" t="s">
        <v>559</v>
      </c>
      <c r="N2809" s="8">
        <v>43412</v>
      </c>
      <c r="O2809">
        <v>0</v>
      </c>
      <c r="P2809">
        <v>0</v>
      </c>
      <c r="Q2809">
        <v>16136.873</v>
      </c>
      <c r="R2809">
        <v>1583.8489999999999</v>
      </c>
      <c r="S2809">
        <v>3.3</v>
      </c>
      <c r="T2809">
        <v>33</v>
      </c>
      <c r="U2809">
        <v>4799.5420000000004</v>
      </c>
      <c r="V2809">
        <v>2</v>
      </c>
      <c r="W2809">
        <v>2.08</v>
      </c>
      <c r="X2809">
        <v>3.3620000000000001</v>
      </c>
      <c r="Y2809" s="8">
        <v>43412</v>
      </c>
    </row>
    <row r="2810" spans="1:25" x14ac:dyDescent="0.25">
      <c r="A2810">
        <v>-111.97789383</v>
      </c>
      <c r="B2810">
        <v>33.078939779999999</v>
      </c>
      <c r="C2810" t="s">
        <v>563</v>
      </c>
      <c r="D2810" t="s">
        <v>562</v>
      </c>
      <c r="E2810" t="s">
        <v>561</v>
      </c>
      <c r="F2810">
        <v>288</v>
      </c>
      <c r="G2810">
        <v>359</v>
      </c>
      <c r="H2810">
        <v>13.333</v>
      </c>
      <c r="I2810">
        <v>2.8540000000000001</v>
      </c>
      <c r="J2810">
        <v>1</v>
      </c>
      <c r="K2810">
        <v>1172.431</v>
      </c>
      <c r="L2810" t="s">
        <v>560</v>
      </c>
      <c r="M2810" t="s">
        <v>559</v>
      </c>
      <c r="N2810" s="8">
        <v>43412</v>
      </c>
      <c r="O2810">
        <v>0</v>
      </c>
      <c r="P2810">
        <v>0</v>
      </c>
      <c r="Q2810">
        <v>15816.361000000001</v>
      </c>
      <c r="R2810">
        <v>1659.452</v>
      </c>
      <c r="S2810">
        <v>3.4569999999999999</v>
      </c>
      <c r="T2810">
        <v>33</v>
      </c>
      <c r="U2810">
        <v>5028.6409999999996</v>
      </c>
      <c r="V2810">
        <v>2</v>
      </c>
      <c r="W2810">
        <v>1.946</v>
      </c>
      <c r="X2810">
        <v>3.145</v>
      </c>
      <c r="Y2810" s="8">
        <v>43412</v>
      </c>
    </row>
    <row r="2811" spans="1:25" x14ac:dyDescent="0.25">
      <c r="A2811">
        <v>-111.97789517</v>
      </c>
      <c r="B2811">
        <v>33.07894778</v>
      </c>
      <c r="C2811" t="s">
        <v>563</v>
      </c>
      <c r="D2811" t="s">
        <v>562</v>
      </c>
      <c r="E2811" t="s">
        <v>561</v>
      </c>
      <c r="F2811">
        <v>289</v>
      </c>
      <c r="G2811">
        <v>1</v>
      </c>
      <c r="H2811">
        <v>13.333</v>
      </c>
      <c r="I2811">
        <v>3.3460000000000001</v>
      </c>
      <c r="J2811">
        <v>1</v>
      </c>
      <c r="K2811">
        <v>1172.4079999999999</v>
      </c>
      <c r="L2811" t="s">
        <v>560</v>
      </c>
      <c r="M2811" t="s">
        <v>559</v>
      </c>
      <c r="N2811" s="8">
        <v>43412</v>
      </c>
      <c r="O2811">
        <v>0</v>
      </c>
      <c r="P2811">
        <v>0</v>
      </c>
      <c r="Q2811">
        <v>14953.859</v>
      </c>
      <c r="R2811">
        <v>1338.229</v>
      </c>
      <c r="S2811">
        <v>2.7879999999999998</v>
      </c>
      <c r="T2811">
        <v>33</v>
      </c>
      <c r="U2811">
        <v>4055.239</v>
      </c>
      <c r="V2811">
        <v>2</v>
      </c>
      <c r="W2811">
        <v>2.282</v>
      </c>
      <c r="X2811">
        <v>3.6880000000000002</v>
      </c>
      <c r="Y2811" s="8">
        <v>43412</v>
      </c>
    </row>
    <row r="2812" spans="1:25" x14ac:dyDescent="0.25">
      <c r="A2812">
        <v>-111.97789486000001</v>
      </c>
      <c r="B2812">
        <v>33.078956810000001</v>
      </c>
      <c r="C2812" t="s">
        <v>563</v>
      </c>
      <c r="D2812" t="s">
        <v>562</v>
      </c>
      <c r="E2812" t="s">
        <v>561</v>
      </c>
      <c r="F2812">
        <v>290</v>
      </c>
      <c r="G2812">
        <v>5</v>
      </c>
      <c r="H2812">
        <v>13.333</v>
      </c>
      <c r="I2812">
        <v>3.0179999999999998</v>
      </c>
      <c r="J2812">
        <v>1</v>
      </c>
      <c r="K2812">
        <v>1172.421</v>
      </c>
      <c r="L2812" t="s">
        <v>560</v>
      </c>
      <c r="M2812" t="s">
        <v>559</v>
      </c>
      <c r="N2812" s="8">
        <v>43412</v>
      </c>
      <c r="O2812">
        <v>0</v>
      </c>
      <c r="P2812">
        <v>0</v>
      </c>
      <c r="Q2812">
        <v>13677.373</v>
      </c>
      <c r="R2812">
        <v>1357.038</v>
      </c>
      <c r="S2812">
        <v>2.827</v>
      </c>
      <c r="T2812">
        <v>33</v>
      </c>
      <c r="U2812">
        <v>4112.2380000000003</v>
      </c>
      <c r="V2812">
        <v>2</v>
      </c>
      <c r="W2812">
        <v>2.0579999999999998</v>
      </c>
      <c r="X2812">
        <v>3.3260000000000001</v>
      </c>
      <c r="Y2812" s="8">
        <v>43412</v>
      </c>
    </row>
    <row r="2813" spans="1:25" x14ac:dyDescent="0.25">
      <c r="A2813">
        <v>-111.97789483</v>
      </c>
      <c r="B2813">
        <v>33.07896478</v>
      </c>
      <c r="C2813" t="s">
        <v>563</v>
      </c>
      <c r="D2813" t="s">
        <v>562</v>
      </c>
      <c r="E2813" t="s">
        <v>561</v>
      </c>
      <c r="F2813">
        <v>291</v>
      </c>
      <c r="G2813">
        <v>359</v>
      </c>
      <c r="H2813">
        <v>13.333</v>
      </c>
      <c r="I2813">
        <v>3.0840000000000001</v>
      </c>
      <c r="J2813">
        <v>1</v>
      </c>
      <c r="K2813">
        <v>1172.4079999999999</v>
      </c>
      <c r="L2813" t="s">
        <v>560</v>
      </c>
      <c r="M2813" t="s">
        <v>559</v>
      </c>
      <c r="N2813" s="8">
        <v>43412</v>
      </c>
      <c r="O2813">
        <v>0</v>
      </c>
      <c r="P2813">
        <v>0</v>
      </c>
      <c r="Q2813">
        <v>14388.019</v>
      </c>
      <c r="R2813">
        <v>1397.174</v>
      </c>
      <c r="S2813">
        <v>2.911</v>
      </c>
      <c r="T2813">
        <v>33</v>
      </c>
      <c r="U2813">
        <v>4233.8599999999997</v>
      </c>
      <c r="V2813">
        <v>2</v>
      </c>
      <c r="W2813">
        <v>2.1030000000000002</v>
      </c>
      <c r="X2813">
        <v>3.3980000000000001</v>
      </c>
      <c r="Y2813" s="8">
        <v>43412</v>
      </c>
    </row>
    <row r="2814" spans="1:25" x14ac:dyDescent="0.25">
      <c r="A2814">
        <v>-111.97789400000001</v>
      </c>
      <c r="B2814">
        <v>33.078973769999998</v>
      </c>
      <c r="C2814" t="s">
        <v>563</v>
      </c>
      <c r="D2814" t="s">
        <v>562</v>
      </c>
      <c r="E2814" t="s">
        <v>561</v>
      </c>
      <c r="F2814">
        <v>292</v>
      </c>
      <c r="G2814">
        <v>0</v>
      </c>
      <c r="H2814">
        <v>13.333</v>
      </c>
      <c r="I2814">
        <v>3.117</v>
      </c>
      <c r="J2814">
        <v>1</v>
      </c>
      <c r="K2814">
        <v>1172.4839999999999</v>
      </c>
      <c r="L2814" t="s">
        <v>560</v>
      </c>
      <c r="M2814" t="s">
        <v>559</v>
      </c>
      <c r="N2814" s="8">
        <v>43412</v>
      </c>
      <c r="O2814">
        <v>0</v>
      </c>
      <c r="P2814">
        <v>0</v>
      </c>
      <c r="Q2814">
        <v>14054.287</v>
      </c>
      <c r="R2814">
        <v>1350.4</v>
      </c>
      <c r="S2814">
        <v>2.8130000000000002</v>
      </c>
      <c r="T2814">
        <v>33</v>
      </c>
      <c r="U2814">
        <v>4092.1219999999998</v>
      </c>
      <c r="V2814">
        <v>2</v>
      </c>
      <c r="W2814">
        <v>2.125</v>
      </c>
      <c r="X2814">
        <v>3.4340000000000002</v>
      </c>
      <c r="Y2814" s="8">
        <v>43412</v>
      </c>
    </row>
    <row r="2815" spans="1:25" x14ac:dyDescent="0.25">
      <c r="A2815">
        <v>-111.97789417</v>
      </c>
      <c r="B2815">
        <v>33.078981779999999</v>
      </c>
      <c r="C2815" t="s">
        <v>563</v>
      </c>
      <c r="D2815" t="s">
        <v>562</v>
      </c>
      <c r="E2815" t="s">
        <v>561</v>
      </c>
      <c r="F2815">
        <v>293</v>
      </c>
      <c r="G2815">
        <v>1</v>
      </c>
      <c r="H2815">
        <v>13.333</v>
      </c>
      <c r="I2815">
        <v>3.1819999999999999</v>
      </c>
      <c r="J2815">
        <v>1</v>
      </c>
      <c r="K2815">
        <v>1172.4770000000001</v>
      </c>
      <c r="L2815" t="s">
        <v>560</v>
      </c>
      <c r="M2815" t="s">
        <v>559</v>
      </c>
      <c r="N2815" s="8">
        <v>43412</v>
      </c>
      <c r="O2815">
        <v>0</v>
      </c>
      <c r="P2815">
        <v>0</v>
      </c>
      <c r="Q2815">
        <v>13939.775</v>
      </c>
      <c r="R2815">
        <v>1311.7809999999999</v>
      </c>
      <c r="S2815">
        <v>2.7330000000000001</v>
      </c>
      <c r="T2815">
        <v>33</v>
      </c>
      <c r="U2815">
        <v>3975.0940000000001</v>
      </c>
      <c r="V2815">
        <v>2</v>
      </c>
      <c r="W2815">
        <v>2.17</v>
      </c>
      <c r="X2815">
        <v>3.5070000000000001</v>
      </c>
      <c r="Y2815" s="8">
        <v>43412</v>
      </c>
    </row>
    <row r="2816" spans="1:25" x14ac:dyDescent="0.25">
      <c r="A2816">
        <v>-111.97789468000001</v>
      </c>
      <c r="B2816">
        <v>33.078990789999999</v>
      </c>
      <c r="C2816" t="s">
        <v>563</v>
      </c>
      <c r="D2816" t="s">
        <v>562</v>
      </c>
      <c r="E2816" t="s">
        <v>561</v>
      </c>
      <c r="F2816">
        <v>294</v>
      </c>
      <c r="G2816">
        <v>4</v>
      </c>
      <c r="H2816">
        <v>13.333</v>
      </c>
      <c r="I2816">
        <v>3.2149999999999999</v>
      </c>
      <c r="J2816">
        <v>1</v>
      </c>
      <c r="K2816">
        <v>1172.421</v>
      </c>
      <c r="L2816" t="s">
        <v>560</v>
      </c>
      <c r="M2816" t="s">
        <v>559</v>
      </c>
      <c r="N2816" s="8">
        <v>43412</v>
      </c>
      <c r="O2816">
        <v>0</v>
      </c>
      <c r="P2816">
        <v>0</v>
      </c>
      <c r="Q2816">
        <v>16578.065999999999</v>
      </c>
      <c r="R2816">
        <v>1544.134</v>
      </c>
      <c r="S2816">
        <v>3.2170000000000001</v>
      </c>
      <c r="T2816">
        <v>33</v>
      </c>
      <c r="U2816">
        <v>4679.1949999999997</v>
      </c>
      <c r="V2816">
        <v>2</v>
      </c>
      <c r="W2816">
        <v>2.1920000000000002</v>
      </c>
      <c r="X2816">
        <v>3.5430000000000001</v>
      </c>
      <c r="Y2816" s="8">
        <v>43412</v>
      </c>
    </row>
    <row r="2817" spans="1:25" x14ac:dyDescent="0.25">
      <c r="A2817">
        <v>-111.97789400000001</v>
      </c>
      <c r="B2817">
        <v>33.078999770000003</v>
      </c>
      <c r="C2817" t="s">
        <v>563</v>
      </c>
      <c r="D2817" t="s">
        <v>562</v>
      </c>
      <c r="E2817" t="s">
        <v>561</v>
      </c>
      <c r="F2817">
        <v>295</v>
      </c>
      <c r="G2817">
        <v>360</v>
      </c>
      <c r="H2817">
        <v>13.333</v>
      </c>
      <c r="I2817">
        <v>3.15</v>
      </c>
      <c r="J2817">
        <v>1</v>
      </c>
      <c r="K2817">
        <v>1172.356</v>
      </c>
      <c r="L2817" t="s">
        <v>560</v>
      </c>
      <c r="M2817" t="s">
        <v>559</v>
      </c>
      <c r="N2817" s="8">
        <v>43412</v>
      </c>
      <c r="O2817">
        <v>0</v>
      </c>
      <c r="P2817">
        <v>0</v>
      </c>
      <c r="Q2817">
        <v>15576.871999999999</v>
      </c>
      <c r="R2817">
        <v>1481.107</v>
      </c>
      <c r="S2817">
        <v>3.0859999999999999</v>
      </c>
      <c r="T2817">
        <v>33</v>
      </c>
      <c r="U2817">
        <v>4488.201</v>
      </c>
      <c r="V2817">
        <v>2</v>
      </c>
      <c r="W2817">
        <v>2.1469999999999998</v>
      </c>
      <c r="X2817">
        <v>3.4710000000000001</v>
      </c>
      <c r="Y2817" s="8">
        <v>43412</v>
      </c>
    </row>
    <row r="2818" spans="1:25" x14ac:dyDescent="0.25">
      <c r="A2818">
        <v>-111.97789417</v>
      </c>
      <c r="B2818">
        <v>33.079007779999998</v>
      </c>
      <c r="C2818" t="s">
        <v>563</v>
      </c>
      <c r="D2818" t="s">
        <v>562</v>
      </c>
      <c r="E2818" t="s">
        <v>561</v>
      </c>
      <c r="F2818">
        <v>296</v>
      </c>
      <c r="G2818">
        <v>1</v>
      </c>
      <c r="H2818">
        <v>13.333</v>
      </c>
      <c r="I2818">
        <v>3.117</v>
      </c>
      <c r="J2818">
        <v>1</v>
      </c>
      <c r="K2818">
        <v>1172.3389999999999</v>
      </c>
      <c r="L2818" t="s">
        <v>560</v>
      </c>
      <c r="M2818" t="s">
        <v>559</v>
      </c>
      <c r="N2818" s="8">
        <v>43412</v>
      </c>
      <c r="O2818">
        <v>0</v>
      </c>
      <c r="P2818">
        <v>0</v>
      </c>
      <c r="Q2818">
        <v>17036.994999999999</v>
      </c>
      <c r="R2818">
        <v>1636.992</v>
      </c>
      <c r="S2818">
        <v>3.41</v>
      </c>
      <c r="T2818">
        <v>33</v>
      </c>
      <c r="U2818">
        <v>4960.5829999999996</v>
      </c>
      <c r="V2818">
        <v>2</v>
      </c>
      <c r="W2818">
        <v>2.125</v>
      </c>
      <c r="X2818">
        <v>3.4340000000000002</v>
      </c>
      <c r="Y2818" s="8">
        <v>43412</v>
      </c>
    </row>
    <row r="2819" spans="1:25" x14ac:dyDescent="0.25">
      <c r="A2819">
        <v>-111.97789299999999</v>
      </c>
      <c r="B2819">
        <v>33.079016770000003</v>
      </c>
      <c r="C2819" t="s">
        <v>563</v>
      </c>
      <c r="D2819" t="s">
        <v>562</v>
      </c>
      <c r="E2819" t="s">
        <v>561</v>
      </c>
      <c r="F2819">
        <v>297</v>
      </c>
      <c r="G2819">
        <v>0</v>
      </c>
      <c r="H2819">
        <v>13.333</v>
      </c>
      <c r="I2819">
        <v>3.0179999999999998</v>
      </c>
      <c r="J2819">
        <v>1</v>
      </c>
      <c r="K2819">
        <v>1172.3430000000001</v>
      </c>
      <c r="L2819" t="s">
        <v>560</v>
      </c>
      <c r="M2819" t="s">
        <v>559</v>
      </c>
      <c r="N2819" s="8">
        <v>43412</v>
      </c>
      <c r="O2819">
        <v>0</v>
      </c>
      <c r="P2819">
        <v>0</v>
      </c>
      <c r="Q2819">
        <v>16581.481</v>
      </c>
      <c r="R2819">
        <v>1645.1780000000001</v>
      </c>
      <c r="S2819">
        <v>3.427</v>
      </c>
      <c r="T2819">
        <v>33</v>
      </c>
      <c r="U2819">
        <v>4985.3860000000004</v>
      </c>
      <c r="V2819">
        <v>2</v>
      </c>
      <c r="W2819">
        <v>2.0579999999999998</v>
      </c>
      <c r="X2819">
        <v>3.3260000000000001</v>
      </c>
      <c r="Y2819" s="8">
        <v>43412</v>
      </c>
    </row>
    <row r="2820" spans="1:25" x14ac:dyDescent="0.25">
      <c r="A2820">
        <v>-111.97789417</v>
      </c>
      <c r="B2820">
        <v>33.079024779999997</v>
      </c>
      <c r="C2820" t="s">
        <v>563</v>
      </c>
      <c r="D2820" t="s">
        <v>562</v>
      </c>
      <c r="E2820" t="s">
        <v>561</v>
      </c>
      <c r="F2820">
        <v>298</v>
      </c>
      <c r="G2820">
        <v>1</v>
      </c>
      <c r="H2820">
        <v>13.333</v>
      </c>
      <c r="I2820">
        <v>2.9529999999999998</v>
      </c>
      <c r="J2820">
        <v>1</v>
      </c>
      <c r="K2820">
        <v>1172.3720000000001</v>
      </c>
      <c r="L2820" t="s">
        <v>560</v>
      </c>
      <c r="M2820" t="s">
        <v>559</v>
      </c>
      <c r="N2820" s="8">
        <v>43412</v>
      </c>
      <c r="O2820">
        <v>0</v>
      </c>
      <c r="P2820">
        <v>0</v>
      </c>
      <c r="Q2820">
        <v>13254.245999999999</v>
      </c>
      <c r="R2820">
        <v>1344.28</v>
      </c>
      <c r="S2820">
        <v>2.8010000000000002</v>
      </c>
      <c r="T2820">
        <v>33</v>
      </c>
      <c r="U2820">
        <v>4073.576</v>
      </c>
      <c r="V2820">
        <v>2</v>
      </c>
      <c r="W2820">
        <v>2.0129999999999999</v>
      </c>
      <c r="X2820">
        <v>3.254</v>
      </c>
      <c r="Y2820" s="8">
        <v>43412</v>
      </c>
    </row>
    <row r="2821" spans="1:25" x14ac:dyDescent="0.25">
      <c r="A2821">
        <v>-111.97789468000001</v>
      </c>
      <c r="B2821">
        <v>33.079032789999999</v>
      </c>
      <c r="C2821" t="s">
        <v>563</v>
      </c>
      <c r="D2821" t="s">
        <v>562</v>
      </c>
      <c r="E2821" t="s">
        <v>561</v>
      </c>
      <c r="F2821">
        <v>299</v>
      </c>
      <c r="G2821">
        <v>4</v>
      </c>
      <c r="H2821">
        <v>13.333</v>
      </c>
      <c r="I2821">
        <v>2.887</v>
      </c>
      <c r="J2821">
        <v>1</v>
      </c>
      <c r="K2821">
        <v>1172.3879999999999</v>
      </c>
      <c r="L2821" t="s">
        <v>560</v>
      </c>
      <c r="M2821" t="s">
        <v>559</v>
      </c>
      <c r="N2821" s="8">
        <v>43412</v>
      </c>
      <c r="O2821">
        <v>0</v>
      </c>
      <c r="P2821">
        <v>0</v>
      </c>
      <c r="Q2821">
        <v>13967.536</v>
      </c>
      <c r="R2821">
        <v>1448.82</v>
      </c>
      <c r="S2821">
        <v>3.0179999999999998</v>
      </c>
      <c r="T2821">
        <v>33</v>
      </c>
      <c r="U2821">
        <v>4390.3630000000003</v>
      </c>
      <c r="V2821">
        <v>2</v>
      </c>
      <c r="W2821">
        <v>1.9690000000000001</v>
      </c>
      <c r="X2821">
        <v>3.181</v>
      </c>
      <c r="Y2821" s="8">
        <v>43412</v>
      </c>
    </row>
    <row r="2822" spans="1:25" x14ac:dyDescent="0.25">
      <c r="A2822">
        <v>-111.97789400000001</v>
      </c>
      <c r="B2822">
        <v>33.079040769999999</v>
      </c>
      <c r="C2822" t="s">
        <v>563</v>
      </c>
      <c r="D2822" t="s">
        <v>562</v>
      </c>
      <c r="E2822" t="s">
        <v>561</v>
      </c>
      <c r="F2822">
        <v>300</v>
      </c>
      <c r="G2822">
        <v>360</v>
      </c>
      <c r="H2822">
        <v>13.333</v>
      </c>
      <c r="I2822">
        <v>2.7229999999999999</v>
      </c>
      <c r="J2822">
        <v>1</v>
      </c>
      <c r="K2822">
        <v>1172.405</v>
      </c>
      <c r="L2822" t="s">
        <v>560</v>
      </c>
      <c r="M2822" t="s">
        <v>559</v>
      </c>
      <c r="N2822" s="8">
        <v>43412</v>
      </c>
      <c r="O2822">
        <v>0</v>
      </c>
      <c r="P2822">
        <v>0</v>
      </c>
      <c r="Q2822">
        <v>12433.495000000001</v>
      </c>
      <c r="R2822">
        <v>1367.39</v>
      </c>
      <c r="S2822">
        <v>2.8490000000000002</v>
      </c>
      <c r="T2822">
        <v>33</v>
      </c>
      <c r="U2822">
        <v>4143.6059999999998</v>
      </c>
      <c r="V2822">
        <v>2</v>
      </c>
      <c r="W2822">
        <v>1.857</v>
      </c>
      <c r="X2822">
        <v>3.0009999999999999</v>
      </c>
      <c r="Y2822" s="8">
        <v>43412</v>
      </c>
    </row>
    <row r="2823" spans="1:25" x14ac:dyDescent="0.25">
      <c r="A2823">
        <v>-111.97789351</v>
      </c>
      <c r="B2823">
        <v>33.079047789999997</v>
      </c>
      <c r="C2823" t="s">
        <v>563</v>
      </c>
      <c r="D2823" t="s">
        <v>562</v>
      </c>
      <c r="E2823" t="s">
        <v>561</v>
      </c>
      <c r="F2823">
        <v>301</v>
      </c>
      <c r="G2823">
        <v>3</v>
      </c>
      <c r="H2823">
        <v>13.333</v>
      </c>
      <c r="I2823">
        <v>2.625</v>
      </c>
      <c r="J2823">
        <v>1</v>
      </c>
      <c r="K2823">
        <v>1172.395</v>
      </c>
      <c r="L2823" t="s">
        <v>560</v>
      </c>
      <c r="M2823" t="s">
        <v>559</v>
      </c>
      <c r="N2823" s="8">
        <v>43412</v>
      </c>
      <c r="O2823">
        <v>0</v>
      </c>
      <c r="P2823">
        <v>0</v>
      </c>
      <c r="Q2823">
        <v>11990.704</v>
      </c>
      <c r="R2823">
        <v>1368.145</v>
      </c>
      <c r="S2823">
        <v>2.85</v>
      </c>
      <c r="T2823">
        <v>33</v>
      </c>
      <c r="U2823">
        <v>4145.8919999999998</v>
      </c>
      <c r="V2823">
        <v>2</v>
      </c>
      <c r="W2823">
        <v>1.79</v>
      </c>
      <c r="X2823">
        <v>2.8919999999999999</v>
      </c>
      <c r="Y2823" s="8">
        <v>43412</v>
      </c>
    </row>
    <row r="2824" spans="1:25" x14ac:dyDescent="0.25">
      <c r="A2824">
        <v>-111.97789434000001</v>
      </c>
      <c r="B2824">
        <v>33.079055779999997</v>
      </c>
      <c r="C2824" t="s">
        <v>563</v>
      </c>
      <c r="D2824" t="s">
        <v>562</v>
      </c>
      <c r="E2824" t="s">
        <v>561</v>
      </c>
      <c r="F2824">
        <v>302</v>
      </c>
      <c r="G2824">
        <v>2</v>
      </c>
      <c r="H2824">
        <v>13.333</v>
      </c>
      <c r="I2824">
        <v>2.625</v>
      </c>
      <c r="J2824">
        <v>1</v>
      </c>
      <c r="K2824">
        <v>1172.415</v>
      </c>
      <c r="L2824" t="s">
        <v>560</v>
      </c>
      <c r="M2824" t="s">
        <v>559</v>
      </c>
      <c r="N2824" s="8">
        <v>43412</v>
      </c>
      <c r="O2824">
        <v>0</v>
      </c>
      <c r="P2824">
        <v>0</v>
      </c>
      <c r="Q2824">
        <v>13158.902</v>
      </c>
      <c r="R2824">
        <v>1501.4359999999999</v>
      </c>
      <c r="S2824">
        <v>3.1280000000000001</v>
      </c>
      <c r="T2824">
        <v>33</v>
      </c>
      <c r="U2824">
        <v>4549.8069999999998</v>
      </c>
      <c r="V2824">
        <v>2</v>
      </c>
      <c r="W2824">
        <v>1.79</v>
      </c>
      <c r="X2824">
        <v>2.8919999999999999</v>
      </c>
      <c r="Y2824" s="8">
        <v>43412</v>
      </c>
    </row>
    <row r="2825" spans="1:25" x14ac:dyDescent="0.25">
      <c r="A2825">
        <v>-111.97789383</v>
      </c>
      <c r="B2825">
        <v>33.079062780000001</v>
      </c>
      <c r="C2825" t="s">
        <v>563</v>
      </c>
      <c r="D2825" t="s">
        <v>562</v>
      </c>
      <c r="E2825" t="s">
        <v>561</v>
      </c>
      <c r="F2825">
        <v>303</v>
      </c>
      <c r="G2825">
        <v>359</v>
      </c>
      <c r="H2825">
        <v>13.333</v>
      </c>
      <c r="I2825">
        <v>2.657</v>
      </c>
      <c r="J2825">
        <v>1</v>
      </c>
      <c r="K2825">
        <v>1172.3820000000001</v>
      </c>
      <c r="L2825" t="s">
        <v>560</v>
      </c>
      <c r="M2825" t="s">
        <v>559</v>
      </c>
      <c r="N2825" s="8">
        <v>43412</v>
      </c>
      <c r="O2825">
        <v>0</v>
      </c>
      <c r="P2825">
        <v>0</v>
      </c>
      <c r="Q2825">
        <v>14858.349</v>
      </c>
      <c r="R2825">
        <v>1674.414</v>
      </c>
      <c r="S2825">
        <v>3.488</v>
      </c>
      <c r="T2825">
        <v>33</v>
      </c>
      <c r="U2825">
        <v>5073.9809999999998</v>
      </c>
      <c r="V2825">
        <v>2</v>
      </c>
      <c r="W2825">
        <v>1.8120000000000001</v>
      </c>
      <c r="X2825">
        <v>2.9279999999999999</v>
      </c>
      <c r="Y2825" s="8">
        <v>43412</v>
      </c>
    </row>
    <row r="2826" spans="1:25" x14ac:dyDescent="0.25">
      <c r="A2826">
        <v>-111.97789417</v>
      </c>
      <c r="B2826">
        <v>33.079070780000002</v>
      </c>
      <c r="C2826" t="s">
        <v>563</v>
      </c>
      <c r="D2826" t="s">
        <v>562</v>
      </c>
      <c r="E2826" t="s">
        <v>561</v>
      </c>
      <c r="F2826">
        <v>304</v>
      </c>
      <c r="G2826">
        <v>1</v>
      </c>
      <c r="H2826">
        <v>13.333</v>
      </c>
      <c r="I2826">
        <v>2.8220000000000001</v>
      </c>
      <c r="J2826">
        <v>1</v>
      </c>
      <c r="K2826">
        <v>1172.441</v>
      </c>
      <c r="L2826" t="s">
        <v>560</v>
      </c>
      <c r="M2826" t="s">
        <v>559</v>
      </c>
      <c r="N2826" s="8">
        <v>43412</v>
      </c>
      <c r="O2826">
        <v>0</v>
      </c>
      <c r="P2826">
        <v>0</v>
      </c>
      <c r="Q2826">
        <v>14110.855</v>
      </c>
      <c r="R2826">
        <v>1497.7249999999999</v>
      </c>
      <c r="S2826">
        <v>3.12</v>
      </c>
      <c r="T2826">
        <v>33</v>
      </c>
      <c r="U2826">
        <v>4538.5609999999997</v>
      </c>
      <c r="V2826">
        <v>2</v>
      </c>
      <c r="W2826">
        <v>1.9239999999999999</v>
      </c>
      <c r="X2826">
        <v>3.109</v>
      </c>
      <c r="Y2826" s="8">
        <v>43412</v>
      </c>
    </row>
    <row r="2827" spans="1:25" x14ac:dyDescent="0.25">
      <c r="A2827">
        <v>-111.97789403</v>
      </c>
      <c r="B2827">
        <v>33.079077820000002</v>
      </c>
      <c r="C2827" t="s">
        <v>563</v>
      </c>
      <c r="D2827" t="s">
        <v>562</v>
      </c>
      <c r="E2827" t="s">
        <v>561</v>
      </c>
      <c r="F2827">
        <v>305</v>
      </c>
      <c r="G2827">
        <v>6</v>
      </c>
      <c r="H2827">
        <v>13.333</v>
      </c>
      <c r="I2827">
        <v>2.657</v>
      </c>
      <c r="J2827">
        <v>1</v>
      </c>
      <c r="K2827">
        <v>1172.3920000000001</v>
      </c>
      <c r="L2827" t="s">
        <v>560</v>
      </c>
      <c r="M2827" t="s">
        <v>559</v>
      </c>
      <c r="N2827" s="8">
        <v>43412</v>
      </c>
      <c r="O2827">
        <v>0</v>
      </c>
      <c r="P2827">
        <v>0</v>
      </c>
      <c r="Q2827">
        <v>15384.752</v>
      </c>
      <c r="R2827">
        <v>1733.7349999999999</v>
      </c>
      <c r="S2827">
        <v>3.6120000000000001</v>
      </c>
      <c r="T2827">
        <v>33</v>
      </c>
      <c r="U2827">
        <v>5253.7430000000004</v>
      </c>
      <c r="V2827">
        <v>2</v>
      </c>
      <c r="W2827">
        <v>1.8120000000000001</v>
      </c>
      <c r="X2827">
        <v>2.9279999999999999</v>
      </c>
      <c r="Y2827" s="8">
        <v>43412</v>
      </c>
    </row>
    <row r="2828" spans="1:25" x14ac:dyDescent="0.25">
      <c r="A2828">
        <v>-111.97789332000001</v>
      </c>
      <c r="B2828">
        <v>33.079084790000003</v>
      </c>
      <c r="C2828" t="s">
        <v>563</v>
      </c>
      <c r="D2828" t="s">
        <v>562</v>
      </c>
      <c r="E2828" t="s">
        <v>561</v>
      </c>
      <c r="F2828">
        <v>306</v>
      </c>
      <c r="G2828">
        <v>356</v>
      </c>
      <c r="H2828">
        <v>13.333</v>
      </c>
      <c r="I2828">
        <v>2.625</v>
      </c>
      <c r="J2828">
        <v>1</v>
      </c>
      <c r="K2828">
        <v>1172.346</v>
      </c>
      <c r="L2828" t="s">
        <v>560</v>
      </c>
      <c r="M2828" t="s">
        <v>559</v>
      </c>
      <c r="N2828" s="8">
        <v>43412</v>
      </c>
      <c r="O2828">
        <v>0</v>
      </c>
      <c r="P2828">
        <v>0</v>
      </c>
      <c r="Q2828">
        <v>14667.055</v>
      </c>
      <c r="R2828">
        <v>1673.5170000000001</v>
      </c>
      <c r="S2828">
        <v>3.4860000000000002</v>
      </c>
      <c r="T2828">
        <v>33</v>
      </c>
      <c r="U2828">
        <v>5071.2650000000003</v>
      </c>
      <c r="V2828">
        <v>2</v>
      </c>
      <c r="W2828">
        <v>1.79</v>
      </c>
      <c r="X2828">
        <v>2.8919999999999999</v>
      </c>
      <c r="Y2828" s="8">
        <v>43412</v>
      </c>
    </row>
    <row r="2829" spans="1:25" x14ac:dyDescent="0.25">
      <c r="A2829">
        <v>-111.97789385999999</v>
      </c>
      <c r="B2829">
        <v>33.079092809999999</v>
      </c>
      <c r="C2829" t="s">
        <v>563</v>
      </c>
      <c r="D2829" t="s">
        <v>562</v>
      </c>
      <c r="E2829" t="s">
        <v>561</v>
      </c>
      <c r="F2829">
        <v>307</v>
      </c>
      <c r="G2829">
        <v>5</v>
      </c>
      <c r="H2829">
        <v>13.333</v>
      </c>
      <c r="I2829">
        <v>2.5259999999999998</v>
      </c>
      <c r="J2829">
        <v>1</v>
      </c>
      <c r="K2829">
        <v>1172.3430000000001</v>
      </c>
      <c r="L2829" t="s">
        <v>560</v>
      </c>
      <c r="M2829" t="s">
        <v>559</v>
      </c>
      <c r="N2829" s="8">
        <v>43412</v>
      </c>
      <c r="O2829">
        <v>0</v>
      </c>
      <c r="P2829">
        <v>0</v>
      </c>
      <c r="Q2829">
        <v>14722.026</v>
      </c>
      <c r="R2829">
        <v>1745.2360000000001</v>
      </c>
      <c r="S2829">
        <v>3.6360000000000001</v>
      </c>
      <c r="T2829">
        <v>33</v>
      </c>
      <c r="U2829">
        <v>5288.5929999999998</v>
      </c>
      <c r="V2829">
        <v>2</v>
      </c>
      <c r="W2829">
        <v>1.722</v>
      </c>
      <c r="X2829">
        <v>2.7839999999999998</v>
      </c>
      <c r="Y2829" s="8">
        <v>43412</v>
      </c>
    </row>
    <row r="2830" spans="1:25" x14ac:dyDescent="0.25">
      <c r="A2830">
        <v>-111.97789317</v>
      </c>
      <c r="B2830">
        <v>33.07909978</v>
      </c>
      <c r="C2830" t="s">
        <v>563</v>
      </c>
      <c r="D2830" t="s">
        <v>562</v>
      </c>
      <c r="E2830" t="s">
        <v>561</v>
      </c>
      <c r="F2830">
        <v>308</v>
      </c>
      <c r="G2830">
        <v>1</v>
      </c>
      <c r="H2830">
        <v>13.333</v>
      </c>
      <c r="I2830">
        <v>2.7890000000000001</v>
      </c>
      <c r="J2830">
        <v>1</v>
      </c>
      <c r="K2830">
        <v>1172.365</v>
      </c>
      <c r="L2830" t="s">
        <v>560</v>
      </c>
      <c r="M2830" t="s">
        <v>559</v>
      </c>
      <c r="N2830" s="8">
        <v>43412</v>
      </c>
      <c r="O2830">
        <v>0</v>
      </c>
      <c r="P2830">
        <v>0</v>
      </c>
      <c r="Q2830">
        <v>13309.491</v>
      </c>
      <c r="R2830">
        <v>1429.288</v>
      </c>
      <c r="S2830">
        <v>2.9780000000000002</v>
      </c>
      <c r="T2830">
        <v>33</v>
      </c>
      <c r="U2830">
        <v>4331.1760000000004</v>
      </c>
      <c r="V2830">
        <v>2</v>
      </c>
      <c r="W2830">
        <v>1.901</v>
      </c>
      <c r="X2830">
        <v>3.073</v>
      </c>
      <c r="Y2830" s="8">
        <v>43412</v>
      </c>
    </row>
    <row r="2831" spans="1:25" x14ac:dyDescent="0.25">
      <c r="A2831">
        <v>-111.97789333999999</v>
      </c>
      <c r="B2831">
        <v>33.079107780000001</v>
      </c>
      <c r="C2831" t="s">
        <v>563</v>
      </c>
      <c r="D2831" t="s">
        <v>562</v>
      </c>
      <c r="E2831" t="s">
        <v>561</v>
      </c>
      <c r="F2831">
        <v>309</v>
      </c>
      <c r="G2831">
        <v>2</v>
      </c>
      <c r="H2831">
        <v>13.333</v>
      </c>
      <c r="I2831">
        <v>2.4929999999999999</v>
      </c>
      <c r="J2831">
        <v>1</v>
      </c>
      <c r="K2831">
        <v>1172.3389999999999</v>
      </c>
      <c r="L2831" t="s">
        <v>560</v>
      </c>
      <c r="M2831" t="s">
        <v>559</v>
      </c>
      <c r="N2831" s="8">
        <v>43412</v>
      </c>
      <c r="O2831">
        <v>0</v>
      </c>
      <c r="P2831">
        <v>0</v>
      </c>
      <c r="Q2831">
        <v>13435.625</v>
      </c>
      <c r="R2831">
        <v>1613.6949999999999</v>
      </c>
      <c r="S2831">
        <v>3.3620000000000001</v>
      </c>
      <c r="T2831">
        <v>33</v>
      </c>
      <c r="U2831">
        <v>4889.9859999999999</v>
      </c>
      <c r="V2831">
        <v>2</v>
      </c>
      <c r="W2831">
        <v>1.7</v>
      </c>
      <c r="X2831">
        <v>2.7480000000000002</v>
      </c>
      <c r="Y2831" s="8">
        <v>43412</v>
      </c>
    </row>
    <row r="2832" spans="1:25" x14ac:dyDescent="0.25">
      <c r="A2832">
        <v>-111.97789265999999</v>
      </c>
      <c r="B2832">
        <v>33.079114779999998</v>
      </c>
      <c r="C2832" t="s">
        <v>563</v>
      </c>
      <c r="D2832" t="s">
        <v>562</v>
      </c>
      <c r="E2832" t="s">
        <v>561</v>
      </c>
      <c r="F2832">
        <v>310</v>
      </c>
      <c r="G2832">
        <v>358</v>
      </c>
      <c r="H2832">
        <v>13.333</v>
      </c>
      <c r="I2832">
        <v>2.5259999999999998</v>
      </c>
      <c r="J2832">
        <v>1</v>
      </c>
      <c r="K2832">
        <v>1172.402</v>
      </c>
      <c r="L2832" t="s">
        <v>560</v>
      </c>
      <c r="M2832" t="s">
        <v>559</v>
      </c>
      <c r="N2832" s="8">
        <v>43412</v>
      </c>
      <c r="O2832">
        <v>0</v>
      </c>
      <c r="P2832">
        <v>0</v>
      </c>
      <c r="Q2832">
        <v>12951.029</v>
      </c>
      <c r="R2832">
        <v>1535.2909999999999</v>
      </c>
      <c r="S2832">
        <v>3.1989999999999998</v>
      </c>
      <c r="T2832">
        <v>33</v>
      </c>
      <c r="U2832">
        <v>4652.3980000000001</v>
      </c>
      <c r="V2832">
        <v>2</v>
      </c>
      <c r="W2832">
        <v>1.722</v>
      </c>
      <c r="X2832">
        <v>2.7839999999999998</v>
      </c>
      <c r="Y2832" s="8">
        <v>43412</v>
      </c>
    </row>
    <row r="2833" spans="1:25" x14ac:dyDescent="0.25">
      <c r="A2833">
        <v>-111.977892</v>
      </c>
      <c r="B2833">
        <v>33.079122769999998</v>
      </c>
      <c r="C2833" t="s">
        <v>563</v>
      </c>
      <c r="D2833" t="s">
        <v>562</v>
      </c>
      <c r="E2833" t="s">
        <v>561</v>
      </c>
      <c r="F2833">
        <v>311</v>
      </c>
      <c r="G2833">
        <v>360</v>
      </c>
      <c r="H2833">
        <v>13.333</v>
      </c>
      <c r="I2833">
        <v>2.5920000000000001</v>
      </c>
      <c r="J2833">
        <v>1</v>
      </c>
      <c r="K2833">
        <v>1172.3430000000001</v>
      </c>
      <c r="L2833" t="s">
        <v>560</v>
      </c>
      <c r="M2833" t="s">
        <v>559</v>
      </c>
      <c r="N2833" s="8">
        <v>43412</v>
      </c>
      <c r="O2833">
        <v>0</v>
      </c>
      <c r="P2833">
        <v>0</v>
      </c>
      <c r="Q2833">
        <v>13168.871999999999</v>
      </c>
      <c r="R2833">
        <v>1521.5940000000001</v>
      </c>
      <c r="S2833">
        <v>3.17</v>
      </c>
      <c r="T2833">
        <v>33</v>
      </c>
      <c r="U2833">
        <v>4610.8900000000003</v>
      </c>
      <c r="V2833">
        <v>2</v>
      </c>
      <c r="W2833">
        <v>1.7669999999999999</v>
      </c>
      <c r="X2833">
        <v>2.8559999999999999</v>
      </c>
      <c r="Y2833" s="8">
        <v>43412</v>
      </c>
    </row>
    <row r="2834" spans="1:25" x14ac:dyDescent="0.25">
      <c r="A2834">
        <v>-111.97789114</v>
      </c>
      <c r="B2834">
        <v>33.079129809999998</v>
      </c>
      <c r="C2834" t="s">
        <v>563</v>
      </c>
      <c r="D2834" t="s">
        <v>562</v>
      </c>
      <c r="E2834" t="s">
        <v>561</v>
      </c>
      <c r="F2834">
        <v>312</v>
      </c>
      <c r="G2834">
        <v>355</v>
      </c>
      <c r="H2834">
        <v>13.333</v>
      </c>
      <c r="I2834">
        <v>2.7559999999999998</v>
      </c>
      <c r="J2834">
        <v>1</v>
      </c>
      <c r="K2834">
        <v>1172.3820000000001</v>
      </c>
      <c r="L2834" t="s">
        <v>560</v>
      </c>
      <c r="M2834" t="s">
        <v>559</v>
      </c>
      <c r="N2834" s="8">
        <v>43412</v>
      </c>
      <c r="O2834">
        <v>0</v>
      </c>
      <c r="P2834">
        <v>0</v>
      </c>
      <c r="Q2834">
        <v>12456.352999999999</v>
      </c>
      <c r="R2834">
        <v>1353.596</v>
      </c>
      <c r="S2834">
        <v>2.82</v>
      </c>
      <c r="T2834">
        <v>33</v>
      </c>
      <c r="U2834">
        <v>4101.8040000000001</v>
      </c>
      <c r="V2834">
        <v>2</v>
      </c>
      <c r="W2834">
        <v>1.879</v>
      </c>
      <c r="X2834">
        <v>3.0369999999999999</v>
      </c>
      <c r="Y2834" s="8">
        <v>43412</v>
      </c>
    </row>
    <row r="2835" spans="1:25" x14ac:dyDescent="0.25">
      <c r="A2835">
        <v>-111.9778932</v>
      </c>
      <c r="B2835">
        <v>33.079136839999997</v>
      </c>
      <c r="C2835" t="s">
        <v>563</v>
      </c>
      <c r="D2835" t="s">
        <v>562</v>
      </c>
      <c r="E2835" t="s">
        <v>561</v>
      </c>
      <c r="F2835">
        <v>313</v>
      </c>
      <c r="G2835">
        <v>7</v>
      </c>
      <c r="H2835">
        <v>13.333</v>
      </c>
      <c r="I2835">
        <v>2.5920000000000001</v>
      </c>
      <c r="J2835">
        <v>1</v>
      </c>
      <c r="K2835">
        <v>1172.431</v>
      </c>
      <c r="L2835" t="s">
        <v>560</v>
      </c>
      <c r="M2835" t="s">
        <v>559</v>
      </c>
      <c r="N2835" s="8">
        <v>43412</v>
      </c>
      <c r="O2835">
        <v>0</v>
      </c>
      <c r="P2835">
        <v>0</v>
      </c>
      <c r="Q2835">
        <v>12601.82</v>
      </c>
      <c r="R2835">
        <v>1456.0740000000001</v>
      </c>
      <c r="S2835">
        <v>3.0329999999999999</v>
      </c>
      <c r="T2835">
        <v>33</v>
      </c>
      <c r="U2835">
        <v>4412.3450000000003</v>
      </c>
      <c r="V2835">
        <v>2</v>
      </c>
      <c r="W2835">
        <v>1.7669999999999999</v>
      </c>
      <c r="X2835">
        <v>2.8559999999999999</v>
      </c>
      <c r="Y2835" s="8">
        <v>43412</v>
      </c>
    </row>
    <row r="2836" spans="1:25" x14ac:dyDescent="0.25">
      <c r="A2836">
        <v>-111.977892</v>
      </c>
      <c r="B2836">
        <v>33.079144769999999</v>
      </c>
      <c r="C2836" t="s">
        <v>563</v>
      </c>
      <c r="D2836" t="s">
        <v>562</v>
      </c>
      <c r="E2836" t="s">
        <v>561</v>
      </c>
      <c r="F2836">
        <v>314</v>
      </c>
      <c r="G2836">
        <v>0</v>
      </c>
      <c r="H2836">
        <v>13.333</v>
      </c>
      <c r="I2836">
        <v>2.625</v>
      </c>
      <c r="J2836">
        <v>1</v>
      </c>
      <c r="K2836">
        <v>1172.421</v>
      </c>
      <c r="L2836" t="s">
        <v>560</v>
      </c>
      <c r="M2836" t="s">
        <v>559</v>
      </c>
      <c r="N2836" s="8">
        <v>43412</v>
      </c>
      <c r="O2836">
        <v>0</v>
      </c>
      <c r="P2836">
        <v>0</v>
      </c>
      <c r="Q2836">
        <v>13947.266</v>
      </c>
      <c r="R2836">
        <v>1591.3889999999999</v>
      </c>
      <c r="S2836">
        <v>3.3149999999999999</v>
      </c>
      <c r="T2836">
        <v>33</v>
      </c>
      <c r="U2836">
        <v>4822.3909999999996</v>
      </c>
      <c r="V2836">
        <v>2</v>
      </c>
      <c r="W2836">
        <v>1.79</v>
      </c>
      <c r="X2836">
        <v>2.8919999999999999</v>
      </c>
      <c r="Y2836" s="8">
        <v>43412</v>
      </c>
    </row>
    <row r="2837" spans="1:25" x14ac:dyDescent="0.25">
      <c r="A2837">
        <v>-111.97789151000001</v>
      </c>
      <c r="B2837">
        <v>33.079151789999997</v>
      </c>
      <c r="C2837" t="s">
        <v>563</v>
      </c>
      <c r="D2837" t="s">
        <v>562</v>
      </c>
      <c r="E2837" t="s">
        <v>561</v>
      </c>
      <c r="F2837">
        <v>315</v>
      </c>
      <c r="G2837">
        <v>3</v>
      </c>
      <c r="H2837">
        <v>13.333</v>
      </c>
      <c r="I2837">
        <v>2.887</v>
      </c>
      <c r="J2837">
        <v>1</v>
      </c>
      <c r="K2837">
        <v>1172.3820000000001</v>
      </c>
      <c r="L2837" t="s">
        <v>560</v>
      </c>
      <c r="M2837" t="s">
        <v>559</v>
      </c>
      <c r="N2837" s="8">
        <v>43412</v>
      </c>
      <c r="O2837">
        <v>0</v>
      </c>
      <c r="P2837">
        <v>0</v>
      </c>
      <c r="Q2837">
        <v>11854.105</v>
      </c>
      <c r="R2837">
        <v>1229.5989999999999</v>
      </c>
      <c r="S2837">
        <v>2.5619999999999998</v>
      </c>
      <c r="T2837">
        <v>33</v>
      </c>
      <c r="U2837">
        <v>3726.056</v>
      </c>
      <c r="V2837">
        <v>2</v>
      </c>
      <c r="W2837">
        <v>1.9690000000000001</v>
      </c>
      <c r="X2837">
        <v>3.181</v>
      </c>
      <c r="Y2837" s="8">
        <v>43412</v>
      </c>
    </row>
    <row r="2838" spans="1:25" x14ac:dyDescent="0.25">
      <c r="A2838">
        <v>-111.97789286</v>
      </c>
      <c r="B2838">
        <v>33.07915981</v>
      </c>
      <c r="C2838" t="s">
        <v>563</v>
      </c>
      <c r="D2838" t="s">
        <v>562</v>
      </c>
      <c r="E2838" t="s">
        <v>561</v>
      </c>
      <c r="F2838">
        <v>316</v>
      </c>
      <c r="G2838">
        <v>5</v>
      </c>
      <c r="H2838">
        <v>13.333</v>
      </c>
      <c r="I2838">
        <v>2.887</v>
      </c>
      <c r="J2838">
        <v>1</v>
      </c>
      <c r="K2838">
        <v>1172.4179999999999</v>
      </c>
      <c r="L2838" t="s">
        <v>560</v>
      </c>
      <c r="M2838" t="s">
        <v>559</v>
      </c>
      <c r="N2838" s="8">
        <v>43412</v>
      </c>
      <c r="O2838">
        <v>0</v>
      </c>
      <c r="P2838">
        <v>0</v>
      </c>
      <c r="Q2838">
        <v>14280.447</v>
      </c>
      <c r="R2838">
        <v>1481.277</v>
      </c>
      <c r="S2838">
        <v>3.0859999999999999</v>
      </c>
      <c r="T2838">
        <v>33</v>
      </c>
      <c r="U2838">
        <v>4488.7190000000001</v>
      </c>
      <c r="V2838">
        <v>2</v>
      </c>
      <c r="W2838">
        <v>1.9690000000000001</v>
      </c>
      <c r="X2838">
        <v>3.181</v>
      </c>
      <c r="Y2838" s="8">
        <v>43412</v>
      </c>
    </row>
    <row r="2839" spans="1:25" x14ac:dyDescent="0.25">
      <c r="A2839">
        <v>-111.97788946</v>
      </c>
      <c r="B2839">
        <v>33.079167050000002</v>
      </c>
      <c r="C2839" t="s">
        <v>563</v>
      </c>
      <c r="D2839" t="s">
        <v>562</v>
      </c>
      <c r="E2839" t="s">
        <v>561</v>
      </c>
      <c r="F2839">
        <v>317</v>
      </c>
      <c r="G2839">
        <v>345</v>
      </c>
      <c r="H2839">
        <v>13.333</v>
      </c>
      <c r="I2839">
        <v>2.3290000000000002</v>
      </c>
      <c r="J2839">
        <v>1</v>
      </c>
      <c r="K2839">
        <v>1172.3979999999999</v>
      </c>
      <c r="L2839" t="s">
        <v>560</v>
      </c>
      <c r="M2839" t="s">
        <v>559</v>
      </c>
      <c r="N2839" s="8">
        <v>43412</v>
      </c>
      <c r="O2839">
        <v>0</v>
      </c>
      <c r="P2839">
        <v>0</v>
      </c>
      <c r="Q2839">
        <v>14093.615</v>
      </c>
      <c r="R2839">
        <v>1811.93</v>
      </c>
      <c r="S2839">
        <v>3.7749999999999999</v>
      </c>
      <c r="T2839">
        <v>33</v>
      </c>
      <c r="U2839">
        <v>5490.6959999999999</v>
      </c>
      <c r="V2839">
        <v>2</v>
      </c>
      <c r="W2839">
        <v>1.5880000000000001</v>
      </c>
      <c r="X2839">
        <v>2.5670000000000002</v>
      </c>
      <c r="Y2839" s="8">
        <v>43412</v>
      </c>
    </row>
    <row r="2840" spans="1:25" x14ac:dyDescent="0.25">
      <c r="A2840">
        <v>-111.97789303</v>
      </c>
      <c r="B2840">
        <v>33.079174819999999</v>
      </c>
      <c r="C2840" t="s">
        <v>563</v>
      </c>
      <c r="D2840" t="s">
        <v>562</v>
      </c>
      <c r="E2840" t="s">
        <v>561</v>
      </c>
      <c r="F2840">
        <v>318</v>
      </c>
      <c r="G2840">
        <v>6</v>
      </c>
      <c r="H2840">
        <v>13.333</v>
      </c>
      <c r="I2840">
        <v>2.657</v>
      </c>
      <c r="J2840">
        <v>1</v>
      </c>
      <c r="K2840">
        <v>1172.375</v>
      </c>
      <c r="L2840" t="s">
        <v>560</v>
      </c>
      <c r="M2840" t="s">
        <v>559</v>
      </c>
      <c r="N2840" s="8">
        <v>43412</v>
      </c>
      <c r="O2840">
        <v>0</v>
      </c>
      <c r="P2840">
        <v>0</v>
      </c>
      <c r="Q2840">
        <v>10377.072</v>
      </c>
      <c r="R2840">
        <v>1169.4110000000001</v>
      </c>
      <c r="S2840">
        <v>2.4359999999999999</v>
      </c>
      <c r="T2840">
        <v>33</v>
      </c>
      <c r="U2840">
        <v>3543.6689999999999</v>
      </c>
      <c r="V2840">
        <v>2</v>
      </c>
      <c r="W2840">
        <v>1.8120000000000001</v>
      </c>
      <c r="X2840">
        <v>2.9279999999999999</v>
      </c>
      <c r="Y2840" s="8">
        <v>43412</v>
      </c>
    </row>
    <row r="2841" spans="1:25" x14ac:dyDescent="0.25">
      <c r="A2841">
        <v>-111.97789048999999</v>
      </c>
      <c r="B2841">
        <v>33.07918179</v>
      </c>
      <c r="C2841" t="s">
        <v>563</v>
      </c>
      <c r="D2841" t="s">
        <v>562</v>
      </c>
      <c r="E2841" t="s">
        <v>561</v>
      </c>
      <c r="F2841">
        <v>319</v>
      </c>
      <c r="G2841">
        <v>357</v>
      </c>
      <c r="H2841">
        <v>13.333</v>
      </c>
      <c r="I2841">
        <v>2.657</v>
      </c>
      <c r="J2841">
        <v>1</v>
      </c>
      <c r="K2841">
        <v>1172.441</v>
      </c>
      <c r="L2841" t="s">
        <v>560</v>
      </c>
      <c r="M2841" t="s">
        <v>559</v>
      </c>
      <c r="N2841" s="8">
        <v>43412</v>
      </c>
      <c r="O2841">
        <v>0</v>
      </c>
      <c r="P2841">
        <v>0</v>
      </c>
      <c r="Q2841">
        <v>14113.718999999999</v>
      </c>
      <c r="R2841">
        <v>1590.5</v>
      </c>
      <c r="S2841">
        <v>3.3140000000000001</v>
      </c>
      <c r="T2841">
        <v>33</v>
      </c>
      <c r="U2841">
        <v>4819.6970000000001</v>
      </c>
      <c r="V2841">
        <v>2</v>
      </c>
      <c r="W2841">
        <v>1.8120000000000001</v>
      </c>
      <c r="X2841">
        <v>2.9279999999999999</v>
      </c>
      <c r="Y2841" s="8">
        <v>43412</v>
      </c>
    </row>
    <row r="2842" spans="1:25" x14ac:dyDescent="0.25">
      <c r="A2842">
        <v>-111.97789203000001</v>
      </c>
      <c r="B2842">
        <v>33.079188819999999</v>
      </c>
      <c r="C2842" t="s">
        <v>563</v>
      </c>
      <c r="D2842" t="s">
        <v>562</v>
      </c>
      <c r="E2842" t="s">
        <v>561</v>
      </c>
      <c r="F2842">
        <v>320</v>
      </c>
      <c r="G2842">
        <v>6</v>
      </c>
      <c r="H2842">
        <v>13.333</v>
      </c>
      <c r="I2842">
        <v>2.8220000000000001</v>
      </c>
      <c r="J2842">
        <v>1</v>
      </c>
      <c r="K2842">
        <v>1172.421</v>
      </c>
      <c r="L2842" t="s">
        <v>560</v>
      </c>
      <c r="M2842" t="s">
        <v>559</v>
      </c>
      <c r="N2842" s="8">
        <v>43412</v>
      </c>
      <c r="O2842">
        <v>0</v>
      </c>
      <c r="P2842">
        <v>0</v>
      </c>
      <c r="Q2842">
        <v>14003.227999999999</v>
      </c>
      <c r="R2842">
        <v>1486.3019999999999</v>
      </c>
      <c r="S2842">
        <v>3.0960000000000001</v>
      </c>
      <c r="T2842">
        <v>33</v>
      </c>
      <c r="U2842">
        <v>4503.9449999999997</v>
      </c>
      <c r="V2842">
        <v>2</v>
      </c>
      <c r="W2842">
        <v>1.9239999999999999</v>
      </c>
      <c r="X2842">
        <v>3.109</v>
      </c>
      <c r="Y2842" s="8">
        <v>43412</v>
      </c>
    </row>
    <row r="2843" spans="1:25" x14ac:dyDescent="0.25">
      <c r="A2843">
        <v>-111.977892</v>
      </c>
      <c r="B2843">
        <v>33.079196770000003</v>
      </c>
      <c r="C2843" t="s">
        <v>563</v>
      </c>
      <c r="D2843" t="s">
        <v>562</v>
      </c>
      <c r="E2843" t="s">
        <v>561</v>
      </c>
      <c r="F2843">
        <v>321</v>
      </c>
      <c r="G2843">
        <v>360</v>
      </c>
      <c r="H2843">
        <v>13.333</v>
      </c>
      <c r="I2843">
        <v>2.657</v>
      </c>
      <c r="J2843">
        <v>1</v>
      </c>
      <c r="K2843">
        <v>1172.375</v>
      </c>
      <c r="L2843" t="s">
        <v>560</v>
      </c>
      <c r="M2843" t="s">
        <v>559</v>
      </c>
      <c r="N2843" s="8">
        <v>43412</v>
      </c>
      <c r="O2843">
        <v>0</v>
      </c>
      <c r="P2843">
        <v>0</v>
      </c>
      <c r="Q2843">
        <v>11482.147999999999</v>
      </c>
      <c r="R2843">
        <v>1293.944</v>
      </c>
      <c r="S2843">
        <v>2.6960000000000002</v>
      </c>
      <c r="T2843">
        <v>33</v>
      </c>
      <c r="U2843">
        <v>3921.0419999999999</v>
      </c>
      <c r="V2843">
        <v>2</v>
      </c>
      <c r="W2843">
        <v>1.8120000000000001</v>
      </c>
      <c r="X2843">
        <v>2.9279999999999999</v>
      </c>
      <c r="Y2843" s="8">
        <v>43412</v>
      </c>
    </row>
    <row r="2844" spans="1:25" x14ac:dyDescent="0.25">
      <c r="A2844">
        <v>-111.97789132</v>
      </c>
      <c r="B2844">
        <v>33.079204789999999</v>
      </c>
      <c r="C2844" t="s">
        <v>563</v>
      </c>
      <c r="D2844" t="s">
        <v>562</v>
      </c>
      <c r="E2844" t="s">
        <v>561</v>
      </c>
      <c r="F2844">
        <v>322</v>
      </c>
      <c r="G2844">
        <v>356</v>
      </c>
      <c r="H2844">
        <v>13.333</v>
      </c>
      <c r="I2844">
        <v>2.7229999999999999</v>
      </c>
      <c r="J2844">
        <v>1</v>
      </c>
      <c r="K2844">
        <v>1172.3789999999999</v>
      </c>
      <c r="L2844" t="s">
        <v>560</v>
      </c>
      <c r="M2844" t="s">
        <v>559</v>
      </c>
      <c r="N2844" s="8">
        <v>43412</v>
      </c>
      <c r="O2844">
        <v>0</v>
      </c>
      <c r="P2844">
        <v>0</v>
      </c>
      <c r="Q2844">
        <v>14653.726000000001</v>
      </c>
      <c r="R2844">
        <v>1611.5630000000001</v>
      </c>
      <c r="S2844">
        <v>3.3570000000000002</v>
      </c>
      <c r="T2844">
        <v>33</v>
      </c>
      <c r="U2844">
        <v>4883.5240000000003</v>
      </c>
      <c r="V2844">
        <v>2</v>
      </c>
      <c r="W2844">
        <v>1.857</v>
      </c>
      <c r="X2844">
        <v>3.0009999999999999</v>
      </c>
      <c r="Y2844" s="8">
        <v>43412</v>
      </c>
    </row>
    <row r="2845" spans="1:25" x14ac:dyDescent="0.25">
      <c r="A2845">
        <v>-111.97789183</v>
      </c>
      <c r="B2845">
        <v>33.079211780000001</v>
      </c>
      <c r="C2845" t="s">
        <v>563</v>
      </c>
      <c r="D2845" t="s">
        <v>562</v>
      </c>
      <c r="E2845" t="s">
        <v>561</v>
      </c>
      <c r="F2845">
        <v>323</v>
      </c>
      <c r="G2845">
        <v>359</v>
      </c>
      <c r="H2845">
        <v>13.333</v>
      </c>
      <c r="I2845">
        <v>2.69</v>
      </c>
      <c r="J2845">
        <v>1</v>
      </c>
      <c r="K2845">
        <v>1172.3789999999999</v>
      </c>
      <c r="L2845" t="s">
        <v>560</v>
      </c>
      <c r="M2845" t="s">
        <v>559</v>
      </c>
      <c r="N2845" s="8">
        <v>43412</v>
      </c>
      <c r="O2845">
        <v>0</v>
      </c>
      <c r="P2845">
        <v>0</v>
      </c>
      <c r="Q2845">
        <v>13329.816000000001</v>
      </c>
      <c r="R2845">
        <v>1483.8420000000001</v>
      </c>
      <c r="S2845">
        <v>3.0910000000000002</v>
      </c>
      <c r="T2845">
        <v>33</v>
      </c>
      <c r="U2845">
        <v>4496.49</v>
      </c>
      <c r="V2845">
        <v>2</v>
      </c>
      <c r="W2845">
        <v>1.8340000000000001</v>
      </c>
      <c r="X2845">
        <v>2.964</v>
      </c>
      <c r="Y2845" s="8">
        <v>43412</v>
      </c>
    </row>
    <row r="2846" spans="1:25" x14ac:dyDescent="0.25">
      <c r="A2846">
        <v>-111.97789283</v>
      </c>
      <c r="B2846">
        <v>33.079219780000003</v>
      </c>
      <c r="C2846" t="s">
        <v>563</v>
      </c>
      <c r="D2846" t="s">
        <v>562</v>
      </c>
      <c r="E2846" t="s">
        <v>561</v>
      </c>
      <c r="F2846">
        <v>324</v>
      </c>
      <c r="G2846">
        <v>359</v>
      </c>
      <c r="H2846">
        <v>13.333</v>
      </c>
      <c r="I2846">
        <v>2.657</v>
      </c>
      <c r="J2846">
        <v>1</v>
      </c>
      <c r="K2846">
        <v>1172.3130000000001</v>
      </c>
      <c r="L2846" t="s">
        <v>560</v>
      </c>
      <c r="M2846" t="s">
        <v>559</v>
      </c>
      <c r="N2846" s="8">
        <v>43412</v>
      </c>
      <c r="O2846">
        <v>0</v>
      </c>
      <c r="P2846">
        <v>0</v>
      </c>
      <c r="Q2846">
        <v>12586.453</v>
      </c>
      <c r="R2846">
        <v>1418.39</v>
      </c>
      <c r="S2846">
        <v>2.9550000000000001</v>
      </c>
      <c r="T2846">
        <v>33</v>
      </c>
      <c r="U2846">
        <v>4298.1509999999998</v>
      </c>
      <c r="V2846">
        <v>2</v>
      </c>
      <c r="W2846">
        <v>1.8120000000000001</v>
      </c>
      <c r="X2846">
        <v>2.9279999999999999</v>
      </c>
      <c r="Y2846" s="8">
        <v>43412</v>
      </c>
    </row>
    <row r="2847" spans="1:25" x14ac:dyDescent="0.25">
      <c r="A2847">
        <v>-111.97789299999999</v>
      </c>
      <c r="B2847">
        <v>33.079226769999998</v>
      </c>
      <c r="C2847" t="s">
        <v>563</v>
      </c>
      <c r="D2847" t="s">
        <v>562</v>
      </c>
      <c r="E2847" t="s">
        <v>561</v>
      </c>
      <c r="F2847">
        <v>325</v>
      </c>
      <c r="G2847">
        <v>360</v>
      </c>
      <c r="H2847">
        <v>13.333</v>
      </c>
      <c r="I2847">
        <v>2.7229999999999999</v>
      </c>
      <c r="J2847">
        <v>1</v>
      </c>
      <c r="K2847">
        <v>1172.3820000000001</v>
      </c>
      <c r="L2847" t="s">
        <v>560</v>
      </c>
      <c r="M2847" t="s">
        <v>559</v>
      </c>
      <c r="N2847" s="8">
        <v>43412</v>
      </c>
      <c r="O2847">
        <v>0</v>
      </c>
      <c r="P2847">
        <v>0</v>
      </c>
      <c r="Q2847">
        <v>10247.798000000001</v>
      </c>
      <c r="R2847">
        <v>1127.0150000000001</v>
      </c>
      <c r="S2847">
        <v>2.3479999999999999</v>
      </c>
      <c r="T2847">
        <v>33</v>
      </c>
      <c r="U2847">
        <v>3415.1970000000001</v>
      </c>
      <c r="V2847">
        <v>2</v>
      </c>
      <c r="W2847">
        <v>1.857</v>
      </c>
      <c r="X2847">
        <v>3.0009999999999999</v>
      </c>
      <c r="Y2847" s="8">
        <v>43412</v>
      </c>
    </row>
    <row r="2848" spans="1:25" x14ac:dyDescent="0.25">
      <c r="A2848">
        <v>-111.977892</v>
      </c>
      <c r="B2848">
        <v>33.079234769999999</v>
      </c>
      <c r="C2848" t="s">
        <v>563</v>
      </c>
      <c r="D2848" t="s">
        <v>562</v>
      </c>
      <c r="E2848" t="s">
        <v>561</v>
      </c>
      <c r="F2848">
        <v>326</v>
      </c>
      <c r="G2848">
        <v>360</v>
      </c>
      <c r="H2848">
        <v>13.333</v>
      </c>
      <c r="I2848">
        <v>2.7229999999999999</v>
      </c>
      <c r="J2848">
        <v>1</v>
      </c>
      <c r="K2848">
        <v>1172.365</v>
      </c>
      <c r="L2848" t="s">
        <v>560</v>
      </c>
      <c r="M2848" t="s">
        <v>559</v>
      </c>
      <c r="N2848" s="8">
        <v>43412</v>
      </c>
      <c r="O2848">
        <v>0</v>
      </c>
      <c r="P2848">
        <v>0</v>
      </c>
      <c r="Q2848">
        <v>11120.27</v>
      </c>
      <c r="R2848">
        <v>1222.9659999999999</v>
      </c>
      <c r="S2848">
        <v>2.548</v>
      </c>
      <c r="T2848">
        <v>33</v>
      </c>
      <c r="U2848">
        <v>3705.9589999999998</v>
      </c>
      <c r="V2848">
        <v>2</v>
      </c>
      <c r="W2848">
        <v>1.857</v>
      </c>
      <c r="X2848">
        <v>3.0009999999999999</v>
      </c>
      <c r="Y2848" s="8">
        <v>43412</v>
      </c>
    </row>
    <row r="2849" spans="1:25" x14ac:dyDescent="0.25">
      <c r="A2849">
        <v>-111.97789303</v>
      </c>
      <c r="B2849">
        <v>33.07924182</v>
      </c>
      <c r="C2849" t="s">
        <v>563</v>
      </c>
      <c r="D2849" t="s">
        <v>562</v>
      </c>
      <c r="E2849" t="s">
        <v>561</v>
      </c>
      <c r="F2849">
        <v>327</v>
      </c>
      <c r="G2849">
        <v>6</v>
      </c>
      <c r="H2849">
        <v>13.333</v>
      </c>
      <c r="I2849">
        <v>2.69</v>
      </c>
      <c r="J2849">
        <v>1</v>
      </c>
      <c r="K2849">
        <v>1172.3230000000001</v>
      </c>
      <c r="L2849" t="s">
        <v>560</v>
      </c>
      <c r="M2849" t="s">
        <v>559</v>
      </c>
      <c r="N2849" s="8">
        <v>43412</v>
      </c>
      <c r="O2849">
        <v>0</v>
      </c>
      <c r="P2849">
        <v>0</v>
      </c>
      <c r="Q2849">
        <v>11270.419</v>
      </c>
      <c r="R2849">
        <v>1254.595</v>
      </c>
      <c r="S2849">
        <v>2.6139999999999999</v>
      </c>
      <c r="T2849">
        <v>33</v>
      </c>
      <c r="U2849">
        <v>3801.8020000000001</v>
      </c>
      <c r="V2849">
        <v>2</v>
      </c>
      <c r="W2849">
        <v>1.8340000000000001</v>
      </c>
      <c r="X2849">
        <v>2.964</v>
      </c>
      <c r="Y2849" s="8">
        <v>43412</v>
      </c>
    </row>
    <row r="2850" spans="1:25" x14ac:dyDescent="0.25">
      <c r="A2850">
        <v>-111.977892</v>
      </c>
      <c r="B2850">
        <v>33.07924877</v>
      </c>
      <c r="C2850" t="s">
        <v>563</v>
      </c>
      <c r="D2850" t="s">
        <v>562</v>
      </c>
      <c r="E2850" t="s">
        <v>561</v>
      </c>
      <c r="F2850">
        <v>328</v>
      </c>
      <c r="G2850">
        <v>0</v>
      </c>
      <c r="H2850">
        <v>13.333</v>
      </c>
      <c r="I2850">
        <v>2.7229999999999999</v>
      </c>
      <c r="J2850">
        <v>1</v>
      </c>
      <c r="K2850">
        <v>1172.451</v>
      </c>
      <c r="L2850" t="s">
        <v>560</v>
      </c>
      <c r="M2850" t="s">
        <v>559</v>
      </c>
      <c r="N2850" s="8">
        <v>43412</v>
      </c>
      <c r="O2850">
        <v>0</v>
      </c>
      <c r="P2850">
        <v>0</v>
      </c>
      <c r="Q2850">
        <v>11924.277</v>
      </c>
      <c r="R2850">
        <v>1311.3879999999999</v>
      </c>
      <c r="S2850">
        <v>2.7320000000000002</v>
      </c>
      <c r="T2850">
        <v>33</v>
      </c>
      <c r="U2850">
        <v>3973.9029999999998</v>
      </c>
      <c r="V2850">
        <v>2</v>
      </c>
      <c r="W2850">
        <v>1.857</v>
      </c>
      <c r="X2850">
        <v>3.0009999999999999</v>
      </c>
      <c r="Y2850" s="8">
        <v>43412</v>
      </c>
    </row>
    <row r="2851" spans="1:25" x14ac:dyDescent="0.25">
      <c r="A2851">
        <v>-111.97789303</v>
      </c>
      <c r="B2851">
        <v>33.079256819999998</v>
      </c>
      <c r="C2851" t="s">
        <v>563</v>
      </c>
      <c r="D2851" t="s">
        <v>562</v>
      </c>
      <c r="E2851" t="s">
        <v>561</v>
      </c>
      <c r="F2851">
        <v>329</v>
      </c>
      <c r="G2851">
        <v>6</v>
      </c>
      <c r="H2851">
        <v>13.333</v>
      </c>
      <c r="I2851">
        <v>2.657</v>
      </c>
      <c r="J2851">
        <v>1</v>
      </c>
      <c r="K2851">
        <v>1172.3489999999999</v>
      </c>
      <c r="L2851" t="s">
        <v>560</v>
      </c>
      <c r="M2851" t="s">
        <v>559</v>
      </c>
      <c r="N2851" s="8">
        <v>43412</v>
      </c>
      <c r="O2851">
        <v>0</v>
      </c>
      <c r="P2851">
        <v>0</v>
      </c>
      <c r="Q2851">
        <v>12055.534</v>
      </c>
      <c r="R2851">
        <v>1358.56</v>
      </c>
      <c r="S2851">
        <v>2.83</v>
      </c>
      <c r="T2851">
        <v>33</v>
      </c>
      <c r="U2851">
        <v>4116.8469999999998</v>
      </c>
      <c r="V2851">
        <v>2</v>
      </c>
      <c r="W2851">
        <v>1.8120000000000001</v>
      </c>
      <c r="X2851">
        <v>2.9279999999999999</v>
      </c>
      <c r="Y2851" s="8">
        <v>43412</v>
      </c>
    </row>
    <row r="2852" spans="1:25" x14ac:dyDescent="0.25">
      <c r="A2852">
        <v>-111.97789097</v>
      </c>
      <c r="B2852">
        <v>33.079263820000001</v>
      </c>
      <c r="C2852" t="s">
        <v>563</v>
      </c>
      <c r="D2852" t="s">
        <v>562</v>
      </c>
      <c r="E2852" t="s">
        <v>561</v>
      </c>
      <c r="F2852">
        <v>330</v>
      </c>
      <c r="G2852">
        <v>354</v>
      </c>
      <c r="H2852">
        <v>13.333</v>
      </c>
      <c r="I2852">
        <v>2.7229999999999999</v>
      </c>
      <c r="J2852">
        <v>1</v>
      </c>
      <c r="K2852">
        <v>1172.3820000000001</v>
      </c>
      <c r="L2852" t="s">
        <v>560</v>
      </c>
      <c r="M2852" t="s">
        <v>559</v>
      </c>
      <c r="N2852" s="8">
        <v>43412</v>
      </c>
      <c r="O2852">
        <v>0</v>
      </c>
      <c r="P2852">
        <v>0</v>
      </c>
      <c r="Q2852">
        <v>14280.611999999999</v>
      </c>
      <c r="R2852">
        <v>1570.529</v>
      </c>
      <c r="S2852">
        <v>3.2719999999999998</v>
      </c>
      <c r="T2852">
        <v>33</v>
      </c>
      <c r="U2852">
        <v>4759.1790000000001</v>
      </c>
      <c r="V2852">
        <v>2</v>
      </c>
      <c r="W2852">
        <v>1.857</v>
      </c>
      <c r="X2852">
        <v>3.0009999999999999</v>
      </c>
      <c r="Y2852" s="8">
        <v>43412</v>
      </c>
    </row>
    <row r="2853" spans="1:25" x14ac:dyDescent="0.25">
      <c r="A2853">
        <v>-111.97789234</v>
      </c>
      <c r="B2853">
        <v>33.079271779999999</v>
      </c>
      <c r="C2853" t="s">
        <v>563</v>
      </c>
      <c r="D2853" t="s">
        <v>562</v>
      </c>
      <c r="E2853" t="s">
        <v>561</v>
      </c>
      <c r="F2853">
        <v>331</v>
      </c>
      <c r="G2853">
        <v>2</v>
      </c>
      <c r="H2853">
        <v>13.333</v>
      </c>
      <c r="I2853">
        <v>2.7890000000000001</v>
      </c>
      <c r="J2853">
        <v>1</v>
      </c>
      <c r="K2853">
        <v>1172.3820000000001</v>
      </c>
      <c r="L2853" t="s">
        <v>560</v>
      </c>
      <c r="M2853" t="s">
        <v>559</v>
      </c>
      <c r="N2853" s="8">
        <v>43412</v>
      </c>
      <c r="O2853">
        <v>0</v>
      </c>
      <c r="P2853">
        <v>0</v>
      </c>
      <c r="Q2853">
        <v>13081.844999999999</v>
      </c>
      <c r="R2853">
        <v>1404.8420000000001</v>
      </c>
      <c r="S2853">
        <v>2.927</v>
      </c>
      <c r="T2853">
        <v>33</v>
      </c>
      <c r="U2853">
        <v>4257.0959999999995</v>
      </c>
      <c r="V2853">
        <v>2</v>
      </c>
      <c r="W2853">
        <v>1.901</v>
      </c>
      <c r="X2853">
        <v>3.073</v>
      </c>
      <c r="Y2853" s="8">
        <v>43412</v>
      </c>
    </row>
    <row r="2854" spans="1:25" x14ac:dyDescent="0.25">
      <c r="A2854">
        <v>-111.97789134</v>
      </c>
      <c r="B2854">
        <v>33.079278780000003</v>
      </c>
      <c r="C2854" t="s">
        <v>563</v>
      </c>
      <c r="D2854" t="s">
        <v>562</v>
      </c>
      <c r="E2854" t="s">
        <v>561</v>
      </c>
      <c r="F2854">
        <v>332</v>
      </c>
      <c r="G2854">
        <v>2</v>
      </c>
      <c r="H2854">
        <v>13.333</v>
      </c>
      <c r="I2854">
        <v>2.657</v>
      </c>
      <c r="J2854">
        <v>1</v>
      </c>
      <c r="K2854">
        <v>1172.3430000000001</v>
      </c>
      <c r="L2854" t="s">
        <v>560</v>
      </c>
      <c r="M2854" t="s">
        <v>559</v>
      </c>
      <c r="N2854" s="8">
        <v>43412</v>
      </c>
      <c r="O2854">
        <v>0</v>
      </c>
      <c r="P2854">
        <v>0</v>
      </c>
      <c r="Q2854">
        <v>13780.317999999999</v>
      </c>
      <c r="R2854">
        <v>1552.9290000000001</v>
      </c>
      <c r="S2854">
        <v>3.2349999999999999</v>
      </c>
      <c r="T2854">
        <v>33</v>
      </c>
      <c r="U2854">
        <v>4705.8440000000001</v>
      </c>
      <c r="V2854">
        <v>2</v>
      </c>
      <c r="W2854">
        <v>1.8120000000000001</v>
      </c>
      <c r="X2854">
        <v>2.9279999999999999</v>
      </c>
      <c r="Y2854" s="8">
        <v>43412</v>
      </c>
    </row>
    <row r="2855" spans="1:25" x14ac:dyDescent="0.25">
      <c r="A2855">
        <v>-111.97789151000001</v>
      </c>
      <c r="B2855">
        <v>33.079286789999998</v>
      </c>
      <c r="C2855" t="s">
        <v>563</v>
      </c>
      <c r="D2855" t="s">
        <v>562</v>
      </c>
      <c r="E2855" t="s">
        <v>561</v>
      </c>
      <c r="F2855">
        <v>333</v>
      </c>
      <c r="G2855">
        <v>3</v>
      </c>
      <c r="H2855">
        <v>13.333</v>
      </c>
      <c r="I2855">
        <v>2.8540000000000001</v>
      </c>
      <c r="J2855">
        <v>1</v>
      </c>
      <c r="K2855">
        <v>1172.385</v>
      </c>
      <c r="L2855" t="s">
        <v>560</v>
      </c>
      <c r="M2855" t="s">
        <v>559</v>
      </c>
      <c r="N2855" s="8">
        <v>43412</v>
      </c>
      <c r="O2855">
        <v>0</v>
      </c>
      <c r="P2855">
        <v>0</v>
      </c>
      <c r="Q2855">
        <v>14202.894</v>
      </c>
      <c r="R2855">
        <v>1490.1669999999999</v>
      </c>
      <c r="S2855">
        <v>3.105</v>
      </c>
      <c r="T2855">
        <v>33</v>
      </c>
      <c r="U2855">
        <v>4515.6570000000002</v>
      </c>
      <c r="V2855">
        <v>2</v>
      </c>
      <c r="W2855">
        <v>1.946</v>
      </c>
      <c r="X2855">
        <v>3.145</v>
      </c>
      <c r="Y2855" s="8">
        <v>43412</v>
      </c>
    </row>
    <row r="2856" spans="1:25" x14ac:dyDescent="0.25">
      <c r="A2856">
        <v>-111.97789166</v>
      </c>
      <c r="B2856">
        <v>33.07929378</v>
      </c>
      <c r="C2856" t="s">
        <v>563</v>
      </c>
      <c r="D2856" t="s">
        <v>562</v>
      </c>
      <c r="E2856" t="s">
        <v>561</v>
      </c>
      <c r="F2856">
        <v>334</v>
      </c>
      <c r="G2856">
        <v>358</v>
      </c>
      <c r="H2856">
        <v>13.333</v>
      </c>
      <c r="I2856">
        <v>2.625</v>
      </c>
      <c r="J2856">
        <v>1</v>
      </c>
      <c r="K2856">
        <v>1172.3520000000001</v>
      </c>
      <c r="L2856" t="s">
        <v>560</v>
      </c>
      <c r="M2856" t="s">
        <v>559</v>
      </c>
      <c r="N2856" s="8">
        <v>43412</v>
      </c>
      <c r="O2856">
        <v>0</v>
      </c>
      <c r="P2856">
        <v>0</v>
      </c>
      <c r="Q2856">
        <v>14487.272999999999</v>
      </c>
      <c r="R2856">
        <v>1653.0039999999999</v>
      </c>
      <c r="S2856">
        <v>3.444</v>
      </c>
      <c r="T2856">
        <v>33</v>
      </c>
      <c r="U2856">
        <v>5009.1030000000001</v>
      </c>
      <c r="V2856">
        <v>2</v>
      </c>
      <c r="W2856">
        <v>1.79</v>
      </c>
      <c r="X2856">
        <v>2.8919999999999999</v>
      </c>
      <c r="Y2856" s="8">
        <v>43412</v>
      </c>
    </row>
    <row r="2857" spans="1:25" x14ac:dyDescent="0.25">
      <c r="A2857">
        <v>-111.97789097</v>
      </c>
      <c r="B2857">
        <v>33.079301819999998</v>
      </c>
      <c r="C2857" t="s">
        <v>563</v>
      </c>
      <c r="D2857" t="s">
        <v>562</v>
      </c>
      <c r="E2857" t="s">
        <v>561</v>
      </c>
      <c r="F2857">
        <v>335</v>
      </c>
      <c r="G2857">
        <v>354</v>
      </c>
      <c r="H2857">
        <v>13.333</v>
      </c>
      <c r="I2857">
        <v>2.7559999999999998</v>
      </c>
      <c r="J2857">
        <v>1</v>
      </c>
      <c r="K2857">
        <v>1172.326</v>
      </c>
      <c r="L2857" t="s">
        <v>560</v>
      </c>
      <c r="M2857" t="s">
        <v>559</v>
      </c>
      <c r="N2857" s="8">
        <v>43412</v>
      </c>
      <c r="O2857">
        <v>0</v>
      </c>
      <c r="P2857">
        <v>0</v>
      </c>
      <c r="Q2857">
        <v>14679.779</v>
      </c>
      <c r="R2857">
        <v>1595.2090000000001</v>
      </c>
      <c r="S2857">
        <v>3.323</v>
      </c>
      <c r="T2857">
        <v>33</v>
      </c>
      <c r="U2857">
        <v>4833.9660000000003</v>
      </c>
      <c r="V2857">
        <v>2</v>
      </c>
      <c r="W2857">
        <v>1.879</v>
      </c>
      <c r="X2857">
        <v>3.0369999999999999</v>
      </c>
      <c r="Y2857" s="8">
        <v>43412</v>
      </c>
    </row>
    <row r="2858" spans="1:25" x14ac:dyDescent="0.25">
      <c r="A2858">
        <v>-111.97789132</v>
      </c>
      <c r="B2858">
        <v>33.079308789999999</v>
      </c>
      <c r="C2858" t="s">
        <v>563</v>
      </c>
      <c r="D2858" t="s">
        <v>562</v>
      </c>
      <c r="E2858" t="s">
        <v>561</v>
      </c>
      <c r="F2858">
        <v>336</v>
      </c>
      <c r="G2858">
        <v>356</v>
      </c>
      <c r="H2858">
        <v>13.333</v>
      </c>
      <c r="I2858">
        <v>2.5920000000000001</v>
      </c>
      <c r="J2858">
        <v>1</v>
      </c>
      <c r="K2858">
        <v>1172.4079999999999</v>
      </c>
      <c r="L2858" t="s">
        <v>560</v>
      </c>
      <c r="M2858" t="s">
        <v>559</v>
      </c>
      <c r="N2858" s="8">
        <v>43412</v>
      </c>
      <c r="O2858">
        <v>0</v>
      </c>
      <c r="P2858">
        <v>0</v>
      </c>
      <c r="Q2858">
        <v>13535.596</v>
      </c>
      <c r="R2858">
        <v>1563.9670000000001</v>
      </c>
      <c r="S2858">
        <v>3.258</v>
      </c>
      <c r="T2858">
        <v>33</v>
      </c>
      <c r="U2858">
        <v>4739.2939999999999</v>
      </c>
      <c r="V2858">
        <v>2</v>
      </c>
      <c r="W2858">
        <v>1.7669999999999999</v>
      </c>
      <c r="X2858">
        <v>2.8559999999999999</v>
      </c>
      <c r="Y2858" s="8">
        <v>43412</v>
      </c>
    </row>
    <row r="2859" spans="1:25" x14ac:dyDescent="0.25">
      <c r="A2859">
        <v>-111.977892</v>
      </c>
      <c r="B2859">
        <v>33.079316769999998</v>
      </c>
      <c r="C2859" t="s">
        <v>563</v>
      </c>
      <c r="D2859" t="s">
        <v>562</v>
      </c>
      <c r="E2859" t="s">
        <v>561</v>
      </c>
      <c r="F2859">
        <v>337</v>
      </c>
      <c r="G2859">
        <v>360</v>
      </c>
      <c r="H2859">
        <v>13.333</v>
      </c>
      <c r="I2859">
        <v>2.657</v>
      </c>
      <c r="J2859">
        <v>1</v>
      </c>
      <c r="K2859">
        <v>1172.356</v>
      </c>
      <c r="L2859" t="s">
        <v>560</v>
      </c>
      <c r="M2859" t="s">
        <v>559</v>
      </c>
      <c r="N2859" s="8">
        <v>43412</v>
      </c>
      <c r="O2859">
        <v>0</v>
      </c>
      <c r="P2859">
        <v>0</v>
      </c>
      <c r="Q2859">
        <v>14161.584000000001</v>
      </c>
      <c r="R2859">
        <v>1595.894</v>
      </c>
      <c r="S2859">
        <v>3.3250000000000002</v>
      </c>
      <c r="T2859">
        <v>33</v>
      </c>
      <c r="U2859">
        <v>4836.0429999999997</v>
      </c>
      <c r="V2859">
        <v>2</v>
      </c>
      <c r="W2859">
        <v>1.8120000000000001</v>
      </c>
      <c r="X2859">
        <v>2.9279999999999999</v>
      </c>
      <c r="Y2859" s="8">
        <v>43412</v>
      </c>
    </row>
    <row r="2860" spans="1:25" x14ac:dyDescent="0.25">
      <c r="A2860">
        <v>-111.97789186</v>
      </c>
      <c r="B2860">
        <v>33.079323809999998</v>
      </c>
      <c r="C2860" t="s">
        <v>563</v>
      </c>
      <c r="D2860" t="s">
        <v>562</v>
      </c>
      <c r="E2860" t="s">
        <v>561</v>
      </c>
      <c r="F2860">
        <v>338</v>
      </c>
      <c r="G2860">
        <v>5</v>
      </c>
      <c r="H2860">
        <v>13.333</v>
      </c>
      <c r="I2860">
        <v>2.4929999999999999</v>
      </c>
      <c r="J2860">
        <v>1</v>
      </c>
      <c r="K2860">
        <v>1172.3720000000001</v>
      </c>
      <c r="L2860" t="s">
        <v>560</v>
      </c>
      <c r="M2860" t="s">
        <v>559</v>
      </c>
      <c r="N2860" s="8">
        <v>43412</v>
      </c>
      <c r="O2860">
        <v>0</v>
      </c>
      <c r="P2860">
        <v>0</v>
      </c>
      <c r="Q2860">
        <v>13009.579</v>
      </c>
      <c r="R2860">
        <v>1562.5250000000001</v>
      </c>
      <c r="S2860">
        <v>3.2549999999999999</v>
      </c>
      <c r="T2860">
        <v>33</v>
      </c>
      <c r="U2860">
        <v>4734.924</v>
      </c>
      <c r="V2860">
        <v>2</v>
      </c>
      <c r="W2860">
        <v>1.7</v>
      </c>
      <c r="X2860">
        <v>2.7480000000000002</v>
      </c>
      <c r="Y2860" s="8">
        <v>43412</v>
      </c>
    </row>
    <row r="2861" spans="1:25" x14ac:dyDescent="0.25">
      <c r="A2861">
        <v>-111.97789234</v>
      </c>
      <c r="B2861">
        <v>33.079331779999997</v>
      </c>
      <c r="C2861" t="s">
        <v>563</v>
      </c>
      <c r="D2861" t="s">
        <v>562</v>
      </c>
      <c r="E2861" t="s">
        <v>561</v>
      </c>
      <c r="F2861">
        <v>339</v>
      </c>
      <c r="G2861">
        <v>2</v>
      </c>
      <c r="H2861">
        <v>13.333</v>
      </c>
      <c r="I2861">
        <v>2.69</v>
      </c>
      <c r="J2861">
        <v>1</v>
      </c>
      <c r="K2861">
        <v>1172.3430000000001</v>
      </c>
      <c r="L2861" t="s">
        <v>560</v>
      </c>
      <c r="M2861" t="s">
        <v>559</v>
      </c>
      <c r="N2861" s="8">
        <v>43412</v>
      </c>
      <c r="O2861">
        <v>0</v>
      </c>
      <c r="P2861">
        <v>0</v>
      </c>
      <c r="Q2861">
        <v>10128.825000000001</v>
      </c>
      <c r="R2861">
        <v>1127.5150000000001</v>
      </c>
      <c r="S2861">
        <v>2.3490000000000002</v>
      </c>
      <c r="T2861">
        <v>33</v>
      </c>
      <c r="U2861">
        <v>3416.7130000000002</v>
      </c>
      <c r="V2861">
        <v>2</v>
      </c>
      <c r="W2861">
        <v>1.8340000000000001</v>
      </c>
      <c r="X2861">
        <v>2.964</v>
      </c>
      <c r="Y2861" s="8">
        <v>43412</v>
      </c>
    </row>
    <row r="2862" spans="1:25" x14ac:dyDescent="0.25">
      <c r="A2862">
        <v>-111.97789117000001</v>
      </c>
      <c r="B2862">
        <v>33.07933878</v>
      </c>
      <c r="C2862" t="s">
        <v>563</v>
      </c>
      <c r="D2862" t="s">
        <v>562</v>
      </c>
      <c r="E2862" t="s">
        <v>561</v>
      </c>
      <c r="F2862">
        <v>340</v>
      </c>
      <c r="G2862">
        <v>1</v>
      </c>
      <c r="H2862">
        <v>13.333</v>
      </c>
      <c r="I2862">
        <v>2.7229999999999999</v>
      </c>
      <c r="J2862">
        <v>1</v>
      </c>
      <c r="K2862">
        <v>1172.3689999999999</v>
      </c>
      <c r="L2862" t="s">
        <v>560</v>
      </c>
      <c r="M2862" t="s">
        <v>559</v>
      </c>
      <c r="N2862" s="8">
        <v>43412</v>
      </c>
      <c r="O2862">
        <v>0</v>
      </c>
      <c r="P2862">
        <v>0</v>
      </c>
      <c r="Q2862">
        <v>10828.565000000001</v>
      </c>
      <c r="R2862">
        <v>1190.886</v>
      </c>
      <c r="S2862">
        <v>2.4809999999999999</v>
      </c>
      <c r="T2862">
        <v>33</v>
      </c>
      <c r="U2862">
        <v>3608.7449999999999</v>
      </c>
      <c r="V2862">
        <v>2</v>
      </c>
      <c r="W2862">
        <v>1.857</v>
      </c>
      <c r="X2862">
        <v>3.0009999999999999</v>
      </c>
      <c r="Y2862" s="8">
        <v>43412</v>
      </c>
    </row>
    <row r="2863" spans="1:25" x14ac:dyDescent="0.25">
      <c r="A2863">
        <v>-111.97789151000001</v>
      </c>
      <c r="B2863">
        <v>33.079346790000002</v>
      </c>
      <c r="C2863" t="s">
        <v>563</v>
      </c>
      <c r="D2863" t="s">
        <v>562</v>
      </c>
      <c r="E2863" t="s">
        <v>561</v>
      </c>
      <c r="F2863">
        <v>341</v>
      </c>
      <c r="G2863">
        <v>3</v>
      </c>
      <c r="H2863">
        <v>13.333</v>
      </c>
      <c r="I2863">
        <v>2.625</v>
      </c>
      <c r="J2863">
        <v>1</v>
      </c>
      <c r="K2863">
        <v>1172.3589999999999</v>
      </c>
      <c r="L2863" t="s">
        <v>560</v>
      </c>
      <c r="M2863" t="s">
        <v>559</v>
      </c>
      <c r="N2863" s="8">
        <v>43412</v>
      </c>
      <c r="O2863">
        <v>0</v>
      </c>
      <c r="P2863">
        <v>0</v>
      </c>
      <c r="Q2863">
        <v>12398.629000000001</v>
      </c>
      <c r="R2863">
        <v>1414.6890000000001</v>
      </c>
      <c r="S2863">
        <v>2.9470000000000001</v>
      </c>
      <c r="T2863">
        <v>33</v>
      </c>
      <c r="U2863">
        <v>4286.9359999999997</v>
      </c>
      <c r="V2863">
        <v>2</v>
      </c>
      <c r="W2863">
        <v>1.79</v>
      </c>
      <c r="X2863">
        <v>2.8919999999999999</v>
      </c>
      <c r="Y2863" s="8">
        <v>43412</v>
      </c>
    </row>
    <row r="2864" spans="1:25" x14ac:dyDescent="0.25">
      <c r="A2864">
        <v>-111.97789048999999</v>
      </c>
      <c r="B2864">
        <v>33.079353789999999</v>
      </c>
      <c r="C2864" t="s">
        <v>563</v>
      </c>
      <c r="D2864" t="s">
        <v>562</v>
      </c>
      <c r="E2864" t="s">
        <v>561</v>
      </c>
      <c r="F2864">
        <v>342</v>
      </c>
      <c r="G2864">
        <v>357</v>
      </c>
      <c r="H2864">
        <v>13.333</v>
      </c>
      <c r="I2864">
        <v>2.887</v>
      </c>
      <c r="J2864">
        <v>1</v>
      </c>
      <c r="K2864">
        <v>1172.346</v>
      </c>
      <c r="L2864" t="s">
        <v>560</v>
      </c>
      <c r="M2864" t="s">
        <v>559</v>
      </c>
      <c r="N2864" s="8">
        <v>43412</v>
      </c>
      <c r="O2864">
        <v>0</v>
      </c>
      <c r="P2864">
        <v>0</v>
      </c>
      <c r="Q2864">
        <v>10865.634</v>
      </c>
      <c r="R2864">
        <v>1127.067</v>
      </c>
      <c r="S2864">
        <v>2.3479999999999999</v>
      </c>
      <c r="T2864">
        <v>33</v>
      </c>
      <c r="U2864">
        <v>3415.3539999999998</v>
      </c>
      <c r="V2864">
        <v>2</v>
      </c>
      <c r="W2864">
        <v>1.9690000000000001</v>
      </c>
      <c r="X2864">
        <v>3.181</v>
      </c>
      <c r="Y2864" s="8">
        <v>43412</v>
      </c>
    </row>
    <row r="2865" spans="1:25" x14ac:dyDescent="0.25">
      <c r="A2865">
        <v>-111.97789083000001</v>
      </c>
      <c r="B2865">
        <v>33.079361779999999</v>
      </c>
      <c r="C2865" t="s">
        <v>563</v>
      </c>
      <c r="D2865" t="s">
        <v>562</v>
      </c>
      <c r="E2865" t="s">
        <v>561</v>
      </c>
      <c r="F2865">
        <v>343</v>
      </c>
      <c r="G2865">
        <v>359</v>
      </c>
      <c r="H2865">
        <v>13.333</v>
      </c>
      <c r="I2865">
        <v>2.7559999999999998</v>
      </c>
      <c r="J2865">
        <v>1</v>
      </c>
      <c r="K2865">
        <v>1172.3979999999999</v>
      </c>
      <c r="L2865" t="s">
        <v>560</v>
      </c>
      <c r="M2865" t="s">
        <v>559</v>
      </c>
      <c r="N2865" s="8">
        <v>43412</v>
      </c>
      <c r="O2865">
        <v>0</v>
      </c>
      <c r="P2865">
        <v>0</v>
      </c>
      <c r="Q2865">
        <v>8758.9230000000007</v>
      </c>
      <c r="R2865">
        <v>951.80700000000002</v>
      </c>
      <c r="S2865">
        <v>1.9830000000000001</v>
      </c>
      <c r="T2865">
        <v>33</v>
      </c>
      <c r="U2865">
        <v>2884.2620000000002</v>
      </c>
      <c r="V2865">
        <v>2</v>
      </c>
      <c r="W2865">
        <v>1.879</v>
      </c>
      <c r="X2865">
        <v>3.0369999999999999</v>
      </c>
      <c r="Y2865" s="8">
        <v>43412</v>
      </c>
    </row>
    <row r="2866" spans="1:25" x14ac:dyDescent="0.25">
      <c r="A2866">
        <v>-111.97789066</v>
      </c>
      <c r="B2866">
        <v>33.07936978</v>
      </c>
      <c r="C2866" t="s">
        <v>563</v>
      </c>
      <c r="D2866" t="s">
        <v>562</v>
      </c>
      <c r="E2866" t="s">
        <v>561</v>
      </c>
      <c r="F2866">
        <v>344</v>
      </c>
      <c r="G2866">
        <v>358</v>
      </c>
      <c r="H2866">
        <v>13.333</v>
      </c>
      <c r="I2866">
        <v>2.7229999999999999</v>
      </c>
      <c r="J2866">
        <v>1</v>
      </c>
      <c r="K2866">
        <v>1172.3720000000001</v>
      </c>
      <c r="L2866" t="s">
        <v>560</v>
      </c>
      <c r="M2866" t="s">
        <v>559</v>
      </c>
      <c r="N2866" s="8">
        <v>43412</v>
      </c>
      <c r="O2866">
        <v>0</v>
      </c>
      <c r="P2866">
        <v>0</v>
      </c>
      <c r="Q2866">
        <v>8712.16</v>
      </c>
      <c r="R2866">
        <v>958.13099999999997</v>
      </c>
      <c r="S2866">
        <v>1.996</v>
      </c>
      <c r="T2866">
        <v>33</v>
      </c>
      <c r="U2866">
        <v>2903.4279999999999</v>
      </c>
      <c r="V2866">
        <v>2</v>
      </c>
      <c r="W2866">
        <v>1.857</v>
      </c>
      <c r="X2866">
        <v>3.0009999999999999</v>
      </c>
      <c r="Y2866" s="8">
        <v>43412</v>
      </c>
    </row>
    <row r="2867" spans="1:25" x14ac:dyDescent="0.25">
      <c r="A2867">
        <v>-111.97789066</v>
      </c>
      <c r="B2867">
        <v>33.079376779999997</v>
      </c>
      <c r="C2867" t="s">
        <v>563</v>
      </c>
      <c r="D2867" t="s">
        <v>562</v>
      </c>
      <c r="E2867" t="s">
        <v>561</v>
      </c>
      <c r="F2867">
        <v>345</v>
      </c>
      <c r="G2867">
        <v>358</v>
      </c>
      <c r="H2867">
        <v>13.333</v>
      </c>
      <c r="I2867">
        <v>2.887</v>
      </c>
      <c r="J2867">
        <v>1</v>
      </c>
      <c r="K2867">
        <v>1172.3589999999999</v>
      </c>
      <c r="L2867" t="s">
        <v>560</v>
      </c>
      <c r="M2867" t="s">
        <v>559</v>
      </c>
      <c r="N2867" s="8">
        <v>43412</v>
      </c>
      <c r="O2867">
        <v>0</v>
      </c>
      <c r="P2867">
        <v>0</v>
      </c>
      <c r="Q2867">
        <v>7737.1289999999999</v>
      </c>
      <c r="R2867">
        <v>802.55399999999997</v>
      </c>
      <c r="S2867">
        <v>1.6719999999999999</v>
      </c>
      <c r="T2867">
        <v>33</v>
      </c>
      <c r="U2867">
        <v>2431.9830000000002</v>
      </c>
      <c r="V2867">
        <v>2</v>
      </c>
      <c r="W2867">
        <v>1.9690000000000001</v>
      </c>
      <c r="X2867">
        <v>3.181</v>
      </c>
      <c r="Y2867" s="8">
        <v>43412</v>
      </c>
    </row>
    <row r="2868" spans="1:25" x14ac:dyDescent="0.25">
      <c r="A2868">
        <v>-111.97789117000001</v>
      </c>
      <c r="B2868">
        <v>33.079384779999998</v>
      </c>
      <c r="C2868" t="s">
        <v>563</v>
      </c>
      <c r="D2868" t="s">
        <v>562</v>
      </c>
      <c r="E2868" t="s">
        <v>561</v>
      </c>
      <c r="F2868">
        <v>346</v>
      </c>
      <c r="G2868">
        <v>1</v>
      </c>
      <c r="H2868">
        <v>13.333</v>
      </c>
      <c r="I2868">
        <v>2.5259999999999998</v>
      </c>
      <c r="J2868">
        <v>1</v>
      </c>
      <c r="K2868">
        <v>1172.3920000000001</v>
      </c>
      <c r="L2868" t="s">
        <v>560</v>
      </c>
      <c r="M2868" t="s">
        <v>559</v>
      </c>
      <c r="N2868" s="8">
        <v>43412</v>
      </c>
      <c r="O2868">
        <v>0</v>
      </c>
      <c r="P2868">
        <v>0</v>
      </c>
      <c r="Q2868">
        <v>9539.4660000000003</v>
      </c>
      <c r="R2868">
        <v>1130.865</v>
      </c>
      <c r="S2868">
        <v>2.3559999999999999</v>
      </c>
      <c r="T2868">
        <v>33</v>
      </c>
      <c r="U2868">
        <v>3426.8620000000001</v>
      </c>
      <c r="V2868">
        <v>2</v>
      </c>
      <c r="W2868">
        <v>1.722</v>
      </c>
      <c r="X2868">
        <v>2.7839999999999998</v>
      </c>
      <c r="Y2868" s="8">
        <v>43412</v>
      </c>
    </row>
    <row r="2869" spans="1:25" x14ac:dyDescent="0.25">
      <c r="A2869">
        <v>-111.97789186</v>
      </c>
      <c r="B2869">
        <v>33.079391809999997</v>
      </c>
      <c r="C2869" t="s">
        <v>563</v>
      </c>
      <c r="D2869" t="s">
        <v>562</v>
      </c>
      <c r="E2869" t="s">
        <v>561</v>
      </c>
      <c r="F2869">
        <v>347</v>
      </c>
      <c r="G2869">
        <v>5</v>
      </c>
      <c r="H2869">
        <v>13.333</v>
      </c>
      <c r="I2869">
        <v>2.7229999999999999</v>
      </c>
      <c r="J2869">
        <v>1</v>
      </c>
      <c r="K2869">
        <v>1172.4839999999999</v>
      </c>
      <c r="L2869" t="s">
        <v>560</v>
      </c>
      <c r="M2869" t="s">
        <v>559</v>
      </c>
      <c r="N2869" s="8">
        <v>43412</v>
      </c>
      <c r="O2869">
        <v>0</v>
      </c>
      <c r="P2869">
        <v>0</v>
      </c>
      <c r="Q2869">
        <v>9292.7610000000004</v>
      </c>
      <c r="R2869">
        <v>1021.984</v>
      </c>
      <c r="S2869">
        <v>2.129</v>
      </c>
      <c r="T2869">
        <v>33</v>
      </c>
      <c r="U2869">
        <v>3096.92</v>
      </c>
      <c r="V2869">
        <v>2</v>
      </c>
      <c r="W2869">
        <v>1.857</v>
      </c>
      <c r="X2869">
        <v>3.0009999999999999</v>
      </c>
      <c r="Y2869" s="8">
        <v>43412</v>
      </c>
    </row>
    <row r="2870" spans="1:25" x14ac:dyDescent="0.25">
      <c r="A2870">
        <v>-111.9778922</v>
      </c>
      <c r="B2870">
        <v>33.079399840000001</v>
      </c>
      <c r="C2870" t="s">
        <v>563</v>
      </c>
      <c r="D2870" t="s">
        <v>562</v>
      </c>
      <c r="E2870" t="s">
        <v>561</v>
      </c>
      <c r="F2870">
        <v>348</v>
      </c>
      <c r="G2870">
        <v>7</v>
      </c>
      <c r="H2870">
        <v>13.333</v>
      </c>
      <c r="I2870">
        <v>2.7890000000000001</v>
      </c>
      <c r="J2870">
        <v>1</v>
      </c>
      <c r="K2870">
        <v>1172.4179999999999</v>
      </c>
      <c r="L2870" t="s">
        <v>560</v>
      </c>
      <c r="M2870" t="s">
        <v>559</v>
      </c>
      <c r="N2870" s="8">
        <v>43412</v>
      </c>
      <c r="O2870">
        <v>0</v>
      </c>
      <c r="P2870">
        <v>0</v>
      </c>
      <c r="Q2870">
        <v>8601.1180000000004</v>
      </c>
      <c r="R2870">
        <v>923.66200000000003</v>
      </c>
      <c r="S2870">
        <v>1.9239999999999999</v>
      </c>
      <c r="T2870">
        <v>33</v>
      </c>
      <c r="U2870">
        <v>2798.9769999999999</v>
      </c>
      <c r="V2870">
        <v>2</v>
      </c>
      <c r="W2870">
        <v>1.901</v>
      </c>
      <c r="X2870">
        <v>3.073</v>
      </c>
      <c r="Y2870" s="8">
        <v>43412</v>
      </c>
    </row>
    <row r="2871" spans="1:25" x14ac:dyDescent="0.25">
      <c r="A2871">
        <v>-111.97789032</v>
      </c>
      <c r="B2871">
        <v>33.07940679</v>
      </c>
      <c r="C2871" t="s">
        <v>563</v>
      </c>
      <c r="D2871" t="s">
        <v>562</v>
      </c>
      <c r="E2871" t="s">
        <v>561</v>
      </c>
      <c r="F2871">
        <v>349</v>
      </c>
      <c r="G2871">
        <v>356</v>
      </c>
      <c r="H2871">
        <v>13.333</v>
      </c>
      <c r="I2871">
        <v>2.625</v>
      </c>
      <c r="J2871">
        <v>1</v>
      </c>
      <c r="K2871">
        <v>1172.48</v>
      </c>
      <c r="L2871" t="s">
        <v>560</v>
      </c>
      <c r="M2871" t="s">
        <v>559</v>
      </c>
      <c r="N2871" s="8">
        <v>43412</v>
      </c>
      <c r="O2871">
        <v>0</v>
      </c>
      <c r="P2871">
        <v>0</v>
      </c>
      <c r="Q2871">
        <v>8446.0669999999991</v>
      </c>
      <c r="R2871">
        <v>963.7</v>
      </c>
      <c r="S2871">
        <v>2.008</v>
      </c>
      <c r="T2871">
        <v>33</v>
      </c>
      <c r="U2871">
        <v>2920.3029999999999</v>
      </c>
      <c r="V2871">
        <v>2</v>
      </c>
      <c r="W2871">
        <v>1.79</v>
      </c>
      <c r="X2871">
        <v>2.8919999999999999</v>
      </c>
      <c r="Y2871" s="8">
        <v>43412</v>
      </c>
    </row>
    <row r="2872" spans="1:25" x14ac:dyDescent="0.25">
      <c r="A2872">
        <v>-111.97789</v>
      </c>
      <c r="B2872">
        <v>33.07941477</v>
      </c>
      <c r="C2872" t="s">
        <v>563</v>
      </c>
      <c r="D2872" t="s">
        <v>562</v>
      </c>
      <c r="E2872" t="s">
        <v>561</v>
      </c>
      <c r="F2872">
        <v>350</v>
      </c>
      <c r="G2872">
        <v>0</v>
      </c>
      <c r="H2872">
        <v>13.333</v>
      </c>
      <c r="I2872">
        <v>2.92</v>
      </c>
      <c r="J2872">
        <v>1</v>
      </c>
      <c r="K2872">
        <v>1172.365</v>
      </c>
      <c r="L2872" t="s">
        <v>560</v>
      </c>
      <c r="M2872" t="s">
        <v>559</v>
      </c>
      <c r="N2872" s="8">
        <v>43412</v>
      </c>
      <c r="O2872">
        <v>0</v>
      </c>
      <c r="P2872">
        <v>0</v>
      </c>
      <c r="Q2872">
        <v>8191.5959999999995</v>
      </c>
      <c r="R2872">
        <v>840.14800000000002</v>
      </c>
      <c r="S2872">
        <v>1.75</v>
      </c>
      <c r="T2872">
        <v>33</v>
      </c>
      <c r="U2872">
        <v>2545.9029999999998</v>
      </c>
      <c r="V2872">
        <v>2</v>
      </c>
      <c r="W2872">
        <v>1.9910000000000001</v>
      </c>
      <c r="X2872">
        <v>3.218</v>
      </c>
      <c r="Y2872" s="8">
        <v>43412</v>
      </c>
    </row>
    <row r="2873" spans="1:25" x14ac:dyDescent="0.25">
      <c r="A2873">
        <v>-111.97789068</v>
      </c>
      <c r="B2873">
        <v>33.079422790000002</v>
      </c>
      <c r="C2873" t="s">
        <v>563</v>
      </c>
      <c r="D2873" t="s">
        <v>562</v>
      </c>
      <c r="E2873" t="s">
        <v>561</v>
      </c>
      <c r="F2873">
        <v>351</v>
      </c>
      <c r="G2873">
        <v>4</v>
      </c>
      <c r="H2873">
        <v>13.333</v>
      </c>
      <c r="I2873">
        <v>2.7890000000000001</v>
      </c>
      <c r="J2873">
        <v>1</v>
      </c>
      <c r="K2873">
        <v>1172.3389999999999</v>
      </c>
      <c r="L2873" t="s">
        <v>560</v>
      </c>
      <c r="M2873" t="s">
        <v>559</v>
      </c>
      <c r="N2873" s="8">
        <v>43412</v>
      </c>
      <c r="O2873">
        <v>0</v>
      </c>
      <c r="P2873">
        <v>0</v>
      </c>
      <c r="Q2873">
        <v>10597.779</v>
      </c>
      <c r="R2873">
        <v>1138.0809999999999</v>
      </c>
      <c r="S2873">
        <v>2.371</v>
      </c>
      <c r="T2873">
        <v>33</v>
      </c>
      <c r="U2873">
        <v>3448.73</v>
      </c>
      <c r="V2873">
        <v>2</v>
      </c>
      <c r="W2873">
        <v>1.901</v>
      </c>
      <c r="X2873">
        <v>3.073</v>
      </c>
      <c r="Y2873" s="8">
        <v>43412</v>
      </c>
    </row>
    <row r="2874" spans="1:25" x14ac:dyDescent="0.25">
      <c r="A2874">
        <v>-111.97788983</v>
      </c>
      <c r="B2874">
        <v>33.079429779999998</v>
      </c>
      <c r="C2874" t="s">
        <v>563</v>
      </c>
      <c r="D2874" t="s">
        <v>562</v>
      </c>
      <c r="E2874" t="s">
        <v>561</v>
      </c>
      <c r="F2874">
        <v>352</v>
      </c>
      <c r="G2874">
        <v>359</v>
      </c>
      <c r="H2874">
        <v>13.333</v>
      </c>
      <c r="I2874">
        <v>2.625</v>
      </c>
      <c r="J2874">
        <v>1</v>
      </c>
      <c r="K2874">
        <v>1172.3389999999999</v>
      </c>
      <c r="L2874" t="s">
        <v>560</v>
      </c>
      <c r="M2874" t="s">
        <v>559</v>
      </c>
      <c r="N2874" s="8">
        <v>43412</v>
      </c>
      <c r="O2874">
        <v>0</v>
      </c>
      <c r="P2874">
        <v>0</v>
      </c>
      <c r="Q2874">
        <v>9556.1</v>
      </c>
      <c r="R2874">
        <v>1090.355</v>
      </c>
      <c r="S2874">
        <v>2.2719999999999998</v>
      </c>
      <c r="T2874">
        <v>33</v>
      </c>
      <c r="U2874">
        <v>3304.1060000000002</v>
      </c>
      <c r="V2874">
        <v>2</v>
      </c>
      <c r="W2874">
        <v>1.79</v>
      </c>
      <c r="X2874">
        <v>2.8919999999999999</v>
      </c>
      <c r="Y2874" s="8">
        <v>43412</v>
      </c>
    </row>
    <row r="2875" spans="1:25" x14ac:dyDescent="0.25">
      <c r="A2875">
        <v>-111.97789</v>
      </c>
      <c r="B2875">
        <v>33.079437769999998</v>
      </c>
      <c r="C2875" t="s">
        <v>563</v>
      </c>
      <c r="D2875" t="s">
        <v>562</v>
      </c>
      <c r="E2875" t="s">
        <v>561</v>
      </c>
      <c r="F2875">
        <v>353</v>
      </c>
      <c r="G2875">
        <v>0</v>
      </c>
      <c r="H2875">
        <v>13.333</v>
      </c>
      <c r="I2875">
        <v>2.7559999999999998</v>
      </c>
      <c r="J2875">
        <v>1</v>
      </c>
      <c r="K2875">
        <v>1172.356</v>
      </c>
      <c r="L2875" t="s">
        <v>560</v>
      </c>
      <c r="M2875" t="s">
        <v>559</v>
      </c>
      <c r="N2875" s="8">
        <v>43412</v>
      </c>
      <c r="O2875">
        <v>0</v>
      </c>
      <c r="P2875">
        <v>0</v>
      </c>
      <c r="Q2875">
        <v>7664.1469999999999</v>
      </c>
      <c r="R2875">
        <v>832.84100000000001</v>
      </c>
      <c r="S2875">
        <v>1.7350000000000001</v>
      </c>
      <c r="T2875">
        <v>33</v>
      </c>
      <c r="U2875">
        <v>2523.759</v>
      </c>
      <c r="V2875">
        <v>2</v>
      </c>
      <c r="W2875">
        <v>1.879</v>
      </c>
      <c r="X2875">
        <v>3.0369999999999999</v>
      </c>
      <c r="Y2875" s="8">
        <v>43412</v>
      </c>
    </row>
    <row r="2876" spans="1:25" x14ac:dyDescent="0.25">
      <c r="A2876">
        <v>-111.97789134</v>
      </c>
      <c r="B2876">
        <v>33.079444780000003</v>
      </c>
      <c r="C2876" t="s">
        <v>563</v>
      </c>
      <c r="D2876" t="s">
        <v>562</v>
      </c>
      <c r="E2876" t="s">
        <v>561</v>
      </c>
      <c r="F2876">
        <v>354</v>
      </c>
      <c r="G2876">
        <v>2</v>
      </c>
      <c r="H2876">
        <v>13.333</v>
      </c>
      <c r="I2876">
        <v>2.4929999999999999</v>
      </c>
      <c r="J2876">
        <v>1</v>
      </c>
      <c r="K2876">
        <v>1172.3689999999999</v>
      </c>
      <c r="L2876" t="s">
        <v>560</v>
      </c>
      <c r="M2876" t="s">
        <v>559</v>
      </c>
      <c r="N2876" s="8">
        <v>43412</v>
      </c>
      <c r="O2876">
        <v>0</v>
      </c>
      <c r="P2876">
        <v>0</v>
      </c>
      <c r="Q2876">
        <v>8922.0159999999996</v>
      </c>
      <c r="R2876">
        <v>1071.585</v>
      </c>
      <c r="S2876">
        <v>2.2320000000000002</v>
      </c>
      <c r="T2876">
        <v>33</v>
      </c>
      <c r="U2876">
        <v>3247.2280000000001</v>
      </c>
      <c r="V2876">
        <v>2</v>
      </c>
      <c r="W2876">
        <v>1.7</v>
      </c>
      <c r="X2876">
        <v>2.7480000000000002</v>
      </c>
      <c r="Y2876" s="8">
        <v>43412</v>
      </c>
    </row>
    <row r="2877" spans="1:25" x14ac:dyDescent="0.25">
      <c r="A2877">
        <v>-111.97789034</v>
      </c>
      <c r="B2877">
        <v>33.079452779999997</v>
      </c>
      <c r="C2877" t="s">
        <v>563</v>
      </c>
      <c r="D2877" t="s">
        <v>562</v>
      </c>
      <c r="E2877" t="s">
        <v>561</v>
      </c>
      <c r="F2877">
        <v>355</v>
      </c>
      <c r="G2877">
        <v>2</v>
      </c>
      <c r="H2877">
        <v>13.333</v>
      </c>
      <c r="I2877">
        <v>2.5920000000000001</v>
      </c>
      <c r="J2877">
        <v>1</v>
      </c>
      <c r="K2877">
        <v>1172.3620000000001</v>
      </c>
      <c r="L2877" t="s">
        <v>560</v>
      </c>
      <c r="M2877" t="s">
        <v>559</v>
      </c>
      <c r="N2877" s="8">
        <v>43412</v>
      </c>
      <c r="O2877">
        <v>0</v>
      </c>
      <c r="P2877">
        <v>0</v>
      </c>
      <c r="Q2877">
        <v>8700.8130000000001</v>
      </c>
      <c r="R2877">
        <v>1005.333</v>
      </c>
      <c r="S2877">
        <v>2.0939999999999999</v>
      </c>
      <c r="T2877">
        <v>33</v>
      </c>
      <c r="U2877">
        <v>3046.4639999999999</v>
      </c>
      <c r="V2877">
        <v>2</v>
      </c>
      <c r="W2877">
        <v>1.7669999999999999</v>
      </c>
      <c r="X2877">
        <v>2.8559999999999999</v>
      </c>
      <c r="Y2877" s="8">
        <v>43412</v>
      </c>
    </row>
    <row r="2878" spans="1:25" x14ac:dyDescent="0.25">
      <c r="A2878">
        <v>-111.97788966</v>
      </c>
      <c r="B2878">
        <v>33.079459780000001</v>
      </c>
      <c r="C2878" t="s">
        <v>563</v>
      </c>
      <c r="D2878" t="s">
        <v>562</v>
      </c>
      <c r="E2878" t="s">
        <v>561</v>
      </c>
      <c r="F2878">
        <v>356</v>
      </c>
      <c r="G2878">
        <v>358</v>
      </c>
      <c r="H2878">
        <v>13.333</v>
      </c>
      <c r="I2878">
        <v>2.7559999999999998</v>
      </c>
      <c r="J2878">
        <v>1</v>
      </c>
      <c r="K2878">
        <v>1172.365</v>
      </c>
      <c r="L2878" t="s">
        <v>560</v>
      </c>
      <c r="M2878" t="s">
        <v>559</v>
      </c>
      <c r="N2878" s="8">
        <v>43412</v>
      </c>
      <c r="O2878">
        <v>0</v>
      </c>
      <c r="P2878">
        <v>0</v>
      </c>
      <c r="Q2878">
        <v>9036.3070000000007</v>
      </c>
      <c r="R2878">
        <v>981.94899999999996</v>
      </c>
      <c r="S2878">
        <v>2.0459999999999998</v>
      </c>
      <c r="T2878">
        <v>33</v>
      </c>
      <c r="U2878">
        <v>2975.6030000000001</v>
      </c>
      <c r="V2878">
        <v>2</v>
      </c>
      <c r="W2878">
        <v>1.879</v>
      </c>
      <c r="X2878">
        <v>3.0369999999999999</v>
      </c>
      <c r="Y2878" s="8">
        <v>43412</v>
      </c>
    </row>
    <row r="2879" spans="1:25" x14ac:dyDescent="0.25">
      <c r="A2879">
        <v>-111.97789066</v>
      </c>
      <c r="B2879">
        <v>33.079467780000002</v>
      </c>
      <c r="C2879" t="s">
        <v>563</v>
      </c>
      <c r="D2879" t="s">
        <v>562</v>
      </c>
      <c r="E2879" t="s">
        <v>561</v>
      </c>
      <c r="F2879">
        <v>357</v>
      </c>
      <c r="G2879">
        <v>358</v>
      </c>
      <c r="H2879">
        <v>13.333</v>
      </c>
      <c r="I2879">
        <v>2.5259999999999998</v>
      </c>
      <c r="J2879">
        <v>1</v>
      </c>
      <c r="K2879">
        <v>1172.375</v>
      </c>
      <c r="L2879" t="s">
        <v>560</v>
      </c>
      <c r="M2879" t="s">
        <v>559</v>
      </c>
      <c r="N2879" s="8">
        <v>43412</v>
      </c>
      <c r="O2879">
        <v>0</v>
      </c>
      <c r="P2879">
        <v>0</v>
      </c>
      <c r="Q2879">
        <v>10193.269</v>
      </c>
      <c r="R2879">
        <v>1208.3699999999999</v>
      </c>
      <c r="S2879">
        <v>2.5169999999999999</v>
      </c>
      <c r="T2879">
        <v>33</v>
      </c>
      <c r="U2879">
        <v>3661.7280000000001</v>
      </c>
      <c r="V2879">
        <v>2</v>
      </c>
      <c r="W2879">
        <v>1.722</v>
      </c>
      <c r="X2879">
        <v>2.7839999999999998</v>
      </c>
      <c r="Y2879" s="8">
        <v>43412</v>
      </c>
    </row>
    <row r="2880" spans="1:25" x14ac:dyDescent="0.25">
      <c r="A2880">
        <v>-111.97788949</v>
      </c>
      <c r="B2880">
        <v>33.079474789999999</v>
      </c>
      <c r="C2880" t="s">
        <v>563</v>
      </c>
      <c r="D2880" t="s">
        <v>562</v>
      </c>
      <c r="E2880" t="s">
        <v>561</v>
      </c>
      <c r="F2880">
        <v>358</v>
      </c>
      <c r="G2880">
        <v>357</v>
      </c>
      <c r="H2880">
        <v>13.333</v>
      </c>
      <c r="I2880">
        <v>2.69</v>
      </c>
      <c r="J2880">
        <v>1</v>
      </c>
      <c r="K2880">
        <v>1172.4570000000001</v>
      </c>
      <c r="L2880" t="s">
        <v>560</v>
      </c>
      <c r="M2880" t="s">
        <v>559</v>
      </c>
      <c r="N2880" s="8">
        <v>43412</v>
      </c>
      <c r="O2880">
        <v>0</v>
      </c>
      <c r="P2880">
        <v>0</v>
      </c>
      <c r="Q2880">
        <v>9097.5570000000007</v>
      </c>
      <c r="R2880">
        <v>1012.717</v>
      </c>
      <c r="S2880">
        <v>2.11</v>
      </c>
      <c r="T2880">
        <v>33</v>
      </c>
      <c r="U2880">
        <v>3068.84</v>
      </c>
      <c r="V2880">
        <v>2</v>
      </c>
      <c r="W2880">
        <v>1.8340000000000001</v>
      </c>
      <c r="X2880">
        <v>2.964</v>
      </c>
      <c r="Y2880" s="8">
        <v>43412</v>
      </c>
    </row>
    <row r="2881" spans="1:25" x14ac:dyDescent="0.25">
      <c r="A2881">
        <v>-111.97789</v>
      </c>
      <c r="B2881">
        <v>33.079482769999998</v>
      </c>
      <c r="C2881" t="s">
        <v>563</v>
      </c>
      <c r="D2881" t="s">
        <v>562</v>
      </c>
      <c r="E2881" t="s">
        <v>561</v>
      </c>
      <c r="F2881">
        <v>359</v>
      </c>
      <c r="G2881">
        <v>0</v>
      </c>
      <c r="H2881">
        <v>13.333</v>
      </c>
      <c r="I2881">
        <v>2.8540000000000001</v>
      </c>
      <c r="J2881">
        <v>1</v>
      </c>
      <c r="K2881">
        <v>1172.461</v>
      </c>
      <c r="L2881" t="s">
        <v>560</v>
      </c>
      <c r="M2881" t="s">
        <v>559</v>
      </c>
      <c r="N2881" s="8">
        <v>43412</v>
      </c>
      <c r="O2881">
        <v>0</v>
      </c>
      <c r="P2881">
        <v>0</v>
      </c>
      <c r="Q2881">
        <v>10012.385</v>
      </c>
      <c r="R2881">
        <v>1050.499</v>
      </c>
      <c r="S2881">
        <v>2.1890000000000001</v>
      </c>
      <c r="T2881">
        <v>33</v>
      </c>
      <c r="U2881">
        <v>3183.33</v>
      </c>
      <c r="V2881">
        <v>2</v>
      </c>
      <c r="W2881">
        <v>1.946</v>
      </c>
      <c r="X2881">
        <v>3.145</v>
      </c>
      <c r="Y2881" s="8">
        <v>43412</v>
      </c>
    </row>
    <row r="2882" spans="1:25" x14ac:dyDescent="0.25">
      <c r="A2882">
        <v>-111.977891</v>
      </c>
      <c r="B2882">
        <v>33.079489770000002</v>
      </c>
      <c r="C2882" t="s">
        <v>563</v>
      </c>
      <c r="D2882" t="s">
        <v>562</v>
      </c>
      <c r="E2882" t="s">
        <v>561</v>
      </c>
      <c r="F2882">
        <v>360</v>
      </c>
      <c r="G2882">
        <v>0</v>
      </c>
      <c r="H2882">
        <v>13.333</v>
      </c>
      <c r="I2882">
        <v>2.657</v>
      </c>
      <c r="J2882">
        <v>1</v>
      </c>
      <c r="K2882">
        <v>1172.4179999999999</v>
      </c>
      <c r="L2882" t="s">
        <v>560</v>
      </c>
      <c r="M2882" t="s">
        <v>559</v>
      </c>
      <c r="N2882" s="8">
        <v>43412</v>
      </c>
      <c r="O2882">
        <v>0</v>
      </c>
      <c r="P2882">
        <v>0</v>
      </c>
      <c r="Q2882">
        <v>10024.888000000001</v>
      </c>
      <c r="R2882">
        <v>1129.723</v>
      </c>
      <c r="S2882">
        <v>2.3540000000000001</v>
      </c>
      <c r="T2882">
        <v>33</v>
      </c>
      <c r="U2882">
        <v>3423.402</v>
      </c>
      <c r="V2882">
        <v>2</v>
      </c>
      <c r="W2882">
        <v>1.8120000000000001</v>
      </c>
      <c r="X2882">
        <v>2.9279999999999999</v>
      </c>
      <c r="Y2882" s="8">
        <v>43412</v>
      </c>
    </row>
    <row r="2883" spans="1:25" x14ac:dyDescent="0.25">
      <c r="A2883">
        <v>-111.97788932</v>
      </c>
      <c r="B2883">
        <v>33.079497789999998</v>
      </c>
      <c r="C2883" t="s">
        <v>563</v>
      </c>
      <c r="D2883" t="s">
        <v>562</v>
      </c>
      <c r="E2883" t="s">
        <v>561</v>
      </c>
      <c r="F2883">
        <v>361</v>
      </c>
      <c r="G2883">
        <v>356</v>
      </c>
      <c r="H2883">
        <v>13.333</v>
      </c>
      <c r="I2883">
        <v>2.8540000000000001</v>
      </c>
      <c r="J2883">
        <v>1</v>
      </c>
      <c r="K2883">
        <v>1172.3979999999999</v>
      </c>
      <c r="L2883" t="s">
        <v>560</v>
      </c>
      <c r="M2883" t="s">
        <v>559</v>
      </c>
      <c r="N2883" s="8">
        <v>43412</v>
      </c>
      <c r="O2883">
        <v>0</v>
      </c>
      <c r="P2883">
        <v>0</v>
      </c>
      <c r="Q2883">
        <v>12359.906999999999</v>
      </c>
      <c r="R2883">
        <v>1296.8009999999999</v>
      </c>
      <c r="S2883">
        <v>2.702</v>
      </c>
      <c r="T2883">
        <v>33</v>
      </c>
      <c r="U2883">
        <v>3929.6990000000001</v>
      </c>
      <c r="V2883">
        <v>2</v>
      </c>
      <c r="W2883">
        <v>1.946</v>
      </c>
      <c r="X2883">
        <v>3.145</v>
      </c>
      <c r="Y2883" s="8">
        <v>43412</v>
      </c>
    </row>
    <row r="2884" spans="1:25" x14ac:dyDescent="0.25">
      <c r="A2884">
        <v>-111.97789068</v>
      </c>
      <c r="B2884">
        <v>33.079505789999999</v>
      </c>
      <c r="C2884" t="s">
        <v>563</v>
      </c>
      <c r="D2884" t="s">
        <v>562</v>
      </c>
      <c r="E2884" t="s">
        <v>561</v>
      </c>
      <c r="F2884">
        <v>362</v>
      </c>
      <c r="G2884">
        <v>4</v>
      </c>
      <c r="H2884">
        <v>13.333</v>
      </c>
      <c r="I2884">
        <v>2.7559999999999998</v>
      </c>
      <c r="J2884">
        <v>1</v>
      </c>
      <c r="K2884">
        <v>1172.3430000000001</v>
      </c>
      <c r="L2884" t="s">
        <v>560</v>
      </c>
      <c r="M2884" t="s">
        <v>559</v>
      </c>
      <c r="N2884" s="8">
        <v>43412</v>
      </c>
      <c r="O2884">
        <v>0</v>
      </c>
      <c r="P2884">
        <v>0</v>
      </c>
      <c r="Q2884">
        <v>12917.264999999999</v>
      </c>
      <c r="R2884">
        <v>1403.681</v>
      </c>
      <c r="S2884">
        <v>2.9239999999999999</v>
      </c>
      <c r="T2884">
        <v>33</v>
      </c>
      <c r="U2884">
        <v>4253.58</v>
      </c>
      <c r="V2884">
        <v>2</v>
      </c>
      <c r="W2884">
        <v>1.879</v>
      </c>
      <c r="X2884">
        <v>3.0369999999999999</v>
      </c>
      <c r="Y2884" s="8">
        <v>43412</v>
      </c>
    </row>
    <row r="2885" spans="1:25" x14ac:dyDescent="0.25">
      <c r="A2885">
        <v>-111.97789</v>
      </c>
      <c r="B2885">
        <v>33.079512770000001</v>
      </c>
      <c r="C2885" t="s">
        <v>563</v>
      </c>
      <c r="D2885" t="s">
        <v>562</v>
      </c>
      <c r="E2885" t="s">
        <v>561</v>
      </c>
      <c r="F2885">
        <v>363</v>
      </c>
      <c r="G2885">
        <v>0</v>
      </c>
      <c r="H2885">
        <v>13.333</v>
      </c>
      <c r="I2885">
        <v>2.5920000000000001</v>
      </c>
      <c r="J2885">
        <v>1</v>
      </c>
      <c r="K2885">
        <v>1172.3030000000001</v>
      </c>
      <c r="L2885" t="s">
        <v>560</v>
      </c>
      <c r="M2885" t="s">
        <v>559</v>
      </c>
      <c r="N2885" s="8">
        <v>43412</v>
      </c>
      <c r="O2885">
        <v>0</v>
      </c>
      <c r="P2885">
        <v>0</v>
      </c>
      <c r="Q2885">
        <v>12294.691999999999</v>
      </c>
      <c r="R2885">
        <v>1420.587</v>
      </c>
      <c r="S2885">
        <v>2.96</v>
      </c>
      <c r="T2885">
        <v>33</v>
      </c>
      <c r="U2885">
        <v>4304.8090000000002</v>
      </c>
      <c r="V2885">
        <v>2</v>
      </c>
      <c r="W2885">
        <v>1.7669999999999999</v>
      </c>
      <c r="X2885">
        <v>2.8559999999999999</v>
      </c>
      <c r="Y2885" s="8">
        <v>43412</v>
      </c>
    </row>
    <row r="2886" spans="1:25" x14ac:dyDescent="0.25">
      <c r="A2886">
        <v>-111.97788949</v>
      </c>
      <c r="B2886">
        <v>33.079520789999997</v>
      </c>
      <c r="C2886" t="s">
        <v>563</v>
      </c>
      <c r="D2886" t="s">
        <v>562</v>
      </c>
      <c r="E2886" t="s">
        <v>561</v>
      </c>
      <c r="F2886">
        <v>364</v>
      </c>
      <c r="G2886">
        <v>357</v>
      </c>
      <c r="H2886">
        <v>13.333</v>
      </c>
      <c r="I2886">
        <v>2.69</v>
      </c>
      <c r="J2886">
        <v>1</v>
      </c>
      <c r="K2886">
        <v>1172.306</v>
      </c>
      <c r="L2886" t="s">
        <v>560</v>
      </c>
      <c r="M2886" t="s">
        <v>559</v>
      </c>
      <c r="N2886" s="8">
        <v>43412</v>
      </c>
      <c r="O2886">
        <v>0</v>
      </c>
      <c r="P2886">
        <v>0</v>
      </c>
      <c r="Q2886">
        <v>11179.370999999999</v>
      </c>
      <c r="R2886">
        <v>1244.46</v>
      </c>
      <c r="S2886">
        <v>2.593</v>
      </c>
      <c r="T2886">
        <v>33</v>
      </c>
      <c r="U2886">
        <v>3771.09</v>
      </c>
      <c r="V2886">
        <v>2</v>
      </c>
      <c r="W2886">
        <v>1.8340000000000001</v>
      </c>
      <c r="X2886">
        <v>2.964</v>
      </c>
      <c r="Y2886" s="8">
        <v>43412</v>
      </c>
    </row>
    <row r="2887" spans="1:25" x14ac:dyDescent="0.25">
      <c r="A2887">
        <v>-111.97789034</v>
      </c>
      <c r="B2887">
        <v>33.079527779999999</v>
      </c>
      <c r="C2887" t="s">
        <v>563</v>
      </c>
      <c r="D2887" t="s">
        <v>562</v>
      </c>
      <c r="E2887" t="s">
        <v>561</v>
      </c>
      <c r="F2887">
        <v>365</v>
      </c>
      <c r="G2887">
        <v>2</v>
      </c>
      <c r="H2887">
        <v>13.333</v>
      </c>
      <c r="I2887">
        <v>2.5259999999999998</v>
      </c>
      <c r="J2887">
        <v>1</v>
      </c>
      <c r="K2887">
        <v>1172.329</v>
      </c>
      <c r="L2887" t="s">
        <v>560</v>
      </c>
      <c r="M2887" t="s">
        <v>559</v>
      </c>
      <c r="N2887" s="8">
        <v>43412</v>
      </c>
      <c r="O2887">
        <v>0</v>
      </c>
      <c r="P2887">
        <v>0</v>
      </c>
      <c r="Q2887">
        <v>11771.54</v>
      </c>
      <c r="R2887">
        <v>1395.4680000000001</v>
      </c>
      <c r="S2887">
        <v>2.907</v>
      </c>
      <c r="T2887">
        <v>33</v>
      </c>
      <c r="U2887">
        <v>4228.6899999999996</v>
      </c>
      <c r="V2887">
        <v>2</v>
      </c>
      <c r="W2887">
        <v>1.722</v>
      </c>
      <c r="X2887">
        <v>2.7839999999999998</v>
      </c>
      <c r="Y2887" s="8">
        <v>43412</v>
      </c>
    </row>
    <row r="2888" spans="1:25" x14ac:dyDescent="0.25">
      <c r="A2888">
        <v>-111.97789068</v>
      </c>
      <c r="B2888">
        <v>33.079535790000001</v>
      </c>
      <c r="C2888" t="s">
        <v>563</v>
      </c>
      <c r="D2888" t="s">
        <v>562</v>
      </c>
      <c r="E2888" t="s">
        <v>561</v>
      </c>
      <c r="F2888">
        <v>366</v>
      </c>
      <c r="G2888">
        <v>4</v>
      </c>
      <c r="H2888">
        <v>13.333</v>
      </c>
      <c r="I2888">
        <v>2.657</v>
      </c>
      <c r="J2888">
        <v>1</v>
      </c>
      <c r="K2888">
        <v>1172.375</v>
      </c>
      <c r="L2888" t="s">
        <v>560</v>
      </c>
      <c r="M2888" t="s">
        <v>559</v>
      </c>
      <c r="N2888" s="8">
        <v>43412</v>
      </c>
      <c r="O2888">
        <v>0</v>
      </c>
      <c r="P2888">
        <v>0</v>
      </c>
      <c r="Q2888">
        <v>12754.007</v>
      </c>
      <c r="R2888">
        <v>1437.2719999999999</v>
      </c>
      <c r="S2888">
        <v>2.9940000000000002</v>
      </c>
      <c r="T2888">
        <v>33</v>
      </c>
      <c r="U2888">
        <v>4355.3689999999997</v>
      </c>
      <c r="V2888">
        <v>2</v>
      </c>
      <c r="W2888">
        <v>1.8120000000000001</v>
      </c>
      <c r="X2888">
        <v>2.9279999999999999</v>
      </c>
      <c r="Y2888" s="8">
        <v>43412</v>
      </c>
    </row>
    <row r="2889" spans="1:25" x14ac:dyDescent="0.25">
      <c r="A2889">
        <v>-111.97788983</v>
      </c>
      <c r="B2889">
        <v>33.079542779999997</v>
      </c>
      <c r="C2889" t="s">
        <v>563</v>
      </c>
      <c r="D2889" t="s">
        <v>562</v>
      </c>
      <c r="E2889" t="s">
        <v>561</v>
      </c>
      <c r="F2889">
        <v>367</v>
      </c>
      <c r="G2889">
        <v>359</v>
      </c>
      <c r="H2889">
        <v>13.333</v>
      </c>
      <c r="I2889">
        <v>2.625</v>
      </c>
      <c r="J2889">
        <v>1</v>
      </c>
      <c r="K2889">
        <v>1172.3689999999999</v>
      </c>
      <c r="L2889" t="s">
        <v>560</v>
      </c>
      <c r="M2889" t="s">
        <v>559</v>
      </c>
      <c r="N2889" s="8">
        <v>43412</v>
      </c>
      <c r="O2889">
        <v>0</v>
      </c>
      <c r="P2889">
        <v>0</v>
      </c>
      <c r="Q2889">
        <v>11703.46</v>
      </c>
      <c r="R2889">
        <v>1335.37</v>
      </c>
      <c r="S2889">
        <v>2.782</v>
      </c>
      <c r="T2889">
        <v>33</v>
      </c>
      <c r="U2889">
        <v>4046.5749999999998</v>
      </c>
      <c r="V2889">
        <v>2</v>
      </c>
      <c r="W2889">
        <v>1.79</v>
      </c>
      <c r="X2889">
        <v>2.8919999999999999</v>
      </c>
      <c r="Y2889" s="8">
        <v>43412</v>
      </c>
    </row>
    <row r="2890" spans="1:25" x14ac:dyDescent="0.25">
      <c r="A2890">
        <v>-111.97789003</v>
      </c>
      <c r="B2890">
        <v>33.079549819999997</v>
      </c>
      <c r="C2890" t="s">
        <v>563</v>
      </c>
      <c r="D2890" t="s">
        <v>562</v>
      </c>
      <c r="E2890" t="s">
        <v>561</v>
      </c>
      <c r="F2890">
        <v>368</v>
      </c>
      <c r="G2890">
        <v>6</v>
      </c>
      <c r="H2890">
        <v>13.333</v>
      </c>
      <c r="I2890">
        <v>2.4609999999999999</v>
      </c>
      <c r="J2890">
        <v>1</v>
      </c>
      <c r="K2890">
        <v>1172.4280000000001</v>
      </c>
      <c r="L2890" t="s">
        <v>560</v>
      </c>
      <c r="M2890" t="s">
        <v>559</v>
      </c>
      <c r="N2890" s="8">
        <v>43412</v>
      </c>
      <c r="O2890">
        <v>0</v>
      </c>
      <c r="P2890">
        <v>0</v>
      </c>
      <c r="Q2890">
        <v>11503.519</v>
      </c>
      <c r="R2890">
        <v>1400.06</v>
      </c>
      <c r="S2890">
        <v>2.9169999999999998</v>
      </c>
      <c r="T2890">
        <v>33</v>
      </c>
      <c r="U2890">
        <v>4242.607</v>
      </c>
      <c r="V2890">
        <v>2</v>
      </c>
      <c r="W2890">
        <v>1.6779999999999999</v>
      </c>
      <c r="X2890">
        <v>2.7109999999999999</v>
      </c>
      <c r="Y2890" s="8">
        <v>43412</v>
      </c>
    </row>
    <row r="2891" spans="1:25" x14ac:dyDescent="0.25">
      <c r="A2891">
        <v>-111.97788849</v>
      </c>
      <c r="B2891">
        <v>33.079557790000003</v>
      </c>
      <c r="C2891" t="s">
        <v>563</v>
      </c>
      <c r="D2891" t="s">
        <v>562</v>
      </c>
      <c r="E2891" t="s">
        <v>561</v>
      </c>
      <c r="F2891">
        <v>369</v>
      </c>
      <c r="G2891">
        <v>357</v>
      </c>
      <c r="H2891">
        <v>13.333</v>
      </c>
      <c r="I2891">
        <v>2.657</v>
      </c>
      <c r="J2891">
        <v>1</v>
      </c>
      <c r="K2891">
        <v>1172.444</v>
      </c>
      <c r="L2891" t="s">
        <v>560</v>
      </c>
      <c r="M2891" t="s">
        <v>559</v>
      </c>
      <c r="N2891" s="8">
        <v>43412</v>
      </c>
      <c r="O2891">
        <v>0</v>
      </c>
      <c r="P2891">
        <v>0</v>
      </c>
      <c r="Q2891">
        <v>12151.924000000001</v>
      </c>
      <c r="R2891">
        <v>1369.422</v>
      </c>
      <c r="S2891">
        <v>2.8530000000000002</v>
      </c>
      <c r="T2891">
        <v>33</v>
      </c>
      <c r="U2891">
        <v>4149.7640000000001</v>
      </c>
      <c r="V2891">
        <v>2</v>
      </c>
      <c r="W2891">
        <v>1.8120000000000001</v>
      </c>
      <c r="X2891">
        <v>2.9279999999999999</v>
      </c>
      <c r="Y2891" s="8">
        <v>43412</v>
      </c>
    </row>
    <row r="2892" spans="1:25" x14ac:dyDescent="0.25">
      <c r="A2892">
        <v>-111.97788934</v>
      </c>
      <c r="B2892">
        <v>33.079564779999998</v>
      </c>
      <c r="C2892" t="s">
        <v>563</v>
      </c>
      <c r="D2892" t="s">
        <v>562</v>
      </c>
      <c r="E2892" t="s">
        <v>561</v>
      </c>
      <c r="F2892">
        <v>370</v>
      </c>
      <c r="G2892">
        <v>2</v>
      </c>
      <c r="H2892">
        <v>13.333</v>
      </c>
      <c r="I2892">
        <v>2.8540000000000001</v>
      </c>
      <c r="J2892">
        <v>1</v>
      </c>
      <c r="K2892">
        <v>1172.405</v>
      </c>
      <c r="L2892" t="s">
        <v>560</v>
      </c>
      <c r="M2892" t="s">
        <v>559</v>
      </c>
      <c r="N2892" s="8">
        <v>43412</v>
      </c>
      <c r="O2892">
        <v>0</v>
      </c>
      <c r="P2892">
        <v>0</v>
      </c>
      <c r="Q2892">
        <v>13241.798000000001</v>
      </c>
      <c r="R2892">
        <v>1389.329</v>
      </c>
      <c r="S2892">
        <v>2.8940000000000001</v>
      </c>
      <c r="T2892">
        <v>33</v>
      </c>
      <c r="U2892">
        <v>4210.0870000000004</v>
      </c>
      <c r="V2892">
        <v>2</v>
      </c>
      <c r="W2892">
        <v>1.946</v>
      </c>
      <c r="X2892">
        <v>3.145</v>
      </c>
      <c r="Y2892" s="8">
        <v>43412</v>
      </c>
    </row>
    <row r="2893" spans="1:25" x14ac:dyDescent="0.25">
      <c r="A2893">
        <v>-111.97788832000001</v>
      </c>
      <c r="B2893">
        <v>33.079571790000003</v>
      </c>
      <c r="C2893" t="s">
        <v>563</v>
      </c>
      <c r="D2893" t="s">
        <v>562</v>
      </c>
      <c r="E2893" t="s">
        <v>561</v>
      </c>
      <c r="F2893">
        <v>371</v>
      </c>
      <c r="G2893">
        <v>356</v>
      </c>
      <c r="H2893">
        <v>13.333</v>
      </c>
      <c r="I2893">
        <v>2.657</v>
      </c>
      <c r="J2893">
        <v>1</v>
      </c>
      <c r="K2893">
        <v>1172.4079999999999</v>
      </c>
      <c r="L2893" t="s">
        <v>560</v>
      </c>
      <c r="M2893" t="s">
        <v>559</v>
      </c>
      <c r="N2893" s="8">
        <v>43412</v>
      </c>
      <c r="O2893">
        <v>0</v>
      </c>
      <c r="P2893">
        <v>0</v>
      </c>
      <c r="Q2893">
        <v>13855.117</v>
      </c>
      <c r="R2893">
        <v>1561.3579999999999</v>
      </c>
      <c r="S2893">
        <v>3.2530000000000001</v>
      </c>
      <c r="T2893">
        <v>33</v>
      </c>
      <c r="U2893">
        <v>4731.3869999999997</v>
      </c>
      <c r="V2893">
        <v>2</v>
      </c>
      <c r="W2893">
        <v>1.8120000000000001</v>
      </c>
      <c r="X2893">
        <v>2.9279999999999999</v>
      </c>
      <c r="Y2893" s="8">
        <v>43412</v>
      </c>
    </row>
    <row r="2894" spans="1:25" x14ac:dyDescent="0.25">
      <c r="A2894">
        <v>-111.97789</v>
      </c>
      <c r="B2894">
        <v>33.079579770000002</v>
      </c>
      <c r="C2894" t="s">
        <v>563</v>
      </c>
      <c r="D2894" t="s">
        <v>562</v>
      </c>
      <c r="E2894" t="s">
        <v>561</v>
      </c>
      <c r="F2894">
        <v>372</v>
      </c>
      <c r="G2894">
        <v>0</v>
      </c>
      <c r="H2894">
        <v>13.333</v>
      </c>
      <c r="I2894">
        <v>2.8540000000000001</v>
      </c>
      <c r="J2894">
        <v>1</v>
      </c>
      <c r="K2894">
        <v>1172.3589999999999</v>
      </c>
      <c r="L2894" t="s">
        <v>560</v>
      </c>
      <c r="M2894" t="s">
        <v>559</v>
      </c>
      <c r="N2894" s="8">
        <v>43412</v>
      </c>
      <c r="O2894">
        <v>0</v>
      </c>
      <c r="P2894">
        <v>0</v>
      </c>
      <c r="Q2894">
        <v>15337.328</v>
      </c>
      <c r="R2894">
        <v>1609.191</v>
      </c>
      <c r="S2894">
        <v>3.3519999999999999</v>
      </c>
      <c r="T2894">
        <v>33</v>
      </c>
      <c r="U2894">
        <v>4876.3379999999997</v>
      </c>
      <c r="V2894">
        <v>2</v>
      </c>
      <c r="W2894">
        <v>1.946</v>
      </c>
      <c r="X2894">
        <v>3.145</v>
      </c>
      <c r="Y2894" s="8">
        <v>43412</v>
      </c>
    </row>
    <row r="2895" spans="1:25" x14ac:dyDescent="0.25">
      <c r="A2895">
        <v>-111.97788866</v>
      </c>
      <c r="B2895">
        <v>33.07958678</v>
      </c>
      <c r="C2895" t="s">
        <v>563</v>
      </c>
      <c r="D2895" t="s">
        <v>562</v>
      </c>
      <c r="E2895" t="s">
        <v>561</v>
      </c>
      <c r="F2895">
        <v>373</v>
      </c>
      <c r="G2895">
        <v>358</v>
      </c>
      <c r="H2895">
        <v>13.333</v>
      </c>
      <c r="I2895">
        <v>2.5590000000000002</v>
      </c>
      <c r="J2895">
        <v>1</v>
      </c>
      <c r="K2895">
        <v>1172.4179999999999</v>
      </c>
      <c r="L2895" t="s">
        <v>560</v>
      </c>
      <c r="M2895" t="s">
        <v>559</v>
      </c>
      <c r="N2895" s="8">
        <v>43412</v>
      </c>
      <c r="O2895">
        <v>0</v>
      </c>
      <c r="P2895">
        <v>0</v>
      </c>
      <c r="Q2895">
        <v>15279.824000000001</v>
      </c>
      <c r="R2895">
        <v>1788.1379999999999</v>
      </c>
      <c r="S2895">
        <v>3.7250000000000001</v>
      </c>
      <c r="T2895">
        <v>33</v>
      </c>
      <c r="U2895">
        <v>5418.6</v>
      </c>
      <c r="V2895">
        <v>2</v>
      </c>
      <c r="W2895">
        <v>1.7450000000000001</v>
      </c>
      <c r="X2895">
        <v>2.82</v>
      </c>
      <c r="Y2895" s="8">
        <v>43412</v>
      </c>
    </row>
    <row r="2896" spans="1:25" x14ac:dyDescent="0.25">
      <c r="A2896">
        <v>-111.97788883</v>
      </c>
      <c r="B2896">
        <v>33.079594780000001</v>
      </c>
      <c r="C2896" t="s">
        <v>563</v>
      </c>
      <c r="D2896" t="s">
        <v>562</v>
      </c>
      <c r="E2896" t="s">
        <v>561</v>
      </c>
      <c r="F2896">
        <v>374</v>
      </c>
      <c r="G2896">
        <v>359</v>
      </c>
      <c r="H2896">
        <v>13.333</v>
      </c>
      <c r="I2896">
        <v>2.9529999999999998</v>
      </c>
      <c r="J2896">
        <v>1</v>
      </c>
      <c r="K2896">
        <v>1172.3430000000001</v>
      </c>
      <c r="L2896" t="s">
        <v>560</v>
      </c>
      <c r="M2896" t="s">
        <v>559</v>
      </c>
      <c r="N2896" s="8">
        <v>43412</v>
      </c>
      <c r="O2896">
        <v>0</v>
      </c>
      <c r="P2896">
        <v>0</v>
      </c>
      <c r="Q2896">
        <v>14519.275</v>
      </c>
      <c r="R2896">
        <v>1472.5830000000001</v>
      </c>
      <c r="S2896">
        <v>3.0680000000000001</v>
      </c>
      <c r="T2896">
        <v>33</v>
      </c>
      <c r="U2896">
        <v>4462.3720000000003</v>
      </c>
      <c r="V2896">
        <v>2</v>
      </c>
      <c r="W2896">
        <v>2.0129999999999999</v>
      </c>
      <c r="X2896">
        <v>3.254</v>
      </c>
      <c r="Y2896" s="8">
        <v>43412</v>
      </c>
    </row>
    <row r="2897" spans="1:25" x14ac:dyDescent="0.25">
      <c r="A2897">
        <v>-111.97789003</v>
      </c>
      <c r="B2897">
        <v>33.079601820000001</v>
      </c>
      <c r="C2897" t="s">
        <v>563</v>
      </c>
      <c r="D2897" t="s">
        <v>562</v>
      </c>
      <c r="E2897" t="s">
        <v>561</v>
      </c>
      <c r="F2897">
        <v>375</v>
      </c>
      <c r="G2897">
        <v>6</v>
      </c>
      <c r="H2897">
        <v>13.333</v>
      </c>
      <c r="I2897">
        <v>2.625</v>
      </c>
      <c r="J2897">
        <v>1</v>
      </c>
      <c r="K2897">
        <v>1172.3230000000001</v>
      </c>
      <c r="L2897" t="s">
        <v>560</v>
      </c>
      <c r="M2897" t="s">
        <v>559</v>
      </c>
      <c r="N2897" s="8">
        <v>43412</v>
      </c>
      <c r="O2897">
        <v>0</v>
      </c>
      <c r="P2897">
        <v>0</v>
      </c>
      <c r="Q2897">
        <v>15568.224</v>
      </c>
      <c r="R2897">
        <v>1776.3409999999999</v>
      </c>
      <c r="S2897">
        <v>3.7010000000000001</v>
      </c>
      <c r="T2897">
        <v>33</v>
      </c>
      <c r="U2897">
        <v>5382.8519999999999</v>
      </c>
      <c r="V2897">
        <v>2</v>
      </c>
      <c r="W2897">
        <v>1.79</v>
      </c>
      <c r="X2897">
        <v>2.8919999999999999</v>
      </c>
      <c r="Y2897" s="8">
        <v>43412</v>
      </c>
    </row>
    <row r="2898" spans="1:25" x14ac:dyDescent="0.25">
      <c r="A2898">
        <v>-111.97788951</v>
      </c>
      <c r="B2898">
        <v>33.079609789999999</v>
      </c>
      <c r="C2898" t="s">
        <v>563</v>
      </c>
      <c r="D2898" t="s">
        <v>562</v>
      </c>
      <c r="E2898" t="s">
        <v>561</v>
      </c>
      <c r="F2898">
        <v>376</v>
      </c>
      <c r="G2898">
        <v>3</v>
      </c>
      <c r="H2898">
        <v>13.333</v>
      </c>
      <c r="I2898">
        <v>2.657</v>
      </c>
      <c r="J2898">
        <v>1</v>
      </c>
      <c r="K2898">
        <v>1172.3589999999999</v>
      </c>
      <c r="L2898" t="s">
        <v>560</v>
      </c>
      <c r="M2898" t="s">
        <v>559</v>
      </c>
      <c r="N2898" s="8">
        <v>43412</v>
      </c>
      <c r="O2898">
        <v>0</v>
      </c>
      <c r="P2898">
        <v>0</v>
      </c>
      <c r="Q2898">
        <v>14364.94</v>
      </c>
      <c r="R2898">
        <v>1618.8109999999999</v>
      </c>
      <c r="S2898">
        <v>3.3730000000000002</v>
      </c>
      <c r="T2898">
        <v>33</v>
      </c>
      <c r="U2898">
        <v>4905.4870000000001</v>
      </c>
      <c r="V2898">
        <v>2</v>
      </c>
      <c r="W2898">
        <v>1.8120000000000001</v>
      </c>
      <c r="X2898">
        <v>2.9279999999999999</v>
      </c>
      <c r="Y2898" s="8">
        <v>43412</v>
      </c>
    </row>
    <row r="2899" spans="1:25" x14ac:dyDescent="0.25">
      <c r="A2899">
        <v>-111.97788934</v>
      </c>
      <c r="B2899">
        <v>33.079616780000002</v>
      </c>
      <c r="C2899" t="s">
        <v>563</v>
      </c>
      <c r="D2899" t="s">
        <v>562</v>
      </c>
      <c r="E2899" t="s">
        <v>561</v>
      </c>
      <c r="F2899">
        <v>377</v>
      </c>
      <c r="G2899">
        <v>2</v>
      </c>
      <c r="H2899">
        <v>13.333</v>
      </c>
      <c r="I2899">
        <v>2.69</v>
      </c>
      <c r="J2899">
        <v>1</v>
      </c>
      <c r="K2899">
        <v>1172.326</v>
      </c>
      <c r="L2899" t="s">
        <v>560</v>
      </c>
      <c r="M2899" t="s">
        <v>559</v>
      </c>
      <c r="N2899" s="8">
        <v>43412</v>
      </c>
      <c r="O2899">
        <v>0</v>
      </c>
      <c r="P2899">
        <v>0</v>
      </c>
      <c r="Q2899">
        <v>10616.561</v>
      </c>
      <c r="R2899">
        <v>1181.809</v>
      </c>
      <c r="S2899">
        <v>2.4620000000000002</v>
      </c>
      <c r="T2899">
        <v>33</v>
      </c>
      <c r="U2899">
        <v>3581.239</v>
      </c>
      <c r="V2899">
        <v>2</v>
      </c>
      <c r="W2899">
        <v>1.8340000000000001</v>
      </c>
      <c r="X2899">
        <v>2.964</v>
      </c>
      <c r="Y2899" s="8">
        <v>43412</v>
      </c>
    </row>
    <row r="2900" spans="1:25" x14ac:dyDescent="0.25">
      <c r="A2900">
        <v>-111.97788983</v>
      </c>
      <c r="B2900">
        <v>33.079624780000003</v>
      </c>
      <c r="C2900" t="s">
        <v>563</v>
      </c>
      <c r="D2900" t="s">
        <v>562</v>
      </c>
      <c r="E2900" t="s">
        <v>561</v>
      </c>
      <c r="F2900">
        <v>378</v>
      </c>
      <c r="G2900">
        <v>359</v>
      </c>
      <c r="H2900">
        <v>13.333</v>
      </c>
      <c r="I2900">
        <v>2.5590000000000002</v>
      </c>
      <c r="J2900">
        <v>1</v>
      </c>
      <c r="K2900">
        <v>1172.365</v>
      </c>
      <c r="L2900" t="s">
        <v>560</v>
      </c>
      <c r="M2900" t="s">
        <v>559</v>
      </c>
      <c r="N2900" s="8">
        <v>43412</v>
      </c>
      <c r="O2900">
        <v>0</v>
      </c>
      <c r="P2900">
        <v>0</v>
      </c>
      <c r="Q2900">
        <v>9399.2870000000003</v>
      </c>
      <c r="R2900">
        <v>1099.962</v>
      </c>
      <c r="S2900">
        <v>2.2919999999999998</v>
      </c>
      <c r="T2900">
        <v>33</v>
      </c>
      <c r="U2900">
        <v>3333.2170000000001</v>
      </c>
      <c r="V2900">
        <v>2</v>
      </c>
      <c r="W2900">
        <v>1.7450000000000001</v>
      </c>
      <c r="X2900">
        <v>2.82</v>
      </c>
      <c r="Y2900" s="8">
        <v>43412</v>
      </c>
    </row>
    <row r="2901" spans="1:25" x14ac:dyDescent="0.25">
      <c r="A2901">
        <v>-111.97788983</v>
      </c>
      <c r="B2901">
        <v>33.07963178</v>
      </c>
      <c r="C2901" t="s">
        <v>563</v>
      </c>
      <c r="D2901" t="s">
        <v>562</v>
      </c>
      <c r="E2901" t="s">
        <v>561</v>
      </c>
      <c r="F2901">
        <v>379</v>
      </c>
      <c r="G2901">
        <v>359</v>
      </c>
      <c r="H2901">
        <v>13.333</v>
      </c>
      <c r="I2901">
        <v>2.5920000000000001</v>
      </c>
      <c r="J2901">
        <v>1</v>
      </c>
      <c r="K2901">
        <v>1172.3789999999999</v>
      </c>
      <c r="L2901" t="s">
        <v>560</v>
      </c>
      <c r="M2901" t="s">
        <v>559</v>
      </c>
      <c r="N2901" s="8">
        <v>43412</v>
      </c>
      <c r="O2901">
        <v>0</v>
      </c>
      <c r="P2901">
        <v>0</v>
      </c>
      <c r="Q2901">
        <v>8548.0759999999991</v>
      </c>
      <c r="R2901">
        <v>987.68499999999995</v>
      </c>
      <c r="S2901">
        <v>2.0579999999999998</v>
      </c>
      <c r="T2901">
        <v>33</v>
      </c>
      <c r="U2901">
        <v>2992.9850000000001</v>
      </c>
      <c r="V2901">
        <v>2</v>
      </c>
      <c r="W2901">
        <v>1.7669999999999999</v>
      </c>
      <c r="X2901">
        <v>2.8559999999999999</v>
      </c>
      <c r="Y2901" s="8">
        <v>43412</v>
      </c>
    </row>
    <row r="2902" spans="1:25" x14ac:dyDescent="0.25">
      <c r="A2902">
        <v>-111.97788866</v>
      </c>
      <c r="B2902">
        <v>33.079639780000001</v>
      </c>
      <c r="C2902" t="s">
        <v>563</v>
      </c>
      <c r="D2902" t="s">
        <v>562</v>
      </c>
      <c r="E2902" t="s">
        <v>561</v>
      </c>
      <c r="F2902">
        <v>380</v>
      </c>
      <c r="G2902">
        <v>358</v>
      </c>
      <c r="H2902">
        <v>13.333</v>
      </c>
      <c r="I2902">
        <v>2.657</v>
      </c>
      <c r="J2902">
        <v>1</v>
      </c>
      <c r="K2902">
        <v>1172.4670000000001</v>
      </c>
      <c r="L2902" t="s">
        <v>560</v>
      </c>
      <c r="M2902" t="s">
        <v>559</v>
      </c>
      <c r="N2902" s="8">
        <v>43412</v>
      </c>
      <c r="O2902">
        <v>0</v>
      </c>
      <c r="P2902">
        <v>0</v>
      </c>
      <c r="Q2902">
        <v>9162.8269999999993</v>
      </c>
      <c r="R2902">
        <v>1032.575</v>
      </c>
      <c r="S2902">
        <v>2.1509999999999998</v>
      </c>
      <c r="T2902">
        <v>33</v>
      </c>
      <c r="U2902">
        <v>3129.0160000000001</v>
      </c>
      <c r="V2902">
        <v>2</v>
      </c>
      <c r="W2902">
        <v>1.8120000000000001</v>
      </c>
      <c r="X2902">
        <v>2.9279999999999999</v>
      </c>
      <c r="Y2902" s="8">
        <v>43412</v>
      </c>
    </row>
    <row r="2903" spans="1:25" x14ac:dyDescent="0.25">
      <c r="A2903">
        <v>-111.97788951</v>
      </c>
      <c r="B2903">
        <v>33.079646789999998</v>
      </c>
      <c r="C2903" t="s">
        <v>563</v>
      </c>
      <c r="D2903" t="s">
        <v>562</v>
      </c>
      <c r="E2903" t="s">
        <v>561</v>
      </c>
      <c r="F2903">
        <v>381</v>
      </c>
      <c r="G2903">
        <v>3</v>
      </c>
      <c r="H2903">
        <v>13.333</v>
      </c>
      <c r="I2903">
        <v>2.8220000000000001</v>
      </c>
      <c r="J2903">
        <v>1</v>
      </c>
      <c r="K2903">
        <v>1172.4639999999999</v>
      </c>
      <c r="L2903" t="s">
        <v>560</v>
      </c>
      <c r="M2903" t="s">
        <v>559</v>
      </c>
      <c r="N2903" s="8">
        <v>43412</v>
      </c>
      <c r="O2903">
        <v>0</v>
      </c>
      <c r="P2903">
        <v>0</v>
      </c>
      <c r="Q2903">
        <v>8835.8150000000005</v>
      </c>
      <c r="R2903">
        <v>937.83299999999997</v>
      </c>
      <c r="S2903">
        <v>1.954</v>
      </c>
      <c r="T2903">
        <v>33</v>
      </c>
      <c r="U2903">
        <v>2841.9180000000001</v>
      </c>
      <c r="V2903">
        <v>2</v>
      </c>
      <c r="W2903">
        <v>1.9239999999999999</v>
      </c>
      <c r="X2903">
        <v>3.109</v>
      </c>
      <c r="Y2903" s="8">
        <v>43412</v>
      </c>
    </row>
    <row r="2904" spans="1:25" x14ac:dyDescent="0.25">
      <c r="A2904">
        <v>-111.97788917</v>
      </c>
      <c r="B2904">
        <v>33.079654779999998</v>
      </c>
      <c r="C2904" t="s">
        <v>563</v>
      </c>
      <c r="D2904" t="s">
        <v>562</v>
      </c>
      <c r="E2904" t="s">
        <v>561</v>
      </c>
      <c r="F2904">
        <v>382</v>
      </c>
      <c r="G2904">
        <v>1</v>
      </c>
      <c r="H2904">
        <v>13.333</v>
      </c>
      <c r="I2904">
        <v>2.7890000000000001</v>
      </c>
      <c r="J2904">
        <v>1</v>
      </c>
      <c r="K2904">
        <v>1172.4770000000001</v>
      </c>
      <c r="L2904" t="s">
        <v>560</v>
      </c>
      <c r="M2904" t="s">
        <v>559</v>
      </c>
      <c r="N2904" s="8">
        <v>43412</v>
      </c>
      <c r="O2904">
        <v>0</v>
      </c>
      <c r="P2904">
        <v>0</v>
      </c>
      <c r="Q2904">
        <v>10493.512000000001</v>
      </c>
      <c r="R2904">
        <v>1126.884</v>
      </c>
      <c r="S2904">
        <v>2.3479999999999999</v>
      </c>
      <c r="T2904">
        <v>33</v>
      </c>
      <c r="U2904">
        <v>3414.8</v>
      </c>
      <c r="V2904">
        <v>2</v>
      </c>
      <c r="W2904">
        <v>1.901</v>
      </c>
      <c r="X2904">
        <v>3.073</v>
      </c>
      <c r="Y2904" s="8">
        <v>43412</v>
      </c>
    </row>
    <row r="2905" spans="1:25" x14ac:dyDescent="0.25">
      <c r="A2905">
        <v>-111.97788968</v>
      </c>
      <c r="B2905">
        <v>33.079661790000003</v>
      </c>
      <c r="C2905" t="s">
        <v>563</v>
      </c>
      <c r="D2905" t="s">
        <v>562</v>
      </c>
      <c r="E2905" t="s">
        <v>561</v>
      </c>
      <c r="F2905">
        <v>383</v>
      </c>
      <c r="G2905">
        <v>4</v>
      </c>
      <c r="H2905">
        <v>13.333</v>
      </c>
      <c r="I2905">
        <v>2.887</v>
      </c>
      <c r="J2905">
        <v>1</v>
      </c>
      <c r="K2905">
        <v>1172.461</v>
      </c>
      <c r="L2905" t="s">
        <v>560</v>
      </c>
      <c r="M2905" t="s">
        <v>559</v>
      </c>
      <c r="N2905" s="8">
        <v>43412</v>
      </c>
      <c r="O2905">
        <v>0</v>
      </c>
      <c r="P2905">
        <v>0</v>
      </c>
      <c r="Q2905">
        <v>10521.382</v>
      </c>
      <c r="R2905">
        <v>1091.3579999999999</v>
      </c>
      <c r="S2905">
        <v>2.274</v>
      </c>
      <c r="T2905">
        <v>33</v>
      </c>
      <c r="U2905">
        <v>3307.1469999999999</v>
      </c>
      <c r="V2905">
        <v>2</v>
      </c>
      <c r="W2905">
        <v>1.9690000000000001</v>
      </c>
      <c r="X2905">
        <v>3.181</v>
      </c>
      <c r="Y2905" s="8">
        <v>43412</v>
      </c>
    </row>
    <row r="2906" spans="1:25" x14ac:dyDescent="0.25">
      <c r="A2906">
        <v>-111.97788814</v>
      </c>
      <c r="B2906">
        <v>33.079669809999999</v>
      </c>
      <c r="C2906" t="s">
        <v>563</v>
      </c>
      <c r="D2906" t="s">
        <v>562</v>
      </c>
      <c r="E2906" t="s">
        <v>561</v>
      </c>
      <c r="F2906">
        <v>384</v>
      </c>
      <c r="G2906">
        <v>355</v>
      </c>
      <c r="H2906">
        <v>13.333</v>
      </c>
      <c r="I2906">
        <v>2.7890000000000001</v>
      </c>
      <c r="J2906">
        <v>1</v>
      </c>
      <c r="K2906">
        <v>1172.47</v>
      </c>
      <c r="L2906" t="s">
        <v>560</v>
      </c>
      <c r="M2906" t="s">
        <v>559</v>
      </c>
      <c r="N2906" s="8">
        <v>43412</v>
      </c>
      <c r="O2906">
        <v>0</v>
      </c>
      <c r="P2906">
        <v>0</v>
      </c>
      <c r="Q2906">
        <v>11723.234</v>
      </c>
      <c r="R2906">
        <v>1258.942</v>
      </c>
      <c r="S2906">
        <v>2.6230000000000002</v>
      </c>
      <c r="T2906">
        <v>33</v>
      </c>
      <c r="U2906">
        <v>3814.9760000000001</v>
      </c>
      <c r="V2906">
        <v>2</v>
      </c>
      <c r="W2906">
        <v>1.901</v>
      </c>
      <c r="X2906">
        <v>3.073</v>
      </c>
      <c r="Y2906" s="8">
        <v>43412</v>
      </c>
    </row>
    <row r="2907" spans="1:25" x14ac:dyDescent="0.25">
      <c r="A2907">
        <v>-111.97788934</v>
      </c>
      <c r="B2907">
        <v>33.079677779999997</v>
      </c>
      <c r="C2907" t="s">
        <v>563</v>
      </c>
      <c r="D2907" t="s">
        <v>562</v>
      </c>
      <c r="E2907" t="s">
        <v>561</v>
      </c>
      <c r="F2907">
        <v>385</v>
      </c>
      <c r="G2907">
        <v>2</v>
      </c>
      <c r="H2907">
        <v>13.333</v>
      </c>
      <c r="I2907">
        <v>2.7890000000000001</v>
      </c>
      <c r="J2907">
        <v>1</v>
      </c>
      <c r="K2907">
        <v>1172.421</v>
      </c>
      <c r="L2907" t="s">
        <v>560</v>
      </c>
      <c r="M2907" t="s">
        <v>559</v>
      </c>
      <c r="N2907" s="8">
        <v>43412</v>
      </c>
      <c r="O2907">
        <v>0</v>
      </c>
      <c r="P2907">
        <v>0</v>
      </c>
      <c r="Q2907">
        <v>11978.366</v>
      </c>
      <c r="R2907">
        <v>1286.3409999999999</v>
      </c>
      <c r="S2907">
        <v>2.68</v>
      </c>
      <c r="T2907">
        <v>33</v>
      </c>
      <c r="U2907">
        <v>3898.0010000000002</v>
      </c>
      <c r="V2907">
        <v>2</v>
      </c>
      <c r="W2907">
        <v>1.901</v>
      </c>
      <c r="X2907">
        <v>3.073</v>
      </c>
      <c r="Y2907" s="8">
        <v>43412</v>
      </c>
    </row>
    <row r="2908" spans="1:25" x14ac:dyDescent="0.25">
      <c r="A2908">
        <v>-111.97788883</v>
      </c>
      <c r="B2908">
        <v>33.079685779999998</v>
      </c>
      <c r="C2908" t="s">
        <v>563</v>
      </c>
      <c r="D2908" t="s">
        <v>562</v>
      </c>
      <c r="E2908" t="s">
        <v>561</v>
      </c>
      <c r="F2908">
        <v>386</v>
      </c>
      <c r="G2908">
        <v>359</v>
      </c>
      <c r="H2908">
        <v>13.333</v>
      </c>
      <c r="I2908">
        <v>2.7890000000000001</v>
      </c>
      <c r="J2908">
        <v>1</v>
      </c>
      <c r="K2908">
        <v>1172.375</v>
      </c>
      <c r="L2908" t="s">
        <v>560</v>
      </c>
      <c r="M2908" t="s">
        <v>559</v>
      </c>
      <c r="N2908" s="8">
        <v>43412</v>
      </c>
      <c r="O2908">
        <v>0</v>
      </c>
      <c r="P2908">
        <v>0</v>
      </c>
      <c r="Q2908">
        <v>10915.922</v>
      </c>
      <c r="R2908">
        <v>1172.2460000000001</v>
      </c>
      <c r="S2908">
        <v>2.4420000000000002</v>
      </c>
      <c r="T2908">
        <v>33</v>
      </c>
      <c r="U2908">
        <v>3552.261</v>
      </c>
      <c r="V2908">
        <v>2</v>
      </c>
      <c r="W2908">
        <v>1.901</v>
      </c>
      <c r="X2908">
        <v>3.073</v>
      </c>
      <c r="Y2908" s="8">
        <v>43412</v>
      </c>
    </row>
    <row r="2909" spans="1:25" x14ac:dyDescent="0.25">
      <c r="A2909">
        <v>-111.97788934</v>
      </c>
      <c r="B2909">
        <v>33.079692780000002</v>
      </c>
      <c r="C2909" t="s">
        <v>563</v>
      </c>
      <c r="D2909" t="s">
        <v>562</v>
      </c>
      <c r="E2909" t="s">
        <v>561</v>
      </c>
      <c r="F2909">
        <v>387</v>
      </c>
      <c r="G2909">
        <v>2</v>
      </c>
      <c r="H2909">
        <v>13.333</v>
      </c>
      <c r="I2909">
        <v>2.8220000000000001</v>
      </c>
      <c r="J2909">
        <v>1</v>
      </c>
      <c r="K2909">
        <v>1172.3920000000001</v>
      </c>
      <c r="L2909" t="s">
        <v>560</v>
      </c>
      <c r="M2909" t="s">
        <v>559</v>
      </c>
      <c r="N2909" s="8">
        <v>43412</v>
      </c>
      <c r="O2909">
        <v>0</v>
      </c>
      <c r="P2909">
        <v>0</v>
      </c>
      <c r="Q2909">
        <v>9199.07</v>
      </c>
      <c r="R2909">
        <v>976.38900000000001</v>
      </c>
      <c r="S2909">
        <v>2.0339999999999998</v>
      </c>
      <c r="T2909">
        <v>33</v>
      </c>
      <c r="U2909">
        <v>2958.7539999999999</v>
      </c>
      <c r="V2909">
        <v>2</v>
      </c>
      <c r="W2909">
        <v>1.9239999999999999</v>
      </c>
      <c r="X2909">
        <v>3.109</v>
      </c>
      <c r="Y2909" s="8">
        <v>43412</v>
      </c>
    </row>
    <row r="2910" spans="1:25" x14ac:dyDescent="0.25">
      <c r="A2910">
        <v>-111.977889</v>
      </c>
      <c r="B2910">
        <v>33.079700770000002</v>
      </c>
      <c r="C2910" t="s">
        <v>563</v>
      </c>
      <c r="D2910" t="s">
        <v>562</v>
      </c>
      <c r="E2910" t="s">
        <v>561</v>
      </c>
      <c r="F2910">
        <v>388</v>
      </c>
      <c r="G2910">
        <v>360</v>
      </c>
      <c r="H2910">
        <v>13.333</v>
      </c>
      <c r="I2910">
        <v>2.625</v>
      </c>
      <c r="J2910">
        <v>1</v>
      </c>
      <c r="K2910">
        <v>1172.3789999999999</v>
      </c>
      <c r="L2910" t="s">
        <v>560</v>
      </c>
      <c r="M2910" t="s">
        <v>559</v>
      </c>
      <c r="N2910" s="8">
        <v>43412</v>
      </c>
      <c r="O2910">
        <v>0</v>
      </c>
      <c r="P2910">
        <v>0</v>
      </c>
      <c r="Q2910">
        <v>9382.3220000000001</v>
      </c>
      <c r="R2910">
        <v>1070.527</v>
      </c>
      <c r="S2910">
        <v>2.23</v>
      </c>
      <c r="T2910">
        <v>33</v>
      </c>
      <c r="U2910">
        <v>3244.0210000000002</v>
      </c>
      <c r="V2910">
        <v>2</v>
      </c>
      <c r="W2910">
        <v>1.79</v>
      </c>
      <c r="X2910">
        <v>2.8919999999999999</v>
      </c>
      <c r="Y2910" s="8">
        <v>43412</v>
      </c>
    </row>
    <row r="2911" spans="1:25" x14ac:dyDescent="0.25">
      <c r="A2911">
        <v>-111.97788917</v>
      </c>
      <c r="B2911">
        <v>33.07970778</v>
      </c>
      <c r="C2911" t="s">
        <v>563</v>
      </c>
      <c r="D2911" t="s">
        <v>562</v>
      </c>
      <c r="E2911" t="s">
        <v>561</v>
      </c>
      <c r="F2911">
        <v>389</v>
      </c>
      <c r="G2911">
        <v>1</v>
      </c>
      <c r="H2911">
        <v>13.333</v>
      </c>
      <c r="I2911">
        <v>2.7559999999999998</v>
      </c>
      <c r="J2911">
        <v>1</v>
      </c>
      <c r="K2911">
        <v>1172.3489999999999</v>
      </c>
      <c r="L2911" t="s">
        <v>560</v>
      </c>
      <c r="M2911" t="s">
        <v>559</v>
      </c>
      <c r="N2911" s="8">
        <v>43412</v>
      </c>
      <c r="O2911">
        <v>0</v>
      </c>
      <c r="P2911">
        <v>0</v>
      </c>
      <c r="Q2911">
        <v>12107.474</v>
      </c>
      <c r="R2911">
        <v>1315.684</v>
      </c>
      <c r="S2911">
        <v>2.7410000000000001</v>
      </c>
      <c r="T2911">
        <v>33</v>
      </c>
      <c r="U2911">
        <v>3986.9209999999998</v>
      </c>
      <c r="V2911">
        <v>2</v>
      </c>
      <c r="W2911">
        <v>1.879</v>
      </c>
      <c r="X2911">
        <v>3.0369999999999999</v>
      </c>
      <c r="Y2911" s="8">
        <v>43412</v>
      </c>
    </row>
    <row r="2912" spans="1:25" x14ac:dyDescent="0.25">
      <c r="A2912">
        <v>-111.97788834000001</v>
      </c>
      <c r="B2912">
        <v>33.079715780000001</v>
      </c>
      <c r="C2912" t="s">
        <v>563</v>
      </c>
      <c r="D2912" t="s">
        <v>562</v>
      </c>
      <c r="E2912" t="s">
        <v>561</v>
      </c>
      <c r="F2912">
        <v>390</v>
      </c>
      <c r="G2912">
        <v>2</v>
      </c>
      <c r="H2912">
        <v>13.333</v>
      </c>
      <c r="I2912">
        <v>2.5920000000000001</v>
      </c>
      <c r="J2912">
        <v>1</v>
      </c>
      <c r="K2912">
        <v>1172.3620000000001</v>
      </c>
      <c r="L2912" t="s">
        <v>560</v>
      </c>
      <c r="M2912" t="s">
        <v>559</v>
      </c>
      <c r="N2912" s="8">
        <v>43412</v>
      </c>
      <c r="O2912">
        <v>0</v>
      </c>
      <c r="P2912">
        <v>0</v>
      </c>
      <c r="Q2912">
        <v>12124.053</v>
      </c>
      <c r="R2912">
        <v>1400.8710000000001</v>
      </c>
      <c r="S2912">
        <v>2.9180000000000001</v>
      </c>
      <c r="T2912">
        <v>33</v>
      </c>
      <c r="U2912">
        <v>4245.0619999999999</v>
      </c>
      <c r="V2912">
        <v>2</v>
      </c>
      <c r="W2912">
        <v>1.7669999999999999</v>
      </c>
      <c r="X2912">
        <v>2.8559999999999999</v>
      </c>
      <c r="Y2912" s="8">
        <v>43412</v>
      </c>
    </row>
    <row r="2913" spans="1:25" x14ac:dyDescent="0.25">
      <c r="A2913">
        <v>-111.97788817</v>
      </c>
      <c r="B2913">
        <v>33.079722779999997</v>
      </c>
      <c r="C2913" t="s">
        <v>563</v>
      </c>
      <c r="D2913" t="s">
        <v>562</v>
      </c>
      <c r="E2913" t="s">
        <v>561</v>
      </c>
      <c r="F2913">
        <v>391</v>
      </c>
      <c r="G2913">
        <v>1</v>
      </c>
      <c r="H2913">
        <v>13.333</v>
      </c>
      <c r="I2913">
        <v>2.69</v>
      </c>
      <c r="J2913">
        <v>1</v>
      </c>
      <c r="K2913">
        <v>1172.385</v>
      </c>
      <c r="L2913" t="s">
        <v>560</v>
      </c>
      <c r="M2913" t="s">
        <v>559</v>
      </c>
      <c r="N2913" s="8">
        <v>43412</v>
      </c>
      <c r="O2913">
        <v>0</v>
      </c>
      <c r="P2913">
        <v>0</v>
      </c>
      <c r="Q2913">
        <v>11839.454</v>
      </c>
      <c r="R2913">
        <v>1317.9380000000001</v>
      </c>
      <c r="S2913">
        <v>2.746</v>
      </c>
      <c r="T2913">
        <v>33</v>
      </c>
      <c r="U2913">
        <v>3993.752</v>
      </c>
      <c r="V2913">
        <v>2</v>
      </c>
      <c r="W2913">
        <v>1.8340000000000001</v>
      </c>
      <c r="X2913">
        <v>2.964</v>
      </c>
      <c r="Y2913" s="8">
        <v>43412</v>
      </c>
    </row>
    <row r="2914" spans="1:25" x14ac:dyDescent="0.25">
      <c r="A2914">
        <v>-111.97788783</v>
      </c>
      <c r="B2914">
        <v>33.079730779999998</v>
      </c>
      <c r="C2914" t="s">
        <v>563</v>
      </c>
      <c r="D2914" t="s">
        <v>562</v>
      </c>
      <c r="E2914" t="s">
        <v>561</v>
      </c>
      <c r="F2914">
        <v>392</v>
      </c>
      <c r="G2914">
        <v>359</v>
      </c>
      <c r="H2914">
        <v>13.333</v>
      </c>
      <c r="I2914">
        <v>3.0179999999999998</v>
      </c>
      <c r="J2914">
        <v>1</v>
      </c>
      <c r="K2914">
        <v>1172.306</v>
      </c>
      <c r="L2914" t="s">
        <v>560</v>
      </c>
      <c r="M2914" t="s">
        <v>559</v>
      </c>
      <c r="N2914" s="8">
        <v>43412</v>
      </c>
      <c r="O2914">
        <v>0</v>
      </c>
      <c r="P2914">
        <v>0</v>
      </c>
      <c r="Q2914">
        <v>11312.06</v>
      </c>
      <c r="R2914">
        <v>1122.357</v>
      </c>
      <c r="S2914">
        <v>2.3380000000000001</v>
      </c>
      <c r="T2914">
        <v>33</v>
      </c>
      <c r="U2914">
        <v>3401.0830000000001</v>
      </c>
      <c r="V2914">
        <v>2</v>
      </c>
      <c r="W2914">
        <v>2.0579999999999998</v>
      </c>
      <c r="X2914">
        <v>3.3260000000000001</v>
      </c>
      <c r="Y2914" s="8">
        <v>43412</v>
      </c>
    </row>
    <row r="2915" spans="1:25" x14ac:dyDescent="0.25">
      <c r="A2915">
        <v>-111.97788613</v>
      </c>
      <c r="B2915">
        <v>33.07973793</v>
      </c>
      <c r="C2915" t="s">
        <v>563</v>
      </c>
      <c r="D2915" t="s">
        <v>562</v>
      </c>
      <c r="E2915" t="s">
        <v>561</v>
      </c>
      <c r="F2915">
        <v>393</v>
      </c>
      <c r="G2915">
        <v>349</v>
      </c>
      <c r="H2915">
        <v>13.333</v>
      </c>
      <c r="I2915">
        <v>2.657</v>
      </c>
      <c r="J2915">
        <v>1</v>
      </c>
      <c r="K2915">
        <v>1172.454</v>
      </c>
      <c r="L2915" t="s">
        <v>560</v>
      </c>
      <c r="M2915" t="s">
        <v>559</v>
      </c>
      <c r="N2915" s="8">
        <v>43412</v>
      </c>
      <c r="O2915">
        <v>0</v>
      </c>
      <c r="P2915">
        <v>0</v>
      </c>
      <c r="Q2915">
        <v>11614.34</v>
      </c>
      <c r="R2915">
        <v>1308.8409999999999</v>
      </c>
      <c r="S2915">
        <v>2.7269999999999999</v>
      </c>
      <c r="T2915">
        <v>33</v>
      </c>
      <c r="U2915">
        <v>3966.1840000000002</v>
      </c>
      <c r="V2915">
        <v>2</v>
      </c>
      <c r="W2915">
        <v>1.8120000000000001</v>
      </c>
      <c r="X2915">
        <v>2.9279999999999999</v>
      </c>
      <c r="Y2915" s="8">
        <v>43412</v>
      </c>
    </row>
    <row r="2916" spans="1:25" x14ac:dyDescent="0.25">
      <c r="A2916">
        <v>-111.97789054</v>
      </c>
      <c r="B2916">
        <v>33.079746049999997</v>
      </c>
      <c r="C2916" t="s">
        <v>563</v>
      </c>
      <c r="D2916" t="s">
        <v>562</v>
      </c>
      <c r="E2916" t="s">
        <v>561</v>
      </c>
      <c r="F2916">
        <v>394</v>
      </c>
      <c r="G2916">
        <v>15</v>
      </c>
      <c r="H2916">
        <v>13.333</v>
      </c>
      <c r="I2916">
        <v>2.5920000000000001</v>
      </c>
      <c r="J2916">
        <v>1</v>
      </c>
      <c r="K2916">
        <v>1172.4110000000001</v>
      </c>
      <c r="L2916" t="s">
        <v>560</v>
      </c>
      <c r="M2916" t="s">
        <v>559</v>
      </c>
      <c r="N2916" s="8">
        <v>43412</v>
      </c>
      <c r="O2916">
        <v>0</v>
      </c>
      <c r="P2916">
        <v>0</v>
      </c>
      <c r="Q2916">
        <v>13282.611999999999</v>
      </c>
      <c r="R2916">
        <v>1534.7360000000001</v>
      </c>
      <c r="S2916">
        <v>3.1970000000000001</v>
      </c>
      <c r="T2916">
        <v>33</v>
      </c>
      <c r="U2916">
        <v>4650.7150000000001</v>
      </c>
      <c r="V2916">
        <v>2</v>
      </c>
      <c r="W2916">
        <v>1.7669999999999999</v>
      </c>
      <c r="X2916">
        <v>2.8559999999999999</v>
      </c>
      <c r="Y2916" s="8">
        <v>43412</v>
      </c>
    </row>
    <row r="2917" spans="1:25" x14ac:dyDescent="0.25">
      <c r="A2917">
        <v>-111.97788714000001</v>
      </c>
      <c r="B2917">
        <v>33.079752810000002</v>
      </c>
      <c r="C2917" t="s">
        <v>563</v>
      </c>
      <c r="D2917" t="s">
        <v>562</v>
      </c>
      <c r="E2917" t="s">
        <v>561</v>
      </c>
      <c r="F2917">
        <v>395</v>
      </c>
      <c r="G2917">
        <v>355</v>
      </c>
      <c r="H2917">
        <v>13.333</v>
      </c>
      <c r="I2917">
        <v>2.7229999999999999</v>
      </c>
      <c r="J2917">
        <v>1</v>
      </c>
      <c r="K2917">
        <v>1172.3689999999999</v>
      </c>
      <c r="L2917" t="s">
        <v>560</v>
      </c>
      <c r="M2917" t="s">
        <v>559</v>
      </c>
      <c r="N2917" s="8">
        <v>43412</v>
      </c>
      <c r="O2917">
        <v>0</v>
      </c>
      <c r="P2917">
        <v>0</v>
      </c>
      <c r="Q2917">
        <v>12605.51</v>
      </c>
      <c r="R2917">
        <v>1386.308</v>
      </c>
      <c r="S2917">
        <v>2.8879999999999999</v>
      </c>
      <c r="T2917">
        <v>33</v>
      </c>
      <c r="U2917">
        <v>4200.9319999999998</v>
      </c>
      <c r="V2917">
        <v>2</v>
      </c>
      <c r="W2917">
        <v>1.857</v>
      </c>
      <c r="X2917">
        <v>3.0009999999999999</v>
      </c>
      <c r="Y2917" s="8">
        <v>43412</v>
      </c>
    </row>
    <row r="2918" spans="1:25" x14ac:dyDescent="0.25">
      <c r="A2918">
        <v>-111.977887</v>
      </c>
      <c r="B2918">
        <v>33.07976077</v>
      </c>
      <c r="C2918" t="s">
        <v>563</v>
      </c>
      <c r="D2918" t="s">
        <v>562</v>
      </c>
      <c r="E2918" t="s">
        <v>561</v>
      </c>
      <c r="F2918">
        <v>396</v>
      </c>
      <c r="G2918">
        <v>360</v>
      </c>
      <c r="H2918">
        <v>13.333</v>
      </c>
      <c r="I2918">
        <v>2.657</v>
      </c>
      <c r="J2918">
        <v>1</v>
      </c>
      <c r="K2918">
        <v>1172.4179999999999</v>
      </c>
      <c r="L2918" t="s">
        <v>560</v>
      </c>
      <c r="M2918" t="s">
        <v>559</v>
      </c>
      <c r="N2918" s="8">
        <v>43412</v>
      </c>
      <c r="O2918">
        <v>0</v>
      </c>
      <c r="P2918">
        <v>0</v>
      </c>
      <c r="Q2918">
        <v>12065.888999999999</v>
      </c>
      <c r="R2918">
        <v>1359.7270000000001</v>
      </c>
      <c r="S2918">
        <v>2.8330000000000002</v>
      </c>
      <c r="T2918">
        <v>33</v>
      </c>
      <c r="U2918">
        <v>4120.3829999999998</v>
      </c>
      <c r="V2918">
        <v>2</v>
      </c>
      <c r="W2918">
        <v>1.8120000000000001</v>
      </c>
      <c r="X2918">
        <v>2.9279999999999999</v>
      </c>
      <c r="Y2918" s="8">
        <v>43412</v>
      </c>
    </row>
    <row r="2919" spans="1:25" x14ac:dyDescent="0.25">
      <c r="A2919">
        <v>-111.97788851</v>
      </c>
      <c r="B2919">
        <v>33.079767789999998</v>
      </c>
      <c r="C2919" t="s">
        <v>563</v>
      </c>
      <c r="D2919" t="s">
        <v>562</v>
      </c>
      <c r="E2919" t="s">
        <v>561</v>
      </c>
      <c r="F2919">
        <v>397</v>
      </c>
      <c r="G2919">
        <v>3</v>
      </c>
      <c r="H2919">
        <v>13.333</v>
      </c>
      <c r="I2919">
        <v>2.625</v>
      </c>
      <c r="J2919">
        <v>1</v>
      </c>
      <c r="K2919">
        <v>1172.431</v>
      </c>
      <c r="L2919" t="s">
        <v>560</v>
      </c>
      <c r="M2919" t="s">
        <v>559</v>
      </c>
      <c r="N2919" s="8">
        <v>43412</v>
      </c>
      <c r="O2919">
        <v>0</v>
      </c>
      <c r="P2919">
        <v>0</v>
      </c>
      <c r="Q2919">
        <v>11547.087</v>
      </c>
      <c r="R2919">
        <v>1317.528</v>
      </c>
      <c r="S2919">
        <v>2.7450000000000001</v>
      </c>
      <c r="T2919">
        <v>33</v>
      </c>
      <c r="U2919">
        <v>3992.5079999999998</v>
      </c>
      <c r="V2919">
        <v>2</v>
      </c>
      <c r="W2919">
        <v>1.79</v>
      </c>
      <c r="X2919">
        <v>2.8919999999999999</v>
      </c>
      <c r="Y2919" s="8">
        <v>43412</v>
      </c>
    </row>
    <row r="2920" spans="1:25" x14ac:dyDescent="0.25">
      <c r="A2920">
        <v>-111.97788765999999</v>
      </c>
      <c r="B2920">
        <v>33.079775779999999</v>
      </c>
      <c r="C2920" t="s">
        <v>563</v>
      </c>
      <c r="D2920" t="s">
        <v>562</v>
      </c>
      <c r="E2920" t="s">
        <v>561</v>
      </c>
      <c r="F2920">
        <v>398</v>
      </c>
      <c r="G2920">
        <v>358</v>
      </c>
      <c r="H2920">
        <v>13.333</v>
      </c>
      <c r="I2920">
        <v>2.69</v>
      </c>
      <c r="J2920">
        <v>1</v>
      </c>
      <c r="K2920">
        <v>1172.4179999999999</v>
      </c>
      <c r="L2920" t="s">
        <v>560</v>
      </c>
      <c r="M2920" t="s">
        <v>559</v>
      </c>
      <c r="N2920" s="8">
        <v>43412</v>
      </c>
      <c r="O2920">
        <v>0</v>
      </c>
      <c r="P2920">
        <v>0</v>
      </c>
      <c r="Q2920">
        <v>10581.199000000001</v>
      </c>
      <c r="R2920">
        <v>1177.873</v>
      </c>
      <c r="S2920">
        <v>2.4540000000000002</v>
      </c>
      <c r="T2920">
        <v>33</v>
      </c>
      <c r="U2920">
        <v>3569.3110000000001</v>
      </c>
      <c r="V2920">
        <v>2</v>
      </c>
      <c r="W2920">
        <v>1.8340000000000001</v>
      </c>
      <c r="X2920">
        <v>2.964</v>
      </c>
      <c r="Y2920" s="8">
        <v>43412</v>
      </c>
    </row>
    <row r="2921" spans="1:25" x14ac:dyDescent="0.25">
      <c r="A2921">
        <v>-111.97788749</v>
      </c>
      <c r="B2921">
        <v>33.079782790000003</v>
      </c>
      <c r="C2921" t="s">
        <v>563</v>
      </c>
      <c r="D2921" t="s">
        <v>562</v>
      </c>
      <c r="E2921" t="s">
        <v>561</v>
      </c>
      <c r="F2921">
        <v>399</v>
      </c>
      <c r="G2921">
        <v>357</v>
      </c>
      <c r="H2921">
        <v>13.333</v>
      </c>
      <c r="I2921">
        <v>2.657</v>
      </c>
      <c r="J2921">
        <v>1</v>
      </c>
      <c r="K2921">
        <v>1172.4079999999999</v>
      </c>
      <c r="L2921" t="s">
        <v>560</v>
      </c>
      <c r="M2921" t="s">
        <v>559</v>
      </c>
      <c r="N2921" s="8">
        <v>43412</v>
      </c>
      <c r="O2921">
        <v>0</v>
      </c>
      <c r="P2921">
        <v>0</v>
      </c>
      <c r="Q2921">
        <v>11808.718999999999</v>
      </c>
      <c r="R2921">
        <v>1330.7460000000001</v>
      </c>
      <c r="S2921">
        <v>2.7719999999999998</v>
      </c>
      <c r="T2921">
        <v>33</v>
      </c>
      <c r="U2921">
        <v>4032.5619999999999</v>
      </c>
      <c r="V2921">
        <v>2</v>
      </c>
      <c r="W2921">
        <v>1.8120000000000001</v>
      </c>
      <c r="X2921">
        <v>2.9279999999999999</v>
      </c>
      <c r="Y2921" s="8">
        <v>43412</v>
      </c>
    </row>
    <row r="2922" spans="1:25" x14ac:dyDescent="0.25">
      <c r="A2922">
        <v>-111.97788765999999</v>
      </c>
      <c r="B2922">
        <v>33.079790780000003</v>
      </c>
      <c r="C2922" t="s">
        <v>563</v>
      </c>
      <c r="D2922" t="s">
        <v>562</v>
      </c>
      <c r="E2922" t="s">
        <v>561</v>
      </c>
      <c r="F2922">
        <v>400</v>
      </c>
      <c r="G2922">
        <v>358</v>
      </c>
      <c r="H2922">
        <v>13.333</v>
      </c>
      <c r="I2922">
        <v>2.7890000000000001</v>
      </c>
      <c r="J2922">
        <v>1</v>
      </c>
      <c r="K2922">
        <v>1172.405</v>
      </c>
      <c r="L2922" t="s">
        <v>560</v>
      </c>
      <c r="M2922" t="s">
        <v>559</v>
      </c>
      <c r="N2922" s="8">
        <v>43412</v>
      </c>
      <c r="O2922">
        <v>0</v>
      </c>
      <c r="P2922">
        <v>0</v>
      </c>
      <c r="Q2922">
        <v>12703.388000000001</v>
      </c>
      <c r="R2922">
        <v>1364.2</v>
      </c>
      <c r="S2922">
        <v>2.8420000000000001</v>
      </c>
      <c r="T2922">
        <v>33</v>
      </c>
      <c r="U2922">
        <v>4133.9380000000001</v>
      </c>
      <c r="V2922">
        <v>2</v>
      </c>
      <c r="W2922">
        <v>1.901</v>
      </c>
      <c r="X2922">
        <v>3.073</v>
      </c>
      <c r="Y2922" s="8">
        <v>43412</v>
      </c>
    </row>
    <row r="2923" spans="1:25" x14ac:dyDescent="0.25">
      <c r="A2923">
        <v>-111.97788851</v>
      </c>
      <c r="B2923">
        <v>33.079798789999998</v>
      </c>
      <c r="C2923" t="s">
        <v>563</v>
      </c>
      <c r="D2923" t="s">
        <v>562</v>
      </c>
      <c r="E2923" t="s">
        <v>561</v>
      </c>
      <c r="F2923">
        <v>401</v>
      </c>
      <c r="G2923">
        <v>3</v>
      </c>
      <c r="H2923">
        <v>13.333</v>
      </c>
      <c r="I2923">
        <v>2.625</v>
      </c>
      <c r="J2923">
        <v>1</v>
      </c>
      <c r="K2923">
        <v>1172.3820000000001</v>
      </c>
      <c r="L2923" t="s">
        <v>560</v>
      </c>
      <c r="M2923" t="s">
        <v>559</v>
      </c>
      <c r="N2923" s="8">
        <v>43412</v>
      </c>
      <c r="O2923">
        <v>0</v>
      </c>
      <c r="P2923">
        <v>0</v>
      </c>
      <c r="Q2923">
        <v>12538.092000000001</v>
      </c>
      <c r="R2923">
        <v>1430.6020000000001</v>
      </c>
      <c r="S2923">
        <v>2.98</v>
      </c>
      <c r="T2923">
        <v>33</v>
      </c>
      <c r="U2923">
        <v>4335.1570000000002</v>
      </c>
      <c r="V2923">
        <v>2</v>
      </c>
      <c r="W2923">
        <v>1.79</v>
      </c>
      <c r="X2923">
        <v>2.8919999999999999</v>
      </c>
      <c r="Y2923" s="8">
        <v>43412</v>
      </c>
    </row>
    <row r="2924" spans="1:25" x14ac:dyDescent="0.25">
      <c r="A2924">
        <v>-111.97788749</v>
      </c>
      <c r="B2924">
        <v>33.079805790000002</v>
      </c>
      <c r="C2924" t="s">
        <v>563</v>
      </c>
      <c r="D2924" t="s">
        <v>562</v>
      </c>
      <c r="E2924" t="s">
        <v>561</v>
      </c>
      <c r="F2924">
        <v>402</v>
      </c>
      <c r="G2924">
        <v>357</v>
      </c>
      <c r="H2924">
        <v>13.333</v>
      </c>
      <c r="I2924">
        <v>2.625</v>
      </c>
      <c r="J2924">
        <v>1</v>
      </c>
      <c r="K2924">
        <v>1172.3879999999999</v>
      </c>
      <c r="L2924" t="s">
        <v>560</v>
      </c>
      <c r="M2924" t="s">
        <v>559</v>
      </c>
      <c r="N2924" s="8">
        <v>43412</v>
      </c>
      <c r="O2924">
        <v>0</v>
      </c>
      <c r="P2924">
        <v>0</v>
      </c>
      <c r="Q2924">
        <v>11949.394</v>
      </c>
      <c r="R2924">
        <v>1363.431</v>
      </c>
      <c r="S2924">
        <v>2.84</v>
      </c>
      <c r="T2924">
        <v>33</v>
      </c>
      <c r="U2924">
        <v>4131.6090000000004</v>
      </c>
      <c r="V2924">
        <v>2</v>
      </c>
      <c r="W2924">
        <v>1.79</v>
      </c>
      <c r="X2924">
        <v>2.8919999999999999</v>
      </c>
      <c r="Y2924" s="8">
        <v>43412</v>
      </c>
    </row>
    <row r="2925" spans="1:25" x14ac:dyDescent="0.25">
      <c r="A2925">
        <v>-111.97788799999999</v>
      </c>
      <c r="B2925">
        <v>33.079813770000001</v>
      </c>
      <c r="C2925" t="s">
        <v>563</v>
      </c>
      <c r="D2925" t="s">
        <v>562</v>
      </c>
      <c r="E2925" t="s">
        <v>561</v>
      </c>
      <c r="F2925">
        <v>403</v>
      </c>
      <c r="G2925">
        <v>0</v>
      </c>
      <c r="H2925">
        <v>13.333</v>
      </c>
      <c r="I2925">
        <v>2.7559999999999998</v>
      </c>
      <c r="J2925">
        <v>1</v>
      </c>
      <c r="K2925">
        <v>1172.3979999999999</v>
      </c>
      <c r="L2925" t="s">
        <v>560</v>
      </c>
      <c r="M2925" t="s">
        <v>559</v>
      </c>
      <c r="N2925" s="8">
        <v>43412</v>
      </c>
      <c r="O2925">
        <v>0</v>
      </c>
      <c r="P2925">
        <v>0</v>
      </c>
      <c r="Q2925">
        <v>11875.091</v>
      </c>
      <c r="R2925">
        <v>1290.431</v>
      </c>
      <c r="S2925">
        <v>2.6880000000000002</v>
      </c>
      <c r="T2925">
        <v>33</v>
      </c>
      <c r="U2925">
        <v>3910.3980000000001</v>
      </c>
      <c r="V2925">
        <v>2</v>
      </c>
      <c r="W2925">
        <v>1.879</v>
      </c>
      <c r="X2925">
        <v>3.0369999999999999</v>
      </c>
      <c r="Y2925" s="8">
        <v>43412</v>
      </c>
    </row>
    <row r="2926" spans="1:25" x14ac:dyDescent="0.25">
      <c r="A2926">
        <v>-111.97788751</v>
      </c>
      <c r="B2926">
        <v>33.079820789999999</v>
      </c>
      <c r="C2926" t="s">
        <v>563</v>
      </c>
      <c r="D2926" t="s">
        <v>562</v>
      </c>
      <c r="E2926" t="s">
        <v>561</v>
      </c>
      <c r="F2926">
        <v>404</v>
      </c>
      <c r="G2926">
        <v>3</v>
      </c>
      <c r="H2926">
        <v>13.333</v>
      </c>
      <c r="I2926">
        <v>2.657</v>
      </c>
      <c r="J2926">
        <v>1</v>
      </c>
      <c r="K2926">
        <v>1172.329</v>
      </c>
      <c r="L2926" t="s">
        <v>560</v>
      </c>
      <c r="M2926" t="s">
        <v>559</v>
      </c>
      <c r="N2926" s="8">
        <v>43412</v>
      </c>
      <c r="O2926">
        <v>0</v>
      </c>
      <c r="P2926">
        <v>0</v>
      </c>
      <c r="Q2926">
        <v>12459.987999999999</v>
      </c>
      <c r="R2926">
        <v>1404.1379999999999</v>
      </c>
      <c r="S2926">
        <v>2.9249999999999998</v>
      </c>
      <c r="T2926">
        <v>33</v>
      </c>
      <c r="U2926">
        <v>4254.9650000000001</v>
      </c>
      <c r="V2926">
        <v>2</v>
      </c>
      <c r="W2926">
        <v>1.8120000000000001</v>
      </c>
      <c r="X2926">
        <v>2.9279999999999999</v>
      </c>
      <c r="Y2926" s="8">
        <v>43412</v>
      </c>
    </row>
    <row r="2927" spans="1:25" x14ac:dyDescent="0.25">
      <c r="A2927">
        <v>-111.97788683</v>
      </c>
      <c r="B2927">
        <v>33.079827780000002</v>
      </c>
      <c r="C2927" t="s">
        <v>563</v>
      </c>
      <c r="D2927" t="s">
        <v>562</v>
      </c>
      <c r="E2927" t="s">
        <v>561</v>
      </c>
      <c r="F2927">
        <v>405</v>
      </c>
      <c r="G2927">
        <v>359</v>
      </c>
      <c r="H2927">
        <v>13.333</v>
      </c>
      <c r="I2927">
        <v>2.7890000000000001</v>
      </c>
      <c r="J2927">
        <v>1</v>
      </c>
      <c r="K2927">
        <v>1172.3489999999999</v>
      </c>
      <c r="L2927" t="s">
        <v>560</v>
      </c>
      <c r="M2927" t="s">
        <v>559</v>
      </c>
      <c r="N2927" s="8">
        <v>43412</v>
      </c>
      <c r="O2927">
        <v>0</v>
      </c>
      <c r="P2927">
        <v>0</v>
      </c>
      <c r="Q2927">
        <v>13770.348</v>
      </c>
      <c r="R2927">
        <v>1478.779</v>
      </c>
      <c r="S2927">
        <v>3.081</v>
      </c>
      <c r="T2927">
        <v>33</v>
      </c>
      <c r="U2927">
        <v>4481.1480000000001</v>
      </c>
      <c r="V2927">
        <v>2</v>
      </c>
      <c r="W2927">
        <v>1.901</v>
      </c>
      <c r="X2927">
        <v>3.073</v>
      </c>
      <c r="Y2927" s="8">
        <v>43412</v>
      </c>
    </row>
    <row r="2928" spans="1:25" x14ac:dyDescent="0.25">
      <c r="A2928">
        <v>-111.97788751</v>
      </c>
      <c r="B2928">
        <v>33.079835789999997</v>
      </c>
      <c r="C2928" t="s">
        <v>563</v>
      </c>
      <c r="D2928" t="s">
        <v>562</v>
      </c>
      <c r="E2928" t="s">
        <v>561</v>
      </c>
      <c r="F2928">
        <v>406</v>
      </c>
      <c r="G2928">
        <v>3</v>
      </c>
      <c r="H2928">
        <v>13.333</v>
      </c>
      <c r="I2928">
        <v>2.625</v>
      </c>
      <c r="J2928">
        <v>1</v>
      </c>
      <c r="K2928">
        <v>1172.3879999999999</v>
      </c>
      <c r="L2928" t="s">
        <v>560</v>
      </c>
      <c r="M2928" t="s">
        <v>559</v>
      </c>
      <c r="N2928" s="8">
        <v>43412</v>
      </c>
      <c r="O2928">
        <v>0</v>
      </c>
      <c r="P2928">
        <v>0</v>
      </c>
      <c r="Q2928">
        <v>11996.928</v>
      </c>
      <c r="R2928">
        <v>1368.855</v>
      </c>
      <c r="S2928">
        <v>2.8519999999999999</v>
      </c>
      <c r="T2928">
        <v>33</v>
      </c>
      <c r="U2928">
        <v>4148.0439999999999</v>
      </c>
      <c r="V2928">
        <v>2</v>
      </c>
      <c r="W2928">
        <v>1.79</v>
      </c>
      <c r="X2928">
        <v>2.8919999999999999</v>
      </c>
      <c r="Y2928" s="8">
        <v>43412</v>
      </c>
    </row>
    <row r="2929" spans="1:25" x14ac:dyDescent="0.25">
      <c r="A2929">
        <v>-111.97788683</v>
      </c>
      <c r="B2929">
        <v>33.07984278</v>
      </c>
      <c r="C2929" t="s">
        <v>563</v>
      </c>
      <c r="D2929" t="s">
        <v>562</v>
      </c>
      <c r="E2929" t="s">
        <v>561</v>
      </c>
      <c r="F2929">
        <v>407</v>
      </c>
      <c r="G2929">
        <v>359</v>
      </c>
      <c r="H2929">
        <v>13.333</v>
      </c>
      <c r="I2929">
        <v>2.8220000000000001</v>
      </c>
      <c r="J2929">
        <v>1</v>
      </c>
      <c r="K2929">
        <v>1172.425</v>
      </c>
      <c r="L2929" t="s">
        <v>560</v>
      </c>
      <c r="M2929" t="s">
        <v>559</v>
      </c>
      <c r="N2929" s="8">
        <v>43412</v>
      </c>
      <c r="O2929">
        <v>0</v>
      </c>
      <c r="P2929">
        <v>0</v>
      </c>
      <c r="Q2929">
        <v>13020.155000000001</v>
      </c>
      <c r="R2929">
        <v>1381.9580000000001</v>
      </c>
      <c r="S2929">
        <v>2.879</v>
      </c>
      <c r="T2929">
        <v>33</v>
      </c>
      <c r="U2929">
        <v>4187.7529999999997</v>
      </c>
      <c r="V2929">
        <v>2</v>
      </c>
      <c r="W2929">
        <v>1.9239999999999999</v>
      </c>
      <c r="X2929">
        <v>3.109</v>
      </c>
      <c r="Y2929" s="8">
        <v>43412</v>
      </c>
    </row>
    <row r="2930" spans="1:25" x14ac:dyDescent="0.25">
      <c r="A2930">
        <v>-111.97788683</v>
      </c>
      <c r="B2930">
        <v>33.079849780000004</v>
      </c>
      <c r="C2930" t="s">
        <v>563</v>
      </c>
      <c r="D2930" t="s">
        <v>562</v>
      </c>
      <c r="E2930" t="s">
        <v>561</v>
      </c>
      <c r="F2930">
        <v>408</v>
      </c>
      <c r="G2930">
        <v>359</v>
      </c>
      <c r="H2930">
        <v>13.333</v>
      </c>
      <c r="I2930">
        <v>2.5590000000000002</v>
      </c>
      <c r="J2930">
        <v>1</v>
      </c>
      <c r="K2930">
        <v>1172.4870000000001</v>
      </c>
      <c r="L2930" t="s">
        <v>560</v>
      </c>
      <c r="M2930" t="s">
        <v>559</v>
      </c>
      <c r="N2930" s="8">
        <v>43412</v>
      </c>
      <c r="O2930">
        <v>0</v>
      </c>
      <c r="P2930">
        <v>0</v>
      </c>
      <c r="Q2930">
        <v>11331.503000000001</v>
      </c>
      <c r="R2930">
        <v>1326.0809999999999</v>
      </c>
      <c r="S2930">
        <v>2.7629999999999999</v>
      </c>
      <c r="T2930">
        <v>33</v>
      </c>
      <c r="U2930">
        <v>4018.4290000000001</v>
      </c>
      <c r="V2930">
        <v>2</v>
      </c>
      <c r="W2930">
        <v>1.7450000000000001</v>
      </c>
      <c r="X2930">
        <v>2.82</v>
      </c>
      <c r="Y2930" s="8">
        <v>43412</v>
      </c>
    </row>
    <row r="2931" spans="1:25" x14ac:dyDescent="0.25">
      <c r="A2931">
        <v>-111.97788734</v>
      </c>
      <c r="B2931">
        <v>33.079857779999998</v>
      </c>
      <c r="C2931" t="s">
        <v>563</v>
      </c>
      <c r="D2931" t="s">
        <v>562</v>
      </c>
      <c r="E2931" t="s">
        <v>561</v>
      </c>
      <c r="F2931">
        <v>409</v>
      </c>
      <c r="G2931">
        <v>2</v>
      </c>
      <c r="H2931">
        <v>13.333</v>
      </c>
      <c r="I2931">
        <v>2.69</v>
      </c>
      <c r="J2931">
        <v>1</v>
      </c>
      <c r="K2931">
        <v>1172.4870000000001</v>
      </c>
      <c r="L2931" t="s">
        <v>560</v>
      </c>
      <c r="M2931" t="s">
        <v>559</v>
      </c>
      <c r="N2931" s="8">
        <v>43412</v>
      </c>
      <c r="O2931">
        <v>0</v>
      </c>
      <c r="P2931">
        <v>0</v>
      </c>
      <c r="Q2931">
        <v>10900.39</v>
      </c>
      <c r="R2931">
        <v>1213.404</v>
      </c>
      <c r="S2931">
        <v>2.528</v>
      </c>
      <c r="T2931">
        <v>33</v>
      </c>
      <c r="U2931">
        <v>3676.982</v>
      </c>
      <c r="V2931">
        <v>2</v>
      </c>
      <c r="W2931">
        <v>1.8340000000000001</v>
      </c>
      <c r="X2931">
        <v>2.964</v>
      </c>
      <c r="Y2931" s="8">
        <v>43412</v>
      </c>
    </row>
    <row r="2932" spans="1:25" x14ac:dyDescent="0.25">
      <c r="A2932">
        <v>-111.97788799999999</v>
      </c>
      <c r="B2932">
        <v>33.07986477</v>
      </c>
      <c r="C2932" t="s">
        <v>563</v>
      </c>
      <c r="D2932" t="s">
        <v>562</v>
      </c>
      <c r="E2932" t="s">
        <v>561</v>
      </c>
      <c r="F2932">
        <v>410</v>
      </c>
      <c r="G2932">
        <v>360</v>
      </c>
      <c r="H2932">
        <v>13.333</v>
      </c>
      <c r="I2932">
        <v>2.657</v>
      </c>
      <c r="J2932">
        <v>1</v>
      </c>
      <c r="K2932">
        <v>1172.5360000000001</v>
      </c>
      <c r="L2932" t="s">
        <v>560</v>
      </c>
      <c r="M2932" t="s">
        <v>559</v>
      </c>
      <c r="N2932" s="8">
        <v>43412</v>
      </c>
      <c r="O2932">
        <v>0</v>
      </c>
      <c r="P2932">
        <v>0</v>
      </c>
      <c r="Q2932">
        <v>12937.975</v>
      </c>
      <c r="R2932">
        <v>1458.0039999999999</v>
      </c>
      <c r="S2932">
        <v>3.0379999999999998</v>
      </c>
      <c r="T2932">
        <v>33</v>
      </c>
      <c r="U2932">
        <v>4418.192</v>
      </c>
      <c r="V2932">
        <v>2</v>
      </c>
      <c r="W2932">
        <v>1.8120000000000001</v>
      </c>
      <c r="X2932">
        <v>2.9279999999999999</v>
      </c>
      <c r="Y2932" s="8">
        <v>43412</v>
      </c>
    </row>
    <row r="2933" spans="1:25" x14ac:dyDescent="0.25">
      <c r="A2933">
        <v>-111.97788563</v>
      </c>
      <c r="B2933">
        <v>33.079872850000001</v>
      </c>
      <c r="C2933" t="s">
        <v>563</v>
      </c>
      <c r="D2933" t="s">
        <v>562</v>
      </c>
      <c r="E2933" t="s">
        <v>561</v>
      </c>
      <c r="F2933">
        <v>411</v>
      </c>
      <c r="G2933">
        <v>352</v>
      </c>
      <c r="H2933">
        <v>13.333</v>
      </c>
      <c r="I2933">
        <v>2.69</v>
      </c>
      <c r="J2933">
        <v>1</v>
      </c>
      <c r="K2933">
        <v>1172.461</v>
      </c>
      <c r="L2933" t="s">
        <v>560</v>
      </c>
      <c r="M2933" t="s">
        <v>559</v>
      </c>
      <c r="N2933" s="8">
        <v>43412</v>
      </c>
      <c r="O2933">
        <v>0</v>
      </c>
      <c r="P2933">
        <v>0</v>
      </c>
      <c r="Q2933">
        <v>11644.359</v>
      </c>
      <c r="R2933">
        <v>1296.221</v>
      </c>
      <c r="S2933">
        <v>2.7</v>
      </c>
      <c r="T2933">
        <v>33</v>
      </c>
      <c r="U2933">
        <v>3927.942</v>
      </c>
      <c r="V2933">
        <v>2</v>
      </c>
      <c r="W2933">
        <v>1.8340000000000001</v>
      </c>
      <c r="X2933">
        <v>2.964</v>
      </c>
      <c r="Y2933" s="8">
        <v>43412</v>
      </c>
    </row>
    <row r="2934" spans="1:25" x14ac:dyDescent="0.25">
      <c r="A2934">
        <v>-111.97788751</v>
      </c>
      <c r="B2934">
        <v>33.079880789999997</v>
      </c>
      <c r="C2934" t="s">
        <v>563</v>
      </c>
      <c r="D2934" t="s">
        <v>562</v>
      </c>
      <c r="E2934" t="s">
        <v>561</v>
      </c>
      <c r="F2934">
        <v>412</v>
      </c>
      <c r="G2934">
        <v>3</v>
      </c>
      <c r="H2934">
        <v>13.333</v>
      </c>
      <c r="I2934">
        <v>2.7229999999999999</v>
      </c>
      <c r="J2934">
        <v>1</v>
      </c>
      <c r="K2934">
        <v>1172.434</v>
      </c>
      <c r="L2934" t="s">
        <v>560</v>
      </c>
      <c r="M2934" t="s">
        <v>559</v>
      </c>
      <c r="N2934" s="8">
        <v>43412</v>
      </c>
      <c r="O2934">
        <v>0</v>
      </c>
      <c r="P2934">
        <v>0</v>
      </c>
      <c r="Q2934">
        <v>11563.061</v>
      </c>
      <c r="R2934">
        <v>1271.663</v>
      </c>
      <c r="S2934">
        <v>2.649</v>
      </c>
      <c r="T2934">
        <v>33</v>
      </c>
      <c r="U2934">
        <v>3853.5239999999999</v>
      </c>
      <c r="V2934">
        <v>2</v>
      </c>
      <c r="W2934">
        <v>1.857</v>
      </c>
      <c r="X2934">
        <v>3.0009999999999999</v>
      </c>
      <c r="Y2934" s="8">
        <v>43412</v>
      </c>
    </row>
    <row r="2935" spans="1:25" x14ac:dyDescent="0.25">
      <c r="A2935">
        <v>-111.97788786</v>
      </c>
      <c r="B2935">
        <v>33.079887810000002</v>
      </c>
      <c r="C2935" t="s">
        <v>563</v>
      </c>
      <c r="D2935" t="s">
        <v>562</v>
      </c>
      <c r="E2935" t="s">
        <v>561</v>
      </c>
      <c r="F2935">
        <v>413</v>
      </c>
      <c r="G2935">
        <v>5</v>
      </c>
      <c r="H2935">
        <v>13.333</v>
      </c>
      <c r="I2935">
        <v>2.8540000000000001</v>
      </c>
      <c r="J2935">
        <v>1</v>
      </c>
      <c r="K2935">
        <v>1172.431</v>
      </c>
      <c r="L2935" t="s">
        <v>560</v>
      </c>
      <c r="M2935" t="s">
        <v>559</v>
      </c>
      <c r="N2935" s="8">
        <v>43412</v>
      </c>
      <c r="O2935">
        <v>0</v>
      </c>
      <c r="P2935">
        <v>0</v>
      </c>
      <c r="Q2935">
        <v>11730.174000000001</v>
      </c>
      <c r="R2935">
        <v>1230.729</v>
      </c>
      <c r="S2935">
        <v>2.5640000000000001</v>
      </c>
      <c r="T2935">
        <v>33</v>
      </c>
      <c r="U2935">
        <v>3729.482</v>
      </c>
      <c r="V2935">
        <v>2</v>
      </c>
      <c r="W2935">
        <v>1.946</v>
      </c>
      <c r="X2935">
        <v>3.145</v>
      </c>
      <c r="Y2935" s="8">
        <v>43412</v>
      </c>
    </row>
    <row r="2936" spans="1:25" x14ac:dyDescent="0.25">
      <c r="A2936">
        <v>-111.97788632</v>
      </c>
      <c r="B2936">
        <v>33.079895790000002</v>
      </c>
      <c r="C2936" t="s">
        <v>563</v>
      </c>
      <c r="D2936" t="s">
        <v>562</v>
      </c>
      <c r="E2936" t="s">
        <v>561</v>
      </c>
      <c r="F2936">
        <v>414</v>
      </c>
      <c r="G2936">
        <v>356</v>
      </c>
      <c r="H2936">
        <v>13.333</v>
      </c>
      <c r="I2936">
        <v>2.625</v>
      </c>
      <c r="J2936">
        <v>1</v>
      </c>
      <c r="K2936">
        <v>1172.434</v>
      </c>
      <c r="L2936" t="s">
        <v>560</v>
      </c>
      <c r="M2936" t="s">
        <v>559</v>
      </c>
      <c r="N2936" s="8">
        <v>43412</v>
      </c>
      <c r="O2936">
        <v>0</v>
      </c>
      <c r="P2936">
        <v>0</v>
      </c>
      <c r="Q2936">
        <v>13147.225</v>
      </c>
      <c r="R2936">
        <v>1500.104</v>
      </c>
      <c r="S2936">
        <v>3.125</v>
      </c>
      <c r="T2936">
        <v>33</v>
      </c>
      <c r="U2936">
        <v>4545.7700000000004</v>
      </c>
      <c r="V2936">
        <v>2</v>
      </c>
      <c r="W2936">
        <v>1.79</v>
      </c>
      <c r="X2936">
        <v>2.8919999999999999</v>
      </c>
      <c r="Y2936" s="8">
        <v>43412</v>
      </c>
    </row>
    <row r="2937" spans="1:25" x14ac:dyDescent="0.25">
      <c r="A2937">
        <v>-111.97788803</v>
      </c>
      <c r="B2937">
        <v>33.079902820000001</v>
      </c>
      <c r="C2937" t="s">
        <v>563</v>
      </c>
      <c r="D2937" t="s">
        <v>562</v>
      </c>
      <c r="E2937" t="s">
        <v>561</v>
      </c>
      <c r="F2937">
        <v>415</v>
      </c>
      <c r="G2937">
        <v>6</v>
      </c>
      <c r="H2937">
        <v>13.333</v>
      </c>
      <c r="I2937">
        <v>2.7890000000000001</v>
      </c>
      <c r="J2937">
        <v>1</v>
      </c>
      <c r="K2937">
        <v>1172.425</v>
      </c>
      <c r="L2937" t="s">
        <v>560</v>
      </c>
      <c r="M2937" t="s">
        <v>559</v>
      </c>
      <c r="N2937" s="8">
        <v>43412</v>
      </c>
      <c r="O2937">
        <v>0</v>
      </c>
      <c r="P2937">
        <v>0</v>
      </c>
      <c r="Q2937">
        <v>12947.888999999999</v>
      </c>
      <c r="R2937">
        <v>1390.4559999999999</v>
      </c>
      <c r="S2937">
        <v>2.8969999999999998</v>
      </c>
      <c r="T2937">
        <v>33</v>
      </c>
      <c r="U2937">
        <v>4213.5039999999999</v>
      </c>
      <c r="V2937">
        <v>2</v>
      </c>
      <c r="W2937">
        <v>1.901</v>
      </c>
      <c r="X2937">
        <v>3.073</v>
      </c>
      <c r="Y2937" s="8">
        <v>43412</v>
      </c>
    </row>
    <row r="2938" spans="1:25" x14ac:dyDescent="0.25">
      <c r="A2938">
        <v>-111.97788666</v>
      </c>
      <c r="B2938">
        <v>33.079910779999999</v>
      </c>
      <c r="C2938" t="s">
        <v>563</v>
      </c>
      <c r="D2938" t="s">
        <v>562</v>
      </c>
      <c r="E2938" t="s">
        <v>561</v>
      </c>
      <c r="F2938">
        <v>416</v>
      </c>
      <c r="G2938">
        <v>358</v>
      </c>
      <c r="H2938">
        <v>13.333</v>
      </c>
      <c r="I2938">
        <v>2.625</v>
      </c>
      <c r="J2938">
        <v>1</v>
      </c>
      <c r="K2938">
        <v>1172.441</v>
      </c>
      <c r="L2938" t="s">
        <v>560</v>
      </c>
      <c r="M2938" t="s">
        <v>559</v>
      </c>
      <c r="N2938" s="8">
        <v>43412</v>
      </c>
      <c r="O2938">
        <v>0</v>
      </c>
      <c r="P2938">
        <v>0</v>
      </c>
      <c r="Q2938">
        <v>9447.5370000000003</v>
      </c>
      <c r="R2938">
        <v>1077.9680000000001</v>
      </c>
      <c r="S2938">
        <v>2.246</v>
      </c>
      <c r="T2938">
        <v>33</v>
      </c>
      <c r="U2938">
        <v>3266.57</v>
      </c>
      <c r="V2938">
        <v>2</v>
      </c>
      <c r="W2938">
        <v>1.79</v>
      </c>
      <c r="X2938">
        <v>2.8919999999999999</v>
      </c>
      <c r="Y2938" s="8">
        <v>43412</v>
      </c>
    </row>
    <row r="2939" spans="1:25" x14ac:dyDescent="0.25">
      <c r="A2939">
        <v>-111.97788767999999</v>
      </c>
      <c r="B2939">
        <v>33.079917790000003</v>
      </c>
      <c r="C2939" t="s">
        <v>563</v>
      </c>
      <c r="D2939" t="s">
        <v>562</v>
      </c>
      <c r="E2939" t="s">
        <v>561</v>
      </c>
      <c r="F2939">
        <v>417</v>
      </c>
      <c r="G2939">
        <v>4</v>
      </c>
      <c r="H2939">
        <v>13.333</v>
      </c>
      <c r="I2939">
        <v>2.7229999999999999</v>
      </c>
      <c r="J2939">
        <v>1</v>
      </c>
      <c r="K2939">
        <v>1172.3689999999999</v>
      </c>
      <c r="L2939" t="s">
        <v>560</v>
      </c>
      <c r="M2939" t="s">
        <v>559</v>
      </c>
      <c r="N2939" s="8">
        <v>43412</v>
      </c>
      <c r="O2939">
        <v>0</v>
      </c>
      <c r="P2939">
        <v>0</v>
      </c>
      <c r="Q2939">
        <v>9628.5859999999993</v>
      </c>
      <c r="R2939">
        <v>1058.9159999999999</v>
      </c>
      <c r="S2939">
        <v>2.206</v>
      </c>
      <c r="T2939">
        <v>33</v>
      </c>
      <c r="U2939">
        <v>3208.8380000000002</v>
      </c>
      <c r="V2939">
        <v>2</v>
      </c>
      <c r="W2939">
        <v>1.857</v>
      </c>
      <c r="X2939">
        <v>3.0009999999999999</v>
      </c>
      <c r="Y2939" s="8">
        <v>43412</v>
      </c>
    </row>
    <row r="2940" spans="1:25" x14ac:dyDescent="0.25">
      <c r="A2940">
        <v>-111.97788731999999</v>
      </c>
      <c r="B2940">
        <v>33.079925789999997</v>
      </c>
      <c r="C2940" t="s">
        <v>563</v>
      </c>
      <c r="D2940" t="s">
        <v>562</v>
      </c>
      <c r="E2940" t="s">
        <v>561</v>
      </c>
      <c r="F2940">
        <v>418</v>
      </c>
      <c r="G2940">
        <v>356</v>
      </c>
      <c r="H2940">
        <v>13.333</v>
      </c>
      <c r="I2940">
        <v>2.887</v>
      </c>
      <c r="J2940">
        <v>1</v>
      </c>
      <c r="K2940">
        <v>1172.329</v>
      </c>
      <c r="L2940" t="s">
        <v>560</v>
      </c>
      <c r="M2940" t="s">
        <v>559</v>
      </c>
      <c r="N2940" s="8">
        <v>43412</v>
      </c>
      <c r="O2940">
        <v>0</v>
      </c>
      <c r="P2940">
        <v>0</v>
      </c>
      <c r="Q2940">
        <v>6235.915</v>
      </c>
      <c r="R2940">
        <v>646.83699999999999</v>
      </c>
      <c r="S2940">
        <v>1.3480000000000001</v>
      </c>
      <c r="T2940">
        <v>33</v>
      </c>
      <c r="U2940">
        <v>1960.1120000000001</v>
      </c>
      <c r="V2940">
        <v>2</v>
      </c>
      <c r="W2940">
        <v>1.9690000000000001</v>
      </c>
      <c r="X2940">
        <v>3.181</v>
      </c>
      <c r="Y2940" s="8">
        <v>43412</v>
      </c>
    </row>
    <row r="2941" spans="1:25" x14ac:dyDescent="0.25">
      <c r="A2941">
        <v>-111.97788799999999</v>
      </c>
      <c r="B2941">
        <v>33.079933769999997</v>
      </c>
      <c r="C2941" t="s">
        <v>563</v>
      </c>
      <c r="D2941" t="s">
        <v>562</v>
      </c>
      <c r="E2941" t="s">
        <v>561</v>
      </c>
      <c r="F2941">
        <v>419</v>
      </c>
      <c r="G2941">
        <v>0</v>
      </c>
      <c r="H2941">
        <v>13.333</v>
      </c>
      <c r="I2941">
        <v>2.5590000000000002</v>
      </c>
      <c r="J2941">
        <v>1</v>
      </c>
      <c r="K2941">
        <v>1172.3789999999999</v>
      </c>
      <c r="L2941" t="s">
        <v>560</v>
      </c>
      <c r="M2941" t="s">
        <v>559</v>
      </c>
      <c r="N2941" s="8">
        <v>43412</v>
      </c>
      <c r="O2941">
        <v>0</v>
      </c>
      <c r="P2941">
        <v>0</v>
      </c>
      <c r="Q2941">
        <v>5343.7250000000004</v>
      </c>
      <c r="R2941">
        <v>625.35500000000002</v>
      </c>
      <c r="S2941">
        <v>1.3029999999999999</v>
      </c>
      <c r="T2941">
        <v>33</v>
      </c>
      <c r="U2941">
        <v>1895.0160000000001</v>
      </c>
      <c r="V2941">
        <v>2</v>
      </c>
      <c r="W2941">
        <v>1.7450000000000001</v>
      </c>
      <c r="X2941">
        <v>2.82</v>
      </c>
      <c r="Y2941" s="8">
        <v>43412</v>
      </c>
    </row>
    <row r="2942" spans="1:25" x14ac:dyDescent="0.25">
      <c r="A2942">
        <v>-111.97788817</v>
      </c>
      <c r="B2942">
        <v>33.079940780000001</v>
      </c>
      <c r="C2942" t="s">
        <v>563</v>
      </c>
      <c r="D2942" t="s">
        <v>562</v>
      </c>
      <c r="E2942" t="s">
        <v>561</v>
      </c>
      <c r="F2942">
        <v>420</v>
      </c>
      <c r="G2942">
        <v>1</v>
      </c>
      <c r="H2942">
        <v>13.333</v>
      </c>
      <c r="I2942">
        <v>2.69</v>
      </c>
      <c r="J2942">
        <v>1</v>
      </c>
      <c r="K2942">
        <v>1172.421</v>
      </c>
      <c r="L2942" t="s">
        <v>560</v>
      </c>
      <c r="M2942" t="s">
        <v>559</v>
      </c>
      <c r="N2942" s="8">
        <v>43412</v>
      </c>
      <c r="O2942">
        <v>0</v>
      </c>
      <c r="P2942">
        <v>0</v>
      </c>
      <c r="Q2942">
        <v>5081.1570000000002</v>
      </c>
      <c r="R2942">
        <v>565.62199999999996</v>
      </c>
      <c r="S2942">
        <v>1.1779999999999999</v>
      </c>
      <c r="T2942">
        <v>33</v>
      </c>
      <c r="U2942">
        <v>1714.0050000000001</v>
      </c>
      <c r="V2942">
        <v>2</v>
      </c>
      <c r="W2942">
        <v>1.8340000000000001</v>
      </c>
      <c r="X2942">
        <v>2.964</v>
      </c>
      <c r="Y2942" s="8">
        <v>43412</v>
      </c>
    </row>
    <row r="2943" spans="1:25" x14ac:dyDescent="0.25">
      <c r="A2943">
        <v>-111.97788851</v>
      </c>
      <c r="B2943">
        <v>33.079948790000003</v>
      </c>
      <c r="C2943" t="s">
        <v>563</v>
      </c>
      <c r="D2943" t="s">
        <v>562</v>
      </c>
      <c r="E2943" t="s">
        <v>561</v>
      </c>
      <c r="F2943">
        <v>421</v>
      </c>
      <c r="G2943">
        <v>3</v>
      </c>
      <c r="H2943">
        <v>13.333</v>
      </c>
      <c r="I2943">
        <v>2.7559999999999998</v>
      </c>
      <c r="J2943">
        <v>1</v>
      </c>
      <c r="K2943">
        <v>1172.444</v>
      </c>
      <c r="L2943" t="s">
        <v>560</v>
      </c>
      <c r="M2943" t="s">
        <v>559</v>
      </c>
      <c r="N2943" s="8">
        <v>43412</v>
      </c>
      <c r="O2943">
        <v>0</v>
      </c>
      <c r="P2943">
        <v>0</v>
      </c>
      <c r="Q2943">
        <v>5842.3109999999997</v>
      </c>
      <c r="R2943">
        <v>634.86699999999996</v>
      </c>
      <c r="S2943">
        <v>1.323</v>
      </c>
      <c r="T2943">
        <v>33</v>
      </c>
      <c r="U2943">
        <v>1923.8389999999999</v>
      </c>
      <c r="V2943">
        <v>2</v>
      </c>
      <c r="W2943">
        <v>1.879</v>
      </c>
      <c r="X2943">
        <v>3.0369999999999999</v>
      </c>
      <c r="Y2943" s="8">
        <v>43412</v>
      </c>
    </row>
    <row r="2944" spans="1:25" x14ac:dyDescent="0.25">
      <c r="A2944">
        <v>-111.97788714000001</v>
      </c>
      <c r="B2944">
        <v>33.079955810000001</v>
      </c>
      <c r="C2944" t="s">
        <v>563</v>
      </c>
      <c r="D2944" t="s">
        <v>562</v>
      </c>
      <c r="E2944" t="s">
        <v>561</v>
      </c>
      <c r="F2944">
        <v>422</v>
      </c>
      <c r="G2944">
        <v>355</v>
      </c>
      <c r="H2944">
        <v>13.333</v>
      </c>
      <c r="I2944">
        <v>2.625</v>
      </c>
      <c r="J2944">
        <v>1</v>
      </c>
      <c r="K2944">
        <v>1172.546</v>
      </c>
      <c r="L2944" t="s">
        <v>560</v>
      </c>
      <c r="M2944" t="s">
        <v>559</v>
      </c>
      <c r="N2944" s="8">
        <v>43412</v>
      </c>
      <c r="O2944">
        <v>0</v>
      </c>
      <c r="P2944">
        <v>0</v>
      </c>
      <c r="Q2944">
        <v>6111.2690000000002</v>
      </c>
      <c r="R2944">
        <v>697.298</v>
      </c>
      <c r="S2944">
        <v>1.4530000000000001</v>
      </c>
      <c r="T2944">
        <v>33</v>
      </c>
      <c r="U2944">
        <v>2113.0250000000001</v>
      </c>
      <c r="V2944">
        <v>2</v>
      </c>
      <c r="W2944">
        <v>1.79</v>
      </c>
      <c r="X2944">
        <v>2.8919999999999999</v>
      </c>
      <c r="Y2944" s="8">
        <v>43412</v>
      </c>
    </row>
    <row r="2945" spans="1:25" x14ac:dyDescent="0.25">
      <c r="A2945">
        <v>-111.97788783</v>
      </c>
      <c r="B2945">
        <v>33.07996378</v>
      </c>
      <c r="C2945" t="s">
        <v>563</v>
      </c>
      <c r="D2945" t="s">
        <v>562</v>
      </c>
      <c r="E2945" t="s">
        <v>561</v>
      </c>
      <c r="F2945">
        <v>423</v>
      </c>
      <c r="G2945">
        <v>359</v>
      </c>
      <c r="H2945">
        <v>13.333</v>
      </c>
      <c r="I2945">
        <v>2.8220000000000001</v>
      </c>
      <c r="J2945">
        <v>1</v>
      </c>
      <c r="K2945">
        <v>1172.5260000000001</v>
      </c>
      <c r="L2945" t="s">
        <v>560</v>
      </c>
      <c r="M2945" t="s">
        <v>559</v>
      </c>
      <c r="N2945" s="8">
        <v>43412</v>
      </c>
      <c r="O2945">
        <v>0</v>
      </c>
      <c r="P2945">
        <v>0</v>
      </c>
      <c r="Q2945">
        <v>6677.8239999999996</v>
      </c>
      <c r="R2945">
        <v>708.78399999999999</v>
      </c>
      <c r="S2945">
        <v>1.4770000000000001</v>
      </c>
      <c r="T2945">
        <v>33</v>
      </c>
      <c r="U2945">
        <v>2147.83</v>
      </c>
      <c r="V2945">
        <v>2</v>
      </c>
      <c r="W2945">
        <v>1.9239999999999999</v>
      </c>
      <c r="X2945">
        <v>3.109</v>
      </c>
      <c r="Y2945" s="8">
        <v>43412</v>
      </c>
    </row>
    <row r="2946" spans="1:25" x14ac:dyDescent="0.25">
      <c r="A2946">
        <v>-111.97788717</v>
      </c>
      <c r="B2946">
        <v>33.079971780000001</v>
      </c>
      <c r="C2946" t="s">
        <v>563</v>
      </c>
      <c r="D2946" t="s">
        <v>562</v>
      </c>
      <c r="E2946" t="s">
        <v>561</v>
      </c>
      <c r="F2946">
        <v>424</v>
      </c>
      <c r="G2946">
        <v>1</v>
      </c>
      <c r="H2946">
        <v>13.333</v>
      </c>
      <c r="I2946">
        <v>2.887</v>
      </c>
      <c r="J2946">
        <v>1</v>
      </c>
      <c r="K2946">
        <v>1172.4839999999999</v>
      </c>
      <c r="L2946" t="s">
        <v>560</v>
      </c>
      <c r="M2946" t="s">
        <v>559</v>
      </c>
      <c r="N2946" s="8">
        <v>43412</v>
      </c>
      <c r="O2946">
        <v>0</v>
      </c>
      <c r="P2946">
        <v>0</v>
      </c>
      <c r="Q2946">
        <v>6185.4070000000002</v>
      </c>
      <c r="R2946">
        <v>641.59799999999996</v>
      </c>
      <c r="S2946">
        <v>1.337</v>
      </c>
      <c r="T2946">
        <v>33</v>
      </c>
      <c r="U2946">
        <v>1944.2360000000001</v>
      </c>
      <c r="V2946">
        <v>2</v>
      </c>
      <c r="W2946">
        <v>1.9690000000000001</v>
      </c>
      <c r="X2946">
        <v>3.181</v>
      </c>
      <c r="Y2946" s="8">
        <v>43412</v>
      </c>
    </row>
    <row r="2947" spans="1:25" x14ac:dyDescent="0.25">
      <c r="A2947">
        <v>-111.97788751</v>
      </c>
      <c r="B2947">
        <v>33.079978789999998</v>
      </c>
      <c r="C2947" t="s">
        <v>563</v>
      </c>
      <c r="D2947" t="s">
        <v>562</v>
      </c>
      <c r="E2947" t="s">
        <v>561</v>
      </c>
      <c r="F2947">
        <v>425</v>
      </c>
      <c r="G2947">
        <v>3</v>
      </c>
      <c r="H2947">
        <v>13.333</v>
      </c>
      <c r="I2947">
        <v>2.887</v>
      </c>
      <c r="J2947">
        <v>1</v>
      </c>
      <c r="K2947">
        <v>1172.51</v>
      </c>
      <c r="L2947" t="s">
        <v>560</v>
      </c>
      <c r="M2947" t="s">
        <v>559</v>
      </c>
      <c r="N2947" s="8">
        <v>43412</v>
      </c>
      <c r="O2947">
        <v>0</v>
      </c>
      <c r="P2947">
        <v>0</v>
      </c>
      <c r="Q2947">
        <v>5207.8969999999999</v>
      </c>
      <c r="R2947">
        <v>540.20299999999997</v>
      </c>
      <c r="S2947">
        <v>1.125</v>
      </c>
      <c r="T2947">
        <v>33</v>
      </c>
      <c r="U2947">
        <v>1636.979</v>
      </c>
      <c r="V2947">
        <v>2</v>
      </c>
      <c r="W2947">
        <v>1.9690000000000001</v>
      </c>
      <c r="X2947">
        <v>3.181</v>
      </c>
      <c r="Y2947" s="8">
        <v>43412</v>
      </c>
    </row>
    <row r="2948" spans="1:25" x14ac:dyDescent="0.25">
      <c r="A2948">
        <v>-111.97788614</v>
      </c>
      <c r="B2948">
        <v>33.079987809999999</v>
      </c>
      <c r="C2948" t="s">
        <v>563</v>
      </c>
      <c r="D2948" t="s">
        <v>562</v>
      </c>
      <c r="E2948" t="s">
        <v>561</v>
      </c>
      <c r="F2948">
        <v>426</v>
      </c>
      <c r="G2948">
        <v>355</v>
      </c>
      <c r="H2948">
        <v>13.333</v>
      </c>
      <c r="I2948">
        <v>2.8540000000000001</v>
      </c>
      <c r="J2948">
        <v>1</v>
      </c>
      <c r="K2948">
        <v>1172.336</v>
      </c>
      <c r="L2948" t="s">
        <v>560</v>
      </c>
      <c r="M2948" t="s">
        <v>559</v>
      </c>
      <c r="N2948" s="8">
        <v>43412</v>
      </c>
      <c r="O2948">
        <v>0</v>
      </c>
      <c r="P2948">
        <v>0</v>
      </c>
      <c r="Q2948">
        <v>2679.105</v>
      </c>
      <c r="R2948">
        <v>281.09199999999998</v>
      </c>
      <c r="S2948">
        <v>0.58599999999999997</v>
      </c>
      <c r="T2948">
        <v>33</v>
      </c>
      <c r="U2948">
        <v>851.79300000000001</v>
      </c>
      <c r="V2948">
        <v>2</v>
      </c>
      <c r="W2948">
        <v>1.946</v>
      </c>
      <c r="X2948">
        <v>3.145</v>
      </c>
      <c r="Y2948" s="8">
        <v>43412</v>
      </c>
    </row>
    <row r="2949" spans="1:25" x14ac:dyDescent="0.25">
      <c r="A2949">
        <v>-111.97788767999999</v>
      </c>
      <c r="B2949">
        <v>33.079994790000001</v>
      </c>
      <c r="C2949" t="s">
        <v>563</v>
      </c>
      <c r="D2949" t="s">
        <v>562</v>
      </c>
      <c r="E2949" t="s">
        <v>561</v>
      </c>
      <c r="F2949">
        <v>427</v>
      </c>
      <c r="G2949">
        <v>4</v>
      </c>
      <c r="H2949">
        <v>13.333</v>
      </c>
      <c r="I2949">
        <v>3.0510000000000002</v>
      </c>
      <c r="J2949">
        <v>1</v>
      </c>
      <c r="K2949">
        <v>1172.329</v>
      </c>
      <c r="L2949" t="s">
        <v>560</v>
      </c>
      <c r="M2949" t="s">
        <v>559</v>
      </c>
      <c r="N2949" s="8">
        <v>43412</v>
      </c>
      <c r="O2949">
        <v>0</v>
      </c>
      <c r="P2949">
        <v>0</v>
      </c>
      <c r="Q2949">
        <v>395.80700000000002</v>
      </c>
      <c r="R2949">
        <v>38.848999999999997</v>
      </c>
      <c r="S2949">
        <v>8.1000000000000003E-2</v>
      </c>
      <c r="T2949">
        <v>33</v>
      </c>
      <c r="U2949">
        <v>117.724</v>
      </c>
      <c r="V2949">
        <v>2</v>
      </c>
      <c r="W2949">
        <v>2.08</v>
      </c>
      <c r="X2949">
        <v>3.3620000000000001</v>
      </c>
      <c r="Y2949" s="8">
        <v>43412</v>
      </c>
    </row>
    <row r="2950" spans="1:25" x14ac:dyDescent="0.25">
      <c r="A2950">
        <v>-111.97788632</v>
      </c>
      <c r="B2950">
        <v>33.080002790000002</v>
      </c>
      <c r="C2950" t="s">
        <v>563</v>
      </c>
      <c r="D2950" t="s">
        <v>562</v>
      </c>
      <c r="E2950" t="s">
        <v>561</v>
      </c>
      <c r="F2950">
        <v>428</v>
      </c>
      <c r="G2950">
        <v>356</v>
      </c>
      <c r="H2950">
        <v>13.333</v>
      </c>
      <c r="I2950">
        <v>2.4929999999999999</v>
      </c>
      <c r="J2950">
        <v>1</v>
      </c>
      <c r="K2950">
        <v>1172.3879999999999</v>
      </c>
      <c r="L2950" t="s">
        <v>560</v>
      </c>
      <c r="M2950" t="s">
        <v>559</v>
      </c>
      <c r="N2950" s="8">
        <v>43412</v>
      </c>
      <c r="O2950">
        <v>0</v>
      </c>
      <c r="P2950">
        <v>0</v>
      </c>
      <c r="Q2950">
        <v>148.27600000000001</v>
      </c>
      <c r="R2950">
        <v>17.809000000000001</v>
      </c>
      <c r="S2950">
        <v>3.6999999999999998E-2</v>
      </c>
      <c r="T2950">
        <v>33</v>
      </c>
      <c r="U2950">
        <v>53.966000000000001</v>
      </c>
      <c r="V2950">
        <v>2</v>
      </c>
      <c r="W2950">
        <v>1.7</v>
      </c>
      <c r="X2950">
        <v>2.7480000000000002</v>
      </c>
      <c r="Y2950" s="8">
        <v>43412</v>
      </c>
    </row>
    <row r="2951" spans="1:25" x14ac:dyDescent="0.25">
      <c r="A2951">
        <v>-111.97788686</v>
      </c>
      <c r="B2951">
        <v>33.080010809999997</v>
      </c>
      <c r="C2951" t="s">
        <v>563</v>
      </c>
      <c r="D2951" t="s">
        <v>562</v>
      </c>
      <c r="E2951" t="s">
        <v>561</v>
      </c>
      <c r="F2951">
        <v>429</v>
      </c>
      <c r="G2951">
        <v>5</v>
      </c>
      <c r="H2951">
        <v>13.333</v>
      </c>
      <c r="I2951">
        <v>2.7890000000000001</v>
      </c>
      <c r="J2951">
        <v>1</v>
      </c>
      <c r="K2951">
        <v>1172.4110000000001</v>
      </c>
      <c r="L2951" t="s">
        <v>560</v>
      </c>
      <c r="M2951" t="s">
        <v>559</v>
      </c>
      <c r="N2951" s="8">
        <v>43412</v>
      </c>
      <c r="O2951">
        <v>0</v>
      </c>
      <c r="P2951">
        <v>0</v>
      </c>
      <c r="Q2951">
        <v>45.110999999999997</v>
      </c>
      <c r="R2951">
        <v>4.8440000000000003</v>
      </c>
      <c r="S2951">
        <v>0.01</v>
      </c>
      <c r="T2951">
        <v>33</v>
      </c>
      <c r="U2951">
        <v>14.68</v>
      </c>
      <c r="V2951">
        <v>2</v>
      </c>
      <c r="W2951">
        <v>1.901</v>
      </c>
      <c r="X2951">
        <v>3.073</v>
      </c>
      <c r="Y2951" s="8">
        <v>43412</v>
      </c>
    </row>
    <row r="2952" spans="1:25" x14ac:dyDescent="0.25">
      <c r="A2952">
        <v>-111.97788703000001</v>
      </c>
      <c r="B2952">
        <v>33.080017820000002</v>
      </c>
      <c r="C2952" t="s">
        <v>563</v>
      </c>
      <c r="D2952" t="s">
        <v>562</v>
      </c>
      <c r="E2952" t="s">
        <v>561</v>
      </c>
      <c r="F2952">
        <v>430</v>
      </c>
      <c r="G2952">
        <v>6</v>
      </c>
      <c r="H2952">
        <v>13.333</v>
      </c>
      <c r="I2952">
        <v>2.7890000000000001</v>
      </c>
      <c r="J2952">
        <v>1</v>
      </c>
      <c r="K2952">
        <v>1172.4670000000001</v>
      </c>
      <c r="L2952" t="s">
        <v>560</v>
      </c>
      <c r="M2952" t="s">
        <v>559</v>
      </c>
      <c r="N2952" s="8">
        <v>43412</v>
      </c>
      <c r="O2952">
        <v>0</v>
      </c>
      <c r="P2952">
        <v>0</v>
      </c>
      <c r="Q2952">
        <v>176.863</v>
      </c>
      <c r="R2952">
        <v>18.992999999999999</v>
      </c>
      <c r="S2952">
        <v>0.04</v>
      </c>
      <c r="T2952">
        <v>33</v>
      </c>
      <c r="U2952">
        <v>57.555</v>
      </c>
      <c r="V2952">
        <v>2</v>
      </c>
      <c r="W2952">
        <v>1.901</v>
      </c>
      <c r="X2952">
        <v>3.073</v>
      </c>
      <c r="Y2952" s="8">
        <v>43412</v>
      </c>
    </row>
    <row r="2953" spans="1:25" x14ac:dyDescent="0.25">
      <c r="A2953">
        <v>-111.97788583000001</v>
      </c>
      <c r="B2953">
        <v>33.08002578</v>
      </c>
      <c r="C2953" t="s">
        <v>563</v>
      </c>
      <c r="D2953" t="s">
        <v>562</v>
      </c>
      <c r="E2953" t="s">
        <v>561</v>
      </c>
      <c r="F2953">
        <v>431</v>
      </c>
      <c r="G2953">
        <v>359</v>
      </c>
      <c r="H2953">
        <v>13.333</v>
      </c>
      <c r="I2953">
        <v>2.8220000000000001</v>
      </c>
      <c r="J2953">
        <v>1</v>
      </c>
      <c r="K2953">
        <v>1172.3920000000001</v>
      </c>
      <c r="L2953" t="s">
        <v>560</v>
      </c>
      <c r="M2953" t="s">
        <v>559</v>
      </c>
      <c r="N2953" s="8">
        <v>43412</v>
      </c>
      <c r="O2953">
        <v>0</v>
      </c>
      <c r="P2953">
        <v>0</v>
      </c>
      <c r="Q2953">
        <v>1162.47</v>
      </c>
      <c r="R2953">
        <v>123.384</v>
      </c>
      <c r="S2953">
        <v>0.25700000000000001</v>
      </c>
      <c r="T2953">
        <v>33</v>
      </c>
      <c r="U2953">
        <v>373.892</v>
      </c>
      <c r="V2953">
        <v>2</v>
      </c>
      <c r="W2953">
        <v>1.9239999999999999</v>
      </c>
      <c r="X2953">
        <v>3.109</v>
      </c>
      <c r="Y2953" s="8">
        <v>43412</v>
      </c>
    </row>
    <row r="2954" spans="1:25" x14ac:dyDescent="0.25">
      <c r="A2954">
        <v>-111.97804168</v>
      </c>
      <c r="B2954">
        <v>33.080025210000002</v>
      </c>
      <c r="C2954" t="s">
        <v>563</v>
      </c>
      <c r="D2954" t="s">
        <v>562</v>
      </c>
      <c r="E2954" t="s">
        <v>561</v>
      </c>
      <c r="F2954">
        <v>432</v>
      </c>
      <c r="G2954">
        <v>176</v>
      </c>
      <c r="H2954">
        <v>13.333</v>
      </c>
      <c r="I2954">
        <v>1.837</v>
      </c>
      <c r="J2954">
        <v>1</v>
      </c>
      <c r="K2954">
        <v>1172.057</v>
      </c>
      <c r="L2954" t="s">
        <v>560</v>
      </c>
      <c r="M2954" t="s">
        <v>559</v>
      </c>
      <c r="N2954" s="8">
        <v>43412</v>
      </c>
      <c r="O2954">
        <v>0</v>
      </c>
      <c r="P2954">
        <v>0</v>
      </c>
      <c r="Q2954">
        <v>982.74300000000005</v>
      </c>
      <c r="R2954">
        <v>160.18799999999999</v>
      </c>
      <c r="S2954">
        <v>0.33400000000000002</v>
      </c>
      <c r="T2954">
        <v>33</v>
      </c>
      <c r="U2954">
        <v>485.41699999999997</v>
      </c>
      <c r="V2954">
        <v>3</v>
      </c>
      <c r="W2954">
        <v>1.2529999999999999</v>
      </c>
      <c r="X2954">
        <v>2.0249999999999999</v>
      </c>
      <c r="Y2954" s="8">
        <v>43412</v>
      </c>
    </row>
    <row r="2955" spans="1:25" x14ac:dyDescent="0.25">
      <c r="A2955">
        <v>-111.97804103</v>
      </c>
      <c r="B2955">
        <v>33.080019180000001</v>
      </c>
      <c r="C2955" t="s">
        <v>563</v>
      </c>
      <c r="D2955" t="s">
        <v>562</v>
      </c>
      <c r="E2955" t="s">
        <v>561</v>
      </c>
      <c r="F2955">
        <v>433</v>
      </c>
      <c r="G2955">
        <v>174</v>
      </c>
      <c r="H2955">
        <v>13.333</v>
      </c>
      <c r="I2955">
        <v>1.411</v>
      </c>
      <c r="J2955">
        <v>1</v>
      </c>
      <c r="K2955">
        <v>1172.165</v>
      </c>
      <c r="L2955" t="s">
        <v>560</v>
      </c>
      <c r="M2955" t="s">
        <v>559</v>
      </c>
      <c r="N2955" s="8">
        <v>43412</v>
      </c>
      <c r="O2955">
        <v>0</v>
      </c>
      <c r="P2955">
        <v>0</v>
      </c>
      <c r="Q2955">
        <v>43.734000000000002</v>
      </c>
      <c r="R2955">
        <v>9.2840000000000007</v>
      </c>
      <c r="S2955">
        <v>1.9E-2</v>
      </c>
      <c r="T2955">
        <v>33</v>
      </c>
      <c r="U2955">
        <v>28.132999999999999</v>
      </c>
      <c r="V2955">
        <v>3</v>
      </c>
      <c r="W2955">
        <v>0.96199999999999997</v>
      </c>
      <c r="X2955">
        <v>1.5549999999999999</v>
      </c>
      <c r="Y2955" s="8">
        <v>43412</v>
      </c>
    </row>
    <row r="2956" spans="1:25" x14ac:dyDescent="0.25">
      <c r="A2956">
        <v>-111.97804221</v>
      </c>
      <c r="B2956">
        <v>33.080014009999999</v>
      </c>
      <c r="C2956" t="s">
        <v>563</v>
      </c>
      <c r="D2956" t="s">
        <v>562</v>
      </c>
      <c r="E2956" t="s">
        <v>561</v>
      </c>
      <c r="F2956">
        <v>434</v>
      </c>
      <c r="G2956">
        <v>167</v>
      </c>
      <c r="H2956">
        <v>13.333</v>
      </c>
      <c r="I2956">
        <v>2.0670000000000002</v>
      </c>
      <c r="J2956">
        <v>1</v>
      </c>
      <c r="K2956">
        <v>1172.1389999999999</v>
      </c>
      <c r="L2956" t="s">
        <v>560</v>
      </c>
      <c r="M2956" t="s">
        <v>559</v>
      </c>
      <c r="N2956" s="8">
        <v>43412</v>
      </c>
      <c r="O2956">
        <v>0</v>
      </c>
      <c r="P2956">
        <v>0</v>
      </c>
      <c r="Q2956">
        <v>31.725999999999999</v>
      </c>
      <c r="R2956">
        <v>4.5970000000000004</v>
      </c>
      <c r="S2956">
        <v>0.01</v>
      </c>
      <c r="T2956">
        <v>33</v>
      </c>
      <c r="U2956">
        <v>13.93</v>
      </c>
      <c r="V2956">
        <v>3</v>
      </c>
      <c r="W2956">
        <v>1.409</v>
      </c>
      <c r="X2956">
        <v>2.278</v>
      </c>
      <c r="Y2956" s="8">
        <v>43412</v>
      </c>
    </row>
    <row r="2957" spans="1:25" x14ac:dyDescent="0.25">
      <c r="A2957">
        <v>-111.97804032000001</v>
      </c>
      <c r="B2957">
        <v>33.08000921</v>
      </c>
      <c r="C2957" t="s">
        <v>563</v>
      </c>
      <c r="D2957" t="s">
        <v>562</v>
      </c>
      <c r="E2957" t="s">
        <v>561</v>
      </c>
      <c r="F2957">
        <v>435</v>
      </c>
      <c r="G2957">
        <v>184</v>
      </c>
      <c r="H2957">
        <v>13.333</v>
      </c>
      <c r="I2957">
        <v>1.9359999999999999</v>
      </c>
      <c r="J2957">
        <v>1</v>
      </c>
      <c r="K2957">
        <v>1172.2080000000001</v>
      </c>
      <c r="L2957" t="s">
        <v>560</v>
      </c>
      <c r="M2957" t="s">
        <v>559</v>
      </c>
      <c r="N2957" s="8">
        <v>43412</v>
      </c>
      <c r="O2957">
        <v>0</v>
      </c>
      <c r="P2957">
        <v>0</v>
      </c>
      <c r="Q2957">
        <v>464.76799999999997</v>
      </c>
      <c r="R2957">
        <v>71.905000000000001</v>
      </c>
      <c r="S2957">
        <v>0.15</v>
      </c>
      <c r="T2957">
        <v>33</v>
      </c>
      <c r="U2957">
        <v>217.89500000000001</v>
      </c>
      <c r="V2957">
        <v>3</v>
      </c>
      <c r="W2957">
        <v>1.32</v>
      </c>
      <c r="X2957">
        <v>2.133</v>
      </c>
      <c r="Y2957" s="8">
        <v>43412</v>
      </c>
    </row>
    <row r="2958" spans="1:25" x14ac:dyDescent="0.25">
      <c r="A2958">
        <v>-111.97803983</v>
      </c>
      <c r="B2958">
        <v>33.080004219999999</v>
      </c>
      <c r="C2958" t="s">
        <v>563</v>
      </c>
      <c r="D2958" t="s">
        <v>562</v>
      </c>
      <c r="E2958" t="s">
        <v>561</v>
      </c>
      <c r="F2958">
        <v>436</v>
      </c>
      <c r="G2958">
        <v>181</v>
      </c>
      <c r="H2958">
        <v>13.333</v>
      </c>
      <c r="I2958">
        <v>1.673</v>
      </c>
      <c r="J2958">
        <v>1</v>
      </c>
      <c r="K2958">
        <v>1172.3979999999999</v>
      </c>
      <c r="L2958" t="s">
        <v>560</v>
      </c>
      <c r="M2958" t="s">
        <v>559</v>
      </c>
      <c r="N2958" s="8">
        <v>43412</v>
      </c>
      <c r="O2958">
        <v>0</v>
      </c>
      <c r="P2958">
        <v>0</v>
      </c>
      <c r="Q2958">
        <v>885.14</v>
      </c>
      <c r="R2958">
        <v>158.423</v>
      </c>
      <c r="S2958">
        <v>0.33</v>
      </c>
      <c r="T2958">
        <v>33</v>
      </c>
      <c r="U2958">
        <v>480.07100000000003</v>
      </c>
      <c r="V2958">
        <v>3</v>
      </c>
      <c r="W2958">
        <v>1.141</v>
      </c>
      <c r="X2958">
        <v>1.8440000000000001</v>
      </c>
      <c r="Y2958" s="8">
        <v>43412</v>
      </c>
    </row>
    <row r="2959" spans="1:25" x14ac:dyDescent="0.25">
      <c r="A2959">
        <v>-111.97804154000001</v>
      </c>
      <c r="B2959">
        <v>33.079999119999997</v>
      </c>
      <c r="C2959" t="s">
        <v>563</v>
      </c>
      <c r="D2959" t="s">
        <v>562</v>
      </c>
      <c r="E2959" t="s">
        <v>561</v>
      </c>
      <c r="F2959">
        <v>437</v>
      </c>
      <c r="G2959">
        <v>171</v>
      </c>
      <c r="H2959">
        <v>13.333</v>
      </c>
      <c r="I2959">
        <v>1.903</v>
      </c>
      <c r="J2959">
        <v>1</v>
      </c>
      <c r="K2959">
        <v>1172.48</v>
      </c>
      <c r="L2959" t="s">
        <v>560</v>
      </c>
      <c r="M2959" t="s">
        <v>559</v>
      </c>
      <c r="N2959" s="8">
        <v>43412</v>
      </c>
      <c r="O2959">
        <v>0</v>
      </c>
      <c r="P2959">
        <v>0</v>
      </c>
      <c r="Q2959">
        <v>1602.5060000000001</v>
      </c>
      <c r="R2959">
        <v>252.202</v>
      </c>
      <c r="S2959">
        <v>0.52500000000000002</v>
      </c>
      <c r="T2959">
        <v>33</v>
      </c>
      <c r="U2959">
        <v>764.24900000000002</v>
      </c>
      <c r="V2959">
        <v>3</v>
      </c>
      <c r="W2959">
        <v>1.2969999999999999</v>
      </c>
      <c r="X2959">
        <v>2.097</v>
      </c>
      <c r="Y2959" s="8">
        <v>43412</v>
      </c>
    </row>
    <row r="2960" spans="1:25" x14ac:dyDescent="0.25">
      <c r="A2960">
        <v>-111.97803999999999</v>
      </c>
      <c r="B2960">
        <v>33.079992230000002</v>
      </c>
      <c r="C2960" t="s">
        <v>563</v>
      </c>
      <c r="D2960" t="s">
        <v>562</v>
      </c>
      <c r="E2960" t="s">
        <v>561</v>
      </c>
      <c r="F2960">
        <v>438</v>
      </c>
      <c r="G2960">
        <v>180</v>
      </c>
      <c r="H2960">
        <v>13.333</v>
      </c>
      <c r="I2960">
        <v>2.4609999999999999</v>
      </c>
      <c r="J2960">
        <v>1</v>
      </c>
      <c r="K2960">
        <v>1172.4079999999999</v>
      </c>
      <c r="L2960" t="s">
        <v>560</v>
      </c>
      <c r="M2960" t="s">
        <v>559</v>
      </c>
      <c r="N2960" s="8">
        <v>43412</v>
      </c>
      <c r="O2960">
        <v>0</v>
      </c>
      <c r="P2960">
        <v>0</v>
      </c>
      <c r="Q2960">
        <v>3485.9209999999998</v>
      </c>
      <c r="R2960">
        <v>424.262</v>
      </c>
      <c r="S2960">
        <v>0.88400000000000001</v>
      </c>
      <c r="T2960">
        <v>33</v>
      </c>
      <c r="U2960">
        <v>1285.6410000000001</v>
      </c>
      <c r="V2960">
        <v>3</v>
      </c>
      <c r="W2960">
        <v>1.6779999999999999</v>
      </c>
      <c r="X2960">
        <v>2.7109999999999999</v>
      </c>
      <c r="Y2960" s="8">
        <v>43412</v>
      </c>
    </row>
    <row r="2961" spans="1:25" x14ac:dyDescent="0.25">
      <c r="A2961">
        <v>-111.97803949</v>
      </c>
      <c r="B2961">
        <v>33.079985209999997</v>
      </c>
      <c r="C2961" t="s">
        <v>563</v>
      </c>
      <c r="D2961" t="s">
        <v>562</v>
      </c>
      <c r="E2961" t="s">
        <v>561</v>
      </c>
      <c r="F2961">
        <v>439</v>
      </c>
      <c r="G2961">
        <v>183</v>
      </c>
      <c r="H2961">
        <v>13.333</v>
      </c>
      <c r="I2961">
        <v>2.7229999999999999</v>
      </c>
      <c r="J2961">
        <v>1</v>
      </c>
      <c r="K2961">
        <v>1172.434</v>
      </c>
      <c r="L2961" t="s">
        <v>560</v>
      </c>
      <c r="M2961" t="s">
        <v>559</v>
      </c>
      <c r="N2961" s="8">
        <v>43412</v>
      </c>
      <c r="O2961">
        <v>0</v>
      </c>
      <c r="P2961">
        <v>0</v>
      </c>
      <c r="Q2961">
        <v>5074.6019999999999</v>
      </c>
      <c r="R2961">
        <v>558.08600000000001</v>
      </c>
      <c r="S2961">
        <v>1.163</v>
      </c>
      <c r="T2961">
        <v>33</v>
      </c>
      <c r="U2961">
        <v>1691.17</v>
      </c>
      <c r="V2961">
        <v>3</v>
      </c>
      <c r="W2961">
        <v>1.857</v>
      </c>
      <c r="X2961">
        <v>3.0009999999999999</v>
      </c>
      <c r="Y2961" s="8">
        <v>43412</v>
      </c>
    </row>
    <row r="2962" spans="1:25" x14ac:dyDescent="0.25">
      <c r="A2962">
        <v>-111.97803999999999</v>
      </c>
      <c r="B2962">
        <v>33.079979229999999</v>
      </c>
      <c r="C2962" t="s">
        <v>563</v>
      </c>
      <c r="D2962" t="s">
        <v>562</v>
      </c>
      <c r="E2962" t="s">
        <v>561</v>
      </c>
      <c r="F2962">
        <v>440</v>
      </c>
      <c r="G2962">
        <v>180</v>
      </c>
      <c r="H2962">
        <v>13.333</v>
      </c>
      <c r="I2962">
        <v>2.5920000000000001</v>
      </c>
      <c r="J2962">
        <v>1</v>
      </c>
      <c r="K2962">
        <v>1172.4670000000001</v>
      </c>
      <c r="L2962" t="s">
        <v>560</v>
      </c>
      <c r="M2962" t="s">
        <v>559</v>
      </c>
      <c r="N2962" s="8">
        <v>43412</v>
      </c>
      <c r="O2962">
        <v>0</v>
      </c>
      <c r="P2962">
        <v>0</v>
      </c>
      <c r="Q2962">
        <v>6246.1049999999996</v>
      </c>
      <c r="R2962">
        <v>721.70500000000004</v>
      </c>
      <c r="S2962">
        <v>1.504</v>
      </c>
      <c r="T2962">
        <v>33</v>
      </c>
      <c r="U2962">
        <v>2186.9839999999999</v>
      </c>
      <c r="V2962">
        <v>3</v>
      </c>
      <c r="W2962">
        <v>1.7669999999999999</v>
      </c>
      <c r="X2962">
        <v>2.8559999999999999</v>
      </c>
      <c r="Y2962" s="8">
        <v>43412</v>
      </c>
    </row>
    <row r="2963" spans="1:25" x14ac:dyDescent="0.25">
      <c r="A2963">
        <v>-111.97803999999999</v>
      </c>
      <c r="B2963">
        <v>33.079971229999998</v>
      </c>
      <c r="C2963" t="s">
        <v>563</v>
      </c>
      <c r="D2963" t="s">
        <v>562</v>
      </c>
      <c r="E2963" t="s">
        <v>561</v>
      </c>
      <c r="F2963">
        <v>441</v>
      </c>
      <c r="G2963">
        <v>180</v>
      </c>
      <c r="H2963">
        <v>13.333</v>
      </c>
      <c r="I2963">
        <v>2.5259999999999998</v>
      </c>
      <c r="J2963">
        <v>1</v>
      </c>
      <c r="K2963">
        <v>1172.3389999999999</v>
      </c>
      <c r="L2963" t="s">
        <v>560</v>
      </c>
      <c r="M2963" t="s">
        <v>559</v>
      </c>
      <c r="N2963" s="8">
        <v>43412</v>
      </c>
      <c r="O2963">
        <v>0</v>
      </c>
      <c r="P2963">
        <v>0</v>
      </c>
      <c r="Q2963">
        <v>7154.2139999999999</v>
      </c>
      <c r="R2963">
        <v>848.10299999999995</v>
      </c>
      <c r="S2963">
        <v>1.7669999999999999</v>
      </c>
      <c r="T2963">
        <v>33</v>
      </c>
      <c r="U2963">
        <v>2570.0079999999998</v>
      </c>
      <c r="V2963">
        <v>3</v>
      </c>
      <c r="W2963">
        <v>1.722</v>
      </c>
      <c r="X2963">
        <v>2.7839999999999998</v>
      </c>
      <c r="Y2963" s="8">
        <v>43412</v>
      </c>
    </row>
    <row r="2964" spans="1:25" x14ac:dyDescent="0.25">
      <c r="A2964">
        <v>-111.97803965999999</v>
      </c>
      <c r="B2964">
        <v>33.079963220000003</v>
      </c>
      <c r="C2964" t="s">
        <v>563</v>
      </c>
      <c r="D2964" t="s">
        <v>562</v>
      </c>
      <c r="E2964" t="s">
        <v>561</v>
      </c>
      <c r="F2964">
        <v>442</v>
      </c>
      <c r="G2964">
        <v>182</v>
      </c>
      <c r="H2964">
        <v>13.333</v>
      </c>
      <c r="I2964">
        <v>2.8220000000000001</v>
      </c>
      <c r="J2964">
        <v>1</v>
      </c>
      <c r="K2964">
        <v>1172.3230000000001</v>
      </c>
      <c r="L2964" t="s">
        <v>560</v>
      </c>
      <c r="M2964" t="s">
        <v>559</v>
      </c>
      <c r="N2964" s="8">
        <v>43412</v>
      </c>
      <c r="O2964">
        <v>0</v>
      </c>
      <c r="P2964">
        <v>0</v>
      </c>
      <c r="Q2964">
        <v>6239.4949999999999</v>
      </c>
      <c r="R2964">
        <v>662.26</v>
      </c>
      <c r="S2964">
        <v>1.38</v>
      </c>
      <c r="T2964">
        <v>33</v>
      </c>
      <c r="U2964">
        <v>2006.847</v>
      </c>
      <c r="V2964">
        <v>3</v>
      </c>
      <c r="W2964">
        <v>1.9239999999999999</v>
      </c>
      <c r="X2964">
        <v>3.109</v>
      </c>
      <c r="Y2964" s="8">
        <v>43412</v>
      </c>
    </row>
    <row r="2965" spans="1:25" x14ac:dyDescent="0.25">
      <c r="A2965">
        <v>-111.97804066</v>
      </c>
      <c r="B2965">
        <v>33.07995622</v>
      </c>
      <c r="C2965" t="s">
        <v>563</v>
      </c>
      <c r="D2965" t="s">
        <v>562</v>
      </c>
      <c r="E2965" t="s">
        <v>561</v>
      </c>
      <c r="F2965">
        <v>443</v>
      </c>
      <c r="G2965">
        <v>182</v>
      </c>
      <c r="H2965">
        <v>13.333</v>
      </c>
      <c r="I2965">
        <v>2.7559999999999998</v>
      </c>
      <c r="J2965">
        <v>1</v>
      </c>
      <c r="K2965">
        <v>1172.431</v>
      </c>
      <c r="L2965" t="s">
        <v>560</v>
      </c>
      <c r="M2965" t="s">
        <v>559</v>
      </c>
      <c r="N2965" s="8">
        <v>43412</v>
      </c>
      <c r="O2965">
        <v>0</v>
      </c>
      <c r="P2965">
        <v>0</v>
      </c>
      <c r="Q2965">
        <v>6651.1660000000002</v>
      </c>
      <c r="R2965">
        <v>722.76300000000003</v>
      </c>
      <c r="S2965">
        <v>1.506</v>
      </c>
      <c r="T2965">
        <v>33</v>
      </c>
      <c r="U2965">
        <v>2190.19</v>
      </c>
      <c r="V2965">
        <v>3</v>
      </c>
      <c r="W2965">
        <v>1.879</v>
      </c>
      <c r="X2965">
        <v>3.0369999999999999</v>
      </c>
      <c r="Y2965" s="8">
        <v>43412</v>
      </c>
    </row>
    <row r="2966" spans="1:25" x14ac:dyDescent="0.25">
      <c r="A2966">
        <v>-111.97804017</v>
      </c>
      <c r="B2966">
        <v>33.079948219999999</v>
      </c>
      <c r="C2966" t="s">
        <v>563</v>
      </c>
      <c r="D2966" t="s">
        <v>562</v>
      </c>
      <c r="E2966" t="s">
        <v>561</v>
      </c>
      <c r="F2966">
        <v>444</v>
      </c>
      <c r="G2966">
        <v>179</v>
      </c>
      <c r="H2966">
        <v>13.333</v>
      </c>
      <c r="I2966">
        <v>2.7890000000000001</v>
      </c>
      <c r="J2966">
        <v>1</v>
      </c>
      <c r="K2966">
        <v>1172.402</v>
      </c>
      <c r="L2966" t="s">
        <v>560</v>
      </c>
      <c r="M2966" t="s">
        <v>559</v>
      </c>
      <c r="N2966" s="8">
        <v>43412</v>
      </c>
      <c r="O2966">
        <v>0</v>
      </c>
      <c r="P2966">
        <v>0</v>
      </c>
      <c r="Q2966">
        <v>6056.1880000000001</v>
      </c>
      <c r="R2966">
        <v>650.36599999999999</v>
      </c>
      <c r="S2966">
        <v>1.355</v>
      </c>
      <c r="T2966">
        <v>33</v>
      </c>
      <c r="U2966">
        <v>1970.806</v>
      </c>
      <c r="V2966">
        <v>3</v>
      </c>
      <c r="W2966">
        <v>1.901</v>
      </c>
      <c r="X2966">
        <v>3.073</v>
      </c>
      <c r="Y2966" s="8">
        <v>43412</v>
      </c>
    </row>
    <row r="2967" spans="1:25" x14ac:dyDescent="0.25">
      <c r="A2967">
        <v>-111.97803931999999</v>
      </c>
      <c r="B2967">
        <v>33.079940209999997</v>
      </c>
      <c r="C2967" t="s">
        <v>563</v>
      </c>
      <c r="D2967" t="s">
        <v>562</v>
      </c>
      <c r="E2967" t="s">
        <v>561</v>
      </c>
      <c r="F2967">
        <v>445</v>
      </c>
      <c r="G2967">
        <v>184</v>
      </c>
      <c r="H2967">
        <v>13.333</v>
      </c>
      <c r="I2967">
        <v>2.7229999999999999</v>
      </c>
      <c r="J2967">
        <v>1</v>
      </c>
      <c r="K2967">
        <v>1172.4639999999999</v>
      </c>
      <c r="L2967" t="s">
        <v>560</v>
      </c>
      <c r="M2967" t="s">
        <v>559</v>
      </c>
      <c r="N2967" s="8">
        <v>43412</v>
      </c>
      <c r="O2967">
        <v>0</v>
      </c>
      <c r="P2967">
        <v>0</v>
      </c>
      <c r="Q2967">
        <v>5628.1589999999997</v>
      </c>
      <c r="R2967">
        <v>618.96400000000006</v>
      </c>
      <c r="S2967">
        <v>1.29</v>
      </c>
      <c r="T2967">
        <v>33</v>
      </c>
      <c r="U2967">
        <v>1875.6489999999999</v>
      </c>
      <c r="V2967">
        <v>3</v>
      </c>
      <c r="W2967">
        <v>1.857</v>
      </c>
      <c r="X2967">
        <v>3.0009999999999999</v>
      </c>
      <c r="Y2967" s="8">
        <v>43412</v>
      </c>
    </row>
    <row r="2968" spans="1:25" x14ac:dyDescent="0.25">
      <c r="A2968">
        <v>-111.97804017</v>
      </c>
      <c r="B2968">
        <v>33.079933220000001</v>
      </c>
      <c r="C2968" t="s">
        <v>563</v>
      </c>
      <c r="D2968" t="s">
        <v>562</v>
      </c>
      <c r="E2968" t="s">
        <v>561</v>
      </c>
      <c r="F2968">
        <v>446</v>
      </c>
      <c r="G2968">
        <v>179</v>
      </c>
      <c r="H2968">
        <v>13.333</v>
      </c>
      <c r="I2968">
        <v>2.625</v>
      </c>
      <c r="J2968">
        <v>1</v>
      </c>
      <c r="K2968">
        <v>1172.441</v>
      </c>
      <c r="L2968" t="s">
        <v>560</v>
      </c>
      <c r="M2968" t="s">
        <v>559</v>
      </c>
      <c r="N2968" s="8">
        <v>43412</v>
      </c>
      <c r="O2968">
        <v>0</v>
      </c>
      <c r="P2968">
        <v>0</v>
      </c>
      <c r="Q2968">
        <v>5348.0209999999997</v>
      </c>
      <c r="R2968">
        <v>610.21199999999999</v>
      </c>
      <c r="S2968">
        <v>1.2709999999999999</v>
      </c>
      <c r="T2968">
        <v>33</v>
      </c>
      <c r="U2968">
        <v>1849.126</v>
      </c>
      <c r="V2968">
        <v>3</v>
      </c>
      <c r="W2968">
        <v>1.79</v>
      </c>
      <c r="X2968">
        <v>2.8919999999999999</v>
      </c>
      <c r="Y2968" s="8">
        <v>43412</v>
      </c>
    </row>
    <row r="2969" spans="1:25" x14ac:dyDescent="0.25">
      <c r="A2969">
        <v>-111.97803949</v>
      </c>
      <c r="B2969">
        <v>33.079925209999999</v>
      </c>
      <c r="C2969" t="s">
        <v>563</v>
      </c>
      <c r="D2969" t="s">
        <v>562</v>
      </c>
      <c r="E2969" t="s">
        <v>561</v>
      </c>
      <c r="F2969">
        <v>447</v>
      </c>
      <c r="G2969">
        <v>183</v>
      </c>
      <c r="H2969">
        <v>13.333</v>
      </c>
      <c r="I2969">
        <v>2.9860000000000002</v>
      </c>
      <c r="J2969">
        <v>1</v>
      </c>
      <c r="K2969">
        <v>1172.3920000000001</v>
      </c>
      <c r="L2969" t="s">
        <v>560</v>
      </c>
      <c r="M2969" t="s">
        <v>559</v>
      </c>
      <c r="N2969" s="8">
        <v>43412</v>
      </c>
      <c r="O2969">
        <v>0</v>
      </c>
      <c r="P2969">
        <v>0</v>
      </c>
      <c r="Q2969">
        <v>7798.2129999999997</v>
      </c>
      <c r="R2969">
        <v>782.22400000000005</v>
      </c>
      <c r="S2969">
        <v>1.63</v>
      </c>
      <c r="T2969">
        <v>33</v>
      </c>
      <c r="U2969">
        <v>2370.375</v>
      </c>
      <c r="V2969">
        <v>3</v>
      </c>
      <c r="W2969">
        <v>2.036</v>
      </c>
      <c r="X2969">
        <v>3.29</v>
      </c>
      <c r="Y2969" s="8">
        <v>43412</v>
      </c>
    </row>
    <row r="2970" spans="1:25" x14ac:dyDescent="0.25">
      <c r="A2970">
        <v>-111.97803931999999</v>
      </c>
      <c r="B2970">
        <v>33.079918210000002</v>
      </c>
      <c r="C2970" t="s">
        <v>563</v>
      </c>
      <c r="D2970" t="s">
        <v>562</v>
      </c>
      <c r="E2970" t="s">
        <v>561</v>
      </c>
      <c r="F2970">
        <v>448</v>
      </c>
      <c r="G2970">
        <v>184</v>
      </c>
      <c r="H2970">
        <v>13.333</v>
      </c>
      <c r="I2970">
        <v>2.5920000000000001</v>
      </c>
      <c r="J2970">
        <v>1</v>
      </c>
      <c r="K2970">
        <v>1172.4380000000001</v>
      </c>
      <c r="L2970" t="s">
        <v>560</v>
      </c>
      <c r="M2970" t="s">
        <v>559</v>
      </c>
      <c r="N2970" s="8">
        <v>43412</v>
      </c>
      <c r="O2970">
        <v>0</v>
      </c>
      <c r="P2970">
        <v>0</v>
      </c>
      <c r="Q2970">
        <v>9359.0229999999992</v>
      </c>
      <c r="R2970">
        <v>1081.386</v>
      </c>
      <c r="S2970">
        <v>2.2530000000000001</v>
      </c>
      <c r="T2970">
        <v>33</v>
      </c>
      <c r="U2970">
        <v>3276.9270000000001</v>
      </c>
      <c r="V2970">
        <v>3</v>
      </c>
      <c r="W2970">
        <v>1.7669999999999999</v>
      </c>
      <c r="X2970">
        <v>2.8559999999999999</v>
      </c>
      <c r="Y2970" s="8">
        <v>43412</v>
      </c>
    </row>
    <row r="2971" spans="1:25" x14ac:dyDescent="0.25">
      <c r="A2971">
        <v>-111.97803983</v>
      </c>
      <c r="B2971">
        <v>33.079910220000002</v>
      </c>
      <c r="C2971" t="s">
        <v>563</v>
      </c>
      <c r="D2971" t="s">
        <v>562</v>
      </c>
      <c r="E2971" t="s">
        <v>561</v>
      </c>
      <c r="F2971">
        <v>449</v>
      </c>
      <c r="G2971">
        <v>181</v>
      </c>
      <c r="H2971">
        <v>13.333</v>
      </c>
      <c r="I2971">
        <v>2.8540000000000001</v>
      </c>
      <c r="J2971">
        <v>1</v>
      </c>
      <c r="K2971">
        <v>1172.4670000000001</v>
      </c>
      <c r="L2971" t="s">
        <v>560</v>
      </c>
      <c r="M2971" t="s">
        <v>559</v>
      </c>
      <c r="N2971" s="8">
        <v>43412</v>
      </c>
      <c r="O2971">
        <v>0</v>
      </c>
      <c r="P2971">
        <v>0</v>
      </c>
      <c r="Q2971">
        <v>9061.259</v>
      </c>
      <c r="R2971">
        <v>950.70699999999999</v>
      </c>
      <c r="S2971">
        <v>1.9810000000000001</v>
      </c>
      <c r="T2971">
        <v>33</v>
      </c>
      <c r="U2971">
        <v>2880.9290000000001</v>
      </c>
      <c r="V2971">
        <v>3</v>
      </c>
      <c r="W2971">
        <v>1.946</v>
      </c>
      <c r="X2971">
        <v>3.145</v>
      </c>
      <c r="Y2971" s="8">
        <v>43412</v>
      </c>
    </row>
    <row r="2972" spans="1:25" x14ac:dyDescent="0.25">
      <c r="A2972">
        <v>-111.97804017</v>
      </c>
      <c r="B2972">
        <v>33.079903219999998</v>
      </c>
      <c r="C2972" t="s">
        <v>563</v>
      </c>
      <c r="D2972" t="s">
        <v>562</v>
      </c>
      <c r="E2972" t="s">
        <v>561</v>
      </c>
      <c r="F2972">
        <v>450</v>
      </c>
      <c r="G2972">
        <v>179</v>
      </c>
      <c r="H2972">
        <v>13.333</v>
      </c>
      <c r="I2972">
        <v>2.7559999999999998</v>
      </c>
      <c r="J2972">
        <v>1</v>
      </c>
      <c r="K2972">
        <v>1172.3979999999999</v>
      </c>
      <c r="L2972" t="s">
        <v>560</v>
      </c>
      <c r="M2972" t="s">
        <v>559</v>
      </c>
      <c r="N2972" s="8">
        <v>43412</v>
      </c>
      <c r="O2972">
        <v>0</v>
      </c>
      <c r="P2972">
        <v>0</v>
      </c>
      <c r="Q2972">
        <v>12002.986999999999</v>
      </c>
      <c r="R2972">
        <v>1304.33</v>
      </c>
      <c r="S2972">
        <v>2.7170000000000001</v>
      </c>
      <c r="T2972">
        <v>33</v>
      </c>
      <c r="U2972">
        <v>3952.5140000000001</v>
      </c>
      <c r="V2972">
        <v>3</v>
      </c>
      <c r="W2972">
        <v>1.879</v>
      </c>
      <c r="X2972">
        <v>3.0369999999999999</v>
      </c>
      <c r="Y2972" s="8">
        <v>43412</v>
      </c>
    </row>
    <row r="2973" spans="1:25" x14ac:dyDescent="0.25">
      <c r="A2973">
        <v>-111.97804017</v>
      </c>
      <c r="B2973">
        <v>33.079895219999997</v>
      </c>
      <c r="C2973" t="s">
        <v>563</v>
      </c>
      <c r="D2973" t="s">
        <v>562</v>
      </c>
      <c r="E2973" t="s">
        <v>561</v>
      </c>
      <c r="F2973">
        <v>451</v>
      </c>
      <c r="G2973">
        <v>179</v>
      </c>
      <c r="H2973">
        <v>13.333</v>
      </c>
      <c r="I2973">
        <v>2.657</v>
      </c>
      <c r="J2973">
        <v>1</v>
      </c>
      <c r="K2973">
        <v>1172.3789999999999</v>
      </c>
      <c r="L2973" t="s">
        <v>560</v>
      </c>
      <c r="M2973" t="s">
        <v>559</v>
      </c>
      <c r="N2973" s="8">
        <v>43412</v>
      </c>
      <c r="O2973">
        <v>0</v>
      </c>
      <c r="P2973">
        <v>0</v>
      </c>
      <c r="Q2973">
        <v>11766.748</v>
      </c>
      <c r="R2973">
        <v>1326.0160000000001</v>
      </c>
      <c r="S2973">
        <v>2.7629999999999999</v>
      </c>
      <c r="T2973">
        <v>33</v>
      </c>
      <c r="U2973">
        <v>4018.23</v>
      </c>
      <c r="V2973">
        <v>3</v>
      </c>
      <c r="W2973">
        <v>1.8120000000000001</v>
      </c>
      <c r="X2973">
        <v>2.9279999999999999</v>
      </c>
      <c r="Y2973" s="8">
        <v>43412</v>
      </c>
    </row>
    <row r="2974" spans="1:25" x14ac:dyDescent="0.25">
      <c r="A2974">
        <v>-111.97804085999999</v>
      </c>
      <c r="B2974">
        <v>33.079888189999998</v>
      </c>
      <c r="C2974" t="s">
        <v>563</v>
      </c>
      <c r="D2974" t="s">
        <v>562</v>
      </c>
      <c r="E2974" t="s">
        <v>561</v>
      </c>
      <c r="F2974">
        <v>452</v>
      </c>
      <c r="G2974">
        <v>175</v>
      </c>
      <c r="H2974">
        <v>13.333</v>
      </c>
      <c r="I2974">
        <v>2.657</v>
      </c>
      <c r="J2974">
        <v>1</v>
      </c>
      <c r="K2974">
        <v>1172.375</v>
      </c>
      <c r="L2974" t="s">
        <v>560</v>
      </c>
      <c r="M2974" t="s">
        <v>559</v>
      </c>
      <c r="N2974" s="8">
        <v>43412</v>
      </c>
      <c r="O2974">
        <v>0</v>
      </c>
      <c r="P2974">
        <v>0</v>
      </c>
      <c r="Q2974">
        <v>10352.947</v>
      </c>
      <c r="R2974">
        <v>1166.692</v>
      </c>
      <c r="S2974">
        <v>2.431</v>
      </c>
      <c r="T2974">
        <v>33</v>
      </c>
      <c r="U2974">
        <v>3535.43</v>
      </c>
      <c r="V2974">
        <v>3</v>
      </c>
      <c r="W2974">
        <v>1.8120000000000001</v>
      </c>
      <c r="X2974">
        <v>2.9279999999999999</v>
      </c>
      <c r="Y2974" s="8">
        <v>43412</v>
      </c>
    </row>
    <row r="2975" spans="1:25" x14ac:dyDescent="0.25">
      <c r="A2975">
        <v>-111.97803965999999</v>
      </c>
      <c r="B2975">
        <v>33.07988022</v>
      </c>
      <c r="C2975" t="s">
        <v>563</v>
      </c>
      <c r="D2975" t="s">
        <v>562</v>
      </c>
      <c r="E2975" t="s">
        <v>561</v>
      </c>
      <c r="F2975">
        <v>453</v>
      </c>
      <c r="G2975">
        <v>182</v>
      </c>
      <c r="H2975">
        <v>13.333</v>
      </c>
      <c r="I2975">
        <v>2.7890000000000001</v>
      </c>
      <c r="J2975">
        <v>1</v>
      </c>
      <c r="K2975">
        <v>1172.3720000000001</v>
      </c>
      <c r="L2975" t="s">
        <v>560</v>
      </c>
      <c r="M2975" t="s">
        <v>559</v>
      </c>
      <c r="N2975" s="8">
        <v>43412</v>
      </c>
      <c r="O2975">
        <v>0</v>
      </c>
      <c r="P2975">
        <v>0</v>
      </c>
      <c r="Q2975">
        <v>9810.6810000000005</v>
      </c>
      <c r="R2975">
        <v>1053.556</v>
      </c>
      <c r="S2975">
        <v>2.1949999999999998</v>
      </c>
      <c r="T2975">
        <v>33</v>
      </c>
      <c r="U2975">
        <v>3192.5929999999998</v>
      </c>
      <c r="V2975">
        <v>3</v>
      </c>
      <c r="W2975">
        <v>1.901</v>
      </c>
      <c r="X2975">
        <v>3.073</v>
      </c>
      <c r="Y2975" s="8">
        <v>43412</v>
      </c>
    </row>
    <row r="2976" spans="1:25" x14ac:dyDescent="0.25">
      <c r="A2976">
        <v>-111.97803999999999</v>
      </c>
      <c r="B2976">
        <v>33.079873229999997</v>
      </c>
      <c r="C2976" t="s">
        <v>563</v>
      </c>
      <c r="D2976" t="s">
        <v>562</v>
      </c>
      <c r="E2976" t="s">
        <v>561</v>
      </c>
      <c r="F2976">
        <v>454</v>
      </c>
      <c r="G2976">
        <v>180</v>
      </c>
      <c r="H2976">
        <v>13.333</v>
      </c>
      <c r="I2976">
        <v>2.8220000000000001</v>
      </c>
      <c r="J2976">
        <v>1</v>
      </c>
      <c r="K2976">
        <v>1172.421</v>
      </c>
      <c r="L2976" t="s">
        <v>560</v>
      </c>
      <c r="M2976" t="s">
        <v>559</v>
      </c>
      <c r="N2976" s="8">
        <v>43412</v>
      </c>
      <c r="O2976">
        <v>0</v>
      </c>
      <c r="P2976">
        <v>0</v>
      </c>
      <c r="Q2976">
        <v>10341.325000000001</v>
      </c>
      <c r="R2976">
        <v>1097.6279999999999</v>
      </c>
      <c r="S2976">
        <v>2.2869999999999999</v>
      </c>
      <c r="T2976">
        <v>33</v>
      </c>
      <c r="U2976">
        <v>3326.1439999999998</v>
      </c>
      <c r="V2976">
        <v>3</v>
      </c>
      <c r="W2976">
        <v>1.9239999999999999</v>
      </c>
      <c r="X2976">
        <v>3.109</v>
      </c>
      <c r="Y2976" s="8">
        <v>43412</v>
      </c>
    </row>
    <row r="2977" spans="1:25" x14ac:dyDescent="0.25">
      <c r="A2977">
        <v>-111.97803949</v>
      </c>
      <c r="B2977">
        <v>33.079865210000001</v>
      </c>
      <c r="C2977" t="s">
        <v>563</v>
      </c>
      <c r="D2977" t="s">
        <v>562</v>
      </c>
      <c r="E2977" t="s">
        <v>561</v>
      </c>
      <c r="F2977">
        <v>455</v>
      </c>
      <c r="G2977">
        <v>183</v>
      </c>
      <c r="H2977">
        <v>13.333</v>
      </c>
      <c r="I2977">
        <v>2.5920000000000001</v>
      </c>
      <c r="J2977">
        <v>1</v>
      </c>
      <c r="K2977">
        <v>1172.461</v>
      </c>
      <c r="L2977" t="s">
        <v>560</v>
      </c>
      <c r="M2977" t="s">
        <v>559</v>
      </c>
      <c r="N2977" s="8">
        <v>43412</v>
      </c>
      <c r="O2977">
        <v>0</v>
      </c>
      <c r="P2977">
        <v>0</v>
      </c>
      <c r="Q2977">
        <v>10084.209999999999</v>
      </c>
      <c r="R2977">
        <v>1165.1769999999999</v>
      </c>
      <c r="S2977">
        <v>2.427</v>
      </c>
      <c r="T2977">
        <v>33</v>
      </c>
      <c r="U2977">
        <v>3530.8409999999999</v>
      </c>
      <c r="V2977">
        <v>3</v>
      </c>
      <c r="W2977">
        <v>1.7669999999999999</v>
      </c>
      <c r="X2977">
        <v>2.8559999999999999</v>
      </c>
      <c r="Y2977" s="8">
        <v>43412</v>
      </c>
    </row>
    <row r="2978" spans="1:25" x14ac:dyDescent="0.25">
      <c r="A2978">
        <v>-111.97804168</v>
      </c>
      <c r="B2978">
        <v>33.079858209999998</v>
      </c>
      <c r="C2978" t="s">
        <v>563</v>
      </c>
      <c r="D2978" t="s">
        <v>562</v>
      </c>
      <c r="E2978" t="s">
        <v>561</v>
      </c>
      <c r="F2978">
        <v>456</v>
      </c>
      <c r="G2978">
        <v>176</v>
      </c>
      <c r="H2978">
        <v>13.333</v>
      </c>
      <c r="I2978">
        <v>2.5920000000000001</v>
      </c>
      <c r="J2978">
        <v>1</v>
      </c>
      <c r="K2978">
        <v>1172.47</v>
      </c>
      <c r="L2978" t="s">
        <v>560</v>
      </c>
      <c r="M2978" t="s">
        <v>559</v>
      </c>
      <c r="N2978" s="8">
        <v>43412</v>
      </c>
      <c r="O2978">
        <v>0</v>
      </c>
      <c r="P2978">
        <v>0</v>
      </c>
      <c r="Q2978">
        <v>9559.9009999999998</v>
      </c>
      <c r="R2978">
        <v>1104.596</v>
      </c>
      <c r="S2978">
        <v>2.3010000000000002</v>
      </c>
      <c r="T2978">
        <v>33</v>
      </c>
      <c r="U2978">
        <v>3347.261</v>
      </c>
      <c r="V2978">
        <v>3</v>
      </c>
      <c r="W2978">
        <v>1.7669999999999999</v>
      </c>
      <c r="X2978">
        <v>2.8559999999999999</v>
      </c>
      <c r="Y2978" s="8">
        <v>43412</v>
      </c>
    </row>
    <row r="2979" spans="1:25" x14ac:dyDescent="0.25">
      <c r="A2979">
        <v>-111.97803896000001</v>
      </c>
      <c r="B2979">
        <v>33.079850049999997</v>
      </c>
      <c r="C2979" t="s">
        <v>563</v>
      </c>
      <c r="D2979" t="s">
        <v>562</v>
      </c>
      <c r="E2979" t="s">
        <v>561</v>
      </c>
      <c r="F2979">
        <v>457</v>
      </c>
      <c r="G2979">
        <v>192</v>
      </c>
      <c r="H2979">
        <v>13.333</v>
      </c>
      <c r="I2979">
        <v>2.887</v>
      </c>
      <c r="J2979">
        <v>1</v>
      </c>
      <c r="K2979">
        <v>1172.4079999999999</v>
      </c>
      <c r="L2979" t="s">
        <v>560</v>
      </c>
      <c r="M2979" t="s">
        <v>559</v>
      </c>
      <c r="N2979" s="8">
        <v>43412</v>
      </c>
      <c r="O2979">
        <v>0</v>
      </c>
      <c r="P2979">
        <v>0</v>
      </c>
      <c r="Q2979">
        <v>9152.3060000000005</v>
      </c>
      <c r="R2979">
        <v>949.34699999999998</v>
      </c>
      <c r="S2979">
        <v>1.978</v>
      </c>
      <c r="T2979">
        <v>33</v>
      </c>
      <c r="U2979">
        <v>2876.81</v>
      </c>
      <c r="V2979">
        <v>3</v>
      </c>
      <c r="W2979">
        <v>1.9690000000000001</v>
      </c>
      <c r="X2979">
        <v>3.181</v>
      </c>
      <c r="Y2979" s="8">
        <v>43412</v>
      </c>
    </row>
    <row r="2980" spans="1:25" x14ac:dyDescent="0.25">
      <c r="A2980">
        <v>-111.97804137</v>
      </c>
      <c r="B2980">
        <v>33.079843150000002</v>
      </c>
      <c r="C2980" t="s">
        <v>563</v>
      </c>
      <c r="D2980" t="s">
        <v>562</v>
      </c>
      <c r="E2980" t="s">
        <v>561</v>
      </c>
      <c r="F2980">
        <v>458</v>
      </c>
      <c r="G2980">
        <v>172</v>
      </c>
      <c r="H2980">
        <v>13.333</v>
      </c>
      <c r="I2980">
        <v>2.625</v>
      </c>
      <c r="J2980">
        <v>1</v>
      </c>
      <c r="K2980">
        <v>1172.4639999999999</v>
      </c>
      <c r="L2980" t="s">
        <v>560</v>
      </c>
      <c r="M2980" t="s">
        <v>559</v>
      </c>
      <c r="N2980" s="8">
        <v>43412</v>
      </c>
      <c r="O2980">
        <v>0</v>
      </c>
      <c r="P2980">
        <v>0</v>
      </c>
      <c r="Q2980">
        <v>12443.244000000001</v>
      </c>
      <c r="R2980">
        <v>1419.78</v>
      </c>
      <c r="S2980">
        <v>2.9580000000000002</v>
      </c>
      <c r="T2980">
        <v>33</v>
      </c>
      <c r="U2980">
        <v>4302.3620000000001</v>
      </c>
      <c r="V2980">
        <v>3</v>
      </c>
      <c r="W2980">
        <v>1.79</v>
      </c>
      <c r="X2980">
        <v>2.8919999999999999</v>
      </c>
      <c r="Y2980" s="8">
        <v>43412</v>
      </c>
    </row>
    <row r="2981" spans="1:25" x14ac:dyDescent="0.25">
      <c r="A2981">
        <v>-111.97803963</v>
      </c>
      <c r="B2981">
        <v>33.079836149999998</v>
      </c>
      <c r="C2981" t="s">
        <v>563</v>
      </c>
      <c r="D2981" t="s">
        <v>562</v>
      </c>
      <c r="E2981" t="s">
        <v>561</v>
      </c>
      <c r="F2981">
        <v>459</v>
      </c>
      <c r="G2981">
        <v>188</v>
      </c>
      <c r="H2981">
        <v>13.333</v>
      </c>
      <c r="I2981">
        <v>2.69</v>
      </c>
      <c r="J2981">
        <v>1</v>
      </c>
      <c r="K2981">
        <v>1172.425</v>
      </c>
      <c r="L2981" t="s">
        <v>560</v>
      </c>
      <c r="M2981" t="s">
        <v>559</v>
      </c>
      <c r="N2981" s="8">
        <v>43412</v>
      </c>
      <c r="O2981">
        <v>0</v>
      </c>
      <c r="P2981">
        <v>0</v>
      </c>
      <c r="Q2981">
        <v>11874.594999999999</v>
      </c>
      <c r="R2981">
        <v>1321.85</v>
      </c>
      <c r="S2981">
        <v>2.754</v>
      </c>
      <c r="T2981">
        <v>33</v>
      </c>
      <c r="U2981">
        <v>4005.6060000000002</v>
      </c>
      <c r="V2981">
        <v>3</v>
      </c>
      <c r="W2981">
        <v>1.8340000000000001</v>
      </c>
      <c r="X2981">
        <v>2.964</v>
      </c>
      <c r="Y2981" s="8">
        <v>43412</v>
      </c>
    </row>
    <row r="2982" spans="1:25" x14ac:dyDescent="0.25">
      <c r="A2982">
        <v>-111.97804254</v>
      </c>
      <c r="B2982">
        <v>33.079828120000002</v>
      </c>
      <c r="C2982" t="s">
        <v>563</v>
      </c>
      <c r="D2982" t="s">
        <v>562</v>
      </c>
      <c r="E2982" t="s">
        <v>561</v>
      </c>
      <c r="F2982">
        <v>460</v>
      </c>
      <c r="G2982">
        <v>171</v>
      </c>
      <c r="H2982">
        <v>13.333</v>
      </c>
      <c r="I2982">
        <v>2.7890000000000001</v>
      </c>
      <c r="J2982">
        <v>1</v>
      </c>
      <c r="K2982">
        <v>1172.3620000000001</v>
      </c>
      <c r="L2982" t="s">
        <v>560</v>
      </c>
      <c r="M2982" t="s">
        <v>559</v>
      </c>
      <c r="N2982" s="8">
        <v>43412</v>
      </c>
      <c r="O2982">
        <v>0</v>
      </c>
      <c r="P2982">
        <v>0</v>
      </c>
      <c r="Q2982">
        <v>12242.091</v>
      </c>
      <c r="R2982">
        <v>1314.662</v>
      </c>
      <c r="S2982">
        <v>2.7389999999999999</v>
      </c>
      <c r="T2982">
        <v>33</v>
      </c>
      <c r="U2982">
        <v>3983.8229999999999</v>
      </c>
      <c r="V2982">
        <v>3</v>
      </c>
      <c r="W2982">
        <v>1.901</v>
      </c>
      <c r="X2982">
        <v>3.073</v>
      </c>
      <c r="Y2982" s="8">
        <v>43412</v>
      </c>
    </row>
    <row r="2983" spans="1:25" x14ac:dyDescent="0.25">
      <c r="A2983">
        <v>-111.97803997</v>
      </c>
      <c r="B2983">
        <v>33.079821180000003</v>
      </c>
      <c r="C2983" t="s">
        <v>563</v>
      </c>
      <c r="D2983" t="s">
        <v>562</v>
      </c>
      <c r="E2983" t="s">
        <v>561</v>
      </c>
      <c r="F2983">
        <v>461</v>
      </c>
      <c r="G2983">
        <v>186</v>
      </c>
      <c r="H2983">
        <v>13.333</v>
      </c>
      <c r="I2983">
        <v>2.4929999999999999</v>
      </c>
      <c r="J2983">
        <v>1</v>
      </c>
      <c r="K2983">
        <v>1172.405</v>
      </c>
      <c r="L2983" t="s">
        <v>560</v>
      </c>
      <c r="M2983" t="s">
        <v>559</v>
      </c>
      <c r="N2983" s="8">
        <v>43412</v>
      </c>
      <c r="O2983">
        <v>0</v>
      </c>
      <c r="P2983">
        <v>0</v>
      </c>
      <c r="Q2983">
        <v>13328.054</v>
      </c>
      <c r="R2983">
        <v>1600.7750000000001</v>
      </c>
      <c r="S2983">
        <v>3.335</v>
      </c>
      <c r="T2983">
        <v>33</v>
      </c>
      <c r="U2983">
        <v>4850.835</v>
      </c>
      <c r="V2983">
        <v>3</v>
      </c>
      <c r="W2983">
        <v>1.7</v>
      </c>
      <c r="X2983">
        <v>2.7480000000000002</v>
      </c>
      <c r="Y2983" s="8">
        <v>43412</v>
      </c>
    </row>
    <row r="2984" spans="1:25" x14ac:dyDescent="0.25">
      <c r="A2984">
        <v>-111.97804168</v>
      </c>
      <c r="B2984">
        <v>33.079814210000002</v>
      </c>
      <c r="C2984" t="s">
        <v>563</v>
      </c>
      <c r="D2984" t="s">
        <v>562</v>
      </c>
      <c r="E2984" t="s">
        <v>561</v>
      </c>
      <c r="F2984">
        <v>462</v>
      </c>
      <c r="G2984">
        <v>176</v>
      </c>
      <c r="H2984">
        <v>13.333</v>
      </c>
      <c r="I2984">
        <v>2.657</v>
      </c>
      <c r="J2984">
        <v>1</v>
      </c>
      <c r="K2984">
        <v>1172.3620000000001</v>
      </c>
      <c r="L2984" t="s">
        <v>560</v>
      </c>
      <c r="M2984" t="s">
        <v>559</v>
      </c>
      <c r="N2984" s="8">
        <v>43412</v>
      </c>
      <c r="O2984">
        <v>0</v>
      </c>
      <c r="P2984">
        <v>0</v>
      </c>
      <c r="Q2984">
        <v>13417.945</v>
      </c>
      <c r="R2984">
        <v>1512.0920000000001</v>
      </c>
      <c r="S2984">
        <v>3.15</v>
      </c>
      <c r="T2984">
        <v>33</v>
      </c>
      <c r="U2984">
        <v>4582.0969999999998</v>
      </c>
      <c r="V2984">
        <v>3</v>
      </c>
      <c r="W2984">
        <v>1.8120000000000001</v>
      </c>
      <c r="X2984">
        <v>2.9279999999999999</v>
      </c>
      <c r="Y2984" s="8">
        <v>43412</v>
      </c>
    </row>
    <row r="2985" spans="1:25" x14ac:dyDescent="0.25">
      <c r="A2985">
        <v>-111.97804066</v>
      </c>
      <c r="B2985">
        <v>33.079806220000002</v>
      </c>
      <c r="C2985" t="s">
        <v>563</v>
      </c>
      <c r="D2985" t="s">
        <v>562</v>
      </c>
      <c r="E2985" t="s">
        <v>561</v>
      </c>
      <c r="F2985">
        <v>463</v>
      </c>
      <c r="G2985">
        <v>182</v>
      </c>
      <c r="H2985">
        <v>13.333</v>
      </c>
      <c r="I2985">
        <v>2.5920000000000001</v>
      </c>
      <c r="J2985">
        <v>1</v>
      </c>
      <c r="K2985">
        <v>1172.3879999999999</v>
      </c>
      <c r="L2985" t="s">
        <v>560</v>
      </c>
      <c r="M2985" t="s">
        <v>559</v>
      </c>
      <c r="N2985" s="8">
        <v>43412</v>
      </c>
      <c r="O2985">
        <v>0</v>
      </c>
      <c r="P2985">
        <v>0</v>
      </c>
      <c r="Q2985">
        <v>11288.925999999999</v>
      </c>
      <c r="R2985">
        <v>1304.376</v>
      </c>
      <c r="S2985">
        <v>2.7170000000000001</v>
      </c>
      <c r="T2985">
        <v>33</v>
      </c>
      <c r="U2985">
        <v>3952.6550000000002</v>
      </c>
      <c r="V2985">
        <v>3</v>
      </c>
      <c r="W2985">
        <v>1.7669999999999999</v>
      </c>
      <c r="X2985">
        <v>2.8559999999999999</v>
      </c>
      <c r="Y2985" s="8">
        <v>43412</v>
      </c>
    </row>
    <row r="2986" spans="1:25" x14ac:dyDescent="0.25">
      <c r="A2986">
        <v>-111.978041</v>
      </c>
      <c r="B2986">
        <v>33.079799229999999</v>
      </c>
      <c r="C2986" t="s">
        <v>563</v>
      </c>
      <c r="D2986" t="s">
        <v>562</v>
      </c>
      <c r="E2986" t="s">
        <v>561</v>
      </c>
      <c r="F2986">
        <v>464</v>
      </c>
      <c r="G2986">
        <v>180</v>
      </c>
      <c r="H2986">
        <v>13.333</v>
      </c>
      <c r="I2986">
        <v>2.69</v>
      </c>
      <c r="J2986">
        <v>1</v>
      </c>
      <c r="K2986">
        <v>1172.385</v>
      </c>
      <c r="L2986" t="s">
        <v>560</v>
      </c>
      <c r="M2986" t="s">
        <v>559</v>
      </c>
      <c r="N2986" s="8">
        <v>43412</v>
      </c>
      <c r="O2986">
        <v>0</v>
      </c>
      <c r="P2986">
        <v>0</v>
      </c>
      <c r="Q2986">
        <v>13414.308999999999</v>
      </c>
      <c r="R2986">
        <v>1493.2470000000001</v>
      </c>
      <c r="S2986">
        <v>3.1110000000000002</v>
      </c>
      <c r="T2986">
        <v>33</v>
      </c>
      <c r="U2986">
        <v>4524.9920000000002</v>
      </c>
      <c r="V2986">
        <v>3</v>
      </c>
      <c r="W2986">
        <v>1.8340000000000001</v>
      </c>
      <c r="X2986">
        <v>2.964</v>
      </c>
      <c r="Y2986" s="8">
        <v>43412</v>
      </c>
    </row>
    <row r="2987" spans="1:25" x14ac:dyDescent="0.25">
      <c r="A2987">
        <v>-111.97804186</v>
      </c>
      <c r="B2987">
        <v>33.079792189999999</v>
      </c>
      <c r="C2987" t="s">
        <v>563</v>
      </c>
      <c r="D2987" t="s">
        <v>562</v>
      </c>
      <c r="E2987" t="s">
        <v>561</v>
      </c>
      <c r="F2987">
        <v>465</v>
      </c>
      <c r="G2987">
        <v>175</v>
      </c>
      <c r="H2987">
        <v>13.333</v>
      </c>
      <c r="I2987">
        <v>2.5920000000000001</v>
      </c>
      <c r="J2987">
        <v>1</v>
      </c>
      <c r="K2987">
        <v>1172.365</v>
      </c>
      <c r="L2987" t="s">
        <v>560</v>
      </c>
      <c r="M2987" t="s">
        <v>559</v>
      </c>
      <c r="N2987" s="8">
        <v>43412</v>
      </c>
      <c r="O2987">
        <v>0</v>
      </c>
      <c r="P2987">
        <v>0</v>
      </c>
      <c r="Q2987">
        <v>11769.061</v>
      </c>
      <c r="R2987">
        <v>1359.8530000000001</v>
      </c>
      <c r="S2987">
        <v>2.8330000000000002</v>
      </c>
      <c r="T2987">
        <v>33</v>
      </c>
      <c r="U2987">
        <v>4120.7669999999998</v>
      </c>
      <c r="V2987">
        <v>3</v>
      </c>
      <c r="W2987">
        <v>1.7669999999999999</v>
      </c>
      <c r="X2987">
        <v>2.8559999999999999</v>
      </c>
      <c r="Y2987" s="8">
        <v>43412</v>
      </c>
    </row>
    <row r="2988" spans="1:25" x14ac:dyDescent="0.25">
      <c r="A2988">
        <v>-111.97804083</v>
      </c>
      <c r="B2988">
        <v>33.079785219999998</v>
      </c>
      <c r="C2988" t="s">
        <v>563</v>
      </c>
      <c r="D2988" t="s">
        <v>562</v>
      </c>
      <c r="E2988" t="s">
        <v>561</v>
      </c>
      <c r="F2988">
        <v>466</v>
      </c>
      <c r="G2988">
        <v>181</v>
      </c>
      <c r="H2988">
        <v>13.333</v>
      </c>
      <c r="I2988">
        <v>2.5259999999999998</v>
      </c>
      <c r="J2988">
        <v>1</v>
      </c>
      <c r="K2988">
        <v>1172.3789999999999</v>
      </c>
      <c r="L2988" t="s">
        <v>560</v>
      </c>
      <c r="M2988" t="s">
        <v>559</v>
      </c>
      <c r="N2988" s="8">
        <v>43412</v>
      </c>
      <c r="O2988">
        <v>0</v>
      </c>
      <c r="P2988">
        <v>0</v>
      </c>
      <c r="Q2988">
        <v>12504.163</v>
      </c>
      <c r="R2988">
        <v>1482.317</v>
      </c>
      <c r="S2988">
        <v>3.0880000000000001</v>
      </c>
      <c r="T2988">
        <v>33</v>
      </c>
      <c r="U2988">
        <v>4491.87</v>
      </c>
      <c r="V2988">
        <v>3</v>
      </c>
      <c r="W2988">
        <v>1.722</v>
      </c>
      <c r="X2988">
        <v>2.7839999999999998</v>
      </c>
      <c r="Y2988" s="8">
        <v>43412</v>
      </c>
    </row>
    <row r="2989" spans="1:25" x14ac:dyDescent="0.25">
      <c r="A2989">
        <v>-111.97804117</v>
      </c>
      <c r="B2989">
        <v>33.079777219999997</v>
      </c>
      <c r="C2989" t="s">
        <v>563</v>
      </c>
      <c r="D2989" t="s">
        <v>562</v>
      </c>
      <c r="E2989" t="s">
        <v>561</v>
      </c>
      <c r="F2989">
        <v>467</v>
      </c>
      <c r="G2989">
        <v>179</v>
      </c>
      <c r="H2989">
        <v>13.333</v>
      </c>
      <c r="I2989">
        <v>2.625</v>
      </c>
      <c r="J2989">
        <v>1</v>
      </c>
      <c r="K2989">
        <v>1172.3820000000001</v>
      </c>
      <c r="L2989" t="s">
        <v>560</v>
      </c>
      <c r="M2989" t="s">
        <v>559</v>
      </c>
      <c r="N2989" s="8">
        <v>43412</v>
      </c>
      <c r="O2989">
        <v>0</v>
      </c>
      <c r="P2989">
        <v>0</v>
      </c>
      <c r="Q2989">
        <v>10720.057000000001</v>
      </c>
      <c r="R2989">
        <v>1223.163</v>
      </c>
      <c r="S2989">
        <v>2.548</v>
      </c>
      <c r="T2989">
        <v>33</v>
      </c>
      <c r="U2989">
        <v>3706.5549999999998</v>
      </c>
      <c r="V2989">
        <v>3</v>
      </c>
      <c r="W2989">
        <v>1.79</v>
      </c>
      <c r="X2989">
        <v>2.8919999999999999</v>
      </c>
      <c r="Y2989" s="8">
        <v>43412</v>
      </c>
    </row>
    <row r="2990" spans="1:25" x14ac:dyDescent="0.25">
      <c r="A2990">
        <v>-111.978041</v>
      </c>
      <c r="B2990">
        <v>33.079770230000001</v>
      </c>
      <c r="C2990" t="s">
        <v>563</v>
      </c>
      <c r="D2990" t="s">
        <v>562</v>
      </c>
      <c r="E2990" t="s">
        <v>561</v>
      </c>
      <c r="F2990">
        <v>468</v>
      </c>
      <c r="G2990">
        <v>180</v>
      </c>
      <c r="H2990">
        <v>13.333</v>
      </c>
      <c r="I2990">
        <v>2.4609999999999999</v>
      </c>
      <c r="J2990">
        <v>1</v>
      </c>
      <c r="K2990">
        <v>1172.5070000000001</v>
      </c>
      <c r="L2990" t="s">
        <v>560</v>
      </c>
      <c r="M2990" t="s">
        <v>559</v>
      </c>
      <c r="N2990" s="8">
        <v>43412</v>
      </c>
      <c r="O2990">
        <v>0</v>
      </c>
      <c r="P2990">
        <v>0</v>
      </c>
      <c r="Q2990">
        <v>10958.279</v>
      </c>
      <c r="R2990">
        <v>1333.701</v>
      </c>
      <c r="S2990">
        <v>2.7789999999999999</v>
      </c>
      <c r="T2990">
        <v>33</v>
      </c>
      <c r="U2990">
        <v>4041.5169999999998</v>
      </c>
      <c r="V2990">
        <v>3</v>
      </c>
      <c r="W2990">
        <v>1.6779999999999999</v>
      </c>
      <c r="X2990">
        <v>2.7109999999999999</v>
      </c>
      <c r="Y2990" s="8">
        <v>43412</v>
      </c>
    </row>
    <row r="2991" spans="1:25" x14ac:dyDescent="0.25">
      <c r="A2991">
        <v>-111.97804203</v>
      </c>
      <c r="B2991">
        <v>33.07976318</v>
      </c>
      <c r="C2991" t="s">
        <v>563</v>
      </c>
      <c r="D2991" t="s">
        <v>562</v>
      </c>
      <c r="E2991" t="s">
        <v>561</v>
      </c>
      <c r="F2991">
        <v>469</v>
      </c>
      <c r="G2991">
        <v>174</v>
      </c>
      <c r="H2991">
        <v>13.333</v>
      </c>
      <c r="I2991">
        <v>2.5920000000000001</v>
      </c>
      <c r="J2991">
        <v>1</v>
      </c>
      <c r="K2991">
        <v>1172.421</v>
      </c>
      <c r="L2991" t="s">
        <v>560</v>
      </c>
      <c r="M2991" t="s">
        <v>559</v>
      </c>
      <c r="N2991" s="8">
        <v>43412</v>
      </c>
      <c r="O2991">
        <v>0</v>
      </c>
      <c r="P2991">
        <v>0</v>
      </c>
      <c r="Q2991">
        <v>11494.431</v>
      </c>
      <c r="R2991">
        <v>1328.1210000000001</v>
      </c>
      <c r="S2991">
        <v>2.7669999999999999</v>
      </c>
      <c r="T2991">
        <v>33</v>
      </c>
      <c r="U2991">
        <v>4024.6089999999999</v>
      </c>
      <c r="V2991">
        <v>3</v>
      </c>
      <c r="W2991">
        <v>1.7669999999999999</v>
      </c>
      <c r="X2991">
        <v>2.8559999999999999</v>
      </c>
      <c r="Y2991" s="8">
        <v>43412</v>
      </c>
    </row>
    <row r="2992" spans="1:25" x14ac:dyDescent="0.25">
      <c r="A2992">
        <v>-111.97804083</v>
      </c>
      <c r="B2992">
        <v>33.07975622</v>
      </c>
      <c r="C2992" t="s">
        <v>563</v>
      </c>
      <c r="D2992" t="s">
        <v>562</v>
      </c>
      <c r="E2992" t="s">
        <v>561</v>
      </c>
      <c r="F2992">
        <v>470</v>
      </c>
      <c r="G2992">
        <v>181</v>
      </c>
      <c r="H2992">
        <v>13.333</v>
      </c>
      <c r="I2992">
        <v>2.69</v>
      </c>
      <c r="J2992">
        <v>1</v>
      </c>
      <c r="K2992">
        <v>1172.47</v>
      </c>
      <c r="L2992" t="s">
        <v>560</v>
      </c>
      <c r="M2992" t="s">
        <v>559</v>
      </c>
      <c r="N2992" s="8">
        <v>43412</v>
      </c>
      <c r="O2992">
        <v>0</v>
      </c>
      <c r="P2992">
        <v>0</v>
      </c>
      <c r="Q2992">
        <v>11705.003000000001</v>
      </c>
      <c r="R2992">
        <v>1302.972</v>
      </c>
      <c r="S2992">
        <v>2.7149999999999999</v>
      </c>
      <c r="T2992">
        <v>33</v>
      </c>
      <c r="U2992">
        <v>3948.3989999999999</v>
      </c>
      <c r="V2992">
        <v>3</v>
      </c>
      <c r="W2992">
        <v>1.8340000000000001</v>
      </c>
      <c r="X2992">
        <v>2.964</v>
      </c>
      <c r="Y2992" s="8">
        <v>43412</v>
      </c>
    </row>
    <row r="2993" spans="1:25" x14ac:dyDescent="0.25">
      <c r="A2993">
        <v>-111.97804151</v>
      </c>
      <c r="B2993">
        <v>33.079748209999998</v>
      </c>
      <c r="C2993" t="s">
        <v>563</v>
      </c>
      <c r="D2993" t="s">
        <v>562</v>
      </c>
      <c r="E2993" t="s">
        <v>561</v>
      </c>
      <c r="F2993">
        <v>471</v>
      </c>
      <c r="G2993">
        <v>177</v>
      </c>
      <c r="H2993">
        <v>13.333</v>
      </c>
      <c r="I2993">
        <v>2.625</v>
      </c>
      <c r="J2993">
        <v>1</v>
      </c>
      <c r="K2993">
        <v>1172.434</v>
      </c>
      <c r="L2993" t="s">
        <v>560</v>
      </c>
      <c r="M2993" t="s">
        <v>559</v>
      </c>
      <c r="N2993" s="8">
        <v>43412</v>
      </c>
      <c r="O2993">
        <v>0</v>
      </c>
      <c r="P2993">
        <v>0</v>
      </c>
      <c r="Q2993">
        <v>11301.65</v>
      </c>
      <c r="R2993">
        <v>1289.5229999999999</v>
      </c>
      <c r="S2993">
        <v>2.6869999999999998</v>
      </c>
      <c r="T2993">
        <v>33</v>
      </c>
      <c r="U2993">
        <v>3907.6460000000002</v>
      </c>
      <c r="V2993">
        <v>3</v>
      </c>
      <c r="W2993">
        <v>1.79</v>
      </c>
      <c r="X2993">
        <v>2.8919999999999999</v>
      </c>
      <c r="Y2993" s="8">
        <v>43412</v>
      </c>
    </row>
    <row r="2994" spans="1:25" x14ac:dyDescent="0.25">
      <c r="A2994">
        <v>-111.97804066</v>
      </c>
      <c r="B2994">
        <v>33.079741220000002</v>
      </c>
      <c r="C2994" t="s">
        <v>563</v>
      </c>
      <c r="D2994" t="s">
        <v>562</v>
      </c>
      <c r="E2994" t="s">
        <v>561</v>
      </c>
      <c r="F2994">
        <v>472</v>
      </c>
      <c r="G2994">
        <v>182</v>
      </c>
      <c r="H2994">
        <v>13.333</v>
      </c>
      <c r="I2994">
        <v>2.7229999999999999</v>
      </c>
      <c r="J2994">
        <v>1</v>
      </c>
      <c r="K2994">
        <v>1172.461</v>
      </c>
      <c r="L2994" t="s">
        <v>560</v>
      </c>
      <c r="M2994" t="s">
        <v>559</v>
      </c>
      <c r="N2994" s="8">
        <v>43412</v>
      </c>
      <c r="O2994">
        <v>0</v>
      </c>
      <c r="P2994">
        <v>0</v>
      </c>
      <c r="Q2994">
        <v>10982.844999999999</v>
      </c>
      <c r="R2994">
        <v>1207.8530000000001</v>
      </c>
      <c r="S2994">
        <v>2.516</v>
      </c>
      <c r="T2994">
        <v>33</v>
      </c>
      <c r="U2994">
        <v>3660.16</v>
      </c>
      <c r="V2994">
        <v>3</v>
      </c>
      <c r="W2994">
        <v>1.857</v>
      </c>
      <c r="X2994">
        <v>3.0009999999999999</v>
      </c>
      <c r="Y2994" s="8">
        <v>43412</v>
      </c>
    </row>
    <row r="2995" spans="1:25" x14ac:dyDescent="0.25">
      <c r="A2995">
        <v>-111.97804014</v>
      </c>
      <c r="B2995">
        <v>33.079734190000003</v>
      </c>
      <c r="C2995" t="s">
        <v>563</v>
      </c>
      <c r="D2995" t="s">
        <v>562</v>
      </c>
      <c r="E2995" t="s">
        <v>561</v>
      </c>
      <c r="F2995">
        <v>473</v>
      </c>
      <c r="G2995">
        <v>185</v>
      </c>
      <c r="H2995">
        <v>13.333</v>
      </c>
      <c r="I2995">
        <v>2.5920000000000001</v>
      </c>
      <c r="J2995">
        <v>1</v>
      </c>
      <c r="K2995">
        <v>1172.405</v>
      </c>
      <c r="L2995" t="s">
        <v>560</v>
      </c>
      <c r="M2995" t="s">
        <v>559</v>
      </c>
      <c r="N2995" s="8">
        <v>43412</v>
      </c>
      <c r="O2995">
        <v>0</v>
      </c>
      <c r="P2995">
        <v>0</v>
      </c>
      <c r="Q2995">
        <v>9693.3050000000003</v>
      </c>
      <c r="R2995">
        <v>1120.01</v>
      </c>
      <c r="S2995">
        <v>2.3330000000000002</v>
      </c>
      <c r="T2995">
        <v>33</v>
      </c>
      <c r="U2995">
        <v>3393.971</v>
      </c>
      <c r="V2995">
        <v>3</v>
      </c>
      <c r="W2995">
        <v>1.7669999999999999</v>
      </c>
      <c r="X2995">
        <v>2.8559999999999999</v>
      </c>
      <c r="Y2995" s="8">
        <v>43412</v>
      </c>
    </row>
    <row r="2996" spans="1:25" x14ac:dyDescent="0.25">
      <c r="A2996">
        <v>-111.97804117</v>
      </c>
      <c r="B2996">
        <v>33.079726219999998</v>
      </c>
      <c r="C2996" t="s">
        <v>563</v>
      </c>
      <c r="D2996" t="s">
        <v>562</v>
      </c>
      <c r="E2996" t="s">
        <v>561</v>
      </c>
      <c r="F2996">
        <v>474</v>
      </c>
      <c r="G2996">
        <v>179</v>
      </c>
      <c r="H2996">
        <v>13.333</v>
      </c>
      <c r="I2996">
        <v>2.625</v>
      </c>
      <c r="J2996">
        <v>1</v>
      </c>
      <c r="K2996">
        <v>1172.3979999999999</v>
      </c>
      <c r="L2996" t="s">
        <v>560</v>
      </c>
      <c r="M2996" t="s">
        <v>559</v>
      </c>
      <c r="N2996" s="8">
        <v>43412</v>
      </c>
      <c r="O2996">
        <v>0</v>
      </c>
      <c r="P2996">
        <v>0</v>
      </c>
      <c r="Q2996">
        <v>11132.442999999999</v>
      </c>
      <c r="R2996">
        <v>1270.2170000000001</v>
      </c>
      <c r="S2996">
        <v>2.6459999999999999</v>
      </c>
      <c r="T2996">
        <v>33</v>
      </c>
      <c r="U2996">
        <v>3849.1410000000001</v>
      </c>
      <c r="V2996">
        <v>3</v>
      </c>
      <c r="W2996">
        <v>1.79</v>
      </c>
      <c r="X2996">
        <v>2.8919999999999999</v>
      </c>
      <c r="Y2996" s="8">
        <v>43412</v>
      </c>
    </row>
    <row r="2997" spans="1:25" x14ac:dyDescent="0.25">
      <c r="A2997">
        <v>-111.97804083</v>
      </c>
      <c r="B2997">
        <v>33.079719220000001</v>
      </c>
      <c r="C2997" t="s">
        <v>563</v>
      </c>
      <c r="D2997" t="s">
        <v>562</v>
      </c>
      <c r="E2997" t="s">
        <v>561</v>
      </c>
      <c r="F2997">
        <v>475</v>
      </c>
      <c r="G2997">
        <v>181</v>
      </c>
      <c r="H2997">
        <v>13.333</v>
      </c>
      <c r="I2997">
        <v>2.625</v>
      </c>
      <c r="J2997">
        <v>1</v>
      </c>
      <c r="K2997">
        <v>1172.461</v>
      </c>
      <c r="L2997" t="s">
        <v>560</v>
      </c>
      <c r="M2997" t="s">
        <v>559</v>
      </c>
      <c r="N2997" s="8">
        <v>43412</v>
      </c>
      <c r="O2997">
        <v>0</v>
      </c>
      <c r="P2997">
        <v>0</v>
      </c>
      <c r="Q2997">
        <v>11907.918</v>
      </c>
      <c r="R2997">
        <v>1358.6990000000001</v>
      </c>
      <c r="S2997">
        <v>2.831</v>
      </c>
      <c r="T2997">
        <v>33</v>
      </c>
      <c r="U2997">
        <v>4117.2690000000002</v>
      </c>
      <c r="V2997">
        <v>3</v>
      </c>
      <c r="W2997">
        <v>1.79</v>
      </c>
      <c r="X2997">
        <v>2.8919999999999999</v>
      </c>
      <c r="Y2997" s="8">
        <v>43412</v>
      </c>
    </row>
    <row r="2998" spans="1:25" x14ac:dyDescent="0.25">
      <c r="A2998">
        <v>-111.97804117</v>
      </c>
      <c r="B2998">
        <v>33.079712219999998</v>
      </c>
      <c r="C2998" t="s">
        <v>563</v>
      </c>
      <c r="D2998" t="s">
        <v>562</v>
      </c>
      <c r="E2998" t="s">
        <v>561</v>
      </c>
      <c r="F2998">
        <v>476</v>
      </c>
      <c r="G2998">
        <v>179</v>
      </c>
      <c r="H2998">
        <v>13.333</v>
      </c>
      <c r="I2998">
        <v>2.4929999999999999</v>
      </c>
      <c r="J2998">
        <v>1</v>
      </c>
      <c r="K2998">
        <v>1172.4280000000001</v>
      </c>
      <c r="L2998" t="s">
        <v>560</v>
      </c>
      <c r="M2998" t="s">
        <v>559</v>
      </c>
      <c r="N2998" s="8">
        <v>43412</v>
      </c>
      <c r="O2998">
        <v>0</v>
      </c>
      <c r="P2998">
        <v>0</v>
      </c>
      <c r="Q2998">
        <v>10969.901</v>
      </c>
      <c r="R2998">
        <v>1317.548</v>
      </c>
      <c r="S2998">
        <v>2.7450000000000001</v>
      </c>
      <c r="T2998">
        <v>33</v>
      </c>
      <c r="U2998">
        <v>3992.569</v>
      </c>
      <c r="V2998">
        <v>3</v>
      </c>
      <c r="W2998">
        <v>1.7</v>
      </c>
      <c r="X2998">
        <v>2.7480000000000002</v>
      </c>
      <c r="Y2998" s="8">
        <v>43412</v>
      </c>
    </row>
    <row r="2999" spans="1:25" x14ac:dyDescent="0.25">
      <c r="A2999">
        <v>-111.97804134</v>
      </c>
      <c r="B2999">
        <v>33.079704220000004</v>
      </c>
      <c r="C2999" t="s">
        <v>563</v>
      </c>
      <c r="D2999" t="s">
        <v>562</v>
      </c>
      <c r="E2999" t="s">
        <v>561</v>
      </c>
      <c r="F2999">
        <v>477</v>
      </c>
      <c r="G2999">
        <v>178</v>
      </c>
      <c r="H2999">
        <v>13.333</v>
      </c>
      <c r="I2999">
        <v>2.7890000000000001</v>
      </c>
      <c r="J2999">
        <v>1</v>
      </c>
      <c r="K2999">
        <v>1172.434</v>
      </c>
      <c r="L2999" t="s">
        <v>560</v>
      </c>
      <c r="M2999" t="s">
        <v>559</v>
      </c>
      <c r="N2999" s="8">
        <v>43412</v>
      </c>
      <c r="O2999">
        <v>0</v>
      </c>
      <c r="P2999">
        <v>0</v>
      </c>
      <c r="Q2999">
        <v>11198.099</v>
      </c>
      <c r="R2999">
        <v>1202.549</v>
      </c>
      <c r="S2999">
        <v>2.5049999999999999</v>
      </c>
      <c r="T2999">
        <v>33</v>
      </c>
      <c r="U2999">
        <v>3644.087</v>
      </c>
      <c r="V2999">
        <v>3</v>
      </c>
      <c r="W2999">
        <v>1.901</v>
      </c>
      <c r="X2999">
        <v>3.073</v>
      </c>
      <c r="Y2999" s="8">
        <v>43412</v>
      </c>
    </row>
    <row r="3000" spans="1:25" x14ac:dyDescent="0.25">
      <c r="A3000">
        <v>-111.97804066</v>
      </c>
      <c r="B3000">
        <v>33.07969722</v>
      </c>
      <c r="C3000" t="s">
        <v>563</v>
      </c>
      <c r="D3000" t="s">
        <v>562</v>
      </c>
      <c r="E3000" t="s">
        <v>561</v>
      </c>
      <c r="F3000">
        <v>478</v>
      </c>
      <c r="G3000">
        <v>182</v>
      </c>
      <c r="H3000">
        <v>13.333</v>
      </c>
      <c r="I3000">
        <v>2.7890000000000001</v>
      </c>
      <c r="J3000">
        <v>1</v>
      </c>
      <c r="K3000">
        <v>1172.415</v>
      </c>
      <c r="L3000" t="s">
        <v>560</v>
      </c>
      <c r="M3000" t="s">
        <v>559</v>
      </c>
      <c r="N3000" s="8">
        <v>43412</v>
      </c>
      <c r="O3000">
        <v>0</v>
      </c>
      <c r="P3000">
        <v>0</v>
      </c>
      <c r="Q3000">
        <v>13891.25</v>
      </c>
      <c r="R3000">
        <v>1491.7619999999999</v>
      </c>
      <c r="S3000">
        <v>3.1080000000000001</v>
      </c>
      <c r="T3000">
        <v>33</v>
      </c>
      <c r="U3000">
        <v>4520.4920000000002</v>
      </c>
      <c r="V3000">
        <v>3</v>
      </c>
      <c r="W3000">
        <v>1.901</v>
      </c>
      <c r="X3000">
        <v>3.073</v>
      </c>
      <c r="Y3000" s="8">
        <v>43412</v>
      </c>
    </row>
    <row r="3001" spans="1:25" x14ac:dyDescent="0.25">
      <c r="A3001">
        <v>-111.97804117</v>
      </c>
      <c r="B3001">
        <v>33.079690220000003</v>
      </c>
      <c r="C3001" t="s">
        <v>563</v>
      </c>
      <c r="D3001" t="s">
        <v>562</v>
      </c>
      <c r="E3001" t="s">
        <v>561</v>
      </c>
      <c r="F3001">
        <v>479</v>
      </c>
      <c r="G3001">
        <v>179</v>
      </c>
      <c r="H3001">
        <v>13.333</v>
      </c>
      <c r="I3001">
        <v>2.5920000000000001</v>
      </c>
      <c r="J3001">
        <v>1</v>
      </c>
      <c r="K3001">
        <v>1172.4570000000001</v>
      </c>
      <c r="L3001" t="s">
        <v>560</v>
      </c>
      <c r="M3001" t="s">
        <v>559</v>
      </c>
      <c r="N3001" s="8">
        <v>43412</v>
      </c>
      <c r="O3001">
        <v>0</v>
      </c>
      <c r="P3001">
        <v>0</v>
      </c>
      <c r="Q3001">
        <v>13404.56</v>
      </c>
      <c r="R3001">
        <v>1548.826</v>
      </c>
      <c r="S3001">
        <v>3.2269999999999999</v>
      </c>
      <c r="T3001">
        <v>33</v>
      </c>
      <c r="U3001">
        <v>4693.4129999999996</v>
      </c>
      <c r="V3001">
        <v>3</v>
      </c>
      <c r="W3001">
        <v>1.7669999999999999</v>
      </c>
      <c r="X3001">
        <v>2.8559999999999999</v>
      </c>
      <c r="Y3001" s="8">
        <v>43412</v>
      </c>
    </row>
    <row r="3002" spans="1:25" x14ac:dyDescent="0.25">
      <c r="A3002">
        <v>-111.97804132</v>
      </c>
      <c r="B3002">
        <v>33.079683209999999</v>
      </c>
      <c r="C3002" t="s">
        <v>563</v>
      </c>
      <c r="D3002" t="s">
        <v>562</v>
      </c>
      <c r="E3002" t="s">
        <v>561</v>
      </c>
      <c r="F3002">
        <v>480</v>
      </c>
      <c r="G3002">
        <v>184</v>
      </c>
      <c r="H3002">
        <v>13.333</v>
      </c>
      <c r="I3002">
        <v>2.69</v>
      </c>
      <c r="J3002">
        <v>1</v>
      </c>
      <c r="K3002">
        <v>1172.3979999999999</v>
      </c>
      <c r="L3002" t="s">
        <v>560</v>
      </c>
      <c r="M3002" t="s">
        <v>559</v>
      </c>
      <c r="N3002" s="8">
        <v>43412</v>
      </c>
      <c r="O3002">
        <v>0</v>
      </c>
      <c r="P3002">
        <v>0</v>
      </c>
      <c r="Q3002">
        <v>10848.669</v>
      </c>
      <c r="R3002">
        <v>1207.6469999999999</v>
      </c>
      <c r="S3002">
        <v>2.516</v>
      </c>
      <c r="T3002">
        <v>33</v>
      </c>
      <c r="U3002">
        <v>3659.5349999999999</v>
      </c>
      <c r="V3002">
        <v>3</v>
      </c>
      <c r="W3002">
        <v>1.8340000000000001</v>
      </c>
      <c r="X3002">
        <v>2.964</v>
      </c>
      <c r="Y3002" s="8">
        <v>43412</v>
      </c>
    </row>
    <row r="3003" spans="1:25" x14ac:dyDescent="0.25">
      <c r="A3003">
        <v>-111.978042</v>
      </c>
      <c r="B3003">
        <v>33.079675229999999</v>
      </c>
      <c r="C3003" t="s">
        <v>563</v>
      </c>
      <c r="D3003" t="s">
        <v>562</v>
      </c>
      <c r="E3003" t="s">
        <v>561</v>
      </c>
      <c r="F3003">
        <v>481</v>
      </c>
      <c r="G3003">
        <v>180</v>
      </c>
      <c r="H3003">
        <v>13.333</v>
      </c>
      <c r="I3003">
        <v>2.7890000000000001</v>
      </c>
      <c r="J3003">
        <v>1</v>
      </c>
      <c r="K3003">
        <v>1172.4179999999999</v>
      </c>
      <c r="L3003" t="s">
        <v>560</v>
      </c>
      <c r="M3003" t="s">
        <v>559</v>
      </c>
      <c r="N3003" s="8">
        <v>43412</v>
      </c>
      <c r="O3003">
        <v>0</v>
      </c>
      <c r="P3003">
        <v>0</v>
      </c>
      <c r="Q3003">
        <v>12300.971</v>
      </c>
      <c r="R3003">
        <v>1320.9849999999999</v>
      </c>
      <c r="S3003">
        <v>2.7519999999999998</v>
      </c>
      <c r="T3003">
        <v>33</v>
      </c>
      <c r="U3003">
        <v>4002.9839999999999</v>
      </c>
      <c r="V3003">
        <v>3</v>
      </c>
      <c r="W3003">
        <v>1.901</v>
      </c>
      <c r="X3003">
        <v>3.073</v>
      </c>
      <c r="Y3003" s="8">
        <v>43412</v>
      </c>
    </row>
    <row r="3004" spans="1:25" x14ac:dyDescent="0.25">
      <c r="A3004">
        <v>-111.97804216999999</v>
      </c>
      <c r="B3004">
        <v>33.079668220000002</v>
      </c>
      <c r="C3004" t="s">
        <v>563</v>
      </c>
      <c r="D3004" t="s">
        <v>562</v>
      </c>
      <c r="E3004" t="s">
        <v>561</v>
      </c>
      <c r="F3004">
        <v>482</v>
      </c>
      <c r="G3004">
        <v>179</v>
      </c>
      <c r="H3004">
        <v>13.333</v>
      </c>
      <c r="I3004">
        <v>2.5920000000000001</v>
      </c>
      <c r="J3004">
        <v>1</v>
      </c>
      <c r="K3004">
        <v>1172.4079999999999</v>
      </c>
      <c r="L3004" t="s">
        <v>560</v>
      </c>
      <c r="M3004" t="s">
        <v>559</v>
      </c>
      <c r="N3004" s="8">
        <v>43412</v>
      </c>
      <c r="O3004">
        <v>0</v>
      </c>
      <c r="P3004">
        <v>0</v>
      </c>
      <c r="Q3004">
        <v>14066.074000000001</v>
      </c>
      <c r="R3004">
        <v>1625.261</v>
      </c>
      <c r="S3004">
        <v>3.3860000000000001</v>
      </c>
      <c r="T3004">
        <v>33</v>
      </c>
      <c r="U3004">
        <v>4925.0330000000004</v>
      </c>
      <c r="V3004">
        <v>3</v>
      </c>
      <c r="W3004">
        <v>1.7669999999999999</v>
      </c>
      <c r="X3004">
        <v>2.8559999999999999</v>
      </c>
      <c r="Y3004" s="8">
        <v>43412</v>
      </c>
    </row>
    <row r="3005" spans="1:25" x14ac:dyDescent="0.25">
      <c r="A3005">
        <v>-111.97804183</v>
      </c>
      <c r="B3005">
        <v>33.079660220000001</v>
      </c>
      <c r="C3005" t="s">
        <v>563</v>
      </c>
      <c r="D3005" t="s">
        <v>562</v>
      </c>
      <c r="E3005" t="s">
        <v>561</v>
      </c>
      <c r="F3005">
        <v>483</v>
      </c>
      <c r="G3005">
        <v>181</v>
      </c>
      <c r="H3005">
        <v>13.333</v>
      </c>
      <c r="I3005">
        <v>2.8220000000000001</v>
      </c>
      <c r="J3005">
        <v>1</v>
      </c>
      <c r="K3005">
        <v>1172.3820000000001</v>
      </c>
      <c r="L3005" t="s">
        <v>560</v>
      </c>
      <c r="M3005" t="s">
        <v>559</v>
      </c>
      <c r="N3005" s="8">
        <v>43412</v>
      </c>
      <c r="O3005">
        <v>0</v>
      </c>
      <c r="P3005">
        <v>0</v>
      </c>
      <c r="Q3005">
        <v>13440.197</v>
      </c>
      <c r="R3005">
        <v>1426.5419999999999</v>
      </c>
      <c r="S3005">
        <v>2.972</v>
      </c>
      <c r="T3005">
        <v>33</v>
      </c>
      <c r="U3005">
        <v>4322.8540000000003</v>
      </c>
      <c r="V3005">
        <v>3</v>
      </c>
      <c r="W3005">
        <v>1.9239999999999999</v>
      </c>
      <c r="X3005">
        <v>3.109</v>
      </c>
      <c r="Y3005" s="8">
        <v>43412</v>
      </c>
    </row>
    <row r="3006" spans="1:25" x14ac:dyDescent="0.25">
      <c r="A3006">
        <v>-111.97804286</v>
      </c>
      <c r="B3006">
        <v>33.079653190000002</v>
      </c>
      <c r="C3006" t="s">
        <v>563</v>
      </c>
      <c r="D3006" t="s">
        <v>562</v>
      </c>
      <c r="E3006" t="s">
        <v>561</v>
      </c>
      <c r="F3006">
        <v>484</v>
      </c>
      <c r="G3006">
        <v>175</v>
      </c>
      <c r="H3006">
        <v>13.333</v>
      </c>
      <c r="I3006">
        <v>2.5259999999999998</v>
      </c>
      <c r="J3006">
        <v>1</v>
      </c>
      <c r="K3006">
        <v>1172.454</v>
      </c>
      <c r="L3006" t="s">
        <v>560</v>
      </c>
      <c r="M3006" t="s">
        <v>559</v>
      </c>
      <c r="N3006" s="8">
        <v>43412</v>
      </c>
      <c r="O3006">
        <v>0</v>
      </c>
      <c r="P3006">
        <v>0</v>
      </c>
      <c r="Q3006">
        <v>12985.619000000001</v>
      </c>
      <c r="R3006">
        <v>1539.3920000000001</v>
      </c>
      <c r="S3006">
        <v>3.2069999999999999</v>
      </c>
      <c r="T3006">
        <v>33</v>
      </c>
      <c r="U3006">
        <v>4664.8239999999996</v>
      </c>
      <c r="V3006">
        <v>3</v>
      </c>
      <c r="W3006">
        <v>1.722</v>
      </c>
      <c r="X3006">
        <v>2.7839999999999998</v>
      </c>
      <c r="Y3006" s="8">
        <v>43412</v>
      </c>
    </row>
    <row r="3007" spans="1:25" x14ac:dyDescent="0.25">
      <c r="A3007">
        <v>-111.97804049</v>
      </c>
      <c r="B3007">
        <v>33.07964621</v>
      </c>
      <c r="C3007" t="s">
        <v>563</v>
      </c>
      <c r="D3007" t="s">
        <v>562</v>
      </c>
      <c r="E3007" t="s">
        <v>561</v>
      </c>
      <c r="F3007">
        <v>485</v>
      </c>
      <c r="G3007">
        <v>183</v>
      </c>
      <c r="H3007">
        <v>13.333</v>
      </c>
      <c r="I3007">
        <v>2.5259999999999998</v>
      </c>
      <c r="J3007">
        <v>1</v>
      </c>
      <c r="K3007">
        <v>1172.4639999999999</v>
      </c>
      <c r="L3007" t="s">
        <v>560</v>
      </c>
      <c r="M3007" t="s">
        <v>559</v>
      </c>
      <c r="N3007" s="8">
        <v>43412</v>
      </c>
      <c r="O3007">
        <v>0</v>
      </c>
      <c r="P3007">
        <v>0</v>
      </c>
      <c r="Q3007">
        <v>13976.898999999999</v>
      </c>
      <c r="R3007">
        <v>1656.904</v>
      </c>
      <c r="S3007">
        <v>3.452</v>
      </c>
      <c r="T3007">
        <v>33</v>
      </c>
      <c r="U3007">
        <v>5020.9219999999996</v>
      </c>
      <c r="V3007">
        <v>3</v>
      </c>
      <c r="W3007">
        <v>1.722</v>
      </c>
      <c r="X3007">
        <v>2.7839999999999998</v>
      </c>
      <c r="Y3007" s="8">
        <v>43412</v>
      </c>
    </row>
    <row r="3008" spans="1:25" x14ac:dyDescent="0.25">
      <c r="A3008">
        <v>-111.97804134</v>
      </c>
      <c r="B3008">
        <v>33.079639219999997</v>
      </c>
      <c r="C3008" t="s">
        <v>563</v>
      </c>
      <c r="D3008" t="s">
        <v>562</v>
      </c>
      <c r="E3008" t="s">
        <v>561</v>
      </c>
      <c r="F3008">
        <v>486</v>
      </c>
      <c r="G3008">
        <v>178</v>
      </c>
      <c r="H3008">
        <v>13.333</v>
      </c>
      <c r="I3008">
        <v>2.69</v>
      </c>
      <c r="J3008">
        <v>1</v>
      </c>
      <c r="K3008">
        <v>1172.4110000000001</v>
      </c>
      <c r="L3008" t="s">
        <v>560</v>
      </c>
      <c r="M3008" t="s">
        <v>559</v>
      </c>
      <c r="N3008" s="8">
        <v>43412</v>
      </c>
      <c r="O3008">
        <v>0</v>
      </c>
      <c r="P3008">
        <v>0</v>
      </c>
      <c r="Q3008">
        <v>12767.501</v>
      </c>
      <c r="R3008">
        <v>1421.2460000000001</v>
      </c>
      <c r="S3008">
        <v>2.9609999999999999</v>
      </c>
      <c r="T3008">
        <v>33</v>
      </c>
      <c r="U3008">
        <v>4306.8069999999998</v>
      </c>
      <c r="V3008">
        <v>3</v>
      </c>
      <c r="W3008">
        <v>1.8340000000000001</v>
      </c>
      <c r="X3008">
        <v>2.964</v>
      </c>
      <c r="Y3008" s="8">
        <v>43412</v>
      </c>
    </row>
    <row r="3009" spans="1:25" x14ac:dyDescent="0.25">
      <c r="A3009">
        <v>-111.978042</v>
      </c>
      <c r="B3009">
        <v>33.079631229999997</v>
      </c>
      <c r="C3009" t="s">
        <v>563</v>
      </c>
      <c r="D3009" t="s">
        <v>562</v>
      </c>
      <c r="E3009" t="s">
        <v>561</v>
      </c>
      <c r="F3009">
        <v>487</v>
      </c>
      <c r="G3009">
        <v>180</v>
      </c>
      <c r="H3009">
        <v>13.333</v>
      </c>
      <c r="I3009">
        <v>2.5920000000000001</v>
      </c>
      <c r="J3009">
        <v>1</v>
      </c>
      <c r="K3009">
        <v>1172.385</v>
      </c>
      <c r="L3009" t="s">
        <v>560</v>
      </c>
      <c r="M3009" t="s">
        <v>559</v>
      </c>
      <c r="N3009" s="8">
        <v>43412</v>
      </c>
      <c r="O3009">
        <v>0</v>
      </c>
      <c r="P3009">
        <v>0</v>
      </c>
      <c r="Q3009">
        <v>12176.49</v>
      </c>
      <c r="R3009">
        <v>1406.9290000000001</v>
      </c>
      <c r="S3009">
        <v>2.931</v>
      </c>
      <c r="T3009">
        <v>33</v>
      </c>
      <c r="U3009">
        <v>4263.4219999999996</v>
      </c>
      <c r="V3009">
        <v>3</v>
      </c>
      <c r="W3009">
        <v>1.7669999999999999</v>
      </c>
      <c r="X3009">
        <v>2.8559999999999999</v>
      </c>
      <c r="Y3009" s="8">
        <v>43412</v>
      </c>
    </row>
    <row r="3010" spans="1:25" x14ac:dyDescent="0.25">
      <c r="A3010">
        <v>-111.97804183</v>
      </c>
      <c r="B3010">
        <v>33.079624219999999</v>
      </c>
      <c r="C3010" t="s">
        <v>563</v>
      </c>
      <c r="D3010" t="s">
        <v>562</v>
      </c>
      <c r="E3010" t="s">
        <v>561</v>
      </c>
      <c r="F3010">
        <v>488</v>
      </c>
      <c r="G3010">
        <v>181</v>
      </c>
      <c r="H3010">
        <v>13.333</v>
      </c>
      <c r="I3010">
        <v>2.7890000000000001</v>
      </c>
      <c r="J3010">
        <v>1</v>
      </c>
      <c r="K3010">
        <v>1172.3920000000001</v>
      </c>
      <c r="L3010" t="s">
        <v>560</v>
      </c>
      <c r="M3010" t="s">
        <v>559</v>
      </c>
      <c r="N3010" s="8">
        <v>43412</v>
      </c>
      <c r="O3010">
        <v>0</v>
      </c>
      <c r="P3010">
        <v>0</v>
      </c>
      <c r="Q3010">
        <v>12279.986000000001</v>
      </c>
      <c r="R3010">
        <v>1318.731</v>
      </c>
      <c r="S3010">
        <v>2.7469999999999999</v>
      </c>
      <c r="T3010">
        <v>33</v>
      </c>
      <c r="U3010">
        <v>3996.1550000000002</v>
      </c>
      <c r="V3010">
        <v>3</v>
      </c>
      <c r="W3010">
        <v>1.901</v>
      </c>
      <c r="X3010">
        <v>3.073</v>
      </c>
      <c r="Y3010" s="8">
        <v>43412</v>
      </c>
    </row>
    <row r="3011" spans="1:25" x14ac:dyDescent="0.25">
      <c r="A3011">
        <v>-111.97804234</v>
      </c>
      <c r="B3011">
        <v>33.079617220000003</v>
      </c>
      <c r="C3011" t="s">
        <v>563</v>
      </c>
      <c r="D3011" t="s">
        <v>562</v>
      </c>
      <c r="E3011" t="s">
        <v>561</v>
      </c>
      <c r="F3011">
        <v>489</v>
      </c>
      <c r="G3011">
        <v>178</v>
      </c>
      <c r="H3011">
        <v>13.333</v>
      </c>
      <c r="I3011">
        <v>2.5590000000000002</v>
      </c>
      <c r="J3011">
        <v>1</v>
      </c>
      <c r="K3011">
        <v>1172.4110000000001</v>
      </c>
      <c r="L3011" t="s">
        <v>560</v>
      </c>
      <c r="M3011" t="s">
        <v>559</v>
      </c>
      <c r="N3011" s="8">
        <v>43412</v>
      </c>
      <c r="O3011">
        <v>0</v>
      </c>
      <c r="P3011">
        <v>0</v>
      </c>
      <c r="Q3011">
        <v>10996.064</v>
      </c>
      <c r="R3011">
        <v>1286.826</v>
      </c>
      <c r="S3011">
        <v>2.681</v>
      </c>
      <c r="T3011">
        <v>33</v>
      </c>
      <c r="U3011">
        <v>3899.4740000000002</v>
      </c>
      <c r="V3011">
        <v>3</v>
      </c>
      <c r="W3011">
        <v>1.7450000000000001</v>
      </c>
      <c r="X3011">
        <v>2.82</v>
      </c>
      <c r="Y3011" s="8">
        <v>43412</v>
      </c>
    </row>
    <row r="3012" spans="1:25" x14ac:dyDescent="0.25">
      <c r="A3012">
        <v>-111.97804203</v>
      </c>
      <c r="B3012">
        <v>33.079610180000003</v>
      </c>
      <c r="C3012" t="s">
        <v>563</v>
      </c>
      <c r="D3012" t="s">
        <v>562</v>
      </c>
      <c r="E3012" t="s">
        <v>561</v>
      </c>
      <c r="F3012">
        <v>490</v>
      </c>
      <c r="G3012">
        <v>174</v>
      </c>
      <c r="H3012">
        <v>13.333</v>
      </c>
      <c r="I3012">
        <v>2.5920000000000001</v>
      </c>
      <c r="J3012">
        <v>1</v>
      </c>
      <c r="K3012">
        <v>1172.3879999999999</v>
      </c>
      <c r="L3012" t="s">
        <v>560</v>
      </c>
      <c r="M3012" t="s">
        <v>559</v>
      </c>
      <c r="N3012" s="8">
        <v>43412</v>
      </c>
      <c r="O3012">
        <v>0</v>
      </c>
      <c r="P3012">
        <v>0</v>
      </c>
      <c r="Q3012">
        <v>12373.843000000001</v>
      </c>
      <c r="R3012">
        <v>1429.732</v>
      </c>
      <c r="S3012">
        <v>2.9790000000000001</v>
      </c>
      <c r="T3012">
        <v>33</v>
      </c>
      <c r="U3012">
        <v>4332.5230000000001</v>
      </c>
      <c r="V3012">
        <v>3</v>
      </c>
      <c r="W3012">
        <v>1.7669999999999999</v>
      </c>
      <c r="X3012">
        <v>2.8559999999999999</v>
      </c>
      <c r="Y3012" s="8">
        <v>43412</v>
      </c>
    </row>
    <row r="3013" spans="1:25" x14ac:dyDescent="0.25">
      <c r="A3013">
        <v>-111.978041</v>
      </c>
      <c r="B3013">
        <v>33.079603229999996</v>
      </c>
      <c r="C3013" t="s">
        <v>563</v>
      </c>
      <c r="D3013" t="s">
        <v>562</v>
      </c>
      <c r="E3013" t="s">
        <v>561</v>
      </c>
      <c r="F3013">
        <v>491</v>
      </c>
      <c r="G3013">
        <v>180</v>
      </c>
      <c r="H3013">
        <v>13.333</v>
      </c>
      <c r="I3013">
        <v>2.4929999999999999</v>
      </c>
      <c r="J3013">
        <v>1</v>
      </c>
      <c r="K3013">
        <v>1172.3879999999999</v>
      </c>
      <c r="L3013" t="s">
        <v>560</v>
      </c>
      <c r="M3013" t="s">
        <v>559</v>
      </c>
      <c r="N3013" s="8">
        <v>43412</v>
      </c>
      <c r="O3013">
        <v>0</v>
      </c>
      <c r="P3013">
        <v>0</v>
      </c>
      <c r="Q3013">
        <v>12875.569</v>
      </c>
      <c r="R3013">
        <v>1546.43</v>
      </c>
      <c r="S3013">
        <v>3.222</v>
      </c>
      <c r="T3013">
        <v>33</v>
      </c>
      <c r="U3013">
        <v>4686.1499999999996</v>
      </c>
      <c r="V3013">
        <v>3</v>
      </c>
      <c r="W3013">
        <v>1.7</v>
      </c>
      <c r="X3013">
        <v>2.7480000000000002</v>
      </c>
      <c r="Y3013" s="8">
        <v>43412</v>
      </c>
    </row>
    <row r="3014" spans="1:25" x14ac:dyDescent="0.25">
      <c r="A3014">
        <v>-111.97804216999999</v>
      </c>
      <c r="B3014">
        <v>33.079596219999999</v>
      </c>
      <c r="C3014" t="s">
        <v>563</v>
      </c>
      <c r="D3014" t="s">
        <v>562</v>
      </c>
      <c r="E3014" t="s">
        <v>561</v>
      </c>
      <c r="F3014">
        <v>492</v>
      </c>
      <c r="G3014">
        <v>179</v>
      </c>
      <c r="H3014">
        <v>13.333</v>
      </c>
      <c r="I3014">
        <v>2.657</v>
      </c>
      <c r="J3014">
        <v>1</v>
      </c>
      <c r="K3014">
        <v>1172.329</v>
      </c>
      <c r="L3014" t="s">
        <v>560</v>
      </c>
      <c r="M3014" t="s">
        <v>559</v>
      </c>
      <c r="N3014" s="8">
        <v>43412</v>
      </c>
      <c r="O3014">
        <v>0</v>
      </c>
      <c r="P3014">
        <v>0</v>
      </c>
      <c r="Q3014">
        <v>11633.508</v>
      </c>
      <c r="R3014">
        <v>1311.001</v>
      </c>
      <c r="S3014">
        <v>2.7309999999999999</v>
      </c>
      <c r="T3014">
        <v>33</v>
      </c>
      <c r="U3014">
        <v>3972.73</v>
      </c>
      <c r="V3014">
        <v>3</v>
      </c>
      <c r="W3014">
        <v>1.8120000000000001</v>
      </c>
      <c r="X3014">
        <v>2.9279999999999999</v>
      </c>
      <c r="Y3014" s="8">
        <v>43412</v>
      </c>
    </row>
    <row r="3015" spans="1:25" x14ac:dyDescent="0.25">
      <c r="A3015">
        <v>-111.97804149</v>
      </c>
      <c r="B3015">
        <v>33.079589210000002</v>
      </c>
      <c r="C3015" t="s">
        <v>563</v>
      </c>
      <c r="D3015" t="s">
        <v>562</v>
      </c>
      <c r="E3015" t="s">
        <v>561</v>
      </c>
      <c r="F3015">
        <v>493</v>
      </c>
      <c r="G3015">
        <v>183</v>
      </c>
      <c r="H3015">
        <v>13.333</v>
      </c>
      <c r="I3015">
        <v>2.4279999999999999</v>
      </c>
      <c r="J3015">
        <v>1</v>
      </c>
      <c r="K3015">
        <v>1172.375</v>
      </c>
      <c r="L3015" t="s">
        <v>560</v>
      </c>
      <c r="M3015" t="s">
        <v>559</v>
      </c>
      <c r="N3015" s="8">
        <v>43412</v>
      </c>
      <c r="O3015">
        <v>0</v>
      </c>
      <c r="P3015">
        <v>0</v>
      </c>
      <c r="Q3015">
        <v>11314.098</v>
      </c>
      <c r="R3015">
        <v>1395.615</v>
      </c>
      <c r="S3015">
        <v>2.9079999999999999</v>
      </c>
      <c r="T3015">
        <v>33</v>
      </c>
      <c r="U3015">
        <v>4229.1350000000002</v>
      </c>
      <c r="V3015">
        <v>3</v>
      </c>
      <c r="W3015">
        <v>1.655</v>
      </c>
      <c r="X3015">
        <v>2.6749999999999998</v>
      </c>
      <c r="Y3015" s="8">
        <v>43412</v>
      </c>
    </row>
    <row r="3016" spans="1:25" x14ac:dyDescent="0.25">
      <c r="A3016">
        <v>-111.97804149</v>
      </c>
      <c r="B3016">
        <v>33.079582209999998</v>
      </c>
      <c r="C3016" t="s">
        <v>563</v>
      </c>
      <c r="D3016" t="s">
        <v>562</v>
      </c>
      <c r="E3016" t="s">
        <v>561</v>
      </c>
      <c r="F3016">
        <v>494</v>
      </c>
      <c r="G3016">
        <v>183</v>
      </c>
      <c r="H3016">
        <v>13.333</v>
      </c>
      <c r="I3016">
        <v>2.625</v>
      </c>
      <c r="J3016">
        <v>1</v>
      </c>
      <c r="K3016">
        <v>1172.402</v>
      </c>
      <c r="L3016" t="s">
        <v>560</v>
      </c>
      <c r="M3016" t="s">
        <v>559</v>
      </c>
      <c r="N3016" s="8">
        <v>43412</v>
      </c>
      <c r="O3016">
        <v>0</v>
      </c>
      <c r="P3016">
        <v>0</v>
      </c>
      <c r="Q3016">
        <v>10127.999</v>
      </c>
      <c r="R3016">
        <v>1155.6089999999999</v>
      </c>
      <c r="S3016">
        <v>2.4079999999999999</v>
      </c>
      <c r="T3016">
        <v>33</v>
      </c>
      <c r="U3016">
        <v>3501.846</v>
      </c>
      <c r="V3016">
        <v>3</v>
      </c>
      <c r="W3016">
        <v>1.79</v>
      </c>
      <c r="X3016">
        <v>2.8919999999999999</v>
      </c>
      <c r="Y3016" s="8">
        <v>43412</v>
      </c>
    </row>
    <row r="3017" spans="1:25" x14ac:dyDescent="0.25">
      <c r="A3017">
        <v>-111.97804250999999</v>
      </c>
      <c r="B3017">
        <v>33.079575210000002</v>
      </c>
      <c r="C3017" t="s">
        <v>563</v>
      </c>
      <c r="D3017" t="s">
        <v>562</v>
      </c>
      <c r="E3017" t="s">
        <v>561</v>
      </c>
      <c r="F3017">
        <v>495</v>
      </c>
      <c r="G3017">
        <v>177</v>
      </c>
      <c r="H3017">
        <v>13.333</v>
      </c>
      <c r="I3017">
        <v>2.625</v>
      </c>
      <c r="J3017">
        <v>1</v>
      </c>
      <c r="K3017">
        <v>1172.47</v>
      </c>
      <c r="L3017" t="s">
        <v>560</v>
      </c>
      <c r="M3017" t="s">
        <v>559</v>
      </c>
      <c r="N3017" s="8">
        <v>43412</v>
      </c>
      <c r="O3017">
        <v>0</v>
      </c>
      <c r="P3017">
        <v>0</v>
      </c>
      <c r="Q3017">
        <v>8885.7180000000008</v>
      </c>
      <c r="R3017">
        <v>1013.864</v>
      </c>
      <c r="S3017">
        <v>2.1120000000000001</v>
      </c>
      <c r="T3017">
        <v>33</v>
      </c>
      <c r="U3017">
        <v>3072.3159999999998</v>
      </c>
      <c r="V3017">
        <v>3</v>
      </c>
      <c r="W3017">
        <v>1.79</v>
      </c>
      <c r="X3017">
        <v>2.8919999999999999</v>
      </c>
      <c r="Y3017" s="8">
        <v>43412</v>
      </c>
    </row>
    <row r="3018" spans="1:25" x14ac:dyDescent="0.25">
      <c r="A3018">
        <v>-111.97804066</v>
      </c>
      <c r="B3018">
        <v>33.079568219999999</v>
      </c>
      <c r="C3018" t="s">
        <v>563</v>
      </c>
      <c r="D3018" t="s">
        <v>562</v>
      </c>
      <c r="E3018" t="s">
        <v>561</v>
      </c>
      <c r="F3018">
        <v>496</v>
      </c>
      <c r="G3018">
        <v>182</v>
      </c>
      <c r="H3018">
        <v>13.333</v>
      </c>
      <c r="I3018">
        <v>2.7559999999999998</v>
      </c>
      <c r="J3018">
        <v>1</v>
      </c>
      <c r="K3018">
        <v>1172.47</v>
      </c>
      <c r="L3018" t="s">
        <v>560</v>
      </c>
      <c r="M3018" t="s">
        <v>559</v>
      </c>
      <c r="N3018" s="8">
        <v>43412</v>
      </c>
      <c r="O3018">
        <v>0</v>
      </c>
      <c r="P3018">
        <v>0</v>
      </c>
      <c r="Q3018">
        <v>9564.8580000000002</v>
      </c>
      <c r="R3018">
        <v>1039.385</v>
      </c>
      <c r="S3018">
        <v>2.165</v>
      </c>
      <c r="T3018">
        <v>33</v>
      </c>
      <c r="U3018">
        <v>3149.652</v>
      </c>
      <c r="V3018">
        <v>3</v>
      </c>
      <c r="W3018">
        <v>1.879</v>
      </c>
      <c r="X3018">
        <v>3.0369999999999999</v>
      </c>
      <c r="Y3018" s="8">
        <v>43412</v>
      </c>
    </row>
    <row r="3019" spans="1:25" x14ac:dyDescent="0.25">
      <c r="A3019">
        <v>-111.97804268</v>
      </c>
      <c r="B3019">
        <v>33.079560209999997</v>
      </c>
      <c r="C3019" t="s">
        <v>563</v>
      </c>
      <c r="D3019" t="s">
        <v>562</v>
      </c>
      <c r="E3019" t="s">
        <v>561</v>
      </c>
      <c r="F3019">
        <v>497</v>
      </c>
      <c r="G3019">
        <v>176</v>
      </c>
      <c r="H3019">
        <v>13.333</v>
      </c>
      <c r="I3019">
        <v>2.657</v>
      </c>
      <c r="J3019">
        <v>1</v>
      </c>
      <c r="K3019">
        <v>1172.4570000000001</v>
      </c>
      <c r="L3019" t="s">
        <v>560</v>
      </c>
      <c r="M3019" t="s">
        <v>559</v>
      </c>
      <c r="N3019" s="8">
        <v>43412</v>
      </c>
      <c r="O3019">
        <v>0</v>
      </c>
      <c r="P3019">
        <v>0</v>
      </c>
      <c r="Q3019">
        <v>11360.861000000001</v>
      </c>
      <c r="R3019">
        <v>1280.2760000000001</v>
      </c>
      <c r="S3019">
        <v>2.6669999999999998</v>
      </c>
      <c r="T3019">
        <v>33</v>
      </c>
      <c r="U3019">
        <v>3879.623</v>
      </c>
      <c r="V3019">
        <v>3</v>
      </c>
      <c r="W3019">
        <v>1.8120000000000001</v>
      </c>
      <c r="X3019">
        <v>2.9279999999999999</v>
      </c>
      <c r="Y3019" s="8">
        <v>43412</v>
      </c>
    </row>
    <row r="3020" spans="1:25" x14ac:dyDescent="0.25">
      <c r="A3020">
        <v>-111.97804216999999</v>
      </c>
      <c r="B3020">
        <v>33.079553220000001</v>
      </c>
      <c r="C3020" t="s">
        <v>563</v>
      </c>
      <c r="D3020" t="s">
        <v>562</v>
      </c>
      <c r="E3020" t="s">
        <v>561</v>
      </c>
      <c r="F3020">
        <v>498</v>
      </c>
      <c r="G3020">
        <v>179</v>
      </c>
      <c r="H3020">
        <v>13.333</v>
      </c>
      <c r="I3020">
        <v>2.4929999999999999</v>
      </c>
      <c r="J3020">
        <v>1</v>
      </c>
      <c r="K3020">
        <v>1172.3720000000001</v>
      </c>
      <c r="L3020" t="s">
        <v>560</v>
      </c>
      <c r="M3020" t="s">
        <v>559</v>
      </c>
      <c r="N3020" s="8">
        <v>43412</v>
      </c>
      <c r="O3020">
        <v>0</v>
      </c>
      <c r="P3020">
        <v>0</v>
      </c>
      <c r="Q3020">
        <v>12166.41</v>
      </c>
      <c r="R3020">
        <v>1461.2550000000001</v>
      </c>
      <c r="S3020">
        <v>3.044</v>
      </c>
      <c r="T3020">
        <v>33</v>
      </c>
      <c r="U3020">
        <v>4428.0469999999996</v>
      </c>
      <c r="V3020">
        <v>3</v>
      </c>
      <c r="W3020">
        <v>1.7</v>
      </c>
      <c r="X3020">
        <v>2.7480000000000002</v>
      </c>
      <c r="Y3020" s="8">
        <v>43412</v>
      </c>
    </row>
    <row r="3021" spans="1:25" x14ac:dyDescent="0.25">
      <c r="A3021">
        <v>-111.97804097</v>
      </c>
      <c r="B3021">
        <v>33.079546180000001</v>
      </c>
      <c r="C3021" t="s">
        <v>563</v>
      </c>
      <c r="D3021" t="s">
        <v>562</v>
      </c>
      <c r="E3021" t="s">
        <v>561</v>
      </c>
      <c r="F3021">
        <v>499</v>
      </c>
      <c r="G3021">
        <v>186</v>
      </c>
      <c r="H3021">
        <v>13.333</v>
      </c>
      <c r="I3021">
        <v>2.5590000000000002</v>
      </c>
      <c r="J3021">
        <v>1</v>
      </c>
      <c r="K3021">
        <v>1172.395</v>
      </c>
      <c r="L3021" t="s">
        <v>560</v>
      </c>
      <c r="M3021" t="s">
        <v>559</v>
      </c>
      <c r="N3021" s="8">
        <v>43412</v>
      </c>
      <c r="O3021">
        <v>0</v>
      </c>
      <c r="P3021">
        <v>0</v>
      </c>
      <c r="Q3021">
        <v>13498.691999999999</v>
      </c>
      <c r="R3021">
        <v>1579.6990000000001</v>
      </c>
      <c r="S3021">
        <v>3.2909999999999999</v>
      </c>
      <c r="T3021">
        <v>33</v>
      </c>
      <c r="U3021">
        <v>4786.9669999999996</v>
      </c>
      <c r="V3021">
        <v>3</v>
      </c>
      <c r="W3021">
        <v>1.7450000000000001</v>
      </c>
      <c r="X3021">
        <v>2.82</v>
      </c>
      <c r="Y3021" s="8">
        <v>43412</v>
      </c>
    </row>
    <row r="3022" spans="1:25" x14ac:dyDescent="0.25">
      <c r="A3022">
        <v>-111.97804216999999</v>
      </c>
      <c r="B3022">
        <v>33.079539220000001</v>
      </c>
      <c r="C3022" t="s">
        <v>563</v>
      </c>
      <c r="D3022" t="s">
        <v>562</v>
      </c>
      <c r="E3022" t="s">
        <v>561</v>
      </c>
      <c r="F3022">
        <v>500</v>
      </c>
      <c r="G3022">
        <v>179</v>
      </c>
      <c r="H3022">
        <v>13.333</v>
      </c>
      <c r="I3022">
        <v>2.5590000000000002</v>
      </c>
      <c r="J3022">
        <v>1</v>
      </c>
      <c r="K3022">
        <v>1172.421</v>
      </c>
      <c r="L3022" t="s">
        <v>560</v>
      </c>
      <c r="M3022" t="s">
        <v>559</v>
      </c>
      <c r="N3022" s="8">
        <v>43412</v>
      </c>
      <c r="O3022">
        <v>0</v>
      </c>
      <c r="P3022">
        <v>0</v>
      </c>
      <c r="Q3022">
        <v>13075.344999999999</v>
      </c>
      <c r="R3022">
        <v>1530.1559999999999</v>
      </c>
      <c r="S3022">
        <v>3.1880000000000002</v>
      </c>
      <c r="T3022">
        <v>33</v>
      </c>
      <c r="U3022">
        <v>4636.8379999999997</v>
      </c>
      <c r="V3022">
        <v>3</v>
      </c>
      <c r="W3022">
        <v>1.7450000000000001</v>
      </c>
      <c r="X3022">
        <v>2.82</v>
      </c>
      <c r="Y3022" s="8">
        <v>43412</v>
      </c>
    </row>
    <row r="3023" spans="1:25" x14ac:dyDescent="0.25">
      <c r="A3023">
        <v>-111.97804234</v>
      </c>
      <c r="B3023">
        <v>33.079532219999997</v>
      </c>
      <c r="C3023" t="s">
        <v>563</v>
      </c>
      <c r="D3023" t="s">
        <v>562</v>
      </c>
      <c r="E3023" t="s">
        <v>561</v>
      </c>
      <c r="F3023">
        <v>501</v>
      </c>
      <c r="G3023">
        <v>178</v>
      </c>
      <c r="H3023">
        <v>13.333</v>
      </c>
      <c r="I3023">
        <v>2.5920000000000001</v>
      </c>
      <c r="J3023">
        <v>1</v>
      </c>
      <c r="K3023">
        <v>1172.3720000000001</v>
      </c>
      <c r="L3023" t="s">
        <v>560</v>
      </c>
      <c r="M3023" t="s">
        <v>559</v>
      </c>
      <c r="N3023" s="8">
        <v>43412</v>
      </c>
      <c r="O3023">
        <v>0</v>
      </c>
      <c r="P3023">
        <v>0</v>
      </c>
      <c r="Q3023">
        <v>12280.757</v>
      </c>
      <c r="R3023">
        <v>1418.9770000000001</v>
      </c>
      <c r="S3023">
        <v>2.956</v>
      </c>
      <c r="T3023">
        <v>33</v>
      </c>
      <c r="U3023">
        <v>4299.93</v>
      </c>
      <c r="V3023">
        <v>3</v>
      </c>
      <c r="W3023">
        <v>1.7669999999999999</v>
      </c>
      <c r="X3023">
        <v>2.8559999999999999</v>
      </c>
      <c r="Y3023" s="8">
        <v>43412</v>
      </c>
    </row>
    <row r="3024" spans="1:25" x14ac:dyDescent="0.25">
      <c r="A3024">
        <v>-111.97804114</v>
      </c>
      <c r="B3024">
        <v>33.079524190000001</v>
      </c>
      <c r="C3024" t="s">
        <v>563</v>
      </c>
      <c r="D3024" t="s">
        <v>562</v>
      </c>
      <c r="E3024" t="s">
        <v>561</v>
      </c>
      <c r="F3024">
        <v>502</v>
      </c>
      <c r="G3024">
        <v>185</v>
      </c>
      <c r="H3024">
        <v>13.333</v>
      </c>
      <c r="I3024">
        <v>2.4929999999999999</v>
      </c>
      <c r="J3024">
        <v>1</v>
      </c>
      <c r="K3024">
        <v>1172.405</v>
      </c>
      <c r="L3024" t="s">
        <v>560</v>
      </c>
      <c r="M3024" t="s">
        <v>559</v>
      </c>
      <c r="N3024" s="8">
        <v>43412</v>
      </c>
      <c r="O3024">
        <v>0</v>
      </c>
      <c r="P3024">
        <v>0</v>
      </c>
      <c r="Q3024">
        <v>12215.046</v>
      </c>
      <c r="R3024">
        <v>1467.097</v>
      </c>
      <c r="S3024">
        <v>3.056</v>
      </c>
      <c r="T3024">
        <v>33</v>
      </c>
      <c r="U3024">
        <v>4445.7479999999996</v>
      </c>
      <c r="V3024">
        <v>3</v>
      </c>
      <c r="W3024">
        <v>1.7</v>
      </c>
      <c r="X3024">
        <v>2.7480000000000002</v>
      </c>
      <c r="Y3024" s="8">
        <v>43412</v>
      </c>
    </row>
    <row r="3025" spans="1:25" x14ac:dyDescent="0.25">
      <c r="A3025">
        <v>-111.97804317000001</v>
      </c>
      <c r="B3025">
        <v>33.07951722</v>
      </c>
      <c r="C3025" t="s">
        <v>563</v>
      </c>
      <c r="D3025" t="s">
        <v>562</v>
      </c>
      <c r="E3025" t="s">
        <v>561</v>
      </c>
      <c r="F3025">
        <v>503</v>
      </c>
      <c r="G3025">
        <v>179</v>
      </c>
      <c r="H3025">
        <v>13.333</v>
      </c>
      <c r="I3025">
        <v>2.69</v>
      </c>
      <c r="J3025">
        <v>1</v>
      </c>
      <c r="K3025">
        <v>1172.441</v>
      </c>
      <c r="L3025" t="s">
        <v>560</v>
      </c>
      <c r="M3025" t="s">
        <v>559</v>
      </c>
      <c r="N3025" s="8">
        <v>43412</v>
      </c>
      <c r="O3025">
        <v>0</v>
      </c>
      <c r="P3025">
        <v>0</v>
      </c>
      <c r="Q3025">
        <v>13433.257</v>
      </c>
      <c r="R3025">
        <v>1495.357</v>
      </c>
      <c r="S3025">
        <v>3.1150000000000002</v>
      </c>
      <c r="T3025">
        <v>33</v>
      </c>
      <c r="U3025">
        <v>4531.3829999999998</v>
      </c>
      <c r="V3025">
        <v>3</v>
      </c>
      <c r="W3025">
        <v>1.8340000000000001</v>
      </c>
      <c r="X3025">
        <v>2.964</v>
      </c>
      <c r="Y3025" s="8">
        <v>43412</v>
      </c>
    </row>
    <row r="3026" spans="1:25" x14ac:dyDescent="0.25">
      <c r="A3026">
        <v>-111.97804283000001</v>
      </c>
      <c r="B3026">
        <v>33.079510220000003</v>
      </c>
      <c r="C3026" t="s">
        <v>563</v>
      </c>
      <c r="D3026" t="s">
        <v>562</v>
      </c>
      <c r="E3026" t="s">
        <v>561</v>
      </c>
      <c r="F3026">
        <v>504</v>
      </c>
      <c r="G3026">
        <v>181</v>
      </c>
      <c r="H3026">
        <v>13.333</v>
      </c>
      <c r="I3026">
        <v>2.657</v>
      </c>
      <c r="J3026">
        <v>1</v>
      </c>
      <c r="K3026">
        <v>1172.451</v>
      </c>
      <c r="L3026" t="s">
        <v>560</v>
      </c>
      <c r="M3026" t="s">
        <v>559</v>
      </c>
      <c r="N3026" s="8">
        <v>43412</v>
      </c>
      <c r="O3026">
        <v>0</v>
      </c>
      <c r="P3026">
        <v>0</v>
      </c>
      <c r="Q3026">
        <v>12377.423000000001</v>
      </c>
      <c r="R3026">
        <v>1394.8340000000001</v>
      </c>
      <c r="S3026">
        <v>2.9060000000000001</v>
      </c>
      <c r="T3026">
        <v>33</v>
      </c>
      <c r="U3026">
        <v>4226.7690000000002</v>
      </c>
      <c r="V3026">
        <v>3</v>
      </c>
      <c r="W3026">
        <v>1.8120000000000001</v>
      </c>
      <c r="X3026">
        <v>2.9279999999999999</v>
      </c>
      <c r="Y3026" s="8">
        <v>43412</v>
      </c>
    </row>
    <row r="3027" spans="1:25" x14ac:dyDescent="0.25">
      <c r="A3027">
        <v>-111.97804334</v>
      </c>
      <c r="B3027">
        <v>33.079503219999999</v>
      </c>
      <c r="C3027" t="s">
        <v>563</v>
      </c>
      <c r="D3027" t="s">
        <v>562</v>
      </c>
      <c r="E3027" t="s">
        <v>561</v>
      </c>
      <c r="F3027">
        <v>505</v>
      </c>
      <c r="G3027">
        <v>178</v>
      </c>
      <c r="H3027">
        <v>13.333</v>
      </c>
      <c r="I3027">
        <v>2.69</v>
      </c>
      <c r="J3027">
        <v>1</v>
      </c>
      <c r="K3027">
        <v>1172.3689999999999</v>
      </c>
      <c r="L3027" t="s">
        <v>560</v>
      </c>
      <c r="M3027" t="s">
        <v>559</v>
      </c>
      <c r="N3027" s="8">
        <v>43412</v>
      </c>
      <c r="O3027">
        <v>0</v>
      </c>
      <c r="P3027">
        <v>0</v>
      </c>
      <c r="Q3027">
        <v>13587.757</v>
      </c>
      <c r="R3027">
        <v>1512.5550000000001</v>
      </c>
      <c r="S3027">
        <v>3.1509999999999998</v>
      </c>
      <c r="T3027">
        <v>33</v>
      </c>
      <c r="U3027">
        <v>4583.5</v>
      </c>
      <c r="V3027">
        <v>3</v>
      </c>
      <c r="W3027">
        <v>1.8340000000000001</v>
      </c>
      <c r="X3027">
        <v>2.964</v>
      </c>
      <c r="Y3027" s="8">
        <v>43412</v>
      </c>
    </row>
    <row r="3028" spans="1:25" x14ac:dyDescent="0.25">
      <c r="A3028">
        <v>-111.97804132</v>
      </c>
      <c r="B3028">
        <v>33.079496210000002</v>
      </c>
      <c r="C3028" t="s">
        <v>563</v>
      </c>
      <c r="D3028" t="s">
        <v>562</v>
      </c>
      <c r="E3028" t="s">
        <v>561</v>
      </c>
      <c r="F3028">
        <v>506</v>
      </c>
      <c r="G3028">
        <v>184</v>
      </c>
      <c r="H3028">
        <v>13.333</v>
      </c>
      <c r="I3028">
        <v>2.5590000000000002</v>
      </c>
      <c r="J3028">
        <v>1</v>
      </c>
      <c r="K3028">
        <v>1172.441</v>
      </c>
      <c r="L3028" t="s">
        <v>560</v>
      </c>
      <c r="M3028" t="s">
        <v>559</v>
      </c>
      <c r="N3028" s="8">
        <v>43412</v>
      </c>
      <c r="O3028">
        <v>0</v>
      </c>
      <c r="P3028">
        <v>0</v>
      </c>
      <c r="Q3028">
        <v>14056.710999999999</v>
      </c>
      <c r="R3028">
        <v>1645.002</v>
      </c>
      <c r="S3028">
        <v>3.427</v>
      </c>
      <c r="T3028">
        <v>33</v>
      </c>
      <c r="U3028">
        <v>4984.8540000000003</v>
      </c>
      <c r="V3028">
        <v>3</v>
      </c>
      <c r="W3028">
        <v>1.7450000000000001</v>
      </c>
      <c r="X3028">
        <v>2.82</v>
      </c>
      <c r="Y3028" s="8">
        <v>43412</v>
      </c>
    </row>
    <row r="3029" spans="1:25" x14ac:dyDescent="0.25">
      <c r="A3029">
        <v>-111.97804234</v>
      </c>
      <c r="B3029">
        <v>33.079488220000002</v>
      </c>
      <c r="C3029" t="s">
        <v>563</v>
      </c>
      <c r="D3029" t="s">
        <v>562</v>
      </c>
      <c r="E3029" t="s">
        <v>561</v>
      </c>
      <c r="F3029">
        <v>507</v>
      </c>
      <c r="G3029">
        <v>178</v>
      </c>
      <c r="H3029">
        <v>13.333</v>
      </c>
      <c r="I3029">
        <v>2.657</v>
      </c>
      <c r="J3029">
        <v>1</v>
      </c>
      <c r="K3029">
        <v>1172.4110000000001</v>
      </c>
      <c r="L3029" t="s">
        <v>560</v>
      </c>
      <c r="M3029" t="s">
        <v>559</v>
      </c>
      <c r="N3029" s="8">
        <v>43412</v>
      </c>
      <c r="O3029">
        <v>0</v>
      </c>
      <c r="P3029">
        <v>0</v>
      </c>
      <c r="Q3029">
        <v>14452.628000000001</v>
      </c>
      <c r="R3029">
        <v>1628.692</v>
      </c>
      <c r="S3029">
        <v>3.3929999999999998</v>
      </c>
      <c r="T3029">
        <v>33</v>
      </c>
      <c r="U3029">
        <v>4935.4319999999998</v>
      </c>
      <c r="V3029">
        <v>3</v>
      </c>
      <c r="W3029">
        <v>1.8120000000000001</v>
      </c>
      <c r="X3029">
        <v>2.9279999999999999</v>
      </c>
      <c r="Y3029" s="8">
        <v>43412</v>
      </c>
    </row>
    <row r="3030" spans="1:25" x14ac:dyDescent="0.25">
      <c r="A3030">
        <v>-111.97804249000001</v>
      </c>
      <c r="B3030">
        <v>33.079481209999997</v>
      </c>
      <c r="C3030" t="s">
        <v>563</v>
      </c>
      <c r="D3030" t="s">
        <v>562</v>
      </c>
      <c r="E3030" t="s">
        <v>561</v>
      </c>
      <c r="F3030">
        <v>508</v>
      </c>
      <c r="G3030">
        <v>183</v>
      </c>
      <c r="H3030">
        <v>13.333</v>
      </c>
      <c r="I3030">
        <v>2.625</v>
      </c>
      <c r="J3030">
        <v>1</v>
      </c>
      <c r="K3030">
        <v>1172.434</v>
      </c>
      <c r="L3030" t="s">
        <v>560</v>
      </c>
      <c r="M3030" t="s">
        <v>559</v>
      </c>
      <c r="N3030" s="8">
        <v>43412</v>
      </c>
      <c r="O3030">
        <v>0</v>
      </c>
      <c r="P3030">
        <v>0</v>
      </c>
      <c r="Q3030">
        <v>13254.026</v>
      </c>
      <c r="R3030">
        <v>1512.29</v>
      </c>
      <c r="S3030">
        <v>3.1509999999999998</v>
      </c>
      <c r="T3030">
        <v>33</v>
      </c>
      <c r="U3030">
        <v>4582.6970000000001</v>
      </c>
      <c r="V3030">
        <v>3</v>
      </c>
      <c r="W3030">
        <v>1.79</v>
      </c>
      <c r="X3030">
        <v>2.8919999999999999</v>
      </c>
      <c r="Y3030" s="8">
        <v>43412</v>
      </c>
    </row>
    <row r="3031" spans="1:25" x14ac:dyDescent="0.25">
      <c r="A3031">
        <v>-111.97804351000001</v>
      </c>
      <c r="B3031">
        <v>33.079474210000001</v>
      </c>
      <c r="C3031" t="s">
        <v>563</v>
      </c>
      <c r="D3031" t="s">
        <v>562</v>
      </c>
      <c r="E3031" t="s">
        <v>561</v>
      </c>
      <c r="F3031">
        <v>509</v>
      </c>
      <c r="G3031">
        <v>177</v>
      </c>
      <c r="H3031">
        <v>13.333</v>
      </c>
      <c r="I3031">
        <v>2.657</v>
      </c>
      <c r="J3031">
        <v>1</v>
      </c>
      <c r="K3031">
        <v>1172.4179999999999</v>
      </c>
      <c r="L3031" t="s">
        <v>560</v>
      </c>
      <c r="M3031" t="s">
        <v>559</v>
      </c>
      <c r="N3031" s="8">
        <v>43412</v>
      </c>
      <c r="O3031">
        <v>0</v>
      </c>
      <c r="P3031">
        <v>0</v>
      </c>
      <c r="Q3031">
        <v>12085.222</v>
      </c>
      <c r="R3031">
        <v>1361.905</v>
      </c>
      <c r="S3031">
        <v>2.8370000000000002</v>
      </c>
      <c r="T3031">
        <v>33</v>
      </c>
      <c r="U3031">
        <v>4126.9849999999997</v>
      </c>
      <c r="V3031">
        <v>3</v>
      </c>
      <c r="W3031">
        <v>1.8120000000000001</v>
      </c>
      <c r="X3031">
        <v>2.9279999999999999</v>
      </c>
      <c r="Y3031" s="8">
        <v>43412</v>
      </c>
    </row>
    <row r="3032" spans="1:25" x14ac:dyDescent="0.25">
      <c r="A3032">
        <v>-111.97804249000001</v>
      </c>
      <c r="B3032">
        <v>33.079467209999997</v>
      </c>
      <c r="C3032" t="s">
        <v>563</v>
      </c>
      <c r="D3032" t="s">
        <v>562</v>
      </c>
      <c r="E3032" t="s">
        <v>561</v>
      </c>
      <c r="F3032">
        <v>510</v>
      </c>
      <c r="G3032">
        <v>183</v>
      </c>
      <c r="H3032">
        <v>13.333</v>
      </c>
      <c r="I3032">
        <v>2.625</v>
      </c>
      <c r="J3032">
        <v>1</v>
      </c>
      <c r="K3032">
        <v>1172.444</v>
      </c>
      <c r="L3032" t="s">
        <v>560</v>
      </c>
      <c r="M3032" t="s">
        <v>559</v>
      </c>
      <c r="N3032" s="8">
        <v>43412</v>
      </c>
      <c r="O3032">
        <v>0</v>
      </c>
      <c r="P3032">
        <v>0</v>
      </c>
      <c r="Q3032">
        <v>12824.785</v>
      </c>
      <c r="R3032">
        <v>1463.3140000000001</v>
      </c>
      <c r="S3032">
        <v>3.0489999999999999</v>
      </c>
      <c r="T3032">
        <v>33</v>
      </c>
      <c r="U3032">
        <v>4434.2830000000004</v>
      </c>
      <c r="V3032">
        <v>3</v>
      </c>
      <c r="W3032">
        <v>1.79</v>
      </c>
      <c r="X3032">
        <v>2.8919999999999999</v>
      </c>
      <c r="Y3032" s="8">
        <v>43412</v>
      </c>
    </row>
    <row r="3033" spans="1:25" x14ac:dyDescent="0.25">
      <c r="A3033">
        <v>-111.97804368</v>
      </c>
      <c r="B3033">
        <v>33.079459210000003</v>
      </c>
      <c r="C3033" t="s">
        <v>563</v>
      </c>
      <c r="D3033" t="s">
        <v>562</v>
      </c>
      <c r="E3033" t="s">
        <v>561</v>
      </c>
      <c r="F3033">
        <v>511</v>
      </c>
      <c r="G3033">
        <v>176</v>
      </c>
      <c r="H3033">
        <v>13.333</v>
      </c>
      <c r="I3033">
        <v>2.5590000000000002</v>
      </c>
      <c r="J3033">
        <v>1</v>
      </c>
      <c r="K3033">
        <v>1172.4480000000001</v>
      </c>
      <c r="L3033" t="s">
        <v>560</v>
      </c>
      <c r="M3033" t="s">
        <v>559</v>
      </c>
      <c r="N3033" s="8">
        <v>43412</v>
      </c>
      <c r="O3033">
        <v>0</v>
      </c>
      <c r="P3033">
        <v>0</v>
      </c>
      <c r="Q3033">
        <v>12825.941999999999</v>
      </c>
      <c r="R3033">
        <v>1500.97</v>
      </c>
      <c r="S3033">
        <v>3.1269999999999998</v>
      </c>
      <c r="T3033">
        <v>33</v>
      </c>
      <c r="U3033">
        <v>4548.393</v>
      </c>
      <c r="V3033">
        <v>3</v>
      </c>
      <c r="W3033">
        <v>1.7450000000000001</v>
      </c>
      <c r="X3033">
        <v>2.82</v>
      </c>
      <c r="Y3033" s="8">
        <v>43412</v>
      </c>
    </row>
    <row r="3034" spans="1:25" x14ac:dyDescent="0.25">
      <c r="A3034">
        <v>-111.97804266</v>
      </c>
      <c r="B3034">
        <v>33.07945222</v>
      </c>
      <c r="C3034" t="s">
        <v>563</v>
      </c>
      <c r="D3034" t="s">
        <v>562</v>
      </c>
      <c r="E3034" t="s">
        <v>561</v>
      </c>
      <c r="F3034">
        <v>512</v>
      </c>
      <c r="G3034">
        <v>182</v>
      </c>
      <c r="H3034">
        <v>13.333</v>
      </c>
      <c r="I3034">
        <v>2.657</v>
      </c>
      <c r="J3034">
        <v>1</v>
      </c>
      <c r="K3034">
        <v>1172.431</v>
      </c>
      <c r="L3034" t="s">
        <v>560</v>
      </c>
      <c r="M3034" t="s">
        <v>559</v>
      </c>
      <c r="N3034" s="8">
        <v>43412</v>
      </c>
      <c r="O3034">
        <v>0</v>
      </c>
      <c r="P3034">
        <v>0</v>
      </c>
      <c r="Q3034">
        <v>11835.156999999999</v>
      </c>
      <c r="R3034">
        <v>1333.7249999999999</v>
      </c>
      <c r="S3034">
        <v>2.7789999999999999</v>
      </c>
      <c r="T3034">
        <v>33</v>
      </c>
      <c r="U3034">
        <v>4041.5909999999999</v>
      </c>
      <c r="V3034">
        <v>3</v>
      </c>
      <c r="W3034">
        <v>1.8120000000000001</v>
      </c>
      <c r="X3034">
        <v>2.9279999999999999</v>
      </c>
      <c r="Y3034" s="8">
        <v>43412</v>
      </c>
    </row>
    <row r="3035" spans="1:25" x14ac:dyDescent="0.25">
      <c r="A3035">
        <v>-111.97804334</v>
      </c>
      <c r="B3035">
        <v>33.079445219999997</v>
      </c>
      <c r="C3035" t="s">
        <v>563</v>
      </c>
      <c r="D3035" t="s">
        <v>562</v>
      </c>
      <c r="E3035" t="s">
        <v>561</v>
      </c>
      <c r="F3035">
        <v>513</v>
      </c>
      <c r="G3035">
        <v>178</v>
      </c>
      <c r="H3035">
        <v>13.333</v>
      </c>
      <c r="I3035">
        <v>2.5920000000000001</v>
      </c>
      <c r="J3035">
        <v>1</v>
      </c>
      <c r="K3035">
        <v>1172.441</v>
      </c>
      <c r="L3035" t="s">
        <v>560</v>
      </c>
      <c r="M3035" t="s">
        <v>559</v>
      </c>
      <c r="N3035" s="8">
        <v>43412</v>
      </c>
      <c r="O3035">
        <v>0</v>
      </c>
      <c r="P3035">
        <v>0</v>
      </c>
      <c r="Q3035">
        <v>12658.938</v>
      </c>
      <c r="R3035">
        <v>1462.674</v>
      </c>
      <c r="S3035">
        <v>3.0470000000000002</v>
      </c>
      <c r="T3035">
        <v>33</v>
      </c>
      <c r="U3035">
        <v>4432.3450000000003</v>
      </c>
      <c r="V3035">
        <v>3</v>
      </c>
      <c r="W3035">
        <v>1.7669999999999999</v>
      </c>
      <c r="X3035">
        <v>2.8559999999999999</v>
      </c>
      <c r="Y3035" s="8">
        <v>43412</v>
      </c>
    </row>
    <row r="3036" spans="1:25" x14ac:dyDescent="0.25">
      <c r="A3036">
        <v>-111.97804317000001</v>
      </c>
      <c r="B3036">
        <v>33.079437220000003</v>
      </c>
      <c r="C3036" t="s">
        <v>563</v>
      </c>
      <c r="D3036" t="s">
        <v>562</v>
      </c>
      <c r="E3036" t="s">
        <v>561</v>
      </c>
      <c r="F3036">
        <v>514</v>
      </c>
      <c r="G3036">
        <v>179</v>
      </c>
      <c r="H3036">
        <v>13.333</v>
      </c>
      <c r="I3036">
        <v>2.7890000000000001</v>
      </c>
      <c r="J3036">
        <v>1</v>
      </c>
      <c r="K3036">
        <v>1172.3920000000001</v>
      </c>
      <c r="L3036" t="s">
        <v>560</v>
      </c>
      <c r="M3036" t="s">
        <v>559</v>
      </c>
      <c r="N3036" s="8">
        <v>43412</v>
      </c>
      <c r="O3036">
        <v>0</v>
      </c>
      <c r="P3036">
        <v>0</v>
      </c>
      <c r="Q3036">
        <v>12226.999</v>
      </c>
      <c r="R3036">
        <v>1313.0409999999999</v>
      </c>
      <c r="S3036">
        <v>2.7360000000000002</v>
      </c>
      <c r="T3036">
        <v>33</v>
      </c>
      <c r="U3036">
        <v>3978.9110000000001</v>
      </c>
      <c r="V3036">
        <v>3</v>
      </c>
      <c r="W3036">
        <v>1.901</v>
      </c>
      <c r="X3036">
        <v>3.073</v>
      </c>
      <c r="Y3036" s="8">
        <v>43412</v>
      </c>
    </row>
    <row r="3037" spans="1:25" x14ac:dyDescent="0.25">
      <c r="A3037">
        <v>-111.97804146</v>
      </c>
      <c r="B3037">
        <v>33.079430119999998</v>
      </c>
      <c r="C3037" t="s">
        <v>563</v>
      </c>
      <c r="D3037" t="s">
        <v>562</v>
      </c>
      <c r="E3037" t="s">
        <v>561</v>
      </c>
      <c r="F3037">
        <v>515</v>
      </c>
      <c r="G3037">
        <v>189</v>
      </c>
      <c r="H3037">
        <v>13.333</v>
      </c>
      <c r="I3037">
        <v>2.5920000000000001</v>
      </c>
      <c r="J3037">
        <v>1</v>
      </c>
      <c r="K3037">
        <v>1172.441</v>
      </c>
      <c r="L3037" t="s">
        <v>560</v>
      </c>
      <c r="M3037" t="s">
        <v>559</v>
      </c>
      <c r="N3037" s="8">
        <v>43412</v>
      </c>
      <c r="O3037">
        <v>0</v>
      </c>
      <c r="P3037">
        <v>0</v>
      </c>
      <c r="Q3037">
        <v>11353.26</v>
      </c>
      <c r="R3037">
        <v>1311.81</v>
      </c>
      <c r="S3037">
        <v>2.7330000000000001</v>
      </c>
      <c r="T3037">
        <v>33</v>
      </c>
      <c r="U3037">
        <v>3975.18</v>
      </c>
      <c r="V3037">
        <v>3</v>
      </c>
      <c r="W3037">
        <v>1.7669999999999999</v>
      </c>
      <c r="X3037">
        <v>2.8559999999999999</v>
      </c>
      <c r="Y3037" s="8">
        <v>43412</v>
      </c>
    </row>
    <row r="3038" spans="1:25" x14ac:dyDescent="0.25">
      <c r="A3038">
        <v>-111.978043</v>
      </c>
      <c r="B3038">
        <v>33.079423230000003</v>
      </c>
      <c r="C3038" t="s">
        <v>563</v>
      </c>
      <c r="D3038" t="s">
        <v>562</v>
      </c>
      <c r="E3038" t="s">
        <v>561</v>
      </c>
      <c r="F3038">
        <v>516</v>
      </c>
      <c r="G3038">
        <v>180</v>
      </c>
      <c r="H3038">
        <v>13.333</v>
      </c>
      <c r="I3038">
        <v>2.7890000000000001</v>
      </c>
      <c r="J3038">
        <v>1</v>
      </c>
      <c r="K3038">
        <v>1172.4179999999999</v>
      </c>
      <c r="L3038" t="s">
        <v>560</v>
      </c>
      <c r="M3038" t="s">
        <v>559</v>
      </c>
      <c r="N3038" s="8">
        <v>43412</v>
      </c>
      <c r="O3038">
        <v>0</v>
      </c>
      <c r="P3038">
        <v>0</v>
      </c>
      <c r="Q3038">
        <v>11146.433000000001</v>
      </c>
      <c r="R3038">
        <v>1197</v>
      </c>
      <c r="S3038">
        <v>2.4940000000000002</v>
      </c>
      <c r="T3038">
        <v>33</v>
      </c>
      <c r="U3038">
        <v>3627.2739999999999</v>
      </c>
      <c r="V3038">
        <v>3</v>
      </c>
      <c r="W3038">
        <v>1.901</v>
      </c>
      <c r="X3038">
        <v>3.073</v>
      </c>
      <c r="Y3038" s="8">
        <v>43412</v>
      </c>
    </row>
    <row r="3039" spans="1:25" x14ac:dyDescent="0.25">
      <c r="A3039">
        <v>-111.97804351000001</v>
      </c>
      <c r="B3039">
        <v>33.079416209999998</v>
      </c>
      <c r="C3039" t="s">
        <v>563</v>
      </c>
      <c r="D3039" t="s">
        <v>562</v>
      </c>
      <c r="E3039" t="s">
        <v>561</v>
      </c>
      <c r="F3039">
        <v>517</v>
      </c>
      <c r="G3039">
        <v>177</v>
      </c>
      <c r="H3039">
        <v>13.333</v>
      </c>
      <c r="I3039">
        <v>2.7890000000000001</v>
      </c>
      <c r="J3039">
        <v>1</v>
      </c>
      <c r="K3039">
        <v>1172.4770000000001</v>
      </c>
      <c r="L3039" t="s">
        <v>560</v>
      </c>
      <c r="M3039" t="s">
        <v>559</v>
      </c>
      <c r="N3039" s="8">
        <v>43412</v>
      </c>
      <c r="O3039">
        <v>0</v>
      </c>
      <c r="P3039">
        <v>0</v>
      </c>
      <c r="Q3039">
        <v>12102.075999999999</v>
      </c>
      <c r="R3039">
        <v>1299.626</v>
      </c>
      <c r="S3039">
        <v>2.7080000000000002</v>
      </c>
      <c r="T3039">
        <v>33</v>
      </c>
      <c r="U3039">
        <v>3938.259</v>
      </c>
      <c r="V3039">
        <v>3</v>
      </c>
      <c r="W3039">
        <v>1.901</v>
      </c>
      <c r="X3039">
        <v>3.073</v>
      </c>
      <c r="Y3039" s="8">
        <v>43412</v>
      </c>
    </row>
    <row r="3040" spans="1:25" x14ac:dyDescent="0.25">
      <c r="A3040">
        <v>-111.97804266</v>
      </c>
      <c r="B3040">
        <v>33.079408219999998</v>
      </c>
      <c r="C3040" t="s">
        <v>563</v>
      </c>
      <c r="D3040" t="s">
        <v>562</v>
      </c>
      <c r="E3040" t="s">
        <v>561</v>
      </c>
      <c r="F3040">
        <v>518</v>
      </c>
      <c r="G3040">
        <v>182</v>
      </c>
      <c r="H3040">
        <v>13.333</v>
      </c>
      <c r="I3040">
        <v>2.625</v>
      </c>
      <c r="J3040">
        <v>1</v>
      </c>
      <c r="K3040">
        <v>1172.444</v>
      </c>
      <c r="L3040" t="s">
        <v>560</v>
      </c>
      <c r="M3040" t="s">
        <v>559</v>
      </c>
      <c r="N3040" s="8">
        <v>43412</v>
      </c>
      <c r="O3040">
        <v>0</v>
      </c>
      <c r="P3040">
        <v>0</v>
      </c>
      <c r="Q3040">
        <v>11344.281999999999</v>
      </c>
      <c r="R3040">
        <v>1294.3869999999999</v>
      </c>
      <c r="S3040">
        <v>2.6970000000000001</v>
      </c>
      <c r="T3040">
        <v>33</v>
      </c>
      <c r="U3040">
        <v>3922.386</v>
      </c>
      <c r="V3040">
        <v>3</v>
      </c>
      <c r="W3040">
        <v>1.79</v>
      </c>
      <c r="X3040">
        <v>2.8919999999999999</v>
      </c>
      <c r="Y3040" s="8">
        <v>43412</v>
      </c>
    </row>
    <row r="3041" spans="1:25" x14ac:dyDescent="0.25">
      <c r="A3041">
        <v>-111.97804314</v>
      </c>
      <c r="B3041">
        <v>33.079401189999999</v>
      </c>
      <c r="C3041" t="s">
        <v>563</v>
      </c>
      <c r="D3041" t="s">
        <v>562</v>
      </c>
      <c r="E3041" t="s">
        <v>561</v>
      </c>
      <c r="F3041">
        <v>519</v>
      </c>
      <c r="G3041">
        <v>185</v>
      </c>
      <c r="H3041">
        <v>13.333</v>
      </c>
      <c r="I3041">
        <v>2.4609999999999999</v>
      </c>
      <c r="J3041">
        <v>1</v>
      </c>
      <c r="K3041">
        <v>1172.4739999999999</v>
      </c>
      <c r="L3041" t="s">
        <v>560</v>
      </c>
      <c r="M3041" t="s">
        <v>559</v>
      </c>
      <c r="N3041" s="8">
        <v>43412</v>
      </c>
      <c r="O3041">
        <v>0</v>
      </c>
      <c r="P3041">
        <v>0</v>
      </c>
      <c r="Q3041">
        <v>13476.66</v>
      </c>
      <c r="R3041">
        <v>1640.2059999999999</v>
      </c>
      <c r="S3041">
        <v>3.4169999999999998</v>
      </c>
      <c r="T3041">
        <v>33</v>
      </c>
      <c r="U3041">
        <v>4970.32</v>
      </c>
      <c r="V3041">
        <v>3</v>
      </c>
      <c r="W3041">
        <v>1.6779999999999999</v>
      </c>
      <c r="X3041">
        <v>2.7109999999999999</v>
      </c>
      <c r="Y3041" s="8">
        <v>43412</v>
      </c>
    </row>
    <row r="3042" spans="1:25" x14ac:dyDescent="0.25">
      <c r="A3042">
        <v>-111.97804249000001</v>
      </c>
      <c r="B3042">
        <v>33.079394209999997</v>
      </c>
      <c r="C3042" t="s">
        <v>563</v>
      </c>
      <c r="D3042" t="s">
        <v>562</v>
      </c>
      <c r="E3042" t="s">
        <v>561</v>
      </c>
      <c r="F3042">
        <v>520</v>
      </c>
      <c r="G3042">
        <v>183</v>
      </c>
      <c r="H3042">
        <v>13.333</v>
      </c>
      <c r="I3042">
        <v>2.5590000000000002</v>
      </c>
      <c r="J3042">
        <v>1</v>
      </c>
      <c r="K3042">
        <v>1172.461</v>
      </c>
      <c r="L3042" t="s">
        <v>560</v>
      </c>
      <c r="M3042" t="s">
        <v>559</v>
      </c>
      <c r="N3042" s="8">
        <v>43412</v>
      </c>
      <c r="O3042">
        <v>0</v>
      </c>
      <c r="P3042">
        <v>0</v>
      </c>
      <c r="Q3042">
        <v>12155.064</v>
      </c>
      <c r="R3042">
        <v>1422.46</v>
      </c>
      <c r="S3042">
        <v>2.9630000000000001</v>
      </c>
      <c r="T3042">
        <v>33</v>
      </c>
      <c r="U3042">
        <v>4310.4830000000002</v>
      </c>
      <c r="V3042">
        <v>3</v>
      </c>
      <c r="W3042">
        <v>1.7450000000000001</v>
      </c>
      <c r="X3042">
        <v>2.82</v>
      </c>
      <c r="Y3042" s="8">
        <v>43412</v>
      </c>
    </row>
    <row r="3043" spans="1:25" x14ac:dyDescent="0.25">
      <c r="A3043">
        <v>-111.97804351000001</v>
      </c>
      <c r="B3043">
        <v>33.07938721</v>
      </c>
      <c r="C3043" t="s">
        <v>563</v>
      </c>
      <c r="D3043" t="s">
        <v>562</v>
      </c>
      <c r="E3043" t="s">
        <v>561</v>
      </c>
      <c r="F3043">
        <v>521</v>
      </c>
      <c r="G3043">
        <v>177</v>
      </c>
      <c r="H3043">
        <v>13.333</v>
      </c>
      <c r="I3043">
        <v>2.7229999999999999</v>
      </c>
      <c r="J3043">
        <v>1</v>
      </c>
      <c r="K3043">
        <v>1172.434</v>
      </c>
      <c r="L3043" t="s">
        <v>560</v>
      </c>
      <c r="M3043" t="s">
        <v>559</v>
      </c>
      <c r="N3043" s="8">
        <v>43412</v>
      </c>
      <c r="O3043">
        <v>0</v>
      </c>
      <c r="P3043">
        <v>0</v>
      </c>
      <c r="Q3043">
        <v>11170.448</v>
      </c>
      <c r="R3043">
        <v>1228.4849999999999</v>
      </c>
      <c r="S3043">
        <v>2.5590000000000002</v>
      </c>
      <c r="T3043">
        <v>33</v>
      </c>
      <c r="U3043">
        <v>3722.681</v>
      </c>
      <c r="V3043">
        <v>3</v>
      </c>
      <c r="W3043">
        <v>1.857</v>
      </c>
      <c r="X3043">
        <v>3.0009999999999999</v>
      </c>
      <c r="Y3043" s="8">
        <v>43412</v>
      </c>
    </row>
    <row r="3044" spans="1:25" x14ac:dyDescent="0.25">
      <c r="A3044">
        <v>-111.97804283000001</v>
      </c>
      <c r="B3044">
        <v>33.07937922</v>
      </c>
      <c r="C3044" t="s">
        <v>563</v>
      </c>
      <c r="D3044" t="s">
        <v>562</v>
      </c>
      <c r="E3044" t="s">
        <v>561</v>
      </c>
      <c r="F3044">
        <v>522</v>
      </c>
      <c r="G3044">
        <v>181</v>
      </c>
      <c r="H3044">
        <v>13.333</v>
      </c>
      <c r="I3044">
        <v>2.5920000000000001</v>
      </c>
      <c r="J3044">
        <v>1</v>
      </c>
      <c r="K3044">
        <v>1172.4280000000001</v>
      </c>
      <c r="L3044" t="s">
        <v>560</v>
      </c>
      <c r="M3044" t="s">
        <v>559</v>
      </c>
      <c r="N3044" s="8">
        <v>43412</v>
      </c>
      <c r="O3044">
        <v>0</v>
      </c>
      <c r="P3044">
        <v>0</v>
      </c>
      <c r="Q3044">
        <v>11172.816999999999</v>
      </c>
      <c r="R3044">
        <v>1290.96</v>
      </c>
      <c r="S3044">
        <v>2.69</v>
      </c>
      <c r="T3044">
        <v>33</v>
      </c>
      <c r="U3044">
        <v>3912.0010000000002</v>
      </c>
      <c r="V3044">
        <v>3</v>
      </c>
      <c r="W3044">
        <v>1.7669999999999999</v>
      </c>
      <c r="X3044">
        <v>2.8559999999999999</v>
      </c>
      <c r="Y3044" s="8">
        <v>43412</v>
      </c>
    </row>
    <row r="3045" spans="1:25" x14ac:dyDescent="0.25">
      <c r="A3045">
        <v>-111.97804317000001</v>
      </c>
      <c r="B3045">
        <v>33.079372220000003</v>
      </c>
      <c r="C3045" t="s">
        <v>563</v>
      </c>
      <c r="D3045" t="s">
        <v>562</v>
      </c>
      <c r="E3045" t="s">
        <v>561</v>
      </c>
      <c r="F3045">
        <v>523</v>
      </c>
      <c r="G3045">
        <v>179</v>
      </c>
      <c r="H3045">
        <v>13.333</v>
      </c>
      <c r="I3045">
        <v>2.5259999999999998</v>
      </c>
      <c r="J3045">
        <v>1</v>
      </c>
      <c r="K3045">
        <v>1172.4110000000001</v>
      </c>
      <c r="L3045" t="s">
        <v>560</v>
      </c>
      <c r="M3045" t="s">
        <v>559</v>
      </c>
      <c r="N3045" s="8">
        <v>43412</v>
      </c>
      <c r="O3045">
        <v>0</v>
      </c>
      <c r="P3045">
        <v>0</v>
      </c>
      <c r="Q3045">
        <v>9722.3880000000008</v>
      </c>
      <c r="R3045">
        <v>1152.549</v>
      </c>
      <c r="S3045">
        <v>2.4009999999999998</v>
      </c>
      <c r="T3045">
        <v>33</v>
      </c>
      <c r="U3045">
        <v>3492.5729999999999</v>
      </c>
      <c r="V3045">
        <v>3</v>
      </c>
      <c r="W3045">
        <v>1.722</v>
      </c>
      <c r="X3045">
        <v>2.7839999999999998</v>
      </c>
      <c r="Y3045" s="8">
        <v>43412</v>
      </c>
    </row>
    <row r="3046" spans="1:25" x14ac:dyDescent="0.25">
      <c r="A3046">
        <v>-111.978043</v>
      </c>
      <c r="B3046">
        <v>33.079365230000001</v>
      </c>
      <c r="C3046" t="s">
        <v>563</v>
      </c>
      <c r="D3046" t="s">
        <v>562</v>
      </c>
      <c r="E3046" t="s">
        <v>561</v>
      </c>
      <c r="F3046">
        <v>524</v>
      </c>
      <c r="G3046">
        <v>180</v>
      </c>
      <c r="H3046">
        <v>13.333</v>
      </c>
      <c r="I3046">
        <v>2.625</v>
      </c>
      <c r="J3046">
        <v>1</v>
      </c>
      <c r="K3046">
        <v>1172.444</v>
      </c>
      <c r="L3046" t="s">
        <v>560</v>
      </c>
      <c r="M3046" t="s">
        <v>559</v>
      </c>
      <c r="N3046" s="8">
        <v>43412</v>
      </c>
      <c r="O3046">
        <v>0</v>
      </c>
      <c r="P3046">
        <v>0</v>
      </c>
      <c r="Q3046">
        <v>12090.73</v>
      </c>
      <c r="R3046">
        <v>1379.558</v>
      </c>
      <c r="S3046">
        <v>2.8740000000000001</v>
      </c>
      <c r="T3046">
        <v>33</v>
      </c>
      <c r="U3046">
        <v>4180.4769999999999</v>
      </c>
      <c r="V3046">
        <v>3</v>
      </c>
      <c r="W3046">
        <v>1.79</v>
      </c>
      <c r="X3046">
        <v>2.8919999999999999</v>
      </c>
      <c r="Y3046" s="8">
        <v>43412</v>
      </c>
    </row>
    <row r="3047" spans="1:25" x14ac:dyDescent="0.25">
      <c r="A3047">
        <v>-111.97804317000001</v>
      </c>
      <c r="B3047">
        <v>33.079358220000003</v>
      </c>
      <c r="C3047" t="s">
        <v>563</v>
      </c>
      <c r="D3047" t="s">
        <v>562</v>
      </c>
      <c r="E3047" t="s">
        <v>561</v>
      </c>
      <c r="F3047">
        <v>525</v>
      </c>
      <c r="G3047">
        <v>179</v>
      </c>
      <c r="H3047">
        <v>13.333</v>
      </c>
      <c r="I3047">
        <v>2.4929999999999999</v>
      </c>
      <c r="J3047">
        <v>1</v>
      </c>
      <c r="K3047">
        <v>1172.4179999999999</v>
      </c>
      <c r="L3047" t="s">
        <v>560</v>
      </c>
      <c r="M3047" t="s">
        <v>559</v>
      </c>
      <c r="N3047" s="8">
        <v>43412</v>
      </c>
      <c r="O3047">
        <v>0</v>
      </c>
      <c r="P3047">
        <v>0</v>
      </c>
      <c r="Q3047">
        <v>12865.93</v>
      </c>
      <c r="R3047">
        <v>1545.2719999999999</v>
      </c>
      <c r="S3047">
        <v>3.2189999999999999</v>
      </c>
      <c r="T3047">
        <v>33</v>
      </c>
      <c r="U3047">
        <v>4682.6419999999998</v>
      </c>
      <c r="V3047">
        <v>3</v>
      </c>
      <c r="W3047">
        <v>1.7</v>
      </c>
      <c r="X3047">
        <v>2.7480000000000002</v>
      </c>
      <c r="Y3047" s="8">
        <v>43412</v>
      </c>
    </row>
    <row r="3048" spans="1:25" x14ac:dyDescent="0.25">
      <c r="A3048">
        <v>-111.97804283000001</v>
      </c>
      <c r="B3048">
        <v>33.07935122</v>
      </c>
      <c r="C3048" t="s">
        <v>563</v>
      </c>
      <c r="D3048" t="s">
        <v>562</v>
      </c>
      <c r="E3048" t="s">
        <v>561</v>
      </c>
      <c r="F3048">
        <v>526</v>
      </c>
      <c r="G3048">
        <v>181</v>
      </c>
      <c r="H3048">
        <v>13.333</v>
      </c>
      <c r="I3048">
        <v>2.625</v>
      </c>
      <c r="J3048">
        <v>1</v>
      </c>
      <c r="K3048">
        <v>1172.441</v>
      </c>
      <c r="L3048" t="s">
        <v>560</v>
      </c>
      <c r="M3048" t="s">
        <v>559</v>
      </c>
      <c r="N3048" s="8">
        <v>43412</v>
      </c>
      <c r="O3048">
        <v>0</v>
      </c>
      <c r="P3048">
        <v>0</v>
      </c>
      <c r="Q3048">
        <v>12763.15</v>
      </c>
      <c r="R3048">
        <v>1456.2809999999999</v>
      </c>
      <c r="S3048">
        <v>3.0339999999999998</v>
      </c>
      <c r="T3048">
        <v>33</v>
      </c>
      <c r="U3048">
        <v>4412.973</v>
      </c>
      <c r="V3048">
        <v>3</v>
      </c>
      <c r="W3048">
        <v>1.79</v>
      </c>
      <c r="X3048">
        <v>2.8919999999999999</v>
      </c>
      <c r="Y3048" s="8">
        <v>43412</v>
      </c>
    </row>
    <row r="3049" spans="1:25" x14ac:dyDescent="0.25">
      <c r="A3049">
        <v>-111.978044</v>
      </c>
      <c r="B3049">
        <v>33.079343229999999</v>
      </c>
      <c r="C3049" t="s">
        <v>563</v>
      </c>
      <c r="D3049" t="s">
        <v>562</v>
      </c>
      <c r="E3049" t="s">
        <v>561</v>
      </c>
      <c r="F3049">
        <v>527</v>
      </c>
      <c r="G3049">
        <v>180</v>
      </c>
      <c r="H3049">
        <v>13.333</v>
      </c>
      <c r="I3049">
        <v>2.5920000000000001</v>
      </c>
      <c r="J3049">
        <v>1</v>
      </c>
      <c r="K3049">
        <v>1172.431</v>
      </c>
      <c r="L3049" t="s">
        <v>560</v>
      </c>
      <c r="M3049" t="s">
        <v>559</v>
      </c>
      <c r="N3049" s="8">
        <v>43412</v>
      </c>
      <c r="O3049">
        <v>0</v>
      </c>
      <c r="P3049">
        <v>0</v>
      </c>
      <c r="Q3049">
        <v>13585.499</v>
      </c>
      <c r="R3049">
        <v>1569.7329999999999</v>
      </c>
      <c r="S3049">
        <v>3.27</v>
      </c>
      <c r="T3049">
        <v>33</v>
      </c>
      <c r="U3049">
        <v>4756.7659999999996</v>
      </c>
      <c r="V3049">
        <v>3</v>
      </c>
      <c r="W3049">
        <v>1.7669999999999999</v>
      </c>
      <c r="X3049">
        <v>2.8559999999999999</v>
      </c>
      <c r="Y3049" s="8">
        <v>43412</v>
      </c>
    </row>
    <row r="3050" spans="1:25" x14ac:dyDescent="0.25">
      <c r="A3050">
        <v>-111.97804349</v>
      </c>
      <c r="B3050">
        <v>33.079336210000001</v>
      </c>
      <c r="C3050" t="s">
        <v>563</v>
      </c>
      <c r="D3050" t="s">
        <v>562</v>
      </c>
      <c r="E3050" t="s">
        <v>561</v>
      </c>
      <c r="F3050">
        <v>528</v>
      </c>
      <c r="G3050">
        <v>183</v>
      </c>
      <c r="H3050">
        <v>13.333</v>
      </c>
      <c r="I3050">
        <v>2.657</v>
      </c>
      <c r="J3050">
        <v>1</v>
      </c>
      <c r="K3050">
        <v>1172.451</v>
      </c>
      <c r="L3050" t="s">
        <v>560</v>
      </c>
      <c r="M3050" t="s">
        <v>559</v>
      </c>
      <c r="N3050" s="8">
        <v>43412</v>
      </c>
      <c r="O3050">
        <v>0</v>
      </c>
      <c r="P3050">
        <v>0</v>
      </c>
      <c r="Q3050">
        <v>13658.535</v>
      </c>
      <c r="R3050">
        <v>1539.2049999999999</v>
      </c>
      <c r="S3050">
        <v>3.2069999999999999</v>
      </c>
      <c r="T3050">
        <v>33</v>
      </c>
      <c r="U3050">
        <v>4664.2569999999996</v>
      </c>
      <c r="V3050">
        <v>3</v>
      </c>
      <c r="W3050">
        <v>1.8120000000000001</v>
      </c>
      <c r="X3050">
        <v>2.9279999999999999</v>
      </c>
      <c r="Y3050" s="8">
        <v>43412</v>
      </c>
    </row>
    <row r="3051" spans="1:25" x14ac:dyDescent="0.25">
      <c r="A3051">
        <v>-111.97804366</v>
      </c>
      <c r="B3051">
        <v>33.079329219999998</v>
      </c>
      <c r="C3051" t="s">
        <v>563</v>
      </c>
      <c r="D3051" t="s">
        <v>562</v>
      </c>
      <c r="E3051" t="s">
        <v>561</v>
      </c>
      <c r="F3051">
        <v>529</v>
      </c>
      <c r="G3051">
        <v>182</v>
      </c>
      <c r="H3051">
        <v>13.333</v>
      </c>
      <c r="I3051">
        <v>2.657</v>
      </c>
      <c r="J3051">
        <v>1</v>
      </c>
      <c r="K3051">
        <v>1172.4380000000001</v>
      </c>
      <c r="L3051" t="s">
        <v>560</v>
      </c>
      <c r="M3051" t="s">
        <v>559</v>
      </c>
      <c r="N3051" s="8">
        <v>43412</v>
      </c>
      <c r="O3051">
        <v>0</v>
      </c>
      <c r="P3051">
        <v>0</v>
      </c>
      <c r="Q3051">
        <v>12345.916999999999</v>
      </c>
      <c r="R3051">
        <v>1391.2829999999999</v>
      </c>
      <c r="S3051">
        <v>2.899</v>
      </c>
      <c r="T3051">
        <v>33</v>
      </c>
      <c r="U3051">
        <v>4216.01</v>
      </c>
      <c r="V3051">
        <v>3</v>
      </c>
      <c r="W3051">
        <v>1.8120000000000001</v>
      </c>
      <c r="X3051">
        <v>2.9279999999999999</v>
      </c>
      <c r="Y3051" s="8">
        <v>43412</v>
      </c>
    </row>
    <row r="3052" spans="1:25" x14ac:dyDescent="0.25">
      <c r="A3052">
        <v>-111.97804366</v>
      </c>
      <c r="B3052">
        <v>33.079321219999997</v>
      </c>
      <c r="C3052" t="s">
        <v>563</v>
      </c>
      <c r="D3052" t="s">
        <v>562</v>
      </c>
      <c r="E3052" t="s">
        <v>561</v>
      </c>
      <c r="F3052">
        <v>530</v>
      </c>
      <c r="G3052">
        <v>182</v>
      </c>
      <c r="H3052">
        <v>13.333</v>
      </c>
      <c r="I3052">
        <v>2.625</v>
      </c>
      <c r="J3052">
        <v>1</v>
      </c>
      <c r="K3052">
        <v>1172.405</v>
      </c>
      <c r="L3052" t="s">
        <v>560</v>
      </c>
      <c r="M3052" t="s">
        <v>559</v>
      </c>
      <c r="N3052" s="8">
        <v>43412</v>
      </c>
      <c r="O3052">
        <v>0</v>
      </c>
      <c r="P3052">
        <v>0</v>
      </c>
      <c r="Q3052">
        <v>13172.175999999999</v>
      </c>
      <c r="R3052">
        <v>1502.951</v>
      </c>
      <c r="S3052">
        <v>3.1309999999999998</v>
      </c>
      <c r="T3052">
        <v>33</v>
      </c>
      <c r="U3052">
        <v>4554.3969999999999</v>
      </c>
      <c r="V3052">
        <v>3</v>
      </c>
      <c r="W3052">
        <v>1.79</v>
      </c>
      <c r="X3052">
        <v>2.8919999999999999</v>
      </c>
      <c r="Y3052" s="8">
        <v>43412</v>
      </c>
    </row>
    <row r="3053" spans="1:25" x14ac:dyDescent="0.25">
      <c r="A3053">
        <v>-111.97804417</v>
      </c>
      <c r="B3053">
        <v>33.079314220000001</v>
      </c>
      <c r="C3053" t="s">
        <v>563</v>
      </c>
      <c r="D3053" t="s">
        <v>562</v>
      </c>
      <c r="E3053" t="s">
        <v>561</v>
      </c>
      <c r="F3053">
        <v>531</v>
      </c>
      <c r="G3053">
        <v>179</v>
      </c>
      <c r="H3053">
        <v>13.333</v>
      </c>
      <c r="I3053">
        <v>2.5590000000000002</v>
      </c>
      <c r="J3053">
        <v>1</v>
      </c>
      <c r="K3053">
        <v>1172.405</v>
      </c>
      <c r="L3053" t="s">
        <v>560</v>
      </c>
      <c r="M3053" t="s">
        <v>559</v>
      </c>
      <c r="N3053" s="8">
        <v>43412</v>
      </c>
      <c r="O3053">
        <v>0</v>
      </c>
      <c r="P3053">
        <v>0</v>
      </c>
      <c r="Q3053">
        <v>14020.303</v>
      </c>
      <c r="R3053">
        <v>1640.741</v>
      </c>
      <c r="S3053">
        <v>3.4180000000000001</v>
      </c>
      <c r="T3053">
        <v>33</v>
      </c>
      <c r="U3053">
        <v>4971.9430000000002</v>
      </c>
      <c r="V3053">
        <v>3</v>
      </c>
      <c r="W3053">
        <v>1.7450000000000001</v>
      </c>
      <c r="X3053">
        <v>2.82</v>
      </c>
      <c r="Y3053" s="8">
        <v>43412</v>
      </c>
    </row>
    <row r="3054" spans="1:25" x14ac:dyDescent="0.25">
      <c r="A3054">
        <v>-111.97804349</v>
      </c>
      <c r="B3054">
        <v>33.079307210000003</v>
      </c>
      <c r="C3054" t="s">
        <v>563</v>
      </c>
      <c r="D3054" t="s">
        <v>562</v>
      </c>
      <c r="E3054" t="s">
        <v>561</v>
      </c>
      <c r="F3054">
        <v>532</v>
      </c>
      <c r="G3054">
        <v>183</v>
      </c>
      <c r="H3054">
        <v>13.333</v>
      </c>
      <c r="I3054">
        <v>2.69</v>
      </c>
      <c r="J3054">
        <v>1</v>
      </c>
      <c r="K3054">
        <v>1172.375</v>
      </c>
      <c r="L3054" t="s">
        <v>560</v>
      </c>
      <c r="M3054" t="s">
        <v>559</v>
      </c>
      <c r="N3054" s="8">
        <v>43412</v>
      </c>
      <c r="O3054">
        <v>0</v>
      </c>
      <c r="P3054">
        <v>0</v>
      </c>
      <c r="Q3054">
        <v>13728.047</v>
      </c>
      <c r="R3054">
        <v>1528.172</v>
      </c>
      <c r="S3054">
        <v>3.1840000000000002</v>
      </c>
      <c r="T3054">
        <v>33</v>
      </c>
      <c r="U3054">
        <v>4630.8230000000003</v>
      </c>
      <c r="V3054">
        <v>3</v>
      </c>
      <c r="W3054">
        <v>1.8340000000000001</v>
      </c>
      <c r="X3054">
        <v>2.964</v>
      </c>
      <c r="Y3054" s="8">
        <v>43412</v>
      </c>
    </row>
    <row r="3055" spans="1:25" x14ac:dyDescent="0.25">
      <c r="A3055">
        <v>-111.97804434</v>
      </c>
      <c r="B3055">
        <v>33.07930022</v>
      </c>
      <c r="C3055" t="s">
        <v>563</v>
      </c>
      <c r="D3055" t="s">
        <v>562</v>
      </c>
      <c r="E3055" t="s">
        <v>561</v>
      </c>
      <c r="F3055">
        <v>533</v>
      </c>
      <c r="G3055">
        <v>178</v>
      </c>
      <c r="H3055">
        <v>13.333</v>
      </c>
      <c r="I3055">
        <v>2.5920000000000001</v>
      </c>
      <c r="J3055">
        <v>1</v>
      </c>
      <c r="K3055">
        <v>1172.405</v>
      </c>
      <c r="L3055" t="s">
        <v>560</v>
      </c>
      <c r="M3055" t="s">
        <v>559</v>
      </c>
      <c r="N3055" s="8">
        <v>43412</v>
      </c>
      <c r="O3055">
        <v>0</v>
      </c>
      <c r="P3055">
        <v>0</v>
      </c>
      <c r="Q3055">
        <v>14750.502</v>
      </c>
      <c r="R3055">
        <v>1704.3430000000001</v>
      </c>
      <c r="S3055">
        <v>3.5510000000000002</v>
      </c>
      <c r="T3055">
        <v>33</v>
      </c>
      <c r="U3055">
        <v>5164.6760000000004</v>
      </c>
      <c r="V3055">
        <v>3</v>
      </c>
      <c r="W3055">
        <v>1.7669999999999999</v>
      </c>
      <c r="X3055">
        <v>2.8559999999999999</v>
      </c>
      <c r="Y3055" s="8">
        <v>43412</v>
      </c>
    </row>
    <row r="3056" spans="1:25" x14ac:dyDescent="0.25">
      <c r="A3056">
        <v>-111.97804349</v>
      </c>
      <c r="B3056">
        <v>33.079293210000003</v>
      </c>
      <c r="C3056" t="s">
        <v>563</v>
      </c>
      <c r="D3056" t="s">
        <v>562</v>
      </c>
      <c r="E3056" t="s">
        <v>561</v>
      </c>
      <c r="F3056">
        <v>534</v>
      </c>
      <c r="G3056">
        <v>183</v>
      </c>
      <c r="H3056">
        <v>13.333</v>
      </c>
      <c r="I3056">
        <v>2.5590000000000002</v>
      </c>
      <c r="J3056">
        <v>1</v>
      </c>
      <c r="K3056">
        <v>1172.48</v>
      </c>
      <c r="L3056" t="s">
        <v>560</v>
      </c>
      <c r="M3056" t="s">
        <v>559</v>
      </c>
      <c r="N3056" s="8">
        <v>43412</v>
      </c>
      <c r="O3056">
        <v>0</v>
      </c>
      <c r="P3056">
        <v>0</v>
      </c>
      <c r="Q3056">
        <v>13511.745999999999</v>
      </c>
      <c r="R3056">
        <v>1581.2270000000001</v>
      </c>
      <c r="S3056">
        <v>3.294</v>
      </c>
      <c r="T3056">
        <v>33</v>
      </c>
      <c r="U3056">
        <v>4791.5959999999995</v>
      </c>
      <c r="V3056">
        <v>3</v>
      </c>
      <c r="W3056">
        <v>1.7450000000000001</v>
      </c>
      <c r="X3056">
        <v>2.82</v>
      </c>
      <c r="Y3056" s="8">
        <v>43412</v>
      </c>
    </row>
    <row r="3057" spans="1:25" x14ac:dyDescent="0.25">
      <c r="A3057">
        <v>-111.97804383</v>
      </c>
      <c r="B3057">
        <v>33.07928622</v>
      </c>
      <c r="C3057" t="s">
        <v>563</v>
      </c>
      <c r="D3057" t="s">
        <v>562</v>
      </c>
      <c r="E3057" t="s">
        <v>561</v>
      </c>
      <c r="F3057">
        <v>535</v>
      </c>
      <c r="G3057">
        <v>181</v>
      </c>
      <c r="H3057">
        <v>13.333</v>
      </c>
      <c r="I3057">
        <v>2.395</v>
      </c>
      <c r="J3057">
        <v>1</v>
      </c>
      <c r="K3057">
        <v>1172.48</v>
      </c>
      <c r="L3057" t="s">
        <v>560</v>
      </c>
      <c r="M3057" t="s">
        <v>559</v>
      </c>
      <c r="N3057" s="8">
        <v>43412</v>
      </c>
      <c r="O3057">
        <v>0</v>
      </c>
      <c r="P3057">
        <v>0</v>
      </c>
      <c r="Q3057">
        <v>13320.508</v>
      </c>
      <c r="R3057">
        <v>1665.617</v>
      </c>
      <c r="S3057">
        <v>3.47</v>
      </c>
      <c r="T3057">
        <v>33</v>
      </c>
      <c r="U3057">
        <v>5047.3249999999998</v>
      </c>
      <c r="V3057">
        <v>3</v>
      </c>
      <c r="W3057">
        <v>1.633</v>
      </c>
      <c r="X3057">
        <v>2.6389999999999998</v>
      </c>
      <c r="Y3057" s="8">
        <v>43412</v>
      </c>
    </row>
    <row r="3058" spans="1:25" x14ac:dyDescent="0.25">
      <c r="A3058">
        <v>-111.97804383</v>
      </c>
      <c r="B3058">
        <v>33.079278219999999</v>
      </c>
      <c r="C3058" t="s">
        <v>563</v>
      </c>
      <c r="D3058" t="s">
        <v>562</v>
      </c>
      <c r="E3058" t="s">
        <v>561</v>
      </c>
      <c r="F3058">
        <v>536</v>
      </c>
      <c r="G3058">
        <v>181</v>
      </c>
      <c r="H3058">
        <v>13.333</v>
      </c>
      <c r="I3058">
        <v>2.5259999999999998</v>
      </c>
      <c r="J3058">
        <v>1</v>
      </c>
      <c r="K3058">
        <v>1172.4570000000001</v>
      </c>
      <c r="L3058" t="s">
        <v>560</v>
      </c>
      <c r="M3058" t="s">
        <v>559</v>
      </c>
      <c r="N3058" s="8">
        <v>43412</v>
      </c>
      <c r="O3058">
        <v>0</v>
      </c>
      <c r="P3058">
        <v>0</v>
      </c>
      <c r="Q3058">
        <v>13319.736000000001</v>
      </c>
      <c r="R3058">
        <v>1579</v>
      </c>
      <c r="S3058">
        <v>3.29</v>
      </c>
      <c r="T3058">
        <v>33</v>
      </c>
      <c r="U3058">
        <v>4784.8490000000002</v>
      </c>
      <c r="V3058">
        <v>3</v>
      </c>
      <c r="W3058">
        <v>1.722</v>
      </c>
      <c r="X3058">
        <v>2.7839999999999998</v>
      </c>
      <c r="Y3058" s="8">
        <v>43412</v>
      </c>
    </row>
    <row r="3059" spans="1:25" x14ac:dyDescent="0.25">
      <c r="A3059">
        <v>-111.97804468</v>
      </c>
      <c r="B3059">
        <v>33.079271210000002</v>
      </c>
      <c r="C3059" t="s">
        <v>563</v>
      </c>
      <c r="D3059" t="s">
        <v>562</v>
      </c>
      <c r="E3059" t="s">
        <v>561</v>
      </c>
      <c r="F3059">
        <v>537</v>
      </c>
      <c r="G3059">
        <v>176</v>
      </c>
      <c r="H3059">
        <v>13.333</v>
      </c>
      <c r="I3059">
        <v>2.657</v>
      </c>
      <c r="J3059">
        <v>1</v>
      </c>
      <c r="K3059">
        <v>1172.421</v>
      </c>
      <c r="L3059" t="s">
        <v>560</v>
      </c>
      <c r="M3059" t="s">
        <v>559</v>
      </c>
      <c r="N3059" s="8">
        <v>43412</v>
      </c>
      <c r="O3059">
        <v>0</v>
      </c>
      <c r="P3059">
        <v>0</v>
      </c>
      <c r="Q3059">
        <v>12734.288</v>
      </c>
      <c r="R3059">
        <v>1435.05</v>
      </c>
      <c r="S3059">
        <v>2.99</v>
      </c>
      <c r="T3059">
        <v>33</v>
      </c>
      <c r="U3059">
        <v>4348.6350000000002</v>
      </c>
      <c r="V3059">
        <v>3</v>
      </c>
      <c r="W3059">
        <v>1.8120000000000001</v>
      </c>
      <c r="X3059">
        <v>2.9279999999999999</v>
      </c>
      <c r="Y3059" s="8">
        <v>43412</v>
      </c>
    </row>
    <row r="3060" spans="1:25" x14ac:dyDescent="0.25">
      <c r="A3060">
        <v>-111.97804349</v>
      </c>
      <c r="B3060">
        <v>33.079264209999998</v>
      </c>
      <c r="C3060" t="s">
        <v>563</v>
      </c>
      <c r="D3060" t="s">
        <v>562</v>
      </c>
      <c r="E3060" t="s">
        <v>561</v>
      </c>
      <c r="F3060">
        <v>538</v>
      </c>
      <c r="G3060">
        <v>183</v>
      </c>
      <c r="H3060">
        <v>13.333</v>
      </c>
      <c r="I3060">
        <v>2.657</v>
      </c>
      <c r="J3060">
        <v>1</v>
      </c>
      <c r="K3060">
        <v>1172.415</v>
      </c>
      <c r="L3060" t="s">
        <v>560</v>
      </c>
      <c r="M3060" t="s">
        <v>559</v>
      </c>
      <c r="N3060" s="8">
        <v>43412</v>
      </c>
      <c r="O3060">
        <v>0</v>
      </c>
      <c r="P3060">
        <v>0</v>
      </c>
      <c r="Q3060">
        <v>14990.652</v>
      </c>
      <c r="R3060">
        <v>1689.3230000000001</v>
      </c>
      <c r="S3060">
        <v>3.5190000000000001</v>
      </c>
      <c r="T3060">
        <v>33</v>
      </c>
      <c r="U3060">
        <v>5119.1620000000003</v>
      </c>
      <c r="V3060">
        <v>3</v>
      </c>
      <c r="W3060">
        <v>1.8120000000000001</v>
      </c>
      <c r="X3060">
        <v>2.9279999999999999</v>
      </c>
      <c r="Y3060" s="8">
        <v>43412</v>
      </c>
    </row>
    <row r="3061" spans="1:25" x14ac:dyDescent="0.25">
      <c r="A3061">
        <v>-111.97804465999999</v>
      </c>
      <c r="B3061">
        <v>33.079256219999998</v>
      </c>
      <c r="C3061" t="s">
        <v>563</v>
      </c>
      <c r="D3061" t="s">
        <v>562</v>
      </c>
      <c r="E3061" t="s">
        <v>561</v>
      </c>
      <c r="F3061">
        <v>539</v>
      </c>
      <c r="G3061">
        <v>182</v>
      </c>
      <c r="H3061">
        <v>13.333</v>
      </c>
      <c r="I3061">
        <v>2.69</v>
      </c>
      <c r="J3061">
        <v>1</v>
      </c>
      <c r="K3061">
        <v>1172.3820000000001</v>
      </c>
      <c r="L3061" t="s">
        <v>560</v>
      </c>
      <c r="M3061" t="s">
        <v>559</v>
      </c>
      <c r="N3061" s="8">
        <v>43412</v>
      </c>
      <c r="O3061">
        <v>0</v>
      </c>
      <c r="P3061">
        <v>0</v>
      </c>
      <c r="Q3061">
        <v>14219.803</v>
      </c>
      <c r="R3061">
        <v>1582.913</v>
      </c>
      <c r="S3061">
        <v>3.298</v>
      </c>
      <c r="T3061">
        <v>33</v>
      </c>
      <c r="U3061">
        <v>4796.7060000000001</v>
      </c>
      <c r="V3061">
        <v>3</v>
      </c>
      <c r="W3061">
        <v>1.8340000000000001</v>
      </c>
      <c r="X3061">
        <v>2.964</v>
      </c>
      <c r="Y3061" s="8">
        <v>43412</v>
      </c>
    </row>
    <row r="3062" spans="1:25" x14ac:dyDescent="0.25">
      <c r="A3062">
        <v>-111.97804465999999</v>
      </c>
      <c r="B3062">
        <v>33.079249220000001</v>
      </c>
      <c r="C3062" t="s">
        <v>563</v>
      </c>
      <c r="D3062" t="s">
        <v>562</v>
      </c>
      <c r="E3062" t="s">
        <v>561</v>
      </c>
      <c r="F3062">
        <v>540</v>
      </c>
      <c r="G3062">
        <v>182</v>
      </c>
      <c r="H3062">
        <v>13.333</v>
      </c>
      <c r="I3062">
        <v>2.5590000000000002</v>
      </c>
      <c r="J3062">
        <v>1</v>
      </c>
      <c r="K3062">
        <v>1172.454</v>
      </c>
      <c r="L3062" t="s">
        <v>560</v>
      </c>
      <c r="M3062" t="s">
        <v>559</v>
      </c>
      <c r="N3062" s="8">
        <v>43412</v>
      </c>
      <c r="O3062">
        <v>0</v>
      </c>
      <c r="P3062">
        <v>0</v>
      </c>
      <c r="Q3062">
        <v>13689.38</v>
      </c>
      <c r="R3062">
        <v>1602.0150000000001</v>
      </c>
      <c r="S3062">
        <v>3.3380000000000001</v>
      </c>
      <c r="T3062">
        <v>33</v>
      </c>
      <c r="U3062">
        <v>4854.59</v>
      </c>
      <c r="V3062">
        <v>3</v>
      </c>
      <c r="W3062">
        <v>1.7450000000000001</v>
      </c>
      <c r="X3062">
        <v>2.82</v>
      </c>
      <c r="Y3062" s="8">
        <v>43412</v>
      </c>
    </row>
    <row r="3063" spans="1:25" x14ac:dyDescent="0.25">
      <c r="A3063">
        <v>-111.97804468</v>
      </c>
      <c r="B3063">
        <v>33.079242209999997</v>
      </c>
      <c r="C3063" t="s">
        <v>563</v>
      </c>
      <c r="D3063" t="s">
        <v>562</v>
      </c>
      <c r="E3063" t="s">
        <v>561</v>
      </c>
      <c r="F3063">
        <v>541</v>
      </c>
      <c r="G3063">
        <v>176</v>
      </c>
      <c r="H3063">
        <v>13.333</v>
      </c>
      <c r="I3063">
        <v>2.657</v>
      </c>
      <c r="J3063">
        <v>1</v>
      </c>
      <c r="K3063">
        <v>1172.4639999999999</v>
      </c>
      <c r="L3063" t="s">
        <v>560</v>
      </c>
      <c r="M3063" t="s">
        <v>559</v>
      </c>
      <c r="N3063" s="8">
        <v>43412</v>
      </c>
      <c r="O3063">
        <v>0</v>
      </c>
      <c r="P3063">
        <v>0</v>
      </c>
      <c r="Q3063">
        <v>14191.382</v>
      </c>
      <c r="R3063">
        <v>1599.252</v>
      </c>
      <c r="S3063">
        <v>3.3319999999999999</v>
      </c>
      <c r="T3063">
        <v>33</v>
      </c>
      <c r="U3063">
        <v>4846.2190000000001</v>
      </c>
      <c r="V3063">
        <v>3</v>
      </c>
      <c r="W3063">
        <v>1.8120000000000001</v>
      </c>
      <c r="X3063">
        <v>2.9279999999999999</v>
      </c>
      <c r="Y3063" s="8">
        <v>43412</v>
      </c>
    </row>
    <row r="3064" spans="1:25" x14ac:dyDescent="0.25">
      <c r="A3064">
        <v>-111.97804451</v>
      </c>
      <c r="B3064">
        <v>33.07923521</v>
      </c>
      <c r="C3064" t="s">
        <v>563</v>
      </c>
      <c r="D3064" t="s">
        <v>562</v>
      </c>
      <c r="E3064" t="s">
        <v>561</v>
      </c>
      <c r="F3064">
        <v>542</v>
      </c>
      <c r="G3064">
        <v>177</v>
      </c>
      <c r="H3064">
        <v>13.333</v>
      </c>
      <c r="I3064">
        <v>2.5259999999999998</v>
      </c>
      <c r="J3064">
        <v>1</v>
      </c>
      <c r="K3064">
        <v>1172.4839999999999</v>
      </c>
      <c r="L3064" t="s">
        <v>560</v>
      </c>
      <c r="M3064" t="s">
        <v>559</v>
      </c>
      <c r="N3064" s="8">
        <v>43412</v>
      </c>
      <c r="O3064">
        <v>0</v>
      </c>
      <c r="P3064">
        <v>0</v>
      </c>
      <c r="Q3064">
        <v>12506.476000000001</v>
      </c>
      <c r="R3064">
        <v>1482.5920000000001</v>
      </c>
      <c r="S3064">
        <v>3.089</v>
      </c>
      <c r="T3064">
        <v>33</v>
      </c>
      <c r="U3064">
        <v>4492.701</v>
      </c>
      <c r="V3064">
        <v>3</v>
      </c>
      <c r="W3064">
        <v>1.722</v>
      </c>
      <c r="X3064">
        <v>2.7839999999999998</v>
      </c>
      <c r="Y3064" s="8">
        <v>43412</v>
      </c>
    </row>
    <row r="3065" spans="1:25" x14ac:dyDescent="0.25">
      <c r="A3065">
        <v>-111.978044</v>
      </c>
      <c r="B3065">
        <v>33.079227230000001</v>
      </c>
      <c r="C3065" t="s">
        <v>563</v>
      </c>
      <c r="D3065" t="s">
        <v>562</v>
      </c>
      <c r="E3065" t="s">
        <v>561</v>
      </c>
      <c r="F3065">
        <v>543</v>
      </c>
      <c r="G3065">
        <v>180</v>
      </c>
      <c r="H3065">
        <v>13.333</v>
      </c>
      <c r="I3065">
        <v>2.5920000000000001</v>
      </c>
      <c r="J3065">
        <v>1</v>
      </c>
      <c r="K3065">
        <v>1172.454</v>
      </c>
      <c r="L3065" t="s">
        <v>560</v>
      </c>
      <c r="M3065" t="s">
        <v>559</v>
      </c>
      <c r="N3065" s="8">
        <v>43412</v>
      </c>
      <c r="O3065">
        <v>0</v>
      </c>
      <c r="P3065">
        <v>0</v>
      </c>
      <c r="Q3065">
        <v>11973.629000000001</v>
      </c>
      <c r="R3065">
        <v>1383.49</v>
      </c>
      <c r="S3065">
        <v>2.8820000000000001</v>
      </c>
      <c r="T3065">
        <v>33</v>
      </c>
      <c r="U3065">
        <v>4192.3940000000002</v>
      </c>
      <c r="V3065">
        <v>3</v>
      </c>
      <c r="W3065">
        <v>1.7669999999999999</v>
      </c>
      <c r="X3065">
        <v>2.8559999999999999</v>
      </c>
      <c r="Y3065" s="8">
        <v>43412</v>
      </c>
    </row>
    <row r="3066" spans="1:25" x14ac:dyDescent="0.25">
      <c r="A3066">
        <v>-111.97804349</v>
      </c>
      <c r="B3066">
        <v>33.079220210000003</v>
      </c>
      <c r="C3066" t="s">
        <v>563</v>
      </c>
      <c r="D3066" t="s">
        <v>562</v>
      </c>
      <c r="E3066" t="s">
        <v>561</v>
      </c>
      <c r="F3066">
        <v>544</v>
      </c>
      <c r="G3066">
        <v>183</v>
      </c>
      <c r="H3066">
        <v>13.333</v>
      </c>
      <c r="I3066">
        <v>2.625</v>
      </c>
      <c r="J3066">
        <v>1</v>
      </c>
      <c r="K3066">
        <v>1172.415</v>
      </c>
      <c r="L3066" t="s">
        <v>560</v>
      </c>
      <c r="M3066" t="s">
        <v>559</v>
      </c>
      <c r="N3066" s="8">
        <v>43412</v>
      </c>
      <c r="O3066">
        <v>0</v>
      </c>
      <c r="P3066">
        <v>0</v>
      </c>
      <c r="Q3066">
        <v>11559.205</v>
      </c>
      <c r="R3066">
        <v>1318.91</v>
      </c>
      <c r="S3066">
        <v>2.7480000000000002</v>
      </c>
      <c r="T3066">
        <v>33</v>
      </c>
      <c r="U3066">
        <v>3996.6979999999999</v>
      </c>
      <c r="V3066">
        <v>3</v>
      </c>
      <c r="W3066">
        <v>1.79</v>
      </c>
      <c r="X3066">
        <v>2.8919999999999999</v>
      </c>
      <c r="Y3066" s="8">
        <v>43412</v>
      </c>
    </row>
    <row r="3067" spans="1:25" x14ac:dyDescent="0.25">
      <c r="A3067">
        <v>-111.97804499999999</v>
      </c>
      <c r="B3067">
        <v>33.079213230000001</v>
      </c>
      <c r="C3067" t="s">
        <v>563</v>
      </c>
      <c r="D3067" t="s">
        <v>562</v>
      </c>
      <c r="E3067" t="s">
        <v>561</v>
      </c>
      <c r="F3067">
        <v>545</v>
      </c>
      <c r="G3067">
        <v>180</v>
      </c>
      <c r="H3067">
        <v>13.333</v>
      </c>
      <c r="I3067">
        <v>2.5259999999999998</v>
      </c>
      <c r="J3067">
        <v>1</v>
      </c>
      <c r="K3067">
        <v>1172.405</v>
      </c>
      <c r="L3067" t="s">
        <v>560</v>
      </c>
      <c r="M3067" t="s">
        <v>559</v>
      </c>
      <c r="N3067" s="8">
        <v>43412</v>
      </c>
      <c r="O3067">
        <v>0</v>
      </c>
      <c r="P3067">
        <v>0</v>
      </c>
      <c r="Q3067">
        <v>12157.763000000001</v>
      </c>
      <c r="R3067">
        <v>1441.2529999999999</v>
      </c>
      <c r="S3067">
        <v>3.0030000000000001</v>
      </c>
      <c r="T3067">
        <v>33</v>
      </c>
      <c r="U3067">
        <v>4367.433</v>
      </c>
      <c r="V3067">
        <v>3</v>
      </c>
      <c r="W3067">
        <v>1.722</v>
      </c>
      <c r="X3067">
        <v>2.7839999999999998</v>
      </c>
      <c r="Y3067" s="8">
        <v>43412</v>
      </c>
    </row>
    <row r="3068" spans="1:25" x14ac:dyDescent="0.25">
      <c r="A3068">
        <v>-111.97804417</v>
      </c>
      <c r="B3068">
        <v>33.079206220000003</v>
      </c>
      <c r="C3068" t="s">
        <v>563</v>
      </c>
      <c r="D3068" t="s">
        <v>562</v>
      </c>
      <c r="E3068" t="s">
        <v>561</v>
      </c>
      <c r="F3068">
        <v>546</v>
      </c>
      <c r="G3068">
        <v>179</v>
      </c>
      <c r="H3068">
        <v>13.333</v>
      </c>
      <c r="I3068">
        <v>2.657</v>
      </c>
      <c r="J3068">
        <v>1</v>
      </c>
      <c r="K3068">
        <v>1172.415</v>
      </c>
      <c r="L3068" t="s">
        <v>560</v>
      </c>
      <c r="M3068" t="s">
        <v>559</v>
      </c>
      <c r="N3068" s="8">
        <v>43412</v>
      </c>
      <c r="O3068">
        <v>0</v>
      </c>
      <c r="P3068">
        <v>0</v>
      </c>
      <c r="Q3068">
        <v>12859.375</v>
      </c>
      <c r="R3068">
        <v>1449.146</v>
      </c>
      <c r="S3068">
        <v>3.0190000000000001</v>
      </c>
      <c r="T3068">
        <v>33</v>
      </c>
      <c r="U3068">
        <v>4391.3509999999997</v>
      </c>
      <c r="V3068">
        <v>3</v>
      </c>
      <c r="W3068">
        <v>1.8120000000000001</v>
      </c>
      <c r="X3068">
        <v>2.9279999999999999</v>
      </c>
      <c r="Y3068" s="8">
        <v>43412</v>
      </c>
    </row>
    <row r="3069" spans="1:25" x14ac:dyDescent="0.25">
      <c r="A3069">
        <v>-111.97804413999999</v>
      </c>
      <c r="B3069">
        <v>33.079199189999997</v>
      </c>
      <c r="C3069" t="s">
        <v>563</v>
      </c>
      <c r="D3069" t="s">
        <v>562</v>
      </c>
      <c r="E3069" t="s">
        <v>561</v>
      </c>
      <c r="F3069">
        <v>547</v>
      </c>
      <c r="G3069">
        <v>185</v>
      </c>
      <c r="H3069">
        <v>13.333</v>
      </c>
      <c r="I3069">
        <v>2.69</v>
      </c>
      <c r="J3069">
        <v>1</v>
      </c>
      <c r="K3069">
        <v>1172.48</v>
      </c>
      <c r="L3069" t="s">
        <v>560</v>
      </c>
      <c r="M3069" t="s">
        <v>559</v>
      </c>
      <c r="N3069" s="8">
        <v>43412</v>
      </c>
      <c r="O3069">
        <v>0</v>
      </c>
      <c r="P3069">
        <v>0</v>
      </c>
      <c r="Q3069">
        <v>12675.572</v>
      </c>
      <c r="R3069">
        <v>1411.0129999999999</v>
      </c>
      <c r="S3069">
        <v>2.94</v>
      </c>
      <c r="T3069">
        <v>33</v>
      </c>
      <c r="U3069">
        <v>4275.7969999999996</v>
      </c>
      <c r="V3069">
        <v>3</v>
      </c>
      <c r="W3069">
        <v>1.8340000000000001</v>
      </c>
      <c r="X3069">
        <v>2.964</v>
      </c>
      <c r="Y3069" s="8">
        <v>43412</v>
      </c>
    </row>
    <row r="3070" spans="1:25" x14ac:dyDescent="0.25">
      <c r="A3070">
        <v>-111.97804449</v>
      </c>
      <c r="B3070">
        <v>33.079191209999998</v>
      </c>
      <c r="C3070" t="s">
        <v>563</v>
      </c>
      <c r="D3070" t="s">
        <v>562</v>
      </c>
      <c r="E3070" t="s">
        <v>561</v>
      </c>
      <c r="F3070">
        <v>548</v>
      </c>
      <c r="G3070">
        <v>183</v>
      </c>
      <c r="H3070">
        <v>13.333</v>
      </c>
      <c r="I3070">
        <v>2.625</v>
      </c>
      <c r="J3070">
        <v>1</v>
      </c>
      <c r="K3070">
        <v>1172.4380000000001</v>
      </c>
      <c r="L3070" t="s">
        <v>560</v>
      </c>
      <c r="M3070" t="s">
        <v>559</v>
      </c>
      <c r="N3070" s="8">
        <v>43412</v>
      </c>
      <c r="O3070">
        <v>0</v>
      </c>
      <c r="P3070">
        <v>0</v>
      </c>
      <c r="Q3070">
        <v>12156.606</v>
      </c>
      <c r="R3070">
        <v>1387.0740000000001</v>
      </c>
      <c r="S3070">
        <v>2.89</v>
      </c>
      <c r="T3070">
        <v>33</v>
      </c>
      <c r="U3070">
        <v>4203.2539999999999</v>
      </c>
      <c r="V3070">
        <v>3</v>
      </c>
      <c r="W3070">
        <v>1.79</v>
      </c>
      <c r="X3070">
        <v>2.8919999999999999</v>
      </c>
      <c r="Y3070" s="8">
        <v>43412</v>
      </c>
    </row>
    <row r="3071" spans="1:25" x14ac:dyDescent="0.25">
      <c r="A3071">
        <v>-111.97804465999999</v>
      </c>
      <c r="B3071">
        <v>33.079184220000002</v>
      </c>
      <c r="C3071" t="s">
        <v>563</v>
      </c>
      <c r="D3071" t="s">
        <v>562</v>
      </c>
      <c r="E3071" t="s">
        <v>561</v>
      </c>
      <c r="F3071">
        <v>549</v>
      </c>
      <c r="G3071">
        <v>182</v>
      </c>
      <c r="H3071">
        <v>13.333</v>
      </c>
      <c r="I3071">
        <v>2.657</v>
      </c>
      <c r="J3071">
        <v>1</v>
      </c>
      <c r="K3071">
        <v>1172.434</v>
      </c>
      <c r="L3071" t="s">
        <v>560</v>
      </c>
      <c r="M3071" t="s">
        <v>559</v>
      </c>
      <c r="N3071" s="8">
        <v>43412</v>
      </c>
      <c r="O3071">
        <v>0</v>
      </c>
      <c r="P3071">
        <v>0</v>
      </c>
      <c r="Q3071">
        <v>11528.58</v>
      </c>
      <c r="R3071">
        <v>1299.1759999999999</v>
      </c>
      <c r="S3071">
        <v>2.7069999999999999</v>
      </c>
      <c r="T3071">
        <v>33</v>
      </c>
      <c r="U3071">
        <v>3936.8980000000001</v>
      </c>
      <c r="V3071">
        <v>3</v>
      </c>
      <c r="W3071">
        <v>1.8120000000000001</v>
      </c>
      <c r="X3071">
        <v>2.9279999999999999</v>
      </c>
      <c r="Y3071" s="8">
        <v>43412</v>
      </c>
    </row>
    <row r="3072" spans="1:25" x14ac:dyDescent="0.25">
      <c r="A3072">
        <v>-111.97804551</v>
      </c>
      <c r="B3072">
        <v>33.079177209999997</v>
      </c>
      <c r="C3072" t="s">
        <v>563</v>
      </c>
      <c r="D3072" t="s">
        <v>562</v>
      </c>
      <c r="E3072" t="s">
        <v>561</v>
      </c>
      <c r="F3072">
        <v>550</v>
      </c>
      <c r="G3072">
        <v>177</v>
      </c>
      <c r="H3072">
        <v>13.333</v>
      </c>
      <c r="I3072">
        <v>2.5259999999999998</v>
      </c>
      <c r="J3072">
        <v>1</v>
      </c>
      <c r="K3072">
        <v>1172.3979999999999</v>
      </c>
      <c r="L3072" t="s">
        <v>560</v>
      </c>
      <c r="M3072" t="s">
        <v>559</v>
      </c>
      <c r="N3072" s="8">
        <v>43412</v>
      </c>
      <c r="O3072">
        <v>0</v>
      </c>
      <c r="P3072">
        <v>0</v>
      </c>
      <c r="Q3072">
        <v>12011.855</v>
      </c>
      <c r="R3072">
        <v>1423.9559999999999</v>
      </c>
      <c r="S3072">
        <v>2.9670000000000001</v>
      </c>
      <c r="T3072">
        <v>33</v>
      </c>
      <c r="U3072">
        <v>4315.0190000000002</v>
      </c>
      <c r="V3072">
        <v>3</v>
      </c>
      <c r="W3072">
        <v>1.722</v>
      </c>
      <c r="X3072">
        <v>2.7839999999999998</v>
      </c>
      <c r="Y3072" s="8">
        <v>43412</v>
      </c>
    </row>
    <row r="3073" spans="1:25" x14ac:dyDescent="0.25">
      <c r="A3073">
        <v>-111.97804583</v>
      </c>
      <c r="B3073">
        <v>33.079169219999997</v>
      </c>
      <c r="C3073" t="s">
        <v>563</v>
      </c>
      <c r="D3073" t="s">
        <v>562</v>
      </c>
      <c r="E3073" t="s">
        <v>561</v>
      </c>
      <c r="F3073">
        <v>551</v>
      </c>
      <c r="G3073">
        <v>181</v>
      </c>
      <c r="H3073">
        <v>13.333</v>
      </c>
      <c r="I3073">
        <v>2.625</v>
      </c>
      <c r="J3073">
        <v>1</v>
      </c>
      <c r="K3073">
        <v>1172.3689999999999</v>
      </c>
      <c r="L3073" t="s">
        <v>560</v>
      </c>
      <c r="M3073" t="s">
        <v>559</v>
      </c>
      <c r="N3073" s="8">
        <v>43412</v>
      </c>
      <c r="O3073">
        <v>0</v>
      </c>
      <c r="P3073">
        <v>0</v>
      </c>
      <c r="Q3073">
        <v>12111.715</v>
      </c>
      <c r="R3073">
        <v>1381.952</v>
      </c>
      <c r="S3073">
        <v>2.879</v>
      </c>
      <c r="T3073">
        <v>33</v>
      </c>
      <c r="U3073">
        <v>4187.7330000000002</v>
      </c>
      <c r="V3073">
        <v>3</v>
      </c>
      <c r="W3073">
        <v>1.79</v>
      </c>
      <c r="X3073">
        <v>2.8919999999999999</v>
      </c>
      <c r="Y3073" s="8">
        <v>43412</v>
      </c>
    </row>
    <row r="3074" spans="1:25" x14ac:dyDescent="0.25">
      <c r="A3074">
        <v>-111.97804567999999</v>
      </c>
      <c r="B3074">
        <v>33.07916221</v>
      </c>
      <c r="C3074" t="s">
        <v>563</v>
      </c>
      <c r="D3074" t="s">
        <v>562</v>
      </c>
      <c r="E3074" t="s">
        <v>561</v>
      </c>
      <c r="F3074">
        <v>552</v>
      </c>
      <c r="G3074">
        <v>176</v>
      </c>
      <c r="H3074">
        <v>13.333</v>
      </c>
      <c r="I3074">
        <v>2.5920000000000001</v>
      </c>
      <c r="J3074">
        <v>1</v>
      </c>
      <c r="K3074">
        <v>1172.402</v>
      </c>
      <c r="L3074" t="s">
        <v>560</v>
      </c>
      <c r="M3074" t="s">
        <v>559</v>
      </c>
      <c r="N3074" s="8">
        <v>43412</v>
      </c>
      <c r="O3074">
        <v>0</v>
      </c>
      <c r="P3074">
        <v>0</v>
      </c>
      <c r="Q3074">
        <v>13044.5</v>
      </c>
      <c r="R3074">
        <v>1507.223</v>
      </c>
      <c r="S3074">
        <v>3.14</v>
      </c>
      <c r="T3074">
        <v>33</v>
      </c>
      <c r="U3074">
        <v>4567.3440000000001</v>
      </c>
      <c r="V3074">
        <v>3</v>
      </c>
      <c r="W3074">
        <v>1.7669999999999999</v>
      </c>
      <c r="X3074">
        <v>2.8559999999999999</v>
      </c>
      <c r="Y3074" s="8">
        <v>43412</v>
      </c>
    </row>
    <row r="3075" spans="1:25" x14ac:dyDescent="0.25">
      <c r="A3075">
        <v>-111.97804617</v>
      </c>
      <c r="B3075">
        <v>33.079155219999997</v>
      </c>
      <c r="C3075" t="s">
        <v>563</v>
      </c>
      <c r="D3075" t="s">
        <v>562</v>
      </c>
      <c r="E3075" t="s">
        <v>561</v>
      </c>
      <c r="F3075">
        <v>553</v>
      </c>
      <c r="G3075">
        <v>179</v>
      </c>
      <c r="H3075">
        <v>13.333</v>
      </c>
      <c r="I3075">
        <v>2.657</v>
      </c>
      <c r="J3075">
        <v>1</v>
      </c>
      <c r="K3075">
        <v>1172.421</v>
      </c>
      <c r="L3075" t="s">
        <v>560</v>
      </c>
      <c r="M3075" t="s">
        <v>559</v>
      </c>
      <c r="N3075" s="8">
        <v>43412</v>
      </c>
      <c r="O3075">
        <v>0</v>
      </c>
      <c r="P3075">
        <v>0</v>
      </c>
      <c r="Q3075">
        <v>9891.2639999999992</v>
      </c>
      <c r="R3075">
        <v>1114.664</v>
      </c>
      <c r="S3075">
        <v>2.3220000000000001</v>
      </c>
      <c r="T3075">
        <v>33</v>
      </c>
      <c r="U3075">
        <v>3377.77</v>
      </c>
      <c r="V3075">
        <v>3</v>
      </c>
      <c r="W3075">
        <v>1.8120000000000001</v>
      </c>
      <c r="X3075">
        <v>2.9279999999999999</v>
      </c>
      <c r="Y3075" s="8">
        <v>43412</v>
      </c>
    </row>
    <row r="3076" spans="1:25" x14ac:dyDescent="0.25">
      <c r="A3076">
        <v>-111.97804600000001</v>
      </c>
      <c r="B3076">
        <v>33.079147229999997</v>
      </c>
      <c r="C3076" t="s">
        <v>563</v>
      </c>
      <c r="D3076" t="s">
        <v>562</v>
      </c>
      <c r="E3076" t="s">
        <v>561</v>
      </c>
      <c r="F3076">
        <v>554</v>
      </c>
      <c r="G3076">
        <v>180</v>
      </c>
      <c r="H3076">
        <v>13.333</v>
      </c>
      <c r="I3076">
        <v>2.657</v>
      </c>
      <c r="J3076">
        <v>1</v>
      </c>
      <c r="K3076">
        <v>1172.4639999999999</v>
      </c>
      <c r="L3076" t="s">
        <v>560</v>
      </c>
      <c r="M3076" t="s">
        <v>559</v>
      </c>
      <c r="N3076" s="8">
        <v>43412</v>
      </c>
      <c r="O3076">
        <v>0</v>
      </c>
      <c r="P3076">
        <v>0</v>
      </c>
      <c r="Q3076">
        <v>9878.32</v>
      </c>
      <c r="R3076">
        <v>1113.2059999999999</v>
      </c>
      <c r="S3076">
        <v>2.319</v>
      </c>
      <c r="T3076">
        <v>33</v>
      </c>
      <c r="U3076">
        <v>3373.35</v>
      </c>
      <c r="V3076">
        <v>3</v>
      </c>
      <c r="W3076">
        <v>1.8120000000000001</v>
      </c>
      <c r="X3076">
        <v>2.9279999999999999</v>
      </c>
      <c r="Y3076" s="8">
        <v>43412</v>
      </c>
    </row>
    <row r="3077" spans="1:25" x14ac:dyDescent="0.25">
      <c r="A3077">
        <v>-111.97804532000001</v>
      </c>
      <c r="B3077">
        <v>33.079140209999998</v>
      </c>
      <c r="C3077" t="s">
        <v>563</v>
      </c>
      <c r="D3077" t="s">
        <v>562</v>
      </c>
      <c r="E3077" t="s">
        <v>561</v>
      </c>
      <c r="F3077">
        <v>555</v>
      </c>
      <c r="G3077">
        <v>184</v>
      </c>
      <c r="H3077">
        <v>13.333</v>
      </c>
      <c r="I3077">
        <v>2.5259999999999998</v>
      </c>
      <c r="J3077">
        <v>1</v>
      </c>
      <c r="K3077">
        <v>1172.5329999999999</v>
      </c>
      <c r="L3077" t="s">
        <v>560</v>
      </c>
      <c r="M3077" t="s">
        <v>559</v>
      </c>
      <c r="N3077" s="8">
        <v>43412</v>
      </c>
      <c r="O3077">
        <v>0</v>
      </c>
      <c r="P3077">
        <v>0</v>
      </c>
      <c r="Q3077">
        <v>8341.6350000000002</v>
      </c>
      <c r="R3077">
        <v>988.86699999999996</v>
      </c>
      <c r="S3077">
        <v>2.06</v>
      </c>
      <c r="T3077">
        <v>33</v>
      </c>
      <c r="U3077">
        <v>2996.5659999999998</v>
      </c>
      <c r="V3077">
        <v>3</v>
      </c>
      <c r="W3077">
        <v>1.722</v>
      </c>
      <c r="X3077">
        <v>2.7839999999999998</v>
      </c>
      <c r="Y3077" s="8">
        <v>43412</v>
      </c>
    </row>
    <row r="3078" spans="1:25" x14ac:dyDescent="0.25">
      <c r="A3078">
        <v>-111.97804619999999</v>
      </c>
      <c r="B3078">
        <v>33.079133159999998</v>
      </c>
      <c r="C3078" t="s">
        <v>563</v>
      </c>
      <c r="D3078" t="s">
        <v>562</v>
      </c>
      <c r="E3078" t="s">
        <v>561</v>
      </c>
      <c r="F3078">
        <v>556</v>
      </c>
      <c r="G3078">
        <v>173</v>
      </c>
      <c r="H3078">
        <v>13.333</v>
      </c>
      <c r="I3078">
        <v>2.7229999999999999</v>
      </c>
      <c r="J3078">
        <v>1</v>
      </c>
      <c r="K3078">
        <v>1172.51</v>
      </c>
      <c r="L3078" t="s">
        <v>560</v>
      </c>
      <c r="M3078" t="s">
        <v>559</v>
      </c>
      <c r="N3078" s="8">
        <v>43412</v>
      </c>
      <c r="O3078">
        <v>0</v>
      </c>
      <c r="P3078">
        <v>0</v>
      </c>
      <c r="Q3078">
        <v>6998.2259999999997</v>
      </c>
      <c r="R3078">
        <v>769.63900000000001</v>
      </c>
      <c r="S3078">
        <v>1.603</v>
      </c>
      <c r="T3078">
        <v>33</v>
      </c>
      <c r="U3078">
        <v>2332.2399999999998</v>
      </c>
      <c r="V3078">
        <v>3</v>
      </c>
      <c r="W3078">
        <v>1.857</v>
      </c>
      <c r="X3078">
        <v>3.0009999999999999</v>
      </c>
      <c r="Y3078" s="8">
        <v>43412</v>
      </c>
    </row>
    <row r="3079" spans="1:25" x14ac:dyDescent="0.25">
      <c r="A3079">
        <v>-111.97804600000001</v>
      </c>
      <c r="B3079">
        <v>33.079125230000002</v>
      </c>
      <c r="C3079" t="s">
        <v>563</v>
      </c>
      <c r="D3079" t="s">
        <v>562</v>
      </c>
      <c r="E3079" t="s">
        <v>561</v>
      </c>
      <c r="F3079">
        <v>557</v>
      </c>
      <c r="G3079">
        <v>180</v>
      </c>
      <c r="H3079">
        <v>13.333</v>
      </c>
      <c r="I3079">
        <v>2.657</v>
      </c>
      <c r="J3079">
        <v>1</v>
      </c>
      <c r="K3079">
        <v>1172.4929999999999</v>
      </c>
      <c r="L3079" t="s">
        <v>560</v>
      </c>
      <c r="M3079" t="s">
        <v>559</v>
      </c>
      <c r="N3079" s="8">
        <v>43412</v>
      </c>
      <c r="O3079">
        <v>0</v>
      </c>
      <c r="P3079">
        <v>0</v>
      </c>
      <c r="Q3079">
        <v>7224.3860000000004</v>
      </c>
      <c r="R3079">
        <v>814.12900000000002</v>
      </c>
      <c r="S3079">
        <v>1.696</v>
      </c>
      <c r="T3079">
        <v>33</v>
      </c>
      <c r="U3079">
        <v>2467.0569999999998</v>
      </c>
      <c r="V3079">
        <v>3</v>
      </c>
      <c r="W3079">
        <v>1.8120000000000001</v>
      </c>
      <c r="X3079">
        <v>2.9279999999999999</v>
      </c>
      <c r="Y3079" s="8">
        <v>43412</v>
      </c>
    </row>
    <row r="3080" spans="1:25" x14ac:dyDescent="0.25">
      <c r="A3080">
        <v>-111.97804449</v>
      </c>
      <c r="B3080">
        <v>33.079118209999997</v>
      </c>
      <c r="C3080" t="s">
        <v>563</v>
      </c>
      <c r="D3080" t="s">
        <v>562</v>
      </c>
      <c r="E3080" t="s">
        <v>561</v>
      </c>
      <c r="F3080">
        <v>558</v>
      </c>
      <c r="G3080">
        <v>183</v>
      </c>
      <c r="H3080">
        <v>13.333</v>
      </c>
      <c r="I3080">
        <v>2.8220000000000001</v>
      </c>
      <c r="J3080">
        <v>1</v>
      </c>
      <c r="K3080">
        <v>1172.5360000000001</v>
      </c>
      <c r="L3080" t="s">
        <v>560</v>
      </c>
      <c r="M3080" t="s">
        <v>559</v>
      </c>
      <c r="N3080" s="8">
        <v>43412</v>
      </c>
      <c r="O3080">
        <v>0</v>
      </c>
      <c r="P3080">
        <v>0</v>
      </c>
      <c r="Q3080">
        <v>6726.46</v>
      </c>
      <c r="R3080">
        <v>713.94600000000003</v>
      </c>
      <c r="S3080">
        <v>1.4870000000000001</v>
      </c>
      <c r="T3080">
        <v>33</v>
      </c>
      <c r="U3080">
        <v>2163.473</v>
      </c>
      <c r="V3080">
        <v>3</v>
      </c>
      <c r="W3080">
        <v>1.9239999999999999</v>
      </c>
      <c r="X3080">
        <v>3.109</v>
      </c>
      <c r="Y3080" s="8">
        <v>43412</v>
      </c>
    </row>
    <row r="3081" spans="1:25" x14ac:dyDescent="0.25">
      <c r="A3081">
        <v>-111.97804583</v>
      </c>
      <c r="B3081">
        <v>33.079110219999997</v>
      </c>
      <c r="C3081" t="s">
        <v>563</v>
      </c>
      <c r="D3081" t="s">
        <v>562</v>
      </c>
      <c r="E3081" t="s">
        <v>561</v>
      </c>
      <c r="F3081">
        <v>559</v>
      </c>
      <c r="G3081">
        <v>181</v>
      </c>
      <c r="H3081">
        <v>13.333</v>
      </c>
      <c r="I3081">
        <v>2.5920000000000001</v>
      </c>
      <c r="J3081">
        <v>1</v>
      </c>
      <c r="K3081">
        <v>1172.51</v>
      </c>
      <c r="L3081" t="s">
        <v>560</v>
      </c>
      <c r="M3081" t="s">
        <v>559</v>
      </c>
      <c r="N3081" s="8">
        <v>43412</v>
      </c>
      <c r="O3081">
        <v>0</v>
      </c>
      <c r="P3081">
        <v>0</v>
      </c>
      <c r="Q3081">
        <v>6807.3729999999996</v>
      </c>
      <c r="R3081">
        <v>786.55600000000004</v>
      </c>
      <c r="S3081">
        <v>1.639</v>
      </c>
      <c r="T3081">
        <v>33</v>
      </c>
      <c r="U3081">
        <v>2383.5039999999999</v>
      </c>
      <c r="V3081">
        <v>3</v>
      </c>
      <c r="W3081">
        <v>1.7669999999999999</v>
      </c>
      <c r="X3081">
        <v>2.8559999999999999</v>
      </c>
      <c r="Y3081" s="8">
        <v>43412</v>
      </c>
    </row>
    <row r="3082" spans="1:25" x14ac:dyDescent="0.25">
      <c r="A3082">
        <v>-111.97804549</v>
      </c>
      <c r="B3082">
        <v>33.07910321</v>
      </c>
      <c r="C3082" t="s">
        <v>563</v>
      </c>
      <c r="D3082" t="s">
        <v>562</v>
      </c>
      <c r="E3082" t="s">
        <v>561</v>
      </c>
      <c r="F3082">
        <v>560</v>
      </c>
      <c r="G3082">
        <v>183</v>
      </c>
      <c r="H3082">
        <v>13.333</v>
      </c>
      <c r="I3082">
        <v>2.625</v>
      </c>
      <c r="J3082">
        <v>1</v>
      </c>
      <c r="K3082">
        <v>1172.5260000000001</v>
      </c>
      <c r="L3082" t="s">
        <v>560</v>
      </c>
      <c r="M3082" t="s">
        <v>559</v>
      </c>
      <c r="N3082" s="8">
        <v>43412</v>
      </c>
      <c r="O3082">
        <v>0</v>
      </c>
      <c r="P3082">
        <v>0</v>
      </c>
      <c r="Q3082">
        <v>7730.2439999999997</v>
      </c>
      <c r="R3082">
        <v>882.024</v>
      </c>
      <c r="S3082">
        <v>1.8380000000000001</v>
      </c>
      <c r="T3082">
        <v>33</v>
      </c>
      <c r="U3082">
        <v>2672.8</v>
      </c>
      <c r="V3082">
        <v>3</v>
      </c>
      <c r="W3082">
        <v>1.79</v>
      </c>
      <c r="X3082">
        <v>2.8919999999999999</v>
      </c>
      <c r="Y3082" s="8">
        <v>43412</v>
      </c>
    </row>
    <row r="3083" spans="1:25" x14ac:dyDescent="0.25">
      <c r="A3083">
        <v>-111.97804600000001</v>
      </c>
      <c r="B3083">
        <v>33.079096229999998</v>
      </c>
      <c r="C3083" t="s">
        <v>563</v>
      </c>
      <c r="D3083" t="s">
        <v>562</v>
      </c>
      <c r="E3083" t="s">
        <v>561</v>
      </c>
      <c r="F3083">
        <v>561</v>
      </c>
      <c r="G3083">
        <v>180</v>
      </c>
      <c r="H3083">
        <v>13.333</v>
      </c>
      <c r="I3083">
        <v>2.7229999999999999</v>
      </c>
      <c r="J3083">
        <v>1</v>
      </c>
      <c r="K3083">
        <v>1172.4739999999999</v>
      </c>
      <c r="L3083" t="s">
        <v>560</v>
      </c>
      <c r="M3083" t="s">
        <v>559</v>
      </c>
      <c r="N3083" s="8">
        <v>43412</v>
      </c>
      <c r="O3083">
        <v>0</v>
      </c>
      <c r="P3083">
        <v>0</v>
      </c>
      <c r="Q3083">
        <v>8977.3709999999992</v>
      </c>
      <c r="R3083">
        <v>987.298</v>
      </c>
      <c r="S3083">
        <v>2.0569999999999999</v>
      </c>
      <c r="T3083">
        <v>33</v>
      </c>
      <c r="U3083">
        <v>2991.8130000000001</v>
      </c>
      <c r="V3083">
        <v>3</v>
      </c>
      <c r="W3083">
        <v>1.857</v>
      </c>
      <c r="X3083">
        <v>3.0009999999999999</v>
      </c>
      <c r="Y3083" s="8">
        <v>43412</v>
      </c>
    </row>
    <row r="3084" spans="1:25" x14ac:dyDescent="0.25">
      <c r="A3084">
        <v>-111.97804617</v>
      </c>
      <c r="B3084">
        <v>33.079088220000003</v>
      </c>
      <c r="C3084" t="s">
        <v>563</v>
      </c>
      <c r="D3084" t="s">
        <v>562</v>
      </c>
      <c r="E3084" t="s">
        <v>561</v>
      </c>
      <c r="F3084">
        <v>562</v>
      </c>
      <c r="G3084">
        <v>179</v>
      </c>
      <c r="H3084">
        <v>13.333</v>
      </c>
      <c r="I3084">
        <v>2.8220000000000001</v>
      </c>
      <c r="J3084">
        <v>1</v>
      </c>
      <c r="K3084">
        <v>1172.441</v>
      </c>
      <c r="L3084" t="s">
        <v>560</v>
      </c>
      <c r="M3084" t="s">
        <v>559</v>
      </c>
      <c r="N3084" s="8">
        <v>43412</v>
      </c>
      <c r="O3084">
        <v>0</v>
      </c>
      <c r="P3084">
        <v>0</v>
      </c>
      <c r="Q3084">
        <v>10254.794</v>
      </c>
      <c r="R3084">
        <v>1088.443</v>
      </c>
      <c r="S3084">
        <v>2.2679999999999998</v>
      </c>
      <c r="T3084">
        <v>33</v>
      </c>
      <c r="U3084">
        <v>3298.3130000000001</v>
      </c>
      <c r="V3084">
        <v>3</v>
      </c>
      <c r="W3084">
        <v>1.9239999999999999</v>
      </c>
      <c r="X3084">
        <v>3.109</v>
      </c>
      <c r="Y3084" s="8">
        <v>43412</v>
      </c>
    </row>
    <row r="3085" spans="1:25" x14ac:dyDescent="0.25">
      <c r="A3085">
        <v>-111.97804683</v>
      </c>
      <c r="B3085">
        <v>33.079080220000002</v>
      </c>
      <c r="C3085" t="s">
        <v>563</v>
      </c>
      <c r="D3085" t="s">
        <v>562</v>
      </c>
      <c r="E3085" t="s">
        <v>561</v>
      </c>
      <c r="F3085">
        <v>563</v>
      </c>
      <c r="G3085">
        <v>181</v>
      </c>
      <c r="H3085">
        <v>13.333</v>
      </c>
      <c r="I3085">
        <v>2.8220000000000001</v>
      </c>
      <c r="J3085">
        <v>1</v>
      </c>
      <c r="K3085">
        <v>1172.3520000000001</v>
      </c>
      <c r="L3085" t="s">
        <v>560</v>
      </c>
      <c r="M3085" t="s">
        <v>559</v>
      </c>
      <c r="N3085" s="8">
        <v>43412</v>
      </c>
      <c r="O3085">
        <v>0</v>
      </c>
      <c r="P3085">
        <v>0</v>
      </c>
      <c r="Q3085">
        <v>9054.1530000000002</v>
      </c>
      <c r="R3085">
        <v>961.00699999999995</v>
      </c>
      <c r="S3085">
        <v>2.0019999999999998</v>
      </c>
      <c r="T3085">
        <v>33</v>
      </c>
      <c r="U3085">
        <v>2912.143</v>
      </c>
      <c r="V3085">
        <v>3</v>
      </c>
      <c r="W3085">
        <v>1.9239999999999999</v>
      </c>
      <c r="X3085">
        <v>3.109</v>
      </c>
      <c r="Y3085" s="8">
        <v>43412</v>
      </c>
    </row>
    <row r="3086" spans="1:25" x14ac:dyDescent="0.25">
      <c r="A3086">
        <v>-111.97804666</v>
      </c>
      <c r="B3086">
        <v>33.079073219999998</v>
      </c>
      <c r="C3086" t="s">
        <v>563</v>
      </c>
      <c r="D3086" t="s">
        <v>562</v>
      </c>
      <c r="E3086" t="s">
        <v>561</v>
      </c>
      <c r="F3086">
        <v>564</v>
      </c>
      <c r="G3086">
        <v>182</v>
      </c>
      <c r="H3086">
        <v>13.333</v>
      </c>
      <c r="I3086">
        <v>2.7229999999999999</v>
      </c>
      <c r="J3086">
        <v>1</v>
      </c>
      <c r="K3086">
        <v>1172.3720000000001</v>
      </c>
      <c r="L3086" t="s">
        <v>560</v>
      </c>
      <c r="M3086" t="s">
        <v>559</v>
      </c>
      <c r="N3086" s="8">
        <v>43412</v>
      </c>
      <c r="O3086">
        <v>0</v>
      </c>
      <c r="P3086">
        <v>0</v>
      </c>
      <c r="Q3086">
        <v>8488.3140000000003</v>
      </c>
      <c r="R3086">
        <v>933.51400000000001</v>
      </c>
      <c r="S3086">
        <v>1.9450000000000001</v>
      </c>
      <c r="T3086">
        <v>33</v>
      </c>
      <c r="U3086">
        <v>2828.8290000000002</v>
      </c>
      <c r="V3086">
        <v>3</v>
      </c>
      <c r="W3086">
        <v>1.857</v>
      </c>
      <c r="X3086">
        <v>3.0009999999999999</v>
      </c>
      <c r="Y3086" s="8">
        <v>43412</v>
      </c>
    </row>
    <row r="3087" spans="1:25" x14ac:dyDescent="0.25">
      <c r="A3087">
        <v>-111.97804751</v>
      </c>
      <c r="B3087">
        <v>33.079066210000001</v>
      </c>
      <c r="C3087" t="s">
        <v>563</v>
      </c>
      <c r="D3087" t="s">
        <v>562</v>
      </c>
      <c r="E3087" t="s">
        <v>561</v>
      </c>
      <c r="F3087">
        <v>565</v>
      </c>
      <c r="G3087">
        <v>177</v>
      </c>
      <c r="H3087">
        <v>13.333</v>
      </c>
      <c r="I3087">
        <v>2.5590000000000002</v>
      </c>
      <c r="J3087">
        <v>1</v>
      </c>
      <c r="K3087">
        <v>1172.3520000000001</v>
      </c>
      <c r="L3087" t="s">
        <v>560</v>
      </c>
      <c r="M3087" t="s">
        <v>559</v>
      </c>
      <c r="N3087" s="8">
        <v>43412</v>
      </c>
      <c r="O3087">
        <v>0</v>
      </c>
      <c r="P3087">
        <v>0</v>
      </c>
      <c r="Q3087">
        <v>10661.837</v>
      </c>
      <c r="R3087">
        <v>1247.713</v>
      </c>
      <c r="S3087">
        <v>2.5990000000000002</v>
      </c>
      <c r="T3087">
        <v>33</v>
      </c>
      <c r="U3087">
        <v>3780.9490000000001</v>
      </c>
      <c r="V3087">
        <v>3</v>
      </c>
      <c r="W3087">
        <v>1.7450000000000001</v>
      </c>
      <c r="X3087">
        <v>2.82</v>
      </c>
      <c r="Y3087" s="8">
        <v>43412</v>
      </c>
    </row>
    <row r="3088" spans="1:25" x14ac:dyDescent="0.25">
      <c r="A3088">
        <v>-111.97804666</v>
      </c>
      <c r="B3088">
        <v>33.079059219999998</v>
      </c>
      <c r="C3088" t="s">
        <v>563</v>
      </c>
      <c r="D3088" t="s">
        <v>562</v>
      </c>
      <c r="E3088" t="s">
        <v>561</v>
      </c>
      <c r="F3088">
        <v>566</v>
      </c>
      <c r="G3088">
        <v>182</v>
      </c>
      <c r="H3088">
        <v>13.333</v>
      </c>
      <c r="I3088">
        <v>2.5259999999999998</v>
      </c>
      <c r="J3088">
        <v>1</v>
      </c>
      <c r="K3088">
        <v>1172.3520000000001</v>
      </c>
      <c r="L3088" t="s">
        <v>560</v>
      </c>
      <c r="M3088" t="s">
        <v>559</v>
      </c>
      <c r="N3088" s="8">
        <v>43412</v>
      </c>
      <c r="O3088">
        <v>0</v>
      </c>
      <c r="P3088">
        <v>0</v>
      </c>
      <c r="Q3088">
        <v>10958.554</v>
      </c>
      <c r="R3088">
        <v>1299.0920000000001</v>
      </c>
      <c r="S3088">
        <v>2.706</v>
      </c>
      <c r="T3088">
        <v>33</v>
      </c>
      <c r="U3088">
        <v>3936.6419999999998</v>
      </c>
      <c r="V3088">
        <v>3</v>
      </c>
      <c r="W3088">
        <v>1.722</v>
      </c>
      <c r="X3088">
        <v>2.7839999999999998</v>
      </c>
      <c r="Y3088" s="8">
        <v>43412</v>
      </c>
    </row>
    <row r="3089" spans="1:25" x14ac:dyDescent="0.25">
      <c r="A3089">
        <v>-111.97804683</v>
      </c>
      <c r="B3089">
        <v>33.079052220000001</v>
      </c>
      <c r="C3089" t="s">
        <v>563</v>
      </c>
      <c r="D3089" t="s">
        <v>562</v>
      </c>
      <c r="E3089" t="s">
        <v>561</v>
      </c>
      <c r="F3089">
        <v>567</v>
      </c>
      <c r="G3089">
        <v>181</v>
      </c>
      <c r="H3089">
        <v>13.333</v>
      </c>
      <c r="I3089">
        <v>2.3290000000000002</v>
      </c>
      <c r="J3089">
        <v>1</v>
      </c>
      <c r="K3089">
        <v>1172.5260000000001</v>
      </c>
      <c r="L3089" t="s">
        <v>560</v>
      </c>
      <c r="M3089" t="s">
        <v>559</v>
      </c>
      <c r="N3089" s="8">
        <v>43412</v>
      </c>
      <c r="O3089">
        <v>0</v>
      </c>
      <c r="P3089">
        <v>0</v>
      </c>
      <c r="Q3089">
        <v>10243.172</v>
      </c>
      <c r="R3089">
        <v>1316.902</v>
      </c>
      <c r="S3089">
        <v>2.7440000000000002</v>
      </c>
      <c r="T3089">
        <v>33</v>
      </c>
      <c r="U3089">
        <v>3990.6109999999999</v>
      </c>
      <c r="V3089">
        <v>3</v>
      </c>
      <c r="W3089">
        <v>1.5880000000000001</v>
      </c>
      <c r="X3089">
        <v>2.5670000000000002</v>
      </c>
      <c r="Y3089" s="8">
        <v>43412</v>
      </c>
    </row>
    <row r="3090" spans="1:25" x14ac:dyDescent="0.25">
      <c r="A3090">
        <v>-111.97804597</v>
      </c>
      <c r="B3090">
        <v>33.079044179999997</v>
      </c>
      <c r="C3090" t="s">
        <v>563</v>
      </c>
      <c r="D3090" t="s">
        <v>562</v>
      </c>
      <c r="E3090" t="s">
        <v>561</v>
      </c>
      <c r="F3090">
        <v>568</v>
      </c>
      <c r="G3090">
        <v>186</v>
      </c>
      <c r="H3090">
        <v>13.333</v>
      </c>
      <c r="I3090">
        <v>2.625</v>
      </c>
      <c r="J3090">
        <v>1</v>
      </c>
      <c r="K3090">
        <v>1172.4280000000001</v>
      </c>
      <c r="L3090" t="s">
        <v>560</v>
      </c>
      <c r="M3090" t="s">
        <v>559</v>
      </c>
      <c r="N3090" s="8">
        <v>43412</v>
      </c>
      <c r="O3090">
        <v>0</v>
      </c>
      <c r="P3090">
        <v>0</v>
      </c>
      <c r="Q3090">
        <v>9307.7980000000007</v>
      </c>
      <c r="R3090">
        <v>1062.0239999999999</v>
      </c>
      <c r="S3090">
        <v>2.2130000000000001</v>
      </c>
      <c r="T3090">
        <v>33</v>
      </c>
      <c r="U3090">
        <v>3218.2539999999999</v>
      </c>
      <c r="V3090">
        <v>3</v>
      </c>
      <c r="W3090">
        <v>1.79</v>
      </c>
      <c r="X3090">
        <v>2.8919999999999999</v>
      </c>
      <c r="Y3090" s="8">
        <v>43412</v>
      </c>
    </row>
    <row r="3091" spans="1:25" x14ac:dyDescent="0.25">
      <c r="A3091">
        <v>-111.97804768</v>
      </c>
      <c r="B3091">
        <v>33.079037210000003</v>
      </c>
      <c r="C3091" t="s">
        <v>563</v>
      </c>
      <c r="D3091" t="s">
        <v>562</v>
      </c>
      <c r="E3091" t="s">
        <v>561</v>
      </c>
      <c r="F3091">
        <v>569</v>
      </c>
      <c r="G3091">
        <v>176</v>
      </c>
      <c r="H3091">
        <v>13.333</v>
      </c>
      <c r="I3091">
        <v>2.625</v>
      </c>
      <c r="J3091">
        <v>1</v>
      </c>
      <c r="K3091">
        <v>1172.3979999999999</v>
      </c>
      <c r="L3091" t="s">
        <v>560</v>
      </c>
      <c r="M3091" t="s">
        <v>559</v>
      </c>
      <c r="N3091" s="8">
        <v>43412</v>
      </c>
      <c r="O3091">
        <v>0</v>
      </c>
      <c r="P3091">
        <v>0</v>
      </c>
      <c r="Q3091">
        <v>10998.983</v>
      </c>
      <c r="R3091">
        <v>1254.989</v>
      </c>
      <c r="S3091">
        <v>2.6150000000000002</v>
      </c>
      <c r="T3091">
        <v>33</v>
      </c>
      <c r="U3091">
        <v>3802.9960000000001</v>
      </c>
      <c r="V3091">
        <v>3</v>
      </c>
      <c r="W3091">
        <v>1.79</v>
      </c>
      <c r="X3091">
        <v>2.8919999999999999</v>
      </c>
      <c r="Y3091" s="8">
        <v>43412</v>
      </c>
    </row>
    <row r="3092" spans="1:25" x14ac:dyDescent="0.25">
      <c r="A3092">
        <v>-111.97804597</v>
      </c>
      <c r="B3092">
        <v>33.079030179999997</v>
      </c>
      <c r="C3092" t="s">
        <v>563</v>
      </c>
      <c r="D3092" t="s">
        <v>562</v>
      </c>
      <c r="E3092" t="s">
        <v>561</v>
      </c>
      <c r="F3092">
        <v>570</v>
      </c>
      <c r="G3092">
        <v>186</v>
      </c>
      <c r="H3092">
        <v>13.333</v>
      </c>
      <c r="I3092">
        <v>2.69</v>
      </c>
      <c r="J3092">
        <v>1</v>
      </c>
      <c r="K3092">
        <v>1172.3920000000001</v>
      </c>
      <c r="L3092" t="s">
        <v>560</v>
      </c>
      <c r="M3092" t="s">
        <v>559</v>
      </c>
      <c r="N3092" s="8">
        <v>43412</v>
      </c>
      <c r="O3092">
        <v>0</v>
      </c>
      <c r="P3092">
        <v>0</v>
      </c>
      <c r="Q3092">
        <v>10497.477000000001</v>
      </c>
      <c r="R3092">
        <v>1168.5530000000001</v>
      </c>
      <c r="S3092">
        <v>2.4340000000000002</v>
      </c>
      <c r="T3092">
        <v>33</v>
      </c>
      <c r="U3092">
        <v>3541.069</v>
      </c>
      <c r="V3092">
        <v>3</v>
      </c>
      <c r="W3092">
        <v>1.8340000000000001</v>
      </c>
      <c r="X3092">
        <v>2.964</v>
      </c>
      <c r="Y3092" s="8">
        <v>43412</v>
      </c>
    </row>
    <row r="3093" spans="1:25" x14ac:dyDescent="0.25">
      <c r="A3093">
        <v>-111.9780487</v>
      </c>
      <c r="B3093">
        <v>33.079022100000003</v>
      </c>
      <c r="C3093" t="s">
        <v>563</v>
      </c>
      <c r="D3093" t="s">
        <v>562</v>
      </c>
      <c r="E3093" t="s">
        <v>561</v>
      </c>
      <c r="F3093">
        <v>571</v>
      </c>
      <c r="G3093">
        <v>170</v>
      </c>
      <c r="H3093">
        <v>13.333</v>
      </c>
      <c r="I3093">
        <v>2.7559999999999998</v>
      </c>
      <c r="J3093">
        <v>1</v>
      </c>
      <c r="K3093">
        <v>1172.4110000000001</v>
      </c>
      <c r="L3093" t="s">
        <v>560</v>
      </c>
      <c r="M3093" t="s">
        <v>559</v>
      </c>
      <c r="N3093" s="8">
        <v>43412</v>
      </c>
      <c r="O3093">
        <v>0</v>
      </c>
      <c r="P3093">
        <v>0</v>
      </c>
      <c r="Q3093">
        <v>9173.3469999999998</v>
      </c>
      <c r="R3093">
        <v>996.84100000000001</v>
      </c>
      <c r="S3093">
        <v>2.077</v>
      </c>
      <c r="T3093">
        <v>33</v>
      </c>
      <c r="U3093">
        <v>3020.73</v>
      </c>
      <c r="V3093">
        <v>3</v>
      </c>
      <c r="W3093">
        <v>1.879</v>
      </c>
      <c r="X3093">
        <v>3.0369999999999999</v>
      </c>
      <c r="Y3093" s="8">
        <v>43412</v>
      </c>
    </row>
    <row r="3094" spans="1:25" x14ac:dyDescent="0.25">
      <c r="A3094">
        <v>-111.97804513</v>
      </c>
      <c r="B3094">
        <v>33.079015069999997</v>
      </c>
      <c r="C3094" t="s">
        <v>563</v>
      </c>
      <c r="D3094" t="s">
        <v>562</v>
      </c>
      <c r="E3094" t="s">
        <v>561</v>
      </c>
      <c r="F3094">
        <v>572</v>
      </c>
      <c r="G3094">
        <v>191</v>
      </c>
      <c r="H3094">
        <v>13.333</v>
      </c>
      <c r="I3094">
        <v>2.625</v>
      </c>
      <c r="J3094">
        <v>1</v>
      </c>
      <c r="K3094">
        <v>1172.48</v>
      </c>
      <c r="L3094" t="s">
        <v>560</v>
      </c>
      <c r="M3094" t="s">
        <v>559</v>
      </c>
      <c r="N3094" s="8">
        <v>43412</v>
      </c>
      <c r="O3094">
        <v>0</v>
      </c>
      <c r="P3094">
        <v>0</v>
      </c>
      <c r="Q3094">
        <v>9824.3960000000006</v>
      </c>
      <c r="R3094">
        <v>1120.9680000000001</v>
      </c>
      <c r="S3094">
        <v>2.335</v>
      </c>
      <c r="T3094">
        <v>33</v>
      </c>
      <c r="U3094">
        <v>3396.8719999999998</v>
      </c>
      <c r="V3094">
        <v>3</v>
      </c>
      <c r="W3094">
        <v>1.79</v>
      </c>
      <c r="X3094">
        <v>2.8919999999999999</v>
      </c>
      <c r="Y3094" s="8">
        <v>43412</v>
      </c>
    </row>
    <row r="3095" spans="1:25" x14ac:dyDescent="0.25">
      <c r="A3095">
        <v>-111.97804734</v>
      </c>
      <c r="B3095">
        <v>33.079008219999999</v>
      </c>
      <c r="C3095" t="s">
        <v>563</v>
      </c>
      <c r="D3095" t="s">
        <v>562</v>
      </c>
      <c r="E3095" t="s">
        <v>561</v>
      </c>
      <c r="F3095">
        <v>573</v>
      </c>
      <c r="G3095">
        <v>178</v>
      </c>
      <c r="H3095">
        <v>13.333</v>
      </c>
      <c r="I3095">
        <v>2.8540000000000001</v>
      </c>
      <c r="J3095">
        <v>1</v>
      </c>
      <c r="K3095">
        <v>1172.49</v>
      </c>
      <c r="L3095" t="s">
        <v>560</v>
      </c>
      <c r="M3095" t="s">
        <v>559</v>
      </c>
      <c r="N3095" s="8">
        <v>43412</v>
      </c>
      <c r="O3095">
        <v>0</v>
      </c>
      <c r="P3095">
        <v>0</v>
      </c>
      <c r="Q3095">
        <v>9511.76</v>
      </c>
      <c r="R3095">
        <v>997.97299999999996</v>
      </c>
      <c r="S3095">
        <v>2.0790000000000002</v>
      </c>
      <c r="T3095">
        <v>33</v>
      </c>
      <c r="U3095">
        <v>3024.1619999999998</v>
      </c>
      <c r="V3095">
        <v>3</v>
      </c>
      <c r="W3095">
        <v>1.946</v>
      </c>
      <c r="X3095">
        <v>3.145</v>
      </c>
      <c r="Y3095" s="8">
        <v>43412</v>
      </c>
    </row>
    <row r="3096" spans="1:25" x14ac:dyDescent="0.25">
      <c r="A3096">
        <v>-111.97804683</v>
      </c>
      <c r="B3096">
        <v>33.079000219999998</v>
      </c>
      <c r="C3096" t="s">
        <v>563</v>
      </c>
      <c r="D3096" t="s">
        <v>562</v>
      </c>
      <c r="E3096" t="s">
        <v>561</v>
      </c>
      <c r="F3096">
        <v>574</v>
      </c>
      <c r="G3096">
        <v>181</v>
      </c>
      <c r="H3096">
        <v>13.333</v>
      </c>
      <c r="I3096">
        <v>2.7229999999999999</v>
      </c>
      <c r="J3096">
        <v>1</v>
      </c>
      <c r="K3096">
        <v>1172.4839999999999</v>
      </c>
      <c r="L3096" t="s">
        <v>560</v>
      </c>
      <c r="M3096" t="s">
        <v>559</v>
      </c>
      <c r="N3096" s="8">
        <v>43412</v>
      </c>
      <c r="O3096">
        <v>0</v>
      </c>
      <c r="P3096">
        <v>0</v>
      </c>
      <c r="Q3096">
        <v>9404.6839999999993</v>
      </c>
      <c r="R3096">
        <v>1034.2929999999999</v>
      </c>
      <c r="S3096">
        <v>2.1549999999999998</v>
      </c>
      <c r="T3096">
        <v>33</v>
      </c>
      <c r="U3096">
        <v>3134.22</v>
      </c>
      <c r="V3096">
        <v>3</v>
      </c>
      <c r="W3096">
        <v>1.857</v>
      </c>
      <c r="X3096">
        <v>3.0009999999999999</v>
      </c>
      <c r="Y3096" s="8">
        <v>43412</v>
      </c>
    </row>
    <row r="3097" spans="1:25" x14ac:dyDescent="0.25">
      <c r="A3097">
        <v>-111.97804786</v>
      </c>
      <c r="B3097">
        <v>33.078992190000001</v>
      </c>
      <c r="C3097" t="s">
        <v>563</v>
      </c>
      <c r="D3097" t="s">
        <v>562</v>
      </c>
      <c r="E3097" t="s">
        <v>561</v>
      </c>
      <c r="F3097">
        <v>575</v>
      </c>
      <c r="G3097">
        <v>175</v>
      </c>
      <c r="H3097">
        <v>13.333</v>
      </c>
      <c r="I3097">
        <v>2.7559999999999998</v>
      </c>
      <c r="J3097">
        <v>1</v>
      </c>
      <c r="K3097">
        <v>1172.4739999999999</v>
      </c>
      <c r="L3097" t="s">
        <v>560</v>
      </c>
      <c r="M3097" t="s">
        <v>559</v>
      </c>
      <c r="N3097" s="8">
        <v>43412</v>
      </c>
      <c r="O3097">
        <v>0</v>
      </c>
      <c r="P3097">
        <v>0</v>
      </c>
      <c r="Q3097">
        <v>8464.0229999999992</v>
      </c>
      <c r="R3097">
        <v>919.76099999999997</v>
      </c>
      <c r="S3097">
        <v>1.9159999999999999</v>
      </c>
      <c r="T3097">
        <v>33</v>
      </c>
      <c r="U3097">
        <v>2787.154</v>
      </c>
      <c r="V3097">
        <v>3</v>
      </c>
      <c r="W3097">
        <v>1.879</v>
      </c>
      <c r="X3097">
        <v>3.0369999999999999</v>
      </c>
      <c r="Y3097" s="8">
        <v>43412</v>
      </c>
    </row>
    <row r="3098" spans="1:25" x14ac:dyDescent="0.25">
      <c r="A3098">
        <v>-111.97804666</v>
      </c>
      <c r="B3098">
        <v>33.07898522</v>
      </c>
      <c r="C3098" t="s">
        <v>563</v>
      </c>
      <c r="D3098" t="s">
        <v>562</v>
      </c>
      <c r="E3098" t="s">
        <v>561</v>
      </c>
      <c r="F3098">
        <v>576</v>
      </c>
      <c r="G3098">
        <v>182</v>
      </c>
      <c r="H3098">
        <v>13.333</v>
      </c>
      <c r="I3098">
        <v>2.657</v>
      </c>
      <c r="J3098">
        <v>1</v>
      </c>
      <c r="K3098">
        <v>1172.402</v>
      </c>
      <c r="L3098" t="s">
        <v>560</v>
      </c>
      <c r="M3098" t="s">
        <v>559</v>
      </c>
      <c r="N3098" s="8">
        <v>43412</v>
      </c>
      <c r="O3098">
        <v>0</v>
      </c>
      <c r="P3098">
        <v>0</v>
      </c>
      <c r="Q3098">
        <v>9466.8150000000005</v>
      </c>
      <c r="R3098">
        <v>1066.8320000000001</v>
      </c>
      <c r="S3098">
        <v>2.2229999999999999</v>
      </c>
      <c r="T3098">
        <v>33</v>
      </c>
      <c r="U3098">
        <v>3232.8249999999998</v>
      </c>
      <c r="V3098">
        <v>3</v>
      </c>
      <c r="W3098">
        <v>1.8120000000000001</v>
      </c>
      <c r="X3098">
        <v>2.9279999999999999</v>
      </c>
      <c r="Y3098" s="8">
        <v>43412</v>
      </c>
    </row>
    <row r="3099" spans="1:25" x14ac:dyDescent="0.25">
      <c r="A3099">
        <v>-111.978047</v>
      </c>
      <c r="B3099">
        <v>33.078978229999997</v>
      </c>
      <c r="C3099" t="s">
        <v>563</v>
      </c>
      <c r="D3099" t="s">
        <v>562</v>
      </c>
      <c r="E3099" t="s">
        <v>561</v>
      </c>
      <c r="F3099">
        <v>577</v>
      </c>
      <c r="G3099">
        <v>180</v>
      </c>
      <c r="H3099">
        <v>13.333</v>
      </c>
      <c r="I3099">
        <v>2.7229999999999999</v>
      </c>
      <c r="J3099">
        <v>1</v>
      </c>
      <c r="K3099">
        <v>1172.4110000000001</v>
      </c>
      <c r="L3099" t="s">
        <v>560</v>
      </c>
      <c r="M3099" t="s">
        <v>559</v>
      </c>
      <c r="N3099" s="8">
        <v>43412</v>
      </c>
      <c r="O3099">
        <v>0</v>
      </c>
      <c r="P3099">
        <v>0</v>
      </c>
      <c r="Q3099">
        <v>7785.3789999999999</v>
      </c>
      <c r="R3099">
        <v>856.20699999999999</v>
      </c>
      <c r="S3099">
        <v>1.784</v>
      </c>
      <c r="T3099">
        <v>33</v>
      </c>
      <c r="U3099">
        <v>2594.5680000000002</v>
      </c>
      <c r="V3099">
        <v>3</v>
      </c>
      <c r="W3099">
        <v>1.857</v>
      </c>
      <c r="X3099">
        <v>3.0009999999999999</v>
      </c>
      <c r="Y3099" s="8">
        <v>43412</v>
      </c>
    </row>
    <row r="3100" spans="1:25" x14ac:dyDescent="0.25">
      <c r="A3100">
        <v>-111.97804614</v>
      </c>
      <c r="B3100">
        <v>33.07897019</v>
      </c>
      <c r="C3100" t="s">
        <v>563</v>
      </c>
      <c r="D3100" t="s">
        <v>562</v>
      </c>
      <c r="E3100" t="s">
        <v>561</v>
      </c>
      <c r="F3100">
        <v>578</v>
      </c>
      <c r="G3100">
        <v>185</v>
      </c>
      <c r="H3100">
        <v>13.333</v>
      </c>
      <c r="I3100">
        <v>2.625</v>
      </c>
      <c r="J3100">
        <v>1</v>
      </c>
      <c r="K3100">
        <v>1172.441</v>
      </c>
      <c r="L3100" t="s">
        <v>560</v>
      </c>
      <c r="M3100" t="s">
        <v>559</v>
      </c>
      <c r="N3100" s="8">
        <v>43412</v>
      </c>
      <c r="O3100">
        <v>0</v>
      </c>
      <c r="P3100">
        <v>0</v>
      </c>
      <c r="Q3100">
        <v>7632.5309999999999</v>
      </c>
      <c r="R3100">
        <v>870.875</v>
      </c>
      <c r="S3100">
        <v>1.8140000000000001</v>
      </c>
      <c r="T3100">
        <v>33</v>
      </c>
      <c r="U3100">
        <v>2639.0149999999999</v>
      </c>
      <c r="V3100">
        <v>3</v>
      </c>
      <c r="W3100">
        <v>1.79</v>
      </c>
      <c r="X3100">
        <v>2.8919999999999999</v>
      </c>
      <c r="Y3100" s="8">
        <v>43412</v>
      </c>
    </row>
    <row r="3101" spans="1:25" x14ac:dyDescent="0.25">
      <c r="A3101">
        <v>-111.97804734</v>
      </c>
      <c r="B3101">
        <v>33.078963219999999</v>
      </c>
      <c r="C3101" t="s">
        <v>563</v>
      </c>
      <c r="D3101" t="s">
        <v>562</v>
      </c>
      <c r="E3101" t="s">
        <v>561</v>
      </c>
      <c r="F3101">
        <v>579</v>
      </c>
      <c r="G3101">
        <v>178</v>
      </c>
      <c r="H3101">
        <v>13.333</v>
      </c>
      <c r="I3101">
        <v>2.69</v>
      </c>
      <c r="J3101">
        <v>1</v>
      </c>
      <c r="K3101">
        <v>1172.4179999999999</v>
      </c>
      <c r="L3101" t="s">
        <v>560</v>
      </c>
      <c r="M3101" t="s">
        <v>559</v>
      </c>
      <c r="N3101" s="8">
        <v>43412</v>
      </c>
      <c r="O3101">
        <v>0</v>
      </c>
      <c r="P3101">
        <v>0</v>
      </c>
      <c r="Q3101">
        <v>9271.8310000000001</v>
      </c>
      <c r="R3101">
        <v>1032.117</v>
      </c>
      <c r="S3101">
        <v>2.15</v>
      </c>
      <c r="T3101">
        <v>33</v>
      </c>
      <c r="U3101">
        <v>3127.627</v>
      </c>
      <c r="V3101">
        <v>3</v>
      </c>
      <c r="W3101">
        <v>1.8340000000000001</v>
      </c>
      <c r="X3101">
        <v>2.964</v>
      </c>
      <c r="Y3101" s="8">
        <v>43412</v>
      </c>
    </row>
    <row r="3102" spans="1:25" x14ac:dyDescent="0.25">
      <c r="A3102">
        <v>-111.97804717</v>
      </c>
      <c r="B3102">
        <v>33.078955219999997</v>
      </c>
      <c r="C3102" t="s">
        <v>563</v>
      </c>
      <c r="D3102" t="s">
        <v>562</v>
      </c>
      <c r="E3102" t="s">
        <v>561</v>
      </c>
      <c r="F3102">
        <v>580</v>
      </c>
      <c r="G3102">
        <v>179</v>
      </c>
      <c r="H3102">
        <v>13.333</v>
      </c>
      <c r="I3102">
        <v>2.657</v>
      </c>
      <c r="J3102">
        <v>1</v>
      </c>
      <c r="K3102">
        <v>1172.4839999999999</v>
      </c>
      <c r="L3102" t="s">
        <v>560</v>
      </c>
      <c r="M3102" t="s">
        <v>559</v>
      </c>
      <c r="N3102" s="8">
        <v>43412</v>
      </c>
      <c r="O3102">
        <v>0</v>
      </c>
      <c r="P3102">
        <v>0</v>
      </c>
      <c r="Q3102">
        <v>10985.433999999999</v>
      </c>
      <c r="R3102">
        <v>1237.9680000000001</v>
      </c>
      <c r="S3102">
        <v>2.5790000000000002</v>
      </c>
      <c r="T3102">
        <v>33</v>
      </c>
      <c r="U3102">
        <v>3751.4189999999999</v>
      </c>
      <c r="V3102">
        <v>3</v>
      </c>
      <c r="W3102">
        <v>1.8120000000000001</v>
      </c>
      <c r="X3102">
        <v>2.9279999999999999</v>
      </c>
      <c r="Y3102" s="8">
        <v>43412</v>
      </c>
    </row>
    <row r="3103" spans="1:25" x14ac:dyDescent="0.25">
      <c r="A3103">
        <v>-111.97804803</v>
      </c>
      <c r="B3103">
        <v>33.078948179999998</v>
      </c>
      <c r="C3103" t="s">
        <v>563</v>
      </c>
      <c r="D3103" t="s">
        <v>562</v>
      </c>
      <c r="E3103" t="s">
        <v>561</v>
      </c>
      <c r="F3103">
        <v>581</v>
      </c>
      <c r="G3103">
        <v>174</v>
      </c>
      <c r="H3103">
        <v>13.333</v>
      </c>
      <c r="I3103">
        <v>2.7229999999999999</v>
      </c>
      <c r="J3103">
        <v>1</v>
      </c>
      <c r="K3103">
        <v>1172.4970000000001</v>
      </c>
      <c r="L3103" t="s">
        <v>560</v>
      </c>
      <c r="M3103" t="s">
        <v>559</v>
      </c>
      <c r="N3103" s="8">
        <v>43412</v>
      </c>
      <c r="O3103">
        <v>0</v>
      </c>
      <c r="P3103">
        <v>0</v>
      </c>
      <c r="Q3103">
        <v>10168.758</v>
      </c>
      <c r="R3103">
        <v>1118.3230000000001</v>
      </c>
      <c r="S3103">
        <v>2.33</v>
      </c>
      <c r="T3103">
        <v>33</v>
      </c>
      <c r="U3103">
        <v>3388.8560000000002</v>
      </c>
      <c r="V3103">
        <v>3</v>
      </c>
      <c r="W3103">
        <v>1.857</v>
      </c>
      <c r="X3103">
        <v>3.0009999999999999</v>
      </c>
      <c r="Y3103" s="8">
        <v>43412</v>
      </c>
    </row>
    <row r="3104" spans="1:25" x14ac:dyDescent="0.25">
      <c r="A3104">
        <v>-111.97804530000001</v>
      </c>
      <c r="B3104">
        <v>33.078940099999997</v>
      </c>
      <c r="C3104" t="s">
        <v>563</v>
      </c>
      <c r="D3104" t="s">
        <v>562</v>
      </c>
      <c r="E3104" t="s">
        <v>561</v>
      </c>
      <c r="F3104">
        <v>582</v>
      </c>
      <c r="G3104">
        <v>190</v>
      </c>
      <c r="H3104">
        <v>13.333</v>
      </c>
      <c r="I3104">
        <v>2.5259999999999998</v>
      </c>
      <c r="J3104">
        <v>1</v>
      </c>
      <c r="K3104">
        <v>1172.4110000000001</v>
      </c>
      <c r="L3104" t="s">
        <v>560</v>
      </c>
      <c r="M3104" t="s">
        <v>559</v>
      </c>
      <c r="N3104" s="8">
        <v>43412</v>
      </c>
      <c r="O3104">
        <v>0</v>
      </c>
      <c r="P3104">
        <v>0</v>
      </c>
      <c r="Q3104">
        <v>10857.813</v>
      </c>
      <c r="R3104">
        <v>1287.1489999999999</v>
      </c>
      <c r="S3104">
        <v>2.6819999999999999</v>
      </c>
      <c r="T3104">
        <v>33</v>
      </c>
      <c r="U3104">
        <v>3900.4520000000002</v>
      </c>
      <c r="V3104">
        <v>3</v>
      </c>
      <c r="W3104">
        <v>1.722</v>
      </c>
      <c r="X3104">
        <v>2.7839999999999998</v>
      </c>
      <c r="Y3104" s="8">
        <v>43412</v>
      </c>
    </row>
    <row r="3105" spans="1:25" x14ac:dyDescent="0.25">
      <c r="A3105">
        <v>-111.97804786</v>
      </c>
      <c r="B3105">
        <v>33.078933190000001</v>
      </c>
      <c r="C3105" t="s">
        <v>563</v>
      </c>
      <c r="D3105" t="s">
        <v>562</v>
      </c>
      <c r="E3105" t="s">
        <v>561</v>
      </c>
      <c r="F3105">
        <v>583</v>
      </c>
      <c r="G3105">
        <v>175</v>
      </c>
      <c r="H3105">
        <v>13.333</v>
      </c>
      <c r="I3105">
        <v>2.7229999999999999</v>
      </c>
      <c r="J3105">
        <v>1</v>
      </c>
      <c r="K3105">
        <v>1172.3920000000001</v>
      </c>
      <c r="L3105" t="s">
        <v>560</v>
      </c>
      <c r="M3105" t="s">
        <v>559</v>
      </c>
      <c r="N3105" s="8">
        <v>43412</v>
      </c>
      <c r="O3105">
        <v>0</v>
      </c>
      <c r="P3105">
        <v>0</v>
      </c>
      <c r="Q3105">
        <v>10980.200999999999</v>
      </c>
      <c r="R3105">
        <v>1207.5619999999999</v>
      </c>
      <c r="S3105">
        <v>2.516</v>
      </c>
      <c r="T3105">
        <v>33</v>
      </c>
      <c r="U3105">
        <v>3659.279</v>
      </c>
      <c r="V3105">
        <v>3</v>
      </c>
      <c r="W3105">
        <v>1.857</v>
      </c>
      <c r="X3105">
        <v>3.0009999999999999</v>
      </c>
      <c r="Y3105" s="8">
        <v>43412</v>
      </c>
    </row>
    <row r="3106" spans="1:25" x14ac:dyDescent="0.25">
      <c r="A3106">
        <v>-111.97804734</v>
      </c>
      <c r="B3106">
        <v>33.07892622</v>
      </c>
      <c r="C3106" t="s">
        <v>563</v>
      </c>
      <c r="D3106" t="s">
        <v>562</v>
      </c>
      <c r="E3106" t="s">
        <v>561</v>
      </c>
      <c r="F3106">
        <v>584</v>
      </c>
      <c r="G3106">
        <v>178</v>
      </c>
      <c r="H3106">
        <v>13.333</v>
      </c>
      <c r="I3106">
        <v>2.5920000000000001</v>
      </c>
      <c r="J3106">
        <v>1</v>
      </c>
      <c r="K3106">
        <v>1172.375</v>
      </c>
      <c r="L3106" t="s">
        <v>560</v>
      </c>
      <c r="M3106" t="s">
        <v>559</v>
      </c>
      <c r="N3106" s="8">
        <v>43412</v>
      </c>
      <c r="O3106">
        <v>0</v>
      </c>
      <c r="P3106">
        <v>0</v>
      </c>
      <c r="Q3106">
        <v>10976.566000000001</v>
      </c>
      <c r="R3106">
        <v>1268.2840000000001</v>
      </c>
      <c r="S3106">
        <v>2.6419999999999999</v>
      </c>
      <c r="T3106">
        <v>33</v>
      </c>
      <c r="U3106">
        <v>3843.2860000000001</v>
      </c>
      <c r="V3106">
        <v>3</v>
      </c>
      <c r="W3106">
        <v>1.7669999999999999</v>
      </c>
      <c r="X3106">
        <v>2.8559999999999999</v>
      </c>
      <c r="Y3106" s="8">
        <v>43412</v>
      </c>
    </row>
    <row r="3107" spans="1:25" x14ac:dyDescent="0.25">
      <c r="A3107">
        <v>-111.97804734</v>
      </c>
      <c r="B3107">
        <v>33.078919220000003</v>
      </c>
      <c r="C3107" t="s">
        <v>563</v>
      </c>
      <c r="D3107" t="s">
        <v>562</v>
      </c>
      <c r="E3107" t="s">
        <v>561</v>
      </c>
      <c r="F3107">
        <v>585</v>
      </c>
      <c r="G3107">
        <v>178</v>
      </c>
      <c r="H3107">
        <v>13.333</v>
      </c>
      <c r="I3107">
        <v>2.7890000000000001</v>
      </c>
      <c r="J3107">
        <v>1</v>
      </c>
      <c r="K3107">
        <v>1172.402</v>
      </c>
      <c r="L3107" t="s">
        <v>560</v>
      </c>
      <c r="M3107" t="s">
        <v>559</v>
      </c>
      <c r="N3107" s="8">
        <v>43412</v>
      </c>
      <c r="O3107">
        <v>0</v>
      </c>
      <c r="P3107">
        <v>0</v>
      </c>
      <c r="Q3107">
        <v>11295.04</v>
      </c>
      <c r="R3107">
        <v>1212.9590000000001</v>
      </c>
      <c r="S3107">
        <v>2.5270000000000001</v>
      </c>
      <c r="T3107">
        <v>33</v>
      </c>
      <c r="U3107">
        <v>3675.6329999999998</v>
      </c>
      <c r="V3107">
        <v>3</v>
      </c>
      <c r="W3107">
        <v>1.901</v>
      </c>
      <c r="X3107">
        <v>3.073</v>
      </c>
      <c r="Y3107" s="8">
        <v>43412</v>
      </c>
    </row>
    <row r="3108" spans="1:25" x14ac:dyDescent="0.25">
      <c r="A3108">
        <v>-111.97804666</v>
      </c>
      <c r="B3108">
        <v>33.078911220000002</v>
      </c>
      <c r="C3108" t="s">
        <v>563</v>
      </c>
      <c r="D3108" t="s">
        <v>562</v>
      </c>
      <c r="E3108" t="s">
        <v>561</v>
      </c>
      <c r="F3108">
        <v>586</v>
      </c>
      <c r="G3108">
        <v>182</v>
      </c>
      <c r="H3108">
        <v>13.333</v>
      </c>
      <c r="I3108">
        <v>2.5590000000000002</v>
      </c>
      <c r="J3108">
        <v>1</v>
      </c>
      <c r="K3108">
        <v>1172.4380000000001</v>
      </c>
      <c r="L3108" t="s">
        <v>560</v>
      </c>
      <c r="M3108" t="s">
        <v>559</v>
      </c>
      <c r="N3108" s="8">
        <v>43412</v>
      </c>
      <c r="O3108">
        <v>0</v>
      </c>
      <c r="P3108">
        <v>0</v>
      </c>
      <c r="Q3108">
        <v>11570.826999999999</v>
      </c>
      <c r="R3108">
        <v>1354.0889999999999</v>
      </c>
      <c r="S3108">
        <v>2.8210000000000002</v>
      </c>
      <c r="T3108">
        <v>33</v>
      </c>
      <c r="U3108">
        <v>4103.299</v>
      </c>
      <c r="V3108">
        <v>3</v>
      </c>
      <c r="W3108">
        <v>1.7450000000000001</v>
      </c>
      <c r="X3108">
        <v>2.82</v>
      </c>
      <c r="Y3108" s="8">
        <v>43412</v>
      </c>
    </row>
    <row r="3109" spans="1:25" x14ac:dyDescent="0.25">
      <c r="A3109">
        <v>-111.97804717</v>
      </c>
      <c r="B3109">
        <v>33.078904219999998</v>
      </c>
      <c r="C3109" t="s">
        <v>563</v>
      </c>
      <c r="D3109" t="s">
        <v>562</v>
      </c>
      <c r="E3109" t="s">
        <v>561</v>
      </c>
      <c r="F3109">
        <v>587</v>
      </c>
      <c r="G3109">
        <v>179</v>
      </c>
      <c r="H3109">
        <v>13.333</v>
      </c>
      <c r="I3109">
        <v>2.657</v>
      </c>
      <c r="J3109">
        <v>1</v>
      </c>
      <c r="K3109">
        <v>1172.441</v>
      </c>
      <c r="L3109" t="s">
        <v>560</v>
      </c>
      <c r="M3109" t="s">
        <v>559</v>
      </c>
      <c r="N3109" s="8">
        <v>43412</v>
      </c>
      <c r="O3109">
        <v>0</v>
      </c>
      <c r="P3109">
        <v>0</v>
      </c>
      <c r="Q3109">
        <v>11992.136</v>
      </c>
      <c r="R3109">
        <v>1351.415</v>
      </c>
      <c r="S3109">
        <v>2.8149999999999999</v>
      </c>
      <c r="T3109">
        <v>33</v>
      </c>
      <c r="U3109">
        <v>4095.1979999999999</v>
      </c>
      <c r="V3109">
        <v>3</v>
      </c>
      <c r="W3109">
        <v>1.8120000000000001</v>
      </c>
      <c r="X3109">
        <v>2.9279999999999999</v>
      </c>
      <c r="Y3109" s="8">
        <v>43412</v>
      </c>
    </row>
    <row r="3110" spans="1:25" x14ac:dyDescent="0.25">
      <c r="A3110">
        <v>-111.97804632</v>
      </c>
      <c r="B3110">
        <v>33.078897210000001</v>
      </c>
      <c r="C3110" t="s">
        <v>563</v>
      </c>
      <c r="D3110" t="s">
        <v>562</v>
      </c>
      <c r="E3110" t="s">
        <v>561</v>
      </c>
      <c r="F3110">
        <v>588</v>
      </c>
      <c r="G3110">
        <v>184</v>
      </c>
      <c r="H3110">
        <v>13.333</v>
      </c>
      <c r="I3110">
        <v>2.7229999999999999</v>
      </c>
      <c r="J3110">
        <v>1</v>
      </c>
      <c r="K3110">
        <v>1172.434</v>
      </c>
      <c r="L3110" t="s">
        <v>560</v>
      </c>
      <c r="M3110" t="s">
        <v>559</v>
      </c>
      <c r="N3110" s="8">
        <v>43412</v>
      </c>
      <c r="O3110">
        <v>0</v>
      </c>
      <c r="P3110">
        <v>0</v>
      </c>
      <c r="Q3110">
        <v>10376.575999999999</v>
      </c>
      <c r="R3110">
        <v>1141.1780000000001</v>
      </c>
      <c r="S3110">
        <v>2.3769999999999998</v>
      </c>
      <c r="T3110">
        <v>33</v>
      </c>
      <c r="U3110">
        <v>3458.114</v>
      </c>
      <c r="V3110">
        <v>3</v>
      </c>
      <c r="W3110">
        <v>1.857</v>
      </c>
      <c r="X3110">
        <v>3.0009999999999999</v>
      </c>
      <c r="Y3110" s="8">
        <v>43412</v>
      </c>
    </row>
    <row r="3111" spans="1:25" x14ac:dyDescent="0.25">
      <c r="A3111">
        <v>-111.97804649</v>
      </c>
      <c r="B3111">
        <v>33.07888921</v>
      </c>
      <c r="C3111" t="s">
        <v>563</v>
      </c>
      <c r="D3111" t="s">
        <v>562</v>
      </c>
      <c r="E3111" t="s">
        <v>561</v>
      </c>
      <c r="F3111">
        <v>589</v>
      </c>
      <c r="G3111">
        <v>183</v>
      </c>
      <c r="H3111">
        <v>13.333</v>
      </c>
      <c r="I3111">
        <v>2.5590000000000002</v>
      </c>
      <c r="J3111">
        <v>1</v>
      </c>
      <c r="K3111">
        <v>1172.4179999999999</v>
      </c>
      <c r="L3111" t="s">
        <v>560</v>
      </c>
      <c r="M3111" t="s">
        <v>559</v>
      </c>
      <c r="N3111" s="8">
        <v>43412</v>
      </c>
      <c r="O3111">
        <v>0</v>
      </c>
      <c r="P3111">
        <v>0</v>
      </c>
      <c r="Q3111">
        <v>11346.925999999999</v>
      </c>
      <c r="R3111">
        <v>1327.886</v>
      </c>
      <c r="S3111">
        <v>2.766</v>
      </c>
      <c r="T3111">
        <v>33</v>
      </c>
      <c r="U3111">
        <v>4023.8980000000001</v>
      </c>
      <c r="V3111">
        <v>3</v>
      </c>
      <c r="W3111">
        <v>1.7450000000000001</v>
      </c>
      <c r="X3111">
        <v>2.82</v>
      </c>
      <c r="Y3111" s="8">
        <v>43412</v>
      </c>
    </row>
    <row r="3112" spans="1:25" x14ac:dyDescent="0.25">
      <c r="A3112">
        <v>-111.97804649</v>
      </c>
      <c r="B3112">
        <v>33.078882210000003</v>
      </c>
      <c r="C3112" t="s">
        <v>563</v>
      </c>
      <c r="D3112" t="s">
        <v>562</v>
      </c>
      <c r="E3112" t="s">
        <v>561</v>
      </c>
      <c r="F3112">
        <v>590</v>
      </c>
      <c r="G3112">
        <v>183</v>
      </c>
      <c r="H3112">
        <v>13.333</v>
      </c>
      <c r="I3112">
        <v>2.5920000000000001</v>
      </c>
      <c r="J3112">
        <v>1</v>
      </c>
      <c r="K3112">
        <v>1172.4480000000001</v>
      </c>
      <c r="L3112" t="s">
        <v>560</v>
      </c>
      <c r="M3112" t="s">
        <v>559</v>
      </c>
      <c r="N3112" s="8">
        <v>43412</v>
      </c>
      <c r="O3112">
        <v>0</v>
      </c>
      <c r="P3112">
        <v>0</v>
      </c>
      <c r="Q3112">
        <v>9601.4860000000008</v>
      </c>
      <c r="R3112">
        <v>1109.4010000000001</v>
      </c>
      <c r="S3112">
        <v>2.3109999999999999</v>
      </c>
      <c r="T3112">
        <v>33</v>
      </c>
      <c r="U3112">
        <v>3361.8220000000001</v>
      </c>
      <c r="V3112">
        <v>3</v>
      </c>
      <c r="W3112">
        <v>1.7669999999999999</v>
      </c>
      <c r="X3112">
        <v>2.8559999999999999</v>
      </c>
      <c r="Y3112" s="8">
        <v>43412</v>
      </c>
    </row>
    <row r="3113" spans="1:25" x14ac:dyDescent="0.25">
      <c r="A3113">
        <v>-111.97804768</v>
      </c>
      <c r="B3113">
        <v>33.07887521</v>
      </c>
      <c r="C3113" t="s">
        <v>563</v>
      </c>
      <c r="D3113" t="s">
        <v>562</v>
      </c>
      <c r="E3113" t="s">
        <v>561</v>
      </c>
      <c r="F3113">
        <v>591</v>
      </c>
      <c r="G3113">
        <v>176</v>
      </c>
      <c r="H3113">
        <v>13.333</v>
      </c>
      <c r="I3113">
        <v>2.5259999999999998</v>
      </c>
      <c r="J3113">
        <v>1</v>
      </c>
      <c r="K3113">
        <v>1172.47</v>
      </c>
      <c r="L3113" t="s">
        <v>560</v>
      </c>
      <c r="M3113" t="s">
        <v>559</v>
      </c>
      <c r="N3113" s="8">
        <v>43412</v>
      </c>
      <c r="O3113">
        <v>0</v>
      </c>
      <c r="P3113">
        <v>0</v>
      </c>
      <c r="Q3113">
        <v>13068.846</v>
      </c>
      <c r="R3113">
        <v>1549.258</v>
      </c>
      <c r="S3113">
        <v>3.2280000000000002</v>
      </c>
      <c r="T3113">
        <v>33</v>
      </c>
      <c r="U3113">
        <v>4694.7219999999998</v>
      </c>
      <c r="V3113">
        <v>3</v>
      </c>
      <c r="W3113">
        <v>1.722</v>
      </c>
      <c r="X3113">
        <v>2.7839999999999998</v>
      </c>
      <c r="Y3113" s="8">
        <v>43412</v>
      </c>
    </row>
    <row r="3114" spans="1:25" x14ac:dyDescent="0.25">
      <c r="A3114">
        <v>-111.97804717</v>
      </c>
      <c r="B3114">
        <v>33.078868219999997</v>
      </c>
      <c r="C3114" t="s">
        <v>563</v>
      </c>
      <c r="D3114" t="s">
        <v>562</v>
      </c>
      <c r="E3114" t="s">
        <v>561</v>
      </c>
      <c r="F3114">
        <v>592</v>
      </c>
      <c r="G3114">
        <v>179</v>
      </c>
      <c r="H3114">
        <v>13.333</v>
      </c>
      <c r="I3114">
        <v>2.5920000000000001</v>
      </c>
      <c r="J3114">
        <v>1</v>
      </c>
      <c r="K3114">
        <v>1172.5429999999999</v>
      </c>
      <c r="L3114" t="s">
        <v>560</v>
      </c>
      <c r="M3114" t="s">
        <v>559</v>
      </c>
      <c r="N3114" s="8">
        <v>43412</v>
      </c>
      <c r="O3114">
        <v>0</v>
      </c>
      <c r="P3114">
        <v>0</v>
      </c>
      <c r="Q3114">
        <v>12017.031999999999</v>
      </c>
      <c r="R3114">
        <v>1388.5050000000001</v>
      </c>
      <c r="S3114">
        <v>2.8929999999999998</v>
      </c>
      <c r="T3114">
        <v>33</v>
      </c>
      <c r="U3114">
        <v>4207.5910000000003</v>
      </c>
      <c r="V3114">
        <v>3</v>
      </c>
      <c r="W3114">
        <v>1.7669999999999999</v>
      </c>
      <c r="X3114">
        <v>2.8559999999999999</v>
      </c>
      <c r="Y3114" s="8">
        <v>43412</v>
      </c>
    </row>
    <row r="3115" spans="1:25" x14ac:dyDescent="0.25">
      <c r="A3115">
        <v>-111.97804613</v>
      </c>
      <c r="B3115">
        <v>33.078860069999998</v>
      </c>
      <c r="C3115" t="s">
        <v>563</v>
      </c>
      <c r="D3115" t="s">
        <v>562</v>
      </c>
      <c r="E3115" t="s">
        <v>561</v>
      </c>
      <c r="F3115">
        <v>593</v>
      </c>
      <c r="G3115">
        <v>191</v>
      </c>
      <c r="H3115">
        <v>13.333</v>
      </c>
      <c r="I3115">
        <v>2.69</v>
      </c>
      <c r="J3115">
        <v>1</v>
      </c>
      <c r="K3115">
        <v>1172.441</v>
      </c>
      <c r="L3115" t="s">
        <v>560</v>
      </c>
      <c r="M3115" t="s">
        <v>559</v>
      </c>
      <c r="N3115" s="8">
        <v>43412</v>
      </c>
      <c r="O3115">
        <v>0</v>
      </c>
      <c r="P3115">
        <v>0</v>
      </c>
      <c r="Q3115">
        <v>11108.428</v>
      </c>
      <c r="R3115">
        <v>1236.5619999999999</v>
      </c>
      <c r="S3115">
        <v>2.5760000000000001</v>
      </c>
      <c r="T3115">
        <v>33</v>
      </c>
      <c r="U3115">
        <v>3747.1590000000001</v>
      </c>
      <c r="V3115">
        <v>3</v>
      </c>
      <c r="W3115">
        <v>1.8340000000000001</v>
      </c>
      <c r="X3115">
        <v>2.964</v>
      </c>
      <c r="Y3115" s="8">
        <v>43412</v>
      </c>
    </row>
    <row r="3116" spans="1:25" x14ac:dyDescent="0.25">
      <c r="A3116">
        <v>-111.97804734</v>
      </c>
      <c r="B3116">
        <v>33.078853219999999</v>
      </c>
      <c r="C3116" t="s">
        <v>563</v>
      </c>
      <c r="D3116" t="s">
        <v>562</v>
      </c>
      <c r="E3116" t="s">
        <v>561</v>
      </c>
      <c r="F3116">
        <v>594</v>
      </c>
      <c r="G3116">
        <v>178</v>
      </c>
      <c r="H3116">
        <v>13.333</v>
      </c>
      <c r="I3116">
        <v>2.7559999999999998</v>
      </c>
      <c r="J3116">
        <v>1</v>
      </c>
      <c r="K3116">
        <v>1172.4079999999999</v>
      </c>
      <c r="L3116" t="s">
        <v>560</v>
      </c>
      <c r="M3116" t="s">
        <v>559</v>
      </c>
      <c r="N3116" s="8">
        <v>43412</v>
      </c>
      <c r="O3116">
        <v>0</v>
      </c>
      <c r="P3116">
        <v>0</v>
      </c>
      <c r="Q3116">
        <v>10440.579</v>
      </c>
      <c r="R3116">
        <v>1134.547</v>
      </c>
      <c r="S3116">
        <v>2.3639999999999999</v>
      </c>
      <c r="T3116">
        <v>33</v>
      </c>
      <c r="U3116">
        <v>3438.0219999999999</v>
      </c>
      <c r="V3116">
        <v>3</v>
      </c>
      <c r="W3116">
        <v>1.879</v>
      </c>
      <c r="X3116">
        <v>3.0369999999999999</v>
      </c>
      <c r="Y3116" s="8">
        <v>43412</v>
      </c>
    </row>
    <row r="3117" spans="1:25" x14ac:dyDescent="0.25">
      <c r="A3117">
        <v>-111.97804766</v>
      </c>
      <c r="B3117">
        <v>33.078846220000003</v>
      </c>
      <c r="C3117" t="s">
        <v>563</v>
      </c>
      <c r="D3117" t="s">
        <v>562</v>
      </c>
      <c r="E3117" t="s">
        <v>561</v>
      </c>
      <c r="F3117">
        <v>595</v>
      </c>
      <c r="G3117">
        <v>182</v>
      </c>
      <c r="H3117">
        <v>13.333</v>
      </c>
      <c r="I3117">
        <v>2.657</v>
      </c>
      <c r="J3117">
        <v>1</v>
      </c>
      <c r="K3117">
        <v>1172.4639999999999</v>
      </c>
      <c r="L3117" t="s">
        <v>560</v>
      </c>
      <c r="M3117" t="s">
        <v>559</v>
      </c>
      <c r="N3117" s="8">
        <v>43412</v>
      </c>
      <c r="O3117">
        <v>0</v>
      </c>
      <c r="P3117">
        <v>0</v>
      </c>
      <c r="Q3117">
        <v>12722.17</v>
      </c>
      <c r="R3117">
        <v>1433.684</v>
      </c>
      <c r="S3117">
        <v>2.9870000000000001</v>
      </c>
      <c r="T3117">
        <v>33</v>
      </c>
      <c r="U3117">
        <v>4344.4970000000003</v>
      </c>
      <c r="V3117">
        <v>3</v>
      </c>
      <c r="W3117">
        <v>1.8120000000000001</v>
      </c>
      <c r="X3117">
        <v>2.9279999999999999</v>
      </c>
      <c r="Y3117" s="8">
        <v>43412</v>
      </c>
    </row>
    <row r="3118" spans="1:25" x14ac:dyDescent="0.25">
      <c r="A3118">
        <v>-111.97804683</v>
      </c>
      <c r="B3118">
        <v>33.078838220000002</v>
      </c>
      <c r="C3118" t="s">
        <v>563</v>
      </c>
      <c r="D3118" t="s">
        <v>562</v>
      </c>
      <c r="E3118" t="s">
        <v>561</v>
      </c>
      <c r="F3118">
        <v>596</v>
      </c>
      <c r="G3118">
        <v>181</v>
      </c>
      <c r="H3118">
        <v>13.333</v>
      </c>
      <c r="I3118">
        <v>2.7559999999999998</v>
      </c>
      <c r="J3118">
        <v>1</v>
      </c>
      <c r="K3118">
        <v>1172.461</v>
      </c>
      <c r="L3118" t="s">
        <v>560</v>
      </c>
      <c r="M3118" t="s">
        <v>559</v>
      </c>
      <c r="N3118" s="8">
        <v>43412</v>
      </c>
      <c r="O3118">
        <v>0</v>
      </c>
      <c r="P3118">
        <v>0</v>
      </c>
      <c r="Q3118">
        <v>12551.916999999999</v>
      </c>
      <c r="R3118">
        <v>1363.98</v>
      </c>
      <c r="S3118">
        <v>2.8420000000000001</v>
      </c>
      <c r="T3118">
        <v>33</v>
      </c>
      <c r="U3118">
        <v>4133.2730000000001</v>
      </c>
      <c r="V3118">
        <v>3</v>
      </c>
      <c r="W3118">
        <v>1.879</v>
      </c>
      <c r="X3118">
        <v>3.0369999999999999</v>
      </c>
      <c r="Y3118" s="8">
        <v>43412</v>
      </c>
    </row>
    <row r="3119" spans="1:25" x14ac:dyDescent="0.25">
      <c r="A3119">
        <v>-111.97804834</v>
      </c>
      <c r="B3119">
        <v>33.078831219999998</v>
      </c>
      <c r="C3119" t="s">
        <v>563</v>
      </c>
      <c r="D3119" t="s">
        <v>562</v>
      </c>
      <c r="E3119" t="s">
        <v>561</v>
      </c>
      <c r="F3119">
        <v>597</v>
      </c>
      <c r="G3119">
        <v>178</v>
      </c>
      <c r="H3119">
        <v>13.333</v>
      </c>
      <c r="I3119">
        <v>2.69</v>
      </c>
      <c r="J3119">
        <v>1</v>
      </c>
      <c r="K3119">
        <v>1172.47</v>
      </c>
      <c r="L3119" t="s">
        <v>560</v>
      </c>
      <c r="M3119" t="s">
        <v>559</v>
      </c>
      <c r="N3119" s="8">
        <v>43412</v>
      </c>
      <c r="O3119">
        <v>0</v>
      </c>
      <c r="P3119">
        <v>0</v>
      </c>
      <c r="Q3119">
        <v>11304.843999999999</v>
      </c>
      <c r="R3119">
        <v>1258.4269999999999</v>
      </c>
      <c r="S3119">
        <v>2.6219999999999999</v>
      </c>
      <c r="T3119">
        <v>33</v>
      </c>
      <c r="U3119">
        <v>3813.415</v>
      </c>
      <c r="V3119">
        <v>3</v>
      </c>
      <c r="W3119">
        <v>1.8340000000000001</v>
      </c>
      <c r="X3119">
        <v>2.964</v>
      </c>
      <c r="Y3119" s="8">
        <v>43412</v>
      </c>
    </row>
    <row r="3120" spans="1:25" x14ac:dyDescent="0.25">
      <c r="A3120">
        <v>-111.97804696999999</v>
      </c>
      <c r="B3120">
        <v>33.078824179999998</v>
      </c>
      <c r="C3120" t="s">
        <v>563</v>
      </c>
      <c r="D3120" t="s">
        <v>562</v>
      </c>
      <c r="E3120" t="s">
        <v>561</v>
      </c>
      <c r="F3120">
        <v>598</v>
      </c>
      <c r="G3120">
        <v>186</v>
      </c>
      <c r="H3120">
        <v>13.333</v>
      </c>
      <c r="I3120">
        <v>2.657</v>
      </c>
      <c r="J3120">
        <v>1</v>
      </c>
      <c r="K3120">
        <v>1172.454</v>
      </c>
      <c r="L3120" t="s">
        <v>560</v>
      </c>
      <c r="M3120" t="s">
        <v>559</v>
      </c>
      <c r="N3120" s="8">
        <v>43412</v>
      </c>
      <c r="O3120">
        <v>0</v>
      </c>
      <c r="P3120">
        <v>0</v>
      </c>
      <c r="Q3120">
        <v>12573.728999999999</v>
      </c>
      <c r="R3120">
        <v>1416.9559999999999</v>
      </c>
      <c r="S3120">
        <v>2.952</v>
      </c>
      <c r="T3120">
        <v>33</v>
      </c>
      <c r="U3120">
        <v>4293.8059999999996</v>
      </c>
      <c r="V3120">
        <v>3</v>
      </c>
      <c r="W3120">
        <v>1.8120000000000001</v>
      </c>
      <c r="X3120">
        <v>2.9279999999999999</v>
      </c>
      <c r="Y3120" s="8">
        <v>43412</v>
      </c>
    </row>
    <row r="3121" spans="1:25" x14ac:dyDescent="0.25">
      <c r="A3121">
        <v>-111.978048</v>
      </c>
      <c r="B3121">
        <v>33.078816230000001</v>
      </c>
      <c r="C3121" t="s">
        <v>563</v>
      </c>
      <c r="D3121" t="s">
        <v>562</v>
      </c>
      <c r="E3121" t="s">
        <v>561</v>
      </c>
      <c r="F3121">
        <v>599</v>
      </c>
      <c r="G3121">
        <v>180</v>
      </c>
      <c r="H3121">
        <v>13.333</v>
      </c>
      <c r="I3121">
        <v>2.7229999999999999</v>
      </c>
      <c r="J3121">
        <v>1</v>
      </c>
      <c r="K3121">
        <v>1172.4929999999999</v>
      </c>
      <c r="L3121" t="s">
        <v>560</v>
      </c>
      <c r="M3121" t="s">
        <v>559</v>
      </c>
      <c r="N3121" s="8">
        <v>43412</v>
      </c>
      <c r="O3121">
        <v>0</v>
      </c>
      <c r="P3121">
        <v>0</v>
      </c>
      <c r="Q3121">
        <v>11771.319</v>
      </c>
      <c r="R3121">
        <v>1294.566</v>
      </c>
      <c r="S3121">
        <v>2.6970000000000001</v>
      </c>
      <c r="T3121">
        <v>33</v>
      </c>
      <c r="U3121">
        <v>3922.9279999999999</v>
      </c>
      <c r="V3121">
        <v>3</v>
      </c>
      <c r="W3121">
        <v>1.857</v>
      </c>
      <c r="X3121">
        <v>3.0009999999999999</v>
      </c>
      <c r="Y3121" s="8">
        <v>43412</v>
      </c>
    </row>
    <row r="3122" spans="1:25" x14ac:dyDescent="0.25">
      <c r="A3122">
        <v>-111.97804717</v>
      </c>
      <c r="B3122">
        <v>33.078809219999997</v>
      </c>
      <c r="C3122" t="s">
        <v>563</v>
      </c>
      <c r="D3122" t="s">
        <v>562</v>
      </c>
      <c r="E3122" t="s">
        <v>561</v>
      </c>
      <c r="F3122">
        <v>600</v>
      </c>
      <c r="G3122">
        <v>179</v>
      </c>
      <c r="H3122">
        <v>13.333</v>
      </c>
      <c r="I3122">
        <v>2.625</v>
      </c>
      <c r="J3122">
        <v>1</v>
      </c>
      <c r="K3122">
        <v>1172.431</v>
      </c>
      <c r="L3122" t="s">
        <v>560</v>
      </c>
      <c r="M3122" t="s">
        <v>559</v>
      </c>
      <c r="N3122" s="8">
        <v>43412</v>
      </c>
      <c r="O3122">
        <v>0</v>
      </c>
      <c r="P3122">
        <v>0</v>
      </c>
      <c r="Q3122">
        <v>11206.691000000001</v>
      </c>
      <c r="R3122">
        <v>1278.6880000000001</v>
      </c>
      <c r="S3122">
        <v>2.6640000000000001</v>
      </c>
      <c r="T3122">
        <v>33</v>
      </c>
      <c r="U3122">
        <v>3874.8130000000001</v>
      </c>
      <c r="V3122">
        <v>3</v>
      </c>
      <c r="W3122">
        <v>1.79</v>
      </c>
      <c r="X3122">
        <v>2.8919999999999999</v>
      </c>
      <c r="Y3122" s="8">
        <v>43412</v>
      </c>
    </row>
    <row r="3123" spans="1:25" x14ac:dyDescent="0.25">
      <c r="A3123">
        <v>-111.97804868</v>
      </c>
      <c r="B3123">
        <v>33.078802209999999</v>
      </c>
      <c r="C3123" t="s">
        <v>563</v>
      </c>
      <c r="D3123" t="s">
        <v>562</v>
      </c>
      <c r="E3123" t="s">
        <v>561</v>
      </c>
      <c r="F3123">
        <v>601</v>
      </c>
      <c r="G3123">
        <v>176</v>
      </c>
      <c r="H3123">
        <v>13.333</v>
      </c>
      <c r="I3123">
        <v>2.625</v>
      </c>
      <c r="J3123">
        <v>1</v>
      </c>
      <c r="K3123">
        <v>1172.434</v>
      </c>
      <c r="L3123" t="s">
        <v>560</v>
      </c>
      <c r="M3123" t="s">
        <v>559</v>
      </c>
      <c r="N3123" s="8">
        <v>43412</v>
      </c>
      <c r="O3123">
        <v>0</v>
      </c>
      <c r="P3123">
        <v>0</v>
      </c>
      <c r="Q3123">
        <v>12168.063</v>
      </c>
      <c r="R3123">
        <v>1388.3810000000001</v>
      </c>
      <c r="S3123">
        <v>2.8919999999999999</v>
      </c>
      <c r="T3123">
        <v>33</v>
      </c>
      <c r="U3123">
        <v>4207.2160000000003</v>
      </c>
      <c r="V3123">
        <v>3</v>
      </c>
      <c r="W3123">
        <v>1.79</v>
      </c>
      <c r="X3123">
        <v>2.8919999999999999</v>
      </c>
      <c r="Y3123" s="8">
        <v>43412</v>
      </c>
    </row>
    <row r="3124" spans="1:25" x14ac:dyDescent="0.25">
      <c r="A3124">
        <v>-111.97804816999999</v>
      </c>
      <c r="B3124">
        <v>33.078795220000003</v>
      </c>
      <c r="C3124" t="s">
        <v>563</v>
      </c>
      <c r="D3124" t="s">
        <v>562</v>
      </c>
      <c r="E3124" t="s">
        <v>561</v>
      </c>
      <c r="F3124">
        <v>602</v>
      </c>
      <c r="G3124">
        <v>179</v>
      </c>
      <c r="H3124">
        <v>13.333</v>
      </c>
      <c r="I3124">
        <v>2.625</v>
      </c>
      <c r="J3124">
        <v>1</v>
      </c>
      <c r="K3124">
        <v>1172.4929999999999</v>
      </c>
      <c r="L3124" t="s">
        <v>560</v>
      </c>
      <c r="M3124" t="s">
        <v>559</v>
      </c>
      <c r="N3124" s="8">
        <v>43412</v>
      </c>
      <c r="O3124">
        <v>0</v>
      </c>
      <c r="P3124">
        <v>0</v>
      </c>
      <c r="Q3124">
        <v>12268.032999999999</v>
      </c>
      <c r="R3124">
        <v>1399.788</v>
      </c>
      <c r="S3124">
        <v>2.9159999999999999</v>
      </c>
      <c r="T3124">
        <v>33</v>
      </c>
      <c r="U3124">
        <v>4241.7820000000002</v>
      </c>
      <c r="V3124">
        <v>3</v>
      </c>
      <c r="W3124">
        <v>1.79</v>
      </c>
      <c r="X3124">
        <v>2.8919999999999999</v>
      </c>
      <c r="Y3124" s="8">
        <v>43412</v>
      </c>
    </row>
    <row r="3125" spans="1:25" x14ac:dyDescent="0.25">
      <c r="A3125">
        <v>-111.97804834</v>
      </c>
      <c r="B3125">
        <v>33.078787220000002</v>
      </c>
      <c r="C3125" t="s">
        <v>563</v>
      </c>
      <c r="D3125" t="s">
        <v>562</v>
      </c>
      <c r="E3125" t="s">
        <v>561</v>
      </c>
      <c r="F3125">
        <v>603</v>
      </c>
      <c r="G3125">
        <v>178</v>
      </c>
      <c r="H3125">
        <v>13.333</v>
      </c>
      <c r="I3125">
        <v>2.7559999999999998</v>
      </c>
      <c r="J3125">
        <v>1</v>
      </c>
      <c r="K3125">
        <v>1172.434</v>
      </c>
      <c r="L3125" t="s">
        <v>560</v>
      </c>
      <c r="M3125" t="s">
        <v>559</v>
      </c>
      <c r="N3125" s="8">
        <v>43412</v>
      </c>
      <c r="O3125">
        <v>0</v>
      </c>
      <c r="P3125">
        <v>0</v>
      </c>
      <c r="Q3125">
        <v>12605.51</v>
      </c>
      <c r="R3125">
        <v>1369.8040000000001</v>
      </c>
      <c r="S3125">
        <v>2.8540000000000001</v>
      </c>
      <c r="T3125">
        <v>33</v>
      </c>
      <c r="U3125">
        <v>4150.9210000000003</v>
      </c>
      <c r="V3125">
        <v>3</v>
      </c>
      <c r="W3125">
        <v>1.879</v>
      </c>
      <c r="X3125">
        <v>3.0369999999999999</v>
      </c>
      <c r="Y3125" s="8">
        <v>43412</v>
      </c>
    </row>
    <row r="3126" spans="1:25" x14ac:dyDescent="0.25">
      <c r="A3126">
        <v>-111.9780468</v>
      </c>
      <c r="B3126">
        <v>33.078780160000001</v>
      </c>
      <c r="C3126" t="s">
        <v>563</v>
      </c>
      <c r="D3126" t="s">
        <v>562</v>
      </c>
      <c r="E3126" t="s">
        <v>561</v>
      </c>
      <c r="F3126">
        <v>604</v>
      </c>
      <c r="G3126">
        <v>187</v>
      </c>
      <c r="H3126">
        <v>13.333</v>
      </c>
      <c r="I3126">
        <v>2.7890000000000001</v>
      </c>
      <c r="J3126">
        <v>1</v>
      </c>
      <c r="K3126">
        <v>1172.421</v>
      </c>
      <c r="L3126" t="s">
        <v>560</v>
      </c>
      <c r="M3126" t="s">
        <v>559</v>
      </c>
      <c r="N3126" s="8">
        <v>43412</v>
      </c>
      <c r="O3126">
        <v>0</v>
      </c>
      <c r="P3126">
        <v>0</v>
      </c>
      <c r="Q3126">
        <v>11636.868</v>
      </c>
      <c r="R3126">
        <v>1249.6679999999999</v>
      </c>
      <c r="S3126">
        <v>2.6030000000000002</v>
      </c>
      <c r="T3126">
        <v>33</v>
      </c>
      <c r="U3126">
        <v>3786.8710000000001</v>
      </c>
      <c r="V3126">
        <v>3</v>
      </c>
      <c r="W3126">
        <v>1.901</v>
      </c>
      <c r="X3126">
        <v>3.073</v>
      </c>
      <c r="Y3126" s="8">
        <v>43412</v>
      </c>
    </row>
    <row r="3127" spans="1:25" x14ac:dyDescent="0.25">
      <c r="A3127">
        <v>-111.97804902999999</v>
      </c>
      <c r="B3127">
        <v>33.078772180000001</v>
      </c>
      <c r="C3127" t="s">
        <v>563</v>
      </c>
      <c r="D3127" t="s">
        <v>562</v>
      </c>
      <c r="E3127" t="s">
        <v>561</v>
      </c>
      <c r="F3127">
        <v>605</v>
      </c>
      <c r="G3127">
        <v>174</v>
      </c>
      <c r="H3127">
        <v>13.333</v>
      </c>
      <c r="I3127">
        <v>2.5590000000000002</v>
      </c>
      <c r="J3127">
        <v>1</v>
      </c>
      <c r="K3127">
        <v>1172.4179999999999</v>
      </c>
      <c r="L3127" t="s">
        <v>560</v>
      </c>
      <c r="M3127" t="s">
        <v>559</v>
      </c>
      <c r="N3127" s="8">
        <v>43412</v>
      </c>
      <c r="O3127">
        <v>0</v>
      </c>
      <c r="P3127">
        <v>0</v>
      </c>
      <c r="Q3127">
        <v>10238.49</v>
      </c>
      <c r="R3127">
        <v>1198.17</v>
      </c>
      <c r="S3127">
        <v>2.496</v>
      </c>
      <c r="T3127">
        <v>33</v>
      </c>
      <c r="U3127">
        <v>3630.819</v>
      </c>
      <c r="V3127">
        <v>3</v>
      </c>
      <c r="W3127">
        <v>1.7450000000000001</v>
      </c>
      <c r="X3127">
        <v>2.82</v>
      </c>
      <c r="Y3127" s="8">
        <v>43412</v>
      </c>
    </row>
    <row r="3128" spans="1:25" x14ac:dyDescent="0.25">
      <c r="A3128">
        <v>-111.97804766</v>
      </c>
      <c r="B3128">
        <v>33.078765220000001</v>
      </c>
      <c r="C3128" t="s">
        <v>563</v>
      </c>
      <c r="D3128" t="s">
        <v>562</v>
      </c>
      <c r="E3128" t="s">
        <v>561</v>
      </c>
      <c r="F3128">
        <v>606</v>
      </c>
      <c r="G3128">
        <v>182</v>
      </c>
      <c r="H3128">
        <v>13.333</v>
      </c>
      <c r="I3128">
        <v>2.7229999999999999</v>
      </c>
      <c r="J3128">
        <v>1</v>
      </c>
      <c r="K3128">
        <v>1172.52</v>
      </c>
      <c r="L3128" t="s">
        <v>560</v>
      </c>
      <c r="M3128" t="s">
        <v>559</v>
      </c>
      <c r="N3128" s="8">
        <v>43412</v>
      </c>
      <c r="O3128">
        <v>0</v>
      </c>
      <c r="P3128">
        <v>0</v>
      </c>
      <c r="Q3128">
        <v>11885.446</v>
      </c>
      <c r="R3128">
        <v>1307.1179999999999</v>
      </c>
      <c r="S3128">
        <v>2.7229999999999999</v>
      </c>
      <c r="T3128">
        <v>33</v>
      </c>
      <c r="U3128">
        <v>3960.962</v>
      </c>
      <c r="V3128">
        <v>3</v>
      </c>
      <c r="W3128">
        <v>1.857</v>
      </c>
      <c r="X3128">
        <v>3.0009999999999999</v>
      </c>
      <c r="Y3128" s="8">
        <v>43412</v>
      </c>
    </row>
    <row r="3129" spans="1:25" x14ac:dyDescent="0.25">
      <c r="A3129">
        <v>-111.97804782999999</v>
      </c>
      <c r="B3129">
        <v>33.078758219999997</v>
      </c>
      <c r="C3129" t="s">
        <v>563</v>
      </c>
      <c r="D3129" t="s">
        <v>562</v>
      </c>
      <c r="E3129" t="s">
        <v>561</v>
      </c>
      <c r="F3129">
        <v>607</v>
      </c>
      <c r="G3129">
        <v>181</v>
      </c>
      <c r="H3129">
        <v>13.333</v>
      </c>
      <c r="I3129">
        <v>2.5920000000000001</v>
      </c>
      <c r="J3129">
        <v>1</v>
      </c>
      <c r="K3129">
        <v>1172.5029999999999</v>
      </c>
      <c r="L3129" t="s">
        <v>560</v>
      </c>
      <c r="M3129" t="s">
        <v>559</v>
      </c>
      <c r="N3129" s="8">
        <v>43412</v>
      </c>
      <c r="O3129">
        <v>0</v>
      </c>
      <c r="P3129">
        <v>0</v>
      </c>
      <c r="Q3129">
        <v>10116.432000000001</v>
      </c>
      <c r="R3129">
        <v>1168.9010000000001</v>
      </c>
      <c r="S3129">
        <v>2.4350000000000001</v>
      </c>
      <c r="T3129">
        <v>33</v>
      </c>
      <c r="U3129">
        <v>3542.123</v>
      </c>
      <c r="V3129">
        <v>3</v>
      </c>
      <c r="W3129">
        <v>1.7669999999999999</v>
      </c>
      <c r="X3129">
        <v>2.8559999999999999</v>
      </c>
      <c r="Y3129" s="8">
        <v>43412</v>
      </c>
    </row>
    <row r="3130" spans="1:25" x14ac:dyDescent="0.25">
      <c r="A3130">
        <v>-111.97804748999999</v>
      </c>
      <c r="B3130">
        <v>33.07875121</v>
      </c>
      <c r="C3130" t="s">
        <v>563</v>
      </c>
      <c r="D3130" t="s">
        <v>562</v>
      </c>
      <c r="E3130" t="s">
        <v>561</v>
      </c>
      <c r="F3130">
        <v>608</v>
      </c>
      <c r="G3130">
        <v>183</v>
      </c>
      <c r="H3130">
        <v>13.333</v>
      </c>
      <c r="I3130">
        <v>2.7229999999999999</v>
      </c>
      <c r="J3130">
        <v>1</v>
      </c>
      <c r="K3130">
        <v>1172.5260000000001</v>
      </c>
      <c r="L3130" t="s">
        <v>560</v>
      </c>
      <c r="M3130" t="s">
        <v>559</v>
      </c>
      <c r="N3130" s="8">
        <v>43412</v>
      </c>
      <c r="O3130">
        <v>0</v>
      </c>
      <c r="P3130">
        <v>0</v>
      </c>
      <c r="Q3130">
        <v>9660.0370000000003</v>
      </c>
      <c r="R3130">
        <v>1062.375</v>
      </c>
      <c r="S3130">
        <v>2.2130000000000001</v>
      </c>
      <c r="T3130">
        <v>33</v>
      </c>
      <c r="U3130">
        <v>3219.319</v>
      </c>
      <c r="V3130">
        <v>3</v>
      </c>
      <c r="W3130">
        <v>1.857</v>
      </c>
      <c r="X3130">
        <v>3.0009999999999999</v>
      </c>
      <c r="Y3130" s="8">
        <v>43412</v>
      </c>
    </row>
    <row r="3131" spans="1:25" x14ac:dyDescent="0.25">
      <c r="A3131">
        <v>-111.97804936999999</v>
      </c>
      <c r="B3131">
        <v>33.078743150000001</v>
      </c>
      <c r="C3131" t="s">
        <v>563</v>
      </c>
      <c r="D3131" t="s">
        <v>562</v>
      </c>
      <c r="E3131" t="s">
        <v>561</v>
      </c>
      <c r="F3131">
        <v>609</v>
      </c>
      <c r="G3131">
        <v>172</v>
      </c>
      <c r="H3131">
        <v>13.333</v>
      </c>
      <c r="I3131">
        <v>2.7229999999999999</v>
      </c>
      <c r="J3131">
        <v>1</v>
      </c>
      <c r="K3131">
        <v>1172.48</v>
      </c>
      <c r="L3131" t="s">
        <v>560</v>
      </c>
      <c r="M3131" t="s">
        <v>559</v>
      </c>
      <c r="N3131" s="8">
        <v>43412</v>
      </c>
      <c r="O3131">
        <v>0</v>
      </c>
      <c r="P3131">
        <v>0</v>
      </c>
      <c r="Q3131">
        <v>8393.741</v>
      </c>
      <c r="R3131">
        <v>923.11300000000006</v>
      </c>
      <c r="S3131">
        <v>1.923</v>
      </c>
      <c r="T3131">
        <v>33</v>
      </c>
      <c r="U3131">
        <v>2797.3110000000001</v>
      </c>
      <c r="V3131">
        <v>3</v>
      </c>
      <c r="W3131">
        <v>1.857</v>
      </c>
      <c r="X3131">
        <v>3.0009999999999999</v>
      </c>
      <c r="Y3131" s="8">
        <v>43412</v>
      </c>
    </row>
    <row r="3132" spans="1:25" x14ac:dyDescent="0.25">
      <c r="A3132">
        <v>-111.97804797000001</v>
      </c>
      <c r="B3132">
        <v>33.07873618</v>
      </c>
      <c r="C3132" t="s">
        <v>563</v>
      </c>
      <c r="D3132" t="s">
        <v>562</v>
      </c>
      <c r="E3132" t="s">
        <v>561</v>
      </c>
      <c r="F3132">
        <v>610</v>
      </c>
      <c r="G3132">
        <v>186</v>
      </c>
      <c r="H3132">
        <v>13.333</v>
      </c>
      <c r="I3132">
        <v>2.69</v>
      </c>
      <c r="J3132">
        <v>1</v>
      </c>
      <c r="K3132">
        <v>1172.4770000000001</v>
      </c>
      <c r="L3132" t="s">
        <v>560</v>
      </c>
      <c r="M3132" t="s">
        <v>559</v>
      </c>
      <c r="N3132" s="8">
        <v>43412</v>
      </c>
      <c r="O3132">
        <v>0</v>
      </c>
      <c r="P3132">
        <v>0</v>
      </c>
      <c r="Q3132">
        <v>9483.6139999999996</v>
      </c>
      <c r="R3132">
        <v>1055.692</v>
      </c>
      <c r="S3132">
        <v>2.1989999999999998</v>
      </c>
      <c r="T3132">
        <v>33</v>
      </c>
      <c r="U3132">
        <v>3199.067</v>
      </c>
      <c r="V3132">
        <v>3</v>
      </c>
      <c r="W3132">
        <v>1.8340000000000001</v>
      </c>
      <c r="X3132">
        <v>2.964</v>
      </c>
      <c r="Y3132" s="8">
        <v>43412</v>
      </c>
    </row>
    <row r="3133" spans="1:25" x14ac:dyDescent="0.25">
      <c r="A3133">
        <v>-111.97804816999999</v>
      </c>
      <c r="B3133">
        <v>33.078728220000002</v>
      </c>
      <c r="C3133" t="s">
        <v>563</v>
      </c>
      <c r="D3133" t="s">
        <v>562</v>
      </c>
      <c r="E3133" t="s">
        <v>561</v>
      </c>
      <c r="F3133">
        <v>611</v>
      </c>
      <c r="G3133">
        <v>179</v>
      </c>
      <c r="H3133">
        <v>13.333</v>
      </c>
      <c r="I3133">
        <v>2.69</v>
      </c>
      <c r="J3133">
        <v>1</v>
      </c>
      <c r="K3133">
        <v>1172.434</v>
      </c>
      <c r="L3133" t="s">
        <v>560</v>
      </c>
      <c r="M3133" t="s">
        <v>559</v>
      </c>
      <c r="N3133" s="8">
        <v>43412</v>
      </c>
      <c r="O3133">
        <v>0</v>
      </c>
      <c r="P3133">
        <v>0</v>
      </c>
      <c r="Q3133">
        <v>9473.48</v>
      </c>
      <c r="R3133">
        <v>1054.5640000000001</v>
      </c>
      <c r="S3133">
        <v>2.1970000000000001</v>
      </c>
      <c r="T3133">
        <v>33</v>
      </c>
      <c r="U3133">
        <v>3195.6489999999999</v>
      </c>
      <c r="V3133">
        <v>3</v>
      </c>
      <c r="W3133">
        <v>1.8340000000000001</v>
      </c>
      <c r="X3133">
        <v>2.964</v>
      </c>
      <c r="Y3133" s="8">
        <v>43412</v>
      </c>
    </row>
    <row r="3134" spans="1:25" x14ac:dyDescent="0.25">
      <c r="A3134">
        <v>-111.97804850999999</v>
      </c>
      <c r="B3134">
        <v>33.078721209999998</v>
      </c>
      <c r="C3134" t="s">
        <v>563</v>
      </c>
      <c r="D3134" t="s">
        <v>562</v>
      </c>
      <c r="E3134" t="s">
        <v>561</v>
      </c>
      <c r="F3134">
        <v>612</v>
      </c>
      <c r="G3134">
        <v>177</v>
      </c>
      <c r="H3134">
        <v>13.333</v>
      </c>
      <c r="I3134">
        <v>2.657</v>
      </c>
      <c r="J3134">
        <v>1</v>
      </c>
      <c r="K3134">
        <v>1172.454</v>
      </c>
      <c r="L3134" t="s">
        <v>560</v>
      </c>
      <c r="M3134" t="s">
        <v>559</v>
      </c>
      <c r="N3134" s="8">
        <v>43412</v>
      </c>
      <c r="O3134">
        <v>0</v>
      </c>
      <c r="P3134">
        <v>0</v>
      </c>
      <c r="Q3134">
        <v>10666.133</v>
      </c>
      <c r="R3134">
        <v>1201.9860000000001</v>
      </c>
      <c r="S3134">
        <v>2.504</v>
      </c>
      <c r="T3134">
        <v>33</v>
      </c>
      <c r="U3134">
        <v>3642.3809999999999</v>
      </c>
      <c r="V3134">
        <v>3</v>
      </c>
      <c r="W3134">
        <v>1.8120000000000001</v>
      </c>
      <c r="X3134">
        <v>2.9279999999999999</v>
      </c>
      <c r="Y3134" s="8">
        <v>43412</v>
      </c>
    </row>
    <row r="3135" spans="1:25" x14ac:dyDescent="0.25">
      <c r="A3135">
        <v>-111.97804766</v>
      </c>
      <c r="B3135">
        <v>33.078713219999997</v>
      </c>
      <c r="C3135" t="s">
        <v>563</v>
      </c>
      <c r="D3135" t="s">
        <v>562</v>
      </c>
      <c r="E3135" t="s">
        <v>561</v>
      </c>
      <c r="F3135">
        <v>613</v>
      </c>
      <c r="G3135">
        <v>182</v>
      </c>
      <c r="H3135">
        <v>13.333</v>
      </c>
      <c r="I3135">
        <v>2.7890000000000001</v>
      </c>
      <c r="J3135">
        <v>1</v>
      </c>
      <c r="K3135">
        <v>1172.454</v>
      </c>
      <c r="L3135" t="s">
        <v>560</v>
      </c>
      <c r="M3135" t="s">
        <v>559</v>
      </c>
      <c r="N3135" s="8">
        <v>43412</v>
      </c>
      <c r="O3135">
        <v>0</v>
      </c>
      <c r="P3135">
        <v>0</v>
      </c>
      <c r="Q3135">
        <v>11655.981</v>
      </c>
      <c r="R3135">
        <v>1251.72</v>
      </c>
      <c r="S3135">
        <v>2.6080000000000001</v>
      </c>
      <c r="T3135">
        <v>33</v>
      </c>
      <c r="U3135">
        <v>3793.0909999999999</v>
      </c>
      <c r="V3135">
        <v>3</v>
      </c>
      <c r="W3135">
        <v>1.901</v>
      </c>
      <c r="X3135">
        <v>3.073</v>
      </c>
      <c r="Y3135" s="8">
        <v>43412</v>
      </c>
    </row>
    <row r="3136" spans="1:25" x14ac:dyDescent="0.25">
      <c r="A3136">
        <v>-111.97804866</v>
      </c>
      <c r="B3136">
        <v>33.078706220000001</v>
      </c>
      <c r="C3136" t="s">
        <v>563</v>
      </c>
      <c r="D3136" t="s">
        <v>562</v>
      </c>
      <c r="E3136" t="s">
        <v>561</v>
      </c>
      <c r="F3136">
        <v>614</v>
      </c>
      <c r="G3136">
        <v>182</v>
      </c>
      <c r="H3136">
        <v>13.333</v>
      </c>
      <c r="I3136">
        <v>2.625</v>
      </c>
      <c r="J3136">
        <v>1</v>
      </c>
      <c r="K3136">
        <v>1172.4570000000001</v>
      </c>
      <c r="L3136" t="s">
        <v>560</v>
      </c>
      <c r="M3136" t="s">
        <v>559</v>
      </c>
      <c r="N3136" s="8">
        <v>43412</v>
      </c>
      <c r="O3136">
        <v>0</v>
      </c>
      <c r="P3136">
        <v>0</v>
      </c>
      <c r="Q3136">
        <v>10058.377</v>
      </c>
      <c r="R3136">
        <v>1147.665</v>
      </c>
      <c r="S3136">
        <v>2.391</v>
      </c>
      <c r="T3136">
        <v>33</v>
      </c>
      <c r="U3136">
        <v>3477.7730000000001</v>
      </c>
      <c r="V3136">
        <v>3</v>
      </c>
      <c r="W3136">
        <v>1.79</v>
      </c>
      <c r="X3136">
        <v>2.8919999999999999</v>
      </c>
      <c r="Y3136" s="8">
        <v>43412</v>
      </c>
    </row>
    <row r="3137" spans="1:25" x14ac:dyDescent="0.25">
      <c r="A3137">
        <v>-111.978048</v>
      </c>
      <c r="B3137">
        <v>33.078699229999998</v>
      </c>
      <c r="C3137" t="s">
        <v>563</v>
      </c>
      <c r="D3137" t="s">
        <v>562</v>
      </c>
      <c r="E3137" t="s">
        <v>561</v>
      </c>
      <c r="F3137">
        <v>615</v>
      </c>
      <c r="G3137">
        <v>180</v>
      </c>
      <c r="H3137">
        <v>13.333</v>
      </c>
      <c r="I3137">
        <v>2.5920000000000001</v>
      </c>
      <c r="J3137">
        <v>1</v>
      </c>
      <c r="K3137">
        <v>1172.431</v>
      </c>
      <c r="L3137" t="s">
        <v>560</v>
      </c>
      <c r="M3137" t="s">
        <v>559</v>
      </c>
      <c r="N3137" s="8">
        <v>43412</v>
      </c>
      <c r="O3137">
        <v>0</v>
      </c>
      <c r="P3137">
        <v>0</v>
      </c>
      <c r="Q3137">
        <v>9790.4670000000006</v>
      </c>
      <c r="R3137">
        <v>1131.2370000000001</v>
      </c>
      <c r="S3137">
        <v>2.3570000000000002</v>
      </c>
      <c r="T3137">
        <v>33</v>
      </c>
      <c r="U3137">
        <v>3427.991</v>
      </c>
      <c r="V3137">
        <v>3</v>
      </c>
      <c r="W3137">
        <v>1.7669999999999999</v>
      </c>
      <c r="X3137">
        <v>2.8559999999999999</v>
      </c>
      <c r="Y3137" s="8">
        <v>43412</v>
      </c>
    </row>
    <row r="3138" spans="1:25" x14ac:dyDescent="0.25">
      <c r="A3138">
        <v>-111.97804832</v>
      </c>
      <c r="B3138">
        <v>33.078691210000002</v>
      </c>
      <c r="C3138" t="s">
        <v>563</v>
      </c>
      <c r="D3138" t="s">
        <v>562</v>
      </c>
      <c r="E3138" t="s">
        <v>561</v>
      </c>
      <c r="F3138">
        <v>616</v>
      </c>
      <c r="G3138">
        <v>184</v>
      </c>
      <c r="H3138">
        <v>13.333</v>
      </c>
      <c r="I3138">
        <v>2.5920000000000001</v>
      </c>
      <c r="J3138">
        <v>1</v>
      </c>
      <c r="K3138">
        <v>1172.402</v>
      </c>
      <c r="L3138" t="s">
        <v>560</v>
      </c>
      <c r="M3138" t="s">
        <v>559</v>
      </c>
      <c r="N3138" s="8">
        <v>43412</v>
      </c>
      <c r="O3138">
        <v>0</v>
      </c>
      <c r="P3138">
        <v>0</v>
      </c>
      <c r="Q3138">
        <v>8735.9549999999999</v>
      </c>
      <c r="R3138">
        <v>1009.394</v>
      </c>
      <c r="S3138">
        <v>2.1030000000000002</v>
      </c>
      <c r="T3138">
        <v>33</v>
      </c>
      <c r="U3138">
        <v>3058.768</v>
      </c>
      <c r="V3138">
        <v>3</v>
      </c>
      <c r="W3138">
        <v>1.7669999999999999</v>
      </c>
      <c r="X3138">
        <v>2.8559999999999999</v>
      </c>
      <c r="Y3138" s="8">
        <v>43412</v>
      </c>
    </row>
    <row r="3139" spans="1:25" x14ac:dyDescent="0.25">
      <c r="A3139">
        <v>-111.97804883000001</v>
      </c>
      <c r="B3139">
        <v>33.07868422</v>
      </c>
      <c r="C3139" t="s">
        <v>563</v>
      </c>
      <c r="D3139" t="s">
        <v>562</v>
      </c>
      <c r="E3139" t="s">
        <v>561</v>
      </c>
      <c r="F3139">
        <v>617</v>
      </c>
      <c r="G3139">
        <v>181</v>
      </c>
      <c r="H3139">
        <v>13.333</v>
      </c>
      <c r="I3139">
        <v>2.7229999999999999</v>
      </c>
      <c r="J3139">
        <v>1</v>
      </c>
      <c r="K3139">
        <v>1172.395</v>
      </c>
      <c r="L3139" t="s">
        <v>560</v>
      </c>
      <c r="M3139" t="s">
        <v>559</v>
      </c>
      <c r="N3139" s="8">
        <v>43412</v>
      </c>
      <c r="O3139">
        <v>0</v>
      </c>
      <c r="P3139">
        <v>0</v>
      </c>
      <c r="Q3139">
        <v>10766.433999999999</v>
      </c>
      <c r="R3139">
        <v>1184.0530000000001</v>
      </c>
      <c r="S3139">
        <v>2.4670000000000001</v>
      </c>
      <c r="T3139">
        <v>33</v>
      </c>
      <c r="U3139">
        <v>3588.0390000000002</v>
      </c>
      <c r="V3139">
        <v>3</v>
      </c>
      <c r="W3139">
        <v>1.857</v>
      </c>
      <c r="X3139">
        <v>3.0009999999999999</v>
      </c>
      <c r="Y3139" s="8">
        <v>43412</v>
      </c>
    </row>
    <row r="3140" spans="1:25" x14ac:dyDescent="0.25">
      <c r="A3140">
        <v>-111.97804917000001</v>
      </c>
      <c r="B3140">
        <v>33.078677220000003</v>
      </c>
      <c r="C3140" t="s">
        <v>563</v>
      </c>
      <c r="D3140" t="s">
        <v>562</v>
      </c>
      <c r="E3140" t="s">
        <v>561</v>
      </c>
      <c r="F3140">
        <v>618</v>
      </c>
      <c r="G3140">
        <v>179</v>
      </c>
      <c r="H3140">
        <v>13.333</v>
      </c>
      <c r="I3140">
        <v>2.69</v>
      </c>
      <c r="J3140">
        <v>1</v>
      </c>
      <c r="K3140">
        <v>1172.3979999999999</v>
      </c>
      <c r="L3140" t="s">
        <v>560</v>
      </c>
      <c r="M3140" t="s">
        <v>559</v>
      </c>
      <c r="N3140" s="8">
        <v>43412</v>
      </c>
      <c r="O3140">
        <v>0</v>
      </c>
      <c r="P3140">
        <v>0</v>
      </c>
      <c r="Q3140">
        <v>10975.74</v>
      </c>
      <c r="R3140">
        <v>1221.7919999999999</v>
      </c>
      <c r="S3140">
        <v>2.5449999999999999</v>
      </c>
      <c r="T3140">
        <v>33</v>
      </c>
      <c r="U3140">
        <v>3702.3989999999999</v>
      </c>
      <c r="V3140">
        <v>3</v>
      </c>
      <c r="W3140">
        <v>1.8340000000000001</v>
      </c>
      <c r="X3140">
        <v>2.964</v>
      </c>
      <c r="Y3140" s="8">
        <v>43412</v>
      </c>
    </row>
    <row r="3141" spans="1:25" x14ac:dyDescent="0.25">
      <c r="A3141">
        <v>-111.978048</v>
      </c>
      <c r="B3141">
        <v>33.078669230000003</v>
      </c>
      <c r="C3141" t="s">
        <v>563</v>
      </c>
      <c r="D3141" t="s">
        <v>562</v>
      </c>
      <c r="E3141" t="s">
        <v>561</v>
      </c>
      <c r="F3141">
        <v>619</v>
      </c>
      <c r="G3141">
        <v>180</v>
      </c>
      <c r="H3141">
        <v>13.333</v>
      </c>
      <c r="I3141">
        <v>2.5920000000000001</v>
      </c>
      <c r="J3141">
        <v>1</v>
      </c>
      <c r="K3141">
        <v>1172.4839999999999</v>
      </c>
      <c r="L3141" t="s">
        <v>560</v>
      </c>
      <c r="M3141" t="s">
        <v>559</v>
      </c>
      <c r="N3141" s="8">
        <v>43412</v>
      </c>
      <c r="O3141">
        <v>0</v>
      </c>
      <c r="P3141">
        <v>0</v>
      </c>
      <c r="Q3141">
        <v>10861.503000000001</v>
      </c>
      <c r="R3141">
        <v>1254.99</v>
      </c>
      <c r="S3141">
        <v>2.6150000000000002</v>
      </c>
      <c r="T3141">
        <v>33</v>
      </c>
      <c r="U3141">
        <v>3802.9989999999998</v>
      </c>
      <c r="V3141">
        <v>3</v>
      </c>
      <c r="W3141">
        <v>1.7669999999999999</v>
      </c>
      <c r="X3141">
        <v>2.8559999999999999</v>
      </c>
      <c r="Y3141" s="8">
        <v>43412</v>
      </c>
    </row>
    <row r="3142" spans="1:25" x14ac:dyDescent="0.25">
      <c r="A3142">
        <v>-111.97805087</v>
      </c>
      <c r="B3142">
        <v>33.07866207</v>
      </c>
      <c r="C3142" t="s">
        <v>563</v>
      </c>
      <c r="D3142" t="s">
        <v>562</v>
      </c>
      <c r="E3142" t="s">
        <v>561</v>
      </c>
      <c r="F3142">
        <v>620</v>
      </c>
      <c r="G3142">
        <v>169</v>
      </c>
      <c r="H3142">
        <v>13.333</v>
      </c>
      <c r="I3142">
        <v>2.5920000000000001</v>
      </c>
      <c r="J3142">
        <v>1</v>
      </c>
      <c r="K3142">
        <v>1172.425</v>
      </c>
      <c r="L3142" t="s">
        <v>560</v>
      </c>
      <c r="M3142" t="s">
        <v>559</v>
      </c>
      <c r="N3142" s="8">
        <v>43412</v>
      </c>
      <c r="O3142">
        <v>0</v>
      </c>
      <c r="P3142">
        <v>0</v>
      </c>
      <c r="Q3142">
        <v>10702.762000000001</v>
      </c>
      <c r="R3142">
        <v>1236.6479999999999</v>
      </c>
      <c r="S3142">
        <v>2.5760000000000001</v>
      </c>
      <c r="T3142">
        <v>33</v>
      </c>
      <c r="U3142">
        <v>3747.4180000000001</v>
      </c>
      <c r="V3142">
        <v>3</v>
      </c>
      <c r="W3142">
        <v>1.7669999999999999</v>
      </c>
      <c r="X3142">
        <v>2.8559999999999999</v>
      </c>
      <c r="Y3142" s="8">
        <v>43412</v>
      </c>
    </row>
    <row r="3143" spans="1:25" x14ac:dyDescent="0.25">
      <c r="A3143">
        <v>-111.9780473</v>
      </c>
      <c r="B3143">
        <v>33.078655099999999</v>
      </c>
      <c r="C3143" t="s">
        <v>563</v>
      </c>
      <c r="D3143" t="s">
        <v>562</v>
      </c>
      <c r="E3143" t="s">
        <v>561</v>
      </c>
      <c r="F3143">
        <v>621</v>
      </c>
      <c r="G3143">
        <v>190</v>
      </c>
      <c r="H3143">
        <v>13.333</v>
      </c>
      <c r="I3143">
        <v>2.5590000000000002</v>
      </c>
      <c r="J3143">
        <v>1</v>
      </c>
      <c r="K3143">
        <v>1172.4179999999999</v>
      </c>
      <c r="L3143" t="s">
        <v>560</v>
      </c>
      <c r="M3143" t="s">
        <v>559</v>
      </c>
      <c r="N3143" s="8">
        <v>43412</v>
      </c>
      <c r="O3143">
        <v>0</v>
      </c>
      <c r="P3143">
        <v>0</v>
      </c>
      <c r="Q3143">
        <v>10923.358</v>
      </c>
      <c r="R3143">
        <v>1278.318</v>
      </c>
      <c r="S3143">
        <v>2.6629999999999998</v>
      </c>
      <c r="T3143">
        <v>33</v>
      </c>
      <c r="U3143">
        <v>3873.69</v>
      </c>
      <c r="V3143">
        <v>3</v>
      </c>
      <c r="W3143">
        <v>1.7450000000000001</v>
      </c>
      <c r="X3143">
        <v>2.82</v>
      </c>
      <c r="Y3143" s="8">
        <v>43412</v>
      </c>
    </row>
    <row r="3144" spans="1:25" x14ac:dyDescent="0.25">
      <c r="A3144">
        <v>-111.97804917000001</v>
      </c>
      <c r="B3144">
        <v>33.078647220000001</v>
      </c>
      <c r="C3144" t="s">
        <v>563</v>
      </c>
      <c r="D3144" t="s">
        <v>562</v>
      </c>
      <c r="E3144" t="s">
        <v>561</v>
      </c>
      <c r="F3144">
        <v>622</v>
      </c>
      <c r="G3144">
        <v>179</v>
      </c>
      <c r="H3144">
        <v>13.333</v>
      </c>
      <c r="I3144">
        <v>2.657</v>
      </c>
      <c r="J3144">
        <v>1</v>
      </c>
      <c r="K3144">
        <v>1172.425</v>
      </c>
      <c r="L3144" t="s">
        <v>560</v>
      </c>
      <c r="M3144" t="s">
        <v>559</v>
      </c>
      <c r="N3144" s="8">
        <v>43412</v>
      </c>
      <c r="O3144">
        <v>0</v>
      </c>
      <c r="P3144">
        <v>0</v>
      </c>
      <c r="Q3144">
        <v>11854.986000000001</v>
      </c>
      <c r="R3144">
        <v>1335.96</v>
      </c>
      <c r="S3144">
        <v>2.7829999999999999</v>
      </c>
      <c r="T3144">
        <v>33</v>
      </c>
      <c r="U3144">
        <v>4048.3620000000001</v>
      </c>
      <c r="V3144">
        <v>3</v>
      </c>
      <c r="W3144">
        <v>1.8120000000000001</v>
      </c>
      <c r="X3144">
        <v>2.9279999999999999</v>
      </c>
      <c r="Y3144" s="8">
        <v>43412</v>
      </c>
    </row>
    <row r="3145" spans="1:25" x14ac:dyDescent="0.25">
      <c r="A3145">
        <v>-111.97804917000001</v>
      </c>
      <c r="B3145">
        <v>33.078640219999997</v>
      </c>
      <c r="C3145" t="s">
        <v>563</v>
      </c>
      <c r="D3145" t="s">
        <v>562</v>
      </c>
      <c r="E3145" t="s">
        <v>561</v>
      </c>
      <c r="F3145">
        <v>623</v>
      </c>
      <c r="G3145">
        <v>179</v>
      </c>
      <c r="H3145">
        <v>13.333</v>
      </c>
      <c r="I3145">
        <v>2.657</v>
      </c>
      <c r="J3145">
        <v>1</v>
      </c>
      <c r="K3145">
        <v>1172.5</v>
      </c>
      <c r="L3145" t="s">
        <v>560</v>
      </c>
      <c r="M3145" t="s">
        <v>559</v>
      </c>
      <c r="N3145" s="8">
        <v>43412</v>
      </c>
      <c r="O3145">
        <v>0</v>
      </c>
      <c r="P3145">
        <v>0</v>
      </c>
      <c r="Q3145">
        <v>12538.257</v>
      </c>
      <c r="R3145">
        <v>1412.9590000000001</v>
      </c>
      <c r="S3145">
        <v>2.944</v>
      </c>
      <c r="T3145">
        <v>33</v>
      </c>
      <c r="U3145">
        <v>4281.6930000000002</v>
      </c>
      <c r="V3145">
        <v>3</v>
      </c>
      <c r="W3145">
        <v>1.8120000000000001</v>
      </c>
      <c r="X3145">
        <v>2.9279999999999999</v>
      </c>
      <c r="Y3145" s="8">
        <v>43412</v>
      </c>
    </row>
    <row r="3146" spans="1:25" x14ac:dyDescent="0.25">
      <c r="A3146">
        <v>-111.978049</v>
      </c>
      <c r="B3146">
        <v>33.078633230000001</v>
      </c>
      <c r="C3146" t="s">
        <v>563</v>
      </c>
      <c r="D3146" t="s">
        <v>562</v>
      </c>
      <c r="E3146" t="s">
        <v>561</v>
      </c>
      <c r="F3146">
        <v>624</v>
      </c>
      <c r="G3146">
        <v>180</v>
      </c>
      <c r="H3146">
        <v>13.333</v>
      </c>
      <c r="I3146">
        <v>2.4609999999999999</v>
      </c>
      <c r="J3146">
        <v>1</v>
      </c>
      <c r="K3146">
        <v>1172.431</v>
      </c>
      <c r="L3146" t="s">
        <v>560</v>
      </c>
      <c r="M3146" t="s">
        <v>559</v>
      </c>
      <c r="N3146" s="8">
        <v>43412</v>
      </c>
      <c r="O3146">
        <v>0</v>
      </c>
      <c r="P3146">
        <v>0</v>
      </c>
      <c r="Q3146">
        <v>11198.539000000001</v>
      </c>
      <c r="R3146">
        <v>1362.942</v>
      </c>
      <c r="S3146">
        <v>2.839</v>
      </c>
      <c r="T3146">
        <v>33</v>
      </c>
      <c r="U3146">
        <v>4130.1270000000004</v>
      </c>
      <c r="V3146">
        <v>3</v>
      </c>
      <c r="W3146">
        <v>1.6779999999999999</v>
      </c>
      <c r="X3146">
        <v>2.7109999999999999</v>
      </c>
      <c r="Y3146" s="8">
        <v>43412</v>
      </c>
    </row>
    <row r="3147" spans="1:25" x14ac:dyDescent="0.25">
      <c r="A3147">
        <v>-111.97804934</v>
      </c>
      <c r="B3147">
        <v>33.078625219999999</v>
      </c>
      <c r="C3147" t="s">
        <v>563</v>
      </c>
      <c r="D3147" t="s">
        <v>562</v>
      </c>
      <c r="E3147" t="s">
        <v>561</v>
      </c>
      <c r="F3147">
        <v>625</v>
      </c>
      <c r="G3147">
        <v>178</v>
      </c>
      <c r="H3147">
        <v>13.333</v>
      </c>
      <c r="I3147">
        <v>2.657</v>
      </c>
      <c r="J3147">
        <v>1</v>
      </c>
      <c r="K3147">
        <v>1172.47</v>
      </c>
      <c r="L3147" t="s">
        <v>560</v>
      </c>
      <c r="M3147" t="s">
        <v>559</v>
      </c>
      <c r="N3147" s="8">
        <v>43412</v>
      </c>
      <c r="O3147">
        <v>0</v>
      </c>
      <c r="P3147">
        <v>0</v>
      </c>
      <c r="Q3147">
        <v>11586.47</v>
      </c>
      <c r="R3147">
        <v>1305.7</v>
      </c>
      <c r="S3147">
        <v>2.72</v>
      </c>
      <c r="T3147">
        <v>33</v>
      </c>
      <c r="U3147">
        <v>3956.6669999999999</v>
      </c>
      <c r="V3147">
        <v>3</v>
      </c>
      <c r="W3147">
        <v>1.8120000000000001</v>
      </c>
      <c r="X3147">
        <v>2.9279999999999999</v>
      </c>
      <c r="Y3147" s="8">
        <v>43412</v>
      </c>
    </row>
    <row r="3148" spans="1:25" x14ac:dyDescent="0.25">
      <c r="A3148">
        <v>-111.97805003000001</v>
      </c>
      <c r="B3148">
        <v>33.078618179999999</v>
      </c>
      <c r="C3148" t="s">
        <v>563</v>
      </c>
      <c r="D3148" t="s">
        <v>562</v>
      </c>
      <c r="E3148" t="s">
        <v>561</v>
      </c>
      <c r="F3148">
        <v>626</v>
      </c>
      <c r="G3148">
        <v>174</v>
      </c>
      <c r="H3148">
        <v>13.333</v>
      </c>
      <c r="I3148">
        <v>2.657</v>
      </c>
      <c r="J3148">
        <v>1</v>
      </c>
      <c r="K3148">
        <v>1172.3589999999999</v>
      </c>
      <c r="L3148" t="s">
        <v>560</v>
      </c>
      <c r="M3148" t="s">
        <v>559</v>
      </c>
      <c r="N3148" s="8">
        <v>43412</v>
      </c>
      <c r="O3148">
        <v>0</v>
      </c>
      <c r="P3148">
        <v>0</v>
      </c>
      <c r="Q3148">
        <v>10368.039000000001</v>
      </c>
      <c r="R3148">
        <v>1168.393</v>
      </c>
      <c r="S3148">
        <v>2.4340000000000002</v>
      </c>
      <c r="T3148">
        <v>33</v>
      </c>
      <c r="U3148">
        <v>3540.5839999999998</v>
      </c>
      <c r="V3148">
        <v>3</v>
      </c>
      <c r="W3148">
        <v>1.8120000000000001</v>
      </c>
      <c r="X3148">
        <v>2.9279999999999999</v>
      </c>
      <c r="Y3148" s="8">
        <v>43412</v>
      </c>
    </row>
    <row r="3149" spans="1:25" x14ac:dyDescent="0.25">
      <c r="A3149">
        <v>-111.97804797000001</v>
      </c>
      <c r="B3149">
        <v>33.078611180000003</v>
      </c>
      <c r="C3149" t="s">
        <v>563</v>
      </c>
      <c r="D3149" t="s">
        <v>562</v>
      </c>
      <c r="E3149" t="s">
        <v>561</v>
      </c>
      <c r="F3149">
        <v>627</v>
      </c>
      <c r="G3149">
        <v>186</v>
      </c>
      <c r="H3149">
        <v>13.333</v>
      </c>
      <c r="I3149">
        <v>2.657</v>
      </c>
      <c r="J3149">
        <v>1</v>
      </c>
      <c r="K3149">
        <v>1172.3689999999999</v>
      </c>
      <c r="L3149" t="s">
        <v>560</v>
      </c>
      <c r="M3149" t="s">
        <v>559</v>
      </c>
      <c r="N3149" s="8">
        <v>43412</v>
      </c>
      <c r="O3149">
        <v>0</v>
      </c>
      <c r="P3149">
        <v>0</v>
      </c>
      <c r="Q3149">
        <v>12157.928</v>
      </c>
      <c r="R3149">
        <v>1370.0989999999999</v>
      </c>
      <c r="S3149">
        <v>2.8540000000000001</v>
      </c>
      <c r="T3149">
        <v>33</v>
      </c>
      <c r="U3149">
        <v>4151.8140000000003</v>
      </c>
      <c r="V3149">
        <v>3</v>
      </c>
      <c r="W3149">
        <v>1.8120000000000001</v>
      </c>
      <c r="X3149">
        <v>2.9279999999999999</v>
      </c>
      <c r="Y3149" s="8">
        <v>43412</v>
      </c>
    </row>
    <row r="3150" spans="1:25" x14ac:dyDescent="0.25">
      <c r="A3150">
        <v>-111.97804934</v>
      </c>
      <c r="B3150">
        <v>33.078603219999998</v>
      </c>
      <c r="C3150" t="s">
        <v>563</v>
      </c>
      <c r="D3150" t="s">
        <v>562</v>
      </c>
      <c r="E3150" t="s">
        <v>561</v>
      </c>
      <c r="F3150">
        <v>628</v>
      </c>
      <c r="G3150">
        <v>178</v>
      </c>
      <c r="H3150">
        <v>13.333</v>
      </c>
      <c r="I3150">
        <v>2.625</v>
      </c>
      <c r="J3150">
        <v>1</v>
      </c>
      <c r="K3150">
        <v>1172.375</v>
      </c>
      <c r="L3150" t="s">
        <v>560</v>
      </c>
      <c r="M3150" t="s">
        <v>559</v>
      </c>
      <c r="N3150" s="8">
        <v>43412</v>
      </c>
      <c r="O3150">
        <v>0</v>
      </c>
      <c r="P3150">
        <v>0</v>
      </c>
      <c r="Q3150">
        <v>12002.106</v>
      </c>
      <c r="R3150">
        <v>1369.4449999999999</v>
      </c>
      <c r="S3150">
        <v>2.8530000000000002</v>
      </c>
      <c r="T3150">
        <v>33</v>
      </c>
      <c r="U3150">
        <v>4149.835</v>
      </c>
      <c r="V3150">
        <v>3</v>
      </c>
      <c r="W3150">
        <v>1.79</v>
      </c>
      <c r="X3150">
        <v>2.8919999999999999</v>
      </c>
      <c r="Y3150" s="8">
        <v>43412</v>
      </c>
    </row>
    <row r="3151" spans="1:25" x14ac:dyDescent="0.25">
      <c r="A3151">
        <v>-111.97804934</v>
      </c>
      <c r="B3151">
        <v>33.078596220000001</v>
      </c>
      <c r="C3151" t="s">
        <v>563</v>
      </c>
      <c r="D3151" t="s">
        <v>562</v>
      </c>
      <c r="E3151" t="s">
        <v>561</v>
      </c>
      <c r="F3151">
        <v>629</v>
      </c>
      <c r="G3151">
        <v>178</v>
      </c>
      <c r="H3151">
        <v>13.333</v>
      </c>
      <c r="I3151">
        <v>2.4929999999999999</v>
      </c>
      <c r="J3151">
        <v>1</v>
      </c>
      <c r="K3151">
        <v>1172.4929999999999</v>
      </c>
      <c r="L3151" t="s">
        <v>560</v>
      </c>
      <c r="M3151" t="s">
        <v>559</v>
      </c>
      <c r="N3151" s="8">
        <v>43412</v>
      </c>
      <c r="O3151">
        <v>0</v>
      </c>
      <c r="P3151">
        <v>0</v>
      </c>
      <c r="Q3151">
        <v>9874.0239999999994</v>
      </c>
      <c r="R3151">
        <v>1185.9269999999999</v>
      </c>
      <c r="S3151">
        <v>2.4710000000000001</v>
      </c>
      <c r="T3151">
        <v>33</v>
      </c>
      <c r="U3151">
        <v>3593.7170000000001</v>
      </c>
      <c r="V3151">
        <v>3</v>
      </c>
      <c r="W3151">
        <v>1.7</v>
      </c>
      <c r="X3151">
        <v>2.7480000000000002</v>
      </c>
      <c r="Y3151" s="8">
        <v>43412</v>
      </c>
    </row>
    <row r="3152" spans="1:25" x14ac:dyDescent="0.25">
      <c r="A3152">
        <v>-111.97804917000001</v>
      </c>
      <c r="B3152">
        <v>33.078589219999998</v>
      </c>
      <c r="C3152" t="s">
        <v>563</v>
      </c>
      <c r="D3152" t="s">
        <v>562</v>
      </c>
      <c r="E3152" t="s">
        <v>561</v>
      </c>
      <c r="F3152">
        <v>630</v>
      </c>
      <c r="G3152">
        <v>179</v>
      </c>
      <c r="H3152">
        <v>13.333</v>
      </c>
      <c r="I3152">
        <v>2.657</v>
      </c>
      <c r="J3152">
        <v>1</v>
      </c>
      <c r="K3152">
        <v>1172.461</v>
      </c>
      <c r="L3152" t="s">
        <v>560</v>
      </c>
      <c r="M3152" t="s">
        <v>559</v>
      </c>
      <c r="N3152" s="8">
        <v>43412</v>
      </c>
      <c r="O3152">
        <v>0</v>
      </c>
      <c r="P3152">
        <v>0</v>
      </c>
      <c r="Q3152">
        <v>9429.6910000000007</v>
      </c>
      <c r="R3152">
        <v>1062.6489999999999</v>
      </c>
      <c r="S3152">
        <v>2.214</v>
      </c>
      <c r="T3152">
        <v>33</v>
      </c>
      <c r="U3152">
        <v>3220.1480000000001</v>
      </c>
      <c r="V3152">
        <v>3</v>
      </c>
      <c r="W3152">
        <v>1.8120000000000001</v>
      </c>
      <c r="X3152">
        <v>2.9279999999999999</v>
      </c>
      <c r="Y3152" s="8">
        <v>43412</v>
      </c>
    </row>
    <row r="3153" spans="1:25" x14ac:dyDescent="0.25">
      <c r="A3153">
        <v>-111.97804917000001</v>
      </c>
      <c r="B3153">
        <v>33.078582220000001</v>
      </c>
      <c r="C3153" t="s">
        <v>563</v>
      </c>
      <c r="D3153" t="s">
        <v>562</v>
      </c>
      <c r="E3153" t="s">
        <v>561</v>
      </c>
      <c r="F3153">
        <v>631</v>
      </c>
      <c r="G3153">
        <v>179</v>
      </c>
      <c r="H3153">
        <v>13.333</v>
      </c>
      <c r="I3153">
        <v>2.5920000000000001</v>
      </c>
      <c r="J3153">
        <v>1</v>
      </c>
      <c r="K3153">
        <v>1172.546</v>
      </c>
      <c r="L3153" t="s">
        <v>560</v>
      </c>
      <c r="M3153" t="s">
        <v>559</v>
      </c>
      <c r="N3153" s="8">
        <v>43412</v>
      </c>
      <c r="O3153">
        <v>0</v>
      </c>
      <c r="P3153">
        <v>0</v>
      </c>
      <c r="Q3153">
        <v>9875.125</v>
      </c>
      <c r="R3153">
        <v>1141.019</v>
      </c>
      <c r="S3153">
        <v>2.3769999999999998</v>
      </c>
      <c r="T3153">
        <v>33</v>
      </c>
      <c r="U3153">
        <v>3457.6329999999998</v>
      </c>
      <c r="V3153">
        <v>3</v>
      </c>
      <c r="W3153">
        <v>1.7669999999999999</v>
      </c>
      <c r="X3153">
        <v>2.8559999999999999</v>
      </c>
      <c r="Y3153" s="8">
        <v>43412</v>
      </c>
    </row>
    <row r="3154" spans="1:25" x14ac:dyDescent="0.25">
      <c r="A3154">
        <v>-111.97804883000001</v>
      </c>
      <c r="B3154">
        <v>33.07857422</v>
      </c>
      <c r="C3154" t="s">
        <v>563</v>
      </c>
      <c r="D3154" t="s">
        <v>562</v>
      </c>
      <c r="E3154" t="s">
        <v>561</v>
      </c>
      <c r="F3154">
        <v>632</v>
      </c>
      <c r="G3154">
        <v>181</v>
      </c>
      <c r="H3154">
        <v>13.333</v>
      </c>
      <c r="I3154">
        <v>2.7229999999999999</v>
      </c>
      <c r="J3154">
        <v>1</v>
      </c>
      <c r="K3154">
        <v>1172.4380000000001</v>
      </c>
      <c r="L3154" t="s">
        <v>560</v>
      </c>
      <c r="M3154" t="s">
        <v>559</v>
      </c>
      <c r="N3154" s="8">
        <v>43412</v>
      </c>
      <c r="O3154">
        <v>0</v>
      </c>
      <c r="P3154">
        <v>0</v>
      </c>
      <c r="Q3154">
        <v>8142.3540000000003</v>
      </c>
      <c r="R3154">
        <v>895.46600000000001</v>
      </c>
      <c r="S3154">
        <v>1.8660000000000001</v>
      </c>
      <c r="T3154">
        <v>33</v>
      </c>
      <c r="U3154">
        <v>2713.5340000000001</v>
      </c>
      <c r="V3154">
        <v>3</v>
      </c>
      <c r="W3154">
        <v>1.857</v>
      </c>
      <c r="X3154">
        <v>3.0009999999999999</v>
      </c>
      <c r="Y3154" s="8">
        <v>43412</v>
      </c>
    </row>
    <row r="3155" spans="1:25" x14ac:dyDescent="0.25">
      <c r="A3155">
        <v>-111.97804966</v>
      </c>
      <c r="B3155">
        <v>33.078566219999999</v>
      </c>
      <c r="C3155" t="s">
        <v>563</v>
      </c>
      <c r="D3155" t="s">
        <v>562</v>
      </c>
      <c r="E3155" t="s">
        <v>561</v>
      </c>
      <c r="F3155">
        <v>633</v>
      </c>
      <c r="G3155">
        <v>182</v>
      </c>
      <c r="H3155">
        <v>13.333</v>
      </c>
      <c r="I3155">
        <v>2.69</v>
      </c>
      <c r="J3155">
        <v>1</v>
      </c>
      <c r="K3155">
        <v>1172.3979999999999</v>
      </c>
      <c r="L3155" t="s">
        <v>560</v>
      </c>
      <c r="M3155" t="s">
        <v>559</v>
      </c>
      <c r="N3155" s="8">
        <v>43412</v>
      </c>
      <c r="O3155">
        <v>0</v>
      </c>
      <c r="P3155">
        <v>0</v>
      </c>
      <c r="Q3155">
        <v>8884.4509999999991</v>
      </c>
      <c r="R3155">
        <v>988.995</v>
      </c>
      <c r="S3155">
        <v>2.06</v>
      </c>
      <c r="T3155">
        <v>33</v>
      </c>
      <c r="U3155">
        <v>2996.9540000000002</v>
      </c>
      <c r="V3155">
        <v>3</v>
      </c>
      <c r="W3155">
        <v>1.8340000000000001</v>
      </c>
      <c r="X3155">
        <v>2.964</v>
      </c>
      <c r="Y3155" s="8">
        <v>43412</v>
      </c>
    </row>
    <row r="3156" spans="1:25" x14ac:dyDescent="0.25">
      <c r="A3156">
        <v>-111.97804949</v>
      </c>
      <c r="B3156">
        <v>33.078559210000002</v>
      </c>
      <c r="C3156" t="s">
        <v>563</v>
      </c>
      <c r="D3156" t="s">
        <v>562</v>
      </c>
      <c r="E3156" t="s">
        <v>561</v>
      </c>
      <c r="F3156">
        <v>634</v>
      </c>
      <c r="G3156">
        <v>183</v>
      </c>
      <c r="H3156">
        <v>13.333</v>
      </c>
      <c r="I3156">
        <v>2.625</v>
      </c>
      <c r="J3156">
        <v>1</v>
      </c>
      <c r="K3156">
        <v>1172.4179999999999</v>
      </c>
      <c r="L3156" t="s">
        <v>560</v>
      </c>
      <c r="M3156" t="s">
        <v>559</v>
      </c>
      <c r="N3156" s="8">
        <v>43412</v>
      </c>
      <c r="O3156">
        <v>0</v>
      </c>
      <c r="P3156">
        <v>0</v>
      </c>
      <c r="Q3156">
        <v>9816.52</v>
      </c>
      <c r="R3156">
        <v>1120.069</v>
      </c>
      <c r="S3156">
        <v>2.3330000000000002</v>
      </c>
      <c r="T3156">
        <v>33</v>
      </c>
      <c r="U3156">
        <v>3394.1489999999999</v>
      </c>
      <c r="V3156">
        <v>3</v>
      </c>
      <c r="W3156">
        <v>1.79</v>
      </c>
      <c r="X3156">
        <v>2.8919999999999999</v>
      </c>
      <c r="Y3156" s="8">
        <v>43412</v>
      </c>
    </row>
    <row r="3157" spans="1:25" x14ac:dyDescent="0.25">
      <c r="A3157">
        <v>-111.97805034</v>
      </c>
      <c r="B3157">
        <v>33.078552219999999</v>
      </c>
      <c r="C3157" t="s">
        <v>563</v>
      </c>
      <c r="D3157" t="s">
        <v>562</v>
      </c>
      <c r="E3157" t="s">
        <v>561</v>
      </c>
      <c r="F3157">
        <v>635</v>
      </c>
      <c r="G3157">
        <v>178</v>
      </c>
      <c r="H3157">
        <v>13.333</v>
      </c>
      <c r="I3157">
        <v>2.4609999999999999</v>
      </c>
      <c r="J3157">
        <v>1</v>
      </c>
      <c r="K3157">
        <v>1172.4280000000001</v>
      </c>
      <c r="L3157" t="s">
        <v>560</v>
      </c>
      <c r="M3157" t="s">
        <v>559</v>
      </c>
      <c r="N3157" s="8">
        <v>43412</v>
      </c>
      <c r="O3157">
        <v>0</v>
      </c>
      <c r="P3157">
        <v>0</v>
      </c>
      <c r="Q3157">
        <v>10260.191000000001</v>
      </c>
      <c r="R3157">
        <v>1248.7380000000001</v>
      </c>
      <c r="S3157">
        <v>2.6019999999999999</v>
      </c>
      <c r="T3157">
        <v>33</v>
      </c>
      <c r="U3157">
        <v>3784.056</v>
      </c>
      <c r="V3157">
        <v>3</v>
      </c>
      <c r="W3157">
        <v>1.6779999999999999</v>
      </c>
      <c r="X3157">
        <v>2.7109999999999999</v>
      </c>
      <c r="Y3157" s="8">
        <v>43412</v>
      </c>
    </row>
    <row r="3158" spans="1:25" x14ac:dyDescent="0.25">
      <c r="A3158">
        <v>-111.97805034</v>
      </c>
      <c r="B3158">
        <v>33.078545220000002</v>
      </c>
      <c r="C3158" t="s">
        <v>563</v>
      </c>
      <c r="D3158" t="s">
        <v>562</v>
      </c>
      <c r="E3158" t="s">
        <v>561</v>
      </c>
      <c r="F3158">
        <v>636</v>
      </c>
      <c r="G3158">
        <v>178</v>
      </c>
      <c r="H3158">
        <v>13.333</v>
      </c>
      <c r="I3158">
        <v>2.5920000000000001</v>
      </c>
      <c r="J3158">
        <v>1</v>
      </c>
      <c r="K3158">
        <v>1172.4929999999999</v>
      </c>
      <c r="L3158" t="s">
        <v>560</v>
      </c>
      <c r="M3158" t="s">
        <v>559</v>
      </c>
      <c r="N3158" s="8">
        <v>43412</v>
      </c>
      <c r="O3158">
        <v>0</v>
      </c>
      <c r="P3158">
        <v>0</v>
      </c>
      <c r="Q3158">
        <v>11330.732</v>
      </c>
      <c r="R3158">
        <v>1309.2070000000001</v>
      </c>
      <c r="S3158">
        <v>2.7280000000000002</v>
      </c>
      <c r="T3158">
        <v>33</v>
      </c>
      <c r="U3158">
        <v>3967.2919999999999</v>
      </c>
      <c r="V3158">
        <v>3</v>
      </c>
      <c r="W3158">
        <v>1.7669999999999999</v>
      </c>
      <c r="X3158">
        <v>2.8559999999999999</v>
      </c>
      <c r="Y3158" s="8">
        <v>43412</v>
      </c>
    </row>
    <row r="3159" spans="1:25" x14ac:dyDescent="0.25">
      <c r="A3159">
        <v>-111.97804846</v>
      </c>
      <c r="B3159">
        <v>33.07853712</v>
      </c>
      <c r="C3159" t="s">
        <v>563</v>
      </c>
      <c r="D3159" t="s">
        <v>562</v>
      </c>
      <c r="E3159" t="s">
        <v>561</v>
      </c>
      <c r="F3159">
        <v>637</v>
      </c>
      <c r="G3159">
        <v>189</v>
      </c>
      <c r="H3159">
        <v>13.333</v>
      </c>
      <c r="I3159">
        <v>2.5590000000000002</v>
      </c>
      <c r="J3159">
        <v>1</v>
      </c>
      <c r="K3159">
        <v>1172.47</v>
      </c>
      <c r="L3159" t="s">
        <v>560</v>
      </c>
      <c r="M3159" t="s">
        <v>559</v>
      </c>
      <c r="N3159" s="8">
        <v>43412</v>
      </c>
      <c r="O3159">
        <v>0</v>
      </c>
      <c r="P3159">
        <v>0</v>
      </c>
      <c r="Q3159">
        <v>10394.367</v>
      </c>
      <c r="R3159">
        <v>1216.412</v>
      </c>
      <c r="S3159">
        <v>2.5339999999999998</v>
      </c>
      <c r="T3159">
        <v>33</v>
      </c>
      <c r="U3159">
        <v>3686.0970000000002</v>
      </c>
      <c r="V3159">
        <v>3</v>
      </c>
      <c r="W3159">
        <v>1.7450000000000001</v>
      </c>
      <c r="X3159">
        <v>2.82</v>
      </c>
      <c r="Y3159" s="8">
        <v>43412</v>
      </c>
    </row>
    <row r="3160" spans="1:25" x14ac:dyDescent="0.25">
      <c r="A3160">
        <v>-111.97805137</v>
      </c>
      <c r="B3160">
        <v>33.078530149999999</v>
      </c>
      <c r="C3160" t="s">
        <v>563</v>
      </c>
      <c r="D3160" t="s">
        <v>562</v>
      </c>
      <c r="E3160" t="s">
        <v>561</v>
      </c>
      <c r="F3160">
        <v>638</v>
      </c>
      <c r="G3160">
        <v>172</v>
      </c>
      <c r="H3160">
        <v>13.333</v>
      </c>
      <c r="I3160">
        <v>2.8220000000000001</v>
      </c>
      <c r="J3160">
        <v>1</v>
      </c>
      <c r="K3160">
        <v>1172.395</v>
      </c>
      <c r="L3160" t="s">
        <v>560</v>
      </c>
      <c r="M3160" t="s">
        <v>559</v>
      </c>
      <c r="N3160" s="8">
        <v>43412</v>
      </c>
      <c r="O3160">
        <v>0</v>
      </c>
      <c r="P3160">
        <v>0</v>
      </c>
      <c r="Q3160">
        <v>9675.8449999999993</v>
      </c>
      <c r="R3160">
        <v>1026.9939999999999</v>
      </c>
      <c r="S3160">
        <v>2.14</v>
      </c>
      <c r="T3160">
        <v>33</v>
      </c>
      <c r="U3160">
        <v>3112.1019999999999</v>
      </c>
      <c r="V3160">
        <v>3</v>
      </c>
      <c r="W3160">
        <v>1.9239999999999999</v>
      </c>
      <c r="X3160">
        <v>3.109</v>
      </c>
      <c r="Y3160" s="8">
        <v>43412</v>
      </c>
    </row>
    <row r="3161" spans="1:25" x14ac:dyDescent="0.25">
      <c r="A3161">
        <v>-111.97804863</v>
      </c>
      <c r="B3161">
        <v>33.078522149999998</v>
      </c>
      <c r="C3161" t="s">
        <v>563</v>
      </c>
      <c r="D3161" t="s">
        <v>562</v>
      </c>
      <c r="E3161" t="s">
        <v>561</v>
      </c>
      <c r="F3161">
        <v>639</v>
      </c>
      <c r="G3161">
        <v>188</v>
      </c>
      <c r="H3161">
        <v>13.333</v>
      </c>
      <c r="I3161">
        <v>2.7229999999999999</v>
      </c>
      <c r="J3161">
        <v>1</v>
      </c>
      <c r="K3161">
        <v>1172.434</v>
      </c>
      <c r="L3161" t="s">
        <v>560</v>
      </c>
      <c r="M3161" t="s">
        <v>559</v>
      </c>
      <c r="N3161" s="8">
        <v>43412</v>
      </c>
      <c r="O3161">
        <v>0</v>
      </c>
      <c r="P3161">
        <v>0</v>
      </c>
      <c r="Q3161">
        <v>11566.585999999999</v>
      </c>
      <c r="R3161">
        <v>1272.0509999999999</v>
      </c>
      <c r="S3161">
        <v>2.65</v>
      </c>
      <c r="T3161">
        <v>33</v>
      </c>
      <c r="U3161">
        <v>3854.6990000000001</v>
      </c>
      <c r="V3161">
        <v>3</v>
      </c>
      <c r="W3161">
        <v>1.857</v>
      </c>
      <c r="X3161">
        <v>3.0009999999999999</v>
      </c>
      <c r="Y3161" s="8">
        <v>43412</v>
      </c>
    </row>
    <row r="3162" spans="1:25" x14ac:dyDescent="0.25">
      <c r="A3162">
        <v>-111.97805068</v>
      </c>
      <c r="B3162">
        <v>33.078515209999999</v>
      </c>
      <c r="C3162" t="s">
        <v>563</v>
      </c>
      <c r="D3162" t="s">
        <v>562</v>
      </c>
      <c r="E3162" t="s">
        <v>561</v>
      </c>
      <c r="F3162">
        <v>640</v>
      </c>
      <c r="G3162">
        <v>176</v>
      </c>
      <c r="H3162">
        <v>13.333</v>
      </c>
      <c r="I3162">
        <v>2.657</v>
      </c>
      <c r="J3162">
        <v>1</v>
      </c>
      <c r="K3162">
        <v>1172.51</v>
      </c>
      <c r="L3162" t="s">
        <v>560</v>
      </c>
      <c r="M3162" t="s">
        <v>559</v>
      </c>
      <c r="N3162" s="8">
        <v>43412</v>
      </c>
      <c r="O3162">
        <v>0</v>
      </c>
      <c r="P3162">
        <v>0</v>
      </c>
      <c r="Q3162">
        <v>9327.0759999999991</v>
      </c>
      <c r="R3162">
        <v>1051.085</v>
      </c>
      <c r="S3162">
        <v>2.19</v>
      </c>
      <c r="T3162">
        <v>33</v>
      </c>
      <c r="U3162">
        <v>3185.1060000000002</v>
      </c>
      <c r="V3162">
        <v>3</v>
      </c>
      <c r="W3162">
        <v>1.8120000000000001</v>
      </c>
      <c r="X3162">
        <v>2.9279999999999999</v>
      </c>
      <c r="Y3162" s="8">
        <v>43412</v>
      </c>
    </row>
    <row r="3163" spans="1:25" x14ac:dyDescent="0.25">
      <c r="A3163">
        <v>-111.97805</v>
      </c>
      <c r="B3163">
        <v>33.078508229999997</v>
      </c>
      <c r="C3163" t="s">
        <v>563</v>
      </c>
      <c r="D3163" t="s">
        <v>562</v>
      </c>
      <c r="E3163" t="s">
        <v>561</v>
      </c>
      <c r="F3163">
        <v>641</v>
      </c>
      <c r="G3163">
        <v>180</v>
      </c>
      <c r="H3163">
        <v>13.333</v>
      </c>
      <c r="I3163">
        <v>2.657</v>
      </c>
      <c r="J3163">
        <v>1</v>
      </c>
      <c r="K3163">
        <v>1172.4639999999999</v>
      </c>
      <c r="L3163" t="s">
        <v>560</v>
      </c>
      <c r="M3163" t="s">
        <v>559</v>
      </c>
      <c r="N3163" s="8">
        <v>43412</v>
      </c>
      <c r="O3163">
        <v>0</v>
      </c>
      <c r="P3163">
        <v>0</v>
      </c>
      <c r="Q3163">
        <v>10797.775</v>
      </c>
      <c r="R3163">
        <v>1216.8209999999999</v>
      </c>
      <c r="S3163">
        <v>2.5350000000000001</v>
      </c>
      <c r="T3163">
        <v>33</v>
      </c>
      <c r="U3163">
        <v>3687.335</v>
      </c>
      <c r="V3163">
        <v>3</v>
      </c>
      <c r="W3163">
        <v>1.8120000000000001</v>
      </c>
      <c r="X3163">
        <v>2.9279999999999999</v>
      </c>
      <c r="Y3163" s="8">
        <v>43412</v>
      </c>
    </row>
    <row r="3164" spans="1:25" x14ac:dyDescent="0.25">
      <c r="A3164">
        <v>-111.97805099999999</v>
      </c>
      <c r="B3164">
        <v>33.078501230000001</v>
      </c>
      <c r="C3164" t="s">
        <v>563</v>
      </c>
      <c r="D3164" t="s">
        <v>562</v>
      </c>
      <c r="E3164" t="s">
        <v>561</v>
      </c>
      <c r="F3164">
        <v>642</v>
      </c>
      <c r="G3164">
        <v>180</v>
      </c>
      <c r="H3164">
        <v>13.333</v>
      </c>
      <c r="I3164">
        <v>2.5590000000000002</v>
      </c>
      <c r="J3164">
        <v>1</v>
      </c>
      <c r="K3164">
        <v>1172.5519999999999</v>
      </c>
      <c r="L3164" t="s">
        <v>560</v>
      </c>
      <c r="M3164" t="s">
        <v>559</v>
      </c>
      <c r="N3164" s="8">
        <v>43412</v>
      </c>
      <c r="O3164">
        <v>0</v>
      </c>
      <c r="P3164">
        <v>0</v>
      </c>
      <c r="Q3164">
        <v>9363.2090000000007</v>
      </c>
      <c r="R3164">
        <v>1095.74</v>
      </c>
      <c r="S3164">
        <v>2.2829999999999999</v>
      </c>
      <c r="T3164">
        <v>33</v>
      </c>
      <c r="U3164">
        <v>3320.4229999999998</v>
      </c>
      <c r="V3164">
        <v>3</v>
      </c>
      <c r="W3164">
        <v>1.7450000000000001</v>
      </c>
      <c r="X3164">
        <v>2.82</v>
      </c>
      <c r="Y3164" s="8">
        <v>43412</v>
      </c>
    </row>
    <row r="3165" spans="1:25" x14ac:dyDescent="0.25">
      <c r="A3165">
        <v>-111.97805133999999</v>
      </c>
      <c r="B3165">
        <v>33.078493219999999</v>
      </c>
      <c r="C3165" t="s">
        <v>563</v>
      </c>
      <c r="D3165" t="s">
        <v>562</v>
      </c>
      <c r="E3165" t="s">
        <v>561</v>
      </c>
      <c r="F3165">
        <v>643</v>
      </c>
      <c r="G3165">
        <v>178</v>
      </c>
      <c r="H3165">
        <v>13.333</v>
      </c>
      <c r="I3165">
        <v>2.5920000000000001</v>
      </c>
      <c r="J3165">
        <v>1</v>
      </c>
      <c r="K3165">
        <v>1172.48</v>
      </c>
      <c r="L3165" t="s">
        <v>560</v>
      </c>
      <c r="M3165" t="s">
        <v>559</v>
      </c>
      <c r="N3165" s="8">
        <v>43412</v>
      </c>
      <c r="O3165">
        <v>0</v>
      </c>
      <c r="P3165">
        <v>0</v>
      </c>
      <c r="Q3165">
        <v>10686.678</v>
      </c>
      <c r="R3165">
        <v>1234.79</v>
      </c>
      <c r="S3165">
        <v>2.5720000000000001</v>
      </c>
      <c r="T3165">
        <v>33</v>
      </c>
      <c r="U3165">
        <v>3741.7860000000001</v>
      </c>
      <c r="V3165">
        <v>3</v>
      </c>
      <c r="W3165">
        <v>1.7669999999999999</v>
      </c>
      <c r="X3165">
        <v>2.8559999999999999</v>
      </c>
      <c r="Y3165" s="8">
        <v>43412</v>
      </c>
    </row>
    <row r="3166" spans="1:25" x14ac:dyDescent="0.25">
      <c r="A3166">
        <v>-111.97805133999999</v>
      </c>
      <c r="B3166">
        <v>33.078485219999997</v>
      </c>
      <c r="C3166" t="s">
        <v>563</v>
      </c>
      <c r="D3166" t="s">
        <v>562</v>
      </c>
      <c r="E3166" t="s">
        <v>561</v>
      </c>
      <c r="F3166">
        <v>644</v>
      </c>
      <c r="G3166">
        <v>178</v>
      </c>
      <c r="H3166">
        <v>13.333</v>
      </c>
      <c r="I3166">
        <v>2.8220000000000001</v>
      </c>
      <c r="J3166">
        <v>1</v>
      </c>
      <c r="K3166">
        <v>1172.461</v>
      </c>
      <c r="L3166" t="s">
        <v>560</v>
      </c>
      <c r="M3166" t="s">
        <v>559</v>
      </c>
      <c r="N3166" s="8">
        <v>43412</v>
      </c>
      <c r="O3166">
        <v>0</v>
      </c>
      <c r="P3166">
        <v>0</v>
      </c>
      <c r="Q3166">
        <v>8340.5879999999997</v>
      </c>
      <c r="R3166">
        <v>885.27</v>
      </c>
      <c r="S3166">
        <v>1.8440000000000001</v>
      </c>
      <c r="T3166">
        <v>33</v>
      </c>
      <c r="U3166">
        <v>2682.6350000000002</v>
      </c>
      <c r="V3166">
        <v>3</v>
      </c>
      <c r="W3166">
        <v>1.9239999999999999</v>
      </c>
      <c r="X3166">
        <v>3.109</v>
      </c>
      <c r="Y3166" s="8">
        <v>43412</v>
      </c>
    </row>
    <row r="3167" spans="1:25" x14ac:dyDescent="0.25">
      <c r="A3167">
        <v>-111.97805065999999</v>
      </c>
      <c r="B3167">
        <v>33.078477220000003</v>
      </c>
      <c r="C3167" t="s">
        <v>563</v>
      </c>
      <c r="D3167" t="s">
        <v>562</v>
      </c>
      <c r="E3167" t="s">
        <v>561</v>
      </c>
      <c r="F3167">
        <v>645</v>
      </c>
      <c r="G3167">
        <v>182</v>
      </c>
      <c r="H3167">
        <v>13.333</v>
      </c>
      <c r="I3167">
        <v>2.9860000000000002</v>
      </c>
      <c r="J3167">
        <v>1</v>
      </c>
      <c r="K3167">
        <v>1172.4380000000001</v>
      </c>
      <c r="L3167" t="s">
        <v>560</v>
      </c>
      <c r="M3167" t="s">
        <v>559</v>
      </c>
      <c r="N3167" s="8">
        <v>43412</v>
      </c>
      <c r="O3167">
        <v>0</v>
      </c>
      <c r="P3167">
        <v>0</v>
      </c>
      <c r="Q3167">
        <v>5911.0519999999997</v>
      </c>
      <c r="R3167">
        <v>592.92600000000004</v>
      </c>
      <c r="S3167">
        <v>1.2350000000000001</v>
      </c>
      <c r="T3167">
        <v>33</v>
      </c>
      <c r="U3167">
        <v>1796.7460000000001</v>
      </c>
      <c r="V3167">
        <v>3</v>
      </c>
      <c r="W3167">
        <v>2.036</v>
      </c>
      <c r="X3167">
        <v>3.29</v>
      </c>
      <c r="Y3167" s="8">
        <v>43412</v>
      </c>
    </row>
    <row r="3168" spans="1:25" x14ac:dyDescent="0.25">
      <c r="A3168">
        <v>-111.97805099999999</v>
      </c>
      <c r="B3168">
        <v>33.078469230000003</v>
      </c>
      <c r="C3168" t="s">
        <v>563</v>
      </c>
      <c r="D3168" t="s">
        <v>562</v>
      </c>
      <c r="E3168" t="s">
        <v>561</v>
      </c>
      <c r="F3168">
        <v>646</v>
      </c>
      <c r="G3168">
        <v>180</v>
      </c>
      <c r="H3168">
        <v>13.333</v>
      </c>
      <c r="I3168">
        <v>2.9860000000000002</v>
      </c>
      <c r="J3168">
        <v>1</v>
      </c>
      <c r="K3168">
        <v>1172.461</v>
      </c>
      <c r="L3168" t="s">
        <v>560</v>
      </c>
      <c r="M3168" t="s">
        <v>559</v>
      </c>
      <c r="N3168" s="8">
        <v>43412</v>
      </c>
      <c r="O3168">
        <v>0</v>
      </c>
      <c r="P3168">
        <v>0</v>
      </c>
      <c r="Q3168">
        <v>3515.0039999999999</v>
      </c>
      <c r="R3168">
        <v>352.58300000000003</v>
      </c>
      <c r="S3168">
        <v>0.73499999999999999</v>
      </c>
      <c r="T3168">
        <v>33</v>
      </c>
      <c r="U3168">
        <v>1068.434</v>
      </c>
      <c r="V3168">
        <v>3</v>
      </c>
      <c r="W3168">
        <v>2.036</v>
      </c>
      <c r="X3168">
        <v>3.29</v>
      </c>
      <c r="Y3168" s="8">
        <v>43412</v>
      </c>
    </row>
    <row r="3169" spans="1:25" x14ac:dyDescent="0.25">
      <c r="A3169">
        <v>-111.97805234</v>
      </c>
      <c r="B3169">
        <v>33.078461220000001</v>
      </c>
      <c r="C3169" t="s">
        <v>563</v>
      </c>
      <c r="D3169" t="s">
        <v>562</v>
      </c>
      <c r="E3169" t="s">
        <v>561</v>
      </c>
      <c r="F3169">
        <v>647</v>
      </c>
      <c r="G3169">
        <v>178</v>
      </c>
      <c r="H3169">
        <v>13.333</v>
      </c>
      <c r="I3169">
        <v>2.92</v>
      </c>
      <c r="J3169">
        <v>1</v>
      </c>
      <c r="K3169">
        <v>1172.5129999999999</v>
      </c>
      <c r="L3169" t="s">
        <v>560</v>
      </c>
      <c r="M3169" t="s">
        <v>559</v>
      </c>
      <c r="N3169" s="8">
        <v>43412</v>
      </c>
      <c r="O3169">
        <v>0</v>
      </c>
      <c r="P3169">
        <v>0</v>
      </c>
      <c r="Q3169">
        <v>1678.1310000000001</v>
      </c>
      <c r="R3169">
        <v>172.113</v>
      </c>
      <c r="S3169">
        <v>0.35899999999999999</v>
      </c>
      <c r="T3169">
        <v>33</v>
      </c>
      <c r="U3169">
        <v>521.55399999999997</v>
      </c>
      <c r="V3169">
        <v>3</v>
      </c>
      <c r="W3169">
        <v>1.9910000000000001</v>
      </c>
      <c r="X3169">
        <v>3.218</v>
      </c>
      <c r="Y3169" s="8">
        <v>43412</v>
      </c>
    </row>
    <row r="3170" spans="1:25" x14ac:dyDescent="0.25">
      <c r="A3170">
        <v>-111.97805097</v>
      </c>
      <c r="B3170">
        <v>33.078453179999997</v>
      </c>
      <c r="C3170" t="s">
        <v>563</v>
      </c>
      <c r="D3170" t="s">
        <v>562</v>
      </c>
      <c r="E3170" t="s">
        <v>561</v>
      </c>
      <c r="F3170">
        <v>648</v>
      </c>
      <c r="G3170">
        <v>186</v>
      </c>
      <c r="H3170">
        <v>13.333</v>
      </c>
      <c r="I3170">
        <v>3.1819999999999999</v>
      </c>
      <c r="J3170">
        <v>1</v>
      </c>
      <c r="K3170">
        <v>1172.5519999999999</v>
      </c>
      <c r="L3170" t="s">
        <v>560</v>
      </c>
      <c r="M3170" t="s">
        <v>559</v>
      </c>
      <c r="N3170" s="8">
        <v>43412</v>
      </c>
      <c r="O3170">
        <v>0</v>
      </c>
      <c r="P3170">
        <v>0</v>
      </c>
      <c r="Q3170">
        <v>572.505</v>
      </c>
      <c r="R3170">
        <v>53.875</v>
      </c>
      <c r="S3170">
        <v>0.112</v>
      </c>
      <c r="T3170">
        <v>33</v>
      </c>
      <c r="U3170">
        <v>163.25700000000001</v>
      </c>
      <c r="V3170">
        <v>3</v>
      </c>
      <c r="W3170">
        <v>2.17</v>
      </c>
      <c r="X3170">
        <v>3.5070000000000001</v>
      </c>
      <c r="Y3170" s="8">
        <v>43412</v>
      </c>
    </row>
    <row r="3171" spans="1:25" x14ac:dyDescent="0.25">
      <c r="A3171">
        <v>-111.97805097</v>
      </c>
      <c r="B3171">
        <v>33.078445180000003</v>
      </c>
      <c r="C3171" t="s">
        <v>563</v>
      </c>
      <c r="D3171" t="s">
        <v>562</v>
      </c>
      <c r="E3171" t="s">
        <v>561</v>
      </c>
      <c r="F3171">
        <v>649</v>
      </c>
      <c r="G3171">
        <v>186</v>
      </c>
      <c r="H3171">
        <v>13.333</v>
      </c>
      <c r="I3171">
        <v>2.92</v>
      </c>
      <c r="J3171">
        <v>1</v>
      </c>
      <c r="K3171">
        <v>1172.6410000000001</v>
      </c>
      <c r="L3171" t="s">
        <v>560</v>
      </c>
      <c r="M3171" t="s">
        <v>559</v>
      </c>
      <c r="N3171" s="8">
        <v>43412</v>
      </c>
      <c r="O3171">
        <v>0</v>
      </c>
      <c r="P3171">
        <v>0</v>
      </c>
      <c r="Q3171">
        <v>449.786</v>
      </c>
      <c r="R3171">
        <v>46.131</v>
      </c>
      <c r="S3171">
        <v>9.6000000000000002E-2</v>
      </c>
      <c r="T3171">
        <v>33</v>
      </c>
      <c r="U3171">
        <v>139.791</v>
      </c>
      <c r="V3171">
        <v>3</v>
      </c>
      <c r="W3171">
        <v>1.9910000000000001</v>
      </c>
      <c r="X3171">
        <v>3.218</v>
      </c>
      <c r="Y3171" s="8">
        <v>43412</v>
      </c>
    </row>
    <row r="3172" spans="1:25" x14ac:dyDescent="0.25">
      <c r="A3172">
        <v>-111.97805217</v>
      </c>
      <c r="B3172">
        <v>33.078437219999998</v>
      </c>
      <c r="C3172" t="s">
        <v>563</v>
      </c>
      <c r="D3172" t="s">
        <v>562</v>
      </c>
      <c r="E3172" t="s">
        <v>561</v>
      </c>
      <c r="F3172">
        <v>650</v>
      </c>
      <c r="G3172">
        <v>179</v>
      </c>
      <c r="H3172">
        <v>13.333</v>
      </c>
      <c r="I3172">
        <v>2.9860000000000002</v>
      </c>
      <c r="J3172">
        <v>1</v>
      </c>
      <c r="K3172">
        <v>1172.7560000000001</v>
      </c>
      <c r="L3172" t="s">
        <v>560</v>
      </c>
      <c r="M3172" t="s">
        <v>559</v>
      </c>
      <c r="N3172" s="8">
        <v>43412</v>
      </c>
      <c r="O3172">
        <v>0</v>
      </c>
      <c r="P3172">
        <v>0</v>
      </c>
      <c r="Q3172">
        <v>1833.0719999999999</v>
      </c>
      <c r="R3172">
        <v>183.87200000000001</v>
      </c>
      <c r="S3172">
        <v>0.38300000000000001</v>
      </c>
      <c r="T3172">
        <v>33</v>
      </c>
      <c r="U3172">
        <v>557.18799999999999</v>
      </c>
      <c r="V3172">
        <v>3</v>
      </c>
      <c r="W3172">
        <v>2.036</v>
      </c>
      <c r="X3172">
        <v>3.29</v>
      </c>
      <c r="Y3172" s="8">
        <v>43412</v>
      </c>
    </row>
    <row r="3173" spans="1:25" x14ac:dyDescent="0.25">
      <c r="A3173">
        <v>-111.97805166000001</v>
      </c>
      <c r="B3173">
        <v>33.078428219999999</v>
      </c>
      <c r="C3173" t="s">
        <v>563</v>
      </c>
      <c r="D3173" t="s">
        <v>562</v>
      </c>
      <c r="E3173" t="s">
        <v>561</v>
      </c>
      <c r="F3173">
        <v>651</v>
      </c>
      <c r="G3173">
        <v>182</v>
      </c>
      <c r="H3173">
        <v>13.333</v>
      </c>
      <c r="I3173">
        <v>2.9860000000000002</v>
      </c>
      <c r="J3173">
        <v>1</v>
      </c>
      <c r="K3173">
        <v>1172.6179999999999</v>
      </c>
      <c r="L3173" t="s">
        <v>560</v>
      </c>
      <c r="M3173" t="s">
        <v>559</v>
      </c>
      <c r="N3173" s="8">
        <v>43412</v>
      </c>
      <c r="O3173">
        <v>0</v>
      </c>
      <c r="P3173">
        <v>0</v>
      </c>
      <c r="Q3173">
        <v>1809.3879999999999</v>
      </c>
      <c r="R3173">
        <v>181.49600000000001</v>
      </c>
      <c r="S3173">
        <v>0.378</v>
      </c>
      <c r="T3173">
        <v>33</v>
      </c>
      <c r="U3173">
        <v>549.98800000000006</v>
      </c>
      <c r="V3173">
        <v>3</v>
      </c>
      <c r="W3173">
        <v>2.036</v>
      </c>
      <c r="X3173">
        <v>3.29</v>
      </c>
      <c r="Y3173" s="8">
        <v>43412</v>
      </c>
    </row>
    <row r="3174" spans="1:25" x14ac:dyDescent="0.25">
      <c r="A3174">
        <v>-111.97805151</v>
      </c>
      <c r="B3174">
        <v>33.07841921</v>
      </c>
      <c r="C3174" t="s">
        <v>563</v>
      </c>
      <c r="D3174" t="s">
        <v>562</v>
      </c>
      <c r="E3174" t="s">
        <v>561</v>
      </c>
      <c r="F3174">
        <v>652</v>
      </c>
      <c r="G3174">
        <v>177</v>
      </c>
      <c r="H3174">
        <v>13.333</v>
      </c>
      <c r="I3174">
        <v>3.2480000000000002</v>
      </c>
      <c r="J3174">
        <v>1</v>
      </c>
      <c r="K3174">
        <v>1172.431</v>
      </c>
      <c r="L3174" t="s">
        <v>560</v>
      </c>
      <c r="M3174" t="s">
        <v>559</v>
      </c>
      <c r="N3174" s="8">
        <v>43412</v>
      </c>
      <c r="O3174">
        <v>0</v>
      </c>
      <c r="P3174">
        <v>0</v>
      </c>
      <c r="Q3174">
        <v>1996.33</v>
      </c>
      <c r="R3174">
        <v>184.066</v>
      </c>
      <c r="S3174">
        <v>0.38300000000000001</v>
      </c>
      <c r="T3174">
        <v>33</v>
      </c>
      <c r="U3174">
        <v>557.77700000000004</v>
      </c>
      <c r="V3174">
        <v>3</v>
      </c>
      <c r="W3174">
        <v>2.2149999999999999</v>
      </c>
      <c r="X3174">
        <v>3.5790000000000002</v>
      </c>
      <c r="Y3174" s="8">
        <v>43412</v>
      </c>
    </row>
    <row r="3175" spans="1:25" x14ac:dyDescent="0.25">
      <c r="A3175">
        <v>-111.97805234</v>
      </c>
      <c r="B3175">
        <v>33.07841122</v>
      </c>
      <c r="C3175" t="s">
        <v>563</v>
      </c>
      <c r="D3175" t="s">
        <v>562</v>
      </c>
      <c r="E3175" t="s">
        <v>561</v>
      </c>
      <c r="F3175">
        <v>653</v>
      </c>
      <c r="G3175">
        <v>178</v>
      </c>
      <c r="H3175">
        <v>13.333</v>
      </c>
      <c r="I3175">
        <v>2.8220000000000001</v>
      </c>
      <c r="J3175">
        <v>1</v>
      </c>
      <c r="K3175">
        <v>1172.4280000000001</v>
      </c>
      <c r="L3175" t="s">
        <v>560</v>
      </c>
      <c r="M3175" t="s">
        <v>559</v>
      </c>
      <c r="N3175" s="8">
        <v>43412</v>
      </c>
      <c r="O3175">
        <v>0</v>
      </c>
      <c r="P3175">
        <v>0</v>
      </c>
      <c r="Q3175">
        <v>1196.124</v>
      </c>
      <c r="R3175">
        <v>126.956</v>
      </c>
      <c r="S3175">
        <v>0.26400000000000001</v>
      </c>
      <c r="T3175">
        <v>33</v>
      </c>
      <c r="U3175">
        <v>384.71699999999998</v>
      </c>
      <c r="V3175">
        <v>3</v>
      </c>
      <c r="W3175">
        <v>1.9239999999999999</v>
      </c>
      <c r="X3175">
        <v>3.109</v>
      </c>
      <c r="Y3175" s="8">
        <v>43412</v>
      </c>
    </row>
    <row r="3176" spans="1:25" x14ac:dyDescent="0.25">
      <c r="A3176">
        <v>-111.97805133999999</v>
      </c>
      <c r="B3176">
        <v>33.078403219999998</v>
      </c>
      <c r="C3176" t="s">
        <v>563</v>
      </c>
      <c r="D3176" t="s">
        <v>562</v>
      </c>
      <c r="E3176" t="s">
        <v>561</v>
      </c>
      <c r="F3176">
        <v>654</v>
      </c>
      <c r="G3176">
        <v>178</v>
      </c>
      <c r="H3176">
        <v>13.333</v>
      </c>
      <c r="I3176">
        <v>2.9860000000000002</v>
      </c>
      <c r="J3176">
        <v>1</v>
      </c>
      <c r="K3176">
        <v>1172.32</v>
      </c>
      <c r="L3176" t="s">
        <v>560</v>
      </c>
      <c r="M3176" t="s">
        <v>559</v>
      </c>
      <c r="N3176" s="8">
        <v>43412</v>
      </c>
      <c r="O3176">
        <v>0</v>
      </c>
      <c r="P3176">
        <v>0</v>
      </c>
      <c r="Q3176">
        <v>170.63900000000001</v>
      </c>
      <c r="R3176">
        <v>17.116</v>
      </c>
      <c r="S3176">
        <v>3.5999999999999997E-2</v>
      </c>
      <c r="T3176">
        <v>33</v>
      </c>
      <c r="U3176">
        <v>51.868000000000002</v>
      </c>
      <c r="V3176">
        <v>3</v>
      </c>
      <c r="W3176">
        <v>2.036</v>
      </c>
      <c r="X3176">
        <v>3.29</v>
      </c>
      <c r="Y3176" s="8">
        <v>43412</v>
      </c>
    </row>
    <row r="3177" spans="1:25" x14ac:dyDescent="0.25">
      <c r="A3177">
        <v>-111.97820132</v>
      </c>
      <c r="B3177">
        <v>33.078408789999997</v>
      </c>
      <c r="C3177" t="s">
        <v>563</v>
      </c>
      <c r="D3177" t="s">
        <v>562</v>
      </c>
      <c r="E3177" t="s">
        <v>561</v>
      </c>
      <c r="F3177">
        <v>655</v>
      </c>
      <c r="G3177">
        <v>356</v>
      </c>
      <c r="H3177">
        <v>13.333</v>
      </c>
      <c r="I3177">
        <v>2.2639999999999998</v>
      </c>
      <c r="J3177">
        <v>1</v>
      </c>
      <c r="K3177">
        <v>1172.2829999999999</v>
      </c>
      <c r="L3177" t="s">
        <v>560</v>
      </c>
      <c r="M3177" t="s">
        <v>559</v>
      </c>
      <c r="N3177" s="8">
        <v>43412</v>
      </c>
      <c r="O3177">
        <v>0</v>
      </c>
      <c r="P3177">
        <v>0</v>
      </c>
      <c r="Q3177">
        <v>466.69499999999999</v>
      </c>
      <c r="R3177">
        <v>61.738999999999997</v>
      </c>
      <c r="S3177">
        <v>0.129</v>
      </c>
      <c r="T3177">
        <v>33</v>
      </c>
      <c r="U3177">
        <v>187.089</v>
      </c>
      <c r="V3177">
        <v>4</v>
      </c>
      <c r="W3177">
        <v>1.5429999999999999</v>
      </c>
      <c r="X3177">
        <v>2.4950000000000001</v>
      </c>
      <c r="Y3177" s="8">
        <v>43412</v>
      </c>
    </row>
    <row r="3178" spans="1:25" x14ac:dyDescent="0.25">
      <c r="A3178">
        <v>-111.97820166</v>
      </c>
      <c r="B3178">
        <v>33.078416779999998</v>
      </c>
      <c r="C3178" t="s">
        <v>563</v>
      </c>
      <c r="D3178" t="s">
        <v>562</v>
      </c>
      <c r="E3178" t="s">
        <v>561</v>
      </c>
      <c r="F3178">
        <v>656</v>
      </c>
      <c r="G3178">
        <v>358</v>
      </c>
      <c r="H3178">
        <v>13.333</v>
      </c>
      <c r="I3178">
        <v>2.7890000000000001</v>
      </c>
      <c r="J3178">
        <v>1</v>
      </c>
      <c r="K3178">
        <v>1172.4079999999999</v>
      </c>
      <c r="L3178" t="s">
        <v>560</v>
      </c>
      <c r="M3178" t="s">
        <v>559</v>
      </c>
      <c r="N3178" s="8">
        <v>43412</v>
      </c>
      <c r="O3178">
        <v>0</v>
      </c>
      <c r="P3178">
        <v>0</v>
      </c>
      <c r="Q3178">
        <v>2140.7510000000002</v>
      </c>
      <c r="R3178">
        <v>229.892</v>
      </c>
      <c r="S3178">
        <v>0.47899999999999998</v>
      </c>
      <c r="T3178">
        <v>33</v>
      </c>
      <c r="U3178">
        <v>696.64300000000003</v>
      </c>
      <c r="V3178">
        <v>4</v>
      </c>
      <c r="W3178">
        <v>1.901</v>
      </c>
      <c r="X3178">
        <v>3.073</v>
      </c>
      <c r="Y3178" s="8">
        <v>43412</v>
      </c>
    </row>
    <row r="3179" spans="1:25" x14ac:dyDescent="0.25">
      <c r="A3179">
        <v>-111.97820132</v>
      </c>
      <c r="B3179">
        <v>33.07842479</v>
      </c>
      <c r="C3179" t="s">
        <v>563</v>
      </c>
      <c r="D3179" t="s">
        <v>562</v>
      </c>
      <c r="E3179" t="s">
        <v>561</v>
      </c>
      <c r="F3179">
        <v>657</v>
      </c>
      <c r="G3179">
        <v>356</v>
      </c>
      <c r="H3179">
        <v>13.333</v>
      </c>
      <c r="I3179">
        <v>2.9529999999999998</v>
      </c>
      <c r="J3179">
        <v>1</v>
      </c>
      <c r="K3179">
        <v>1172.48</v>
      </c>
      <c r="L3179" t="s">
        <v>560</v>
      </c>
      <c r="M3179" t="s">
        <v>559</v>
      </c>
      <c r="N3179" s="8">
        <v>43412</v>
      </c>
      <c r="O3179">
        <v>0</v>
      </c>
      <c r="P3179">
        <v>0</v>
      </c>
      <c r="Q3179">
        <v>2944.317</v>
      </c>
      <c r="R3179">
        <v>298.62</v>
      </c>
      <c r="S3179">
        <v>0.622</v>
      </c>
      <c r="T3179">
        <v>33</v>
      </c>
      <c r="U3179">
        <v>904.91</v>
      </c>
      <c r="V3179">
        <v>4</v>
      </c>
      <c r="W3179">
        <v>2.0129999999999999</v>
      </c>
      <c r="X3179">
        <v>3.254</v>
      </c>
      <c r="Y3179" s="8">
        <v>43412</v>
      </c>
    </row>
    <row r="3180" spans="1:25" x14ac:dyDescent="0.25">
      <c r="A3180">
        <v>-111.97820303</v>
      </c>
      <c r="B3180">
        <v>33.078432820000003</v>
      </c>
      <c r="C3180" t="s">
        <v>563</v>
      </c>
      <c r="D3180" t="s">
        <v>562</v>
      </c>
      <c r="E3180" t="s">
        <v>561</v>
      </c>
      <c r="F3180">
        <v>658</v>
      </c>
      <c r="G3180">
        <v>6</v>
      </c>
      <c r="H3180">
        <v>13.333</v>
      </c>
      <c r="I3180">
        <v>3.1819999999999999</v>
      </c>
      <c r="J3180">
        <v>1</v>
      </c>
      <c r="K3180">
        <v>1172.5070000000001</v>
      </c>
      <c r="L3180" t="s">
        <v>560</v>
      </c>
      <c r="M3180" t="s">
        <v>559</v>
      </c>
      <c r="N3180" s="8">
        <v>43412</v>
      </c>
      <c r="O3180">
        <v>0</v>
      </c>
      <c r="P3180">
        <v>0</v>
      </c>
      <c r="Q3180">
        <v>2339.48</v>
      </c>
      <c r="R3180">
        <v>220.15299999999999</v>
      </c>
      <c r="S3180">
        <v>0.45900000000000002</v>
      </c>
      <c r="T3180">
        <v>33</v>
      </c>
      <c r="U3180">
        <v>667.13099999999997</v>
      </c>
      <c r="V3180">
        <v>4</v>
      </c>
      <c r="W3180">
        <v>2.17</v>
      </c>
      <c r="X3180">
        <v>3.5070000000000001</v>
      </c>
      <c r="Y3180" s="8">
        <v>43412</v>
      </c>
    </row>
    <row r="3181" spans="1:25" x14ac:dyDescent="0.25">
      <c r="A3181">
        <v>-111.97820145999999</v>
      </c>
      <c r="B3181">
        <v>33.078440880000002</v>
      </c>
      <c r="C3181" t="s">
        <v>563</v>
      </c>
      <c r="D3181" t="s">
        <v>562</v>
      </c>
      <c r="E3181" t="s">
        <v>561</v>
      </c>
      <c r="F3181">
        <v>659</v>
      </c>
      <c r="G3181">
        <v>351</v>
      </c>
      <c r="H3181">
        <v>13.333</v>
      </c>
      <c r="I3181">
        <v>3.117</v>
      </c>
      <c r="J3181">
        <v>1</v>
      </c>
      <c r="K3181">
        <v>1172.5229999999999</v>
      </c>
      <c r="L3181" t="s">
        <v>560</v>
      </c>
      <c r="M3181" t="s">
        <v>559</v>
      </c>
      <c r="N3181" s="8">
        <v>43412</v>
      </c>
      <c r="O3181">
        <v>0</v>
      </c>
      <c r="P3181">
        <v>0</v>
      </c>
      <c r="Q3181">
        <v>2054.4949999999999</v>
      </c>
      <c r="R3181">
        <v>197.405</v>
      </c>
      <c r="S3181">
        <v>0.41099999999999998</v>
      </c>
      <c r="T3181">
        <v>33</v>
      </c>
      <c r="U3181">
        <v>598.19799999999998</v>
      </c>
      <c r="V3181">
        <v>4</v>
      </c>
      <c r="W3181">
        <v>2.125</v>
      </c>
      <c r="X3181">
        <v>3.4340000000000002</v>
      </c>
      <c r="Y3181" s="8">
        <v>43412</v>
      </c>
    </row>
    <row r="3182" spans="1:25" x14ac:dyDescent="0.25">
      <c r="A3182">
        <v>-111.97820419999999</v>
      </c>
      <c r="B3182">
        <v>33.078449839999998</v>
      </c>
      <c r="C3182" t="s">
        <v>563</v>
      </c>
      <c r="D3182" t="s">
        <v>562</v>
      </c>
      <c r="E3182" t="s">
        <v>561</v>
      </c>
      <c r="F3182">
        <v>660</v>
      </c>
      <c r="G3182">
        <v>7</v>
      </c>
      <c r="H3182">
        <v>13.333</v>
      </c>
      <c r="I3182">
        <v>3.3140000000000001</v>
      </c>
      <c r="J3182">
        <v>1</v>
      </c>
      <c r="K3182">
        <v>1172.4739999999999</v>
      </c>
      <c r="L3182" t="s">
        <v>560</v>
      </c>
      <c r="M3182" t="s">
        <v>559</v>
      </c>
      <c r="N3182" s="8">
        <v>43412</v>
      </c>
      <c r="O3182">
        <v>0</v>
      </c>
      <c r="P3182">
        <v>0</v>
      </c>
      <c r="Q3182">
        <v>2358.8690000000001</v>
      </c>
      <c r="R3182">
        <v>213.18600000000001</v>
      </c>
      <c r="S3182">
        <v>0.44400000000000001</v>
      </c>
      <c r="T3182">
        <v>33</v>
      </c>
      <c r="U3182">
        <v>646.02</v>
      </c>
      <c r="V3182">
        <v>4</v>
      </c>
      <c r="W3182">
        <v>2.2589999999999999</v>
      </c>
      <c r="X3182">
        <v>3.6509999999999998</v>
      </c>
      <c r="Y3182" s="8">
        <v>43412</v>
      </c>
    </row>
    <row r="3183" spans="1:25" x14ac:dyDescent="0.25">
      <c r="A3183">
        <v>-111.97820049000001</v>
      </c>
      <c r="B3183">
        <v>33.078457790000002</v>
      </c>
      <c r="C3183" t="s">
        <v>563</v>
      </c>
      <c r="D3183" t="s">
        <v>562</v>
      </c>
      <c r="E3183" t="s">
        <v>561</v>
      </c>
      <c r="F3183">
        <v>661</v>
      </c>
      <c r="G3183">
        <v>357</v>
      </c>
      <c r="H3183">
        <v>13.333</v>
      </c>
      <c r="I3183">
        <v>2.92</v>
      </c>
      <c r="J3183">
        <v>1</v>
      </c>
      <c r="K3183">
        <v>1172.559</v>
      </c>
      <c r="L3183" t="s">
        <v>560</v>
      </c>
      <c r="M3183" t="s">
        <v>559</v>
      </c>
      <c r="N3183" s="8">
        <v>43412</v>
      </c>
      <c r="O3183">
        <v>0</v>
      </c>
      <c r="P3183">
        <v>0</v>
      </c>
      <c r="Q3183">
        <v>4621.0159999999996</v>
      </c>
      <c r="R3183">
        <v>473.94200000000001</v>
      </c>
      <c r="S3183">
        <v>0.98699999999999999</v>
      </c>
      <c r="T3183">
        <v>33</v>
      </c>
      <c r="U3183">
        <v>1436.1859999999999</v>
      </c>
      <c r="V3183">
        <v>4</v>
      </c>
      <c r="W3183">
        <v>1.9910000000000001</v>
      </c>
      <c r="X3183">
        <v>3.218</v>
      </c>
      <c r="Y3183" s="8">
        <v>43412</v>
      </c>
    </row>
    <row r="3184" spans="1:25" x14ac:dyDescent="0.25">
      <c r="A3184">
        <v>-111.97820287</v>
      </c>
      <c r="B3184">
        <v>33.07846593</v>
      </c>
      <c r="C3184" t="s">
        <v>563</v>
      </c>
      <c r="D3184" t="s">
        <v>562</v>
      </c>
      <c r="E3184" t="s">
        <v>561</v>
      </c>
      <c r="F3184">
        <v>662</v>
      </c>
      <c r="G3184">
        <v>11</v>
      </c>
      <c r="H3184">
        <v>13.333</v>
      </c>
      <c r="I3184">
        <v>2.9529999999999998</v>
      </c>
      <c r="J3184">
        <v>1</v>
      </c>
      <c r="K3184">
        <v>1172.5920000000001</v>
      </c>
      <c r="L3184" t="s">
        <v>560</v>
      </c>
      <c r="M3184" t="s">
        <v>559</v>
      </c>
      <c r="N3184" s="8">
        <v>43412</v>
      </c>
      <c r="O3184">
        <v>0</v>
      </c>
      <c r="P3184">
        <v>0</v>
      </c>
      <c r="Q3184">
        <v>4551.67</v>
      </c>
      <c r="R3184">
        <v>461.642</v>
      </c>
      <c r="S3184">
        <v>0.96199999999999997</v>
      </c>
      <c r="T3184">
        <v>33</v>
      </c>
      <c r="U3184">
        <v>1398.9159999999999</v>
      </c>
      <c r="V3184">
        <v>4</v>
      </c>
      <c r="W3184">
        <v>2.0129999999999999</v>
      </c>
      <c r="X3184">
        <v>3.254</v>
      </c>
      <c r="Y3184" s="8">
        <v>43412</v>
      </c>
    </row>
    <row r="3185" spans="1:25" x14ac:dyDescent="0.25">
      <c r="A3185">
        <v>-111.97820014</v>
      </c>
      <c r="B3185">
        <v>33.078473809999998</v>
      </c>
      <c r="C3185" t="s">
        <v>563</v>
      </c>
      <c r="D3185" t="s">
        <v>562</v>
      </c>
      <c r="E3185" t="s">
        <v>561</v>
      </c>
      <c r="F3185">
        <v>663</v>
      </c>
      <c r="G3185">
        <v>355</v>
      </c>
      <c r="H3185">
        <v>13.333</v>
      </c>
      <c r="I3185">
        <v>2.9529999999999998</v>
      </c>
      <c r="J3185">
        <v>1</v>
      </c>
      <c r="K3185">
        <v>1172.579</v>
      </c>
      <c r="L3185" t="s">
        <v>560</v>
      </c>
      <c r="M3185" t="s">
        <v>559</v>
      </c>
      <c r="N3185" s="8">
        <v>43412</v>
      </c>
      <c r="O3185">
        <v>0</v>
      </c>
      <c r="P3185">
        <v>0</v>
      </c>
      <c r="Q3185">
        <v>6474.7979999999998</v>
      </c>
      <c r="R3185">
        <v>656.69100000000003</v>
      </c>
      <c r="S3185">
        <v>1.3680000000000001</v>
      </c>
      <c r="T3185">
        <v>33</v>
      </c>
      <c r="U3185">
        <v>1989.973</v>
      </c>
      <c r="V3185">
        <v>4</v>
      </c>
      <c r="W3185">
        <v>2.0129999999999999</v>
      </c>
      <c r="X3185">
        <v>3.254</v>
      </c>
      <c r="Y3185" s="8">
        <v>43412</v>
      </c>
    </row>
    <row r="3186" spans="1:25" x14ac:dyDescent="0.25">
      <c r="A3186">
        <v>-111.97820217</v>
      </c>
      <c r="B3186">
        <v>33.078482780000002</v>
      </c>
      <c r="C3186" t="s">
        <v>563</v>
      </c>
      <c r="D3186" t="s">
        <v>562</v>
      </c>
      <c r="E3186" t="s">
        <v>561</v>
      </c>
      <c r="F3186">
        <v>664</v>
      </c>
      <c r="G3186">
        <v>1</v>
      </c>
      <c r="H3186">
        <v>13.333</v>
      </c>
      <c r="I3186">
        <v>3.0840000000000001</v>
      </c>
      <c r="J3186">
        <v>1</v>
      </c>
      <c r="K3186">
        <v>1172.53</v>
      </c>
      <c r="L3186" t="s">
        <v>560</v>
      </c>
      <c r="M3186" t="s">
        <v>559</v>
      </c>
      <c r="N3186" s="8">
        <v>43412</v>
      </c>
      <c r="O3186">
        <v>0</v>
      </c>
      <c r="P3186">
        <v>0</v>
      </c>
      <c r="Q3186">
        <v>6456.6769999999997</v>
      </c>
      <c r="R3186">
        <v>626.98699999999997</v>
      </c>
      <c r="S3186">
        <v>1.306</v>
      </c>
      <c r="T3186">
        <v>33</v>
      </c>
      <c r="U3186">
        <v>1899.96</v>
      </c>
      <c r="V3186">
        <v>4</v>
      </c>
      <c r="W3186">
        <v>2.1030000000000002</v>
      </c>
      <c r="X3186">
        <v>3.3980000000000001</v>
      </c>
      <c r="Y3186" s="8">
        <v>43412</v>
      </c>
    </row>
    <row r="3187" spans="1:25" x14ac:dyDescent="0.25">
      <c r="A3187">
        <v>-111.97820066</v>
      </c>
      <c r="B3187">
        <v>33.078490780000003</v>
      </c>
      <c r="C3187" t="s">
        <v>563</v>
      </c>
      <c r="D3187" t="s">
        <v>562</v>
      </c>
      <c r="E3187" t="s">
        <v>561</v>
      </c>
      <c r="F3187">
        <v>665</v>
      </c>
      <c r="G3187">
        <v>358</v>
      </c>
      <c r="H3187">
        <v>13.333</v>
      </c>
      <c r="I3187">
        <v>2.9860000000000002</v>
      </c>
      <c r="J3187">
        <v>1</v>
      </c>
      <c r="K3187">
        <v>1172.451</v>
      </c>
      <c r="L3187" t="s">
        <v>560</v>
      </c>
      <c r="M3187" t="s">
        <v>559</v>
      </c>
      <c r="N3187" s="8">
        <v>43412</v>
      </c>
      <c r="O3187">
        <v>0</v>
      </c>
      <c r="P3187">
        <v>0</v>
      </c>
      <c r="Q3187">
        <v>7567.3990000000003</v>
      </c>
      <c r="R3187">
        <v>759.07100000000003</v>
      </c>
      <c r="S3187">
        <v>1.581</v>
      </c>
      <c r="T3187">
        <v>33</v>
      </c>
      <c r="U3187">
        <v>2300.2159999999999</v>
      </c>
      <c r="V3187">
        <v>4</v>
      </c>
      <c r="W3187">
        <v>2.036</v>
      </c>
      <c r="X3187">
        <v>3.29</v>
      </c>
      <c r="Y3187" s="8">
        <v>43412</v>
      </c>
    </row>
    <row r="3188" spans="1:25" x14ac:dyDescent="0.25">
      <c r="A3188">
        <v>-111.97820234</v>
      </c>
      <c r="B3188">
        <v>33.078499780000001</v>
      </c>
      <c r="C3188" t="s">
        <v>563</v>
      </c>
      <c r="D3188" t="s">
        <v>562</v>
      </c>
      <c r="E3188" t="s">
        <v>561</v>
      </c>
      <c r="F3188">
        <v>666</v>
      </c>
      <c r="G3188">
        <v>2</v>
      </c>
      <c r="H3188">
        <v>13.333</v>
      </c>
      <c r="I3188">
        <v>2.9860000000000002</v>
      </c>
      <c r="J3188">
        <v>1</v>
      </c>
      <c r="K3188">
        <v>1172.444</v>
      </c>
      <c r="L3188" t="s">
        <v>560</v>
      </c>
      <c r="M3188" t="s">
        <v>559</v>
      </c>
      <c r="N3188" s="8">
        <v>43412</v>
      </c>
      <c r="O3188">
        <v>0</v>
      </c>
      <c r="P3188">
        <v>0</v>
      </c>
      <c r="Q3188">
        <v>7812.0379999999996</v>
      </c>
      <c r="R3188">
        <v>783.61</v>
      </c>
      <c r="S3188">
        <v>1.633</v>
      </c>
      <c r="T3188">
        <v>33</v>
      </c>
      <c r="U3188">
        <v>2374.5770000000002</v>
      </c>
      <c r="V3188">
        <v>4</v>
      </c>
      <c r="W3188">
        <v>2.036</v>
      </c>
      <c r="X3188">
        <v>3.29</v>
      </c>
      <c r="Y3188" s="8">
        <v>43412</v>
      </c>
    </row>
    <row r="3189" spans="1:25" x14ac:dyDescent="0.25">
      <c r="A3189">
        <v>-111.97820166</v>
      </c>
      <c r="B3189">
        <v>33.078507780000002</v>
      </c>
      <c r="C3189" t="s">
        <v>563</v>
      </c>
      <c r="D3189" t="s">
        <v>562</v>
      </c>
      <c r="E3189" t="s">
        <v>561</v>
      </c>
      <c r="F3189">
        <v>667</v>
      </c>
      <c r="G3189">
        <v>358</v>
      </c>
      <c r="H3189">
        <v>13.333</v>
      </c>
      <c r="I3189">
        <v>2.887</v>
      </c>
      <c r="J3189">
        <v>1</v>
      </c>
      <c r="K3189">
        <v>1172.451</v>
      </c>
      <c r="L3189" t="s">
        <v>560</v>
      </c>
      <c r="M3189" t="s">
        <v>559</v>
      </c>
      <c r="N3189" s="8">
        <v>43412</v>
      </c>
      <c r="O3189">
        <v>0</v>
      </c>
      <c r="P3189">
        <v>0</v>
      </c>
      <c r="Q3189">
        <v>8905.6020000000008</v>
      </c>
      <c r="R3189">
        <v>923.75699999999995</v>
      </c>
      <c r="S3189">
        <v>1.9239999999999999</v>
      </c>
      <c r="T3189">
        <v>33</v>
      </c>
      <c r="U3189">
        <v>2799.2649999999999</v>
      </c>
      <c r="V3189">
        <v>4</v>
      </c>
      <c r="W3189">
        <v>1.9690000000000001</v>
      </c>
      <c r="X3189">
        <v>3.181</v>
      </c>
      <c r="Y3189" s="8">
        <v>43412</v>
      </c>
    </row>
    <row r="3190" spans="1:25" x14ac:dyDescent="0.25">
      <c r="A3190">
        <v>-111.97820217</v>
      </c>
      <c r="B3190">
        <v>33.078515779999996</v>
      </c>
      <c r="C3190" t="s">
        <v>563</v>
      </c>
      <c r="D3190" t="s">
        <v>562</v>
      </c>
      <c r="E3190" t="s">
        <v>561</v>
      </c>
      <c r="F3190">
        <v>668</v>
      </c>
      <c r="G3190">
        <v>1</v>
      </c>
      <c r="H3190">
        <v>13.333</v>
      </c>
      <c r="I3190">
        <v>3.0510000000000002</v>
      </c>
      <c r="J3190">
        <v>1</v>
      </c>
      <c r="K3190">
        <v>1172.395</v>
      </c>
      <c r="L3190" t="s">
        <v>560</v>
      </c>
      <c r="M3190" t="s">
        <v>559</v>
      </c>
      <c r="N3190" s="8">
        <v>43412</v>
      </c>
      <c r="O3190">
        <v>0</v>
      </c>
      <c r="P3190">
        <v>0</v>
      </c>
      <c r="Q3190">
        <v>9864.66</v>
      </c>
      <c r="R3190">
        <v>968.22500000000002</v>
      </c>
      <c r="S3190">
        <v>2.0169999999999999</v>
      </c>
      <c r="T3190">
        <v>33</v>
      </c>
      <c r="U3190">
        <v>2934.0160000000001</v>
      </c>
      <c r="V3190">
        <v>4</v>
      </c>
      <c r="W3190">
        <v>2.08</v>
      </c>
      <c r="X3190">
        <v>3.3620000000000001</v>
      </c>
      <c r="Y3190" s="8">
        <v>43412</v>
      </c>
    </row>
    <row r="3191" spans="1:25" x14ac:dyDescent="0.25">
      <c r="A3191">
        <v>-111.97820183</v>
      </c>
      <c r="B3191">
        <v>33.078523779999998</v>
      </c>
      <c r="C3191" t="s">
        <v>563</v>
      </c>
      <c r="D3191" t="s">
        <v>562</v>
      </c>
      <c r="E3191" t="s">
        <v>561</v>
      </c>
      <c r="F3191">
        <v>669</v>
      </c>
      <c r="G3191">
        <v>359</v>
      </c>
      <c r="H3191">
        <v>13.333</v>
      </c>
      <c r="I3191">
        <v>2.92</v>
      </c>
      <c r="J3191">
        <v>1</v>
      </c>
      <c r="K3191">
        <v>1172.3979999999999</v>
      </c>
      <c r="L3191" t="s">
        <v>560</v>
      </c>
      <c r="M3191" t="s">
        <v>559</v>
      </c>
      <c r="N3191" s="8">
        <v>43412</v>
      </c>
      <c r="O3191">
        <v>0</v>
      </c>
      <c r="P3191">
        <v>0</v>
      </c>
      <c r="Q3191">
        <v>8594.0130000000008</v>
      </c>
      <c r="R3191">
        <v>881.42100000000005</v>
      </c>
      <c r="S3191">
        <v>1.8360000000000001</v>
      </c>
      <c r="T3191">
        <v>33</v>
      </c>
      <c r="U3191">
        <v>2670.9720000000002</v>
      </c>
      <c r="V3191">
        <v>4</v>
      </c>
      <c r="W3191">
        <v>1.9910000000000001</v>
      </c>
      <c r="X3191">
        <v>3.218</v>
      </c>
      <c r="Y3191" s="8">
        <v>43412</v>
      </c>
    </row>
    <row r="3192" spans="1:25" x14ac:dyDescent="0.25">
      <c r="A3192">
        <v>-111.97820217</v>
      </c>
      <c r="B3192">
        <v>33.078531779999999</v>
      </c>
      <c r="C3192" t="s">
        <v>563</v>
      </c>
      <c r="D3192" t="s">
        <v>562</v>
      </c>
      <c r="E3192" t="s">
        <v>561</v>
      </c>
      <c r="F3192">
        <v>670</v>
      </c>
      <c r="G3192">
        <v>1</v>
      </c>
      <c r="H3192">
        <v>13.333</v>
      </c>
      <c r="I3192">
        <v>2.9529999999999998</v>
      </c>
      <c r="J3192">
        <v>1</v>
      </c>
      <c r="K3192">
        <v>1172.4179999999999</v>
      </c>
      <c r="L3192" t="s">
        <v>560</v>
      </c>
      <c r="M3192" t="s">
        <v>559</v>
      </c>
      <c r="N3192" s="8">
        <v>43412</v>
      </c>
      <c r="O3192">
        <v>0</v>
      </c>
      <c r="P3192">
        <v>0</v>
      </c>
      <c r="Q3192">
        <v>10174.762000000001</v>
      </c>
      <c r="R3192">
        <v>1031.951</v>
      </c>
      <c r="S3192">
        <v>2.15</v>
      </c>
      <c r="T3192">
        <v>33</v>
      </c>
      <c r="U3192">
        <v>3127.1239999999998</v>
      </c>
      <c r="V3192">
        <v>4</v>
      </c>
      <c r="W3192">
        <v>2.0129999999999999</v>
      </c>
      <c r="X3192">
        <v>3.254</v>
      </c>
      <c r="Y3192" s="8">
        <v>43412</v>
      </c>
    </row>
    <row r="3193" spans="1:25" x14ac:dyDescent="0.25">
      <c r="A3193">
        <v>-111.97820251</v>
      </c>
      <c r="B3193">
        <v>33.078539790000001</v>
      </c>
      <c r="C3193" t="s">
        <v>563</v>
      </c>
      <c r="D3193" t="s">
        <v>562</v>
      </c>
      <c r="E3193" t="s">
        <v>561</v>
      </c>
      <c r="F3193">
        <v>671</v>
      </c>
      <c r="G3193">
        <v>3</v>
      </c>
      <c r="H3193">
        <v>13.333</v>
      </c>
      <c r="I3193">
        <v>2.8540000000000001</v>
      </c>
      <c r="J3193">
        <v>1</v>
      </c>
      <c r="K3193">
        <v>1172.5329999999999</v>
      </c>
      <c r="L3193" t="s">
        <v>560</v>
      </c>
      <c r="M3193" t="s">
        <v>559</v>
      </c>
      <c r="N3193" s="8">
        <v>43412</v>
      </c>
      <c r="O3193">
        <v>0</v>
      </c>
      <c r="P3193">
        <v>0</v>
      </c>
      <c r="Q3193">
        <v>10910.414000000001</v>
      </c>
      <c r="R3193">
        <v>1144.72</v>
      </c>
      <c r="S3193">
        <v>2.3849999999999998</v>
      </c>
      <c r="T3193">
        <v>33</v>
      </c>
      <c r="U3193">
        <v>3468.848</v>
      </c>
      <c r="V3193">
        <v>4</v>
      </c>
      <c r="W3193">
        <v>1.946</v>
      </c>
      <c r="X3193">
        <v>3.145</v>
      </c>
      <c r="Y3193" s="8">
        <v>43412</v>
      </c>
    </row>
    <row r="3194" spans="1:25" x14ac:dyDescent="0.25">
      <c r="A3194">
        <v>-111.978201</v>
      </c>
      <c r="B3194">
        <v>33.07854777</v>
      </c>
      <c r="C3194" t="s">
        <v>563</v>
      </c>
      <c r="D3194" t="s">
        <v>562</v>
      </c>
      <c r="E3194" t="s">
        <v>561</v>
      </c>
      <c r="F3194">
        <v>672</v>
      </c>
      <c r="G3194">
        <v>0</v>
      </c>
      <c r="H3194">
        <v>13.333</v>
      </c>
      <c r="I3194">
        <v>2.7890000000000001</v>
      </c>
      <c r="J3194">
        <v>1</v>
      </c>
      <c r="K3194">
        <v>1172.556</v>
      </c>
      <c r="L3194" t="s">
        <v>560</v>
      </c>
      <c r="M3194" t="s">
        <v>559</v>
      </c>
      <c r="N3194" s="8">
        <v>43412</v>
      </c>
      <c r="O3194">
        <v>0</v>
      </c>
      <c r="P3194">
        <v>0</v>
      </c>
      <c r="Q3194">
        <v>11114.322</v>
      </c>
      <c r="R3194">
        <v>1193.5519999999999</v>
      </c>
      <c r="S3194">
        <v>2.4870000000000001</v>
      </c>
      <c r="T3194">
        <v>33</v>
      </c>
      <c r="U3194">
        <v>3616.8240000000001</v>
      </c>
      <c r="V3194">
        <v>4</v>
      </c>
      <c r="W3194">
        <v>1.901</v>
      </c>
      <c r="X3194">
        <v>3.073</v>
      </c>
      <c r="Y3194" s="8">
        <v>43412</v>
      </c>
    </row>
    <row r="3195" spans="1:25" x14ac:dyDescent="0.25">
      <c r="A3195">
        <v>-111.97820117000001</v>
      </c>
      <c r="B3195">
        <v>33.07855678</v>
      </c>
      <c r="C3195" t="s">
        <v>563</v>
      </c>
      <c r="D3195" t="s">
        <v>562</v>
      </c>
      <c r="E3195" t="s">
        <v>561</v>
      </c>
      <c r="F3195">
        <v>673</v>
      </c>
      <c r="G3195">
        <v>1</v>
      </c>
      <c r="H3195">
        <v>13.333</v>
      </c>
      <c r="I3195">
        <v>2.92</v>
      </c>
      <c r="J3195">
        <v>1</v>
      </c>
      <c r="K3195">
        <v>1172.4670000000001</v>
      </c>
      <c r="L3195" t="s">
        <v>560</v>
      </c>
      <c r="M3195" t="s">
        <v>559</v>
      </c>
      <c r="N3195" s="8">
        <v>43412</v>
      </c>
      <c r="O3195">
        <v>0</v>
      </c>
      <c r="P3195">
        <v>0</v>
      </c>
      <c r="Q3195">
        <v>10346.998</v>
      </c>
      <c r="R3195">
        <v>1061.211</v>
      </c>
      <c r="S3195">
        <v>2.2109999999999999</v>
      </c>
      <c r="T3195">
        <v>33</v>
      </c>
      <c r="U3195">
        <v>3215.79</v>
      </c>
      <c r="V3195">
        <v>4</v>
      </c>
      <c r="W3195">
        <v>1.9910000000000001</v>
      </c>
      <c r="X3195">
        <v>3.218</v>
      </c>
      <c r="Y3195" s="8">
        <v>43412</v>
      </c>
    </row>
    <row r="3196" spans="1:25" x14ac:dyDescent="0.25">
      <c r="A3196">
        <v>-111.97820083000001</v>
      </c>
      <c r="B3196">
        <v>33.078564780000001</v>
      </c>
      <c r="C3196" t="s">
        <v>563</v>
      </c>
      <c r="D3196" t="s">
        <v>562</v>
      </c>
      <c r="E3196" t="s">
        <v>561</v>
      </c>
      <c r="F3196">
        <v>674</v>
      </c>
      <c r="G3196">
        <v>359</v>
      </c>
      <c r="H3196">
        <v>13.333</v>
      </c>
      <c r="I3196">
        <v>2.9860000000000002</v>
      </c>
      <c r="J3196">
        <v>1</v>
      </c>
      <c r="K3196">
        <v>1172.4970000000001</v>
      </c>
      <c r="L3196" t="s">
        <v>560</v>
      </c>
      <c r="M3196" t="s">
        <v>559</v>
      </c>
      <c r="N3196" s="8">
        <v>43412</v>
      </c>
      <c r="O3196">
        <v>0</v>
      </c>
      <c r="P3196">
        <v>0</v>
      </c>
      <c r="Q3196">
        <v>8859.9950000000008</v>
      </c>
      <c r="R3196">
        <v>888.72900000000004</v>
      </c>
      <c r="S3196">
        <v>1.8520000000000001</v>
      </c>
      <c r="T3196">
        <v>33</v>
      </c>
      <c r="U3196">
        <v>2693.1179999999999</v>
      </c>
      <c r="V3196">
        <v>4</v>
      </c>
      <c r="W3196">
        <v>2.036</v>
      </c>
      <c r="X3196">
        <v>3.29</v>
      </c>
      <c r="Y3196" s="8">
        <v>43412</v>
      </c>
    </row>
    <row r="3197" spans="1:25" x14ac:dyDescent="0.25">
      <c r="A3197">
        <v>-111.978201</v>
      </c>
      <c r="B3197">
        <v>33.078572770000001</v>
      </c>
      <c r="C3197" t="s">
        <v>563</v>
      </c>
      <c r="D3197" t="s">
        <v>562</v>
      </c>
      <c r="E3197" t="s">
        <v>561</v>
      </c>
      <c r="F3197">
        <v>675</v>
      </c>
      <c r="G3197">
        <v>360</v>
      </c>
      <c r="H3197">
        <v>13.333</v>
      </c>
      <c r="I3197">
        <v>2.887</v>
      </c>
      <c r="J3197">
        <v>1</v>
      </c>
      <c r="K3197">
        <v>1172.53</v>
      </c>
      <c r="L3197" t="s">
        <v>560</v>
      </c>
      <c r="M3197" t="s">
        <v>559</v>
      </c>
      <c r="N3197" s="8">
        <v>43412</v>
      </c>
      <c r="O3197">
        <v>0</v>
      </c>
      <c r="P3197">
        <v>0</v>
      </c>
      <c r="Q3197">
        <v>9660.3119999999999</v>
      </c>
      <c r="R3197">
        <v>1002.042</v>
      </c>
      <c r="S3197">
        <v>2.0880000000000001</v>
      </c>
      <c r="T3197">
        <v>33</v>
      </c>
      <c r="U3197">
        <v>3036.49</v>
      </c>
      <c r="V3197">
        <v>4</v>
      </c>
      <c r="W3197">
        <v>1.9690000000000001</v>
      </c>
      <c r="X3197">
        <v>3.181</v>
      </c>
      <c r="Y3197" s="8">
        <v>43412</v>
      </c>
    </row>
    <row r="3198" spans="1:25" x14ac:dyDescent="0.25">
      <c r="A3198">
        <v>-111.97820049000001</v>
      </c>
      <c r="B3198">
        <v>33.078580789999997</v>
      </c>
      <c r="C3198" t="s">
        <v>563</v>
      </c>
      <c r="D3198" t="s">
        <v>562</v>
      </c>
      <c r="E3198" t="s">
        <v>561</v>
      </c>
      <c r="F3198">
        <v>676</v>
      </c>
      <c r="G3198">
        <v>357</v>
      </c>
      <c r="H3198">
        <v>13.333</v>
      </c>
      <c r="I3198">
        <v>2.9529999999999998</v>
      </c>
      <c r="J3198">
        <v>1</v>
      </c>
      <c r="K3198">
        <v>1172.4839999999999</v>
      </c>
      <c r="L3198" t="s">
        <v>560</v>
      </c>
      <c r="M3198" t="s">
        <v>559</v>
      </c>
      <c r="N3198" s="8">
        <v>43412</v>
      </c>
      <c r="O3198">
        <v>0</v>
      </c>
      <c r="P3198">
        <v>0</v>
      </c>
      <c r="Q3198">
        <v>9964.0249999999996</v>
      </c>
      <c r="R3198">
        <v>1010.577</v>
      </c>
      <c r="S3198">
        <v>2.105</v>
      </c>
      <c r="T3198">
        <v>33</v>
      </c>
      <c r="U3198">
        <v>3062.3560000000002</v>
      </c>
      <c r="V3198">
        <v>4</v>
      </c>
      <c r="W3198">
        <v>2.0129999999999999</v>
      </c>
      <c r="X3198">
        <v>3.254</v>
      </c>
      <c r="Y3198" s="8">
        <v>43412</v>
      </c>
    </row>
    <row r="3199" spans="1:25" x14ac:dyDescent="0.25">
      <c r="A3199">
        <v>-111.97820117000001</v>
      </c>
      <c r="B3199">
        <v>33.078588779999997</v>
      </c>
      <c r="C3199" t="s">
        <v>563</v>
      </c>
      <c r="D3199" t="s">
        <v>562</v>
      </c>
      <c r="E3199" t="s">
        <v>561</v>
      </c>
      <c r="F3199">
        <v>677</v>
      </c>
      <c r="G3199">
        <v>1</v>
      </c>
      <c r="H3199">
        <v>13.333</v>
      </c>
      <c r="I3199">
        <v>3.0510000000000002</v>
      </c>
      <c r="J3199">
        <v>1</v>
      </c>
      <c r="K3199">
        <v>1172.444</v>
      </c>
      <c r="L3199" t="s">
        <v>560</v>
      </c>
      <c r="M3199" t="s">
        <v>559</v>
      </c>
      <c r="N3199" s="8">
        <v>43412</v>
      </c>
      <c r="O3199">
        <v>0</v>
      </c>
      <c r="P3199">
        <v>0</v>
      </c>
      <c r="Q3199">
        <v>10961.364</v>
      </c>
      <c r="R3199">
        <v>1075.8679999999999</v>
      </c>
      <c r="S3199">
        <v>2.2410000000000001</v>
      </c>
      <c r="T3199">
        <v>33</v>
      </c>
      <c r="U3199">
        <v>3260.2049999999999</v>
      </c>
      <c r="V3199">
        <v>4</v>
      </c>
      <c r="W3199">
        <v>2.08</v>
      </c>
      <c r="X3199">
        <v>3.3620000000000001</v>
      </c>
      <c r="Y3199" s="8">
        <v>43412</v>
      </c>
    </row>
    <row r="3200" spans="1:25" x14ac:dyDescent="0.25">
      <c r="A3200">
        <v>-111.97820049000001</v>
      </c>
      <c r="B3200">
        <v>33.078596789999999</v>
      </c>
      <c r="C3200" t="s">
        <v>563</v>
      </c>
      <c r="D3200" t="s">
        <v>562</v>
      </c>
      <c r="E3200" t="s">
        <v>561</v>
      </c>
      <c r="F3200">
        <v>678</v>
      </c>
      <c r="G3200">
        <v>357</v>
      </c>
      <c r="H3200">
        <v>13.333</v>
      </c>
      <c r="I3200">
        <v>2.887</v>
      </c>
      <c r="J3200">
        <v>1</v>
      </c>
      <c r="K3200">
        <v>1172.49</v>
      </c>
      <c r="L3200" t="s">
        <v>560</v>
      </c>
      <c r="M3200" t="s">
        <v>559</v>
      </c>
      <c r="N3200" s="8">
        <v>43412</v>
      </c>
      <c r="O3200">
        <v>0</v>
      </c>
      <c r="P3200">
        <v>0</v>
      </c>
      <c r="Q3200">
        <v>12365.745999999999</v>
      </c>
      <c r="R3200">
        <v>1282.67</v>
      </c>
      <c r="S3200">
        <v>2.6720000000000002</v>
      </c>
      <c r="T3200">
        <v>33</v>
      </c>
      <c r="U3200">
        <v>3886.8789999999999</v>
      </c>
      <c r="V3200">
        <v>4</v>
      </c>
      <c r="W3200">
        <v>1.9690000000000001</v>
      </c>
      <c r="X3200">
        <v>3.181</v>
      </c>
      <c r="Y3200" s="8">
        <v>43412</v>
      </c>
    </row>
    <row r="3201" spans="1:25" x14ac:dyDescent="0.25">
      <c r="A3201">
        <v>-111.97820151000001</v>
      </c>
      <c r="B3201">
        <v>33.07860479</v>
      </c>
      <c r="C3201" t="s">
        <v>563</v>
      </c>
      <c r="D3201" t="s">
        <v>562</v>
      </c>
      <c r="E3201" t="s">
        <v>561</v>
      </c>
      <c r="F3201">
        <v>679</v>
      </c>
      <c r="G3201">
        <v>3</v>
      </c>
      <c r="H3201">
        <v>13.333</v>
      </c>
      <c r="I3201">
        <v>2.92</v>
      </c>
      <c r="J3201">
        <v>1</v>
      </c>
      <c r="K3201">
        <v>1172.421</v>
      </c>
      <c r="L3201" t="s">
        <v>560</v>
      </c>
      <c r="M3201" t="s">
        <v>559</v>
      </c>
      <c r="N3201" s="8">
        <v>43412</v>
      </c>
      <c r="O3201">
        <v>0</v>
      </c>
      <c r="P3201">
        <v>0</v>
      </c>
      <c r="Q3201">
        <v>11570.552</v>
      </c>
      <c r="R3201">
        <v>1186.701</v>
      </c>
      <c r="S3201">
        <v>2.472</v>
      </c>
      <c r="T3201">
        <v>33</v>
      </c>
      <c r="U3201">
        <v>3596.0639999999999</v>
      </c>
      <c r="V3201">
        <v>4</v>
      </c>
      <c r="W3201">
        <v>1.9910000000000001</v>
      </c>
      <c r="X3201">
        <v>3.218</v>
      </c>
      <c r="Y3201" s="8">
        <v>43412</v>
      </c>
    </row>
    <row r="3202" spans="1:25" x14ac:dyDescent="0.25">
      <c r="A3202">
        <v>-111.97820083000001</v>
      </c>
      <c r="B3202">
        <v>33.07861278</v>
      </c>
      <c r="C3202" t="s">
        <v>563</v>
      </c>
      <c r="D3202" t="s">
        <v>562</v>
      </c>
      <c r="E3202" t="s">
        <v>561</v>
      </c>
      <c r="F3202">
        <v>680</v>
      </c>
      <c r="G3202">
        <v>359</v>
      </c>
      <c r="H3202">
        <v>13.333</v>
      </c>
      <c r="I3202">
        <v>2.8540000000000001</v>
      </c>
      <c r="J3202">
        <v>1</v>
      </c>
      <c r="K3202">
        <v>1172.444</v>
      </c>
      <c r="L3202" t="s">
        <v>560</v>
      </c>
      <c r="M3202" t="s">
        <v>559</v>
      </c>
      <c r="N3202" s="8">
        <v>43412</v>
      </c>
      <c r="O3202">
        <v>0</v>
      </c>
      <c r="P3202">
        <v>0</v>
      </c>
      <c r="Q3202">
        <v>12479.101000000001</v>
      </c>
      <c r="R3202">
        <v>1309.307</v>
      </c>
      <c r="S3202">
        <v>2.7280000000000002</v>
      </c>
      <c r="T3202">
        <v>33</v>
      </c>
      <c r="U3202">
        <v>3967.5949999999998</v>
      </c>
      <c r="V3202">
        <v>4</v>
      </c>
      <c r="W3202">
        <v>1.946</v>
      </c>
      <c r="X3202">
        <v>3.145</v>
      </c>
      <c r="Y3202" s="8">
        <v>43412</v>
      </c>
    </row>
    <row r="3203" spans="1:25" x14ac:dyDescent="0.25">
      <c r="A3203">
        <v>-111.97820102999999</v>
      </c>
      <c r="B3203">
        <v>33.078620819999998</v>
      </c>
      <c r="C3203" t="s">
        <v>563</v>
      </c>
      <c r="D3203" t="s">
        <v>562</v>
      </c>
      <c r="E3203" t="s">
        <v>561</v>
      </c>
      <c r="F3203">
        <v>681</v>
      </c>
      <c r="G3203">
        <v>6</v>
      </c>
      <c r="H3203">
        <v>13.333</v>
      </c>
      <c r="I3203">
        <v>2.9860000000000002</v>
      </c>
      <c r="J3203">
        <v>1</v>
      </c>
      <c r="K3203">
        <v>1172.51</v>
      </c>
      <c r="L3203" t="s">
        <v>560</v>
      </c>
      <c r="M3203" t="s">
        <v>559</v>
      </c>
      <c r="N3203" s="8">
        <v>43412</v>
      </c>
      <c r="O3203">
        <v>0</v>
      </c>
      <c r="P3203">
        <v>0</v>
      </c>
      <c r="Q3203">
        <v>11658.68</v>
      </c>
      <c r="R3203">
        <v>1169.46</v>
      </c>
      <c r="S3203">
        <v>2.4359999999999999</v>
      </c>
      <c r="T3203">
        <v>33</v>
      </c>
      <c r="U3203">
        <v>3543.817</v>
      </c>
      <c r="V3203">
        <v>4</v>
      </c>
      <c r="W3203">
        <v>2.036</v>
      </c>
      <c r="X3203">
        <v>3.29</v>
      </c>
      <c r="Y3203" s="8">
        <v>43412</v>
      </c>
    </row>
    <row r="3204" spans="1:25" x14ac:dyDescent="0.25">
      <c r="A3204">
        <v>-111.97820117000001</v>
      </c>
      <c r="B3204">
        <v>33.078628780000003</v>
      </c>
      <c r="C3204" t="s">
        <v>563</v>
      </c>
      <c r="D3204" t="s">
        <v>562</v>
      </c>
      <c r="E3204" t="s">
        <v>561</v>
      </c>
      <c r="F3204">
        <v>682</v>
      </c>
      <c r="G3204">
        <v>1</v>
      </c>
      <c r="H3204">
        <v>13.333</v>
      </c>
      <c r="I3204">
        <v>2.887</v>
      </c>
      <c r="J3204">
        <v>1</v>
      </c>
      <c r="K3204">
        <v>1172.4870000000001</v>
      </c>
      <c r="L3204" t="s">
        <v>560</v>
      </c>
      <c r="M3204" t="s">
        <v>559</v>
      </c>
      <c r="N3204" s="8">
        <v>43412</v>
      </c>
      <c r="O3204">
        <v>0</v>
      </c>
      <c r="P3204">
        <v>0</v>
      </c>
      <c r="Q3204">
        <v>12944.86</v>
      </c>
      <c r="R3204">
        <v>1342.74</v>
      </c>
      <c r="S3204">
        <v>2.7970000000000002</v>
      </c>
      <c r="T3204">
        <v>33</v>
      </c>
      <c r="U3204">
        <v>4068.9090000000001</v>
      </c>
      <c r="V3204">
        <v>4</v>
      </c>
      <c r="W3204">
        <v>1.9690000000000001</v>
      </c>
      <c r="X3204">
        <v>3.181</v>
      </c>
      <c r="Y3204" s="8">
        <v>43412</v>
      </c>
    </row>
    <row r="3205" spans="1:25" x14ac:dyDescent="0.25">
      <c r="A3205">
        <v>-111.97820066</v>
      </c>
      <c r="B3205">
        <v>33.078637780000001</v>
      </c>
      <c r="C3205" t="s">
        <v>563</v>
      </c>
      <c r="D3205" t="s">
        <v>562</v>
      </c>
      <c r="E3205" t="s">
        <v>561</v>
      </c>
      <c r="F3205">
        <v>683</v>
      </c>
      <c r="G3205">
        <v>358</v>
      </c>
      <c r="H3205">
        <v>13.333</v>
      </c>
      <c r="I3205">
        <v>2.9860000000000002</v>
      </c>
      <c r="J3205">
        <v>1</v>
      </c>
      <c r="K3205">
        <v>1172.4570000000001</v>
      </c>
      <c r="L3205" t="s">
        <v>560</v>
      </c>
      <c r="M3205" t="s">
        <v>559</v>
      </c>
      <c r="N3205" s="8">
        <v>43412</v>
      </c>
      <c r="O3205">
        <v>0</v>
      </c>
      <c r="P3205">
        <v>0</v>
      </c>
      <c r="Q3205">
        <v>12277.7</v>
      </c>
      <c r="R3205">
        <v>1231.5519999999999</v>
      </c>
      <c r="S3205">
        <v>2.5659999999999998</v>
      </c>
      <c r="T3205">
        <v>33</v>
      </c>
      <c r="U3205">
        <v>3731.9769999999999</v>
      </c>
      <c r="V3205">
        <v>4</v>
      </c>
      <c r="W3205">
        <v>2.036</v>
      </c>
      <c r="X3205">
        <v>3.29</v>
      </c>
      <c r="Y3205" s="8">
        <v>43412</v>
      </c>
    </row>
    <row r="3206" spans="1:25" x14ac:dyDescent="0.25">
      <c r="A3206">
        <v>-111.97819982999999</v>
      </c>
      <c r="B3206">
        <v>33.078645780000002</v>
      </c>
      <c r="C3206" t="s">
        <v>563</v>
      </c>
      <c r="D3206" t="s">
        <v>562</v>
      </c>
      <c r="E3206" t="s">
        <v>561</v>
      </c>
      <c r="F3206">
        <v>684</v>
      </c>
      <c r="G3206">
        <v>359</v>
      </c>
      <c r="H3206">
        <v>13.333</v>
      </c>
      <c r="I3206">
        <v>2.887</v>
      </c>
      <c r="J3206">
        <v>1</v>
      </c>
      <c r="K3206">
        <v>1172.4570000000001</v>
      </c>
      <c r="L3206" t="s">
        <v>560</v>
      </c>
      <c r="M3206" t="s">
        <v>559</v>
      </c>
      <c r="N3206" s="8">
        <v>43412</v>
      </c>
      <c r="O3206">
        <v>0</v>
      </c>
      <c r="P3206">
        <v>0</v>
      </c>
      <c r="Q3206">
        <v>10752.499</v>
      </c>
      <c r="R3206">
        <v>1115.3320000000001</v>
      </c>
      <c r="S3206">
        <v>2.3239999999999998</v>
      </c>
      <c r="T3206">
        <v>33</v>
      </c>
      <c r="U3206">
        <v>3379.7930000000001</v>
      </c>
      <c r="V3206">
        <v>4</v>
      </c>
      <c r="W3206">
        <v>1.9690000000000001</v>
      </c>
      <c r="X3206">
        <v>3.181</v>
      </c>
      <c r="Y3206" s="8">
        <v>43412</v>
      </c>
    </row>
    <row r="3207" spans="1:25" x14ac:dyDescent="0.25">
      <c r="A3207">
        <v>-111.97820068</v>
      </c>
      <c r="B3207">
        <v>33.078653789999997</v>
      </c>
      <c r="C3207" t="s">
        <v>563</v>
      </c>
      <c r="D3207" t="s">
        <v>562</v>
      </c>
      <c r="E3207" t="s">
        <v>561</v>
      </c>
      <c r="F3207">
        <v>685</v>
      </c>
      <c r="G3207">
        <v>4</v>
      </c>
      <c r="H3207">
        <v>13.333</v>
      </c>
      <c r="I3207">
        <v>2.92</v>
      </c>
      <c r="J3207">
        <v>1</v>
      </c>
      <c r="K3207">
        <v>1172.47</v>
      </c>
      <c r="L3207" t="s">
        <v>560</v>
      </c>
      <c r="M3207" t="s">
        <v>559</v>
      </c>
      <c r="N3207" s="8">
        <v>43412</v>
      </c>
      <c r="O3207">
        <v>0</v>
      </c>
      <c r="P3207">
        <v>0</v>
      </c>
      <c r="Q3207">
        <v>10494.723</v>
      </c>
      <c r="R3207">
        <v>1076.3620000000001</v>
      </c>
      <c r="S3207">
        <v>2.242</v>
      </c>
      <c r="T3207">
        <v>33</v>
      </c>
      <c r="U3207">
        <v>3261.7020000000002</v>
      </c>
      <c r="V3207">
        <v>4</v>
      </c>
      <c r="W3207">
        <v>1.9910000000000001</v>
      </c>
      <c r="X3207">
        <v>3.218</v>
      </c>
      <c r="Y3207" s="8">
        <v>43412</v>
      </c>
    </row>
    <row r="3208" spans="1:25" x14ac:dyDescent="0.25">
      <c r="A3208">
        <v>-111.97819968</v>
      </c>
      <c r="B3208">
        <v>33.078661789999998</v>
      </c>
      <c r="C3208" t="s">
        <v>563</v>
      </c>
      <c r="D3208" t="s">
        <v>562</v>
      </c>
      <c r="E3208" t="s">
        <v>561</v>
      </c>
      <c r="F3208">
        <v>686</v>
      </c>
      <c r="G3208">
        <v>4</v>
      </c>
      <c r="H3208">
        <v>13.333</v>
      </c>
      <c r="I3208">
        <v>2.92</v>
      </c>
      <c r="J3208">
        <v>1</v>
      </c>
      <c r="K3208">
        <v>1172.451</v>
      </c>
      <c r="L3208" t="s">
        <v>560</v>
      </c>
      <c r="M3208" t="s">
        <v>559</v>
      </c>
      <c r="N3208" s="8">
        <v>43412</v>
      </c>
      <c r="O3208">
        <v>0</v>
      </c>
      <c r="P3208">
        <v>0</v>
      </c>
      <c r="Q3208">
        <v>10685.245999999999</v>
      </c>
      <c r="R3208">
        <v>1095.902</v>
      </c>
      <c r="S3208">
        <v>2.2829999999999999</v>
      </c>
      <c r="T3208">
        <v>33</v>
      </c>
      <c r="U3208">
        <v>3320.9160000000002</v>
      </c>
      <c r="V3208">
        <v>4</v>
      </c>
      <c r="W3208">
        <v>1.9910000000000001</v>
      </c>
      <c r="X3208">
        <v>3.218</v>
      </c>
      <c r="Y3208" s="8">
        <v>43412</v>
      </c>
    </row>
    <row r="3209" spans="1:25" x14ac:dyDescent="0.25">
      <c r="A3209">
        <v>-111.9782</v>
      </c>
      <c r="B3209">
        <v>33.078669769999998</v>
      </c>
      <c r="C3209" t="s">
        <v>563</v>
      </c>
      <c r="D3209" t="s">
        <v>562</v>
      </c>
      <c r="E3209" t="s">
        <v>561</v>
      </c>
      <c r="F3209">
        <v>687</v>
      </c>
      <c r="G3209">
        <v>360</v>
      </c>
      <c r="H3209">
        <v>13.333</v>
      </c>
      <c r="I3209">
        <v>2.9529999999999998</v>
      </c>
      <c r="J3209">
        <v>1</v>
      </c>
      <c r="K3209">
        <v>1172.434</v>
      </c>
      <c r="L3209" t="s">
        <v>560</v>
      </c>
      <c r="M3209" t="s">
        <v>559</v>
      </c>
      <c r="N3209" s="8">
        <v>43412</v>
      </c>
      <c r="O3209">
        <v>0</v>
      </c>
      <c r="P3209">
        <v>0</v>
      </c>
      <c r="Q3209">
        <v>11034.235000000001</v>
      </c>
      <c r="R3209">
        <v>1119.1210000000001</v>
      </c>
      <c r="S3209">
        <v>2.3319999999999999</v>
      </c>
      <c r="T3209">
        <v>33</v>
      </c>
      <c r="U3209">
        <v>3391.2750000000001</v>
      </c>
      <c r="V3209">
        <v>4</v>
      </c>
      <c r="W3209">
        <v>2.0129999999999999</v>
      </c>
      <c r="X3209">
        <v>3.254</v>
      </c>
      <c r="Y3209" s="8">
        <v>43412</v>
      </c>
    </row>
    <row r="3210" spans="1:25" x14ac:dyDescent="0.25">
      <c r="A3210">
        <v>-111.97819982999999</v>
      </c>
      <c r="B3210">
        <v>33.078676780000002</v>
      </c>
      <c r="C3210" t="s">
        <v>563</v>
      </c>
      <c r="D3210" t="s">
        <v>562</v>
      </c>
      <c r="E3210" t="s">
        <v>561</v>
      </c>
      <c r="F3210">
        <v>688</v>
      </c>
      <c r="G3210">
        <v>359</v>
      </c>
      <c r="H3210">
        <v>13.333</v>
      </c>
      <c r="I3210">
        <v>2.9529999999999998</v>
      </c>
      <c r="J3210">
        <v>1</v>
      </c>
      <c r="K3210">
        <v>1172.5129999999999</v>
      </c>
      <c r="L3210" t="s">
        <v>560</v>
      </c>
      <c r="M3210" t="s">
        <v>559</v>
      </c>
      <c r="N3210" s="8">
        <v>43412</v>
      </c>
      <c r="O3210">
        <v>0</v>
      </c>
      <c r="P3210">
        <v>0</v>
      </c>
      <c r="Q3210">
        <v>12669.734</v>
      </c>
      <c r="R3210">
        <v>1284.9970000000001</v>
      </c>
      <c r="S3210">
        <v>2.677</v>
      </c>
      <c r="T3210">
        <v>33</v>
      </c>
      <c r="U3210">
        <v>3893.9319999999998</v>
      </c>
      <c r="V3210">
        <v>4</v>
      </c>
      <c r="W3210">
        <v>2.0129999999999999</v>
      </c>
      <c r="X3210">
        <v>3.254</v>
      </c>
      <c r="Y3210" s="8">
        <v>43412</v>
      </c>
    </row>
    <row r="3211" spans="1:25" x14ac:dyDescent="0.25">
      <c r="A3211">
        <v>-111.9782</v>
      </c>
      <c r="B3211">
        <v>33.07868577</v>
      </c>
      <c r="C3211" t="s">
        <v>563</v>
      </c>
      <c r="D3211" t="s">
        <v>562</v>
      </c>
      <c r="E3211" t="s">
        <v>561</v>
      </c>
      <c r="F3211">
        <v>689</v>
      </c>
      <c r="G3211">
        <v>360</v>
      </c>
      <c r="H3211">
        <v>13.333</v>
      </c>
      <c r="I3211">
        <v>2.8540000000000001</v>
      </c>
      <c r="J3211">
        <v>1</v>
      </c>
      <c r="K3211">
        <v>1172.48</v>
      </c>
      <c r="L3211" t="s">
        <v>560</v>
      </c>
      <c r="M3211" t="s">
        <v>559</v>
      </c>
      <c r="N3211" s="8">
        <v>43412</v>
      </c>
      <c r="O3211">
        <v>0</v>
      </c>
      <c r="P3211">
        <v>0</v>
      </c>
      <c r="Q3211">
        <v>10983.947</v>
      </c>
      <c r="R3211">
        <v>1152.4349999999999</v>
      </c>
      <c r="S3211">
        <v>2.4009999999999998</v>
      </c>
      <c r="T3211">
        <v>33</v>
      </c>
      <c r="U3211">
        <v>3492.2269999999999</v>
      </c>
      <c r="V3211">
        <v>4</v>
      </c>
      <c r="W3211">
        <v>1.946</v>
      </c>
      <c r="X3211">
        <v>3.145</v>
      </c>
      <c r="Y3211" s="8">
        <v>43412</v>
      </c>
    </row>
    <row r="3212" spans="1:25" x14ac:dyDescent="0.25">
      <c r="A3212">
        <v>-111.9782</v>
      </c>
      <c r="B3212">
        <v>33.078692770000004</v>
      </c>
      <c r="C3212" t="s">
        <v>563</v>
      </c>
      <c r="D3212" t="s">
        <v>562</v>
      </c>
      <c r="E3212" t="s">
        <v>561</v>
      </c>
      <c r="F3212">
        <v>690</v>
      </c>
      <c r="G3212">
        <v>360</v>
      </c>
      <c r="H3212">
        <v>13.333</v>
      </c>
      <c r="I3212">
        <v>2.887</v>
      </c>
      <c r="J3212">
        <v>1</v>
      </c>
      <c r="K3212">
        <v>1172.4970000000001</v>
      </c>
      <c r="L3212" t="s">
        <v>560</v>
      </c>
      <c r="M3212" t="s">
        <v>559</v>
      </c>
      <c r="N3212" s="8">
        <v>43412</v>
      </c>
      <c r="O3212">
        <v>0</v>
      </c>
      <c r="P3212">
        <v>0</v>
      </c>
      <c r="Q3212">
        <v>12281.583000000001</v>
      </c>
      <c r="R3212">
        <v>1273.94</v>
      </c>
      <c r="S3212">
        <v>2.6539999999999999</v>
      </c>
      <c r="T3212">
        <v>33</v>
      </c>
      <c r="U3212">
        <v>3860.424</v>
      </c>
      <c r="V3212">
        <v>4</v>
      </c>
      <c r="W3212">
        <v>1.9690000000000001</v>
      </c>
      <c r="X3212">
        <v>3.181</v>
      </c>
      <c r="Y3212" s="8">
        <v>43412</v>
      </c>
    </row>
    <row r="3213" spans="1:25" x14ac:dyDescent="0.25">
      <c r="A3213">
        <v>-111.9782</v>
      </c>
      <c r="B3213">
        <v>33.078701770000002</v>
      </c>
      <c r="C3213" t="s">
        <v>563</v>
      </c>
      <c r="D3213" t="s">
        <v>562</v>
      </c>
      <c r="E3213" t="s">
        <v>561</v>
      </c>
      <c r="F3213">
        <v>691</v>
      </c>
      <c r="G3213">
        <v>360</v>
      </c>
      <c r="H3213">
        <v>13.333</v>
      </c>
      <c r="I3213">
        <v>2.9860000000000002</v>
      </c>
      <c r="J3213">
        <v>1</v>
      </c>
      <c r="K3213">
        <v>1172.47</v>
      </c>
      <c r="L3213" t="s">
        <v>560</v>
      </c>
      <c r="M3213" t="s">
        <v>559</v>
      </c>
      <c r="N3213" s="8">
        <v>43412</v>
      </c>
      <c r="O3213">
        <v>0</v>
      </c>
      <c r="P3213">
        <v>0</v>
      </c>
      <c r="Q3213">
        <v>11292.011</v>
      </c>
      <c r="R3213">
        <v>1132.68</v>
      </c>
      <c r="S3213">
        <v>2.36</v>
      </c>
      <c r="T3213">
        <v>33</v>
      </c>
      <c r="U3213">
        <v>3432.3629999999998</v>
      </c>
      <c r="V3213">
        <v>4</v>
      </c>
      <c r="W3213">
        <v>2.036</v>
      </c>
      <c r="X3213">
        <v>3.29</v>
      </c>
      <c r="Y3213" s="8">
        <v>43412</v>
      </c>
    </row>
    <row r="3214" spans="1:25" x14ac:dyDescent="0.25">
      <c r="A3214">
        <v>-111.97819948999999</v>
      </c>
      <c r="B3214">
        <v>33.078709789999998</v>
      </c>
      <c r="C3214" t="s">
        <v>563</v>
      </c>
      <c r="D3214" t="s">
        <v>562</v>
      </c>
      <c r="E3214" t="s">
        <v>561</v>
      </c>
      <c r="F3214">
        <v>692</v>
      </c>
      <c r="G3214">
        <v>357</v>
      </c>
      <c r="H3214">
        <v>13.333</v>
      </c>
      <c r="I3214">
        <v>2.8220000000000001</v>
      </c>
      <c r="J3214">
        <v>1</v>
      </c>
      <c r="K3214">
        <v>1172.405</v>
      </c>
      <c r="L3214" t="s">
        <v>560</v>
      </c>
      <c r="M3214" t="s">
        <v>559</v>
      </c>
      <c r="N3214" s="8">
        <v>43412</v>
      </c>
      <c r="O3214">
        <v>0</v>
      </c>
      <c r="P3214">
        <v>0</v>
      </c>
      <c r="Q3214">
        <v>12722.941000000001</v>
      </c>
      <c r="R3214">
        <v>1350.412</v>
      </c>
      <c r="S3214">
        <v>2.8130000000000002</v>
      </c>
      <c r="T3214">
        <v>33</v>
      </c>
      <c r="U3214">
        <v>4092.1579999999999</v>
      </c>
      <c r="V3214">
        <v>4</v>
      </c>
      <c r="W3214">
        <v>1.9239999999999999</v>
      </c>
      <c r="X3214">
        <v>3.109</v>
      </c>
      <c r="Y3214" s="8">
        <v>43412</v>
      </c>
    </row>
    <row r="3215" spans="1:25" x14ac:dyDescent="0.25">
      <c r="A3215">
        <v>-111.97820034</v>
      </c>
      <c r="B3215">
        <v>33.078717779999998</v>
      </c>
      <c r="C3215" t="s">
        <v>563</v>
      </c>
      <c r="D3215" t="s">
        <v>562</v>
      </c>
      <c r="E3215" t="s">
        <v>561</v>
      </c>
      <c r="F3215">
        <v>693</v>
      </c>
      <c r="G3215">
        <v>2</v>
      </c>
      <c r="H3215">
        <v>13.333</v>
      </c>
      <c r="I3215">
        <v>2.92</v>
      </c>
      <c r="J3215">
        <v>1</v>
      </c>
      <c r="K3215">
        <v>1172.4929999999999</v>
      </c>
      <c r="L3215" t="s">
        <v>560</v>
      </c>
      <c r="M3215" t="s">
        <v>559</v>
      </c>
      <c r="N3215" s="8">
        <v>43412</v>
      </c>
      <c r="O3215">
        <v>0</v>
      </c>
      <c r="P3215">
        <v>0</v>
      </c>
      <c r="Q3215">
        <v>12229.531999999999</v>
      </c>
      <c r="R3215">
        <v>1254.288</v>
      </c>
      <c r="S3215">
        <v>2.613</v>
      </c>
      <c r="T3215">
        <v>33</v>
      </c>
      <c r="U3215">
        <v>3800.8710000000001</v>
      </c>
      <c r="V3215">
        <v>4</v>
      </c>
      <c r="W3215">
        <v>1.9910000000000001</v>
      </c>
      <c r="X3215">
        <v>3.218</v>
      </c>
      <c r="Y3215" s="8">
        <v>43412</v>
      </c>
    </row>
    <row r="3216" spans="1:25" x14ac:dyDescent="0.25">
      <c r="A3216">
        <v>-111.9782</v>
      </c>
      <c r="B3216">
        <v>33.078725769999998</v>
      </c>
      <c r="C3216" t="s">
        <v>563</v>
      </c>
      <c r="D3216" t="s">
        <v>562</v>
      </c>
      <c r="E3216" t="s">
        <v>561</v>
      </c>
      <c r="F3216">
        <v>694</v>
      </c>
      <c r="G3216">
        <v>0</v>
      </c>
      <c r="H3216">
        <v>13.333</v>
      </c>
      <c r="I3216">
        <v>2.92</v>
      </c>
      <c r="J3216">
        <v>1</v>
      </c>
      <c r="K3216">
        <v>1172.47</v>
      </c>
      <c r="L3216" t="s">
        <v>560</v>
      </c>
      <c r="M3216" t="s">
        <v>559</v>
      </c>
      <c r="N3216" s="8">
        <v>43412</v>
      </c>
      <c r="O3216">
        <v>0</v>
      </c>
      <c r="P3216">
        <v>0</v>
      </c>
      <c r="Q3216">
        <v>12400.061</v>
      </c>
      <c r="R3216">
        <v>1271.777</v>
      </c>
      <c r="S3216">
        <v>2.65</v>
      </c>
      <c r="T3216">
        <v>33</v>
      </c>
      <c r="U3216">
        <v>3853.8710000000001</v>
      </c>
      <c r="V3216">
        <v>4</v>
      </c>
      <c r="W3216">
        <v>1.9910000000000001</v>
      </c>
      <c r="X3216">
        <v>3.218</v>
      </c>
      <c r="Y3216" s="8">
        <v>43412</v>
      </c>
    </row>
    <row r="3217" spans="1:25" x14ac:dyDescent="0.25">
      <c r="A3217">
        <v>-111.97819966</v>
      </c>
      <c r="B3217">
        <v>33.07873378</v>
      </c>
      <c r="C3217" t="s">
        <v>563</v>
      </c>
      <c r="D3217" t="s">
        <v>562</v>
      </c>
      <c r="E3217" t="s">
        <v>561</v>
      </c>
      <c r="F3217">
        <v>695</v>
      </c>
      <c r="G3217">
        <v>358</v>
      </c>
      <c r="H3217">
        <v>13.333</v>
      </c>
      <c r="I3217">
        <v>2.9860000000000002</v>
      </c>
      <c r="J3217">
        <v>1</v>
      </c>
      <c r="K3217">
        <v>1172.451</v>
      </c>
      <c r="L3217" t="s">
        <v>560</v>
      </c>
      <c r="M3217" t="s">
        <v>559</v>
      </c>
      <c r="N3217" s="8">
        <v>43412</v>
      </c>
      <c r="O3217">
        <v>0</v>
      </c>
      <c r="P3217">
        <v>0</v>
      </c>
      <c r="Q3217">
        <v>10397.892</v>
      </c>
      <c r="R3217">
        <v>1042.9929999999999</v>
      </c>
      <c r="S3217">
        <v>2.173</v>
      </c>
      <c r="T3217">
        <v>33</v>
      </c>
      <c r="U3217">
        <v>3160.5830000000001</v>
      </c>
      <c r="V3217">
        <v>4</v>
      </c>
      <c r="W3217">
        <v>2.036</v>
      </c>
      <c r="X3217">
        <v>3.29</v>
      </c>
      <c r="Y3217" s="8">
        <v>43412</v>
      </c>
    </row>
    <row r="3218" spans="1:25" x14ac:dyDescent="0.25">
      <c r="A3218">
        <v>-111.97820034</v>
      </c>
      <c r="B3218">
        <v>33.078741780000001</v>
      </c>
      <c r="C3218" t="s">
        <v>563</v>
      </c>
      <c r="D3218" t="s">
        <v>562</v>
      </c>
      <c r="E3218" t="s">
        <v>561</v>
      </c>
      <c r="F3218">
        <v>696</v>
      </c>
      <c r="G3218">
        <v>2</v>
      </c>
      <c r="H3218">
        <v>13.333</v>
      </c>
      <c r="I3218">
        <v>2.8220000000000001</v>
      </c>
      <c r="J3218">
        <v>1</v>
      </c>
      <c r="K3218">
        <v>1172.451</v>
      </c>
      <c r="L3218" t="s">
        <v>560</v>
      </c>
      <c r="M3218" t="s">
        <v>559</v>
      </c>
      <c r="N3218" s="8">
        <v>43412</v>
      </c>
      <c r="O3218">
        <v>0</v>
      </c>
      <c r="P3218">
        <v>0</v>
      </c>
      <c r="Q3218">
        <v>11255.823</v>
      </c>
      <c r="R3218">
        <v>1194.692</v>
      </c>
      <c r="S3218">
        <v>2.4889999999999999</v>
      </c>
      <c r="T3218">
        <v>33</v>
      </c>
      <c r="U3218">
        <v>3620.28</v>
      </c>
      <c r="V3218">
        <v>4</v>
      </c>
      <c r="W3218">
        <v>1.9239999999999999</v>
      </c>
      <c r="X3218">
        <v>3.109</v>
      </c>
      <c r="Y3218" s="8">
        <v>43412</v>
      </c>
    </row>
    <row r="3219" spans="1:25" x14ac:dyDescent="0.25">
      <c r="A3219">
        <v>-111.97819966</v>
      </c>
      <c r="B3219">
        <v>33.078749780000003</v>
      </c>
      <c r="C3219" t="s">
        <v>563</v>
      </c>
      <c r="D3219" t="s">
        <v>562</v>
      </c>
      <c r="E3219" t="s">
        <v>561</v>
      </c>
      <c r="F3219">
        <v>697</v>
      </c>
      <c r="G3219">
        <v>358</v>
      </c>
      <c r="H3219">
        <v>13.333</v>
      </c>
      <c r="I3219">
        <v>2.625</v>
      </c>
      <c r="J3219">
        <v>1</v>
      </c>
      <c r="K3219">
        <v>1172.4380000000001</v>
      </c>
      <c r="L3219" t="s">
        <v>560</v>
      </c>
      <c r="M3219" t="s">
        <v>559</v>
      </c>
      <c r="N3219" s="8">
        <v>43412</v>
      </c>
      <c r="O3219">
        <v>0</v>
      </c>
      <c r="P3219">
        <v>0</v>
      </c>
      <c r="Q3219">
        <v>10878.852999999999</v>
      </c>
      <c r="R3219">
        <v>1241.2819999999999</v>
      </c>
      <c r="S3219">
        <v>2.5859999999999999</v>
      </c>
      <c r="T3219">
        <v>33</v>
      </c>
      <c r="U3219">
        <v>3761.46</v>
      </c>
      <c r="V3219">
        <v>4</v>
      </c>
      <c r="W3219">
        <v>1.79</v>
      </c>
      <c r="X3219">
        <v>2.8919999999999999</v>
      </c>
      <c r="Y3219" s="8">
        <v>43412</v>
      </c>
    </row>
    <row r="3220" spans="1:25" x14ac:dyDescent="0.25">
      <c r="A3220">
        <v>-111.97819982999999</v>
      </c>
      <c r="B3220">
        <v>33.078757779999997</v>
      </c>
      <c r="C3220" t="s">
        <v>563</v>
      </c>
      <c r="D3220" t="s">
        <v>562</v>
      </c>
      <c r="E3220" t="s">
        <v>561</v>
      </c>
      <c r="F3220">
        <v>698</v>
      </c>
      <c r="G3220">
        <v>359</v>
      </c>
      <c r="H3220">
        <v>13.333</v>
      </c>
      <c r="I3220">
        <v>3.0179999999999998</v>
      </c>
      <c r="J3220">
        <v>1</v>
      </c>
      <c r="K3220">
        <v>1172.4380000000001</v>
      </c>
      <c r="L3220" t="s">
        <v>560</v>
      </c>
      <c r="M3220" t="s">
        <v>559</v>
      </c>
      <c r="N3220" s="8">
        <v>43412</v>
      </c>
      <c r="O3220">
        <v>0</v>
      </c>
      <c r="P3220">
        <v>0</v>
      </c>
      <c r="Q3220">
        <v>12484.664000000001</v>
      </c>
      <c r="R3220">
        <v>1238.701</v>
      </c>
      <c r="S3220">
        <v>2.581</v>
      </c>
      <c r="T3220">
        <v>33</v>
      </c>
      <c r="U3220">
        <v>3753.6379999999999</v>
      </c>
      <c r="V3220">
        <v>4</v>
      </c>
      <c r="W3220">
        <v>2.0579999999999998</v>
      </c>
      <c r="X3220">
        <v>3.3260000000000001</v>
      </c>
      <c r="Y3220" s="8">
        <v>43412</v>
      </c>
    </row>
    <row r="3221" spans="1:25" x14ac:dyDescent="0.25">
      <c r="A3221">
        <v>-111.97820050999999</v>
      </c>
      <c r="B3221">
        <v>33.078765789999999</v>
      </c>
      <c r="C3221" t="s">
        <v>563</v>
      </c>
      <c r="D3221" t="s">
        <v>562</v>
      </c>
      <c r="E3221" t="s">
        <v>561</v>
      </c>
      <c r="F3221">
        <v>699</v>
      </c>
      <c r="G3221">
        <v>3</v>
      </c>
      <c r="H3221">
        <v>13.333</v>
      </c>
      <c r="I3221">
        <v>2.8220000000000001</v>
      </c>
      <c r="J3221">
        <v>1</v>
      </c>
      <c r="K3221">
        <v>1172.4770000000001</v>
      </c>
      <c r="L3221" t="s">
        <v>560</v>
      </c>
      <c r="M3221" t="s">
        <v>559</v>
      </c>
      <c r="N3221" s="8">
        <v>43412</v>
      </c>
      <c r="O3221">
        <v>0</v>
      </c>
      <c r="P3221">
        <v>0</v>
      </c>
      <c r="Q3221">
        <v>13049.236999999999</v>
      </c>
      <c r="R3221">
        <v>1385.0450000000001</v>
      </c>
      <c r="S3221">
        <v>2.8860000000000001</v>
      </c>
      <c r="T3221">
        <v>33</v>
      </c>
      <c r="U3221">
        <v>4197.107</v>
      </c>
      <c r="V3221">
        <v>4</v>
      </c>
      <c r="W3221">
        <v>1.9239999999999999</v>
      </c>
      <c r="X3221">
        <v>3.109</v>
      </c>
      <c r="Y3221" s="8">
        <v>43412</v>
      </c>
    </row>
    <row r="3222" spans="1:25" x14ac:dyDescent="0.25">
      <c r="A3222">
        <v>-111.97820016999999</v>
      </c>
      <c r="B3222">
        <v>33.078773779999999</v>
      </c>
      <c r="C3222" t="s">
        <v>563</v>
      </c>
      <c r="D3222" t="s">
        <v>562</v>
      </c>
      <c r="E3222" t="s">
        <v>561</v>
      </c>
      <c r="F3222">
        <v>700</v>
      </c>
      <c r="G3222">
        <v>1</v>
      </c>
      <c r="H3222">
        <v>13.333</v>
      </c>
      <c r="I3222">
        <v>2.9860000000000002</v>
      </c>
      <c r="J3222">
        <v>1</v>
      </c>
      <c r="K3222">
        <v>1172.4480000000001</v>
      </c>
      <c r="L3222" t="s">
        <v>560</v>
      </c>
      <c r="M3222" t="s">
        <v>559</v>
      </c>
      <c r="N3222" s="8">
        <v>43412</v>
      </c>
      <c r="O3222">
        <v>0</v>
      </c>
      <c r="P3222">
        <v>0</v>
      </c>
      <c r="Q3222">
        <v>12894.682000000001</v>
      </c>
      <c r="R3222">
        <v>1293.441</v>
      </c>
      <c r="S3222">
        <v>2.6949999999999998</v>
      </c>
      <c r="T3222">
        <v>33</v>
      </c>
      <c r="U3222">
        <v>3919.5169999999998</v>
      </c>
      <c r="V3222">
        <v>4</v>
      </c>
      <c r="W3222">
        <v>2.036</v>
      </c>
      <c r="X3222">
        <v>3.29</v>
      </c>
      <c r="Y3222" s="8">
        <v>43412</v>
      </c>
    </row>
    <row r="3223" spans="1:25" x14ac:dyDescent="0.25">
      <c r="A3223">
        <v>-111.97819917</v>
      </c>
      <c r="B3223">
        <v>33.07878178</v>
      </c>
      <c r="C3223" t="s">
        <v>563</v>
      </c>
      <c r="D3223" t="s">
        <v>562</v>
      </c>
      <c r="E3223" t="s">
        <v>561</v>
      </c>
      <c r="F3223">
        <v>701</v>
      </c>
      <c r="G3223">
        <v>1</v>
      </c>
      <c r="H3223">
        <v>13.333</v>
      </c>
      <c r="I3223">
        <v>2.887</v>
      </c>
      <c r="J3223">
        <v>1</v>
      </c>
      <c r="K3223">
        <v>1172.431</v>
      </c>
      <c r="L3223" t="s">
        <v>560</v>
      </c>
      <c r="M3223" t="s">
        <v>559</v>
      </c>
      <c r="N3223" s="8">
        <v>43412</v>
      </c>
      <c r="O3223">
        <v>0</v>
      </c>
      <c r="P3223">
        <v>0</v>
      </c>
      <c r="Q3223">
        <v>11649.647000000001</v>
      </c>
      <c r="R3223">
        <v>1208.3910000000001</v>
      </c>
      <c r="S3223">
        <v>2.5169999999999999</v>
      </c>
      <c r="T3223">
        <v>33</v>
      </c>
      <c r="U3223">
        <v>3661.79</v>
      </c>
      <c r="V3223">
        <v>4</v>
      </c>
      <c r="W3223">
        <v>1.9690000000000001</v>
      </c>
      <c r="X3223">
        <v>3.181</v>
      </c>
      <c r="Y3223" s="8">
        <v>43412</v>
      </c>
    </row>
    <row r="3224" spans="1:25" x14ac:dyDescent="0.25">
      <c r="A3224">
        <v>-111.97819934</v>
      </c>
      <c r="B3224">
        <v>33.078789780000001</v>
      </c>
      <c r="C3224" t="s">
        <v>563</v>
      </c>
      <c r="D3224" t="s">
        <v>562</v>
      </c>
      <c r="E3224" t="s">
        <v>561</v>
      </c>
      <c r="F3224">
        <v>702</v>
      </c>
      <c r="G3224">
        <v>2</v>
      </c>
      <c r="H3224">
        <v>13.333</v>
      </c>
      <c r="I3224">
        <v>2.8540000000000001</v>
      </c>
      <c r="J3224">
        <v>1</v>
      </c>
      <c r="K3224">
        <v>1172.4670000000001</v>
      </c>
      <c r="L3224" t="s">
        <v>560</v>
      </c>
      <c r="M3224" t="s">
        <v>559</v>
      </c>
      <c r="N3224" s="8">
        <v>43412</v>
      </c>
      <c r="O3224">
        <v>0</v>
      </c>
      <c r="P3224">
        <v>0</v>
      </c>
      <c r="Q3224">
        <v>11977.209000000001</v>
      </c>
      <c r="R3224">
        <v>1256.6479999999999</v>
      </c>
      <c r="S3224">
        <v>2.6179999999999999</v>
      </c>
      <c r="T3224">
        <v>33</v>
      </c>
      <c r="U3224">
        <v>3808.0239999999999</v>
      </c>
      <c r="V3224">
        <v>4</v>
      </c>
      <c r="W3224">
        <v>1.946</v>
      </c>
      <c r="X3224">
        <v>3.145</v>
      </c>
      <c r="Y3224" s="8">
        <v>43412</v>
      </c>
    </row>
    <row r="3225" spans="1:25" x14ac:dyDescent="0.25">
      <c r="A3225">
        <v>-111.97819849</v>
      </c>
      <c r="B3225">
        <v>33.078797790000003</v>
      </c>
      <c r="C3225" t="s">
        <v>563</v>
      </c>
      <c r="D3225" t="s">
        <v>562</v>
      </c>
      <c r="E3225" t="s">
        <v>561</v>
      </c>
      <c r="F3225">
        <v>703</v>
      </c>
      <c r="G3225">
        <v>357</v>
      </c>
      <c r="H3225">
        <v>13.333</v>
      </c>
      <c r="I3225">
        <v>2.8220000000000001</v>
      </c>
      <c r="J3225">
        <v>1</v>
      </c>
      <c r="K3225">
        <v>1172.4670000000001</v>
      </c>
      <c r="L3225" t="s">
        <v>560</v>
      </c>
      <c r="M3225" t="s">
        <v>559</v>
      </c>
      <c r="N3225" s="8">
        <v>43412</v>
      </c>
      <c r="O3225">
        <v>0</v>
      </c>
      <c r="P3225">
        <v>0</v>
      </c>
      <c r="Q3225">
        <v>12781.216</v>
      </c>
      <c r="R3225">
        <v>1356.598</v>
      </c>
      <c r="S3225">
        <v>2.8260000000000001</v>
      </c>
      <c r="T3225">
        <v>33</v>
      </c>
      <c r="U3225">
        <v>4110.902</v>
      </c>
      <c r="V3225">
        <v>4</v>
      </c>
      <c r="W3225">
        <v>1.9239999999999999</v>
      </c>
      <c r="X3225">
        <v>3.109</v>
      </c>
      <c r="Y3225" s="8">
        <v>43412</v>
      </c>
    </row>
    <row r="3226" spans="1:25" x14ac:dyDescent="0.25">
      <c r="A3226">
        <v>-111.97819986</v>
      </c>
      <c r="B3226">
        <v>33.078805809999999</v>
      </c>
      <c r="C3226" t="s">
        <v>563</v>
      </c>
      <c r="D3226" t="s">
        <v>562</v>
      </c>
      <c r="E3226" t="s">
        <v>561</v>
      </c>
      <c r="F3226">
        <v>704</v>
      </c>
      <c r="G3226">
        <v>5</v>
      </c>
      <c r="H3226">
        <v>13.333</v>
      </c>
      <c r="I3226">
        <v>2.8220000000000001</v>
      </c>
      <c r="J3226">
        <v>1</v>
      </c>
      <c r="K3226">
        <v>1172.4179999999999</v>
      </c>
      <c r="L3226" t="s">
        <v>560</v>
      </c>
      <c r="M3226" t="s">
        <v>559</v>
      </c>
      <c r="N3226" s="8">
        <v>43412</v>
      </c>
      <c r="O3226">
        <v>0</v>
      </c>
      <c r="P3226">
        <v>0</v>
      </c>
      <c r="Q3226">
        <v>14445.688</v>
      </c>
      <c r="R3226">
        <v>1533.2639999999999</v>
      </c>
      <c r="S3226">
        <v>3.194</v>
      </c>
      <c r="T3226">
        <v>33</v>
      </c>
      <c r="U3226">
        <v>4646.2560000000003</v>
      </c>
      <c r="V3226">
        <v>4</v>
      </c>
      <c r="W3226">
        <v>1.9239999999999999</v>
      </c>
      <c r="X3226">
        <v>3.109</v>
      </c>
      <c r="Y3226" s="8">
        <v>43412</v>
      </c>
    </row>
    <row r="3227" spans="1:25" x14ac:dyDescent="0.25">
      <c r="A3227">
        <v>-111.978199</v>
      </c>
      <c r="B3227">
        <v>33.078813769999996</v>
      </c>
      <c r="C3227" t="s">
        <v>563</v>
      </c>
      <c r="D3227" t="s">
        <v>562</v>
      </c>
      <c r="E3227" t="s">
        <v>561</v>
      </c>
      <c r="F3227">
        <v>705</v>
      </c>
      <c r="G3227">
        <v>0</v>
      </c>
      <c r="H3227">
        <v>13.333</v>
      </c>
      <c r="I3227">
        <v>2.887</v>
      </c>
      <c r="J3227">
        <v>1</v>
      </c>
      <c r="K3227">
        <v>1172.3689999999999</v>
      </c>
      <c r="L3227" t="s">
        <v>560</v>
      </c>
      <c r="M3227" t="s">
        <v>559</v>
      </c>
      <c r="N3227" s="8">
        <v>43412</v>
      </c>
      <c r="O3227">
        <v>0</v>
      </c>
      <c r="P3227">
        <v>0</v>
      </c>
      <c r="Q3227">
        <v>12905.698</v>
      </c>
      <c r="R3227">
        <v>1338.6780000000001</v>
      </c>
      <c r="S3227">
        <v>2.7890000000000001</v>
      </c>
      <c r="T3227">
        <v>33</v>
      </c>
      <c r="U3227">
        <v>4056.6</v>
      </c>
      <c r="V3227">
        <v>4</v>
      </c>
      <c r="W3227">
        <v>1.9690000000000001</v>
      </c>
      <c r="X3227">
        <v>3.181</v>
      </c>
      <c r="Y3227" s="8">
        <v>43412</v>
      </c>
    </row>
    <row r="3228" spans="1:25" x14ac:dyDescent="0.25">
      <c r="A3228">
        <v>-111.9782</v>
      </c>
      <c r="B3228">
        <v>33.078821769999998</v>
      </c>
      <c r="C3228" t="s">
        <v>563</v>
      </c>
      <c r="D3228" t="s">
        <v>562</v>
      </c>
      <c r="E3228" t="s">
        <v>561</v>
      </c>
      <c r="F3228">
        <v>706</v>
      </c>
      <c r="G3228">
        <v>0</v>
      </c>
      <c r="H3228">
        <v>13.333</v>
      </c>
      <c r="I3228">
        <v>2.8220000000000001</v>
      </c>
      <c r="J3228">
        <v>1</v>
      </c>
      <c r="K3228">
        <v>1172.402</v>
      </c>
      <c r="L3228" t="s">
        <v>560</v>
      </c>
      <c r="M3228" t="s">
        <v>559</v>
      </c>
      <c r="N3228" s="8">
        <v>43412</v>
      </c>
      <c r="O3228">
        <v>0</v>
      </c>
      <c r="P3228">
        <v>0</v>
      </c>
      <c r="Q3228">
        <v>12753.125</v>
      </c>
      <c r="R3228">
        <v>1353.616</v>
      </c>
      <c r="S3228">
        <v>2.82</v>
      </c>
      <c r="T3228">
        <v>33</v>
      </c>
      <c r="U3228">
        <v>4101.866</v>
      </c>
      <c r="V3228">
        <v>4</v>
      </c>
      <c r="W3228">
        <v>1.9239999999999999</v>
      </c>
      <c r="X3228">
        <v>3.109</v>
      </c>
      <c r="Y3228" s="8">
        <v>43412</v>
      </c>
    </row>
    <row r="3229" spans="1:25" x14ac:dyDescent="0.25">
      <c r="A3229">
        <v>-111.97819866</v>
      </c>
      <c r="B3229">
        <v>33.07882978</v>
      </c>
      <c r="C3229" t="s">
        <v>563</v>
      </c>
      <c r="D3229" t="s">
        <v>562</v>
      </c>
      <c r="E3229" t="s">
        <v>561</v>
      </c>
      <c r="F3229">
        <v>707</v>
      </c>
      <c r="G3229">
        <v>358</v>
      </c>
      <c r="H3229">
        <v>13.333</v>
      </c>
      <c r="I3229">
        <v>3.15</v>
      </c>
      <c r="J3229">
        <v>1</v>
      </c>
      <c r="K3229">
        <v>1172.405</v>
      </c>
      <c r="L3229" t="s">
        <v>560</v>
      </c>
      <c r="M3229" t="s">
        <v>559</v>
      </c>
      <c r="N3229" s="8">
        <v>43412</v>
      </c>
      <c r="O3229">
        <v>0</v>
      </c>
      <c r="P3229">
        <v>0</v>
      </c>
      <c r="Q3229">
        <v>11469.81</v>
      </c>
      <c r="R3229">
        <v>1090.5920000000001</v>
      </c>
      <c r="S3229">
        <v>2.2719999999999998</v>
      </c>
      <c r="T3229">
        <v>33</v>
      </c>
      <c r="U3229">
        <v>3304.8240000000001</v>
      </c>
      <c r="V3229">
        <v>4</v>
      </c>
      <c r="W3229">
        <v>2.1469999999999998</v>
      </c>
      <c r="X3229">
        <v>3.4710000000000001</v>
      </c>
      <c r="Y3229" s="8">
        <v>43412</v>
      </c>
    </row>
    <row r="3230" spans="1:25" x14ac:dyDescent="0.25">
      <c r="A3230">
        <v>-111.97819934</v>
      </c>
      <c r="B3230">
        <v>33.078837780000001</v>
      </c>
      <c r="C3230" t="s">
        <v>563</v>
      </c>
      <c r="D3230" t="s">
        <v>562</v>
      </c>
      <c r="E3230" t="s">
        <v>561</v>
      </c>
      <c r="F3230">
        <v>708</v>
      </c>
      <c r="G3230">
        <v>2</v>
      </c>
      <c r="H3230">
        <v>13.333</v>
      </c>
      <c r="I3230">
        <v>2.887</v>
      </c>
      <c r="J3230">
        <v>1</v>
      </c>
      <c r="K3230">
        <v>1172.49</v>
      </c>
      <c r="L3230" t="s">
        <v>560</v>
      </c>
      <c r="M3230" t="s">
        <v>559</v>
      </c>
      <c r="N3230" s="8">
        <v>43412</v>
      </c>
      <c r="O3230">
        <v>0</v>
      </c>
      <c r="P3230">
        <v>0</v>
      </c>
      <c r="Q3230">
        <v>10393.486000000001</v>
      </c>
      <c r="R3230">
        <v>1078.0920000000001</v>
      </c>
      <c r="S3230">
        <v>2.246</v>
      </c>
      <c r="T3230">
        <v>33</v>
      </c>
      <c r="U3230">
        <v>3266.9450000000002</v>
      </c>
      <c r="V3230">
        <v>4</v>
      </c>
      <c r="W3230">
        <v>1.9690000000000001</v>
      </c>
      <c r="X3230">
        <v>3.181</v>
      </c>
      <c r="Y3230" s="8">
        <v>43412</v>
      </c>
    </row>
    <row r="3231" spans="1:25" x14ac:dyDescent="0.25">
      <c r="A3231">
        <v>-111.978199</v>
      </c>
      <c r="B3231">
        <v>33.078845770000001</v>
      </c>
      <c r="C3231" t="s">
        <v>563</v>
      </c>
      <c r="D3231" t="s">
        <v>562</v>
      </c>
      <c r="E3231" t="s">
        <v>561</v>
      </c>
      <c r="F3231">
        <v>709</v>
      </c>
      <c r="G3231">
        <v>0</v>
      </c>
      <c r="H3231">
        <v>13.333</v>
      </c>
      <c r="I3231">
        <v>2.92</v>
      </c>
      <c r="J3231">
        <v>1</v>
      </c>
      <c r="K3231">
        <v>1172.47</v>
      </c>
      <c r="L3231" t="s">
        <v>560</v>
      </c>
      <c r="M3231" t="s">
        <v>559</v>
      </c>
      <c r="N3231" s="8">
        <v>43412</v>
      </c>
      <c r="O3231">
        <v>0</v>
      </c>
      <c r="P3231">
        <v>0</v>
      </c>
      <c r="Q3231">
        <v>11124.566000000001</v>
      </c>
      <c r="R3231">
        <v>1140.96</v>
      </c>
      <c r="S3231">
        <v>2.3769999999999998</v>
      </c>
      <c r="T3231">
        <v>33</v>
      </c>
      <c r="U3231">
        <v>3457.4540000000002</v>
      </c>
      <c r="V3231">
        <v>4</v>
      </c>
      <c r="W3231">
        <v>1.9910000000000001</v>
      </c>
      <c r="X3231">
        <v>3.218</v>
      </c>
      <c r="Y3231" s="8">
        <v>43412</v>
      </c>
    </row>
    <row r="3232" spans="1:25" x14ac:dyDescent="0.25">
      <c r="A3232">
        <v>-111.978199</v>
      </c>
      <c r="B3232">
        <v>33.078853770000002</v>
      </c>
      <c r="C3232" t="s">
        <v>563</v>
      </c>
      <c r="D3232" t="s">
        <v>562</v>
      </c>
      <c r="E3232" t="s">
        <v>561</v>
      </c>
      <c r="F3232">
        <v>710</v>
      </c>
      <c r="G3232">
        <v>360</v>
      </c>
      <c r="H3232">
        <v>13.333</v>
      </c>
      <c r="I3232">
        <v>3.0510000000000002</v>
      </c>
      <c r="J3232">
        <v>1</v>
      </c>
      <c r="K3232">
        <v>1172.47</v>
      </c>
      <c r="L3232" t="s">
        <v>560</v>
      </c>
      <c r="M3232" t="s">
        <v>559</v>
      </c>
      <c r="N3232" s="8">
        <v>43412</v>
      </c>
      <c r="O3232">
        <v>0</v>
      </c>
      <c r="P3232">
        <v>0</v>
      </c>
      <c r="Q3232">
        <v>10500.837</v>
      </c>
      <c r="R3232">
        <v>1030.6669999999999</v>
      </c>
      <c r="S3232">
        <v>2.1469999999999998</v>
      </c>
      <c r="T3232">
        <v>33</v>
      </c>
      <c r="U3232">
        <v>3123.232</v>
      </c>
      <c r="V3232">
        <v>4</v>
      </c>
      <c r="W3232">
        <v>2.08</v>
      </c>
      <c r="X3232">
        <v>3.3620000000000001</v>
      </c>
      <c r="Y3232" s="8">
        <v>43412</v>
      </c>
    </row>
    <row r="3233" spans="1:25" x14ac:dyDescent="0.25">
      <c r="A3233">
        <v>-111.97819951</v>
      </c>
      <c r="B3233">
        <v>33.078861789999998</v>
      </c>
      <c r="C3233" t="s">
        <v>563</v>
      </c>
      <c r="D3233" t="s">
        <v>562</v>
      </c>
      <c r="E3233" t="s">
        <v>561</v>
      </c>
      <c r="F3233">
        <v>711</v>
      </c>
      <c r="G3233">
        <v>3</v>
      </c>
      <c r="H3233">
        <v>13.333</v>
      </c>
      <c r="I3233">
        <v>2.7890000000000001</v>
      </c>
      <c r="J3233">
        <v>1</v>
      </c>
      <c r="K3233">
        <v>1172.4870000000001</v>
      </c>
      <c r="L3233" t="s">
        <v>560</v>
      </c>
      <c r="M3233" t="s">
        <v>559</v>
      </c>
      <c r="N3233" s="8">
        <v>43412</v>
      </c>
      <c r="O3233">
        <v>0</v>
      </c>
      <c r="P3233">
        <v>0</v>
      </c>
      <c r="Q3233">
        <v>10965.66</v>
      </c>
      <c r="R3233">
        <v>1177.587</v>
      </c>
      <c r="S3233">
        <v>2.4529999999999998</v>
      </c>
      <c r="T3233">
        <v>33</v>
      </c>
      <c r="U3233">
        <v>3568.4459999999999</v>
      </c>
      <c r="V3233">
        <v>4</v>
      </c>
      <c r="W3233">
        <v>1.901</v>
      </c>
      <c r="X3233">
        <v>3.073</v>
      </c>
      <c r="Y3233" s="8">
        <v>43412</v>
      </c>
    </row>
    <row r="3234" spans="1:25" x14ac:dyDescent="0.25">
      <c r="A3234">
        <v>-111.97819917</v>
      </c>
      <c r="B3234">
        <v>33.078869779999998</v>
      </c>
      <c r="C3234" t="s">
        <v>563</v>
      </c>
      <c r="D3234" t="s">
        <v>562</v>
      </c>
      <c r="E3234" t="s">
        <v>561</v>
      </c>
      <c r="F3234">
        <v>712</v>
      </c>
      <c r="G3234">
        <v>1</v>
      </c>
      <c r="H3234">
        <v>13.333</v>
      </c>
      <c r="I3234">
        <v>2.887</v>
      </c>
      <c r="J3234">
        <v>1</v>
      </c>
      <c r="K3234">
        <v>1172.4380000000001</v>
      </c>
      <c r="L3234" t="s">
        <v>560</v>
      </c>
      <c r="M3234" t="s">
        <v>559</v>
      </c>
      <c r="N3234" s="8">
        <v>43412</v>
      </c>
      <c r="O3234">
        <v>0</v>
      </c>
      <c r="P3234">
        <v>0</v>
      </c>
      <c r="Q3234">
        <v>12305.102000000001</v>
      </c>
      <c r="R3234">
        <v>1276.3800000000001</v>
      </c>
      <c r="S3234">
        <v>2.6589999999999998</v>
      </c>
      <c r="T3234">
        <v>33</v>
      </c>
      <c r="U3234">
        <v>3867.817</v>
      </c>
      <c r="V3234">
        <v>4</v>
      </c>
      <c r="W3234">
        <v>1.9690000000000001</v>
      </c>
      <c r="X3234">
        <v>3.181</v>
      </c>
      <c r="Y3234" s="8">
        <v>43412</v>
      </c>
    </row>
    <row r="3235" spans="1:25" x14ac:dyDescent="0.25">
      <c r="A3235">
        <v>-111.97819986</v>
      </c>
      <c r="B3235">
        <v>33.078877810000002</v>
      </c>
      <c r="C3235" t="s">
        <v>563</v>
      </c>
      <c r="D3235" t="s">
        <v>562</v>
      </c>
      <c r="E3235" t="s">
        <v>561</v>
      </c>
      <c r="F3235">
        <v>713</v>
      </c>
      <c r="G3235">
        <v>5</v>
      </c>
      <c r="H3235">
        <v>13.333</v>
      </c>
      <c r="I3235">
        <v>2.8220000000000001</v>
      </c>
      <c r="J3235">
        <v>1</v>
      </c>
      <c r="K3235">
        <v>1172.451</v>
      </c>
      <c r="L3235" t="s">
        <v>560</v>
      </c>
      <c r="M3235" t="s">
        <v>559</v>
      </c>
      <c r="N3235" s="8">
        <v>43412</v>
      </c>
      <c r="O3235">
        <v>0</v>
      </c>
      <c r="P3235">
        <v>0</v>
      </c>
      <c r="Q3235">
        <v>12730.817999999999</v>
      </c>
      <c r="R3235">
        <v>1351.248</v>
      </c>
      <c r="S3235">
        <v>2.8149999999999999</v>
      </c>
      <c r="T3235">
        <v>33</v>
      </c>
      <c r="U3235">
        <v>4094.692</v>
      </c>
      <c r="V3235">
        <v>4</v>
      </c>
      <c r="W3235">
        <v>1.9239999999999999</v>
      </c>
      <c r="X3235">
        <v>3.109</v>
      </c>
      <c r="Y3235" s="8">
        <v>43412</v>
      </c>
    </row>
    <row r="3236" spans="1:25" x14ac:dyDescent="0.25">
      <c r="A3236">
        <v>-111.97819800000001</v>
      </c>
      <c r="B3236">
        <v>33.078885769999999</v>
      </c>
      <c r="C3236" t="s">
        <v>563</v>
      </c>
      <c r="D3236" t="s">
        <v>562</v>
      </c>
      <c r="E3236" t="s">
        <v>561</v>
      </c>
      <c r="F3236">
        <v>714</v>
      </c>
      <c r="G3236">
        <v>0</v>
      </c>
      <c r="H3236">
        <v>13.333</v>
      </c>
      <c r="I3236">
        <v>2.8220000000000001</v>
      </c>
      <c r="J3236">
        <v>1</v>
      </c>
      <c r="K3236">
        <v>1172.461</v>
      </c>
      <c r="L3236" t="s">
        <v>560</v>
      </c>
      <c r="M3236" t="s">
        <v>559</v>
      </c>
      <c r="N3236" s="8">
        <v>43412</v>
      </c>
      <c r="O3236">
        <v>0</v>
      </c>
      <c r="P3236">
        <v>0</v>
      </c>
      <c r="Q3236">
        <v>11119.995000000001</v>
      </c>
      <c r="R3236">
        <v>1180.2760000000001</v>
      </c>
      <c r="S3236">
        <v>2.4590000000000001</v>
      </c>
      <c r="T3236">
        <v>33</v>
      </c>
      <c r="U3236">
        <v>3576.5929999999998</v>
      </c>
      <c r="V3236">
        <v>4</v>
      </c>
      <c r="W3236">
        <v>1.9239999999999999</v>
      </c>
      <c r="X3236">
        <v>3.109</v>
      </c>
      <c r="Y3236" s="8">
        <v>43412</v>
      </c>
    </row>
    <row r="3237" spans="1:25" x14ac:dyDescent="0.25">
      <c r="A3237">
        <v>-111.97819834000001</v>
      </c>
      <c r="B3237">
        <v>33.078893780000001</v>
      </c>
      <c r="C3237" t="s">
        <v>563</v>
      </c>
      <c r="D3237" t="s">
        <v>562</v>
      </c>
      <c r="E3237" t="s">
        <v>561</v>
      </c>
      <c r="F3237">
        <v>715</v>
      </c>
      <c r="G3237">
        <v>2</v>
      </c>
      <c r="H3237">
        <v>13.333</v>
      </c>
      <c r="I3237">
        <v>2.887</v>
      </c>
      <c r="J3237">
        <v>1</v>
      </c>
      <c r="K3237">
        <v>1172.49</v>
      </c>
      <c r="L3237" t="s">
        <v>560</v>
      </c>
      <c r="M3237" t="s">
        <v>559</v>
      </c>
      <c r="N3237" s="8">
        <v>43412</v>
      </c>
      <c r="O3237">
        <v>0</v>
      </c>
      <c r="P3237">
        <v>0</v>
      </c>
      <c r="Q3237">
        <v>10980.366</v>
      </c>
      <c r="R3237">
        <v>1138.9680000000001</v>
      </c>
      <c r="S3237">
        <v>2.3730000000000002</v>
      </c>
      <c r="T3237">
        <v>33</v>
      </c>
      <c r="U3237">
        <v>3451.4169999999999</v>
      </c>
      <c r="V3237">
        <v>4</v>
      </c>
      <c r="W3237">
        <v>1.9690000000000001</v>
      </c>
      <c r="X3237">
        <v>3.181</v>
      </c>
      <c r="Y3237" s="8">
        <v>43412</v>
      </c>
    </row>
    <row r="3238" spans="1:25" x14ac:dyDescent="0.25">
      <c r="A3238">
        <v>-111.97819817</v>
      </c>
      <c r="B3238">
        <v>33.078901780000002</v>
      </c>
      <c r="C3238" t="s">
        <v>563</v>
      </c>
      <c r="D3238" t="s">
        <v>562</v>
      </c>
      <c r="E3238" t="s">
        <v>561</v>
      </c>
      <c r="F3238">
        <v>716</v>
      </c>
      <c r="G3238">
        <v>1</v>
      </c>
      <c r="H3238">
        <v>13.333</v>
      </c>
      <c r="I3238">
        <v>2.7559999999999998</v>
      </c>
      <c r="J3238">
        <v>1</v>
      </c>
      <c r="K3238">
        <v>1172.6020000000001</v>
      </c>
      <c r="L3238" t="s">
        <v>560</v>
      </c>
      <c r="M3238" t="s">
        <v>559</v>
      </c>
      <c r="N3238" s="8">
        <v>43412</v>
      </c>
      <c r="O3238">
        <v>0</v>
      </c>
      <c r="P3238">
        <v>0</v>
      </c>
      <c r="Q3238">
        <v>10081.07</v>
      </c>
      <c r="R3238">
        <v>1095.48</v>
      </c>
      <c r="S3238">
        <v>2.282</v>
      </c>
      <c r="T3238">
        <v>33</v>
      </c>
      <c r="U3238">
        <v>3319.6379999999999</v>
      </c>
      <c r="V3238">
        <v>4</v>
      </c>
      <c r="W3238">
        <v>1.879</v>
      </c>
      <c r="X3238">
        <v>3.0369999999999999</v>
      </c>
      <c r="Y3238" s="8">
        <v>43412</v>
      </c>
    </row>
    <row r="3239" spans="1:25" x14ac:dyDescent="0.25">
      <c r="A3239">
        <v>-111.97819917</v>
      </c>
      <c r="B3239">
        <v>33.078909779999996</v>
      </c>
      <c r="C3239" t="s">
        <v>563</v>
      </c>
      <c r="D3239" t="s">
        <v>562</v>
      </c>
      <c r="E3239" t="s">
        <v>561</v>
      </c>
      <c r="F3239">
        <v>717</v>
      </c>
      <c r="G3239">
        <v>1</v>
      </c>
      <c r="H3239">
        <v>13.333</v>
      </c>
      <c r="I3239">
        <v>2.625</v>
      </c>
      <c r="J3239">
        <v>1</v>
      </c>
      <c r="K3239">
        <v>1172.569</v>
      </c>
      <c r="L3239" t="s">
        <v>560</v>
      </c>
      <c r="M3239" t="s">
        <v>559</v>
      </c>
      <c r="N3239" s="8">
        <v>43412</v>
      </c>
      <c r="O3239">
        <v>0</v>
      </c>
      <c r="P3239">
        <v>0</v>
      </c>
      <c r="Q3239">
        <v>12015.931</v>
      </c>
      <c r="R3239">
        <v>1371.0229999999999</v>
      </c>
      <c r="S3239">
        <v>2.8559999999999999</v>
      </c>
      <c r="T3239">
        <v>33</v>
      </c>
      <c r="U3239">
        <v>4154.6149999999998</v>
      </c>
      <c r="V3239">
        <v>4</v>
      </c>
      <c r="W3239">
        <v>1.79</v>
      </c>
      <c r="X3239">
        <v>2.8919999999999999</v>
      </c>
      <c r="Y3239" s="8">
        <v>43412</v>
      </c>
    </row>
    <row r="3240" spans="1:25" x14ac:dyDescent="0.25">
      <c r="A3240">
        <v>-111.97819732000001</v>
      </c>
      <c r="B3240">
        <v>33.078917789999998</v>
      </c>
      <c r="C3240" t="s">
        <v>563</v>
      </c>
      <c r="D3240" t="s">
        <v>562</v>
      </c>
      <c r="E3240" t="s">
        <v>561</v>
      </c>
      <c r="F3240">
        <v>718</v>
      </c>
      <c r="G3240">
        <v>356</v>
      </c>
      <c r="H3240">
        <v>13.333</v>
      </c>
      <c r="I3240">
        <v>3.0840000000000001</v>
      </c>
      <c r="J3240">
        <v>1</v>
      </c>
      <c r="K3240">
        <v>1172.575</v>
      </c>
      <c r="L3240" t="s">
        <v>560</v>
      </c>
      <c r="M3240" t="s">
        <v>559</v>
      </c>
      <c r="N3240" s="8">
        <v>43412</v>
      </c>
      <c r="O3240">
        <v>0</v>
      </c>
      <c r="P3240">
        <v>0</v>
      </c>
      <c r="Q3240">
        <v>11779.636</v>
      </c>
      <c r="R3240">
        <v>1143.8820000000001</v>
      </c>
      <c r="S3240">
        <v>2.383</v>
      </c>
      <c r="T3240">
        <v>33</v>
      </c>
      <c r="U3240">
        <v>3466.31</v>
      </c>
      <c r="V3240">
        <v>4</v>
      </c>
      <c r="W3240">
        <v>2.1030000000000002</v>
      </c>
      <c r="X3240">
        <v>3.3980000000000001</v>
      </c>
      <c r="Y3240" s="8">
        <v>43412</v>
      </c>
    </row>
    <row r="3241" spans="1:25" x14ac:dyDescent="0.25">
      <c r="A3241">
        <v>-111.97819951</v>
      </c>
      <c r="B3241">
        <v>33.07892579</v>
      </c>
      <c r="C3241" t="s">
        <v>563</v>
      </c>
      <c r="D3241" t="s">
        <v>562</v>
      </c>
      <c r="E3241" t="s">
        <v>561</v>
      </c>
      <c r="F3241">
        <v>719</v>
      </c>
      <c r="G3241">
        <v>3</v>
      </c>
      <c r="H3241">
        <v>13.333</v>
      </c>
      <c r="I3241">
        <v>2.9860000000000002</v>
      </c>
      <c r="J3241">
        <v>1</v>
      </c>
      <c r="K3241">
        <v>1172.4770000000001</v>
      </c>
      <c r="L3241" t="s">
        <v>560</v>
      </c>
      <c r="M3241" t="s">
        <v>559</v>
      </c>
      <c r="N3241" s="8">
        <v>43412</v>
      </c>
      <c r="O3241">
        <v>0</v>
      </c>
      <c r="P3241">
        <v>0</v>
      </c>
      <c r="Q3241">
        <v>12938.636</v>
      </c>
      <c r="R3241">
        <v>1297.8499999999999</v>
      </c>
      <c r="S3241">
        <v>2.7040000000000002</v>
      </c>
      <c r="T3241">
        <v>33</v>
      </c>
      <c r="U3241">
        <v>3932.8780000000002</v>
      </c>
      <c r="V3241">
        <v>4</v>
      </c>
      <c r="W3241">
        <v>2.036</v>
      </c>
      <c r="X3241">
        <v>3.29</v>
      </c>
      <c r="Y3241" s="8">
        <v>43412</v>
      </c>
    </row>
    <row r="3242" spans="1:25" x14ac:dyDescent="0.25">
      <c r="A3242">
        <v>-111.97819749</v>
      </c>
      <c r="B3242">
        <v>33.078933790000001</v>
      </c>
      <c r="C3242" t="s">
        <v>563</v>
      </c>
      <c r="D3242" t="s">
        <v>562</v>
      </c>
      <c r="E3242" t="s">
        <v>561</v>
      </c>
      <c r="F3242">
        <v>720</v>
      </c>
      <c r="G3242">
        <v>357</v>
      </c>
      <c r="H3242">
        <v>13.333</v>
      </c>
      <c r="I3242">
        <v>2.92</v>
      </c>
      <c r="J3242">
        <v>1</v>
      </c>
      <c r="K3242">
        <v>1172.4110000000001</v>
      </c>
      <c r="L3242" t="s">
        <v>560</v>
      </c>
      <c r="M3242" t="s">
        <v>559</v>
      </c>
      <c r="N3242" s="8">
        <v>43412</v>
      </c>
      <c r="O3242">
        <v>0</v>
      </c>
      <c r="P3242">
        <v>0</v>
      </c>
      <c r="Q3242">
        <v>13252.648999999999</v>
      </c>
      <c r="R3242">
        <v>1359.221</v>
      </c>
      <c r="S3242">
        <v>2.8319999999999999</v>
      </c>
      <c r="T3242">
        <v>33</v>
      </c>
      <c r="U3242">
        <v>4118.8500000000004</v>
      </c>
      <c r="V3242">
        <v>4</v>
      </c>
      <c r="W3242">
        <v>1.9910000000000001</v>
      </c>
      <c r="X3242">
        <v>3.218</v>
      </c>
      <c r="Y3242" s="8">
        <v>43412</v>
      </c>
    </row>
    <row r="3243" spans="1:25" x14ac:dyDescent="0.25">
      <c r="A3243">
        <v>-111.97819886000001</v>
      </c>
      <c r="B3243">
        <v>33.078941810000003</v>
      </c>
      <c r="C3243" t="s">
        <v>563</v>
      </c>
      <c r="D3243" t="s">
        <v>562</v>
      </c>
      <c r="E3243" t="s">
        <v>561</v>
      </c>
      <c r="F3243">
        <v>721</v>
      </c>
      <c r="G3243">
        <v>5</v>
      </c>
      <c r="H3243">
        <v>13.333</v>
      </c>
      <c r="I3243">
        <v>2.92</v>
      </c>
      <c r="J3243">
        <v>1</v>
      </c>
      <c r="K3243">
        <v>1172.415</v>
      </c>
      <c r="L3243" t="s">
        <v>560</v>
      </c>
      <c r="M3243" t="s">
        <v>559</v>
      </c>
      <c r="N3243" s="8">
        <v>43412</v>
      </c>
      <c r="O3243">
        <v>0</v>
      </c>
      <c r="P3243">
        <v>0</v>
      </c>
      <c r="Q3243">
        <v>14361.856</v>
      </c>
      <c r="R3243">
        <v>1472.9829999999999</v>
      </c>
      <c r="S3243">
        <v>3.069</v>
      </c>
      <c r="T3243">
        <v>33</v>
      </c>
      <c r="U3243">
        <v>4463.5860000000002</v>
      </c>
      <c r="V3243">
        <v>4</v>
      </c>
      <c r="W3243">
        <v>1.9910000000000001</v>
      </c>
      <c r="X3243">
        <v>3.218</v>
      </c>
      <c r="Y3243" s="8">
        <v>43412</v>
      </c>
    </row>
    <row r="3244" spans="1:25" x14ac:dyDescent="0.25">
      <c r="A3244">
        <v>-111.97819766000001</v>
      </c>
      <c r="B3244">
        <v>33.078949780000002</v>
      </c>
      <c r="C3244" t="s">
        <v>563</v>
      </c>
      <c r="D3244" t="s">
        <v>562</v>
      </c>
      <c r="E3244" t="s">
        <v>561</v>
      </c>
      <c r="F3244">
        <v>722</v>
      </c>
      <c r="G3244">
        <v>358</v>
      </c>
      <c r="H3244">
        <v>13.333</v>
      </c>
      <c r="I3244">
        <v>2.7890000000000001</v>
      </c>
      <c r="J3244">
        <v>1</v>
      </c>
      <c r="K3244">
        <v>1172.444</v>
      </c>
      <c r="L3244" t="s">
        <v>560</v>
      </c>
      <c r="M3244" t="s">
        <v>559</v>
      </c>
      <c r="N3244" s="8">
        <v>43412</v>
      </c>
      <c r="O3244">
        <v>0</v>
      </c>
      <c r="P3244">
        <v>0</v>
      </c>
      <c r="Q3244">
        <v>13225.549000000001</v>
      </c>
      <c r="R3244">
        <v>1420.2739999999999</v>
      </c>
      <c r="S3244">
        <v>2.9590000000000001</v>
      </c>
      <c r="T3244">
        <v>33</v>
      </c>
      <c r="U3244">
        <v>4303.8599999999997</v>
      </c>
      <c r="V3244">
        <v>4</v>
      </c>
      <c r="W3244">
        <v>1.901</v>
      </c>
      <c r="X3244">
        <v>3.073</v>
      </c>
      <c r="Y3244" s="8">
        <v>43412</v>
      </c>
    </row>
    <row r="3245" spans="1:25" x14ac:dyDescent="0.25">
      <c r="A3245">
        <v>-111.978199</v>
      </c>
      <c r="B3245">
        <v>33.078957770000002</v>
      </c>
      <c r="C3245" t="s">
        <v>563</v>
      </c>
      <c r="D3245" t="s">
        <v>562</v>
      </c>
      <c r="E3245" t="s">
        <v>561</v>
      </c>
      <c r="F3245">
        <v>723</v>
      </c>
      <c r="G3245">
        <v>360</v>
      </c>
      <c r="H3245">
        <v>13.333</v>
      </c>
      <c r="I3245">
        <v>2.92</v>
      </c>
      <c r="J3245">
        <v>1</v>
      </c>
      <c r="K3245">
        <v>1172.4280000000001</v>
      </c>
      <c r="L3245" t="s">
        <v>560</v>
      </c>
      <c r="M3245" t="s">
        <v>559</v>
      </c>
      <c r="N3245" s="8">
        <v>43412</v>
      </c>
      <c r="O3245">
        <v>0</v>
      </c>
      <c r="P3245">
        <v>0</v>
      </c>
      <c r="Q3245">
        <v>13734.491</v>
      </c>
      <c r="R3245">
        <v>1408.6389999999999</v>
      </c>
      <c r="S3245">
        <v>2.9350000000000001</v>
      </c>
      <c r="T3245">
        <v>33</v>
      </c>
      <c r="U3245">
        <v>4268.6040000000003</v>
      </c>
      <c r="V3245">
        <v>4</v>
      </c>
      <c r="W3245">
        <v>1.9910000000000001</v>
      </c>
      <c r="X3245">
        <v>3.218</v>
      </c>
      <c r="Y3245" s="8">
        <v>43412</v>
      </c>
    </row>
    <row r="3246" spans="1:25" x14ac:dyDescent="0.25">
      <c r="A3246">
        <v>-111.97819766000001</v>
      </c>
      <c r="B3246">
        <v>33.078965779999997</v>
      </c>
      <c r="C3246" t="s">
        <v>563</v>
      </c>
      <c r="D3246" t="s">
        <v>562</v>
      </c>
      <c r="E3246" t="s">
        <v>561</v>
      </c>
      <c r="F3246">
        <v>724</v>
      </c>
      <c r="G3246">
        <v>358</v>
      </c>
      <c r="H3246">
        <v>13.333</v>
      </c>
      <c r="I3246">
        <v>2.8540000000000001</v>
      </c>
      <c r="J3246">
        <v>1</v>
      </c>
      <c r="K3246">
        <v>1172.47</v>
      </c>
      <c r="L3246" t="s">
        <v>560</v>
      </c>
      <c r="M3246" t="s">
        <v>559</v>
      </c>
      <c r="N3246" s="8">
        <v>43412</v>
      </c>
      <c r="O3246">
        <v>0</v>
      </c>
      <c r="P3246">
        <v>0</v>
      </c>
      <c r="Q3246">
        <v>13498.637000000001</v>
      </c>
      <c r="R3246">
        <v>1416.2760000000001</v>
      </c>
      <c r="S3246">
        <v>2.9510000000000001</v>
      </c>
      <c r="T3246">
        <v>33</v>
      </c>
      <c r="U3246">
        <v>4291.7460000000001</v>
      </c>
      <c r="V3246">
        <v>4</v>
      </c>
      <c r="W3246">
        <v>1.946</v>
      </c>
      <c r="X3246">
        <v>3.145</v>
      </c>
      <c r="Y3246" s="8">
        <v>43412</v>
      </c>
    </row>
    <row r="3247" spans="1:25" x14ac:dyDescent="0.25">
      <c r="A3247">
        <v>-111.97819817</v>
      </c>
      <c r="B3247">
        <v>33.078973779999998</v>
      </c>
      <c r="C3247" t="s">
        <v>563</v>
      </c>
      <c r="D3247" t="s">
        <v>562</v>
      </c>
      <c r="E3247" t="s">
        <v>561</v>
      </c>
      <c r="F3247">
        <v>725</v>
      </c>
      <c r="G3247">
        <v>1</v>
      </c>
      <c r="H3247">
        <v>13.333</v>
      </c>
      <c r="I3247">
        <v>2.7229999999999999</v>
      </c>
      <c r="J3247">
        <v>1</v>
      </c>
      <c r="K3247">
        <v>1172.4839999999999</v>
      </c>
      <c r="L3247" t="s">
        <v>560</v>
      </c>
      <c r="M3247" t="s">
        <v>559</v>
      </c>
      <c r="N3247" s="8">
        <v>43412</v>
      </c>
      <c r="O3247">
        <v>0</v>
      </c>
      <c r="P3247">
        <v>0</v>
      </c>
      <c r="Q3247">
        <v>12888.567999999999</v>
      </c>
      <c r="R3247">
        <v>1417.4369999999999</v>
      </c>
      <c r="S3247">
        <v>2.9529999999999998</v>
      </c>
      <c r="T3247">
        <v>33</v>
      </c>
      <c r="U3247">
        <v>4295.2640000000001</v>
      </c>
      <c r="V3247">
        <v>4</v>
      </c>
      <c r="W3247">
        <v>1.857</v>
      </c>
      <c r="X3247">
        <v>3.0009999999999999</v>
      </c>
      <c r="Y3247" s="8">
        <v>43412</v>
      </c>
    </row>
    <row r="3248" spans="1:25" x14ac:dyDescent="0.25">
      <c r="A3248">
        <v>-111.97819766000001</v>
      </c>
      <c r="B3248">
        <v>33.078980780000002</v>
      </c>
      <c r="C3248" t="s">
        <v>563</v>
      </c>
      <c r="D3248" t="s">
        <v>562</v>
      </c>
      <c r="E3248" t="s">
        <v>561</v>
      </c>
      <c r="F3248">
        <v>726</v>
      </c>
      <c r="G3248">
        <v>358</v>
      </c>
      <c r="H3248">
        <v>13.333</v>
      </c>
      <c r="I3248">
        <v>2.887</v>
      </c>
      <c r="J3248">
        <v>1</v>
      </c>
      <c r="K3248">
        <v>1172.4639999999999</v>
      </c>
      <c r="L3248" t="s">
        <v>560</v>
      </c>
      <c r="M3248" t="s">
        <v>559</v>
      </c>
      <c r="N3248" s="8">
        <v>43412</v>
      </c>
      <c r="O3248">
        <v>0</v>
      </c>
      <c r="P3248">
        <v>0</v>
      </c>
      <c r="Q3248">
        <v>14492.450999999999</v>
      </c>
      <c r="R3248">
        <v>1503.268</v>
      </c>
      <c r="S3248">
        <v>3.1320000000000001</v>
      </c>
      <c r="T3248">
        <v>33</v>
      </c>
      <c r="U3248">
        <v>4555.3580000000002</v>
      </c>
      <c r="V3248">
        <v>4</v>
      </c>
      <c r="W3248">
        <v>1.9690000000000001</v>
      </c>
      <c r="X3248">
        <v>3.181</v>
      </c>
      <c r="Y3248" s="8">
        <v>43412</v>
      </c>
    </row>
    <row r="3249" spans="1:25" x14ac:dyDescent="0.25">
      <c r="A3249">
        <v>-111.97819800000001</v>
      </c>
      <c r="B3249">
        <v>33.078988770000002</v>
      </c>
      <c r="C3249" t="s">
        <v>563</v>
      </c>
      <c r="D3249" t="s">
        <v>562</v>
      </c>
      <c r="E3249" t="s">
        <v>561</v>
      </c>
      <c r="F3249">
        <v>727</v>
      </c>
      <c r="G3249">
        <v>360</v>
      </c>
      <c r="H3249">
        <v>13.333</v>
      </c>
      <c r="I3249">
        <v>2.8540000000000001</v>
      </c>
      <c r="J3249">
        <v>1</v>
      </c>
      <c r="K3249">
        <v>1172.49</v>
      </c>
      <c r="L3249" t="s">
        <v>560</v>
      </c>
      <c r="M3249" t="s">
        <v>559</v>
      </c>
      <c r="N3249" s="8">
        <v>43412</v>
      </c>
      <c r="O3249">
        <v>0</v>
      </c>
      <c r="P3249">
        <v>0</v>
      </c>
      <c r="Q3249">
        <v>12675.793</v>
      </c>
      <c r="R3249">
        <v>1329.943</v>
      </c>
      <c r="S3249">
        <v>2.7709999999999999</v>
      </c>
      <c r="T3249">
        <v>33</v>
      </c>
      <c r="U3249">
        <v>4030.1309999999999</v>
      </c>
      <c r="V3249">
        <v>4</v>
      </c>
      <c r="W3249">
        <v>1.946</v>
      </c>
      <c r="X3249">
        <v>3.145</v>
      </c>
      <c r="Y3249" s="8">
        <v>43412</v>
      </c>
    </row>
    <row r="3250" spans="1:25" x14ac:dyDescent="0.25">
      <c r="A3250">
        <v>-111.97819732000001</v>
      </c>
      <c r="B3250">
        <v>33.078997790000003</v>
      </c>
      <c r="C3250" t="s">
        <v>563</v>
      </c>
      <c r="D3250" t="s">
        <v>562</v>
      </c>
      <c r="E3250" t="s">
        <v>561</v>
      </c>
      <c r="F3250">
        <v>728</v>
      </c>
      <c r="G3250">
        <v>356</v>
      </c>
      <c r="H3250">
        <v>13.333</v>
      </c>
      <c r="I3250">
        <v>2.9860000000000002</v>
      </c>
      <c r="J3250">
        <v>1</v>
      </c>
      <c r="K3250">
        <v>1172.4480000000001</v>
      </c>
      <c r="L3250" t="s">
        <v>560</v>
      </c>
      <c r="M3250" t="s">
        <v>559</v>
      </c>
      <c r="N3250" s="8">
        <v>43412</v>
      </c>
      <c r="O3250">
        <v>0</v>
      </c>
      <c r="P3250">
        <v>0</v>
      </c>
      <c r="Q3250">
        <v>12493.697</v>
      </c>
      <c r="R3250">
        <v>1253.2190000000001</v>
      </c>
      <c r="S3250">
        <v>2.6110000000000002</v>
      </c>
      <c r="T3250">
        <v>33</v>
      </c>
      <c r="U3250">
        <v>3797.6320000000001</v>
      </c>
      <c r="V3250">
        <v>4</v>
      </c>
      <c r="W3250">
        <v>2.036</v>
      </c>
      <c r="X3250">
        <v>3.29</v>
      </c>
      <c r="Y3250" s="8">
        <v>43412</v>
      </c>
    </row>
    <row r="3251" spans="1:25" x14ac:dyDescent="0.25">
      <c r="A3251">
        <v>-111.97819851</v>
      </c>
      <c r="B3251">
        <v>33.079005789999997</v>
      </c>
      <c r="C3251" t="s">
        <v>563</v>
      </c>
      <c r="D3251" t="s">
        <v>562</v>
      </c>
      <c r="E3251" t="s">
        <v>561</v>
      </c>
      <c r="F3251">
        <v>729</v>
      </c>
      <c r="G3251">
        <v>3</v>
      </c>
      <c r="H3251">
        <v>13.333</v>
      </c>
      <c r="I3251">
        <v>2.9529999999999998</v>
      </c>
      <c r="J3251">
        <v>1</v>
      </c>
      <c r="K3251">
        <v>1172.421</v>
      </c>
      <c r="L3251" t="s">
        <v>560</v>
      </c>
      <c r="M3251" t="s">
        <v>559</v>
      </c>
      <c r="N3251" s="8">
        <v>43412</v>
      </c>
      <c r="O3251">
        <v>0</v>
      </c>
      <c r="P3251">
        <v>0</v>
      </c>
      <c r="Q3251">
        <v>11758.486000000001</v>
      </c>
      <c r="R3251">
        <v>1192.576</v>
      </c>
      <c r="S3251">
        <v>2.4849999999999999</v>
      </c>
      <c r="T3251">
        <v>33</v>
      </c>
      <c r="U3251">
        <v>3613.8670000000002</v>
      </c>
      <c r="V3251">
        <v>4</v>
      </c>
      <c r="W3251">
        <v>2.0129999999999999</v>
      </c>
      <c r="X3251">
        <v>3.254</v>
      </c>
      <c r="Y3251" s="8">
        <v>43412</v>
      </c>
    </row>
    <row r="3252" spans="1:25" x14ac:dyDescent="0.25">
      <c r="A3252">
        <v>-111.97819766000001</v>
      </c>
      <c r="B3252">
        <v>33.079013779999997</v>
      </c>
      <c r="C3252" t="s">
        <v>563</v>
      </c>
      <c r="D3252" t="s">
        <v>562</v>
      </c>
      <c r="E3252" t="s">
        <v>561</v>
      </c>
      <c r="F3252">
        <v>730</v>
      </c>
      <c r="G3252">
        <v>358</v>
      </c>
      <c r="H3252">
        <v>13.333</v>
      </c>
      <c r="I3252">
        <v>2.92</v>
      </c>
      <c r="J3252">
        <v>1</v>
      </c>
      <c r="K3252">
        <v>1172.434</v>
      </c>
      <c r="L3252" t="s">
        <v>560</v>
      </c>
      <c r="M3252" t="s">
        <v>559</v>
      </c>
      <c r="N3252" s="8">
        <v>43412</v>
      </c>
      <c r="O3252">
        <v>0</v>
      </c>
      <c r="P3252">
        <v>0</v>
      </c>
      <c r="Q3252">
        <v>13085.37</v>
      </c>
      <c r="R3252">
        <v>1342.0640000000001</v>
      </c>
      <c r="S3252">
        <v>2.7959999999999998</v>
      </c>
      <c r="T3252">
        <v>33</v>
      </c>
      <c r="U3252">
        <v>4066.8609999999999</v>
      </c>
      <c r="V3252">
        <v>4</v>
      </c>
      <c r="W3252">
        <v>1.9910000000000001</v>
      </c>
      <c r="X3252">
        <v>3.218</v>
      </c>
      <c r="Y3252" s="8">
        <v>43412</v>
      </c>
    </row>
    <row r="3253" spans="1:25" x14ac:dyDescent="0.25">
      <c r="A3253">
        <v>-111.97819868000001</v>
      </c>
      <c r="B3253">
        <v>33.079021789999999</v>
      </c>
      <c r="C3253" t="s">
        <v>563</v>
      </c>
      <c r="D3253" t="s">
        <v>562</v>
      </c>
      <c r="E3253" t="s">
        <v>561</v>
      </c>
      <c r="F3253">
        <v>731</v>
      </c>
      <c r="G3253">
        <v>4</v>
      </c>
      <c r="H3253">
        <v>13.333</v>
      </c>
      <c r="I3253">
        <v>2.8540000000000001</v>
      </c>
      <c r="J3253">
        <v>1</v>
      </c>
      <c r="K3253">
        <v>1172.3689999999999</v>
      </c>
      <c r="L3253" t="s">
        <v>560</v>
      </c>
      <c r="M3253" t="s">
        <v>559</v>
      </c>
      <c r="N3253" s="8">
        <v>43412</v>
      </c>
      <c r="O3253">
        <v>0</v>
      </c>
      <c r="P3253">
        <v>0</v>
      </c>
      <c r="Q3253">
        <v>12680.915000000001</v>
      </c>
      <c r="R3253">
        <v>1330.481</v>
      </c>
      <c r="S3253">
        <v>2.7719999999999998</v>
      </c>
      <c r="T3253">
        <v>33</v>
      </c>
      <c r="U3253">
        <v>4031.76</v>
      </c>
      <c r="V3253">
        <v>4</v>
      </c>
      <c r="W3253">
        <v>1.946</v>
      </c>
      <c r="X3253">
        <v>3.145</v>
      </c>
      <c r="Y3253" s="8">
        <v>43412</v>
      </c>
    </row>
    <row r="3254" spans="1:25" x14ac:dyDescent="0.25">
      <c r="A3254">
        <v>-111.97819649</v>
      </c>
      <c r="B3254">
        <v>33.079028790000002</v>
      </c>
      <c r="C3254" t="s">
        <v>563</v>
      </c>
      <c r="D3254" t="s">
        <v>562</v>
      </c>
      <c r="E3254" t="s">
        <v>561</v>
      </c>
      <c r="F3254">
        <v>732</v>
      </c>
      <c r="G3254">
        <v>357</v>
      </c>
      <c r="H3254">
        <v>13.333</v>
      </c>
      <c r="I3254">
        <v>2.7890000000000001</v>
      </c>
      <c r="J3254">
        <v>1</v>
      </c>
      <c r="K3254">
        <v>1172.4929999999999</v>
      </c>
      <c r="L3254" t="s">
        <v>560</v>
      </c>
      <c r="M3254" t="s">
        <v>559</v>
      </c>
      <c r="N3254" s="8">
        <v>43412</v>
      </c>
      <c r="O3254">
        <v>0</v>
      </c>
      <c r="P3254">
        <v>0</v>
      </c>
      <c r="Q3254">
        <v>14166.870999999999</v>
      </c>
      <c r="R3254">
        <v>1521.3610000000001</v>
      </c>
      <c r="S3254">
        <v>3.17</v>
      </c>
      <c r="T3254">
        <v>33</v>
      </c>
      <c r="U3254">
        <v>4610.1850000000004</v>
      </c>
      <c r="V3254">
        <v>4</v>
      </c>
      <c r="W3254">
        <v>1.901</v>
      </c>
      <c r="X3254">
        <v>3.073</v>
      </c>
      <c r="Y3254" s="8">
        <v>43412</v>
      </c>
    </row>
    <row r="3255" spans="1:25" x14ac:dyDescent="0.25">
      <c r="A3255">
        <v>-111.97819767999999</v>
      </c>
      <c r="B3255">
        <v>33.079036790000004</v>
      </c>
      <c r="C3255" t="s">
        <v>563</v>
      </c>
      <c r="D3255" t="s">
        <v>562</v>
      </c>
      <c r="E3255" t="s">
        <v>561</v>
      </c>
      <c r="F3255">
        <v>733</v>
      </c>
      <c r="G3255">
        <v>4</v>
      </c>
      <c r="H3255">
        <v>13.333</v>
      </c>
      <c r="I3255">
        <v>2.9529999999999998</v>
      </c>
      <c r="J3255">
        <v>1</v>
      </c>
      <c r="K3255">
        <v>1172.52</v>
      </c>
      <c r="L3255" t="s">
        <v>560</v>
      </c>
      <c r="M3255" t="s">
        <v>559</v>
      </c>
      <c r="N3255" s="8">
        <v>43412</v>
      </c>
      <c r="O3255">
        <v>0</v>
      </c>
      <c r="P3255">
        <v>0</v>
      </c>
      <c r="Q3255">
        <v>12869.62</v>
      </c>
      <c r="R3255">
        <v>1305.27</v>
      </c>
      <c r="S3255">
        <v>2.7189999999999999</v>
      </c>
      <c r="T3255">
        <v>33</v>
      </c>
      <c r="U3255">
        <v>3955.3649999999998</v>
      </c>
      <c r="V3255">
        <v>4</v>
      </c>
      <c r="W3255">
        <v>2.0129999999999999</v>
      </c>
      <c r="X3255">
        <v>3.254</v>
      </c>
      <c r="Y3255" s="8">
        <v>43412</v>
      </c>
    </row>
    <row r="3256" spans="1:25" x14ac:dyDescent="0.25">
      <c r="A3256">
        <v>-111.97819665999999</v>
      </c>
      <c r="B3256">
        <v>33.079045780000001</v>
      </c>
      <c r="C3256" t="s">
        <v>563</v>
      </c>
      <c r="D3256" t="s">
        <v>562</v>
      </c>
      <c r="E3256" t="s">
        <v>561</v>
      </c>
      <c r="F3256">
        <v>734</v>
      </c>
      <c r="G3256">
        <v>358</v>
      </c>
      <c r="H3256">
        <v>13.333</v>
      </c>
      <c r="I3256">
        <v>2.9860000000000002</v>
      </c>
      <c r="J3256">
        <v>1</v>
      </c>
      <c r="K3256">
        <v>1172.405</v>
      </c>
      <c r="L3256" t="s">
        <v>560</v>
      </c>
      <c r="M3256" t="s">
        <v>559</v>
      </c>
      <c r="N3256" s="8">
        <v>43412</v>
      </c>
      <c r="O3256">
        <v>0</v>
      </c>
      <c r="P3256">
        <v>0</v>
      </c>
      <c r="Q3256">
        <v>11461.438</v>
      </c>
      <c r="R3256">
        <v>1149.675</v>
      </c>
      <c r="S3256">
        <v>2.395</v>
      </c>
      <c r="T3256">
        <v>33</v>
      </c>
      <c r="U3256">
        <v>3483.8629999999998</v>
      </c>
      <c r="V3256">
        <v>4</v>
      </c>
      <c r="W3256">
        <v>2.036</v>
      </c>
      <c r="X3256">
        <v>3.29</v>
      </c>
      <c r="Y3256" s="8">
        <v>43412</v>
      </c>
    </row>
    <row r="3257" spans="1:25" x14ac:dyDescent="0.25">
      <c r="A3257">
        <v>-111.97819767999999</v>
      </c>
      <c r="B3257">
        <v>33.079053790000003</v>
      </c>
      <c r="C3257" t="s">
        <v>563</v>
      </c>
      <c r="D3257" t="s">
        <v>562</v>
      </c>
      <c r="E3257" t="s">
        <v>561</v>
      </c>
      <c r="F3257">
        <v>735</v>
      </c>
      <c r="G3257">
        <v>4</v>
      </c>
      <c r="H3257">
        <v>13.333</v>
      </c>
      <c r="I3257">
        <v>3.117</v>
      </c>
      <c r="J3257">
        <v>1</v>
      </c>
      <c r="K3257">
        <v>1172.454</v>
      </c>
      <c r="L3257" t="s">
        <v>560</v>
      </c>
      <c r="M3257" t="s">
        <v>559</v>
      </c>
      <c r="N3257" s="8">
        <v>43412</v>
      </c>
      <c r="O3257">
        <v>0</v>
      </c>
      <c r="P3257">
        <v>0</v>
      </c>
      <c r="Q3257">
        <v>9483.89</v>
      </c>
      <c r="R3257">
        <v>911.25599999999997</v>
      </c>
      <c r="S3257">
        <v>1.8979999999999999</v>
      </c>
      <c r="T3257">
        <v>33</v>
      </c>
      <c r="U3257">
        <v>2761.38</v>
      </c>
      <c r="V3257">
        <v>4</v>
      </c>
      <c r="W3257">
        <v>2.125</v>
      </c>
      <c r="X3257">
        <v>3.4340000000000002</v>
      </c>
      <c r="Y3257" s="8">
        <v>43412</v>
      </c>
    </row>
    <row r="3258" spans="1:25" x14ac:dyDescent="0.25">
      <c r="A3258">
        <v>-111.97819733999999</v>
      </c>
      <c r="B3258">
        <v>33.079061780000004</v>
      </c>
      <c r="C3258" t="s">
        <v>563</v>
      </c>
      <c r="D3258" t="s">
        <v>562</v>
      </c>
      <c r="E3258" t="s">
        <v>561</v>
      </c>
      <c r="F3258">
        <v>736</v>
      </c>
      <c r="G3258">
        <v>2</v>
      </c>
      <c r="H3258">
        <v>13.333</v>
      </c>
      <c r="I3258">
        <v>2.7890000000000001</v>
      </c>
      <c r="J3258">
        <v>1</v>
      </c>
      <c r="K3258">
        <v>1172.48</v>
      </c>
      <c r="L3258" t="s">
        <v>560</v>
      </c>
      <c r="M3258" t="s">
        <v>559</v>
      </c>
      <c r="N3258" s="8">
        <v>43412</v>
      </c>
      <c r="O3258">
        <v>0</v>
      </c>
      <c r="P3258">
        <v>0</v>
      </c>
      <c r="Q3258">
        <v>9217.1910000000007</v>
      </c>
      <c r="R3258">
        <v>989.822</v>
      </c>
      <c r="S3258">
        <v>2.0619999999999998</v>
      </c>
      <c r="T3258">
        <v>33</v>
      </c>
      <c r="U3258">
        <v>2999.4589999999998</v>
      </c>
      <c r="V3258">
        <v>4</v>
      </c>
      <c r="W3258">
        <v>1.901</v>
      </c>
      <c r="X3258">
        <v>3.073</v>
      </c>
      <c r="Y3258" s="8">
        <v>43412</v>
      </c>
    </row>
    <row r="3259" spans="1:25" x14ac:dyDescent="0.25">
      <c r="A3259">
        <v>-111.97819751</v>
      </c>
      <c r="B3259">
        <v>33.079069789999998</v>
      </c>
      <c r="C3259" t="s">
        <v>563</v>
      </c>
      <c r="D3259" t="s">
        <v>562</v>
      </c>
      <c r="E3259" t="s">
        <v>561</v>
      </c>
      <c r="F3259">
        <v>737</v>
      </c>
      <c r="G3259">
        <v>3</v>
      </c>
      <c r="H3259">
        <v>13.333</v>
      </c>
      <c r="I3259">
        <v>2.8220000000000001</v>
      </c>
      <c r="J3259">
        <v>1</v>
      </c>
      <c r="K3259">
        <v>1172.48</v>
      </c>
      <c r="L3259" t="s">
        <v>560</v>
      </c>
      <c r="M3259" t="s">
        <v>559</v>
      </c>
      <c r="N3259" s="8">
        <v>43412</v>
      </c>
      <c r="O3259">
        <v>0</v>
      </c>
      <c r="P3259">
        <v>0</v>
      </c>
      <c r="Q3259">
        <v>8449.3719999999994</v>
      </c>
      <c r="R3259">
        <v>896.81600000000003</v>
      </c>
      <c r="S3259">
        <v>1.8680000000000001</v>
      </c>
      <c r="T3259">
        <v>33</v>
      </c>
      <c r="U3259">
        <v>2717.6239999999998</v>
      </c>
      <c r="V3259">
        <v>4</v>
      </c>
      <c r="W3259">
        <v>1.9239999999999999</v>
      </c>
      <c r="X3259">
        <v>3.109</v>
      </c>
      <c r="Y3259" s="8">
        <v>43412</v>
      </c>
    </row>
    <row r="3260" spans="1:25" x14ac:dyDescent="0.25">
      <c r="A3260">
        <v>-111.97819649</v>
      </c>
      <c r="B3260">
        <v>33.079077789999999</v>
      </c>
      <c r="C3260" t="s">
        <v>563</v>
      </c>
      <c r="D3260" t="s">
        <v>562</v>
      </c>
      <c r="E3260" t="s">
        <v>561</v>
      </c>
      <c r="F3260">
        <v>738</v>
      </c>
      <c r="G3260">
        <v>357</v>
      </c>
      <c r="H3260">
        <v>13.333</v>
      </c>
      <c r="I3260">
        <v>2.887</v>
      </c>
      <c r="J3260">
        <v>1</v>
      </c>
      <c r="K3260">
        <v>1172.4770000000001</v>
      </c>
      <c r="L3260" t="s">
        <v>560</v>
      </c>
      <c r="M3260" t="s">
        <v>559</v>
      </c>
      <c r="N3260" s="8">
        <v>43412</v>
      </c>
      <c r="O3260">
        <v>0</v>
      </c>
      <c r="P3260">
        <v>0</v>
      </c>
      <c r="Q3260">
        <v>7825.973</v>
      </c>
      <c r="R3260">
        <v>811.77</v>
      </c>
      <c r="S3260">
        <v>1.6910000000000001</v>
      </c>
      <c r="T3260">
        <v>33</v>
      </c>
      <c r="U3260">
        <v>2459.9090000000001</v>
      </c>
      <c r="V3260">
        <v>4</v>
      </c>
      <c r="W3260">
        <v>1.9690000000000001</v>
      </c>
      <c r="X3260">
        <v>3.181</v>
      </c>
      <c r="Y3260" s="8">
        <v>43412</v>
      </c>
    </row>
    <row r="3261" spans="1:25" x14ac:dyDescent="0.25">
      <c r="A3261">
        <v>-111.97819733999999</v>
      </c>
      <c r="B3261">
        <v>33.07908578</v>
      </c>
      <c r="C3261" t="s">
        <v>563</v>
      </c>
      <c r="D3261" t="s">
        <v>562</v>
      </c>
      <c r="E3261" t="s">
        <v>561</v>
      </c>
      <c r="F3261">
        <v>739</v>
      </c>
      <c r="G3261">
        <v>2</v>
      </c>
      <c r="H3261">
        <v>13.333</v>
      </c>
      <c r="I3261">
        <v>3.2810000000000001</v>
      </c>
      <c r="J3261">
        <v>1</v>
      </c>
      <c r="K3261">
        <v>1172.5260000000001</v>
      </c>
      <c r="L3261" t="s">
        <v>560</v>
      </c>
      <c r="M3261" t="s">
        <v>559</v>
      </c>
      <c r="N3261" s="8">
        <v>43412</v>
      </c>
      <c r="O3261">
        <v>0</v>
      </c>
      <c r="P3261">
        <v>0</v>
      </c>
      <c r="Q3261">
        <v>8578.7549999999992</v>
      </c>
      <c r="R3261">
        <v>783.072</v>
      </c>
      <c r="S3261">
        <v>1.631</v>
      </c>
      <c r="T3261">
        <v>33</v>
      </c>
      <c r="U3261">
        <v>2372.9450000000002</v>
      </c>
      <c r="V3261">
        <v>4</v>
      </c>
      <c r="W3261">
        <v>2.2370000000000001</v>
      </c>
      <c r="X3261">
        <v>3.6150000000000002</v>
      </c>
      <c r="Y3261" s="8">
        <v>43412</v>
      </c>
    </row>
    <row r="3262" spans="1:25" x14ac:dyDescent="0.25">
      <c r="A3262">
        <v>-111.97819699999999</v>
      </c>
      <c r="B3262">
        <v>33.07909377</v>
      </c>
      <c r="C3262" t="s">
        <v>563</v>
      </c>
      <c r="D3262" t="s">
        <v>562</v>
      </c>
      <c r="E3262" t="s">
        <v>561</v>
      </c>
      <c r="F3262">
        <v>740</v>
      </c>
      <c r="G3262">
        <v>0</v>
      </c>
      <c r="H3262">
        <v>13.333</v>
      </c>
      <c r="I3262">
        <v>3.3140000000000001</v>
      </c>
      <c r="J3262">
        <v>1</v>
      </c>
      <c r="K3262">
        <v>1172.4929999999999</v>
      </c>
      <c r="L3262" t="s">
        <v>560</v>
      </c>
      <c r="M3262" t="s">
        <v>559</v>
      </c>
      <c r="N3262" s="8">
        <v>43412</v>
      </c>
      <c r="O3262">
        <v>0</v>
      </c>
      <c r="P3262">
        <v>0</v>
      </c>
      <c r="Q3262">
        <v>7508.6559999999999</v>
      </c>
      <c r="R3262">
        <v>678.60699999999997</v>
      </c>
      <c r="S3262">
        <v>1.4139999999999999</v>
      </c>
      <c r="T3262">
        <v>33</v>
      </c>
      <c r="U3262">
        <v>2056.384</v>
      </c>
      <c r="V3262">
        <v>4</v>
      </c>
      <c r="W3262">
        <v>2.2589999999999999</v>
      </c>
      <c r="X3262">
        <v>3.6509999999999998</v>
      </c>
      <c r="Y3262" s="8">
        <v>43412</v>
      </c>
    </row>
    <row r="3263" spans="1:25" x14ac:dyDescent="0.25">
      <c r="A3263">
        <v>-111.97819803</v>
      </c>
      <c r="B3263">
        <v>33.079102820000003</v>
      </c>
      <c r="C3263" t="s">
        <v>563</v>
      </c>
      <c r="D3263" t="s">
        <v>562</v>
      </c>
      <c r="E3263" t="s">
        <v>561</v>
      </c>
      <c r="F3263">
        <v>741</v>
      </c>
      <c r="G3263">
        <v>6</v>
      </c>
      <c r="H3263">
        <v>13.333</v>
      </c>
      <c r="I3263">
        <v>3.1819999999999999</v>
      </c>
      <c r="J3263">
        <v>1</v>
      </c>
      <c r="K3263">
        <v>1172.461</v>
      </c>
      <c r="L3263" t="s">
        <v>560</v>
      </c>
      <c r="M3263" t="s">
        <v>559</v>
      </c>
      <c r="N3263" s="8">
        <v>43412</v>
      </c>
      <c r="O3263">
        <v>0</v>
      </c>
      <c r="P3263">
        <v>0</v>
      </c>
      <c r="Q3263">
        <v>5561.0709999999999</v>
      </c>
      <c r="R3263">
        <v>523.31600000000003</v>
      </c>
      <c r="S3263">
        <v>1.0900000000000001</v>
      </c>
      <c r="T3263">
        <v>33</v>
      </c>
      <c r="U3263">
        <v>1585.806</v>
      </c>
      <c r="V3263">
        <v>4</v>
      </c>
      <c r="W3263">
        <v>2.17</v>
      </c>
      <c r="X3263">
        <v>3.5070000000000001</v>
      </c>
      <c r="Y3263" s="8">
        <v>43412</v>
      </c>
    </row>
    <row r="3264" spans="1:25" x14ac:dyDescent="0.25">
      <c r="A3264">
        <v>-111.97819649</v>
      </c>
      <c r="B3264">
        <v>33.079110790000001</v>
      </c>
      <c r="C3264" t="s">
        <v>563</v>
      </c>
      <c r="D3264" t="s">
        <v>562</v>
      </c>
      <c r="E3264" t="s">
        <v>561</v>
      </c>
      <c r="F3264">
        <v>742</v>
      </c>
      <c r="G3264">
        <v>357</v>
      </c>
      <c r="H3264">
        <v>13.333</v>
      </c>
      <c r="I3264">
        <v>2.9860000000000002</v>
      </c>
      <c r="J3264">
        <v>1</v>
      </c>
      <c r="K3264">
        <v>1172.5029999999999</v>
      </c>
      <c r="L3264" t="s">
        <v>560</v>
      </c>
      <c r="M3264" t="s">
        <v>559</v>
      </c>
      <c r="N3264" s="8">
        <v>43412</v>
      </c>
      <c r="O3264">
        <v>0</v>
      </c>
      <c r="P3264">
        <v>0</v>
      </c>
      <c r="Q3264">
        <v>6476.2309999999998</v>
      </c>
      <c r="R3264">
        <v>649.61800000000005</v>
      </c>
      <c r="S3264">
        <v>1.353</v>
      </c>
      <c r="T3264">
        <v>33</v>
      </c>
      <c r="U3264">
        <v>1968.54</v>
      </c>
      <c r="V3264">
        <v>4</v>
      </c>
      <c r="W3264">
        <v>2.036</v>
      </c>
      <c r="X3264">
        <v>3.29</v>
      </c>
      <c r="Y3264" s="8">
        <v>43412</v>
      </c>
    </row>
    <row r="3265" spans="1:25" x14ac:dyDescent="0.25">
      <c r="A3265">
        <v>-111.97819785999999</v>
      </c>
      <c r="B3265">
        <v>33.079119810000002</v>
      </c>
      <c r="C3265" t="s">
        <v>563</v>
      </c>
      <c r="D3265" t="s">
        <v>562</v>
      </c>
      <c r="E3265" t="s">
        <v>561</v>
      </c>
      <c r="F3265">
        <v>743</v>
      </c>
      <c r="G3265">
        <v>5</v>
      </c>
      <c r="H3265">
        <v>13.333</v>
      </c>
      <c r="I3265">
        <v>3.2149999999999999</v>
      </c>
      <c r="J3265">
        <v>1</v>
      </c>
      <c r="K3265">
        <v>1172.4929999999999</v>
      </c>
      <c r="L3265" t="s">
        <v>560</v>
      </c>
      <c r="M3265" t="s">
        <v>559</v>
      </c>
      <c r="N3265" s="8">
        <v>43412</v>
      </c>
      <c r="O3265">
        <v>0</v>
      </c>
      <c r="P3265">
        <v>0</v>
      </c>
      <c r="Q3265">
        <v>7060.6869999999999</v>
      </c>
      <c r="R3265">
        <v>657.65499999999997</v>
      </c>
      <c r="S3265">
        <v>1.37</v>
      </c>
      <c r="T3265">
        <v>33</v>
      </c>
      <c r="U3265">
        <v>1992.894</v>
      </c>
      <c r="V3265">
        <v>4</v>
      </c>
      <c r="W3265">
        <v>2.1920000000000002</v>
      </c>
      <c r="X3265">
        <v>3.5430000000000001</v>
      </c>
      <c r="Y3265" s="8">
        <v>43412</v>
      </c>
    </row>
    <row r="3266" spans="1:25" x14ac:dyDescent="0.25">
      <c r="A3266">
        <v>-111.97819597</v>
      </c>
      <c r="B3266">
        <v>33.079128820000001</v>
      </c>
      <c r="C3266" t="s">
        <v>563</v>
      </c>
      <c r="D3266" t="s">
        <v>562</v>
      </c>
      <c r="E3266" t="s">
        <v>561</v>
      </c>
      <c r="F3266">
        <v>744</v>
      </c>
      <c r="G3266">
        <v>354</v>
      </c>
      <c r="H3266">
        <v>13.333</v>
      </c>
      <c r="I3266">
        <v>3.2480000000000002</v>
      </c>
      <c r="J3266">
        <v>1</v>
      </c>
      <c r="K3266">
        <v>1172.49</v>
      </c>
      <c r="L3266" t="s">
        <v>560</v>
      </c>
      <c r="M3266" t="s">
        <v>559</v>
      </c>
      <c r="N3266" s="8">
        <v>43412</v>
      </c>
      <c r="O3266">
        <v>0</v>
      </c>
      <c r="P3266">
        <v>0</v>
      </c>
      <c r="Q3266">
        <v>9007.5550000000003</v>
      </c>
      <c r="R3266">
        <v>830.51800000000003</v>
      </c>
      <c r="S3266">
        <v>1.73</v>
      </c>
      <c r="T3266">
        <v>33</v>
      </c>
      <c r="U3266">
        <v>2516.721</v>
      </c>
      <c r="V3266">
        <v>4</v>
      </c>
      <c r="W3266">
        <v>2.2149999999999999</v>
      </c>
      <c r="X3266">
        <v>3.5790000000000002</v>
      </c>
      <c r="Y3266" s="8">
        <v>43412</v>
      </c>
    </row>
    <row r="3267" spans="1:25" x14ac:dyDescent="0.25">
      <c r="A3267">
        <v>-111.97819717</v>
      </c>
      <c r="B3267">
        <v>33.079137780000003</v>
      </c>
      <c r="C3267" t="s">
        <v>563</v>
      </c>
      <c r="D3267" t="s">
        <v>562</v>
      </c>
      <c r="E3267" t="s">
        <v>561</v>
      </c>
      <c r="F3267">
        <v>745</v>
      </c>
      <c r="G3267">
        <v>1</v>
      </c>
      <c r="H3267">
        <v>13.333</v>
      </c>
      <c r="I3267">
        <v>3.117</v>
      </c>
      <c r="J3267">
        <v>1</v>
      </c>
      <c r="K3267">
        <v>1172.4739999999999</v>
      </c>
      <c r="L3267" t="s">
        <v>560</v>
      </c>
      <c r="M3267" t="s">
        <v>559</v>
      </c>
      <c r="N3267" s="8">
        <v>43412</v>
      </c>
      <c r="O3267">
        <v>0</v>
      </c>
      <c r="P3267">
        <v>0</v>
      </c>
      <c r="Q3267">
        <v>8985.6890000000003</v>
      </c>
      <c r="R3267">
        <v>863.38599999999997</v>
      </c>
      <c r="S3267">
        <v>1.7989999999999999</v>
      </c>
      <c r="T3267">
        <v>33</v>
      </c>
      <c r="U3267">
        <v>2616.3209999999999</v>
      </c>
      <c r="V3267">
        <v>4</v>
      </c>
      <c r="W3267">
        <v>2.125</v>
      </c>
      <c r="X3267">
        <v>3.4340000000000002</v>
      </c>
      <c r="Y3267" s="8">
        <v>43412</v>
      </c>
    </row>
    <row r="3268" spans="1:25" x14ac:dyDescent="0.25">
      <c r="A3268">
        <v>-111.97819699999999</v>
      </c>
      <c r="B3268">
        <v>33.079146770000001</v>
      </c>
      <c r="C3268" t="s">
        <v>563</v>
      </c>
      <c r="D3268" t="s">
        <v>562</v>
      </c>
      <c r="E3268" t="s">
        <v>561</v>
      </c>
      <c r="F3268">
        <v>746</v>
      </c>
      <c r="G3268">
        <v>0</v>
      </c>
      <c r="H3268">
        <v>13.333</v>
      </c>
      <c r="I3268">
        <v>3.1819999999999999</v>
      </c>
      <c r="J3268">
        <v>1</v>
      </c>
      <c r="K3268">
        <v>1172.451</v>
      </c>
      <c r="L3268" t="s">
        <v>560</v>
      </c>
      <c r="M3268" t="s">
        <v>559</v>
      </c>
      <c r="N3268" s="8">
        <v>43412</v>
      </c>
      <c r="O3268">
        <v>0</v>
      </c>
      <c r="P3268">
        <v>0</v>
      </c>
      <c r="Q3268">
        <v>10714.989</v>
      </c>
      <c r="R3268">
        <v>1008.317</v>
      </c>
      <c r="S3268">
        <v>2.101</v>
      </c>
      <c r="T3268">
        <v>33</v>
      </c>
      <c r="U3268">
        <v>3055.5070000000001</v>
      </c>
      <c r="V3268">
        <v>4</v>
      </c>
      <c r="W3268">
        <v>2.17</v>
      </c>
      <c r="X3268">
        <v>3.5070000000000001</v>
      </c>
      <c r="Y3268" s="8">
        <v>43412</v>
      </c>
    </row>
    <row r="3269" spans="1:25" x14ac:dyDescent="0.25">
      <c r="A3269">
        <v>-111.97819717</v>
      </c>
      <c r="B3269">
        <v>33.079154780000003</v>
      </c>
      <c r="C3269" t="s">
        <v>563</v>
      </c>
      <c r="D3269" t="s">
        <v>562</v>
      </c>
      <c r="E3269" t="s">
        <v>561</v>
      </c>
      <c r="F3269">
        <v>747</v>
      </c>
      <c r="G3269">
        <v>1</v>
      </c>
      <c r="H3269">
        <v>13.333</v>
      </c>
      <c r="I3269">
        <v>3.0840000000000001</v>
      </c>
      <c r="J3269">
        <v>1</v>
      </c>
      <c r="K3269">
        <v>1172.4639999999999</v>
      </c>
      <c r="L3269" t="s">
        <v>560</v>
      </c>
      <c r="M3269" t="s">
        <v>559</v>
      </c>
      <c r="N3269" s="8">
        <v>43412</v>
      </c>
      <c r="O3269">
        <v>0</v>
      </c>
      <c r="P3269">
        <v>0</v>
      </c>
      <c r="Q3269">
        <v>13070.168</v>
      </c>
      <c r="R3269">
        <v>1269.202</v>
      </c>
      <c r="S3269">
        <v>2.6440000000000001</v>
      </c>
      <c r="T3269">
        <v>33</v>
      </c>
      <c r="U3269">
        <v>3846.0650000000001</v>
      </c>
      <c r="V3269">
        <v>4</v>
      </c>
      <c r="W3269">
        <v>2.1030000000000002</v>
      </c>
      <c r="X3269">
        <v>3.3980000000000001</v>
      </c>
      <c r="Y3269" s="8">
        <v>43412</v>
      </c>
    </row>
    <row r="3270" spans="1:25" x14ac:dyDescent="0.25">
      <c r="A3270">
        <v>-111.97819668</v>
      </c>
      <c r="B3270">
        <v>33.079163790000003</v>
      </c>
      <c r="C3270" t="s">
        <v>563</v>
      </c>
      <c r="D3270" t="s">
        <v>562</v>
      </c>
      <c r="E3270" t="s">
        <v>561</v>
      </c>
      <c r="F3270">
        <v>748</v>
      </c>
      <c r="G3270">
        <v>4</v>
      </c>
      <c r="H3270">
        <v>13.333</v>
      </c>
      <c r="I3270">
        <v>3.0840000000000001</v>
      </c>
      <c r="J3270">
        <v>1</v>
      </c>
      <c r="K3270">
        <v>1172.4670000000001</v>
      </c>
      <c r="L3270" t="s">
        <v>560</v>
      </c>
      <c r="M3270" t="s">
        <v>559</v>
      </c>
      <c r="N3270" s="8">
        <v>43412</v>
      </c>
      <c r="O3270">
        <v>0</v>
      </c>
      <c r="P3270">
        <v>0</v>
      </c>
      <c r="Q3270">
        <v>13792.766</v>
      </c>
      <c r="R3270">
        <v>1339.3710000000001</v>
      </c>
      <c r="S3270">
        <v>2.79</v>
      </c>
      <c r="T3270">
        <v>33</v>
      </c>
      <c r="U3270">
        <v>4058.6990000000001</v>
      </c>
      <c r="V3270">
        <v>4</v>
      </c>
      <c r="W3270">
        <v>2.1030000000000002</v>
      </c>
      <c r="X3270">
        <v>3.3980000000000001</v>
      </c>
      <c r="Y3270" s="8">
        <v>43412</v>
      </c>
    </row>
    <row r="3271" spans="1:25" x14ac:dyDescent="0.25">
      <c r="A3271">
        <v>-111.97819532</v>
      </c>
      <c r="B3271">
        <v>33.079171789999997</v>
      </c>
      <c r="C3271" t="s">
        <v>563</v>
      </c>
      <c r="D3271" t="s">
        <v>562</v>
      </c>
      <c r="E3271" t="s">
        <v>561</v>
      </c>
      <c r="F3271">
        <v>749</v>
      </c>
      <c r="G3271">
        <v>356</v>
      </c>
      <c r="H3271">
        <v>13.333</v>
      </c>
      <c r="I3271">
        <v>3.0840000000000001</v>
      </c>
      <c r="J3271">
        <v>1</v>
      </c>
      <c r="K3271">
        <v>1172.375</v>
      </c>
      <c r="L3271" t="s">
        <v>560</v>
      </c>
      <c r="M3271" t="s">
        <v>559</v>
      </c>
      <c r="N3271" s="8">
        <v>43412</v>
      </c>
      <c r="O3271">
        <v>0</v>
      </c>
      <c r="P3271">
        <v>0</v>
      </c>
      <c r="Q3271">
        <v>13684.532999999999</v>
      </c>
      <c r="R3271">
        <v>1328.8610000000001</v>
      </c>
      <c r="S3271">
        <v>2.7679999999999998</v>
      </c>
      <c r="T3271">
        <v>33</v>
      </c>
      <c r="U3271">
        <v>4026.85</v>
      </c>
      <c r="V3271">
        <v>4</v>
      </c>
      <c r="W3271">
        <v>2.1030000000000002</v>
      </c>
      <c r="X3271">
        <v>3.3980000000000001</v>
      </c>
      <c r="Y3271" s="8">
        <v>43412</v>
      </c>
    </row>
    <row r="3272" spans="1:25" x14ac:dyDescent="0.25">
      <c r="A3272">
        <v>-111.97819634</v>
      </c>
      <c r="B3272">
        <v>33.079180780000002</v>
      </c>
      <c r="C3272" t="s">
        <v>563</v>
      </c>
      <c r="D3272" t="s">
        <v>562</v>
      </c>
      <c r="E3272" t="s">
        <v>561</v>
      </c>
      <c r="F3272">
        <v>750</v>
      </c>
      <c r="G3272">
        <v>2</v>
      </c>
      <c r="H3272">
        <v>13.333</v>
      </c>
      <c r="I3272">
        <v>3.0179999999999998</v>
      </c>
      <c r="J3272">
        <v>1</v>
      </c>
      <c r="K3272">
        <v>1172.356</v>
      </c>
      <c r="L3272" t="s">
        <v>560</v>
      </c>
      <c r="M3272" t="s">
        <v>559</v>
      </c>
      <c r="N3272" s="8">
        <v>43412</v>
      </c>
      <c r="O3272">
        <v>0</v>
      </c>
      <c r="P3272">
        <v>0</v>
      </c>
      <c r="Q3272">
        <v>15656.407999999999</v>
      </c>
      <c r="R3272">
        <v>1553.394</v>
      </c>
      <c r="S3272">
        <v>3.2360000000000002</v>
      </c>
      <c r="T3272">
        <v>33</v>
      </c>
      <c r="U3272">
        <v>4707.2539999999999</v>
      </c>
      <c r="V3272">
        <v>4</v>
      </c>
      <c r="W3272">
        <v>2.0579999999999998</v>
      </c>
      <c r="X3272">
        <v>3.3260000000000001</v>
      </c>
      <c r="Y3272" s="8">
        <v>43412</v>
      </c>
    </row>
    <row r="3273" spans="1:25" x14ac:dyDescent="0.25">
      <c r="A3273">
        <v>-111.97819632</v>
      </c>
      <c r="B3273">
        <v>33.079188790000003</v>
      </c>
      <c r="C3273" t="s">
        <v>563</v>
      </c>
      <c r="D3273" t="s">
        <v>562</v>
      </c>
      <c r="E3273" t="s">
        <v>561</v>
      </c>
      <c r="F3273">
        <v>751</v>
      </c>
      <c r="G3273">
        <v>356</v>
      </c>
      <c r="H3273">
        <v>13.333</v>
      </c>
      <c r="I3273">
        <v>3.0510000000000002</v>
      </c>
      <c r="J3273">
        <v>1</v>
      </c>
      <c r="K3273">
        <v>1172.425</v>
      </c>
      <c r="L3273" t="s">
        <v>560</v>
      </c>
      <c r="M3273" t="s">
        <v>559</v>
      </c>
      <c r="N3273" s="8">
        <v>43412</v>
      </c>
      <c r="O3273">
        <v>0</v>
      </c>
      <c r="P3273">
        <v>0</v>
      </c>
      <c r="Q3273">
        <v>14355.466</v>
      </c>
      <c r="R3273">
        <v>1409.002</v>
      </c>
      <c r="S3273">
        <v>2.9350000000000001</v>
      </c>
      <c r="T3273">
        <v>33</v>
      </c>
      <c r="U3273">
        <v>4269.7030000000004</v>
      </c>
      <c r="V3273">
        <v>4</v>
      </c>
      <c r="W3273">
        <v>2.08</v>
      </c>
      <c r="X3273">
        <v>3.3620000000000001</v>
      </c>
      <c r="Y3273" s="8">
        <v>43412</v>
      </c>
    </row>
    <row r="3274" spans="1:25" x14ac:dyDescent="0.25">
      <c r="A3274">
        <v>-111.97819634</v>
      </c>
      <c r="B3274">
        <v>33.079197780000001</v>
      </c>
      <c r="C3274" t="s">
        <v>563</v>
      </c>
      <c r="D3274" t="s">
        <v>562</v>
      </c>
      <c r="E3274" t="s">
        <v>561</v>
      </c>
      <c r="F3274">
        <v>752</v>
      </c>
      <c r="G3274">
        <v>2</v>
      </c>
      <c r="H3274">
        <v>13.333</v>
      </c>
      <c r="I3274">
        <v>3.0510000000000002</v>
      </c>
      <c r="J3274">
        <v>1</v>
      </c>
      <c r="K3274">
        <v>1172.3789999999999</v>
      </c>
      <c r="L3274" t="s">
        <v>560</v>
      </c>
      <c r="M3274" t="s">
        <v>559</v>
      </c>
      <c r="N3274" s="8">
        <v>43412</v>
      </c>
      <c r="O3274">
        <v>0</v>
      </c>
      <c r="P3274">
        <v>0</v>
      </c>
      <c r="Q3274">
        <v>12228.264999999999</v>
      </c>
      <c r="R3274">
        <v>1200.2149999999999</v>
      </c>
      <c r="S3274">
        <v>2.5</v>
      </c>
      <c r="T3274">
        <v>33</v>
      </c>
      <c r="U3274">
        <v>3637.0160000000001</v>
      </c>
      <c r="V3274">
        <v>4</v>
      </c>
      <c r="W3274">
        <v>2.08</v>
      </c>
      <c r="X3274">
        <v>3.3620000000000001</v>
      </c>
      <c r="Y3274" s="8">
        <v>43412</v>
      </c>
    </row>
    <row r="3275" spans="1:25" x14ac:dyDescent="0.25">
      <c r="A3275">
        <v>-111.978196</v>
      </c>
      <c r="B3275">
        <v>33.079205770000002</v>
      </c>
      <c r="C3275" t="s">
        <v>563</v>
      </c>
      <c r="D3275" t="s">
        <v>562</v>
      </c>
      <c r="E3275" t="s">
        <v>561</v>
      </c>
      <c r="F3275">
        <v>753</v>
      </c>
      <c r="G3275">
        <v>0</v>
      </c>
      <c r="H3275">
        <v>13.333</v>
      </c>
      <c r="I3275">
        <v>3.117</v>
      </c>
      <c r="J3275">
        <v>1</v>
      </c>
      <c r="K3275">
        <v>1172.3820000000001</v>
      </c>
      <c r="L3275" t="s">
        <v>560</v>
      </c>
      <c r="M3275" t="s">
        <v>559</v>
      </c>
      <c r="N3275" s="8">
        <v>43412</v>
      </c>
      <c r="O3275">
        <v>0</v>
      </c>
      <c r="P3275">
        <v>0</v>
      </c>
      <c r="Q3275">
        <v>11142.027</v>
      </c>
      <c r="R3275">
        <v>1070.577</v>
      </c>
      <c r="S3275">
        <v>2.23</v>
      </c>
      <c r="T3275">
        <v>33</v>
      </c>
      <c r="U3275">
        <v>3244.172</v>
      </c>
      <c r="V3275">
        <v>4</v>
      </c>
      <c r="W3275">
        <v>2.125</v>
      </c>
      <c r="X3275">
        <v>3.4340000000000002</v>
      </c>
      <c r="Y3275" s="8">
        <v>43412</v>
      </c>
    </row>
    <row r="3276" spans="1:25" x14ac:dyDescent="0.25">
      <c r="A3276">
        <v>-111.97819668</v>
      </c>
      <c r="B3276">
        <v>33.079214790000002</v>
      </c>
      <c r="C3276" t="s">
        <v>563</v>
      </c>
      <c r="D3276" t="s">
        <v>562</v>
      </c>
      <c r="E3276" t="s">
        <v>561</v>
      </c>
      <c r="F3276">
        <v>754</v>
      </c>
      <c r="G3276">
        <v>4</v>
      </c>
      <c r="H3276">
        <v>13.333</v>
      </c>
      <c r="I3276">
        <v>3.117</v>
      </c>
      <c r="J3276">
        <v>1</v>
      </c>
      <c r="K3276">
        <v>1172.365</v>
      </c>
      <c r="L3276" t="s">
        <v>560</v>
      </c>
      <c r="M3276" t="s">
        <v>559</v>
      </c>
      <c r="N3276" s="8">
        <v>43412</v>
      </c>
      <c r="O3276">
        <v>0</v>
      </c>
      <c r="P3276">
        <v>0</v>
      </c>
      <c r="Q3276">
        <v>11136.904</v>
      </c>
      <c r="R3276">
        <v>1070.085</v>
      </c>
      <c r="S3276">
        <v>2.2290000000000001</v>
      </c>
      <c r="T3276">
        <v>33</v>
      </c>
      <c r="U3276">
        <v>3242.681</v>
      </c>
      <c r="V3276">
        <v>4</v>
      </c>
      <c r="W3276">
        <v>2.125</v>
      </c>
      <c r="X3276">
        <v>3.4340000000000002</v>
      </c>
      <c r="Y3276" s="8">
        <v>43412</v>
      </c>
    </row>
    <row r="3277" spans="1:25" x14ac:dyDescent="0.25">
      <c r="A3277">
        <v>-111.97819583</v>
      </c>
      <c r="B3277">
        <v>33.079222780000002</v>
      </c>
      <c r="C3277" t="s">
        <v>563</v>
      </c>
      <c r="D3277" t="s">
        <v>562</v>
      </c>
      <c r="E3277" t="s">
        <v>561</v>
      </c>
      <c r="F3277">
        <v>755</v>
      </c>
      <c r="G3277">
        <v>359</v>
      </c>
      <c r="H3277">
        <v>13.333</v>
      </c>
      <c r="I3277">
        <v>2.887</v>
      </c>
      <c r="J3277">
        <v>1</v>
      </c>
      <c r="K3277">
        <v>1172.415</v>
      </c>
      <c r="L3277" t="s">
        <v>560</v>
      </c>
      <c r="M3277" t="s">
        <v>559</v>
      </c>
      <c r="N3277" s="8">
        <v>43412</v>
      </c>
      <c r="O3277">
        <v>0</v>
      </c>
      <c r="P3277">
        <v>0</v>
      </c>
      <c r="Q3277">
        <v>12450.459000000001</v>
      </c>
      <c r="R3277">
        <v>1291.4570000000001</v>
      </c>
      <c r="S3277">
        <v>2.6909999999999998</v>
      </c>
      <c r="T3277">
        <v>33</v>
      </c>
      <c r="U3277">
        <v>3913.5059999999999</v>
      </c>
      <c r="V3277">
        <v>4</v>
      </c>
      <c r="W3277">
        <v>1.9690000000000001</v>
      </c>
      <c r="X3277">
        <v>3.181</v>
      </c>
      <c r="Y3277" s="8">
        <v>43412</v>
      </c>
    </row>
    <row r="3278" spans="1:25" x14ac:dyDescent="0.25">
      <c r="A3278">
        <v>-111.97819583</v>
      </c>
      <c r="B3278">
        <v>33.079231780000001</v>
      </c>
      <c r="C3278" t="s">
        <v>563</v>
      </c>
      <c r="D3278" t="s">
        <v>562</v>
      </c>
      <c r="E3278" t="s">
        <v>561</v>
      </c>
      <c r="F3278">
        <v>756</v>
      </c>
      <c r="G3278">
        <v>359</v>
      </c>
      <c r="H3278">
        <v>13.333</v>
      </c>
      <c r="I3278">
        <v>3.0179999999999998</v>
      </c>
      <c r="J3278">
        <v>1</v>
      </c>
      <c r="K3278">
        <v>1172.4929999999999</v>
      </c>
      <c r="L3278" t="s">
        <v>560</v>
      </c>
      <c r="M3278" t="s">
        <v>559</v>
      </c>
      <c r="N3278" s="8">
        <v>43412</v>
      </c>
      <c r="O3278">
        <v>0</v>
      </c>
      <c r="P3278">
        <v>0</v>
      </c>
      <c r="Q3278">
        <v>11743.008</v>
      </c>
      <c r="R3278">
        <v>1165.115</v>
      </c>
      <c r="S3278">
        <v>2.427</v>
      </c>
      <c r="T3278">
        <v>33</v>
      </c>
      <c r="U3278">
        <v>3530.652</v>
      </c>
      <c r="V3278">
        <v>4</v>
      </c>
      <c r="W3278">
        <v>2.0579999999999998</v>
      </c>
      <c r="X3278">
        <v>3.3260000000000001</v>
      </c>
      <c r="Y3278" s="8">
        <v>43412</v>
      </c>
    </row>
    <row r="3279" spans="1:25" x14ac:dyDescent="0.25">
      <c r="A3279">
        <v>-111.97819651</v>
      </c>
      <c r="B3279">
        <v>33.079239790000003</v>
      </c>
      <c r="C3279" t="s">
        <v>563</v>
      </c>
      <c r="D3279" t="s">
        <v>562</v>
      </c>
      <c r="E3279" t="s">
        <v>561</v>
      </c>
      <c r="F3279">
        <v>757</v>
      </c>
      <c r="G3279">
        <v>3</v>
      </c>
      <c r="H3279">
        <v>13.333</v>
      </c>
      <c r="I3279">
        <v>3.2480000000000002</v>
      </c>
      <c r="J3279">
        <v>1</v>
      </c>
      <c r="K3279">
        <v>1172.434</v>
      </c>
      <c r="L3279" t="s">
        <v>560</v>
      </c>
      <c r="M3279" t="s">
        <v>559</v>
      </c>
      <c r="N3279" s="8">
        <v>43412</v>
      </c>
      <c r="O3279">
        <v>0</v>
      </c>
      <c r="P3279">
        <v>0</v>
      </c>
      <c r="Q3279">
        <v>13951.287</v>
      </c>
      <c r="R3279">
        <v>1286.3420000000001</v>
      </c>
      <c r="S3279">
        <v>2.68</v>
      </c>
      <c r="T3279">
        <v>33</v>
      </c>
      <c r="U3279">
        <v>3898.0050000000001</v>
      </c>
      <c r="V3279">
        <v>4</v>
      </c>
      <c r="W3279">
        <v>2.2149999999999999</v>
      </c>
      <c r="X3279">
        <v>3.5790000000000002</v>
      </c>
      <c r="Y3279" s="8">
        <v>43412</v>
      </c>
    </row>
    <row r="3280" spans="1:25" x14ac:dyDescent="0.25">
      <c r="A3280">
        <v>-111.978196</v>
      </c>
      <c r="B3280">
        <v>33.07924877</v>
      </c>
      <c r="C3280" t="s">
        <v>563</v>
      </c>
      <c r="D3280" t="s">
        <v>562</v>
      </c>
      <c r="E3280" t="s">
        <v>561</v>
      </c>
      <c r="F3280">
        <v>758</v>
      </c>
      <c r="G3280">
        <v>0</v>
      </c>
      <c r="H3280">
        <v>13.333</v>
      </c>
      <c r="I3280">
        <v>2.9860000000000002</v>
      </c>
      <c r="J3280">
        <v>1</v>
      </c>
      <c r="K3280">
        <v>1172.421</v>
      </c>
      <c r="L3280" t="s">
        <v>560</v>
      </c>
      <c r="M3280" t="s">
        <v>559</v>
      </c>
      <c r="N3280" s="8">
        <v>43412</v>
      </c>
      <c r="O3280">
        <v>0</v>
      </c>
      <c r="P3280">
        <v>0</v>
      </c>
      <c r="Q3280">
        <v>12738.694</v>
      </c>
      <c r="R3280">
        <v>1277.7940000000001</v>
      </c>
      <c r="S3280">
        <v>2.6619999999999999</v>
      </c>
      <c r="T3280">
        <v>33</v>
      </c>
      <c r="U3280">
        <v>3872.1030000000001</v>
      </c>
      <c r="V3280">
        <v>4</v>
      </c>
      <c r="W3280">
        <v>2.036</v>
      </c>
      <c r="X3280">
        <v>3.29</v>
      </c>
      <c r="Y3280" s="8">
        <v>43412</v>
      </c>
    </row>
    <row r="3281" spans="1:25" x14ac:dyDescent="0.25">
      <c r="A3281">
        <v>-111.97819634</v>
      </c>
      <c r="B3281">
        <v>33.079256780000001</v>
      </c>
      <c r="C3281" t="s">
        <v>563</v>
      </c>
      <c r="D3281" t="s">
        <v>562</v>
      </c>
      <c r="E3281" t="s">
        <v>561</v>
      </c>
      <c r="F3281">
        <v>759</v>
      </c>
      <c r="G3281">
        <v>2</v>
      </c>
      <c r="H3281">
        <v>13.333</v>
      </c>
      <c r="I3281">
        <v>3.0510000000000002</v>
      </c>
      <c r="J3281">
        <v>1</v>
      </c>
      <c r="K3281">
        <v>1172.421</v>
      </c>
      <c r="L3281" t="s">
        <v>560</v>
      </c>
      <c r="M3281" t="s">
        <v>559</v>
      </c>
      <c r="N3281" s="8">
        <v>43412</v>
      </c>
      <c r="O3281">
        <v>0</v>
      </c>
      <c r="P3281">
        <v>0</v>
      </c>
      <c r="Q3281">
        <v>13251.712</v>
      </c>
      <c r="R3281">
        <v>1300.6679999999999</v>
      </c>
      <c r="S3281">
        <v>2.71</v>
      </c>
      <c r="T3281">
        <v>33</v>
      </c>
      <c r="U3281">
        <v>3941.4169999999999</v>
      </c>
      <c r="V3281">
        <v>4</v>
      </c>
      <c r="W3281">
        <v>2.08</v>
      </c>
      <c r="X3281">
        <v>3.3620000000000001</v>
      </c>
      <c r="Y3281" s="8">
        <v>43412</v>
      </c>
    </row>
    <row r="3282" spans="1:25" x14ac:dyDescent="0.25">
      <c r="A3282">
        <v>-111.978196</v>
      </c>
      <c r="B3282">
        <v>33.079265769999999</v>
      </c>
      <c r="C3282" t="s">
        <v>563</v>
      </c>
      <c r="D3282" t="s">
        <v>562</v>
      </c>
      <c r="E3282" t="s">
        <v>561</v>
      </c>
      <c r="F3282">
        <v>760</v>
      </c>
      <c r="G3282">
        <v>0</v>
      </c>
      <c r="H3282">
        <v>13.333</v>
      </c>
      <c r="I3282">
        <v>2.92</v>
      </c>
      <c r="J3282">
        <v>1</v>
      </c>
      <c r="K3282">
        <v>1172.3879999999999</v>
      </c>
      <c r="L3282" t="s">
        <v>560</v>
      </c>
      <c r="M3282" t="s">
        <v>559</v>
      </c>
      <c r="N3282" s="8">
        <v>43412</v>
      </c>
      <c r="O3282">
        <v>0</v>
      </c>
      <c r="P3282">
        <v>0</v>
      </c>
      <c r="Q3282">
        <v>15121.633</v>
      </c>
      <c r="R3282">
        <v>1550.9079999999999</v>
      </c>
      <c r="S3282">
        <v>3.2309999999999999</v>
      </c>
      <c r="T3282">
        <v>33</v>
      </c>
      <c r="U3282">
        <v>4699.72</v>
      </c>
      <c r="V3282">
        <v>4</v>
      </c>
      <c r="W3282">
        <v>1.9910000000000001</v>
      </c>
      <c r="X3282">
        <v>3.218</v>
      </c>
      <c r="Y3282" s="8">
        <v>43412</v>
      </c>
    </row>
    <row r="3283" spans="1:25" x14ac:dyDescent="0.25">
      <c r="A3283">
        <v>-111.978196</v>
      </c>
      <c r="B3283">
        <v>33.07927377</v>
      </c>
      <c r="C3283" t="s">
        <v>563</v>
      </c>
      <c r="D3283" t="s">
        <v>562</v>
      </c>
      <c r="E3283" t="s">
        <v>561</v>
      </c>
      <c r="F3283">
        <v>761</v>
      </c>
      <c r="G3283">
        <v>360</v>
      </c>
      <c r="H3283">
        <v>13.333</v>
      </c>
      <c r="I3283">
        <v>3.2149999999999999</v>
      </c>
      <c r="J3283">
        <v>1</v>
      </c>
      <c r="K3283">
        <v>1172.3489999999999</v>
      </c>
      <c r="L3283" t="s">
        <v>560</v>
      </c>
      <c r="M3283" t="s">
        <v>559</v>
      </c>
      <c r="N3283" s="8">
        <v>43412</v>
      </c>
      <c r="O3283">
        <v>0</v>
      </c>
      <c r="P3283">
        <v>0</v>
      </c>
      <c r="Q3283">
        <v>15016.594999999999</v>
      </c>
      <c r="R3283">
        <v>1398.694</v>
      </c>
      <c r="S3283">
        <v>2.9140000000000001</v>
      </c>
      <c r="T3283">
        <v>33</v>
      </c>
      <c r="U3283">
        <v>4238.4660000000003</v>
      </c>
      <c r="V3283">
        <v>4</v>
      </c>
      <c r="W3283">
        <v>2.1920000000000002</v>
      </c>
      <c r="X3283">
        <v>3.5430000000000001</v>
      </c>
      <c r="Y3283" s="8">
        <v>43412</v>
      </c>
    </row>
    <row r="3284" spans="1:25" x14ac:dyDescent="0.25">
      <c r="A3284">
        <v>-111.97819634</v>
      </c>
      <c r="B3284">
        <v>33.07928278</v>
      </c>
      <c r="C3284" t="s">
        <v>563</v>
      </c>
      <c r="D3284" t="s">
        <v>562</v>
      </c>
      <c r="E3284" t="s">
        <v>561</v>
      </c>
      <c r="F3284">
        <v>762</v>
      </c>
      <c r="G3284">
        <v>2</v>
      </c>
      <c r="H3284">
        <v>13.333</v>
      </c>
      <c r="I3284">
        <v>3.0510000000000002</v>
      </c>
      <c r="J3284">
        <v>1</v>
      </c>
      <c r="K3284">
        <v>1172.3920000000001</v>
      </c>
      <c r="L3284" t="s">
        <v>560</v>
      </c>
      <c r="M3284" t="s">
        <v>559</v>
      </c>
      <c r="N3284" s="8">
        <v>43412</v>
      </c>
      <c r="O3284">
        <v>0</v>
      </c>
      <c r="P3284">
        <v>0</v>
      </c>
      <c r="Q3284">
        <v>14149.575999999999</v>
      </c>
      <c r="R3284">
        <v>1388.7940000000001</v>
      </c>
      <c r="S3284">
        <v>2.8929999999999998</v>
      </c>
      <c r="T3284">
        <v>33</v>
      </c>
      <c r="U3284">
        <v>4208.4660000000003</v>
      </c>
      <c r="V3284">
        <v>4</v>
      </c>
      <c r="W3284">
        <v>2.08</v>
      </c>
      <c r="X3284">
        <v>3.3620000000000001</v>
      </c>
      <c r="Y3284" s="8">
        <v>43412</v>
      </c>
    </row>
    <row r="3285" spans="1:25" x14ac:dyDescent="0.25">
      <c r="A3285">
        <v>-111.97819583</v>
      </c>
      <c r="B3285">
        <v>33.079290780000001</v>
      </c>
      <c r="C3285" t="s">
        <v>563</v>
      </c>
      <c r="D3285" t="s">
        <v>562</v>
      </c>
      <c r="E3285" t="s">
        <v>561</v>
      </c>
      <c r="F3285">
        <v>763</v>
      </c>
      <c r="G3285">
        <v>359</v>
      </c>
      <c r="H3285">
        <v>13.333</v>
      </c>
      <c r="I3285">
        <v>2.9529999999999998</v>
      </c>
      <c r="J3285">
        <v>1</v>
      </c>
      <c r="K3285">
        <v>1172.3489999999999</v>
      </c>
      <c r="L3285" t="s">
        <v>560</v>
      </c>
      <c r="M3285" t="s">
        <v>559</v>
      </c>
      <c r="N3285" s="8">
        <v>43412</v>
      </c>
      <c r="O3285">
        <v>0</v>
      </c>
      <c r="P3285">
        <v>0</v>
      </c>
      <c r="Q3285">
        <v>13500.62</v>
      </c>
      <c r="R3285">
        <v>1369.268</v>
      </c>
      <c r="S3285">
        <v>2.8530000000000002</v>
      </c>
      <c r="T3285">
        <v>33</v>
      </c>
      <c r="U3285">
        <v>4149.2969999999996</v>
      </c>
      <c r="V3285">
        <v>4</v>
      </c>
      <c r="W3285">
        <v>2.0129999999999999</v>
      </c>
      <c r="X3285">
        <v>3.254</v>
      </c>
      <c r="Y3285" s="8">
        <v>43412</v>
      </c>
    </row>
    <row r="3286" spans="1:25" x14ac:dyDescent="0.25">
      <c r="A3286">
        <v>-111.97819634</v>
      </c>
      <c r="B3286">
        <v>33.079299779999999</v>
      </c>
      <c r="C3286" t="s">
        <v>563</v>
      </c>
      <c r="D3286" t="s">
        <v>562</v>
      </c>
      <c r="E3286" t="s">
        <v>561</v>
      </c>
      <c r="F3286">
        <v>764</v>
      </c>
      <c r="G3286">
        <v>2</v>
      </c>
      <c r="H3286">
        <v>13.333</v>
      </c>
      <c r="I3286">
        <v>3.117</v>
      </c>
      <c r="J3286">
        <v>1</v>
      </c>
      <c r="K3286">
        <v>1172.3720000000001</v>
      </c>
      <c r="L3286" t="s">
        <v>560</v>
      </c>
      <c r="M3286" t="s">
        <v>559</v>
      </c>
      <c r="N3286" s="8">
        <v>43412</v>
      </c>
      <c r="O3286">
        <v>0</v>
      </c>
      <c r="P3286">
        <v>0</v>
      </c>
      <c r="Q3286">
        <v>13064.549000000001</v>
      </c>
      <c r="R3286">
        <v>1255.3019999999999</v>
      </c>
      <c r="S3286">
        <v>2.6150000000000002</v>
      </c>
      <c r="T3286">
        <v>33</v>
      </c>
      <c r="U3286">
        <v>3803.944</v>
      </c>
      <c r="V3286">
        <v>4</v>
      </c>
      <c r="W3286">
        <v>2.125</v>
      </c>
      <c r="X3286">
        <v>3.4340000000000002</v>
      </c>
      <c r="Y3286" s="8">
        <v>43412</v>
      </c>
    </row>
    <row r="3287" spans="1:25" x14ac:dyDescent="0.25">
      <c r="A3287">
        <v>-111.97819466</v>
      </c>
      <c r="B3287">
        <v>33.079307780000001</v>
      </c>
      <c r="C3287" t="s">
        <v>563</v>
      </c>
      <c r="D3287" t="s">
        <v>562</v>
      </c>
      <c r="E3287" t="s">
        <v>561</v>
      </c>
      <c r="F3287">
        <v>765</v>
      </c>
      <c r="G3287">
        <v>358</v>
      </c>
      <c r="H3287">
        <v>13.333</v>
      </c>
      <c r="I3287">
        <v>2.92</v>
      </c>
      <c r="J3287">
        <v>1</v>
      </c>
      <c r="K3287">
        <v>1172.3789999999999</v>
      </c>
      <c r="L3287" t="s">
        <v>560</v>
      </c>
      <c r="M3287" t="s">
        <v>559</v>
      </c>
      <c r="N3287" s="8">
        <v>43412</v>
      </c>
      <c r="O3287">
        <v>0</v>
      </c>
      <c r="P3287">
        <v>0</v>
      </c>
      <c r="Q3287">
        <v>13032.438</v>
      </c>
      <c r="R3287">
        <v>1336.635</v>
      </c>
      <c r="S3287">
        <v>2.7850000000000001</v>
      </c>
      <c r="T3287">
        <v>33</v>
      </c>
      <c r="U3287">
        <v>4050.41</v>
      </c>
      <c r="V3287">
        <v>4</v>
      </c>
      <c r="W3287">
        <v>1.9910000000000001</v>
      </c>
      <c r="X3287">
        <v>3.218</v>
      </c>
      <c r="Y3287" s="8">
        <v>43412</v>
      </c>
    </row>
    <row r="3288" spans="1:25" x14ac:dyDescent="0.25">
      <c r="A3288">
        <v>-111.97819634</v>
      </c>
      <c r="B3288">
        <v>33.079315780000002</v>
      </c>
      <c r="C3288" t="s">
        <v>563</v>
      </c>
      <c r="D3288" t="s">
        <v>562</v>
      </c>
      <c r="E3288" t="s">
        <v>561</v>
      </c>
      <c r="F3288">
        <v>766</v>
      </c>
      <c r="G3288">
        <v>2</v>
      </c>
      <c r="H3288">
        <v>13.333</v>
      </c>
      <c r="I3288">
        <v>2.8220000000000001</v>
      </c>
      <c r="J3288">
        <v>1</v>
      </c>
      <c r="K3288">
        <v>1172.3979999999999</v>
      </c>
      <c r="L3288" t="s">
        <v>560</v>
      </c>
      <c r="M3288" t="s">
        <v>559</v>
      </c>
      <c r="N3288" s="8">
        <v>43412</v>
      </c>
      <c r="O3288">
        <v>0</v>
      </c>
      <c r="P3288">
        <v>0</v>
      </c>
      <c r="Q3288">
        <v>14862.811</v>
      </c>
      <c r="R3288">
        <v>1577.538</v>
      </c>
      <c r="S3288">
        <v>3.2869999999999999</v>
      </c>
      <c r="T3288">
        <v>33</v>
      </c>
      <c r="U3288">
        <v>4780.4179999999997</v>
      </c>
      <c r="V3288">
        <v>4</v>
      </c>
      <c r="W3288">
        <v>1.9239999999999999</v>
      </c>
      <c r="X3288">
        <v>3.109</v>
      </c>
      <c r="Y3288" s="8">
        <v>43412</v>
      </c>
    </row>
    <row r="3289" spans="1:25" x14ac:dyDescent="0.25">
      <c r="A3289">
        <v>-111.97819514</v>
      </c>
      <c r="B3289">
        <v>33.079324810000003</v>
      </c>
      <c r="C3289" t="s">
        <v>563</v>
      </c>
      <c r="D3289" t="s">
        <v>562</v>
      </c>
      <c r="E3289" t="s">
        <v>561</v>
      </c>
      <c r="F3289">
        <v>767</v>
      </c>
      <c r="G3289">
        <v>355</v>
      </c>
      <c r="H3289">
        <v>13.333</v>
      </c>
      <c r="I3289">
        <v>3.15</v>
      </c>
      <c r="J3289">
        <v>1</v>
      </c>
      <c r="K3289">
        <v>1172.3589999999999</v>
      </c>
      <c r="L3289" t="s">
        <v>560</v>
      </c>
      <c r="M3289" t="s">
        <v>559</v>
      </c>
      <c r="N3289" s="8">
        <v>43412</v>
      </c>
      <c r="O3289">
        <v>0</v>
      </c>
      <c r="P3289">
        <v>0</v>
      </c>
      <c r="Q3289">
        <v>13368.207</v>
      </c>
      <c r="R3289">
        <v>1271.0989999999999</v>
      </c>
      <c r="S3289">
        <v>2.6480000000000001</v>
      </c>
      <c r="T3289">
        <v>33</v>
      </c>
      <c r="U3289">
        <v>3851.8139999999999</v>
      </c>
      <c r="V3289">
        <v>4</v>
      </c>
      <c r="W3289">
        <v>2.1469999999999998</v>
      </c>
      <c r="X3289">
        <v>3.4710000000000001</v>
      </c>
      <c r="Y3289" s="8">
        <v>43412</v>
      </c>
    </row>
    <row r="3290" spans="1:25" x14ac:dyDescent="0.25">
      <c r="A3290">
        <v>-111.978196</v>
      </c>
      <c r="B3290">
        <v>33.079332770000001</v>
      </c>
      <c r="C3290" t="s">
        <v>563</v>
      </c>
      <c r="D3290" t="s">
        <v>562</v>
      </c>
      <c r="E3290" t="s">
        <v>561</v>
      </c>
      <c r="F3290">
        <v>768</v>
      </c>
      <c r="G3290">
        <v>0</v>
      </c>
      <c r="H3290">
        <v>13.333</v>
      </c>
      <c r="I3290">
        <v>3.0510000000000002</v>
      </c>
      <c r="J3290">
        <v>1</v>
      </c>
      <c r="K3290">
        <v>1172.405</v>
      </c>
      <c r="L3290" t="s">
        <v>560</v>
      </c>
      <c r="M3290" t="s">
        <v>559</v>
      </c>
      <c r="N3290" s="8">
        <v>43412</v>
      </c>
      <c r="O3290">
        <v>0</v>
      </c>
      <c r="P3290">
        <v>0</v>
      </c>
      <c r="Q3290">
        <v>11339.103999999999</v>
      </c>
      <c r="R3290">
        <v>1112.943</v>
      </c>
      <c r="S3290">
        <v>2.319</v>
      </c>
      <c r="T3290">
        <v>33</v>
      </c>
      <c r="U3290">
        <v>3372.556</v>
      </c>
      <c r="V3290">
        <v>4</v>
      </c>
      <c r="W3290">
        <v>2.08</v>
      </c>
      <c r="X3290">
        <v>3.3620000000000001</v>
      </c>
      <c r="Y3290" s="8">
        <v>43412</v>
      </c>
    </row>
    <row r="3291" spans="1:25" x14ac:dyDescent="0.25">
      <c r="A3291">
        <v>-111.97819534</v>
      </c>
      <c r="B3291">
        <v>33.07934178</v>
      </c>
      <c r="C3291" t="s">
        <v>563</v>
      </c>
      <c r="D3291" t="s">
        <v>562</v>
      </c>
      <c r="E3291" t="s">
        <v>561</v>
      </c>
      <c r="F3291">
        <v>769</v>
      </c>
      <c r="G3291">
        <v>2</v>
      </c>
      <c r="H3291">
        <v>13.333</v>
      </c>
      <c r="I3291">
        <v>3.0510000000000002</v>
      </c>
      <c r="J3291">
        <v>1</v>
      </c>
      <c r="K3291">
        <v>1172.3620000000001</v>
      </c>
      <c r="L3291" t="s">
        <v>560</v>
      </c>
      <c r="M3291" t="s">
        <v>559</v>
      </c>
      <c r="N3291" s="8">
        <v>43412</v>
      </c>
      <c r="O3291">
        <v>0</v>
      </c>
      <c r="P3291">
        <v>0</v>
      </c>
      <c r="Q3291">
        <v>10373.712</v>
      </c>
      <c r="R3291">
        <v>1018.189</v>
      </c>
      <c r="S3291">
        <v>2.121</v>
      </c>
      <c r="T3291">
        <v>33</v>
      </c>
      <c r="U3291">
        <v>3085.422</v>
      </c>
      <c r="V3291">
        <v>4</v>
      </c>
      <c r="W3291">
        <v>2.08</v>
      </c>
      <c r="X3291">
        <v>3.3620000000000001</v>
      </c>
      <c r="Y3291" s="8">
        <v>43412</v>
      </c>
    </row>
    <row r="3292" spans="1:25" x14ac:dyDescent="0.25">
      <c r="A3292">
        <v>-111.97819517000001</v>
      </c>
      <c r="B3292">
        <v>33.079349780000001</v>
      </c>
      <c r="C3292" t="s">
        <v>563</v>
      </c>
      <c r="D3292" t="s">
        <v>562</v>
      </c>
      <c r="E3292" t="s">
        <v>561</v>
      </c>
      <c r="F3292">
        <v>770</v>
      </c>
      <c r="G3292">
        <v>1</v>
      </c>
      <c r="H3292">
        <v>13.333</v>
      </c>
      <c r="I3292">
        <v>3.0179999999999998</v>
      </c>
      <c r="J3292">
        <v>1</v>
      </c>
      <c r="K3292">
        <v>1172.4110000000001</v>
      </c>
      <c r="L3292" t="s">
        <v>560</v>
      </c>
      <c r="M3292" t="s">
        <v>559</v>
      </c>
      <c r="N3292" s="8">
        <v>43412</v>
      </c>
      <c r="O3292">
        <v>0</v>
      </c>
      <c r="P3292">
        <v>0</v>
      </c>
      <c r="Q3292">
        <v>10404.392</v>
      </c>
      <c r="R3292">
        <v>1032.3009999999999</v>
      </c>
      <c r="S3292">
        <v>2.1509999999999998</v>
      </c>
      <c r="T3292">
        <v>33</v>
      </c>
      <c r="U3292">
        <v>3128.183</v>
      </c>
      <c r="V3292">
        <v>4</v>
      </c>
      <c r="W3292">
        <v>2.0579999999999998</v>
      </c>
      <c r="X3292">
        <v>3.3260000000000001</v>
      </c>
      <c r="Y3292" s="8">
        <v>43412</v>
      </c>
    </row>
    <row r="3293" spans="1:25" x14ac:dyDescent="0.25">
      <c r="A3293">
        <v>-111.97819517000001</v>
      </c>
      <c r="B3293">
        <v>33.07935878</v>
      </c>
      <c r="C3293" t="s">
        <v>563</v>
      </c>
      <c r="D3293" t="s">
        <v>562</v>
      </c>
      <c r="E3293" t="s">
        <v>561</v>
      </c>
      <c r="F3293">
        <v>771</v>
      </c>
      <c r="G3293">
        <v>1</v>
      </c>
      <c r="H3293">
        <v>13.333</v>
      </c>
      <c r="I3293">
        <v>3.117</v>
      </c>
      <c r="J3293">
        <v>1</v>
      </c>
      <c r="K3293">
        <v>1172.402</v>
      </c>
      <c r="L3293" t="s">
        <v>560</v>
      </c>
      <c r="M3293" t="s">
        <v>559</v>
      </c>
      <c r="N3293" s="8">
        <v>43412</v>
      </c>
      <c r="O3293">
        <v>0</v>
      </c>
      <c r="P3293">
        <v>0</v>
      </c>
      <c r="Q3293">
        <v>9900.3520000000008</v>
      </c>
      <c r="R3293">
        <v>951.27099999999996</v>
      </c>
      <c r="S3293">
        <v>1.982</v>
      </c>
      <c r="T3293">
        <v>33</v>
      </c>
      <c r="U3293">
        <v>2882.64</v>
      </c>
      <c r="V3293">
        <v>4</v>
      </c>
      <c r="W3293">
        <v>2.125</v>
      </c>
      <c r="X3293">
        <v>3.4340000000000002</v>
      </c>
      <c r="Y3293" s="8">
        <v>43412</v>
      </c>
    </row>
    <row r="3294" spans="1:25" x14ac:dyDescent="0.25">
      <c r="A3294">
        <v>-111.978195</v>
      </c>
      <c r="B3294">
        <v>33.07936677</v>
      </c>
      <c r="C3294" t="s">
        <v>563</v>
      </c>
      <c r="D3294" t="s">
        <v>562</v>
      </c>
      <c r="E3294" t="s">
        <v>561</v>
      </c>
      <c r="F3294">
        <v>772</v>
      </c>
      <c r="G3294">
        <v>360</v>
      </c>
      <c r="H3294">
        <v>13.333</v>
      </c>
      <c r="I3294">
        <v>3.0510000000000002</v>
      </c>
      <c r="J3294">
        <v>1</v>
      </c>
      <c r="K3294">
        <v>1172.431</v>
      </c>
      <c r="L3294" t="s">
        <v>560</v>
      </c>
      <c r="M3294" t="s">
        <v>559</v>
      </c>
      <c r="N3294" s="8">
        <v>43412</v>
      </c>
      <c r="O3294">
        <v>0</v>
      </c>
      <c r="P3294">
        <v>0</v>
      </c>
      <c r="Q3294">
        <v>10204.946</v>
      </c>
      <c r="R3294">
        <v>1001.625</v>
      </c>
      <c r="S3294">
        <v>2.0870000000000002</v>
      </c>
      <c r="T3294">
        <v>33</v>
      </c>
      <c r="U3294">
        <v>3035.2260000000001</v>
      </c>
      <c r="V3294">
        <v>4</v>
      </c>
      <c r="W3294">
        <v>2.08</v>
      </c>
      <c r="X3294">
        <v>3.3620000000000001</v>
      </c>
      <c r="Y3294" s="8">
        <v>43412</v>
      </c>
    </row>
    <row r="3295" spans="1:25" x14ac:dyDescent="0.25">
      <c r="A3295">
        <v>-111.97819603000001</v>
      </c>
      <c r="B3295">
        <v>33.079375820000003</v>
      </c>
      <c r="C3295" t="s">
        <v>563</v>
      </c>
      <c r="D3295" t="s">
        <v>562</v>
      </c>
      <c r="E3295" t="s">
        <v>561</v>
      </c>
      <c r="F3295">
        <v>773</v>
      </c>
      <c r="G3295">
        <v>6</v>
      </c>
      <c r="H3295">
        <v>13.333</v>
      </c>
      <c r="I3295">
        <v>3.0510000000000002</v>
      </c>
      <c r="J3295">
        <v>1</v>
      </c>
      <c r="K3295">
        <v>1172.4739999999999</v>
      </c>
      <c r="L3295" t="s">
        <v>560</v>
      </c>
      <c r="M3295" t="s">
        <v>559</v>
      </c>
      <c r="N3295" s="8">
        <v>43412</v>
      </c>
      <c r="O3295">
        <v>0</v>
      </c>
      <c r="P3295">
        <v>0</v>
      </c>
      <c r="Q3295">
        <v>10756.41</v>
      </c>
      <c r="R3295">
        <v>1055.751</v>
      </c>
      <c r="S3295">
        <v>2.1989999999999998</v>
      </c>
      <c r="T3295">
        <v>33</v>
      </c>
      <c r="U3295">
        <v>3199.2469999999998</v>
      </c>
      <c r="V3295">
        <v>4</v>
      </c>
      <c r="W3295">
        <v>2.08</v>
      </c>
      <c r="X3295">
        <v>3.3620000000000001</v>
      </c>
      <c r="Y3295" s="8">
        <v>43412</v>
      </c>
    </row>
    <row r="3296" spans="1:25" x14ac:dyDescent="0.25">
      <c r="A3296">
        <v>-111.97819534</v>
      </c>
      <c r="B3296">
        <v>33.079384779999998</v>
      </c>
      <c r="C3296" t="s">
        <v>563</v>
      </c>
      <c r="D3296" t="s">
        <v>562</v>
      </c>
      <c r="E3296" t="s">
        <v>561</v>
      </c>
      <c r="F3296">
        <v>774</v>
      </c>
      <c r="G3296">
        <v>2</v>
      </c>
      <c r="H3296">
        <v>13.333</v>
      </c>
      <c r="I3296">
        <v>3.117</v>
      </c>
      <c r="J3296">
        <v>1</v>
      </c>
      <c r="K3296">
        <v>1172.425</v>
      </c>
      <c r="L3296" t="s">
        <v>560</v>
      </c>
      <c r="M3296" t="s">
        <v>559</v>
      </c>
      <c r="N3296" s="8">
        <v>43412</v>
      </c>
      <c r="O3296">
        <v>0</v>
      </c>
      <c r="P3296">
        <v>0</v>
      </c>
      <c r="Q3296">
        <v>11411.204</v>
      </c>
      <c r="R3296">
        <v>1096.441</v>
      </c>
      <c r="S3296">
        <v>2.2839999999999998</v>
      </c>
      <c r="T3296">
        <v>33</v>
      </c>
      <c r="U3296">
        <v>3322.5479999999998</v>
      </c>
      <c r="V3296">
        <v>4</v>
      </c>
      <c r="W3296">
        <v>2.125</v>
      </c>
      <c r="X3296">
        <v>3.4340000000000002</v>
      </c>
      <c r="Y3296" s="8">
        <v>43412</v>
      </c>
    </row>
    <row r="3297" spans="1:25" x14ac:dyDescent="0.25">
      <c r="A3297">
        <v>-111.97819534</v>
      </c>
      <c r="B3297">
        <v>33.079392779999999</v>
      </c>
      <c r="C3297" t="s">
        <v>563</v>
      </c>
      <c r="D3297" t="s">
        <v>562</v>
      </c>
      <c r="E3297" t="s">
        <v>561</v>
      </c>
      <c r="F3297">
        <v>775</v>
      </c>
      <c r="G3297">
        <v>2</v>
      </c>
      <c r="H3297">
        <v>13.333</v>
      </c>
      <c r="I3297">
        <v>3.2480000000000002</v>
      </c>
      <c r="J3297">
        <v>1</v>
      </c>
      <c r="K3297">
        <v>1172.4110000000001</v>
      </c>
      <c r="L3297" t="s">
        <v>560</v>
      </c>
      <c r="M3297" t="s">
        <v>559</v>
      </c>
      <c r="N3297" s="8">
        <v>43412</v>
      </c>
      <c r="O3297">
        <v>0</v>
      </c>
      <c r="P3297">
        <v>0</v>
      </c>
      <c r="Q3297">
        <v>11946.364</v>
      </c>
      <c r="R3297">
        <v>1101.4829999999999</v>
      </c>
      <c r="S3297">
        <v>2.2949999999999999</v>
      </c>
      <c r="T3297">
        <v>33</v>
      </c>
      <c r="U3297">
        <v>3337.828</v>
      </c>
      <c r="V3297">
        <v>4</v>
      </c>
      <c r="W3297">
        <v>2.2149999999999999</v>
      </c>
      <c r="X3297">
        <v>3.5790000000000002</v>
      </c>
      <c r="Y3297" s="8">
        <v>43412</v>
      </c>
    </row>
    <row r="3298" spans="1:25" x14ac:dyDescent="0.25">
      <c r="A3298">
        <v>-111.97819483000001</v>
      </c>
      <c r="B3298">
        <v>33.079401779999998</v>
      </c>
      <c r="C3298" t="s">
        <v>563</v>
      </c>
      <c r="D3298" t="s">
        <v>562</v>
      </c>
      <c r="E3298" t="s">
        <v>561</v>
      </c>
      <c r="F3298">
        <v>776</v>
      </c>
      <c r="G3298">
        <v>359</v>
      </c>
      <c r="H3298">
        <v>13.333</v>
      </c>
      <c r="I3298">
        <v>3.0510000000000002</v>
      </c>
      <c r="J3298">
        <v>1</v>
      </c>
      <c r="K3298">
        <v>1172.405</v>
      </c>
      <c r="L3298" t="s">
        <v>560</v>
      </c>
      <c r="M3298" t="s">
        <v>559</v>
      </c>
      <c r="N3298" s="8">
        <v>43412</v>
      </c>
      <c r="O3298">
        <v>0</v>
      </c>
      <c r="P3298">
        <v>0</v>
      </c>
      <c r="Q3298">
        <v>14181.633</v>
      </c>
      <c r="R3298">
        <v>1391.94</v>
      </c>
      <c r="S3298">
        <v>2.9</v>
      </c>
      <c r="T3298">
        <v>33</v>
      </c>
      <c r="U3298">
        <v>4218</v>
      </c>
      <c r="V3298">
        <v>4</v>
      </c>
      <c r="W3298">
        <v>2.08</v>
      </c>
      <c r="X3298">
        <v>3.3620000000000001</v>
      </c>
      <c r="Y3298" s="8">
        <v>43412</v>
      </c>
    </row>
    <row r="3299" spans="1:25" x14ac:dyDescent="0.25">
      <c r="A3299">
        <v>-111.97819551000001</v>
      </c>
      <c r="B3299">
        <v>33.07940979</v>
      </c>
      <c r="C3299" t="s">
        <v>563</v>
      </c>
      <c r="D3299" t="s">
        <v>562</v>
      </c>
      <c r="E3299" t="s">
        <v>561</v>
      </c>
      <c r="F3299">
        <v>777</v>
      </c>
      <c r="G3299">
        <v>3</v>
      </c>
      <c r="H3299">
        <v>13.333</v>
      </c>
      <c r="I3299">
        <v>3.0179999999999998</v>
      </c>
      <c r="J3299">
        <v>1</v>
      </c>
      <c r="K3299">
        <v>1172.4570000000001</v>
      </c>
      <c r="L3299" t="s">
        <v>560</v>
      </c>
      <c r="M3299" t="s">
        <v>559</v>
      </c>
      <c r="N3299" s="8">
        <v>43412</v>
      </c>
      <c r="O3299">
        <v>0</v>
      </c>
      <c r="P3299">
        <v>0</v>
      </c>
      <c r="Q3299">
        <v>14698.947</v>
      </c>
      <c r="R3299">
        <v>1458.3969999999999</v>
      </c>
      <c r="S3299">
        <v>3.0379999999999998</v>
      </c>
      <c r="T3299">
        <v>33</v>
      </c>
      <c r="U3299">
        <v>4419.384</v>
      </c>
      <c r="V3299">
        <v>4</v>
      </c>
      <c r="W3299">
        <v>2.0579999999999998</v>
      </c>
      <c r="X3299">
        <v>3.3260000000000001</v>
      </c>
      <c r="Y3299" s="8">
        <v>43412</v>
      </c>
    </row>
    <row r="3300" spans="1:25" x14ac:dyDescent="0.25">
      <c r="A3300">
        <v>-111.9781938</v>
      </c>
      <c r="B3300">
        <v>33.079418840000002</v>
      </c>
      <c r="C3300" t="s">
        <v>563</v>
      </c>
      <c r="D3300" t="s">
        <v>562</v>
      </c>
      <c r="E3300" t="s">
        <v>561</v>
      </c>
      <c r="F3300">
        <v>778</v>
      </c>
      <c r="G3300">
        <v>353</v>
      </c>
      <c r="H3300">
        <v>13.333</v>
      </c>
      <c r="I3300">
        <v>3.0510000000000002</v>
      </c>
      <c r="J3300">
        <v>1</v>
      </c>
      <c r="K3300">
        <v>1172.4079999999999</v>
      </c>
      <c r="L3300" t="s">
        <v>560</v>
      </c>
      <c r="M3300" t="s">
        <v>559</v>
      </c>
      <c r="N3300" s="8">
        <v>43412</v>
      </c>
      <c r="O3300">
        <v>0</v>
      </c>
      <c r="P3300">
        <v>0</v>
      </c>
      <c r="Q3300">
        <v>14544.226000000001</v>
      </c>
      <c r="R3300">
        <v>1427.529</v>
      </c>
      <c r="S3300">
        <v>2.9740000000000002</v>
      </c>
      <c r="T3300">
        <v>33</v>
      </c>
      <c r="U3300">
        <v>4325.8459999999995</v>
      </c>
      <c r="V3300">
        <v>4</v>
      </c>
      <c r="W3300">
        <v>2.08</v>
      </c>
      <c r="X3300">
        <v>3.3620000000000001</v>
      </c>
      <c r="Y3300" s="8">
        <v>43412</v>
      </c>
    </row>
    <row r="3301" spans="1:25" x14ac:dyDescent="0.25">
      <c r="A3301">
        <v>-111.97819534</v>
      </c>
      <c r="B3301">
        <v>33.079426779999999</v>
      </c>
      <c r="C3301" t="s">
        <v>563</v>
      </c>
      <c r="D3301" t="s">
        <v>562</v>
      </c>
      <c r="E3301" t="s">
        <v>561</v>
      </c>
      <c r="F3301">
        <v>779</v>
      </c>
      <c r="G3301">
        <v>2</v>
      </c>
      <c r="H3301">
        <v>13.333</v>
      </c>
      <c r="I3301">
        <v>3.0510000000000002</v>
      </c>
      <c r="J3301">
        <v>1</v>
      </c>
      <c r="K3301">
        <v>1172.3389999999999</v>
      </c>
      <c r="L3301" t="s">
        <v>560</v>
      </c>
      <c r="M3301" t="s">
        <v>559</v>
      </c>
      <c r="N3301" s="8">
        <v>43412</v>
      </c>
      <c r="O3301">
        <v>0</v>
      </c>
      <c r="P3301">
        <v>0</v>
      </c>
      <c r="Q3301">
        <v>13443.611999999999</v>
      </c>
      <c r="R3301">
        <v>1319.5029999999999</v>
      </c>
      <c r="S3301">
        <v>2.7490000000000001</v>
      </c>
      <c r="T3301">
        <v>33</v>
      </c>
      <c r="U3301">
        <v>3998.4929999999999</v>
      </c>
      <c r="V3301">
        <v>4</v>
      </c>
      <c r="W3301">
        <v>2.08</v>
      </c>
      <c r="X3301">
        <v>3.3620000000000001</v>
      </c>
      <c r="Y3301" s="8">
        <v>43412</v>
      </c>
    </row>
    <row r="3302" spans="1:25" x14ac:dyDescent="0.25">
      <c r="A3302">
        <v>-111.97819534</v>
      </c>
      <c r="B3302">
        <v>33.079435779999997</v>
      </c>
      <c r="C3302" t="s">
        <v>563</v>
      </c>
      <c r="D3302" t="s">
        <v>562</v>
      </c>
      <c r="E3302" t="s">
        <v>561</v>
      </c>
      <c r="F3302">
        <v>780</v>
      </c>
      <c r="G3302">
        <v>2</v>
      </c>
      <c r="H3302">
        <v>13.333</v>
      </c>
      <c r="I3302">
        <v>3.0179999999999998</v>
      </c>
      <c r="J3302">
        <v>1</v>
      </c>
      <c r="K3302">
        <v>1172.356</v>
      </c>
      <c r="L3302" t="s">
        <v>560</v>
      </c>
      <c r="M3302" t="s">
        <v>559</v>
      </c>
      <c r="N3302" s="8">
        <v>43412</v>
      </c>
      <c r="O3302">
        <v>0</v>
      </c>
      <c r="P3302">
        <v>0</v>
      </c>
      <c r="Q3302">
        <v>12427.876</v>
      </c>
      <c r="R3302">
        <v>1233.066</v>
      </c>
      <c r="S3302">
        <v>2.569</v>
      </c>
      <c r="T3302">
        <v>33</v>
      </c>
      <c r="U3302">
        <v>3736.5639999999999</v>
      </c>
      <c r="V3302">
        <v>4</v>
      </c>
      <c r="W3302">
        <v>2.0579999999999998</v>
      </c>
      <c r="X3302">
        <v>3.3260000000000001</v>
      </c>
      <c r="Y3302" s="8">
        <v>43412</v>
      </c>
    </row>
    <row r="3303" spans="1:25" x14ac:dyDescent="0.25">
      <c r="A3303">
        <v>-111.97819434</v>
      </c>
      <c r="B3303">
        <v>33.079443779999998</v>
      </c>
      <c r="C3303" t="s">
        <v>563</v>
      </c>
      <c r="D3303" t="s">
        <v>562</v>
      </c>
      <c r="E3303" t="s">
        <v>561</v>
      </c>
      <c r="F3303">
        <v>781</v>
      </c>
      <c r="G3303">
        <v>2</v>
      </c>
      <c r="H3303">
        <v>13.333</v>
      </c>
      <c r="I3303">
        <v>2.9860000000000002</v>
      </c>
      <c r="J3303">
        <v>1</v>
      </c>
      <c r="K3303">
        <v>1172.3689999999999</v>
      </c>
      <c r="L3303" t="s">
        <v>560</v>
      </c>
      <c r="M3303" t="s">
        <v>559</v>
      </c>
      <c r="N3303" s="8">
        <v>43412</v>
      </c>
      <c r="O3303">
        <v>0</v>
      </c>
      <c r="P3303">
        <v>0</v>
      </c>
      <c r="Q3303">
        <v>11851.351000000001</v>
      </c>
      <c r="R3303">
        <v>1188.7860000000001</v>
      </c>
      <c r="S3303">
        <v>2.4769999999999999</v>
      </c>
      <c r="T3303">
        <v>33</v>
      </c>
      <c r="U3303">
        <v>3602.3820000000001</v>
      </c>
      <c r="V3303">
        <v>4</v>
      </c>
      <c r="W3303">
        <v>2.036</v>
      </c>
      <c r="X3303">
        <v>3.29</v>
      </c>
      <c r="Y3303" s="8">
        <v>43412</v>
      </c>
    </row>
    <row r="3304" spans="1:25" x14ac:dyDescent="0.25">
      <c r="A3304">
        <v>-111.97819366</v>
      </c>
      <c r="B3304">
        <v>33.079451779999999</v>
      </c>
      <c r="C3304" t="s">
        <v>563</v>
      </c>
      <c r="D3304" t="s">
        <v>562</v>
      </c>
      <c r="E3304" t="s">
        <v>561</v>
      </c>
      <c r="F3304">
        <v>782</v>
      </c>
      <c r="G3304">
        <v>358</v>
      </c>
      <c r="H3304">
        <v>13.333</v>
      </c>
      <c r="I3304">
        <v>3.0510000000000002</v>
      </c>
      <c r="J3304">
        <v>1</v>
      </c>
      <c r="K3304">
        <v>1172.444</v>
      </c>
      <c r="L3304" t="s">
        <v>560</v>
      </c>
      <c r="M3304" t="s">
        <v>559</v>
      </c>
      <c r="N3304" s="8">
        <v>43412</v>
      </c>
      <c r="O3304">
        <v>0</v>
      </c>
      <c r="P3304">
        <v>0</v>
      </c>
      <c r="Q3304">
        <v>12071.837</v>
      </c>
      <c r="R3304">
        <v>1184.8620000000001</v>
      </c>
      <c r="S3304">
        <v>2.468</v>
      </c>
      <c r="T3304">
        <v>33</v>
      </c>
      <c r="U3304">
        <v>3590.49</v>
      </c>
      <c r="V3304">
        <v>4</v>
      </c>
      <c r="W3304">
        <v>2.08</v>
      </c>
      <c r="X3304">
        <v>3.3620000000000001</v>
      </c>
      <c r="Y3304" s="8">
        <v>43412</v>
      </c>
    </row>
    <row r="3305" spans="1:25" x14ac:dyDescent="0.25">
      <c r="A3305">
        <v>-111.97819332</v>
      </c>
      <c r="B3305">
        <v>33.079460789999999</v>
      </c>
      <c r="C3305" t="s">
        <v>563</v>
      </c>
      <c r="D3305" t="s">
        <v>562</v>
      </c>
      <c r="E3305" t="s">
        <v>561</v>
      </c>
      <c r="F3305">
        <v>783</v>
      </c>
      <c r="G3305">
        <v>356</v>
      </c>
      <c r="H3305">
        <v>13.333</v>
      </c>
      <c r="I3305">
        <v>2.9860000000000002</v>
      </c>
      <c r="J3305">
        <v>1</v>
      </c>
      <c r="K3305">
        <v>1172.4739999999999</v>
      </c>
      <c r="L3305" t="s">
        <v>560</v>
      </c>
      <c r="M3305" t="s">
        <v>559</v>
      </c>
      <c r="N3305" s="8">
        <v>43412</v>
      </c>
      <c r="O3305">
        <v>0</v>
      </c>
      <c r="P3305">
        <v>0</v>
      </c>
      <c r="Q3305">
        <v>11117.791999999999</v>
      </c>
      <c r="R3305">
        <v>1115.204</v>
      </c>
      <c r="S3305">
        <v>2.323</v>
      </c>
      <c r="T3305">
        <v>33</v>
      </c>
      <c r="U3305">
        <v>3379.4070000000002</v>
      </c>
      <c r="V3305">
        <v>4</v>
      </c>
      <c r="W3305">
        <v>2.036</v>
      </c>
      <c r="X3305">
        <v>3.29</v>
      </c>
      <c r="Y3305" s="8">
        <v>43412</v>
      </c>
    </row>
    <row r="3306" spans="1:25" x14ac:dyDescent="0.25">
      <c r="A3306">
        <v>-111.978194</v>
      </c>
      <c r="B3306">
        <v>33.079469770000003</v>
      </c>
      <c r="C3306" t="s">
        <v>563</v>
      </c>
      <c r="D3306" t="s">
        <v>562</v>
      </c>
      <c r="E3306" t="s">
        <v>561</v>
      </c>
      <c r="F3306">
        <v>784</v>
      </c>
      <c r="G3306">
        <v>360</v>
      </c>
      <c r="H3306">
        <v>13.333</v>
      </c>
      <c r="I3306">
        <v>3.0510000000000002</v>
      </c>
      <c r="J3306">
        <v>1</v>
      </c>
      <c r="K3306">
        <v>1172.425</v>
      </c>
      <c r="L3306" t="s">
        <v>560</v>
      </c>
      <c r="M3306" t="s">
        <v>559</v>
      </c>
      <c r="N3306" s="8">
        <v>43412</v>
      </c>
      <c r="O3306">
        <v>0</v>
      </c>
      <c r="P3306">
        <v>0</v>
      </c>
      <c r="Q3306">
        <v>11928.656000000001</v>
      </c>
      <c r="R3306">
        <v>1170.808</v>
      </c>
      <c r="S3306">
        <v>2.4390000000000001</v>
      </c>
      <c r="T3306">
        <v>33</v>
      </c>
      <c r="U3306">
        <v>3547.904</v>
      </c>
      <c r="V3306">
        <v>4</v>
      </c>
      <c r="W3306">
        <v>2.08</v>
      </c>
      <c r="X3306">
        <v>3.3620000000000001</v>
      </c>
      <c r="Y3306" s="8">
        <v>43412</v>
      </c>
    </row>
    <row r="3307" spans="1:25" x14ac:dyDescent="0.25">
      <c r="A3307">
        <v>-111.97819416999999</v>
      </c>
      <c r="B3307">
        <v>33.079477779999998</v>
      </c>
      <c r="C3307" t="s">
        <v>563</v>
      </c>
      <c r="D3307" t="s">
        <v>562</v>
      </c>
      <c r="E3307" t="s">
        <v>561</v>
      </c>
      <c r="F3307">
        <v>785</v>
      </c>
      <c r="G3307">
        <v>1</v>
      </c>
      <c r="H3307">
        <v>13.333</v>
      </c>
      <c r="I3307">
        <v>3.0179999999999998</v>
      </c>
      <c r="J3307">
        <v>1</v>
      </c>
      <c r="K3307">
        <v>1172.3979999999999</v>
      </c>
      <c r="L3307" t="s">
        <v>560</v>
      </c>
      <c r="M3307" t="s">
        <v>559</v>
      </c>
      <c r="N3307" s="8">
        <v>43412</v>
      </c>
      <c r="O3307">
        <v>0</v>
      </c>
      <c r="P3307">
        <v>0</v>
      </c>
      <c r="Q3307">
        <v>13215.414000000001</v>
      </c>
      <c r="R3307">
        <v>1311.204</v>
      </c>
      <c r="S3307">
        <v>2.7320000000000002</v>
      </c>
      <c r="T3307">
        <v>33</v>
      </c>
      <c r="U3307">
        <v>3973.3449999999998</v>
      </c>
      <c r="V3307">
        <v>4</v>
      </c>
      <c r="W3307">
        <v>2.0579999999999998</v>
      </c>
      <c r="X3307">
        <v>3.3260000000000001</v>
      </c>
      <c r="Y3307" s="8">
        <v>43412</v>
      </c>
    </row>
    <row r="3308" spans="1:25" x14ac:dyDescent="0.25">
      <c r="A3308">
        <v>-111.97819383</v>
      </c>
      <c r="B3308">
        <v>33.079486780000003</v>
      </c>
      <c r="C3308" t="s">
        <v>563</v>
      </c>
      <c r="D3308" t="s">
        <v>562</v>
      </c>
      <c r="E3308" t="s">
        <v>561</v>
      </c>
      <c r="F3308">
        <v>786</v>
      </c>
      <c r="G3308">
        <v>359</v>
      </c>
      <c r="H3308">
        <v>13.333</v>
      </c>
      <c r="I3308">
        <v>3.0840000000000001</v>
      </c>
      <c r="J3308">
        <v>1</v>
      </c>
      <c r="K3308">
        <v>1172.3920000000001</v>
      </c>
      <c r="L3308" t="s">
        <v>560</v>
      </c>
      <c r="M3308" t="s">
        <v>559</v>
      </c>
      <c r="N3308" s="8">
        <v>43412</v>
      </c>
      <c r="O3308">
        <v>0</v>
      </c>
      <c r="P3308">
        <v>0</v>
      </c>
      <c r="Q3308">
        <v>9670.9979999999996</v>
      </c>
      <c r="R3308">
        <v>939.11900000000003</v>
      </c>
      <c r="S3308">
        <v>1.956</v>
      </c>
      <c r="T3308">
        <v>33</v>
      </c>
      <c r="U3308">
        <v>2845.8159999999998</v>
      </c>
      <c r="V3308">
        <v>4</v>
      </c>
      <c r="W3308">
        <v>2.1030000000000002</v>
      </c>
      <c r="X3308">
        <v>3.3980000000000001</v>
      </c>
      <c r="Y3308" s="8">
        <v>43412</v>
      </c>
    </row>
    <row r="3309" spans="1:25" x14ac:dyDescent="0.25">
      <c r="A3309">
        <v>-111.978194</v>
      </c>
      <c r="B3309">
        <v>33.079494769999997</v>
      </c>
      <c r="C3309" t="s">
        <v>563</v>
      </c>
      <c r="D3309" t="s">
        <v>562</v>
      </c>
      <c r="E3309" t="s">
        <v>561</v>
      </c>
      <c r="F3309">
        <v>787</v>
      </c>
      <c r="G3309">
        <v>360</v>
      </c>
      <c r="H3309">
        <v>13.333</v>
      </c>
      <c r="I3309">
        <v>3.0510000000000002</v>
      </c>
      <c r="J3309">
        <v>1</v>
      </c>
      <c r="K3309">
        <v>1172.4280000000001</v>
      </c>
      <c r="L3309" t="s">
        <v>560</v>
      </c>
      <c r="M3309" t="s">
        <v>559</v>
      </c>
      <c r="N3309" s="8">
        <v>43412</v>
      </c>
      <c r="O3309">
        <v>0</v>
      </c>
      <c r="P3309">
        <v>0</v>
      </c>
      <c r="Q3309">
        <v>12601.958000000001</v>
      </c>
      <c r="R3309">
        <v>1236.894</v>
      </c>
      <c r="S3309">
        <v>2.577</v>
      </c>
      <c r="T3309">
        <v>33</v>
      </c>
      <c r="U3309">
        <v>3748.1619999999998</v>
      </c>
      <c r="V3309">
        <v>4</v>
      </c>
      <c r="W3309">
        <v>2.08</v>
      </c>
      <c r="X3309">
        <v>3.3620000000000001</v>
      </c>
      <c r="Y3309" s="8">
        <v>43412</v>
      </c>
    </row>
    <row r="3310" spans="1:25" x14ac:dyDescent="0.25">
      <c r="A3310">
        <v>-111.97819383</v>
      </c>
      <c r="B3310">
        <v>33.079502779999999</v>
      </c>
      <c r="C3310" t="s">
        <v>563</v>
      </c>
      <c r="D3310" t="s">
        <v>562</v>
      </c>
      <c r="E3310" t="s">
        <v>561</v>
      </c>
      <c r="F3310">
        <v>788</v>
      </c>
      <c r="G3310">
        <v>359</v>
      </c>
      <c r="H3310">
        <v>13.333</v>
      </c>
      <c r="I3310">
        <v>3.0840000000000001</v>
      </c>
      <c r="J3310">
        <v>1</v>
      </c>
      <c r="K3310">
        <v>1172.431</v>
      </c>
      <c r="L3310" t="s">
        <v>560</v>
      </c>
      <c r="M3310" t="s">
        <v>559</v>
      </c>
      <c r="N3310" s="8">
        <v>43412</v>
      </c>
      <c r="O3310">
        <v>0</v>
      </c>
      <c r="P3310">
        <v>0</v>
      </c>
      <c r="Q3310">
        <v>11878.34</v>
      </c>
      <c r="R3310">
        <v>1153.4670000000001</v>
      </c>
      <c r="S3310">
        <v>2.403</v>
      </c>
      <c r="T3310">
        <v>33</v>
      </c>
      <c r="U3310">
        <v>3495.355</v>
      </c>
      <c r="V3310">
        <v>4</v>
      </c>
      <c r="W3310">
        <v>2.1030000000000002</v>
      </c>
      <c r="X3310">
        <v>3.3980000000000001</v>
      </c>
      <c r="Y3310" s="8">
        <v>43412</v>
      </c>
    </row>
    <row r="3311" spans="1:25" x14ac:dyDescent="0.25">
      <c r="A3311">
        <v>-111.97819332</v>
      </c>
      <c r="B3311">
        <v>33.079511789999998</v>
      </c>
      <c r="C3311" t="s">
        <v>563</v>
      </c>
      <c r="D3311" t="s">
        <v>562</v>
      </c>
      <c r="E3311" t="s">
        <v>561</v>
      </c>
      <c r="F3311">
        <v>789</v>
      </c>
      <c r="G3311">
        <v>356</v>
      </c>
      <c r="H3311">
        <v>13.333</v>
      </c>
      <c r="I3311">
        <v>3.117</v>
      </c>
      <c r="J3311">
        <v>1</v>
      </c>
      <c r="K3311">
        <v>1172.402</v>
      </c>
      <c r="L3311" t="s">
        <v>560</v>
      </c>
      <c r="M3311" t="s">
        <v>559</v>
      </c>
      <c r="N3311" s="8">
        <v>43412</v>
      </c>
      <c r="O3311">
        <v>0</v>
      </c>
      <c r="P3311">
        <v>0</v>
      </c>
      <c r="Q3311">
        <v>12421.212</v>
      </c>
      <c r="R3311">
        <v>1193.4870000000001</v>
      </c>
      <c r="S3311">
        <v>2.4860000000000002</v>
      </c>
      <c r="T3311">
        <v>33</v>
      </c>
      <c r="U3311">
        <v>3616.627</v>
      </c>
      <c r="V3311">
        <v>4</v>
      </c>
      <c r="W3311">
        <v>2.125</v>
      </c>
      <c r="X3311">
        <v>3.4340000000000002</v>
      </c>
      <c r="Y3311" s="8">
        <v>43412</v>
      </c>
    </row>
    <row r="3312" spans="1:25" x14ac:dyDescent="0.25">
      <c r="A3312">
        <v>-111.97819486</v>
      </c>
      <c r="B3312">
        <v>33.079519810000001</v>
      </c>
      <c r="C3312" t="s">
        <v>563</v>
      </c>
      <c r="D3312" t="s">
        <v>562</v>
      </c>
      <c r="E3312" t="s">
        <v>561</v>
      </c>
      <c r="F3312">
        <v>790</v>
      </c>
      <c r="G3312">
        <v>5</v>
      </c>
      <c r="H3312">
        <v>13.333</v>
      </c>
      <c r="I3312">
        <v>2.9860000000000002</v>
      </c>
      <c r="J3312">
        <v>1</v>
      </c>
      <c r="K3312">
        <v>1172.4739999999999</v>
      </c>
      <c r="L3312" t="s">
        <v>560</v>
      </c>
      <c r="M3312" t="s">
        <v>559</v>
      </c>
      <c r="N3312" s="8">
        <v>43412</v>
      </c>
      <c r="O3312">
        <v>0</v>
      </c>
      <c r="P3312">
        <v>0</v>
      </c>
      <c r="Q3312">
        <v>13585.168</v>
      </c>
      <c r="R3312">
        <v>1362.702</v>
      </c>
      <c r="S3312">
        <v>2.839</v>
      </c>
      <c r="T3312">
        <v>33</v>
      </c>
      <c r="U3312">
        <v>4129.3999999999996</v>
      </c>
      <c r="V3312">
        <v>4</v>
      </c>
      <c r="W3312">
        <v>2.036</v>
      </c>
      <c r="X3312">
        <v>3.29</v>
      </c>
      <c r="Y3312" s="8">
        <v>43412</v>
      </c>
    </row>
    <row r="3313" spans="1:25" x14ac:dyDescent="0.25">
      <c r="A3313">
        <v>-111.97819434</v>
      </c>
      <c r="B3313">
        <v>33.079528779999997</v>
      </c>
      <c r="C3313" t="s">
        <v>563</v>
      </c>
      <c r="D3313" t="s">
        <v>562</v>
      </c>
      <c r="E3313" t="s">
        <v>561</v>
      </c>
      <c r="F3313">
        <v>791</v>
      </c>
      <c r="G3313">
        <v>2</v>
      </c>
      <c r="H3313">
        <v>13.333</v>
      </c>
      <c r="I3313">
        <v>2.9529999999999998</v>
      </c>
      <c r="J3313">
        <v>1</v>
      </c>
      <c r="K3313">
        <v>1172.395</v>
      </c>
      <c r="L3313" t="s">
        <v>560</v>
      </c>
      <c r="M3313" t="s">
        <v>559</v>
      </c>
      <c r="N3313" s="8">
        <v>43412</v>
      </c>
      <c r="O3313">
        <v>0</v>
      </c>
      <c r="P3313">
        <v>0</v>
      </c>
      <c r="Q3313">
        <v>15869.734</v>
      </c>
      <c r="R3313">
        <v>1609.55</v>
      </c>
      <c r="S3313">
        <v>3.3530000000000002</v>
      </c>
      <c r="T3313">
        <v>33</v>
      </c>
      <c r="U3313">
        <v>4877.4229999999998</v>
      </c>
      <c r="V3313">
        <v>4</v>
      </c>
      <c r="W3313">
        <v>2.0129999999999999</v>
      </c>
      <c r="X3313">
        <v>3.254</v>
      </c>
      <c r="Y3313" s="8">
        <v>43412</v>
      </c>
    </row>
    <row r="3314" spans="1:25" x14ac:dyDescent="0.25">
      <c r="A3314">
        <v>-111.978195</v>
      </c>
      <c r="B3314">
        <v>33.079536769999997</v>
      </c>
      <c r="C3314" t="s">
        <v>563</v>
      </c>
      <c r="D3314" t="s">
        <v>562</v>
      </c>
      <c r="E3314" t="s">
        <v>561</v>
      </c>
      <c r="F3314">
        <v>792</v>
      </c>
      <c r="G3314">
        <v>0</v>
      </c>
      <c r="H3314">
        <v>13.333</v>
      </c>
      <c r="I3314">
        <v>2.9529999999999998</v>
      </c>
      <c r="J3314">
        <v>1</v>
      </c>
      <c r="K3314">
        <v>1172.3720000000001</v>
      </c>
      <c r="L3314" t="s">
        <v>560</v>
      </c>
      <c r="M3314" t="s">
        <v>559</v>
      </c>
      <c r="N3314" s="8">
        <v>43412</v>
      </c>
      <c r="O3314">
        <v>0</v>
      </c>
      <c r="P3314">
        <v>0</v>
      </c>
      <c r="Q3314">
        <v>15292.987999999999</v>
      </c>
      <c r="R3314">
        <v>1551.0550000000001</v>
      </c>
      <c r="S3314">
        <v>3.2309999999999999</v>
      </c>
      <c r="T3314">
        <v>33</v>
      </c>
      <c r="U3314">
        <v>4700.1660000000002</v>
      </c>
      <c r="V3314">
        <v>4</v>
      </c>
      <c r="W3314">
        <v>2.0129999999999999</v>
      </c>
      <c r="X3314">
        <v>3.254</v>
      </c>
      <c r="Y3314" s="8">
        <v>43412</v>
      </c>
    </row>
    <row r="3315" spans="1:25" x14ac:dyDescent="0.25">
      <c r="A3315">
        <v>-111.97819383</v>
      </c>
      <c r="B3315">
        <v>33.079545779999997</v>
      </c>
      <c r="C3315" t="s">
        <v>563</v>
      </c>
      <c r="D3315" t="s">
        <v>562</v>
      </c>
      <c r="E3315" t="s">
        <v>561</v>
      </c>
      <c r="F3315">
        <v>793</v>
      </c>
      <c r="G3315">
        <v>359</v>
      </c>
      <c r="H3315">
        <v>13.333</v>
      </c>
      <c r="I3315">
        <v>3.0840000000000001</v>
      </c>
      <c r="J3315">
        <v>1</v>
      </c>
      <c r="K3315">
        <v>1172.405</v>
      </c>
      <c r="L3315" t="s">
        <v>560</v>
      </c>
      <c r="M3315" t="s">
        <v>559</v>
      </c>
      <c r="N3315" s="8">
        <v>43412</v>
      </c>
      <c r="O3315">
        <v>0</v>
      </c>
      <c r="P3315">
        <v>0</v>
      </c>
      <c r="Q3315">
        <v>15041.656999999999</v>
      </c>
      <c r="R3315">
        <v>1460.646</v>
      </c>
      <c r="S3315">
        <v>3.0430000000000001</v>
      </c>
      <c r="T3315">
        <v>33</v>
      </c>
      <c r="U3315">
        <v>4426.201</v>
      </c>
      <c r="V3315">
        <v>4</v>
      </c>
      <c r="W3315">
        <v>2.1030000000000002</v>
      </c>
      <c r="X3315">
        <v>3.3980000000000001</v>
      </c>
      <c r="Y3315" s="8">
        <v>43412</v>
      </c>
    </row>
    <row r="3316" spans="1:25" x14ac:dyDescent="0.25">
      <c r="A3316">
        <v>-111.97819434</v>
      </c>
      <c r="B3316">
        <v>33.079553779999998</v>
      </c>
      <c r="C3316" t="s">
        <v>563</v>
      </c>
      <c r="D3316" t="s">
        <v>562</v>
      </c>
      <c r="E3316" t="s">
        <v>561</v>
      </c>
      <c r="F3316">
        <v>794</v>
      </c>
      <c r="G3316">
        <v>2</v>
      </c>
      <c r="H3316">
        <v>13.333</v>
      </c>
      <c r="I3316">
        <v>2.9860000000000002</v>
      </c>
      <c r="J3316">
        <v>1</v>
      </c>
      <c r="K3316">
        <v>1172.415</v>
      </c>
      <c r="L3316" t="s">
        <v>560</v>
      </c>
      <c r="M3316" t="s">
        <v>559</v>
      </c>
      <c r="N3316" s="8">
        <v>43412</v>
      </c>
      <c r="O3316">
        <v>0</v>
      </c>
      <c r="P3316">
        <v>0</v>
      </c>
      <c r="Q3316">
        <v>15947.287</v>
      </c>
      <c r="R3316">
        <v>1599.6420000000001</v>
      </c>
      <c r="S3316">
        <v>3.3330000000000002</v>
      </c>
      <c r="T3316">
        <v>33</v>
      </c>
      <c r="U3316">
        <v>4847.3990000000003</v>
      </c>
      <c r="V3316">
        <v>4</v>
      </c>
      <c r="W3316">
        <v>2.036</v>
      </c>
      <c r="X3316">
        <v>3.29</v>
      </c>
      <c r="Y3316" s="8">
        <v>43412</v>
      </c>
    </row>
    <row r="3317" spans="1:25" x14ac:dyDescent="0.25">
      <c r="A3317">
        <v>-111.97819450999999</v>
      </c>
      <c r="B3317">
        <v>33.07956179</v>
      </c>
      <c r="C3317" t="s">
        <v>563</v>
      </c>
      <c r="D3317" t="s">
        <v>562</v>
      </c>
      <c r="E3317" t="s">
        <v>561</v>
      </c>
      <c r="F3317">
        <v>795</v>
      </c>
      <c r="G3317">
        <v>3</v>
      </c>
      <c r="H3317">
        <v>13.333</v>
      </c>
      <c r="I3317">
        <v>3.0510000000000002</v>
      </c>
      <c r="J3317">
        <v>1</v>
      </c>
      <c r="K3317">
        <v>1172.421</v>
      </c>
      <c r="L3317" t="s">
        <v>560</v>
      </c>
      <c r="M3317" t="s">
        <v>559</v>
      </c>
      <c r="N3317" s="8">
        <v>43412</v>
      </c>
      <c r="O3317">
        <v>0</v>
      </c>
      <c r="P3317">
        <v>0</v>
      </c>
      <c r="Q3317">
        <v>15840.486000000001</v>
      </c>
      <c r="R3317">
        <v>1554.758</v>
      </c>
      <c r="S3317">
        <v>3.2389999999999999</v>
      </c>
      <c r="T3317">
        <v>33</v>
      </c>
      <c r="U3317">
        <v>4711.3879999999999</v>
      </c>
      <c r="V3317">
        <v>4</v>
      </c>
      <c r="W3317">
        <v>2.08</v>
      </c>
      <c r="X3317">
        <v>3.3620000000000001</v>
      </c>
      <c r="Y3317" s="8">
        <v>43412</v>
      </c>
    </row>
    <row r="3318" spans="1:25" x14ac:dyDescent="0.25">
      <c r="A3318">
        <v>-111.97819366</v>
      </c>
      <c r="B3318">
        <v>33.079570779999997</v>
      </c>
      <c r="C3318" t="s">
        <v>563</v>
      </c>
      <c r="D3318" t="s">
        <v>562</v>
      </c>
      <c r="E3318" t="s">
        <v>561</v>
      </c>
      <c r="F3318">
        <v>796</v>
      </c>
      <c r="G3318">
        <v>358</v>
      </c>
      <c r="H3318">
        <v>13.333</v>
      </c>
      <c r="I3318">
        <v>2.9860000000000002</v>
      </c>
      <c r="J3318">
        <v>1</v>
      </c>
      <c r="K3318">
        <v>1172.402</v>
      </c>
      <c r="L3318" t="s">
        <v>560</v>
      </c>
      <c r="M3318" t="s">
        <v>559</v>
      </c>
      <c r="N3318" s="8">
        <v>43412</v>
      </c>
      <c r="O3318">
        <v>0</v>
      </c>
      <c r="P3318">
        <v>0</v>
      </c>
      <c r="Q3318">
        <v>16462.121999999999</v>
      </c>
      <c r="R3318">
        <v>1651.2840000000001</v>
      </c>
      <c r="S3318">
        <v>3.44</v>
      </c>
      <c r="T3318">
        <v>33</v>
      </c>
      <c r="U3318">
        <v>5003.8900000000003</v>
      </c>
      <c r="V3318">
        <v>4</v>
      </c>
      <c r="W3318">
        <v>2.036</v>
      </c>
      <c r="X3318">
        <v>3.29</v>
      </c>
      <c r="Y3318" s="8">
        <v>43412</v>
      </c>
    </row>
    <row r="3319" spans="1:25" x14ac:dyDescent="0.25">
      <c r="A3319">
        <v>-111.978194</v>
      </c>
      <c r="B3319">
        <v>33.079578769999998</v>
      </c>
      <c r="C3319" t="s">
        <v>563</v>
      </c>
      <c r="D3319" t="s">
        <v>562</v>
      </c>
      <c r="E3319" t="s">
        <v>561</v>
      </c>
      <c r="F3319">
        <v>797</v>
      </c>
      <c r="G3319">
        <v>0</v>
      </c>
      <c r="H3319">
        <v>13.333</v>
      </c>
      <c r="I3319">
        <v>3.15</v>
      </c>
      <c r="J3319">
        <v>1</v>
      </c>
      <c r="K3319">
        <v>1172.375</v>
      </c>
      <c r="L3319" t="s">
        <v>560</v>
      </c>
      <c r="M3319" t="s">
        <v>559</v>
      </c>
      <c r="N3319" s="8">
        <v>43412</v>
      </c>
      <c r="O3319">
        <v>0</v>
      </c>
      <c r="P3319">
        <v>0</v>
      </c>
      <c r="Q3319">
        <v>15776.813</v>
      </c>
      <c r="R3319">
        <v>1500.1179999999999</v>
      </c>
      <c r="S3319">
        <v>3.125</v>
      </c>
      <c r="T3319">
        <v>33</v>
      </c>
      <c r="U3319">
        <v>4545.8109999999997</v>
      </c>
      <c r="V3319">
        <v>4</v>
      </c>
      <c r="W3319">
        <v>2.1469999999999998</v>
      </c>
      <c r="X3319">
        <v>3.4710000000000001</v>
      </c>
      <c r="Y3319" s="8">
        <v>43412</v>
      </c>
    </row>
    <row r="3320" spans="1:25" x14ac:dyDescent="0.25">
      <c r="A3320">
        <v>-111.97819351</v>
      </c>
      <c r="B3320">
        <v>33.079587789999998</v>
      </c>
      <c r="C3320" t="s">
        <v>563</v>
      </c>
      <c r="D3320" t="s">
        <v>562</v>
      </c>
      <c r="E3320" t="s">
        <v>561</v>
      </c>
      <c r="F3320">
        <v>798</v>
      </c>
      <c r="G3320">
        <v>3</v>
      </c>
      <c r="H3320">
        <v>13.333</v>
      </c>
      <c r="I3320">
        <v>3.15</v>
      </c>
      <c r="J3320">
        <v>1</v>
      </c>
      <c r="K3320">
        <v>1172.3520000000001</v>
      </c>
      <c r="L3320" t="s">
        <v>560</v>
      </c>
      <c r="M3320" t="s">
        <v>559</v>
      </c>
      <c r="N3320" s="8">
        <v>43412</v>
      </c>
      <c r="O3320">
        <v>0</v>
      </c>
      <c r="P3320">
        <v>0</v>
      </c>
      <c r="Q3320">
        <v>12972.29</v>
      </c>
      <c r="R3320">
        <v>1233.453</v>
      </c>
      <c r="S3320">
        <v>2.57</v>
      </c>
      <c r="T3320">
        <v>33</v>
      </c>
      <c r="U3320">
        <v>3737.7370000000001</v>
      </c>
      <c r="V3320">
        <v>4</v>
      </c>
      <c r="W3320">
        <v>2.1469999999999998</v>
      </c>
      <c r="X3320">
        <v>3.4710000000000001</v>
      </c>
      <c r="Y3320" s="8">
        <v>43412</v>
      </c>
    </row>
    <row r="3321" spans="1:25" x14ac:dyDescent="0.25">
      <c r="A3321">
        <v>-111.978194</v>
      </c>
      <c r="B3321">
        <v>33.079595769999997</v>
      </c>
      <c r="C3321" t="s">
        <v>563</v>
      </c>
      <c r="D3321" t="s">
        <v>562</v>
      </c>
      <c r="E3321" t="s">
        <v>561</v>
      </c>
      <c r="F3321">
        <v>799</v>
      </c>
      <c r="G3321">
        <v>0</v>
      </c>
      <c r="H3321">
        <v>13.333</v>
      </c>
      <c r="I3321">
        <v>2.887</v>
      </c>
      <c r="J3321">
        <v>1</v>
      </c>
      <c r="K3321">
        <v>1172.4179999999999</v>
      </c>
      <c r="L3321" t="s">
        <v>560</v>
      </c>
      <c r="M3321" t="s">
        <v>559</v>
      </c>
      <c r="N3321" s="8">
        <v>43412</v>
      </c>
      <c r="O3321">
        <v>0</v>
      </c>
      <c r="P3321">
        <v>0</v>
      </c>
      <c r="Q3321">
        <v>15554.343999999999</v>
      </c>
      <c r="R3321">
        <v>1613.4159999999999</v>
      </c>
      <c r="S3321">
        <v>3.3610000000000002</v>
      </c>
      <c r="T3321">
        <v>33</v>
      </c>
      <c r="U3321">
        <v>4889.1390000000001</v>
      </c>
      <c r="V3321">
        <v>4</v>
      </c>
      <c r="W3321">
        <v>1.9690000000000001</v>
      </c>
      <c r="X3321">
        <v>3.181</v>
      </c>
      <c r="Y3321" s="8">
        <v>43412</v>
      </c>
    </row>
    <row r="3322" spans="1:25" x14ac:dyDescent="0.25">
      <c r="A3322">
        <v>-111.978194</v>
      </c>
      <c r="B3322">
        <v>33.079604770000003</v>
      </c>
      <c r="C3322" t="s">
        <v>563</v>
      </c>
      <c r="D3322" t="s">
        <v>562</v>
      </c>
      <c r="E3322" t="s">
        <v>561</v>
      </c>
      <c r="F3322">
        <v>800</v>
      </c>
      <c r="G3322">
        <v>360</v>
      </c>
      <c r="H3322">
        <v>13.333</v>
      </c>
      <c r="I3322">
        <v>2.92</v>
      </c>
      <c r="J3322">
        <v>1</v>
      </c>
      <c r="K3322">
        <v>1172.3920000000001</v>
      </c>
      <c r="L3322" t="s">
        <v>560</v>
      </c>
      <c r="M3322" t="s">
        <v>559</v>
      </c>
      <c r="N3322" s="8">
        <v>43412</v>
      </c>
      <c r="O3322">
        <v>0</v>
      </c>
      <c r="P3322">
        <v>0</v>
      </c>
      <c r="Q3322">
        <v>13498.141</v>
      </c>
      <c r="R3322">
        <v>1384.3989999999999</v>
      </c>
      <c r="S3322">
        <v>2.8839999999999999</v>
      </c>
      <c r="T3322">
        <v>33</v>
      </c>
      <c r="U3322">
        <v>4195.1480000000001</v>
      </c>
      <c r="V3322">
        <v>4</v>
      </c>
      <c r="W3322">
        <v>1.9910000000000001</v>
      </c>
      <c r="X3322">
        <v>3.218</v>
      </c>
      <c r="Y3322" s="8">
        <v>43412</v>
      </c>
    </row>
    <row r="3323" spans="1:25" x14ac:dyDescent="0.25">
      <c r="A3323">
        <v>-111.978194</v>
      </c>
      <c r="B3323">
        <v>33.079612769999997</v>
      </c>
      <c r="C3323" t="s">
        <v>563</v>
      </c>
      <c r="D3323" t="s">
        <v>562</v>
      </c>
      <c r="E3323" t="s">
        <v>561</v>
      </c>
      <c r="F3323">
        <v>801</v>
      </c>
      <c r="G3323">
        <v>360</v>
      </c>
      <c r="H3323">
        <v>13.333</v>
      </c>
      <c r="I3323">
        <v>3.15</v>
      </c>
      <c r="J3323">
        <v>1</v>
      </c>
      <c r="K3323">
        <v>1172.402</v>
      </c>
      <c r="L3323" t="s">
        <v>560</v>
      </c>
      <c r="M3323" t="s">
        <v>559</v>
      </c>
      <c r="N3323" s="8">
        <v>43412</v>
      </c>
      <c r="O3323">
        <v>0</v>
      </c>
      <c r="P3323">
        <v>0</v>
      </c>
      <c r="Q3323">
        <v>12434.1</v>
      </c>
      <c r="R3323">
        <v>1182.28</v>
      </c>
      <c r="S3323">
        <v>2.4630000000000001</v>
      </c>
      <c r="T3323">
        <v>33</v>
      </c>
      <c r="U3323">
        <v>3582.6669999999999</v>
      </c>
      <c r="V3323">
        <v>4</v>
      </c>
      <c r="W3323">
        <v>2.1469999999999998</v>
      </c>
      <c r="X3323">
        <v>3.4710000000000001</v>
      </c>
      <c r="Y3323" s="8">
        <v>43412</v>
      </c>
    </row>
    <row r="3324" spans="1:25" x14ac:dyDescent="0.25">
      <c r="A3324">
        <v>-111.97819368</v>
      </c>
      <c r="B3324">
        <v>33.07962079</v>
      </c>
      <c r="C3324" t="s">
        <v>563</v>
      </c>
      <c r="D3324" t="s">
        <v>562</v>
      </c>
      <c r="E3324" t="s">
        <v>561</v>
      </c>
      <c r="F3324">
        <v>802</v>
      </c>
      <c r="G3324">
        <v>4</v>
      </c>
      <c r="H3324">
        <v>13.333</v>
      </c>
      <c r="I3324">
        <v>3.0179999999999998</v>
      </c>
      <c r="J3324">
        <v>1</v>
      </c>
      <c r="K3324">
        <v>1172.451</v>
      </c>
      <c r="L3324" t="s">
        <v>560</v>
      </c>
      <c r="M3324" t="s">
        <v>559</v>
      </c>
      <c r="N3324" s="8">
        <v>43412</v>
      </c>
      <c r="O3324">
        <v>0</v>
      </c>
      <c r="P3324">
        <v>0</v>
      </c>
      <c r="Q3324">
        <v>13253.31</v>
      </c>
      <c r="R3324">
        <v>1314.9639999999999</v>
      </c>
      <c r="S3324">
        <v>2.74</v>
      </c>
      <c r="T3324">
        <v>33</v>
      </c>
      <c r="U3324">
        <v>3984.739</v>
      </c>
      <c r="V3324">
        <v>4</v>
      </c>
      <c r="W3324">
        <v>2.0579999999999998</v>
      </c>
      <c r="X3324">
        <v>3.3260000000000001</v>
      </c>
      <c r="Y3324" s="8">
        <v>43412</v>
      </c>
    </row>
    <row r="3325" spans="1:25" x14ac:dyDescent="0.25">
      <c r="A3325">
        <v>-111.97819317</v>
      </c>
      <c r="B3325">
        <v>33.079629779999998</v>
      </c>
      <c r="C3325" t="s">
        <v>563</v>
      </c>
      <c r="D3325" t="s">
        <v>562</v>
      </c>
      <c r="E3325" t="s">
        <v>561</v>
      </c>
      <c r="F3325">
        <v>803</v>
      </c>
      <c r="G3325">
        <v>1</v>
      </c>
      <c r="H3325">
        <v>13.333</v>
      </c>
      <c r="I3325">
        <v>2.7229999999999999</v>
      </c>
      <c r="J3325">
        <v>1</v>
      </c>
      <c r="K3325">
        <v>1172.4739999999999</v>
      </c>
      <c r="L3325" t="s">
        <v>560</v>
      </c>
      <c r="M3325" t="s">
        <v>559</v>
      </c>
      <c r="N3325" s="8">
        <v>43412</v>
      </c>
      <c r="O3325">
        <v>0</v>
      </c>
      <c r="P3325">
        <v>0</v>
      </c>
      <c r="Q3325">
        <v>13720.39</v>
      </c>
      <c r="R3325">
        <v>1508.9179999999999</v>
      </c>
      <c r="S3325">
        <v>3.1440000000000001</v>
      </c>
      <c r="T3325">
        <v>33</v>
      </c>
      <c r="U3325">
        <v>4572.4790000000003</v>
      </c>
      <c r="V3325">
        <v>4</v>
      </c>
      <c r="W3325">
        <v>1.857</v>
      </c>
      <c r="X3325">
        <v>3.0009999999999999</v>
      </c>
      <c r="Y3325" s="8">
        <v>43412</v>
      </c>
    </row>
    <row r="3326" spans="1:25" x14ac:dyDescent="0.25">
      <c r="A3326">
        <v>-111.97819351</v>
      </c>
      <c r="B3326">
        <v>33.07963779</v>
      </c>
      <c r="C3326" t="s">
        <v>563</v>
      </c>
      <c r="D3326" t="s">
        <v>562</v>
      </c>
      <c r="E3326" t="s">
        <v>561</v>
      </c>
      <c r="F3326">
        <v>804</v>
      </c>
      <c r="G3326">
        <v>3</v>
      </c>
      <c r="H3326">
        <v>13.333</v>
      </c>
      <c r="I3326">
        <v>2.9529999999999998</v>
      </c>
      <c r="J3326">
        <v>1</v>
      </c>
      <c r="K3326">
        <v>1172.5</v>
      </c>
      <c r="L3326" t="s">
        <v>560</v>
      </c>
      <c r="M3326" t="s">
        <v>559</v>
      </c>
      <c r="N3326" s="8">
        <v>43412</v>
      </c>
      <c r="O3326">
        <v>0</v>
      </c>
      <c r="P3326">
        <v>0</v>
      </c>
      <c r="Q3326">
        <v>13898.355</v>
      </c>
      <c r="R3326">
        <v>1409.607</v>
      </c>
      <c r="S3326">
        <v>2.9369999999999998</v>
      </c>
      <c r="T3326">
        <v>33</v>
      </c>
      <c r="U3326">
        <v>4271.5370000000003</v>
      </c>
      <c r="V3326">
        <v>4</v>
      </c>
      <c r="W3326">
        <v>2.0129999999999999</v>
      </c>
      <c r="X3326">
        <v>3.254</v>
      </c>
      <c r="Y3326" s="8">
        <v>43412</v>
      </c>
    </row>
    <row r="3327" spans="1:25" x14ac:dyDescent="0.25">
      <c r="A3327">
        <v>-111.97819266</v>
      </c>
      <c r="B3327">
        <v>33.07964578</v>
      </c>
      <c r="C3327" t="s">
        <v>563</v>
      </c>
      <c r="D3327" t="s">
        <v>562</v>
      </c>
      <c r="E3327" t="s">
        <v>561</v>
      </c>
      <c r="F3327">
        <v>805</v>
      </c>
      <c r="G3327">
        <v>358</v>
      </c>
      <c r="H3327">
        <v>13.333</v>
      </c>
      <c r="I3327">
        <v>2.887</v>
      </c>
      <c r="J3327">
        <v>1</v>
      </c>
      <c r="K3327">
        <v>1172.52</v>
      </c>
      <c r="L3327" t="s">
        <v>560</v>
      </c>
      <c r="M3327" t="s">
        <v>559</v>
      </c>
      <c r="N3327" s="8">
        <v>43412</v>
      </c>
      <c r="O3327">
        <v>0</v>
      </c>
      <c r="P3327">
        <v>0</v>
      </c>
      <c r="Q3327">
        <v>15942.495000000001</v>
      </c>
      <c r="R3327">
        <v>1653.6780000000001</v>
      </c>
      <c r="S3327">
        <v>3.4449999999999998</v>
      </c>
      <c r="T3327">
        <v>33</v>
      </c>
      <c r="U3327">
        <v>5011.1450000000004</v>
      </c>
      <c r="V3327">
        <v>4</v>
      </c>
      <c r="W3327">
        <v>1.9690000000000001</v>
      </c>
      <c r="X3327">
        <v>3.181</v>
      </c>
      <c r="Y3327" s="8">
        <v>43412</v>
      </c>
    </row>
    <row r="3328" spans="1:25" x14ac:dyDescent="0.25">
      <c r="A3328">
        <v>-111.97819368</v>
      </c>
      <c r="B3328">
        <v>33.079654789999999</v>
      </c>
      <c r="C3328" t="s">
        <v>563</v>
      </c>
      <c r="D3328" t="s">
        <v>562</v>
      </c>
      <c r="E3328" t="s">
        <v>561</v>
      </c>
      <c r="F3328">
        <v>806</v>
      </c>
      <c r="G3328">
        <v>4</v>
      </c>
      <c r="H3328">
        <v>13.333</v>
      </c>
      <c r="I3328">
        <v>2.9860000000000002</v>
      </c>
      <c r="J3328">
        <v>1</v>
      </c>
      <c r="K3328">
        <v>1172.4480000000001</v>
      </c>
      <c r="L3328" t="s">
        <v>560</v>
      </c>
      <c r="M3328" t="s">
        <v>559</v>
      </c>
      <c r="N3328" s="8">
        <v>43412</v>
      </c>
      <c r="O3328">
        <v>0</v>
      </c>
      <c r="P3328">
        <v>0</v>
      </c>
      <c r="Q3328">
        <v>17506.939999999999</v>
      </c>
      <c r="R3328">
        <v>1756.087</v>
      </c>
      <c r="S3328">
        <v>3.6589999999999998</v>
      </c>
      <c r="T3328">
        <v>33</v>
      </c>
      <c r="U3328">
        <v>5321.4769999999999</v>
      </c>
      <c r="V3328">
        <v>4</v>
      </c>
      <c r="W3328">
        <v>2.036</v>
      </c>
      <c r="X3328">
        <v>3.29</v>
      </c>
      <c r="Y3328" s="8">
        <v>43412</v>
      </c>
    </row>
    <row r="3329" spans="1:25" x14ac:dyDescent="0.25">
      <c r="A3329">
        <v>-111.97819266</v>
      </c>
      <c r="B3329">
        <v>33.079663779999997</v>
      </c>
      <c r="C3329" t="s">
        <v>563</v>
      </c>
      <c r="D3329" t="s">
        <v>562</v>
      </c>
      <c r="E3329" t="s">
        <v>561</v>
      </c>
      <c r="F3329">
        <v>807</v>
      </c>
      <c r="G3329">
        <v>358</v>
      </c>
      <c r="H3329">
        <v>13.333</v>
      </c>
      <c r="I3329">
        <v>3.117</v>
      </c>
      <c r="J3329">
        <v>1</v>
      </c>
      <c r="K3329">
        <v>1172.444</v>
      </c>
      <c r="L3329" t="s">
        <v>560</v>
      </c>
      <c r="M3329" t="s">
        <v>559</v>
      </c>
      <c r="N3329" s="8">
        <v>43412</v>
      </c>
      <c r="O3329">
        <v>0</v>
      </c>
      <c r="P3329">
        <v>0</v>
      </c>
      <c r="Q3329">
        <v>18596.868999999999</v>
      </c>
      <c r="R3329">
        <v>1786.8720000000001</v>
      </c>
      <c r="S3329">
        <v>3.7229999999999999</v>
      </c>
      <c r="T3329">
        <v>33</v>
      </c>
      <c r="U3329">
        <v>5414.7640000000001</v>
      </c>
      <c r="V3329">
        <v>4</v>
      </c>
      <c r="W3329">
        <v>2.125</v>
      </c>
      <c r="X3329">
        <v>3.4340000000000002</v>
      </c>
      <c r="Y3329" s="8">
        <v>43412</v>
      </c>
    </row>
    <row r="3330" spans="1:25" x14ac:dyDescent="0.25">
      <c r="A3330">
        <v>-111.97819283</v>
      </c>
      <c r="B3330">
        <v>33.079671779999998</v>
      </c>
      <c r="C3330" t="s">
        <v>563</v>
      </c>
      <c r="D3330" t="s">
        <v>562</v>
      </c>
      <c r="E3330" t="s">
        <v>561</v>
      </c>
      <c r="F3330">
        <v>808</v>
      </c>
      <c r="G3330">
        <v>359</v>
      </c>
      <c r="H3330">
        <v>13.333</v>
      </c>
      <c r="I3330">
        <v>3.0840000000000001</v>
      </c>
      <c r="J3330">
        <v>1</v>
      </c>
      <c r="K3330">
        <v>1172.431</v>
      </c>
      <c r="L3330" t="s">
        <v>560</v>
      </c>
      <c r="M3330" t="s">
        <v>559</v>
      </c>
      <c r="N3330" s="8">
        <v>43412</v>
      </c>
      <c r="O3330">
        <v>0</v>
      </c>
      <c r="P3330">
        <v>0</v>
      </c>
      <c r="Q3330">
        <v>16769.03</v>
      </c>
      <c r="R3330">
        <v>1628.386</v>
      </c>
      <c r="S3330">
        <v>3.3919999999999999</v>
      </c>
      <c r="T3330">
        <v>33</v>
      </c>
      <c r="U3330">
        <v>4934.5029999999997</v>
      </c>
      <c r="V3330">
        <v>4</v>
      </c>
      <c r="W3330">
        <v>2.1030000000000002</v>
      </c>
      <c r="X3330">
        <v>3.3980000000000001</v>
      </c>
      <c r="Y3330" s="8">
        <v>43412</v>
      </c>
    </row>
    <row r="3331" spans="1:25" x14ac:dyDescent="0.25">
      <c r="A3331">
        <v>-111.97819232000001</v>
      </c>
      <c r="B3331">
        <v>33.07967979</v>
      </c>
      <c r="C3331" t="s">
        <v>563</v>
      </c>
      <c r="D3331" t="s">
        <v>562</v>
      </c>
      <c r="E3331" t="s">
        <v>561</v>
      </c>
      <c r="F3331">
        <v>809</v>
      </c>
      <c r="G3331">
        <v>356</v>
      </c>
      <c r="H3331">
        <v>13.333</v>
      </c>
      <c r="I3331">
        <v>3.0840000000000001</v>
      </c>
      <c r="J3331">
        <v>1</v>
      </c>
      <c r="K3331">
        <v>1172.3979999999999</v>
      </c>
      <c r="L3331" t="s">
        <v>560</v>
      </c>
      <c r="M3331" t="s">
        <v>559</v>
      </c>
      <c r="N3331" s="8">
        <v>43412</v>
      </c>
      <c r="O3331">
        <v>0</v>
      </c>
      <c r="P3331">
        <v>0</v>
      </c>
      <c r="Q3331">
        <v>15151.321</v>
      </c>
      <c r="R3331">
        <v>1471.296</v>
      </c>
      <c r="S3331">
        <v>3.0649999999999999</v>
      </c>
      <c r="T3331">
        <v>33</v>
      </c>
      <c r="U3331">
        <v>4458.4709999999995</v>
      </c>
      <c r="V3331">
        <v>4</v>
      </c>
      <c r="W3331">
        <v>2.1030000000000002</v>
      </c>
      <c r="X3331">
        <v>3.3980000000000001</v>
      </c>
      <c r="Y3331" s="8">
        <v>43412</v>
      </c>
    </row>
    <row r="3332" spans="1:25" x14ac:dyDescent="0.25">
      <c r="A3332">
        <v>-111.9781942</v>
      </c>
      <c r="B3332">
        <v>33.079688840000003</v>
      </c>
      <c r="C3332" t="s">
        <v>563</v>
      </c>
      <c r="D3332" t="s">
        <v>562</v>
      </c>
      <c r="E3332" t="s">
        <v>561</v>
      </c>
      <c r="F3332">
        <v>810</v>
      </c>
      <c r="G3332">
        <v>7</v>
      </c>
      <c r="H3332">
        <v>13.333</v>
      </c>
      <c r="I3332">
        <v>2.9860000000000002</v>
      </c>
      <c r="J3332">
        <v>1</v>
      </c>
      <c r="K3332">
        <v>1172.4110000000001</v>
      </c>
      <c r="L3332" t="s">
        <v>560</v>
      </c>
      <c r="M3332" t="s">
        <v>559</v>
      </c>
      <c r="N3332" s="8">
        <v>43412</v>
      </c>
      <c r="O3332">
        <v>0</v>
      </c>
      <c r="P3332">
        <v>0</v>
      </c>
      <c r="Q3332">
        <v>12408.157999999999</v>
      </c>
      <c r="R3332">
        <v>1244.6379999999999</v>
      </c>
      <c r="S3332">
        <v>2.593</v>
      </c>
      <c r="T3332">
        <v>33</v>
      </c>
      <c r="U3332">
        <v>3771.6309999999999</v>
      </c>
      <c r="V3332">
        <v>4</v>
      </c>
      <c r="W3332">
        <v>2.036</v>
      </c>
      <c r="X3332">
        <v>3.29</v>
      </c>
      <c r="Y3332" s="8">
        <v>43412</v>
      </c>
    </row>
    <row r="3333" spans="1:25" x14ac:dyDescent="0.25">
      <c r="A3333">
        <v>-111.97819249</v>
      </c>
      <c r="B3333">
        <v>33.07969679</v>
      </c>
      <c r="C3333" t="s">
        <v>563</v>
      </c>
      <c r="D3333" t="s">
        <v>562</v>
      </c>
      <c r="E3333" t="s">
        <v>561</v>
      </c>
      <c r="F3333">
        <v>811</v>
      </c>
      <c r="G3333">
        <v>357</v>
      </c>
      <c r="H3333">
        <v>13.333</v>
      </c>
      <c r="I3333">
        <v>2.92</v>
      </c>
      <c r="J3333">
        <v>1</v>
      </c>
      <c r="K3333">
        <v>1172.405</v>
      </c>
      <c r="L3333" t="s">
        <v>560</v>
      </c>
      <c r="M3333" t="s">
        <v>559</v>
      </c>
      <c r="N3333" s="8">
        <v>43412</v>
      </c>
      <c r="O3333">
        <v>0</v>
      </c>
      <c r="P3333">
        <v>0</v>
      </c>
      <c r="Q3333">
        <v>13516.647999999999</v>
      </c>
      <c r="R3333">
        <v>1386.297</v>
      </c>
      <c r="S3333">
        <v>2.8879999999999999</v>
      </c>
      <c r="T3333">
        <v>33</v>
      </c>
      <c r="U3333">
        <v>4200.8999999999996</v>
      </c>
      <c r="V3333">
        <v>4</v>
      </c>
      <c r="W3333">
        <v>1.9910000000000001</v>
      </c>
      <c r="X3333">
        <v>3.218</v>
      </c>
      <c r="Y3333" s="8">
        <v>43412</v>
      </c>
    </row>
    <row r="3334" spans="1:25" x14ac:dyDescent="0.25">
      <c r="A3334">
        <v>-111.97819317</v>
      </c>
      <c r="B3334">
        <v>33.079705779999998</v>
      </c>
      <c r="C3334" t="s">
        <v>563</v>
      </c>
      <c r="D3334" t="s">
        <v>562</v>
      </c>
      <c r="E3334" t="s">
        <v>561</v>
      </c>
      <c r="F3334">
        <v>812</v>
      </c>
      <c r="G3334">
        <v>1</v>
      </c>
      <c r="H3334">
        <v>13.333</v>
      </c>
      <c r="I3334">
        <v>3.0510000000000002</v>
      </c>
      <c r="J3334">
        <v>1</v>
      </c>
      <c r="K3334">
        <v>1172.4179999999999</v>
      </c>
      <c r="L3334" t="s">
        <v>560</v>
      </c>
      <c r="M3334" t="s">
        <v>559</v>
      </c>
      <c r="N3334" s="8">
        <v>43412</v>
      </c>
      <c r="O3334">
        <v>0</v>
      </c>
      <c r="P3334">
        <v>0</v>
      </c>
      <c r="Q3334">
        <v>11853.114</v>
      </c>
      <c r="R3334">
        <v>1163.394</v>
      </c>
      <c r="S3334">
        <v>2.4239999999999999</v>
      </c>
      <c r="T3334">
        <v>33</v>
      </c>
      <c r="U3334">
        <v>3525.4360000000001</v>
      </c>
      <c r="V3334">
        <v>4</v>
      </c>
      <c r="W3334">
        <v>2.08</v>
      </c>
      <c r="X3334">
        <v>3.3620000000000001</v>
      </c>
      <c r="Y3334" s="8">
        <v>43412</v>
      </c>
    </row>
    <row r="3335" spans="1:25" x14ac:dyDescent="0.25">
      <c r="A3335">
        <v>-111.978193</v>
      </c>
      <c r="B3335">
        <v>33.079713769999998</v>
      </c>
      <c r="C3335" t="s">
        <v>563</v>
      </c>
      <c r="D3335" t="s">
        <v>562</v>
      </c>
      <c r="E3335" t="s">
        <v>561</v>
      </c>
      <c r="F3335">
        <v>813</v>
      </c>
      <c r="G3335">
        <v>360</v>
      </c>
      <c r="H3335">
        <v>13.333</v>
      </c>
      <c r="I3335">
        <v>3.2480000000000002</v>
      </c>
      <c r="J3335">
        <v>1</v>
      </c>
      <c r="K3335">
        <v>1172.421</v>
      </c>
      <c r="L3335" t="s">
        <v>560</v>
      </c>
      <c r="M3335" t="s">
        <v>559</v>
      </c>
      <c r="N3335" s="8">
        <v>43412</v>
      </c>
      <c r="O3335">
        <v>0</v>
      </c>
      <c r="P3335">
        <v>0</v>
      </c>
      <c r="Q3335">
        <v>12349.332</v>
      </c>
      <c r="R3335">
        <v>1138.6379999999999</v>
      </c>
      <c r="S3335">
        <v>2.3719999999999999</v>
      </c>
      <c r="T3335">
        <v>33</v>
      </c>
      <c r="U3335">
        <v>3450.4169999999999</v>
      </c>
      <c r="V3335">
        <v>4</v>
      </c>
      <c r="W3335">
        <v>2.2149999999999999</v>
      </c>
      <c r="X3335">
        <v>3.5790000000000002</v>
      </c>
      <c r="Y3335" s="8">
        <v>43412</v>
      </c>
    </row>
    <row r="3336" spans="1:25" x14ac:dyDescent="0.25">
      <c r="A3336">
        <v>-111.97819249</v>
      </c>
      <c r="B3336">
        <v>33.079721790000001</v>
      </c>
      <c r="C3336" t="s">
        <v>563</v>
      </c>
      <c r="D3336" t="s">
        <v>562</v>
      </c>
      <c r="E3336" t="s">
        <v>561</v>
      </c>
      <c r="F3336">
        <v>814</v>
      </c>
      <c r="G3336">
        <v>357</v>
      </c>
      <c r="H3336">
        <v>13.333</v>
      </c>
      <c r="I3336">
        <v>3.0179999999999998</v>
      </c>
      <c r="J3336">
        <v>1</v>
      </c>
      <c r="K3336">
        <v>1172.47</v>
      </c>
      <c r="L3336" t="s">
        <v>560</v>
      </c>
      <c r="M3336" t="s">
        <v>559</v>
      </c>
      <c r="N3336" s="8">
        <v>43412</v>
      </c>
      <c r="O3336">
        <v>0</v>
      </c>
      <c r="P3336">
        <v>0</v>
      </c>
      <c r="Q3336">
        <v>12133.197</v>
      </c>
      <c r="R3336">
        <v>1203.829</v>
      </c>
      <c r="S3336">
        <v>2.508</v>
      </c>
      <c r="T3336">
        <v>33</v>
      </c>
      <c r="U3336">
        <v>3647.9659999999999</v>
      </c>
      <c r="V3336">
        <v>4</v>
      </c>
      <c r="W3336">
        <v>2.0579999999999998</v>
      </c>
      <c r="X3336">
        <v>3.3260000000000001</v>
      </c>
      <c r="Y3336" s="8">
        <v>43412</v>
      </c>
    </row>
    <row r="3337" spans="1:25" x14ac:dyDescent="0.25">
      <c r="A3337">
        <v>-111.97819251</v>
      </c>
      <c r="B3337">
        <v>33.079730789999999</v>
      </c>
      <c r="C3337" t="s">
        <v>563</v>
      </c>
      <c r="D3337" t="s">
        <v>562</v>
      </c>
      <c r="E3337" t="s">
        <v>561</v>
      </c>
      <c r="F3337">
        <v>815</v>
      </c>
      <c r="G3337">
        <v>3</v>
      </c>
      <c r="H3337">
        <v>13.333</v>
      </c>
      <c r="I3337">
        <v>2.9860000000000002</v>
      </c>
      <c r="J3337">
        <v>1</v>
      </c>
      <c r="K3337">
        <v>1172.4929999999999</v>
      </c>
      <c r="L3337" t="s">
        <v>560</v>
      </c>
      <c r="M3337" t="s">
        <v>559</v>
      </c>
      <c r="N3337" s="8">
        <v>43412</v>
      </c>
      <c r="O3337">
        <v>0</v>
      </c>
      <c r="P3337">
        <v>0</v>
      </c>
      <c r="Q3337">
        <v>12743.927</v>
      </c>
      <c r="R3337">
        <v>1278.319</v>
      </c>
      <c r="S3337">
        <v>2.6629999999999998</v>
      </c>
      <c r="T3337">
        <v>33</v>
      </c>
      <c r="U3337">
        <v>3873.6930000000002</v>
      </c>
      <c r="V3337">
        <v>4</v>
      </c>
      <c r="W3337">
        <v>2.036</v>
      </c>
      <c r="X3337">
        <v>3.29</v>
      </c>
      <c r="Y3337" s="8">
        <v>43412</v>
      </c>
    </row>
    <row r="3338" spans="1:25" x14ac:dyDescent="0.25">
      <c r="A3338">
        <v>-111.97819320000001</v>
      </c>
      <c r="B3338">
        <v>33.079738839999997</v>
      </c>
      <c r="C3338" t="s">
        <v>563</v>
      </c>
      <c r="D3338" t="s">
        <v>562</v>
      </c>
      <c r="E3338" t="s">
        <v>561</v>
      </c>
      <c r="F3338">
        <v>816</v>
      </c>
      <c r="G3338">
        <v>7</v>
      </c>
      <c r="H3338">
        <v>13.333</v>
      </c>
      <c r="I3338">
        <v>3.15</v>
      </c>
      <c r="J3338">
        <v>1</v>
      </c>
      <c r="K3338">
        <v>1172.47</v>
      </c>
      <c r="L3338" t="s">
        <v>560</v>
      </c>
      <c r="M3338" t="s">
        <v>559</v>
      </c>
      <c r="N3338" s="8">
        <v>43412</v>
      </c>
      <c r="O3338">
        <v>0</v>
      </c>
      <c r="P3338">
        <v>0</v>
      </c>
      <c r="Q3338">
        <v>14609.717000000001</v>
      </c>
      <c r="R3338">
        <v>1389.146</v>
      </c>
      <c r="S3338">
        <v>2.8940000000000001</v>
      </c>
      <c r="T3338">
        <v>33</v>
      </c>
      <c r="U3338">
        <v>4209.5330000000004</v>
      </c>
      <c r="V3338">
        <v>4</v>
      </c>
      <c r="W3338">
        <v>2.1469999999999998</v>
      </c>
      <c r="X3338">
        <v>3.4710000000000001</v>
      </c>
      <c r="Y3338" s="8">
        <v>43412</v>
      </c>
    </row>
    <row r="3339" spans="1:25" x14ac:dyDescent="0.25">
      <c r="A3339">
        <v>-111.97819131999999</v>
      </c>
      <c r="B3339">
        <v>33.079747789999999</v>
      </c>
      <c r="C3339" t="s">
        <v>563</v>
      </c>
      <c r="D3339" t="s">
        <v>562</v>
      </c>
      <c r="E3339" t="s">
        <v>561</v>
      </c>
      <c r="F3339">
        <v>817</v>
      </c>
      <c r="G3339">
        <v>356</v>
      </c>
      <c r="H3339">
        <v>13.333</v>
      </c>
      <c r="I3339">
        <v>3.117</v>
      </c>
      <c r="J3339">
        <v>1</v>
      </c>
      <c r="K3339">
        <v>1172.5229999999999</v>
      </c>
      <c r="L3339" t="s">
        <v>560</v>
      </c>
      <c r="M3339" t="s">
        <v>559</v>
      </c>
      <c r="N3339" s="8">
        <v>43412</v>
      </c>
      <c r="O3339">
        <v>0</v>
      </c>
      <c r="P3339">
        <v>0</v>
      </c>
      <c r="Q3339">
        <v>12921.174999999999</v>
      </c>
      <c r="R3339">
        <v>1241.5260000000001</v>
      </c>
      <c r="S3339">
        <v>2.5870000000000002</v>
      </c>
      <c r="T3339">
        <v>33</v>
      </c>
      <c r="U3339">
        <v>3762.1990000000001</v>
      </c>
      <c r="V3339">
        <v>4</v>
      </c>
      <c r="W3339">
        <v>2.125</v>
      </c>
      <c r="X3339">
        <v>3.4340000000000002</v>
      </c>
      <c r="Y3339" s="8">
        <v>43412</v>
      </c>
    </row>
    <row r="3340" spans="1:25" x14ac:dyDescent="0.25">
      <c r="A3340">
        <v>-111.97819183</v>
      </c>
      <c r="B3340">
        <v>33.079755779999999</v>
      </c>
      <c r="C3340" t="s">
        <v>563</v>
      </c>
      <c r="D3340" t="s">
        <v>562</v>
      </c>
      <c r="E3340" t="s">
        <v>561</v>
      </c>
      <c r="F3340">
        <v>818</v>
      </c>
      <c r="G3340">
        <v>359</v>
      </c>
      <c r="H3340">
        <v>13.333</v>
      </c>
      <c r="I3340">
        <v>3.15</v>
      </c>
      <c r="J3340">
        <v>1</v>
      </c>
      <c r="K3340">
        <v>1172.4839999999999</v>
      </c>
      <c r="L3340" t="s">
        <v>560</v>
      </c>
      <c r="M3340" t="s">
        <v>559</v>
      </c>
      <c r="N3340" s="8">
        <v>43412</v>
      </c>
      <c r="O3340">
        <v>0</v>
      </c>
      <c r="P3340">
        <v>0</v>
      </c>
      <c r="Q3340">
        <v>11128.422</v>
      </c>
      <c r="R3340">
        <v>1058.1320000000001</v>
      </c>
      <c r="S3340">
        <v>2.2040000000000002</v>
      </c>
      <c r="T3340">
        <v>33</v>
      </c>
      <c r="U3340">
        <v>3206.4589999999998</v>
      </c>
      <c r="V3340">
        <v>4</v>
      </c>
      <c r="W3340">
        <v>2.1469999999999998</v>
      </c>
      <c r="X3340">
        <v>3.4710000000000001</v>
      </c>
      <c r="Y3340" s="8">
        <v>43412</v>
      </c>
    </row>
    <row r="3341" spans="1:25" x14ac:dyDescent="0.25">
      <c r="A3341">
        <v>-111.97819200000001</v>
      </c>
      <c r="B3341">
        <v>33.079764769999997</v>
      </c>
      <c r="C3341" t="s">
        <v>563</v>
      </c>
      <c r="D3341" t="s">
        <v>562</v>
      </c>
      <c r="E3341" t="s">
        <v>561</v>
      </c>
      <c r="F3341">
        <v>819</v>
      </c>
      <c r="G3341">
        <v>0</v>
      </c>
      <c r="H3341">
        <v>13.333</v>
      </c>
      <c r="I3341">
        <v>3.0510000000000002</v>
      </c>
      <c r="J3341">
        <v>1</v>
      </c>
      <c r="K3341">
        <v>1172.444</v>
      </c>
      <c r="L3341" t="s">
        <v>560</v>
      </c>
      <c r="M3341" t="s">
        <v>559</v>
      </c>
      <c r="N3341" s="8">
        <v>43412</v>
      </c>
      <c r="O3341">
        <v>0</v>
      </c>
      <c r="P3341">
        <v>0</v>
      </c>
      <c r="Q3341">
        <v>9789.9159999999993</v>
      </c>
      <c r="R3341">
        <v>960.88900000000001</v>
      </c>
      <c r="S3341">
        <v>2.0019999999999998</v>
      </c>
      <c r="T3341">
        <v>33</v>
      </c>
      <c r="U3341">
        <v>2911.7849999999999</v>
      </c>
      <c r="V3341">
        <v>4</v>
      </c>
      <c r="W3341">
        <v>2.08</v>
      </c>
      <c r="X3341">
        <v>3.3620000000000001</v>
      </c>
      <c r="Y3341" s="8">
        <v>43412</v>
      </c>
    </row>
    <row r="3342" spans="1:25" x14ac:dyDescent="0.25">
      <c r="A3342">
        <v>-111.97819217</v>
      </c>
      <c r="B3342">
        <v>33.079773779999996</v>
      </c>
      <c r="C3342" t="s">
        <v>563</v>
      </c>
      <c r="D3342" t="s">
        <v>562</v>
      </c>
      <c r="E3342" t="s">
        <v>561</v>
      </c>
      <c r="F3342">
        <v>820</v>
      </c>
      <c r="G3342">
        <v>1</v>
      </c>
      <c r="H3342">
        <v>13.333</v>
      </c>
      <c r="I3342">
        <v>3.0179999999999998</v>
      </c>
      <c r="J3342">
        <v>1</v>
      </c>
      <c r="K3342">
        <v>1172.454</v>
      </c>
      <c r="L3342" t="s">
        <v>560</v>
      </c>
      <c r="M3342" t="s">
        <v>559</v>
      </c>
      <c r="N3342" s="8">
        <v>43412</v>
      </c>
      <c r="O3342">
        <v>0</v>
      </c>
      <c r="P3342">
        <v>0</v>
      </c>
      <c r="Q3342">
        <v>12019.951999999999</v>
      </c>
      <c r="R3342">
        <v>1192.5930000000001</v>
      </c>
      <c r="S3342">
        <v>2.4849999999999999</v>
      </c>
      <c r="T3342">
        <v>33</v>
      </c>
      <c r="U3342">
        <v>3613.9169999999999</v>
      </c>
      <c r="V3342">
        <v>4</v>
      </c>
      <c r="W3342">
        <v>2.0579999999999998</v>
      </c>
      <c r="X3342">
        <v>3.3260000000000001</v>
      </c>
      <c r="Y3342" s="8">
        <v>43412</v>
      </c>
    </row>
    <row r="3343" spans="1:25" x14ac:dyDescent="0.25">
      <c r="A3343">
        <v>-111.97819234000001</v>
      </c>
      <c r="B3343">
        <v>33.079781779999998</v>
      </c>
      <c r="C3343" t="s">
        <v>563</v>
      </c>
      <c r="D3343" t="s">
        <v>562</v>
      </c>
      <c r="E3343" t="s">
        <v>561</v>
      </c>
      <c r="F3343">
        <v>821</v>
      </c>
      <c r="G3343">
        <v>2</v>
      </c>
      <c r="H3343">
        <v>13.333</v>
      </c>
      <c r="I3343">
        <v>3.0510000000000002</v>
      </c>
      <c r="J3343">
        <v>1</v>
      </c>
      <c r="K3343">
        <v>1172.4839999999999</v>
      </c>
      <c r="L3343" t="s">
        <v>560</v>
      </c>
      <c r="M3343" t="s">
        <v>559</v>
      </c>
      <c r="N3343" s="8">
        <v>43412</v>
      </c>
      <c r="O3343">
        <v>0</v>
      </c>
      <c r="P3343">
        <v>0</v>
      </c>
      <c r="Q3343">
        <v>13656.828</v>
      </c>
      <c r="R3343">
        <v>1340.43</v>
      </c>
      <c r="S3343">
        <v>2.7930000000000001</v>
      </c>
      <c r="T3343">
        <v>33</v>
      </c>
      <c r="U3343">
        <v>4061.9090000000001</v>
      </c>
      <c r="V3343">
        <v>4</v>
      </c>
      <c r="W3343">
        <v>2.08</v>
      </c>
      <c r="X3343">
        <v>3.3620000000000001</v>
      </c>
      <c r="Y3343" s="8">
        <v>43412</v>
      </c>
    </row>
    <row r="3344" spans="1:25" x14ac:dyDescent="0.25">
      <c r="A3344">
        <v>-111.97819165999999</v>
      </c>
      <c r="B3344">
        <v>33.079789779999999</v>
      </c>
      <c r="C3344" t="s">
        <v>563</v>
      </c>
      <c r="D3344" t="s">
        <v>562</v>
      </c>
      <c r="E3344" t="s">
        <v>561</v>
      </c>
      <c r="F3344">
        <v>822</v>
      </c>
      <c r="G3344">
        <v>358</v>
      </c>
      <c r="H3344">
        <v>13.333</v>
      </c>
      <c r="I3344">
        <v>2.887</v>
      </c>
      <c r="J3344">
        <v>1</v>
      </c>
      <c r="K3344">
        <v>1172.5260000000001</v>
      </c>
      <c r="L3344" t="s">
        <v>560</v>
      </c>
      <c r="M3344" t="s">
        <v>559</v>
      </c>
      <c r="N3344" s="8">
        <v>43412</v>
      </c>
      <c r="O3344">
        <v>0</v>
      </c>
      <c r="P3344">
        <v>0</v>
      </c>
      <c r="Q3344">
        <v>12504.657999999999</v>
      </c>
      <c r="R3344">
        <v>1297.079</v>
      </c>
      <c r="S3344">
        <v>2.702</v>
      </c>
      <c r="T3344">
        <v>33</v>
      </c>
      <c r="U3344">
        <v>3930.5419999999999</v>
      </c>
      <c r="V3344">
        <v>4</v>
      </c>
      <c r="W3344">
        <v>1.9690000000000001</v>
      </c>
      <c r="X3344">
        <v>3.181</v>
      </c>
      <c r="Y3344" s="8">
        <v>43412</v>
      </c>
    </row>
    <row r="3345" spans="1:25" x14ac:dyDescent="0.25">
      <c r="A3345">
        <v>-111.97819266</v>
      </c>
      <c r="B3345">
        <v>33.079798779999997</v>
      </c>
      <c r="C3345" t="s">
        <v>563</v>
      </c>
      <c r="D3345" t="s">
        <v>562</v>
      </c>
      <c r="E3345" t="s">
        <v>561</v>
      </c>
      <c r="F3345">
        <v>823</v>
      </c>
      <c r="G3345">
        <v>358</v>
      </c>
      <c r="H3345">
        <v>13.333</v>
      </c>
      <c r="I3345">
        <v>3.2480000000000002</v>
      </c>
      <c r="J3345">
        <v>1</v>
      </c>
      <c r="K3345">
        <v>1172.48</v>
      </c>
      <c r="L3345" t="s">
        <v>560</v>
      </c>
      <c r="M3345" t="s">
        <v>559</v>
      </c>
      <c r="N3345" s="8">
        <v>43412</v>
      </c>
      <c r="O3345">
        <v>0</v>
      </c>
      <c r="P3345">
        <v>0</v>
      </c>
      <c r="Q3345">
        <v>13807.748</v>
      </c>
      <c r="R3345">
        <v>1273.107</v>
      </c>
      <c r="S3345">
        <v>2.6520000000000001</v>
      </c>
      <c r="T3345">
        <v>33</v>
      </c>
      <c r="U3345">
        <v>3857.9</v>
      </c>
      <c r="V3345">
        <v>4</v>
      </c>
      <c r="W3345">
        <v>2.2149999999999999</v>
      </c>
      <c r="X3345">
        <v>3.5790000000000002</v>
      </c>
      <c r="Y3345" s="8">
        <v>43412</v>
      </c>
    </row>
    <row r="3346" spans="1:25" x14ac:dyDescent="0.25">
      <c r="A3346">
        <v>-111.97819285999999</v>
      </c>
      <c r="B3346">
        <v>33.079807809999998</v>
      </c>
      <c r="C3346" t="s">
        <v>563</v>
      </c>
      <c r="D3346" t="s">
        <v>562</v>
      </c>
      <c r="E3346" t="s">
        <v>561</v>
      </c>
      <c r="F3346">
        <v>824</v>
      </c>
      <c r="G3346">
        <v>5</v>
      </c>
      <c r="H3346">
        <v>13.333</v>
      </c>
      <c r="I3346">
        <v>2.9860000000000002</v>
      </c>
      <c r="J3346">
        <v>1</v>
      </c>
      <c r="K3346">
        <v>1172.4770000000001</v>
      </c>
      <c r="L3346" t="s">
        <v>560</v>
      </c>
      <c r="M3346" t="s">
        <v>559</v>
      </c>
      <c r="N3346" s="8">
        <v>43412</v>
      </c>
      <c r="O3346">
        <v>0</v>
      </c>
      <c r="P3346">
        <v>0</v>
      </c>
      <c r="Q3346">
        <v>14868.648999999999</v>
      </c>
      <c r="R3346">
        <v>1491.4459999999999</v>
      </c>
      <c r="S3346">
        <v>3.1070000000000002</v>
      </c>
      <c r="T3346">
        <v>33</v>
      </c>
      <c r="U3346">
        <v>4519.5320000000002</v>
      </c>
      <c r="V3346">
        <v>4</v>
      </c>
      <c r="W3346">
        <v>2.036</v>
      </c>
      <c r="X3346">
        <v>3.29</v>
      </c>
      <c r="Y3346" s="8">
        <v>43412</v>
      </c>
    </row>
    <row r="3347" spans="1:25" x14ac:dyDescent="0.25">
      <c r="A3347">
        <v>-111.97819149</v>
      </c>
      <c r="B3347">
        <v>33.079815789999998</v>
      </c>
      <c r="C3347" t="s">
        <v>563</v>
      </c>
      <c r="D3347" t="s">
        <v>562</v>
      </c>
      <c r="E3347" t="s">
        <v>561</v>
      </c>
      <c r="F3347">
        <v>825</v>
      </c>
      <c r="G3347">
        <v>357</v>
      </c>
      <c r="H3347">
        <v>13.333</v>
      </c>
      <c r="I3347">
        <v>2.9860000000000002</v>
      </c>
      <c r="J3347">
        <v>1</v>
      </c>
      <c r="K3347">
        <v>1172.421</v>
      </c>
      <c r="L3347" t="s">
        <v>560</v>
      </c>
      <c r="M3347" t="s">
        <v>559</v>
      </c>
      <c r="N3347" s="8">
        <v>43412</v>
      </c>
      <c r="O3347">
        <v>0</v>
      </c>
      <c r="P3347">
        <v>0</v>
      </c>
      <c r="Q3347">
        <v>15662.962</v>
      </c>
      <c r="R3347">
        <v>1571.1220000000001</v>
      </c>
      <c r="S3347">
        <v>3.2730000000000001</v>
      </c>
      <c r="T3347">
        <v>33</v>
      </c>
      <c r="U3347">
        <v>4760.9740000000002</v>
      </c>
      <c r="V3347">
        <v>4</v>
      </c>
      <c r="W3347">
        <v>2.036</v>
      </c>
      <c r="X3347">
        <v>3.29</v>
      </c>
      <c r="Y3347" s="8">
        <v>43412</v>
      </c>
    </row>
    <row r="3348" spans="1:25" x14ac:dyDescent="0.25">
      <c r="A3348">
        <v>-111.97819251</v>
      </c>
      <c r="B3348">
        <v>33.079824790000004</v>
      </c>
      <c r="C3348" t="s">
        <v>563</v>
      </c>
      <c r="D3348" t="s">
        <v>562</v>
      </c>
      <c r="E3348" t="s">
        <v>561</v>
      </c>
      <c r="F3348">
        <v>826</v>
      </c>
      <c r="G3348">
        <v>3</v>
      </c>
      <c r="H3348">
        <v>13.333</v>
      </c>
      <c r="I3348">
        <v>3.117</v>
      </c>
      <c r="J3348">
        <v>1</v>
      </c>
      <c r="K3348">
        <v>1172.3820000000001</v>
      </c>
      <c r="L3348" t="s">
        <v>560</v>
      </c>
      <c r="M3348" t="s">
        <v>559</v>
      </c>
      <c r="N3348" s="8">
        <v>43412</v>
      </c>
      <c r="O3348">
        <v>0</v>
      </c>
      <c r="P3348">
        <v>0</v>
      </c>
      <c r="Q3348">
        <v>14439.849</v>
      </c>
      <c r="R3348">
        <v>1387.4469999999999</v>
      </c>
      <c r="S3348">
        <v>2.891</v>
      </c>
      <c r="T3348">
        <v>33</v>
      </c>
      <c r="U3348">
        <v>4204.384</v>
      </c>
      <c r="V3348">
        <v>4</v>
      </c>
      <c r="W3348">
        <v>2.125</v>
      </c>
      <c r="X3348">
        <v>3.4340000000000002</v>
      </c>
      <c r="Y3348" s="8">
        <v>43412</v>
      </c>
    </row>
    <row r="3349" spans="1:25" x14ac:dyDescent="0.25">
      <c r="A3349">
        <v>-111.97819165999999</v>
      </c>
      <c r="B3349">
        <v>33.079832779999997</v>
      </c>
      <c r="C3349" t="s">
        <v>563</v>
      </c>
      <c r="D3349" t="s">
        <v>562</v>
      </c>
      <c r="E3349" t="s">
        <v>561</v>
      </c>
      <c r="F3349">
        <v>827</v>
      </c>
      <c r="G3349">
        <v>358</v>
      </c>
      <c r="H3349">
        <v>13.333</v>
      </c>
      <c r="I3349">
        <v>3.2149999999999999</v>
      </c>
      <c r="J3349">
        <v>1</v>
      </c>
      <c r="K3349">
        <v>1172.434</v>
      </c>
      <c r="L3349" t="s">
        <v>560</v>
      </c>
      <c r="M3349" t="s">
        <v>559</v>
      </c>
      <c r="N3349" s="8">
        <v>43412</v>
      </c>
      <c r="O3349">
        <v>0</v>
      </c>
      <c r="P3349">
        <v>0</v>
      </c>
      <c r="Q3349">
        <v>11623.429</v>
      </c>
      <c r="R3349">
        <v>1082.643</v>
      </c>
      <c r="S3349">
        <v>2.2559999999999998</v>
      </c>
      <c r="T3349">
        <v>33</v>
      </c>
      <c r="U3349">
        <v>3280.7379999999998</v>
      </c>
      <c r="V3349">
        <v>4</v>
      </c>
      <c r="W3349">
        <v>2.1920000000000002</v>
      </c>
      <c r="X3349">
        <v>3.5430000000000001</v>
      </c>
      <c r="Y3349" s="8">
        <v>43412</v>
      </c>
    </row>
    <row r="3350" spans="1:25" x14ac:dyDescent="0.25">
      <c r="A3350">
        <v>-111.97819251</v>
      </c>
      <c r="B3350">
        <v>33.079841790000003</v>
      </c>
      <c r="C3350" t="s">
        <v>563</v>
      </c>
      <c r="D3350" t="s">
        <v>562</v>
      </c>
      <c r="E3350" t="s">
        <v>561</v>
      </c>
      <c r="F3350">
        <v>828</v>
      </c>
      <c r="G3350">
        <v>3</v>
      </c>
      <c r="H3350">
        <v>13.333</v>
      </c>
      <c r="I3350">
        <v>3.15</v>
      </c>
      <c r="J3350">
        <v>1</v>
      </c>
      <c r="K3350">
        <v>1172.4280000000001</v>
      </c>
      <c r="L3350" t="s">
        <v>560</v>
      </c>
      <c r="M3350" t="s">
        <v>559</v>
      </c>
      <c r="N3350" s="8">
        <v>43412</v>
      </c>
      <c r="O3350">
        <v>0</v>
      </c>
      <c r="P3350">
        <v>0</v>
      </c>
      <c r="Q3350">
        <v>12624.954</v>
      </c>
      <c r="R3350">
        <v>1200.4269999999999</v>
      </c>
      <c r="S3350">
        <v>2.5009999999999999</v>
      </c>
      <c r="T3350">
        <v>33</v>
      </c>
      <c r="U3350">
        <v>3637.6579999999999</v>
      </c>
      <c r="V3350">
        <v>4</v>
      </c>
      <c r="W3350">
        <v>2.1469999999999998</v>
      </c>
      <c r="X3350">
        <v>3.4710000000000001</v>
      </c>
      <c r="Y3350" s="8">
        <v>43412</v>
      </c>
    </row>
    <row r="3351" spans="1:25" x14ac:dyDescent="0.25">
      <c r="A3351">
        <v>-111.97819117</v>
      </c>
      <c r="B3351">
        <v>33.079849780000004</v>
      </c>
      <c r="C3351" t="s">
        <v>563</v>
      </c>
      <c r="D3351" t="s">
        <v>562</v>
      </c>
      <c r="E3351" t="s">
        <v>561</v>
      </c>
      <c r="F3351">
        <v>829</v>
      </c>
      <c r="G3351">
        <v>1</v>
      </c>
      <c r="H3351">
        <v>13.333</v>
      </c>
      <c r="I3351">
        <v>2.9860000000000002</v>
      </c>
      <c r="J3351">
        <v>1</v>
      </c>
      <c r="K3351">
        <v>1172.4110000000001</v>
      </c>
      <c r="L3351" t="s">
        <v>560</v>
      </c>
      <c r="M3351" t="s">
        <v>559</v>
      </c>
      <c r="N3351" s="8">
        <v>43412</v>
      </c>
      <c r="O3351">
        <v>0</v>
      </c>
      <c r="P3351">
        <v>0</v>
      </c>
      <c r="Q3351">
        <v>11152.272000000001</v>
      </c>
      <c r="R3351">
        <v>1118.663</v>
      </c>
      <c r="S3351">
        <v>2.331</v>
      </c>
      <c r="T3351">
        <v>33</v>
      </c>
      <c r="U3351">
        <v>3389.8879999999999</v>
      </c>
      <c r="V3351">
        <v>4</v>
      </c>
      <c r="W3351">
        <v>2.036</v>
      </c>
      <c r="X3351">
        <v>3.29</v>
      </c>
      <c r="Y3351" s="8">
        <v>43412</v>
      </c>
    </row>
    <row r="3352" spans="1:25" x14ac:dyDescent="0.25">
      <c r="A3352">
        <v>-111.978191</v>
      </c>
      <c r="B3352">
        <v>33.079857769999997</v>
      </c>
      <c r="C3352" t="s">
        <v>563</v>
      </c>
      <c r="D3352" t="s">
        <v>562</v>
      </c>
      <c r="E3352" t="s">
        <v>561</v>
      </c>
      <c r="F3352">
        <v>830</v>
      </c>
      <c r="G3352">
        <v>360</v>
      </c>
      <c r="H3352">
        <v>13.333</v>
      </c>
      <c r="I3352">
        <v>2.9860000000000002</v>
      </c>
      <c r="J3352">
        <v>1</v>
      </c>
      <c r="K3352">
        <v>1172.425</v>
      </c>
      <c r="L3352" t="s">
        <v>560</v>
      </c>
      <c r="M3352" t="s">
        <v>559</v>
      </c>
      <c r="N3352" s="8">
        <v>43412</v>
      </c>
      <c r="O3352">
        <v>0</v>
      </c>
      <c r="P3352">
        <v>0</v>
      </c>
      <c r="Q3352">
        <v>13384.125</v>
      </c>
      <c r="R3352">
        <v>1342.5360000000001</v>
      </c>
      <c r="S3352">
        <v>2.7970000000000002</v>
      </c>
      <c r="T3352">
        <v>33</v>
      </c>
      <c r="U3352">
        <v>4068.29</v>
      </c>
      <c r="V3352">
        <v>4</v>
      </c>
      <c r="W3352">
        <v>2.036</v>
      </c>
      <c r="X3352">
        <v>3.29</v>
      </c>
      <c r="Y3352" s="8">
        <v>43412</v>
      </c>
    </row>
    <row r="3353" spans="1:25" x14ac:dyDescent="0.25">
      <c r="A3353">
        <v>-111.978191</v>
      </c>
      <c r="B3353">
        <v>33.079866770000002</v>
      </c>
      <c r="C3353" t="s">
        <v>563</v>
      </c>
      <c r="D3353" t="s">
        <v>562</v>
      </c>
      <c r="E3353" t="s">
        <v>561</v>
      </c>
      <c r="F3353">
        <v>831</v>
      </c>
      <c r="G3353">
        <v>0</v>
      </c>
      <c r="H3353">
        <v>13.333</v>
      </c>
      <c r="I3353">
        <v>3.0510000000000002</v>
      </c>
      <c r="J3353">
        <v>1</v>
      </c>
      <c r="K3353">
        <v>1172.454</v>
      </c>
      <c r="L3353" t="s">
        <v>560</v>
      </c>
      <c r="M3353" t="s">
        <v>559</v>
      </c>
      <c r="N3353" s="8">
        <v>43412</v>
      </c>
      <c r="O3353">
        <v>0</v>
      </c>
      <c r="P3353">
        <v>0</v>
      </c>
      <c r="Q3353">
        <v>13335.764999999999</v>
      </c>
      <c r="R3353">
        <v>1308.9169999999999</v>
      </c>
      <c r="S3353">
        <v>2.7269999999999999</v>
      </c>
      <c r="T3353">
        <v>33</v>
      </c>
      <c r="U3353">
        <v>3966.4160000000002</v>
      </c>
      <c r="V3353">
        <v>4</v>
      </c>
      <c r="W3353">
        <v>2.08</v>
      </c>
      <c r="X3353">
        <v>3.3620000000000001</v>
      </c>
      <c r="Y3353" s="8">
        <v>43412</v>
      </c>
    </row>
    <row r="3354" spans="1:25" x14ac:dyDescent="0.25">
      <c r="A3354">
        <v>-111.97819186</v>
      </c>
      <c r="B3354">
        <v>33.07987481</v>
      </c>
      <c r="C3354" t="s">
        <v>563</v>
      </c>
      <c r="D3354" t="s">
        <v>562</v>
      </c>
      <c r="E3354" t="s">
        <v>561</v>
      </c>
      <c r="F3354">
        <v>832</v>
      </c>
      <c r="G3354">
        <v>5</v>
      </c>
      <c r="H3354">
        <v>13.333</v>
      </c>
      <c r="I3354">
        <v>3.15</v>
      </c>
      <c r="J3354">
        <v>1</v>
      </c>
      <c r="K3354">
        <v>1172.49</v>
      </c>
      <c r="L3354" t="s">
        <v>560</v>
      </c>
      <c r="M3354" t="s">
        <v>559</v>
      </c>
      <c r="N3354" s="8">
        <v>43412</v>
      </c>
      <c r="O3354">
        <v>0</v>
      </c>
      <c r="P3354">
        <v>0</v>
      </c>
      <c r="Q3354">
        <v>14710.954</v>
      </c>
      <c r="R3354">
        <v>1398.7719999999999</v>
      </c>
      <c r="S3354">
        <v>2.9140000000000001</v>
      </c>
      <c r="T3354">
        <v>33</v>
      </c>
      <c r="U3354">
        <v>4238.7030000000004</v>
      </c>
      <c r="V3354">
        <v>4</v>
      </c>
      <c r="W3354">
        <v>2.1469999999999998</v>
      </c>
      <c r="X3354">
        <v>3.4710000000000001</v>
      </c>
      <c r="Y3354" s="8">
        <v>43412</v>
      </c>
    </row>
    <row r="3355" spans="1:25" x14ac:dyDescent="0.25">
      <c r="A3355">
        <v>-111.97819049</v>
      </c>
      <c r="B3355">
        <v>33.079883789999997</v>
      </c>
      <c r="C3355" t="s">
        <v>563</v>
      </c>
      <c r="D3355" t="s">
        <v>562</v>
      </c>
      <c r="E3355" t="s">
        <v>561</v>
      </c>
      <c r="F3355">
        <v>833</v>
      </c>
      <c r="G3355">
        <v>357</v>
      </c>
      <c r="H3355">
        <v>13.333</v>
      </c>
      <c r="I3355">
        <v>2.9860000000000002</v>
      </c>
      <c r="J3355">
        <v>1</v>
      </c>
      <c r="K3355">
        <v>1172.4670000000001</v>
      </c>
      <c r="L3355" t="s">
        <v>560</v>
      </c>
      <c r="M3355" t="s">
        <v>559</v>
      </c>
      <c r="N3355" s="8">
        <v>43412</v>
      </c>
      <c r="O3355">
        <v>0</v>
      </c>
      <c r="P3355">
        <v>0</v>
      </c>
      <c r="Q3355">
        <v>16641.684000000001</v>
      </c>
      <c r="R3355">
        <v>1669.2950000000001</v>
      </c>
      <c r="S3355">
        <v>3.4780000000000002</v>
      </c>
      <c r="T3355">
        <v>33</v>
      </c>
      <c r="U3355">
        <v>5058.47</v>
      </c>
      <c r="V3355">
        <v>4</v>
      </c>
      <c r="W3355">
        <v>2.036</v>
      </c>
      <c r="X3355">
        <v>3.29</v>
      </c>
      <c r="Y3355" s="8">
        <v>43412</v>
      </c>
    </row>
    <row r="3356" spans="1:25" x14ac:dyDescent="0.25">
      <c r="A3356">
        <v>-111.97819200000001</v>
      </c>
      <c r="B3356">
        <v>33.079892770000001</v>
      </c>
      <c r="C3356" t="s">
        <v>563</v>
      </c>
      <c r="D3356" t="s">
        <v>562</v>
      </c>
      <c r="E3356" t="s">
        <v>561</v>
      </c>
      <c r="F3356">
        <v>834</v>
      </c>
      <c r="G3356">
        <v>0</v>
      </c>
      <c r="H3356">
        <v>13.333</v>
      </c>
      <c r="I3356">
        <v>3.0840000000000001</v>
      </c>
      <c r="J3356">
        <v>1</v>
      </c>
      <c r="K3356">
        <v>1172.3879999999999</v>
      </c>
      <c r="L3356" t="s">
        <v>560</v>
      </c>
      <c r="M3356" t="s">
        <v>559</v>
      </c>
      <c r="N3356" s="8">
        <v>43412</v>
      </c>
      <c r="O3356">
        <v>0</v>
      </c>
      <c r="P3356">
        <v>0</v>
      </c>
      <c r="Q3356">
        <v>17743.951000000001</v>
      </c>
      <c r="R3356">
        <v>1723.057</v>
      </c>
      <c r="S3356">
        <v>3.59</v>
      </c>
      <c r="T3356">
        <v>33</v>
      </c>
      <c r="U3356">
        <v>5221.3860000000004</v>
      </c>
      <c r="V3356">
        <v>4</v>
      </c>
      <c r="W3356">
        <v>2.1030000000000002</v>
      </c>
      <c r="X3356">
        <v>3.3980000000000001</v>
      </c>
      <c r="Y3356" s="8">
        <v>43412</v>
      </c>
    </row>
    <row r="3357" spans="1:25" x14ac:dyDescent="0.25">
      <c r="A3357">
        <v>-111.97819117</v>
      </c>
      <c r="B3357">
        <v>33.079900780000003</v>
      </c>
      <c r="C3357" t="s">
        <v>563</v>
      </c>
      <c r="D3357" t="s">
        <v>562</v>
      </c>
      <c r="E3357" t="s">
        <v>561</v>
      </c>
      <c r="F3357">
        <v>835</v>
      </c>
      <c r="G3357">
        <v>1</v>
      </c>
      <c r="H3357">
        <v>13.333</v>
      </c>
      <c r="I3357">
        <v>2.8540000000000001</v>
      </c>
      <c r="J3357">
        <v>1</v>
      </c>
      <c r="K3357">
        <v>1172.356</v>
      </c>
      <c r="L3357" t="s">
        <v>560</v>
      </c>
      <c r="M3357" t="s">
        <v>559</v>
      </c>
      <c r="N3357" s="8">
        <v>43412</v>
      </c>
      <c r="O3357">
        <v>0</v>
      </c>
      <c r="P3357">
        <v>0</v>
      </c>
      <c r="Q3357">
        <v>14316.084000000001</v>
      </c>
      <c r="R3357">
        <v>1502.0429999999999</v>
      </c>
      <c r="S3357">
        <v>3.129</v>
      </c>
      <c r="T3357">
        <v>33</v>
      </c>
      <c r="U3357">
        <v>4551.6440000000002</v>
      </c>
      <c r="V3357">
        <v>4</v>
      </c>
      <c r="W3357">
        <v>1.946</v>
      </c>
      <c r="X3357">
        <v>3.145</v>
      </c>
      <c r="Y3357" s="8">
        <v>43412</v>
      </c>
    </row>
    <row r="3358" spans="1:25" x14ac:dyDescent="0.25">
      <c r="A3358">
        <v>-111.97819217</v>
      </c>
      <c r="B3358">
        <v>33.079908779999997</v>
      </c>
      <c r="C3358" t="s">
        <v>563</v>
      </c>
      <c r="D3358" t="s">
        <v>562</v>
      </c>
      <c r="E3358" t="s">
        <v>561</v>
      </c>
      <c r="F3358">
        <v>836</v>
      </c>
      <c r="G3358">
        <v>1</v>
      </c>
      <c r="H3358">
        <v>13.333</v>
      </c>
      <c r="I3358">
        <v>3.0840000000000001</v>
      </c>
      <c r="J3358">
        <v>1</v>
      </c>
      <c r="K3358">
        <v>1172.346</v>
      </c>
      <c r="L3358" t="s">
        <v>560</v>
      </c>
      <c r="M3358" t="s">
        <v>559</v>
      </c>
      <c r="N3358" s="8">
        <v>43412</v>
      </c>
      <c r="O3358">
        <v>0</v>
      </c>
      <c r="P3358">
        <v>0</v>
      </c>
      <c r="Q3358">
        <v>11151.611000000001</v>
      </c>
      <c r="R3358">
        <v>1082.8969999999999</v>
      </c>
      <c r="S3358">
        <v>2.2559999999999998</v>
      </c>
      <c r="T3358">
        <v>33</v>
      </c>
      <c r="U3358">
        <v>3281.5050000000001</v>
      </c>
      <c r="V3358">
        <v>4</v>
      </c>
      <c r="W3358">
        <v>2.1030000000000002</v>
      </c>
      <c r="X3358">
        <v>3.3980000000000001</v>
      </c>
      <c r="Y3358" s="8">
        <v>43412</v>
      </c>
    </row>
    <row r="3359" spans="1:25" x14ac:dyDescent="0.25">
      <c r="A3359">
        <v>-111.97819151</v>
      </c>
      <c r="B3359">
        <v>33.079917790000003</v>
      </c>
      <c r="C3359" t="s">
        <v>563</v>
      </c>
      <c r="D3359" t="s">
        <v>562</v>
      </c>
      <c r="E3359" t="s">
        <v>561</v>
      </c>
      <c r="F3359">
        <v>837</v>
      </c>
      <c r="G3359">
        <v>3</v>
      </c>
      <c r="H3359">
        <v>13.333</v>
      </c>
      <c r="I3359">
        <v>3.0510000000000002</v>
      </c>
      <c r="J3359">
        <v>1</v>
      </c>
      <c r="K3359">
        <v>1172.3620000000001</v>
      </c>
      <c r="L3359" t="s">
        <v>560</v>
      </c>
      <c r="M3359" t="s">
        <v>559</v>
      </c>
      <c r="N3359" s="8">
        <v>43412</v>
      </c>
      <c r="O3359">
        <v>0</v>
      </c>
      <c r="P3359">
        <v>0</v>
      </c>
      <c r="Q3359">
        <v>8357.5529999999999</v>
      </c>
      <c r="R3359">
        <v>820.30100000000004</v>
      </c>
      <c r="S3359">
        <v>1.7090000000000001</v>
      </c>
      <c r="T3359">
        <v>33</v>
      </c>
      <c r="U3359">
        <v>2485.7620000000002</v>
      </c>
      <c r="V3359">
        <v>4</v>
      </c>
      <c r="W3359">
        <v>2.08</v>
      </c>
      <c r="X3359">
        <v>3.3620000000000001</v>
      </c>
      <c r="Y3359" s="8">
        <v>43412</v>
      </c>
    </row>
    <row r="3360" spans="1:25" x14ac:dyDescent="0.25">
      <c r="A3360">
        <v>-111.97819083</v>
      </c>
      <c r="B3360">
        <v>33.079925780000003</v>
      </c>
      <c r="C3360" t="s">
        <v>563</v>
      </c>
      <c r="D3360" t="s">
        <v>562</v>
      </c>
      <c r="E3360" t="s">
        <v>561</v>
      </c>
      <c r="F3360">
        <v>838</v>
      </c>
      <c r="G3360">
        <v>359</v>
      </c>
      <c r="H3360">
        <v>13.333</v>
      </c>
      <c r="I3360">
        <v>3.117</v>
      </c>
      <c r="J3360">
        <v>1</v>
      </c>
      <c r="K3360">
        <v>1172.441</v>
      </c>
      <c r="L3360" t="s">
        <v>560</v>
      </c>
      <c r="M3360" t="s">
        <v>559</v>
      </c>
      <c r="N3360" s="8">
        <v>43412</v>
      </c>
      <c r="O3360">
        <v>0</v>
      </c>
      <c r="P3360">
        <v>0</v>
      </c>
      <c r="Q3360">
        <v>6367.9979999999996</v>
      </c>
      <c r="R3360">
        <v>611.86599999999999</v>
      </c>
      <c r="S3360">
        <v>1.2749999999999999</v>
      </c>
      <c r="T3360">
        <v>33</v>
      </c>
      <c r="U3360">
        <v>1854.14</v>
      </c>
      <c r="V3360">
        <v>4</v>
      </c>
      <c r="W3360">
        <v>2.125</v>
      </c>
      <c r="X3360">
        <v>3.4340000000000002</v>
      </c>
      <c r="Y3360" s="8">
        <v>43412</v>
      </c>
    </row>
    <row r="3361" spans="1:25" x14ac:dyDescent="0.25">
      <c r="A3361">
        <v>-111.97819237</v>
      </c>
      <c r="B3361">
        <v>33.079934850000001</v>
      </c>
      <c r="C3361" t="s">
        <v>563</v>
      </c>
      <c r="D3361" t="s">
        <v>562</v>
      </c>
      <c r="E3361" t="s">
        <v>561</v>
      </c>
      <c r="F3361">
        <v>839</v>
      </c>
      <c r="G3361">
        <v>8</v>
      </c>
      <c r="H3361">
        <v>13.333</v>
      </c>
      <c r="I3361">
        <v>3.4119999999999999</v>
      </c>
      <c r="J3361">
        <v>1</v>
      </c>
      <c r="K3361">
        <v>1172.4639999999999</v>
      </c>
      <c r="L3361" t="s">
        <v>560</v>
      </c>
      <c r="M3361" t="s">
        <v>559</v>
      </c>
      <c r="N3361" s="8">
        <v>43412</v>
      </c>
      <c r="O3361">
        <v>0</v>
      </c>
      <c r="P3361">
        <v>0</v>
      </c>
      <c r="Q3361">
        <v>4518.732</v>
      </c>
      <c r="R3361">
        <v>396.60700000000003</v>
      </c>
      <c r="S3361">
        <v>0.82599999999999996</v>
      </c>
      <c r="T3361">
        <v>33</v>
      </c>
      <c r="U3361">
        <v>1201.8399999999999</v>
      </c>
      <c r="V3361">
        <v>4</v>
      </c>
      <c r="W3361">
        <v>2.3260000000000001</v>
      </c>
      <c r="X3361">
        <v>3.76</v>
      </c>
      <c r="Y3361" s="8">
        <v>43412</v>
      </c>
    </row>
    <row r="3362" spans="1:25" x14ac:dyDescent="0.25">
      <c r="A3362">
        <v>-111.97819117</v>
      </c>
      <c r="B3362">
        <v>33.079942780000003</v>
      </c>
      <c r="C3362" t="s">
        <v>563</v>
      </c>
      <c r="D3362" t="s">
        <v>562</v>
      </c>
      <c r="E3362" t="s">
        <v>561</v>
      </c>
      <c r="F3362">
        <v>840</v>
      </c>
      <c r="G3362">
        <v>1</v>
      </c>
      <c r="H3362">
        <v>13.333</v>
      </c>
      <c r="I3362">
        <v>3.117</v>
      </c>
      <c r="J3362">
        <v>1</v>
      </c>
      <c r="K3362">
        <v>1172.51</v>
      </c>
      <c r="L3362" t="s">
        <v>560</v>
      </c>
      <c r="M3362" t="s">
        <v>559</v>
      </c>
      <c r="N3362" s="8">
        <v>43412</v>
      </c>
      <c r="O3362">
        <v>0</v>
      </c>
      <c r="P3362">
        <v>0</v>
      </c>
      <c r="Q3362">
        <v>3924.25</v>
      </c>
      <c r="R3362">
        <v>377.06</v>
      </c>
      <c r="S3362">
        <v>0.78600000000000003</v>
      </c>
      <c r="T3362">
        <v>33</v>
      </c>
      <c r="U3362">
        <v>1142.606</v>
      </c>
      <c r="V3362">
        <v>4</v>
      </c>
      <c r="W3362">
        <v>2.125</v>
      </c>
      <c r="X3362">
        <v>3.4340000000000002</v>
      </c>
      <c r="Y3362" s="8">
        <v>43412</v>
      </c>
    </row>
    <row r="3363" spans="1:25" x14ac:dyDescent="0.25">
      <c r="A3363">
        <v>-111.978191</v>
      </c>
      <c r="B3363">
        <v>33.079951770000001</v>
      </c>
      <c r="C3363" t="s">
        <v>563</v>
      </c>
      <c r="D3363" t="s">
        <v>562</v>
      </c>
      <c r="E3363" t="s">
        <v>561</v>
      </c>
      <c r="F3363">
        <v>841</v>
      </c>
      <c r="G3363">
        <v>0</v>
      </c>
      <c r="H3363">
        <v>13.333</v>
      </c>
      <c r="I3363">
        <v>3.2480000000000002</v>
      </c>
      <c r="J3363">
        <v>1</v>
      </c>
      <c r="K3363">
        <v>1172.4639999999999</v>
      </c>
      <c r="L3363" t="s">
        <v>560</v>
      </c>
      <c r="M3363" t="s">
        <v>559</v>
      </c>
      <c r="N3363" s="8">
        <v>43412</v>
      </c>
      <c r="O3363">
        <v>0</v>
      </c>
      <c r="P3363">
        <v>0</v>
      </c>
      <c r="Q3363">
        <v>3036.4659999999999</v>
      </c>
      <c r="R3363">
        <v>279.96899999999999</v>
      </c>
      <c r="S3363">
        <v>0.58299999999999996</v>
      </c>
      <c r="T3363">
        <v>33</v>
      </c>
      <c r="U3363">
        <v>848.39200000000005</v>
      </c>
      <c r="V3363">
        <v>4</v>
      </c>
      <c r="W3363">
        <v>2.2149999999999999</v>
      </c>
      <c r="X3363">
        <v>3.5790000000000002</v>
      </c>
      <c r="Y3363" s="8">
        <v>43412</v>
      </c>
    </row>
    <row r="3364" spans="1:25" x14ac:dyDescent="0.25">
      <c r="A3364">
        <v>-111.978191</v>
      </c>
      <c r="B3364">
        <v>33.07996077</v>
      </c>
      <c r="C3364" t="s">
        <v>563</v>
      </c>
      <c r="D3364" t="s">
        <v>562</v>
      </c>
      <c r="E3364" t="s">
        <v>561</v>
      </c>
      <c r="F3364">
        <v>842</v>
      </c>
      <c r="G3364">
        <v>360</v>
      </c>
      <c r="H3364">
        <v>13.333</v>
      </c>
      <c r="I3364">
        <v>3.15</v>
      </c>
      <c r="J3364">
        <v>1</v>
      </c>
      <c r="K3364">
        <v>1172.5160000000001</v>
      </c>
      <c r="L3364" t="s">
        <v>560</v>
      </c>
      <c r="M3364" t="s">
        <v>559</v>
      </c>
      <c r="N3364" s="8">
        <v>43412</v>
      </c>
      <c r="O3364">
        <v>0</v>
      </c>
      <c r="P3364">
        <v>0</v>
      </c>
      <c r="Q3364">
        <v>3951.13</v>
      </c>
      <c r="R3364">
        <v>375.68799999999999</v>
      </c>
      <c r="S3364">
        <v>0.78300000000000003</v>
      </c>
      <c r="T3364">
        <v>33</v>
      </c>
      <c r="U3364">
        <v>1138.4480000000001</v>
      </c>
      <c r="V3364">
        <v>4</v>
      </c>
      <c r="W3364">
        <v>2.1469999999999998</v>
      </c>
      <c r="X3364">
        <v>3.4710000000000001</v>
      </c>
      <c r="Y3364" s="8">
        <v>43412</v>
      </c>
    </row>
    <row r="3365" spans="1:25" x14ac:dyDescent="0.25">
      <c r="A3365">
        <v>-111.97819051</v>
      </c>
      <c r="B3365">
        <v>33.07996979</v>
      </c>
      <c r="C3365" t="s">
        <v>563</v>
      </c>
      <c r="D3365" t="s">
        <v>562</v>
      </c>
      <c r="E3365" t="s">
        <v>561</v>
      </c>
      <c r="F3365">
        <v>843</v>
      </c>
      <c r="G3365">
        <v>3</v>
      </c>
      <c r="H3365">
        <v>13.333</v>
      </c>
      <c r="I3365">
        <v>3.2149999999999999</v>
      </c>
      <c r="J3365">
        <v>1</v>
      </c>
      <c r="K3365">
        <v>1172.5360000000001</v>
      </c>
      <c r="L3365" t="s">
        <v>560</v>
      </c>
      <c r="M3365" t="s">
        <v>559</v>
      </c>
      <c r="N3365" s="8">
        <v>43412</v>
      </c>
      <c r="O3365">
        <v>0</v>
      </c>
      <c r="P3365">
        <v>0</v>
      </c>
      <c r="Q3365">
        <v>4894.2139999999999</v>
      </c>
      <c r="R3365">
        <v>455.863</v>
      </c>
      <c r="S3365">
        <v>0.95</v>
      </c>
      <c r="T3365">
        <v>33</v>
      </c>
      <c r="U3365">
        <v>1381.403</v>
      </c>
      <c r="V3365">
        <v>4</v>
      </c>
      <c r="W3365">
        <v>2.1920000000000002</v>
      </c>
      <c r="X3365">
        <v>3.5430000000000001</v>
      </c>
      <c r="Y3365" s="8">
        <v>43412</v>
      </c>
    </row>
    <row r="3366" spans="1:25" x14ac:dyDescent="0.25">
      <c r="A3366">
        <v>-111.97819</v>
      </c>
      <c r="B3366">
        <v>33.079978769999997</v>
      </c>
      <c r="C3366" t="s">
        <v>563</v>
      </c>
      <c r="D3366" t="s">
        <v>562</v>
      </c>
      <c r="E3366" t="s">
        <v>561</v>
      </c>
      <c r="F3366">
        <v>844</v>
      </c>
      <c r="G3366">
        <v>0</v>
      </c>
      <c r="H3366">
        <v>13.333</v>
      </c>
      <c r="I3366">
        <v>3.2149999999999999</v>
      </c>
      <c r="J3366">
        <v>1</v>
      </c>
      <c r="K3366">
        <v>1172.5070000000001</v>
      </c>
      <c r="L3366" t="s">
        <v>560</v>
      </c>
      <c r="M3366" t="s">
        <v>559</v>
      </c>
      <c r="N3366" s="8">
        <v>43412</v>
      </c>
      <c r="O3366">
        <v>0</v>
      </c>
      <c r="P3366">
        <v>0</v>
      </c>
      <c r="Q3366">
        <v>3632.9859999999999</v>
      </c>
      <c r="R3366">
        <v>338.38799999999998</v>
      </c>
      <c r="S3366">
        <v>0.70499999999999996</v>
      </c>
      <c r="T3366">
        <v>33</v>
      </c>
      <c r="U3366">
        <v>1025.4179999999999</v>
      </c>
      <c r="V3366">
        <v>4</v>
      </c>
      <c r="W3366">
        <v>2.1920000000000002</v>
      </c>
      <c r="X3366">
        <v>3.5430000000000001</v>
      </c>
      <c r="Y3366" s="8">
        <v>43412</v>
      </c>
    </row>
    <row r="3367" spans="1:25" x14ac:dyDescent="0.25">
      <c r="A3367">
        <v>-111.97818966</v>
      </c>
      <c r="B3367">
        <v>33.079986779999999</v>
      </c>
      <c r="C3367" t="s">
        <v>563</v>
      </c>
      <c r="D3367" t="s">
        <v>562</v>
      </c>
      <c r="E3367" t="s">
        <v>561</v>
      </c>
      <c r="F3367">
        <v>845</v>
      </c>
      <c r="G3367">
        <v>358</v>
      </c>
      <c r="H3367">
        <v>13.333</v>
      </c>
      <c r="I3367">
        <v>3.2149999999999999</v>
      </c>
      <c r="J3367">
        <v>1</v>
      </c>
      <c r="K3367">
        <v>1172.47</v>
      </c>
      <c r="L3367" t="s">
        <v>560</v>
      </c>
      <c r="M3367" t="s">
        <v>559</v>
      </c>
      <c r="N3367" s="8">
        <v>43412</v>
      </c>
      <c r="O3367">
        <v>0</v>
      </c>
      <c r="P3367">
        <v>0</v>
      </c>
      <c r="Q3367">
        <v>2483.7359999999999</v>
      </c>
      <c r="R3367">
        <v>231.34299999999999</v>
      </c>
      <c r="S3367">
        <v>0.48199999999999998</v>
      </c>
      <c r="T3367">
        <v>33</v>
      </c>
      <c r="U3367">
        <v>701.04</v>
      </c>
      <c r="V3367">
        <v>4</v>
      </c>
      <c r="W3367">
        <v>2.1920000000000002</v>
      </c>
      <c r="X3367">
        <v>3.5430000000000001</v>
      </c>
      <c r="Y3367" s="8">
        <v>43412</v>
      </c>
    </row>
    <row r="3368" spans="1:25" x14ac:dyDescent="0.25">
      <c r="A3368">
        <v>-111.97819</v>
      </c>
      <c r="B3368">
        <v>33.079995769999996</v>
      </c>
      <c r="C3368" t="s">
        <v>563</v>
      </c>
      <c r="D3368" t="s">
        <v>562</v>
      </c>
      <c r="E3368" t="s">
        <v>561</v>
      </c>
      <c r="F3368">
        <v>846</v>
      </c>
      <c r="G3368">
        <v>360</v>
      </c>
      <c r="H3368">
        <v>13.333</v>
      </c>
      <c r="I3368">
        <v>3.0840000000000001</v>
      </c>
      <c r="J3368">
        <v>1</v>
      </c>
      <c r="K3368">
        <v>1172.4110000000001</v>
      </c>
      <c r="L3368" t="s">
        <v>560</v>
      </c>
      <c r="M3368" t="s">
        <v>559</v>
      </c>
      <c r="N3368" s="8">
        <v>43412</v>
      </c>
      <c r="O3368">
        <v>0</v>
      </c>
      <c r="P3368">
        <v>0</v>
      </c>
      <c r="Q3368">
        <v>2274.1550000000002</v>
      </c>
      <c r="R3368">
        <v>220.83600000000001</v>
      </c>
      <c r="S3368">
        <v>0.46</v>
      </c>
      <c r="T3368">
        <v>33</v>
      </c>
      <c r="U3368">
        <v>669.19899999999996</v>
      </c>
      <c r="V3368">
        <v>4</v>
      </c>
      <c r="W3368">
        <v>2.1030000000000002</v>
      </c>
      <c r="X3368">
        <v>3.3980000000000001</v>
      </c>
      <c r="Y3368" s="8">
        <v>43412</v>
      </c>
    </row>
    <row r="3369" spans="1:25" x14ac:dyDescent="0.25">
      <c r="A3369">
        <v>-111.97819017</v>
      </c>
      <c r="B3369">
        <v>33.080004780000003</v>
      </c>
      <c r="C3369" t="s">
        <v>563</v>
      </c>
      <c r="D3369" t="s">
        <v>562</v>
      </c>
      <c r="E3369" t="s">
        <v>561</v>
      </c>
      <c r="F3369">
        <v>847</v>
      </c>
      <c r="G3369">
        <v>1</v>
      </c>
      <c r="H3369">
        <v>13.333</v>
      </c>
      <c r="I3369">
        <v>3.0840000000000001</v>
      </c>
      <c r="J3369">
        <v>1</v>
      </c>
      <c r="K3369">
        <v>1172.3920000000001</v>
      </c>
      <c r="L3369" t="s">
        <v>560</v>
      </c>
      <c r="M3369" t="s">
        <v>559</v>
      </c>
      <c r="N3369" s="8">
        <v>43412</v>
      </c>
      <c r="O3369">
        <v>0</v>
      </c>
      <c r="P3369">
        <v>0</v>
      </c>
      <c r="Q3369">
        <v>291.32</v>
      </c>
      <c r="R3369">
        <v>28.289000000000001</v>
      </c>
      <c r="S3369">
        <v>5.8999999999999997E-2</v>
      </c>
      <c r="T3369">
        <v>33</v>
      </c>
      <c r="U3369">
        <v>85.724999999999994</v>
      </c>
      <c r="V3369">
        <v>4</v>
      </c>
      <c r="W3369">
        <v>2.1030000000000002</v>
      </c>
      <c r="X3369">
        <v>3.3980000000000001</v>
      </c>
      <c r="Y3369" s="8">
        <v>43412</v>
      </c>
    </row>
    <row r="3370" spans="1:25" x14ac:dyDescent="0.25">
      <c r="A3370">
        <v>-111.9781912</v>
      </c>
      <c r="B3370">
        <v>33.080013839999999</v>
      </c>
      <c r="C3370" t="s">
        <v>563</v>
      </c>
      <c r="D3370" t="s">
        <v>562</v>
      </c>
      <c r="E3370" t="s">
        <v>561</v>
      </c>
      <c r="F3370">
        <v>848</v>
      </c>
      <c r="G3370">
        <v>7</v>
      </c>
      <c r="H3370">
        <v>13.333</v>
      </c>
      <c r="I3370">
        <v>3.3140000000000001</v>
      </c>
      <c r="J3370">
        <v>1</v>
      </c>
      <c r="K3370">
        <v>1172.48</v>
      </c>
      <c r="L3370" t="s">
        <v>560</v>
      </c>
      <c r="M3370" t="s">
        <v>559</v>
      </c>
      <c r="N3370" s="8">
        <v>43412</v>
      </c>
      <c r="O3370">
        <v>0</v>
      </c>
      <c r="P3370">
        <v>0</v>
      </c>
      <c r="Q3370">
        <v>40.429000000000002</v>
      </c>
      <c r="R3370">
        <v>3.6539999999999999</v>
      </c>
      <c r="S3370">
        <v>8.0000000000000002E-3</v>
      </c>
      <c r="T3370">
        <v>33</v>
      </c>
      <c r="U3370">
        <v>11.071999999999999</v>
      </c>
      <c r="V3370">
        <v>4</v>
      </c>
      <c r="W3370">
        <v>2.2589999999999999</v>
      </c>
      <c r="X3370">
        <v>3.6509999999999998</v>
      </c>
      <c r="Y3370" s="8">
        <v>43412</v>
      </c>
    </row>
    <row r="3371" spans="1:25" x14ac:dyDescent="0.25">
      <c r="A3371">
        <v>-111.97590549</v>
      </c>
      <c r="B3371">
        <v>33.079996209999997</v>
      </c>
      <c r="C3371" t="s">
        <v>563</v>
      </c>
      <c r="D3371" t="s">
        <v>562</v>
      </c>
      <c r="E3371" t="s">
        <v>561</v>
      </c>
      <c r="F3371">
        <v>849</v>
      </c>
      <c r="G3371">
        <v>183</v>
      </c>
      <c r="H3371">
        <v>13.333</v>
      </c>
      <c r="I3371">
        <v>1.87</v>
      </c>
      <c r="J3371">
        <v>1</v>
      </c>
      <c r="K3371">
        <v>1172.1189999999999</v>
      </c>
      <c r="L3371" t="s">
        <v>560</v>
      </c>
      <c r="M3371" t="s">
        <v>559</v>
      </c>
      <c r="N3371" s="8">
        <v>43412</v>
      </c>
      <c r="O3371">
        <v>0</v>
      </c>
      <c r="P3371">
        <v>0</v>
      </c>
      <c r="Q3371">
        <v>352.18299999999999</v>
      </c>
      <c r="R3371">
        <v>56.399000000000001</v>
      </c>
      <c r="S3371">
        <v>0.11700000000000001</v>
      </c>
      <c r="T3371">
        <v>33</v>
      </c>
      <c r="U3371">
        <v>170.90600000000001</v>
      </c>
      <c r="V3371">
        <v>1</v>
      </c>
      <c r="W3371">
        <v>1.2749999999999999</v>
      </c>
      <c r="X3371">
        <v>2.0609999999999999</v>
      </c>
      <c r="Y3371" s="8">
        <v>43412</v>
      </c>
    </row>
    <row r="3372" spans="1:25" x14ac:dyDescent="0.25">
      <c r="A3372">
        <v>-111.97590703</v>
      </c>
      <c r="B3372">
        <v>33.07999118</v>
      </c>
      <c r="C3372" t="s">
        <v>563</v>
      </c>
      <c r="D3372" t="s">
        <v>562</v>
      </c>
      <c r="E3372" t="s">
        <v>561</v>
      </c>
      <c r="F3372">
        <v>850</v>
      </c>
      <c r="G3372">
        <v>174</v>
      </c>
      <c r="H3372">
        <v>13.333</v>
      </c>
      <c r="I3372">
        <v>1.575</v>
      </c>
      <c r="J3372">
        <v>1</v>
      </c>
      <c r="K3372">
        <v>1172.3389999999999</v>
      </c>
      <c r="L3372" t="s">
        <v>560</v>
      </c>
      <c r="M3372" t="s">
        <v>559</v>
      </c>
      <c r="N3372" s="8">
        <v>43412</v>
      </c>
      <c r="O3372">
        <v>0</v>
      </c>
      <c r="P3372">
        <v>0</v>
      </c>
      <c r="Q3372">
        <v>675.39499999999998</v>
      </c>
      <c r="R3372">
        <v>128.43799999999999</v>
      </c>
      <c r="S3372">
        <v>0.26800000000000002</v>
      </c>
      <c r="T3372">
        <v>33</v>
      </c>
      <c r="U3372">
        <v>389.20600000000002</v>
      </c>
      <c r="V3372">
        <v>1</v>
      </c>
      <c r="W3372">
        <v>1.0740000000000001</v>
      </c>
      <c r="X3372">
        <v>1.7350000000000001</v>
      </c>
      <c r="Y3372" s="8">
        <v>43412</v>
      </c>
    </row>
    <row r="3373" spans="1:25" x14ac:dyDescent="0.25">
      <c r="A3373">
        <v>-111.97590719999999</v>
      </c>
      <c r="B3373">
        <v>33.079986159999997</v>
      </c>
      <c r="C3373" t="s">
        <v>563</v>
      </c>
      <c r="D3373" t="s">
        <v>562</v>
      </c>
      <c r="E3373" t="s">
        <v>561</v>
      </c>
      <c r="F3373">
        <v>851</v>
      </c>
      <c r="G3373">
        <v>173</v>
      </c>
      <c r="H3373">
        <v>13.333</v>
      </c>
      <c r="I3373">
        <v>1.706</v>
      </c>
      <c r="J3373">
        <v>1</v>
      </c>
      <c r="K3373">
        <v>1172.175</v>
      </c>
      <c r="L3373" t="s">
        <v>560</v>
      </c>
      <c r="M3373" t="s">
        <v>559</v>
      </c>
      <c r="N3373" s="8">
        <v>43412</v>
      </c>
      <c r="O3373">
        <v>0</v>
      </c>
      <c r="P3373">
        <v>0</v>
      </c>
      <c r="Q3373">
        <v>562.80999999999995</v>
      </c>
      <c r="R3373">
        <v>98.795000000000002</v>
      </c>
      <c r="S3373">
        <v>0.20599999999999999</v>
      </c>
      <c r="T3373">
        <v>33</v>
      </c>
      <c r="U3373">
        <v>299.38</v>
      </c>
      <c r="V3373">
        <v>1</v>
      </c>
      <c r="W3373">
        <v>1.163</v>
      </c>
      <c r="X3373">
        <v>1.88</v>
      </c>
      <c r="Y3373" s="8">
        <v>43412</v>
      </c>
    </row>
    <row r="3374" spans="1:25" x14ac:dyDescent="0.25">
      <c r="A3374">
        <v>-111.97590667999999</v>
      </c>
      <c r="B3374">
        <v>33.07998121</v>
      </c>
      <c r="C3374" t="s">
        <v>563</v>
      </c>
      <c r="D3374" t="s">
        <v>562</v>
      </c>
      <c r="E3374" t="s">
        <v>561</v>
      </c>
      <c r="F3374">
        <v>852</v>
      </c>
      <c r="G3374">
        <v>176</v>
      </c>
      <c r="H3374">
        <v>13.333</v>
      </c>
      <c r="I3374">
        <v>2.0339999999999998</v>
      </c>
      <c r="J3374">
        <v>1</v>
      </c>
      <c r="K3374">
        <v>1172.221</v>
      </c>
      <c r="L3374" t="s">
        <v>560</v>
      </c>
      <c r="M3374" t="s">
        <v>559</v>
      </c>
      <c r="N3374" s="8">
        <v>43412</v>
      </c>
      <c r="O3374">
        <v>0</v>
      </c>
      <c r="P3374">
        <v>0</v>
      </c>
      <c r="Q3374">
        <v>1595.125</v>
      </c>
      <c r="R3374">
        <v>234.84399999999999</v>
      </c>
      <c r="S3374">
        <v>0.48899999999999999</v>
      </c>
      <c r="T3374">
        <v>33</v>
      </c>
      <c r="U3374">
        <v>711.65</v>
      </c>
      <c r="V3374">
        <v>1</v>
      </c>
      <c r="W3374">
        <v>1.387</v>
      </c>
      <c r="X3374">
        <v>2.2410000000000001</v>
      </c>
      <c r="Y3374" s="8">
        <v>43412</v>
      </c>
    </row>
    <row r="3375" spans="1:25" x14ac:dyDescent="0.25">
      <c r="A3375">
        <v>-111.97590583</v>
      </c>
      <c r="B3375">
        <v>33.079975220000001</v>
      </c>
      <c r="C3375" t="s">
        <v>563</v>
      </c>
      <c r="D3375" t="s">
        <v>562</v>
      </c>
      <c r="E3375" t="s">
        <v>561</v>
      </c>
      <c r="F3375">
        <v>853</v>
      </c>
      <c r="G3375">
        <v>181</v>
      </c>
      <c r="H3375">
        <v>13.333</v>
      </c>
      <c r="I3375">
        <v>1.772</v>
      </c>
      <c r="J3375">
        <v>1</v>
      </c>
      <c r="K3375">
        <v>1172.3489999999999</v>
      </c>
      <c r="L3375" t="s">
        <v>560</v>
      </c>
      <c r="M3375" t="s">
        <v>559</v>
      </c>
      <c r="N3375" s="8">
        <v>43412</v>
      </c>
      <c r="O3375">
        <v>0</v>
      </c>
      <c r="P3375">
        <v>0</v>
      </c>
      <c r="Q3375">
        <v>2049.0970000000002</v>
      </c>
      <c r="R3375">
        <v>346.375</v>
      </c>
      <c r="S3375">
        <v>0.72199999999999998</v>
      </c>
      <c r="T3375">
        <v>33</v>
      </c>
      <c r="U3375">
        <v>1049.6199999999999</v>
      </c>
      <c r="V3375">
        <v>1</v>
      </c>
      <c r="W3375">
        <v>1.208</v>
      </c>
      <c r="X3375">
        <v>1.952</v>
      </c>
      <c r="Y3375" s="8">
        <v>43412</v>
      </c>
    </row>
    <row r="3376" spans="1:25" x14ac:dyDescent="0.25">
      <c r="A3376">
        <v>-111.97590583</v>
      </c>
      <c r="B3376">
        <v>33.07997022</v>
      </c>
      <c r="C3376" t="s">
        <v>563</v>
      </c>
      <c r="D3376" t="s">
        <v>562</v>
      </c>
      <c r="E3376" t="s">
        <v>561</v>
      </c>
      <c r="F3376">
        <v>854</v>
      </c>
      <c r="G3376">
        <v>181</v>
      </c>
      <c r="H3376">
        <v>13.333</v>
      </c>
      <c r="I3376">
        <v>1.7390000000000001</v>
      </c>
      <c r="J3376">
        <v>1</v>
      </c>
      <c r="K3376">
        <v>1172.277</v>
      </c>
      <c r="L3376" t="s">
        <v>560</v>
      </c>
      <c r="M3376" t="s">
        <v>559</v>
      </c>
      <c r="N3376" s="8">
        <v>43412</v>
      </c>
      <c r="O3376">
        <v>0</v>
      </c>
      <c r="P3376">
        <v>0</v>
      </c>
      <c r="Q3376">
        <v>1745.66</v>
      </c>
      <c r="R3376">
        <v>300.64999999999998</v>
      </c>
      <c r="S3376">
        <v>0.626</v>
      </c>
      <c r="T3376">
        <v>33</v>
      </c>
      <c r="U3376">
        <v>911.06</v>
      </c>
      <c r="V3376">
        <v>1</v>
      </c>
      <c r="W3376">
        <v>1.1859999999999999</v>
      </c>
      <c r="X3376">
        <v>1.9159999999999999</v>
      </c>
      <c r="Y3376" s="8">
        <v>43412</v>
      </c>
    </row>
    <row r="3377" spans="1:25" x14ac:dyDescent="0.25">
      <c r="A3377">
        <v>-111.97590599999999</v>
      </c>
      <c r="B3377">
        <v>33.079964230000002</v>
      </c>
      <c r="C3377" t="s">
        <v>563</v>
      </c>
      <c r="D3377" t="s">
        <v>562</v>
      </c>
      <c r="E3377" t="s">
        <v>561</v>
      </c>
      <c r="F3377">
        <v>855</v>
      </c>
      <c r="G3377">
        <v>180</v>
      </c>
      <c r="H3377">
        <v>13.333</v>
      </c>
      <c r="I3377">
        <v>2.4279999999999999</v>
      </c>
      <c r="J3377">
        <v>1</v>
      </c>
      <c r="K3377">
        <v>1172.2539999999999</v>
      </c>
      <c r="L3377" t="s">
        <v>560</v>
      </c>
      <c r="M3377" t="s">
        <v>559</v>
      </c>
      <c r="N3377" s="8">
        <v>43412</v>
      </c>
      <c r="O3377">
        <v>0</v>
      </c>
      <c r="P3377">
        <v>0</v>
      </c>
      <c r="Q3377">
        <v>2956.5450000000001</v>
      </c>
      <c r="R3377">
        <v>364.69499999999999</v>
      </c>
      <c r="S3377">
        <v>0.76</v>
      </c>
      <c r="T3377">
        <v>33</v>
      </c>
      <c r="U3377">
        <v>1105.1369999999999</v>
      </c>
      <c r="V3377">
        <v>1</v>
      </c>
      <c r="W3377">
        <v>1.655</v>
      </c>
      <c r="X3377">
        <v>2.6749999999999998</v>
      </c>
      <c r="Y3377" s="8">
        <v>43412</v>
      </c>
    </row>
    <row r="3378" spans="1:25" x14ac:dyDescent="0.25">
      <c r="A3378">
        <v>-111.97590463</v>
      </c>
      <c r="B3378">
        <v>33.079958150000003</v>
      </c>
      <c r="C3378" t="s">
        <v>563</v>
      </c>
      <c r="D3378" t="s">
        <v>562</v>
      </c>
      <c r="E3378" t="s">
        <v>561</v>
      </c>
      <c r="F3378">
        <v>856</v>
      </c>
      <c r="G3378">
        <v>188</v>
      </c>
      <c r="H3378">
        <v>13.333</v>
      </c>
      <c r="I3378">
        <v>2.2639999999999998</v>
      </c>
      <c r="J3378">
        <v>1</v>
      </c>
      <c r="K3378">
        <v>1172.32</v>
      </c>
      <c r="L3378" t="s">
        <v>560</v>
      </c>
      <c r="M3378" t="s">
        <v>559</v>
      </c>
      <c r="N3378" s="8">
        <v>43412</v>
      </c>
      <c r="O3378">
        <v>0</v>
      </c>
      <c r="P3378">
        <v>0</v>
      </c>
      <c r="Q3378">
        <v>4193.5379999999996</v>
      </c>
      <c r="R3378">
        <v>554.76499999999999</v>
      </c>
      <c r="S3378">
        <v>1.1559999999999999</v>
      </c>
      <c r="T3378">
        <v>33</v>
      </c>
      <c r="U3378">
        <v>1681.105</v>
      </c>
      <c r="V3378">
        <v>1</v>
      </c>
      <c r="W3378">
        <v>1.5429999999999999</v>
      </c>
      <c r="X3378">
        <v>2.4950000000000001</v>
      </c>
      <c r="Y3378" s="8">
        <v>43412</v>
      </c>
    </row>
    <row r="3379" spans="1:25" x14ac:dyDescent="0.25">
      <c r="A3379">
        <v>-111.97590583</v>
      </c>
      <c r="B3379">
        <v>33.079951219999998</v>
      </c>
      <c r="C3379" t="s">
        <v>563</v>
      </c>
      <c r="D3379" t="s">
        <v>562</v>
      </c>
      <c r="E3379" t="s">
        <v>561</v>
      </c>
      <c r="F3379">
        <v>857</v>
      </c>
      <c r="G3379">
        <v>181</v>
      </c>
      <c r="H3379">
        <v>13.333</v>
      </c>
      <c r="I3379">
        <v>2.2970000000000002</v>
      </c>
      <c r="J3379">
        <v>1</v>
      </c>
      <c r="K3379">
        <v>1172.444</v>
      </c>
      <c r="L3379" t="s">
        <v>560</v>
      </c>
      <c r="M3379" t="s">
        <v>559</v>
      </c>
      <c r="N3379" s="8">
        <v>43412</v>
      </c>
      <c r="O3379">
        <v>0</v>
      </c>
      <c r="P3379">
        <v>0</v>
      </c>
      <c r="Q3379">
        <v>3995.4690000000001</v>
      </c>
      <c r="R3379">
        <v>521.01099999999997</v>
      </c>
      <c r="S3379">
        <v>1.085</v>
      </c>
      <c r="T3379">
        <v>33</v>
      </c>
      <c r="U3379">
        <v>1578.8219999999999</v>
      </c>
      <c r="V3379">
        <v>1</v>
      </c>
      <c r="W3379">
        <v>1.5660000000000001</v>
      </c>
      <c r="X3379">
        <v>2.5310000000000001</v>
      </c>
      <c r="Y3379" s="8">
        <v>43412</v>
      </c>
    </row>
    <row r="3380" spans="1:25" x14ac:dyDescent="0.25">
      <c r="A3380">
        <v>-111.97590566</v>
      </c>
      <c r="B3380">
        <v>33.079944220000002</v>
      </c>
      <c r="C3380" t="s">
        <v>563</v>
      </c>
      <c r="D3380" t="s">
        <v>562</v>
      </c>
      <c r="E3380" t="s">
        <v>561</v>
      </c>
      <c r="F3380">
        <v>858</v>
      </c>
      <c r="G3380">
        <v>182</v>
      </c>
      <c r="H3380">
        <v>13.333</v>
      </c>
      <c r="I3380">
        <v>2.4929999999999999</v>
      </c>
      <c r="J3380">
        <v>1</v>
      </c>
      <c r="K3380">
        <v>1172.3979999999999</v>
      </c>
      <c r="L3380" t="s">
        <v>560</v>
      </c>
      <c r="M3380" t="s">
        <v>559</v>
      </c>
      <c r="N3380" s="8">
        <v>43412</v>
      </c>
      <c r="O3380">
        <v>0</v>
      </c>
      <c r="P3380">
        <v>0</v>
      </c>
      <c r="Q3380">
        <v>3136.2719999999999</v>
      </c>
      <c r="R3380">
        <v>376.68400000000003</v>
      </c>
      <c r="S3380">
        <v>0.78500000000000003</v>
      </c>
      <c r="T3380">
        <v>33</v>
      </c>
      <c r="U3380">
        <v>1141.4670000000001</v>
      </c>
      <c r="V3380">
        <v>1</v>
      </c>
      <c r="W3380">
        <v>1.7</v>
      </c>
      <c r="X3380">
        <v>2.7480000000000002</v>
      </c>
      <c r="Y3380" s="8">
        <v>43412</v>
      </c>
    </row>
    <row r="3381" spans="1:25" x14ac:dyDescent="0.25">
      <c r="A3381">
        <v>-111.9759048</v>
      </c>
      <c r="B3381">
        <v>33.079938159999998</v>
      </c>
      <c r="C3381" t="s">
        <v>563</v>
      </c>
      <c r="D3381" t="s">
        <v>562</v>
      </c>
      <c r="E3381" t="s">
        <v>561</v>
      </c>
      <c r="F3381">
        <v>859</v>
      </c>
      <c r="G3381">
        <v>187</v>
      </c>
      <c r="H3381">
        <v>13.333</v>
      </c>
      <c r="I3381">
        <v>2.4929999999999999</v>
      </c>
      <c r="J3381">
        <v>1</v>
      </c>
      <c r="K3381">
        <v>1172.375</v>
      </c>
      <c r="L3381" t="s">
        <v>560</v>
      </c>
      <c r="M3381" t="s">
        <v>559</v>
      </c>
      <c r="N3381" s="8">
        <v>43412</v>
      </c>
      <c r="O3381">
        <v>0</v>
      </c>
      <c r="P3381">
        <v>0</v>
      </c>
      <c r="Q3381">
        <v>2320.8629999999998</v>
      </c>
      <c r="R3381">
        <v>278.74900000000002</v>
      </c>
      <c r="S3381">
        <v>0.58099999999999996</v>
      </c>
      <c r="T3381">
        <v>33</v>
      </c>
      <c r="U3381">
        <v>844.69399999999996</v>
      </c>
      <c r="V3381">
        <v>1</v>
      </c>
      <c r="W3381">
        <v>1.7</v>
      </c>
      <c r="X3381">
        <v>2.7480000000000002</v>
      </c>
      <c r="Y3381" s="8">
        <v>43412</v>
      </c>
    </row>
    <row r="3382" spans="1:25" x14ac:dyDescent="0.25">
      <c r="A3382">
        <v>-111.97590449</v>
      </c>
      <c r="B3382">
        <v>33.079931209999998</v>
      </c>
      <c r="C3382" t="s">
        <v>563</v>
      </c>
      <c r="D3382" t="s">
        <v>562</v>
      </c>
      <c r="E3382" t="s">
        <v>561</v>
      </c>
      <c r="F3382">
        <v>860</v>
      </c>
      <c r="G3382">
        <v>183</v>
      </c>
      <c r="H3382">
        <v>13.333</v>
      </c>
      <c r="I3382">
        <v>2.4609999999999999</v>
      </c>
      <c r="J3382">
        <v>1</v>
      </c>
      <c r="K3382">
        <v>1172.3330000000001</v>
      </c>
      <c r="L3382" t="s">
        <v>560</v>
      </c>
      <c r="M3382" t="s">
        <v>559</v>
      </c>
      <c r="N3382" s="8">
        <v>43412</v>
      </c>
      <c r="O3382">
        <v>0</v>
      </c>
      <c r="P3382">
        <v>0</v>
      </c>
      <c r="Q3382">
        <v>1224.049</v>
      </c>
      <c r="R3382">
        <v>148.976</v>
      </c>
      <c r="S3382">
        <v>0.31</v>
      </c>
      <c r="T3382">
        <v>33</v>
      </c>
      <c r="U3382">
        <v>451.44099999999997</v>
      </c>
      <c r="V3382">
        <v>1</v>
      </c>
      <c r="W3382">
        <v>1.6779999999999999</v>
      </c>
      <c r="X3382">
        <v>2.7109999999999999</v>
      </c>
      <c r="Y3382" s="8">
        <v>43412</v>
      </c>
    </row>
    <row r="3383" spans="1:25" x14ac:dyDescent="0.25">
      <c r="A3383">
        <v>-111.97590513999999</v>
      </c>
      <c r="B3383">
        <v>33.07992419</v>
      </c>
      <c r="C3383" t="s">
        <v>563</v>
      </c>
      <c r="D3383" t="s">
        <v>562</v>
      </c>
      <c r="E3383" t="s">
        <v>561</v>
      </c>
      <c r="F3383">
        <v>861</v>
      </c>
      <c r="G3383">
        <v>185</v>
      </c>
      <c r="H3383">
        <v>13.333</v>
      </c>
      <c r="I3383">
        <v>2.3290000000000002</v>
      </c>
      <c r="J3383">
        <v>1</v>
      </c>
      <c r="K3383">
        <v>1172.3230000000001</v>
      </c>
      <c r="L3383" t="s">
        <v>560</v>
      </c>
      <c r="M3383" t="s">
        <v>559</v>
      </c>
      <c r="N3383" s="8">
        <v>43412</v>
      </c>
      <c r="O3383">
        <v>0</v>
      </c>
      <c r="P3383">
        <v>0</v>
      </c>
      <c r="Q3383">
        <v>1135.8109999999999</v>
      </c>
      <c r="R3383">
        <v>146.024</v>
      </c>
      <c r="S3383">
        <v>0.30399999999999999</v>
      </c>
      <c r="T3383">
        <v>33</v>
      </c>
      <c r="U3383">
        <v>442.49799999999999</v>
      </c>
      <c r="V3383">
        <v>1</v>
      </c>
      <c r="W3383">
        <v>1.5880000000000001</v>
      </c>
      <c r="X3383">
        <v>2.5670000000000002</v>
      </c>
      <c r="Y3383" s="8">
        <v>43412</v>
      </c>
    </row>
    <row r="3384" spans="1:25" x14ac:dyDescent="0.25">
      <c r="A3384">
        <v>-111.97590532</v>
      </c>
      <c r="B3384">
        <v>33.079918210000002</v>
      </c>
      <c r="C3384" t="s">
        <v>563</v>
      </c>
      <c r="D3384" t="s">
        <v>562</v>
      </c>
      <c r="E3384" t="s">
        <v>561</v>
      </c>
      <c r="F3384">
        <v>862</v>
      </c>
      <c r="G3384">
        <v>184</v>
      </c>
      <c r="H3384">
        <v>13.333</v>
      </c>
      <c r="I3384">
        <v>2.5259999999999998</v>
      </c>
      <c r="J3384">
        <v>1</v>
      </c>
      <c r="K3384">
        <v>1172.3389999999999</v>
      </c>
      <c r="L3384" t="s">
        <v>560</v>
      </c>
      <c r="M3384" t="s">
        <v>559</v>
      </c>
      <c r="N3384" s="8">
        <v>43412</v>
      </c>
      <c r="O3384">
        <v>0</v>
      </c>
      <c r="P3384">
        <v>0</v>
      </c>
      <c r="Q3384">
        <v>3589.4169999999999</v>
      </c>
      <c r="R3384">
        <v>425.51100000000002</v>
      </c>
      <c r="S3384">
        <v>0.88600000000000001</v>
      </c>
      <c r="T3384">
        <v>33</v>
      </c>
      <c r="U3384">
        <v>1289.4259999999999</v>
      </c>
      <c r="V3384">
        <v>1</v>
      </c>
      <c r="W3384">
        <v>1.722</v>
      </c>
      <c r="X3384">
        <v>2.7839999999999998</v>
      </c>
      <c r="Y3384" s="8">
        <v>43412</v>
      </c>
    </row>
    <row r="3385" spans="1:25" x14ac:dyDescent="0.25">
      <c r="A3385">
        <v>-111.97590717</v>
      </c>
      <c r="B3385">
        <v>33.07991122</v>
      </c>
      <c r="C3385" t="s">
        <v>563</v>
      </c>
      <c r="D3385" t="s">
        <v>562</v>
      </c>
      <c r="E3385" t="s">
        <v>561</v>
      </c>
      <c r="F3385">
        <v>863</v>
      </c>
      <c r="G3385">
        <v>179</v>
      </c>
      <c r="H3385">
        <v>13.333</v>
      </c>
      <c r="I3385">
        <v>2.3620000000000001</v>
      </c>
      <c r="J3385">
        <v>1</v>
      </c>
      <c r="K3385">
        <v>1172.3130000000001</v>
      </c>
      <c r="L3385" t="s">
        <v>560</v>
      </c>
      <c r="M3385" t="s">
        <v>559</v>
      </c>
      <c r="N3385" s="8">
        <v>43412</v>
      </c>
      <c r="O3385">
        <v>0</v>
      </c>
      <c r="P3385">
        <v>0</v>
      </c>
      <c r="Q3385">
        <v>4169.9639999999999</v>
      </c>
      <c r="R3385">
        <v>528.66099999999994</v>
      </c>
      <c r="S3385">
        <v>1.101</v>
      </c>
      <c r="T3385">
        <v>33</v>
      </c>
      <c r="U3385">
        <v>1602.002</v>
      </c>
      <c r="V3385">
        <v>1</v>
      </c>
      <c r="W3385">
        <v>1.611</v>
      </c>
      <c r="X3385">
        <v>2.6030000000000002</v>
      </c>
      <c r="Y3385" s="8">
        <v>43412</v>
      </c>
    </row>
    <row r="3386" spans="1:25" x14ac:dyDescent="0.25">
      <c r="A3386">
        <v>-111.97590614000001</v>
      </c>
      <c r="B3386">
        <v>33.079904190000001</v>
      </c>
      <c r="C3386" t="s">
        <v>563</v>
      </c>
      <c r="D3386" t="s">
        <v>562</v>
      </c>
      <c r="E3386" t="s">
        <v>561</v>
      </c>
      <c r="F3386">
        <v>864</v>
      </c>
      <c r="G3386">
        <v>185</v>
      </c>
      <c r="H3386">
        <v>13.333</v>
      </c>
      <c r="I3386">
        <v>2.395</v>
      </c>
      <c r="J3386">
        <v>1</v>
      </c>
      <c r="K3386">
        <v>1172.2929999999999</v>
      </c>
      <c r="L3386" t="s">
        <v>560</v>
      </c>
      <c r="M3386" t="s">
        <v>559</v>
      </c>
      <c r="N3386" s="8">
        <v>43412</v>
      </c>
      <c r="O3386">
        <v>0</v>
      </c>
      <c r="P3386">
        <v>0</v>
      </c>
      <c r="Q3386">
        <v>5111.5609999999997</v>
      </c>
      <c r="R3386">
        <v>639.15800000000002</v>
      </c>
      <c r="S3386">
        <v>1.3320000000000001</v>
      </c>
      <c r="T3386">
        <v>33</v>
      </c>
      <c r="U3386">
        <v>1936.8409999999999</v>
      </c>
      <c r="V3386">
        <v>1</v>
      </c>
      <c r="W3386">
        <v>1.633</v>
      </c>
      <c r="X3386">
        <v>2.6389999999999998</v>
      </c>
      <c r="Y3386" s="8">
        <v>43412</v>
      </c>
    </row>
    <row r="3387" spans="1:25" x14ac:dyDescent="0.25">
      <c r="A3387">
        <v>-111.97590700000001</v>
      </c>
      <c r="B3387">
        <v>33.07989723</v>
      </c>
      <c r="C3387" t="s">
        <v>563</v>
      </c>
      <c r="D3387" t="s">
        <v>562</v>
      </c>
      <c r="E3387" t="s">
        <v>561</v>
      </c>
      <c r="F3387">
        <v>865</v>
      </c>
      <c r="G3387">
        <v>180</v>
      </c>
      <c r="H3387">
        <v>13.333</v>
      </c>
      <c r="I3387">
        <v>2.4609999999999999</v>
      </c>
      <c r="J3387">
        <v>1</v>
      </c>
      <c r="K3387">
        <v>1172.2080000000001</v>
      </c>
      <c r="L3387" t="s">
        <v>560</v>
      </c>
      <c r="M3387" t="s">
        <v>559</v>
      </c>
      <c r="N3387" s="8">
        <v>43412</v>
      </c>
      <c r="O3387">
        <v>0</v>
      </c>
      <c r="P3387">
        <v>0</v>
      </c>
      <c r="Q3387">
        <v>6980.8209999999999</v>
      </c>
      <c r="R3387">
        <v>849.61599999999999</v>
      </c>
      <c r="S3387">
        <v>1.77</v>
      </c>
      <c r="T3387">
        <v>33</v>
      </c>
      <c r="U3387">
        <v>2574.5929999999998</v>
      </c>
      <c r="V3387">
        <v>1</v>
      </c>
      <c r="W3387">
        <v>1.6779999999999999</v>
      </c>
      <c r="X3387">
        <v>2.7109999999999999</v>
      </c>
      <c r="Y3387" s="8">
        <v>43412</v>
      </c>
    </row>
    <row r="3388" spans="1:25" x14ac:dyDescent="0.25">
      <c r="A3388">
        <v>-111.97590583</v>
      </c>
      <c r="B3388">
        <v>33.07989122</v>
      </c>
      <c r="C3388" t="s">
        <v>563</v>
      </c>
      <c r="D3388" t="s">
        <v>562</v>
      </c>
      <c r="E3388" t="s">
        <v>561</v>
      </c>
      <c r="F3388">
        <v>866</v>
      </c>
      <c r="G3388">
        <v>181</v>
      </c>
      <c r="H3388">
        <v>13.333</v>
      </c>
      <c r="I3388">
        <v>2.2309999999999999</v>
      </c>
      <c r="J3388">
        <v>1</v>
      </c>
      <c r="K3388">
        <v>1172.1849999999999</v>
      </c>
      <c r="L3388" t="s">
        <v>560</v>
      </c>
      <c r="M3388" t="s">
        <v>559</v>
      </c>
      <c r="N3388" s="8">
        <v>43412</v>
      </c>
      <c r="O3388">
        <v>0</v>
      </c>
      <c r="P3388">
        <v>0</v>
      </c>
      <c r="Q3388">
        <v>9751.3050000000003</v>
      </c>
      <c r="R3388">
        <v>1308.9739999999999</v>
      </c>
      <c r="S3388">
        <v>2.7269999999999999</v>
      </c>
      <c r="T3388">
        <v>33</v>
      </c>
      <c r="U3388">
        <v>3966.5880000000002</v>
      </c>
      <c r="V3388">
        <v>1</v>
      </c>
      <c r="W3388">
        <v>1.5209999999999999</v>
      </c>
      <c r="X3388">
        <v>2.4580000000000002</v>
      </c>
      <c r="Y3388" s="8">
        <v>43412</v>
      </c>
    </row>
    <row r="3389" spans="1:25" x14ac:dyDescent="0.25">
      <c r="A3389">
        <v>-111.97590685999999</v>
      </c>
      <c r="B3389">
        <v>33.079884190000001</v>
      </c>
      <c r="C3389" t="s">
        <v>563</v>
      </c>
      <c r="D3389" t="s">
        <v>562</v>
      </c>
      <c r="E3389" t="s">
        <v>561</v>
      </c>
      <c r="F3389">
        <v>867</v>
      </c>
      <c r="G3389">
        <v>175</v>
      </c>
      <c r="H3389">
        <v>13.333</v>
      </c>
      <c r="I3389">
        <v>2.4609999999999999</v>
      </c>
      <c r="J3389">
        <v>1</v>
      </c>
      <c r="K3389">
        <v>1172.2049999999999</v>
      </c>
      <c r="L3389" t="s">
        <v>560</v>
      </c>
      <c r="M3389" t="s">
        <v>559</v>
      </c>
      <c r="N3389" s="8">
        <v>43412</v>
      </c>
      <c r="O3389">
        <v>0</v>
      </c>
      <c r="P3389">
        <v>0</v>
      </c>
      <c r="Q3389">
        <v>9629.0259999999998</v>
      </c>
      <c r="R3389">
        <v>1171.921</v>
      </c>
      <c r="S3389">
        <v>2.4420000000000002</v>
      </c>
      <c r="T3389">
        <v>33</v>
      </c>
      <c r="U3389">
        <v>3551.2759999999998</v>
      </c>
      <c r="V3389">
        <v>1</v>
      </c>
      <c r="W3389">
        <v>1.6779999999999999</v>
      </c>
      <c r="X3389">
        <v>2.7109999999999999</v>
      </c>
      <c r="Y3389" s="8">
        <v>43412</v>
      </c>
    </row>
    <row r="3390" spans="1:25" x14ac:dyDescent="0.25">
      <c r="A3390">
        <v>-111.97590532</v>
      </c>
      <c r="B3390">
        <v>33.079878209999997</v>
      </c>
      <c r="C3390" t="s">
        <v>563</v>
      </c>
      <c r="D3390" t="s">
        <v>562</v>
      </c>
      <c r="E3390" t="s">
        <v>561</v>
      </c>
      <c r="F3390">
        <v>868</v>
      </c>
      <c r="G3390">
        <v>184</v>
      </c>
      <c r="H3390">
        <v>13.333</v>
      </c>
      <c r="I3390">
        <v>2.2639999999999998</v>
      </c>
      <c r="J3390">
        <v>1</v>
      </c>
      <c r="K3390">
        <v>1172.201</v>
      </c>
      <c r="L3390" t="s">
        <v>560</v>
      </c>
      <c r="M3390" t="s">
        <v>559</v>
      </c>
      <c r="N3390" s="8">
        <v>43412</v>
      </c>
      <c r="O3390">
        <v>0</v>
      </c>
      <c r="P3390">
        <v>0</v>
      </c>
      <c r="Q3390">
        <v>12038.624</v>
      </c>
      <c r="R3390">
        <v>1592.5940000000001</v>
      </c>
      <c r="S3390">
        <v>3.3180000000000001</v>
      </c>
      <c r="T3390">
        <v>33</v>
      </c>
      <c r="U3390">
        <v>4826.0420000000004</v>
      </c>
      <c r="V3390">
        <v>1</v>
      </c>
      <c r="W3390">
        <v>1.5429999999999999</v>
      </c>
      <c r="X3390">
        <v>2.4950000000000001</v>
      </c>
      <c r="Y3390" s="8">
        <v>43412</v>
      </c>
    </row>
    <row r="3391" spans="1:25" x14ac:dyDescent="0.25">
      <c r="A3391">
        <v>-111.97590651</v>
      </c>
      <c r="B3391">
        <v>33.07987121</v>
      </c>
      <c r="C3391" t="s">
        <v>563</v>
      </c>
      <c r="D3391" t="s">
        <v>562</v>
      </c>
      <c r="E3391" t="s">
        <v>561</v>
      </c>
      <c r="F3391">
        <v>869</v>
      </c>
      <c r="G3391">
        <v>177</v>
      </c>
      <c r="H3391">
        <v>13.333</v>
      </c>
      <c r="I3391">
        <v>2.395</v>
      </c>
      <c r="J3391">
        <v>1</v>
      </c>
      <c r="K3391">
        <v>1172.251</v>
      </c>
      <c r="L3391" t="s">
        <v>560</v>
      </c>
      <c r="M3391" t="s">
        <v>559</v>
      </c>
      <c r="N3391" s="8">
        <v>43412</v>
      </c>
      <c r="O3391">
        <v>0</v>
      </c>
      <c r="P3391">
        <v>0</v>
      </c>
      <c r="Q3391">
        <v>11649.977000000001</v>
      </c>
      <c r="R3391">
        <v>1456.732</v>
      </c>
      <c r="S3391">
        <v>3.0350000000000001</v>
      </c>
      <c r="T3391">
        <v>33</v>
      </c>
      <c r="U3391">
        <v>4414.3379999999997</v>
      </c>
      <c r="V3391">
        <v>1</v>
      </c>
      <c r="W3391">
        <v>1.633</v>
      </c>
      <c r="X3391">
        <v>2.6389999999999998</v>
      </c>
      <c r="Y3391" s="8">
        <v>43412</v>
      </c>
    </row>
    <row r="3392" spans="1:25" x14ac:dyDescent="0.25">
      <c r="A3392">
        <v>-111.97590649</v>
      </c>
      <c r="B3392">
        <v>33.079865210000001</v>
      </c>
      <c r="C3392" t="s">
        <v>563</v>
      </c>
      <c r="D3392" t="s">
        <v>562</v>
      </c>
      <c r="E3392" t="s">
        <v>561</v>
      </c>
      <c r="F3392">
        <v>870</v>
      </c>
      <c r="G3392">
        <v>183</v>
      </c>
      <c r="H3392">
        <v>13.333</v>
      </c>
      <c r="I3392">
        <v>2.4929999999999999</v>
      </c>
      <c r="J3392">
        <v>1</v>
      </c>
      <c r="K3392">
        <v>1172.2180000000001</v>
      </c>
      <c r="L3392" t="s">
        <v>560</v>
      </c>
      <c r="M3392" t="s">
        <v>559</v>
      </c>
      <c r="N3392" s="8">
        <v>43412</v>
      </c>
      <c r="O3392">
        <v>0</v>
      </c>
      <c r="P3392">
        <v>0</v>
      </c>
      <c r="Q3392">
        <v>13068.019</v>
      </c>
      <c r="R3392">
        <v>1569.5440000000001</v>
      </c>
      <c r="S3392">
        <v>3.27</v>
      </c>
      <c r="T3392">
        <v>33</v>
      </c>
      <c r="U3392">
        <v>4756.1940000000004</v>
      </c>
      <c r="V3392">
        <v>1</v>
      </c>
      <c r="W3392">
        <v>1.7</v>
      </c>
      <c r="X3392">
        <v>2.7480000000000002</v>
      </c>
      <c r="Y3392" s="8">
        <v>43412</v>
      </c>
    </row>
    <row r="3393" spans="1:25" x14ac:dyDescent="0.25">
      <c r="A3393">
        <v>-111.97590719999999</v>
      </c>
      <c r="B3393">
        <v>33.079858160000001</v>
      </c>
      <c r="C3393" t="s">
        <v>563</v>
      </c>
      <c r="D3393" t="s">
        <v>562</v>
      </c>
      <c r="E3393" t="s">
        <v>561</v>
      </c>
      <c r="F3393">
        <v>871</v>
      </c>
      <c r="G3393">
        <v>173</v>
      </c>
      <c r="H3393">
        <v>13.333</v>
      </c>
      <c r="I3393">
        <v>2.4279999999999999</v>
      </c>
      <c r="J3393">
        <v>1</v>
      </c>
      <c r="K3393">
        <v>1172.162</v>
      </c>
      <c r="L3393" t="s">
        <v>560</v>
      </c>
      <c r="M3393" t="s">
        <v>559</v>
      </c>
      <c r="N3393" s="8">
        <v>43412</v>
      </c>
      <c r="O3393">
        <v>0</v>
      </c>
      <c r="P3393">
        <v>0</v>
      </c>
      <c r="Q3393">
        <v>12131.764999999999</v>
      </c>
      <c r="R3393">
        <v>1496.4749999999999</v>
      </c>
      <c r="S3393">
        <v>3.1179999999999999</v>
      </c>
      <c r="T3393">
        <v>33</v>
      </c>
      <c r="U3393">
        <v>4534.7730000000001</v>
      </c>
      <c r="V3393">
        <v>1</v>
      </c>
      <c r="W3393">
        <v>1.655</v>
      </c>
      <c r="X3393">
        <v>2.6749999999999998</v>
      </c>
      <c r="Y3393" s="8">
        <v>43412</v>
      </c>
    </row>
    <row r="3394" spans="1:25" x14ac:dyDescent="0.25">
      <c r="A3394">
        <v>-111.97590651</v>
      </c>
      <c r="B3394">
        <v>33.079851210000001</v>
      </c>
      <c r="C3394" t="s">
        <v>563</v>
      </c>
      <c r="D3394" t="s">
        <v>562</v>
      </c>
      <c r="E3394" t="s">
        <v>561</v>
      </c>
      <c r="F3394">
        <v>872</v>
      </c>
      <c r="G3394">
        <v>177</v>
      </c>
      <c r="H3394">
        <v>13.333</v>
      </c>
      <c r="I3394">
        <v>2.4609999999999999</v>
      </c>
      <c r="J3394">
        <v>1</v>
      </c>
      <c r="K3394">
        <v>1172.2080000000001</v>
      </c>
      <c r="L3394" t="s">
        <v>560</v>
      </c>
      <c r="M3394" t="s">
        <v>559</v>
      </c>
      <c r="N3394" s="8">
        <v>43412</v>
      </c>
      <c r="O3394">
        <v>0</v>
      </c>
      <c r="P3394">
        <v>0</v>
      </c>
      <c r="Q3394">
        <v>11098.954</v>
      </c>
      <c r="R3394">
        <v>1350.8219999999999</v>
      </c>
      <c r="S3394">
        <v>2.8140000000000001</v>
      </c>
      <c r="T3394">
        <v>33</v>
      </c>
      <c r="U3394">
        <v>4093.3989999999999</v>
      </c>
      <c r="V3394">
        <v>1</v>
      </c>
      <c r="W3394">
        <v>1.6779999999999999</v>
      </c>
      <c r="X3394">
        <v>2.7109999999999999</v>
      </c>
      <c r="Y3394" s="8">
        <v>43412</v>
      </c>
    </row>
    <row r="3395" spans="1:25" x14ac:dyDescent="0.25">
      <c r="A3395">
        <v>-111.97590532</v>
      </c>
      <c r="B3395">
        <v>33.079844209999997</v>
      </c>
      <c r="C3395" t="s">
        <v>563</v>
      </c>
      <c r="D3395" t="s">
        <v>562</v>
      </c>
      <c r="E3395" t="s">
        <v>561</v>
      </c>
      <c r="F3395">
        <v>873</v>
      </c>
      <c r="G3395">
        <v>184</v>
      </c>
      <c r="H3395">
        <v>13.333</v>
      </c>
      <c r="I3395">
        <v>2.3290000000000002</v>
      </c>
      <c r="J3395">
        <v>1</v>
      </c>
      <c r="K3395">
        <v>1172.2570000000001</v>
      </c>
      <c r="L3395" t="s">
        <v>560</v>
      </c>
      <c r="M3395" t="s">
        <v>559</v>
      </c>
      <c r="N3395" s="8">
        <v>43412</v>
      </c>
      <c r="O3395">
        <v>0</v>
      </c>
      <c r="P3395">
        <v>0</v>
      </c>
      <c r="Q3395">
        <v>11082.485000000001</v>
      </c>
      <c r="R3395">
        <v>1424.807</v>
      </c>
      <c r="S3395">
        <v>2.968</v>
      </c>
      <c r="T3395">
        <v>33</v>
      </c>
      <c r="U3395">
        <v>4317.5969999999998</v>
      </c>
      <c r="V3395">
        <v>1</v>
      </c>
      <c r="W3395">
        <v>1.5880000000000001</v>
      </c>
      <c r="X3395">
        <v>2.5670000000000002</v>
      </c>
      <c r="Y3395" s="8">
        <v>43412</v>
      </c>
    </row>
    <row r="3396" spans="1:25" x14ac:dyDescent="0.25">
      <c r="A3396">
        <v>-111.97590633999999</v>
      </c>
      <c r="B3396">
        <v>33.079837220000002</v>
      </c>
      <c r="C3396" t="s">
        <v>563</v>
      </c>
      <c r="D3396" t="s">
        <v>562</v>
      </c>
      <c r="E3396" t="s">
        <v>561</v>
      </c>
      <c r="F3396">
        <v>874</v>
      </c>
      <c r="G3396">
        <v>178</v>
      </c>
      <c r="H3396">
        <v>13.333</v>
      </c>
      <c r="I3396">
        <v>2.657</v>
      </c>
      <c r="J3396">
        <v>1</v>
      </c>
      <c r="K3396">
        <v>1172.2739999999999</v>
      </c>
      <c r="L3396" t="s">
        <v>560</v>
      </c>
      <c r="M3396" t="s">
        <v>559</v>
      </c>
      <c r="N3396" s="8">
        <v>43412</v>
      </c>
      <c r="O3396">
        <v>0</v>
      </c>
      <c r="P3396">
        <v>0</v>
      </c>
      <c r="Q3396">
        <v>8051.692</v>
      </c>
      <c r="R3396">
        <v>907.36</v>
      </c>
      <c r="S3396">
        <v>1.89</v>
      </c>
      <c r="T3396">
        <v>33</v>
      </c>
      <c r="U3396">
        <v>2749.5740000000001</v>
      </c>
      <c r="V3396">
        <v>1</v>
      </c>
      <c r="W3396">
        <v>1.8120000000000001</v>
      </c>
      <c r="X3396">
        <v>2.9279999999999999</v>
      </c>
      <c r="Y3396" s="8">
        <v>43412</v>
      </c>
    </row>
    <row r="3397" spans="1:25" x14ac:dyDescent="0.25">
      <c r="A3397">
        <v>-111.97590549</v>
      </c>
      <c r="B3397">
        <v>33.079830209999997</v>
      </c>
      <c r="C3397" t="s">
        <v>563</v>
      </c>
      <c r="D3397" t="s">
        <v>562</v>
      </c>
      <c r="E3397" t="s">
        <v>561</v>
      </c>
      <c r="F3397">
        <v>875</v>
      </c>
      <c r="G3397">
        <v>183</v>
      </c>
      <c r="H3397">
        <v>13.333</v>
      </c>
      <c r="I3397">
        <v>2.4279999999999999</v>
      </c>
      <c r="J3397">
        <v>1</v>
      </c>
      <c r="K3397">
        <v>1172.329</v>
      </c>
      <c r="L3397" t="s">
        <v>560</v>
      </c>
      <c r="M3397" t="s">
        <v>559</v>
      </c>
      <c r="N3397" s="8">
        <v>43412</v>
      </c>
      <c r="O3397">
        <v>0</v>
      </c>
      <c r="P3397">
        <v>0</v>
      </c>
      <c r="Q3397">
        <v>7915.5339999999997</v>
      </c>
      <c r="R3397">
        <v>976.39499999999998</v>
      </c>
      <c r="S3397">
        <v>2.0339999999999998</v>
      </c>
      <c r="T3397">
        <v>33</v>
      </c>
      <c r="U3397">
        <v>2958.7739999999999</v>
      </c>
      <c r="V3397">
        <v>1</v>
      </c>
      <c r="W3397">
        <v>1.655</v>
      </c>
      <c r="X3397">
        <v>2.6749999999999998</v>
      </c>
      <c r="Y3397" s="8">
        <v>43412</v>
      </c>
    </row>
    <row r="3398" spans="1:25" x14ac:dyDescent="0.25">
      <c r="A3398">
        <v>-111.97590649</v>
      </c>
      <c r="B3398">
        <v>33.079823210000001</v>
      </c>
      <c r="C3398" t="s">
        <v>563</v>
      </c>
      <c r="D3398" t="s">
        <v>562</v>
      </c>
      <c r="E3398" t="s">
        <v>561</v>
      </c>
      <c r="F3398">
        <v>876</v>
      </c>
      <c r="G3398">
        <v>183</v>
      </c>
      <c r="H3398">
        <v>13.333</v>
      </c>
      <c r="I3398">
        <v>2.625</v>
      </c>
      <c r="J3398">
        <v>1</v>
      </c>
      <c r="K3398">
        <v>1172.29</v>
      </c>
      <c r="L3398" t="s">
        <v>560</v>
      </c>
      <c r="M3398" t="s">
        <v>559</v>
      </c>
      <c r="N3398" s="8">
        <v>43412</v>
      </c>
      <c r="O3398">
        <v>0</v>
      </c>
      <c r="P3398">
        <v>0</v>
      </c>
      <c r="Q3398">
        <v>9162.0560000000005</v>
      </c>
      <c r="R3398">
        <v>1045.395</v>
      </c>
      <c r="S3398">
        <v>2.1779999999999999</v>
      </c>
      <c r="T3398">
        <v>33</v>
      </c>
      <c r="U3398">
        <v>3167.8620000000001</v>
      </c>
      <c r="V3398">
        <v>1</v>
      </c>
      <c r="W3398">
        <v>1.79</v>
      </c>
      <c r="X3398">
        <v>2.8919999999999999</v>
      </c>
      <c r="Y3398" s="8">
        <v>43412</v>
      </c>
    </row>
    <row r="3399" spans="1:25" x14ac:dyDescent="0.25">
      <c r="A3399">
        <v>-111.97590597</v>
      </c>
      <c r="B3399">
        <v>33.079816180000002</v>
      </c>
      <c r="C3399" t="s">
        <v>563</v>
      </c>
      <c r="D3399" t="s">
        <v>562</v>
      </c>
      <c r="E3399" t="s">
        <v>561</v>
      </c>
      <c r="F3399">
        <v>877</v>
      </c>
      <c r="G3399">
        <v>186</v>
      </c>
      <c r="H3399">
        <v>13.333</v>
      </c>
      <c r="I3399">
        <v>2.625</v>
      </c>
      <c r="J3399">
        <v>1</v>
      </c>
      <c r="K3399">
        <v>1172.27</v>
      </c>
      <c r="L3399" t="s">
        <v>560</v>
      </c>
      <c r="M3399" t="s">
        <v>559</v>
      </c>
      <c r="N3399" s="8">
        <v>43412</v>
      </c>
      <c r="O3399">
        <v>0</v>
      </c>
      <c r="P3399">
        <v>0</v>
      </c>
      <c r="Q3399">
        <v>9920.0709999999999</v>
      </c>
      <c r="R3399">
        <v>1131.884</v>
      </c>
      <c r="S3399">
        <v>2.3580000000000001</v>
      </c>
      <c r="T3399">
        <v>33</v>
      </c>
      <c r="U3399">
        <v>3429.953</v>
      </c>
      <c r="V3399">
        <v>1</v>
      </c>
      <c r="W3399">
        <v>1.79</v>
      </c>
      <c r="X3399">
        <v>2.8919999999999999</v>
      </c>
      <c r="Y3399" s="8">
        <v>43412</v>
      </c>
    </row>
    <row r="3400" spans="1:25" x14ac:dyDescent="0.25">
      <c r="A3400">
        <v>-111.97590766</v>
      </c>
      <c r="B3400">
        <v>33.079809220000001</v>
      </c>
      <c r="C3400" t="s">
        <v>563</v>
      </c>
      <c r="D3400" t="s">
        <v>562</v>
      </c>
      <c r="E3400" t="s">
        <v>561</v>
      </c>
      <c r="F3400">
        <v>878</v>
      </c>
      <c r="G3400">
        <v>182</v>
      </c>
      <c r="H3400">
        <v>13.333</v>
      </c>
      <c r="I3400">
        <v>2.3620000000000001</v>
      </c>
      <c r="J3400">
        <v>1</v>
      </c>
      <c r="K3400">
        <v>1172.297</v>
      </c>
      <c r="L3400" t="s">
        <v>560</v>
      </c>
      <c r="M3400" t="s">
        <v>559</v>
      </c>
      <c r="N3400" s="8">
        <v>43412</v>
      </c>
      <c r="O3400">
        <v>0</v>
      </c>
      <c r="P3400">
        <v>0</v>
      </c>
      <c r="Q3400">
        <v>10335.982</v>
      </c>
      <c r="R3400">
        <v>1310.3779999999999</v>
      </c>
      <c r="S3400">
        <v>2.73</v>
      </c>
      <c r="T3400">
        <v>33</v>
      </c>
      <c r="U3400">
        <v>3970.8420000000001</v>
      </c>
      <c r="V3400">
        <v>1</v>
      </c>
      <c r="W3400">
        <v>1.611</v>
      </c>
      <c r="X3400">
        <v>2.6030000000000002</v>
      </c>
      <c r="Y3400" s="8">
        <v>43412</v>
      </c>
    </row>
    <row r="3401" spans="1:25" x14ac:dyDescent="0.25">
      <c r="A3401">
        <v>-111.97590817</v>
      </c>
      <c r="B3401">
        <v>33.079802219999998</v>
      </c>
      <c r="C3401" t="s">
        <v>563</v>
      </c>
      <c r="D3401" t="s">
        <v>562</v>
      </c>
      <c r="E3401" t="s">
        <v>561</v>
      </c>
      <c r="F3401">
        <v>879</v>
      </c>
      <c r="G3401">
        <v>179</v>
      </c>
      <c r="H3401">
        <v>13.333</v>
      </c>
      <c r="I3401">
        <v>2.7559999999999998</v>
      </c>
      <c r="J3401">
        <v>1</v>
      </c>
      <c r="K3401">
        <v>1172.2380000000001</v>
      </c>
      <c r="L3401" t="s">
        <v>560</v>
      </c>
      <c r="M3401" t="s">
        <v>559</v>
      </c>
      <c r="N3401" s="8">
        <v>43412</v>
      </c>
      <c r="O3401">
        <v>0</v>
      </c>
      <c r="P3401">
        <v>0</v>
      </c>
      <c r="Q3401">
        <v>12509.174999999999</v>
      </c>
      <c r="R3401">
        <v>1359.336</v>
      </c>
      <c r="S3401">
        <v>2.8319999999999999</v>
      </c>
      <c r="T3401">
        <v>33</v>
      </c>
      <c r="U3401">
        <v>4119.1980000000003</v>
      </c>
      <c r="V3401">
        <v>1</v>
      </c>
      <c r="W3401">
        <v>1.879</v>
      </c>
      <c r="X3401">
        <v>3.0369999999999999</v>
      </c>
      <c r="Y3401" s="8">
        <v>43412</v>
      </c>
    </row>
    <row r="3402" spans="1:25" x14ac:dyDescent="0.25">
      <c r="A3402">
        <v>-111.97590717</v>
      </c>
      <c r="B3402">
        <v>33.079795220000001</v>
      </c>
      <c r="C3402" t="s">
        <v>563</v>
      </c>
      <c r="D3402" t="s">
        <v>562</v>
      </c>
      <c r="E3402" t="s">
        <v>561</v>
      </c>
      <c r="F3402">
        <v>880</v>
      </c>
      <c r="G3402">
        <v>179</v>
      </c>
      <c r="H3402">
        <v>13.333</v>
      </c>
      <c r="I3402">
        <v>2.5920000000000001</v>
      </c>
      <c r="J3402">
        <v>1</v>
      </c>
      <c r="K3402">
        <v>1172.27</v>
      </c>
      <c r="L3402" t="s">
        <v>560</v>
      </c>
      <c r="M3402" t="s">
        <v>559</v>
      </c>
      <c r="N3402" s="8">
        <v>43412</v>
      </c>
      <c r="O3402">
        <v>0</v>
      </c>
      <c r="P3402">
        <v>0</v>
      </c>
      <c r="Q3402">
        <v>13142.598</v>
      </c>
      <c r="R3402">
        <v>1518.558</v>
      </c>
      <c r="S3402">
        <v>3.1640000000000001</v>
      </c>
      <c r="T3402">
        <v>33</v>
      </c>
      <c r="U3402">
        <v>4601.6909999999998</v>
      </c>
      <c r="V3402">
        <v>1</v>
      </c>
      <c r="W3402">
        <v>1.7669999999999999</v>
      </c>
      <c r="X3402">
        <v>2.8559999999999999</v>
      </c>
      <c r="Y3402" s="8">
        <v>43412</v>
      </c>
    </row>
    <row r="3403" spans="1:25" x14ac:dyDescent="0.25">
      <c r="A3403">
        <v>-111.97590868</v>
      </c>
      <c r="B3403">
        <v>33.079788209999997</v>
      </c>
      <c r="C3403" t="s">
        <v>563</v>
      </c>
      <c r="D3403" t="s">
        <v>562</v>
      </c>
      <c r="E3403" t="s">
        <v>561</v>
      </c>
      <c r="F3403">
        <v>881</v>
      </c>
      <c r="G3403">
        <v>176</v>
      </c>
      <c r="H3403">
        <v>13.333</v>
      </c>
      <c r="I3403">
        <v>2.2970000000000002</v>
      </c>
      <c r="J3403">
        <v>1</v>
      </c>
      <c r="K3403">
        <v>1172.2470000000001</v>
      </c>
      <c r="L3403" t="s">
        <v>560</v>
      </c>
      <c r="M3403" t="s">
        <v>559</v>
      </c>
      <c r="N3403" s="8">
        <v>43412</v>
      </c>
      <c r="O3403">
        <v>0</v>
      </c>
      <c r="P3403">
        <v>0</v>
      </c>
      <c r="Q3403">
        <v>13212.880999999999</v>
      </c>
      <c r="R3403">
        <v>1722.9659999999999</v>
      </c>
      <c r="S3403">
        <v>3.59</v>
      </c>
      <c r="T3403">
        <v>33</v>
      </c>
      <c r="U3403">
        <v>5221.1099999999997</v>
      </c>
      <c r="V3403">
        <v>1</v>
      </c>
      <c r="W3403">
        <v>1.5660000000000001</v>
      </c>
      <c r="X3403">
        <v>2.5310000000000001</v>
      </c>
      <c r="Y3403" s="8">
        <v>43412</v>
      </c>
    </row>
    <row r="3404" spans="1:25" x14ac:dyDescent="0.25">
      <c r="A3404">
        <v>-111.975908</v>
      </c>
      <c r="B3404">
        <v>33.079781230000002</v>
      </c>
      <c r="C3404" t="s">
        <v>563</v>
      </c>
      <c r="D3404" t="s">
        <v>562</v>
      </c>
      <c r="E3404" t="s">
        <v>561</v>
      </c>
      <c r="F3404">
        <v>882</v>
      </c>
      <c r="G3404">
        <v>180</v>
      </c>
      <c r="H3404">
        <v>13.333</v>
      </c>
      <c r="I3404">
        <v>2.5259999999999998</v>
      </c>
      <c r="J3404">
        <v>1</v>
      </c>
      <c r="K3404">
        <v>1172.241</v>
      </c>
      <c r="L3404" t="s">
        <v>560</v>
      </c>
      <c r="M3404" t="s">
        <v>559</v>
      </c>
      <c r="N3404" s="8">
        <v>43412</v>
      </c>
      <c r="O3404">
        <v>0</v>
      </c>
      <c r="P3404">
        <v>0</v>
      </c>
      <c r="Q3404">
        <v>10990.281000000001</v>
      </c>
      <c r="R3404">
        <v>1302.8530000000001</v>
      </c>
      <c r="S3404">
        <v>2.714</v>
      </c>
      <c r="T3404">
        <v>33</v>
      </c>
      <c r="U3404">
        <v>3948.0390000000002</v>
      </c>
      <c r="V3404">
        <v>1</v>
      </c>
      <c r="W3404">
        <v>1.722</v>
      </c>
      <c r="X3404">
        <v>2.7839999999999998</v>
      </c>
      <c r="Y3404" s="8">
        <v>43412</v>
      </c>
    </row>
    <row r="3405" spans="1:25" x14ac:dyDescent="0.25">
      <c r="A3405">
        <v>-111.975908</v>
      </c>
      <c r="B3405">
        <v>33.079774229999998</v>
      </c>
      <c r="C3405" t="s">
        <v>563</v>
      </c>
      <c r="D3405" t="s">
        <v>562</v>
      </c>
      <c r="E3405" t="s">
        <v>561</v>
      </c>
      <c r="F3405">
        <v>883</v>
      </c>
      <c r="G3405">
        <v>180</v>
      </c>
      <c r="H3405">
        <v>13.333</v>
      </c>
      <c r="I3405">
        <v>2.4279999999999999</v>
      </c>
      <c r="J3405">
        <v>1</v>
      </c>
      <c r="K3405">
        <v>1172.201</v>
      </c>
      <c r="L3405" t="s">
        <v>560</v>
      </c>
      <c r="M3405" t="s">
        <v>559</v>
      </c>
      <c r="N3405" s="8">
        <v>43412</v>
      </c>
      <c r="O3405">
        <v>0</v>
      </c>
      <c r="P3405">
        <v>0</v>
      </c>
      <c r="Q3405">
        <v>10610.942999999999</v>
      </c>
      <c r="R3405">
        <v>1308.8789999999999</v>
      </c>
      <c r="S3405">
        <v>2.7269999999999999</v>
      </c>
      <c r="T3405">
        <v>33</v>
      </c>
      <c r="U3405">
        <v>3966.3</v>
      </c>
      <c r="V3405">
        <v>1</v>
      </c>
      <c r="W3405">
        <v>1.655</v>
      </c>
      <c r="X3405">
        <v>2.6749999999999998</v>
      </c>
      <c r="Y3405" s="8">
        <v>43412</v>
      </c>
    </row>
    <row r="3406" spans="1:25" x14ac:dyDescent="0.25">
      <c r="A3406">
        <v>-111.97590837</v>
      </c>
      <c r="B3406">
        <v>33.07976815</v>
      </c>
      <c r="C3406" t="s">
        <v>563</v>
      </c>
      <c r="D3406" t="s">
        <v>562</v>
      </c>
      <c r="E3406" t="s">
        <v>561</v>
      </c>
      <c r="F3406">
        <v>884</v>
      </c>
      <c r="G3406">
        <v>172</v>
      </c>
      <c r="H3406">
        <v>13.333</v>
      </c>
      <c r="I3406">
        <v>2.4279999999999999</v>
      </c>
      <c r="J3406">
        <v>1</v>
      </c>
      <c r="K3406">
        <v>1172.2339999999999</v>
      </c>
      <c r="L3406" t="s">
        <v>560</v>
      </c>
      <c r="M3406" t="s">
        <v>559</v>
      </c>
      <c r="N3406" s="8">
        <v>43412</v>
      </c>
      <c r="O3406">
        <v>0</v>
      </c>
      <c r="P3406">
        <v>0</v>
      </c>
      <c r="Q3406">
        <v>11759.367</v>
      </c>
      <c r="R3406">
        <v>1450.539</v>
      </c>
      <c r="S3406">
        <v>3.0219999999999998</v>
      </c>
      <c r="T3406">
        <v>33</v>
      </c>
      <c r="U3406">
        <v>4395.5739999999996</v>
      </c>
      <c r="V3406">
        <v>1</v>
      </c>
      <c r="W3406">
        <v>1.655</v>
      </c>
      <c r="X3406">
        <v>2.6749999999999998</v>
      </c>
      <c r="Y3406" s="8">
        <v>43412</v>
      </c>
    </row>
    <row r="3407" spans="1:25" x14ac:dyDescent="0.25">
      <c r="A3407">
        <v>-111.97590834</v>
      </c>
      <c r="B3407">
        <v>33.079761220000002</v>
      </c>
      <c r="C3407" t="s">
        <v>563</v>
      </c>
      <c r="D3407" t="s">
        <v>562</v>
      </c>
      <c r="E3407" t="s">
        <v>561</v>
      </c>
      <c r="F3407">
        <v>885</v>
      </c>
      <c r="G3407">
        <v>178</v>
      </c>
      <c r="H3407">
        <v>13.333</v>
      </c>
      <c r="I3407">
        <v>2.3290000000000002</v>
      </c>
      <c r="J3407">
        <v>1</v>
      </c>
      <c r="K3407">
        <v>1172.29</v>
      </c>
      <c r="L3407" t="s">
        <v>560</v>
      </c>
      <c r="M3407" t="s">
        <v>559</v>
      </c>
      <c r="N3407" s="8">
        <v>43412</v>
      </c>
      <c r="O3407">
        <v>0</v>
      </c>
      <c r="P3407">
        <v>0</v>
      </c>
      <c r="Q3407">
        <v>10834.513999999999</v>
      </c>
      <c r="R3407">
        <v>1392.9269999999999</v>
      </c>
      <c r="S3407">
        <v>2.9020000000000001</v>
      </c>
      <c r="T3407">
        <v>33</v>
      </c>
      <c r="U3407">
        <v>4220.991</v>
      </c>
      <c r="V3407">
        <v>1</v>
      </c>
      <c r="W3407">
        <v>1.5880000000000001</v>
      </c>
      <c r="X3407">
        <v>2.5670000000000002</v>
      </c>
      <c r="Y3407" s="8">
        <v>43412</v>
      </c>
    </row>
    <row r="3408" spans="1:25" x14ac:dyDescent="0.25">
      <c r="A3408">
        <v>-111.975908</v>
      </c>
      <c r="B3408">
        <v>33.079754229999999</v>
      </c>
      <c r="C3408" t="s">
        <v>563</v>
      </c>
      <c r="D3408" t="s">
        <v>562</v>
      </c>
      <c r="E3408" t="s">
        <v>561</v>
      </c>
      <c r="F3408">
        <v>886</v>
      </c>
      <c r="G3408">
        <v>180</v>
      </c>
      <c r="H3408">
        <v>13.333</v>
      </c>
      <c r="I3408">
        <v>2.5920000000000001</v>
      </c>
      <c r="J3408">
        <v>1</v>
      </c>
      <c r="K3408">
        <v>1172.27</v>
      </c>
      <c r="L3408" t="s">
        <v>560</v>
      </c>
      <c r="M3408" t="s">
        <v>559</v>
      </c>
      <c r="N3408" s="8">
        <v>43412</v>
      </c>
      <c r="O3408">
        <v>0</v>
      </c>
      <c r="P3408">
        <v>0</v>
      </c>
      <c r="Q3408">
        <v>11772.806</v>
      </c>
      <c r="R3408">
        <v>1360.2860000000001</v>
      </c>
      <c r="S3408">
        <v>2.8340000000000001</v>
      </c>
      <c r="T3408">
        <v>33</v>
      </c>
      <c r="U3408">
        <v>4122.0780000000004</v>
      </c>
      <c r="V3408">
        <v>1</v>
      </c>
      <c r="W3408">
        <v>1.7669999999999999</v>
      </c>
      <c r="X3408">
        <v>2.8559999999999999</v>
      </c>
      <c r="Y3408" s="8">
        <v>43412</v>
      </c>
    </row>
    <row r="3409" spans="1:25" x14ac:dyDescent="0.25">
      <c r="A3409">
        <v>-111.97590786000001</v>
      </c>
      <c r="B3409">
        <v>33.079747189999999</v>
      </c>
      <c r="C3409" t="s">
        <v>563</v>
      </c>
      <c r="D3409" t="s">
        <v>562</v>
      </c>
      <c r="E3409" t="s">
        <v>561</v>
      </c>
      <c r="F3409">
        <v>887</v>
      </c>
      <c r="G3409">
        <v>175</v>
      </c>
      <c r="H3409">
        <v>13.333</v>
      </c>
      <c r="I3409">
        <v>2.3620000000000001</v>
      </c>
      <c r="J3409">
        <v>1</v>
      </c>
      <c r="K3409">
        <v>1172.336</v>
      </c>
      <c r="L3409" t="s">
        <v>560</v>
      </c>
      <c r="M3409" t="s">
        <v>559</v>
      </c>
      <c r="N3409" s="8">
        <v>43412</v>
      </c>
      <c r="O3409">
        <v>0</v>
      </c>
      <c r="P3409">
        <v>0</v>
      </c>
      <c r="Q3409">
        <v>13618.987999999999</v>
      </c>
      <c r="R3409">
        <v>1726.5920000000001</v>
      </c>
      <c r="S3409">
        <v>3.597</v>
      </c>
      <c r="T3409">
        <v>33</v>
      </c>
      <c r="U3409">
        <v>5232.0959999999995</v>
      </c>
      <c r="V3409">
        <v>1</v>
      </c>
      <c r="W3409">
        <v>1.611</v>
      </c>
      <c r="X3409">
        <v>2.6030000000000002</v>
      </c>
      <c r="Y3409" s="8">
        <v>43412</v>
      </c>
    </row>
    <row r="3410" spans="1:25" x14ac:dyDescent="0.25">
      <c r="A3410">
        <v>-111.97590717</v>
      </c>
      <c r="B3410">
        <v>33.079740219999998</v>
      </c>
      <c r="C3410" t="s">
        <v>563</v>
      </c>
      <c r="D3410" t="s">
        <v>562</v>
      </c>
      <c r="E3410" t="s">
        <v>561</v>
      </c>
      <c r="F3410">
        <v>888</v>
      </c>
      <c r="G3410">
        <v>179</v>
      </c>
      <c r="H3410">
        <v>13.333</v>
      </c>
      <c r="I3410">
        <v>2.4609999999999999</v>
      </c>
      <c r="J3410">
        <v>1</v>
      </c>
      <c r="K3410">
        <v>1172.287</v>
      </c>
      <c r="L3410" t="s">
        <v>560</v>
      </c>
      <c r="M3410" t="s">
        <v>559</v>
      </c>
      <c r="N3410" s="8">
        <v>43412</v>
      </c>
      <c r="O3410">
        <v>0</v>
      </c>
      <c r="P3410">
        <v>0</v>
      </c>
      <c r="Q3410">
        <v>10968.91</v>
      </c>
      <c r="R3410">
        <v>1334.9949999999999</v>
      </c>
      <c r="S3410">
        <v>2.7810000000000001</v>
      </c>
      <c r="T3410">
        <v>33</v>
      </c>
      <c r="U3410">
        <v>4045.4380000000001</v>
      </c>
      <c r="V3410">
        <v>1</v>
      </c>
      <c r="W3410">
        <v>1.6779999999999999</v>
      </c>
      <c r="X3410">
        <v>2.7109999999999999</v>
      </c>
      <c r="Y3410" s="8">
        <v>43412</v>
      </c>
    </row>
    <row r="3411" spans="1:25" x14ac:dyDescent="0.25">
      <c r="A3411">
        <v>-111.97590700000001</v>
      </c>
      <c r="B3411">
        <v>33.079733230000002</v>
      </c>
      <c r="C3411" t="s">
        <v>563</v>
      </c>
      <c r="D3411" t="s">
        <v>562</v>
      </c>
      <c r="E3411" t="s">
        <v>561</v>
      </c>
      <c r="F3411">
        <v>889</v>
      </c>
      <c r="G3411">
        <v>180</v>
      </c>
      <c r="H3411">
        <v>13.333</v>
      </c>
      <c r="I3411">
        <v>2.2970000000000002</v>
      </c>
      <c r="J3411">
        <v>1</v>
      </c>
      <c r="K3411">
        <v>1172.356</v>
      </c>
      <c r="L3411" t="s">
        <v>560</v>
      </c>
      <c r="M3411" t="s">
        <v>559</v>
      </c>
      <c r="N3411" s="8">
        <v>43412</v>
      </c>
      <c r="O3411">
        <v>0</v>
      </c>
      <c r="P3411">
        <v>0</v>
      </c>
      <c r="Q3411">
        <v>12374.999</v>
      </c>
      <c r="R3411">
        <v>1613.7059999999999</v>
      </c>
      <c r="S3411">
        <v>3.3620000000000001</v>
      </c>
      <c r="T3411">
        <v>33</v>
      </c>
      <c r="U3411">
        <v>4890.018</v>
      </c>
      <c r="V3411">
        <v>1</v>
      </c>
      <c r="W3411">
        <v>1.5660000000000001</v>
      </c>
      <c r="X3411">
        <v>2.5310000000000001</v>
      </c>
      <c r="Y3411" s="8">
        <v>43412</v>
      </c>
    </row>
    <row r="3412" spans="1:25" x14ac:dyDescent="0.25">
      <c r="A3412">
        <v>-111.97590666000001</v>
      </c>
      <c r="B3412">
        <v>33.079726219999998</v>
      </c>
      <c r="C3412" t="s">
        <v>563</v>
      </c>
      <c r="D3412" t="s">
        <v>562</v>
      </c>
      <c r="E3412" t="s">
        <v>561</v>
      </c>
      <c r="F3412">
        <v>890</v>
      </c>
      <c r="G3412">
        <v>182</v>
      </c>
      <c r="H3412">
        <v>13.333</v>
      </c>
      <c r="I3412">
        <v>2.4929999999999999</v>
      </c>
      <c r="J3412">
        <v>1</v>
      </c>
      <c r="K3412">
        <v>1172.27</v>
      </c>
      <c r="L3412" t="s">
        <v>560</v>
      </c>
      <c r="M3412" t="s">
        <v>559</v>
      </c>
      <c r="N3412" s="8">
        <v>43412</v>
      </c>
      <c r="O3412">
        <v>0</v>
      </c>
      <c r="P3412">
        <v>0</v>
      </c>
      <c r="Q3412">
        <v>12533.465</v>
      </c>
      <c r="R3412">
        <v>1505.3409999999999</v>
      </c>
      <c r="S3412">
        <v>3.1360000000000001</v>
      </c>
      <c r="T3412">
        <v>33</v>
      </c>
      <c r="U3412">
        <v>4561.6390000000001</v>
      </c>
      <c r="V3412">
        <v>1</v>
      </c>
      <c r="W3412">
        <v>1.7</v>
      </c>
      <c r="X3412">
        <v>2.7480000000000002</v>
      </c>
      <c r="Y3412" s="8">
        <v>43412</v>
      </c>
    </row>
    <row r="3413" spans="1:25" x14ac:dyDescent="0.25">
      <c r="A3413">
        <v>-111.97590683</v>
      </c>
      <c r="B3413">
        <v>33.079720219999999</v>
      </c>
      <c r="C3413" t="s">
        <v>563</v>
      </c>
      <c r="D3413" t="s">
        <v>562</v>
      </c>
      <c r="E3413" t="s">
        <v>561</v>
      </c>
      <c r="F3413">
        <v>891</v>
      </c>
      <c r="G3413">
        <v>181</v>
      </c>
      <c r="H3413">
        <v>13.333</v>
      </c>
      <c r="I3413">
        <v>2.4929999999999999</v>
      </c>
      <c r="J3413">
        <v>1</v>
      </c>
      <c r="K3413">
        <v>1172.287</v>
      </c>
      <c r="L3413" t="s">
        <v>560</v>
      </c>
      <c r="M3413" t="s">
        <v>559</v>
      </c>
      <c r="N3413" s="8">
        <v>43412</v>
      </c>
      <c r="O3413">
        <v>0</v>
      </c>
      <c r="P3413">
        <v>0</v>
      </c>
      <c r="Q3413">
        <v>12682.897999999999</v>
      </c>
      <c r="R3413">
        <v>1523.289</v>
      </c>
      <c r="S3413">
        <v>3.1739999999999999</v>
      </c>
      <c r="T3413">
        <v>33</v>
      </c>
      <c r="U3413">
        <v>4616.0259999999998</v>
      </c>
      <c r="V3413">
        <v>1</v>
      </c>
      <c r="W3413">
        <v>1.7</v>
      </c>
      <c r="X3413">
        <v>2.7480000000000002</v>
      </c>
      <c r="Y3413" s="8">
        <v>43412</v>
      </c>
    </row>
    <row r="3414" spans="1:25" x14ac:dyDescent="0.25">
      <c r="A3414">
        <v>-111.97590749</v>
      </c>
      <c r="B3414">
        <v>33.079713210000001</v>
      </c>
      <c r="C3414" t="s">
        <v>563</v>
      </c>
      <c r="D3414" t="s">
        <v>562</v>
      </c>
      <c r="E3414" t="s">
        <v>561</v>
      </c>
      <c r="F3414">
        <v>892</v>
      </c>
      <c r="G3414">
        <v>183</v>
      </c>
      <c r="H3414">
        <v>13.333</v>
      </c>
      <c r="I3414">
        <v>2.4929999999999999</v>
      </c>
      <c r="J3414">
        <v>1</v>
      </c>
      <c r="K3414">
        <v>1172.251</v>
      </c>
      <c r="L3414" t="s">
        <v>560</v>
      </c>
      <c r="M3414" t="s">
        <v>559</v>
      </c>
      <c r="N3414" s="8">
        <v>43412</v>
      </c>
      <c r="O3414">
        <v>0</v>
      </c>
      <c r="P3414">
        <v>0</v>
      </c>
      <c r="Q3414">
        <v>14313.77</v>
      </c>
      <c r="R3414">
        <v>1719.1659999999999</v>
      </c>
      <c r="S3414">
        <v>3.5819999999999999</v>
      </c>
      <c r="T3414">
        <v>33</v>
      </c>
      <c r="U3414">
        <v>5209.5929999999998</v>
      </c>
      <c r="V3414">
        <v>1</v>
      </c>
      <c r="W3414">
        <v>1.7</v>
      </c>
      <c r="X3414">
        <v>2.7480000000000002</v>
      </c>
      <c r="Y3414" s="8">
        <v>43412</v>
      </c>
    </row>
    <row r="3415" spans="1:25" x14ac:dyDescent="0.25">
      <c r="A3415">
        <v>-111.97590749</v>
      </c>
      <c r="B3415">
        <v>33.079706209999998</v>
      </c>
      <c r="C3415" t="s">
        <v>563</v>
      </c>
      <c r="D3415" t="s">
        <v>562</v>
      </c>
      <c r="E3415" t="s">
        <v>561</v>
      </c>
      <c r="F3415">
        <v>893</v>
      </c>
      <c r="G3415">
        <v>183</v>
      </c>
      <c r="H3415">
        <v>13.333</v>
      </c>
      <c r="I3415">
        <v>2.395</v>
      </c>
      <c r="J3415">
        <v>1</v>
      </c>
      <c r="K3415">
        <v>1172.3</v>
      </c>
      <c r="L3415" t="s">
        <v>560</v>
      </c>
      <c r="M3415" t="s">
        <v>559</v>
      </c>
      <c r="N3415" s="8">
        <v>43412</v>
      </c>
      <c r="O3415">
        <v>0</v>
      </c>
      <c r="P3415">
        <v>0</v>
      </c>
      <c r="Q3415">
        <v>14096.919</v>
      </c>
      <c r="R3415">
        <v>1762.701</v>
      </c>
      <c r="S3415">
        <v>3.6720000000000002</v>
      </c>
      <c r="T3415">
        <v>33</v>
      </c>
      <c r="U3415">
        <v>5341.518</v>
      </c>
      <c r="V3415">
        <v>1</v>
      </c>
      <c r="W3415">
        <v>1.633</v>
      </c>
      <c r="X3415">
        <v>2.6389999999999998</v>
      </c>
      <c r="Y3415" s="8">
        <v>43412</v>
      </c>
    </row>
    <row r="3416" spans="1:25" x14ac:dyDescent="0.25">
      <c r="A3416">
        <v>-111.97590783</v>
      </c>
      <c r="B3416">
        <v>33.079699220000002</v>
      </c>
      <c r="C3416" t="s">
        <v>563</v>
      </c>
      <c r="D3416" t="s">
        <v>562</v>
      </c>
      <c r="E3416" t="s">
        <v>561</v>
      </c>
      <c r="F3416">
        <v>894</v>
      </c>
      <c r="G3416">
        <v>181</v>
      </c>
      <c r="H3416">
        <v>13.333</v>
      </c>
      <c r="I3416">
        <v>2.5590000000000002</v>
      </c>
      <c r="J3416">
        <v>1</v>
      </c>
      <c r="K3416">
        <v>1172.297</v>
      </c>
      <c r="L3416" t="s">
        <v>560</v>
      </c>
      <c r="M3416" t="s">
        <v>559</v>
      </c>
      <c r="N3416" s="8">
        <v>43412</v>
      </c>
      <c r="O3416">
        <v>0</v>
      </c>
      <c r="P3416">
        <v>0</v>
      </c>
      <c r="Q3416">
        <v>12874.027</v>
      </c>
      <c r="R3416">
        <v>1506.597</v>
      </c>
      <c r="S3416">
        <v>3.1389999999999998</v>
      </c>
      <c r="T3416">
        <v>33</v>
      </c>
      <c r="U3416">
        <v>4565.4449999999997</v>
      </c>
      <c r="V3416">
        <v>1</v>
      </c>
      <c r="W3416">
        <v>1.7450000000000001</v>
      </c>
      <c r="X3416">
        <v>2.82</v>
      </c>
      <c r="Y3416" s="8">
        <v>43412</v>
      </c>
    </row>
    <row r="3417" spans="1:25" x14ac:dyDescent="0.25">
      <c r="A3417">
        <v>-111.97590851</v>
      </c>
      <c r="B3417">
        <v>33.079692209999997</v>
      </c>
      <c r="C3417" t="s">
        <v>563</v>
      </c>
      <c r="D3417" t="s">
        <v>562</v>
      </c>
      <c r="E3417" t="s">
        <v>561</v>
      </c>
      <c r="F3417">
        <v>895</v>
      </c>
      <c r="G3417">
        <v>177</v>
      </c>
      <c r="H3417">
        <v>13.333</v>
      </c>
      <c r="I3417">
        <v>2.2970000000000002</v>
      </c>
      <c r="J3417">
        <v>1</v>
      </c>
      <c r="K3417">
        <v>1172.3330000000001</v>
      </c>
      <c r="L3417" t="s">
        <v>560</v>
      </c>
      <c r="M3417" t="s">
        <v>559</v>
      </c>
      <c r="N3417" s="8">
        <v>43412</v>
      </c>
      <c r="O3417">
        <v>0</v>
      </c>
      <c r="P3417">
        <v>0</v>
      </c>
      <c r="Q3417">
        <v>11688.589</v>
      </c>
      <c r="R3417">
        <v>1524.1980000000001</v>
      </c>
      <c r="S3417">
        <v>3.1749999999999998</v>
      </c>
      <c r="T3417">
        <v>33</v>
      </c>
      <c r="U3417">
        <v>4618.7809999999999</v>
      </c>
      <c r="V3417">
        <v>1</v>
      </c>
      <c r="W3417">
        <v>1.5660000000000001</v>
      </c>
      <c r="X3417">
        <v>2.5310000000000001</v>
      </c>
      <c r="Y3417" s="8">
        <v>43412</v>
      </c>
    </row>
    <row r="3418" spans="1:25" x14ac:dyDescent="0.25">
      <c r="A3418">
        <v>-111.97590766</v>
      </c>
      <c r="B3418">
        <v>33.079685220000002</v>
      </c>
      <c r="C3418" t="s">
        <v>563</v>
      </c>
      <c r="D3418" t="s">
        <v>562</v>
      </c>
      <c r="E3418" t="s">
        <v>561</v>
      </c>
      <c r="F3418">
        <v>896</v>
      </c>
      <c r="G3418">
        <v>182</v>
      </c>
      <c r="H3418">
        <v>13.333</v>
      </c>
      <c r="I3418">
        <v>2.657</v>
      </c>
      <c r="J3418">
        <v>1</v>
      </c>
      <c r="K3418">
        <v>1172.346</v>
      </c>
      <c r="L3418" t="s">
        <v>560</v>
      </c>
      <c r="M3418" t="s">
        <v>559</v>
      </c>
      <c r="N3418" s="8">
        <v>43412</v>
      </c>
      <c r="O3418">
        <v>0</v>
      </c>
      <c r="P3418">
        <v>0</v>
      </c>
      <c r="Q3418">
        <v>15439.722</v>
      </c>
      <c r="R3418">
        <v>1739.93</v>
      </c>
      <c r="S3418">
        <v>3.625</v>
      </c>
      <c r="T3418">
        <v>33</v>
      </c>
      <c r="U3418">
        <v>5272.5150000000003</v>
      </c>
      <c r="V3418">
        <v>1</v>
      </c>
      <c r="W3418">
        <v>1.8120000000000001</v>
      </c>
      <c r="X3418">
        <v>2.9279999999999999</v>
      </c>
      <c r="Y3418" s="8">
        <v>43412</v>
      </c>
    </row>
    <row r="3419" spans="1:25" x14ac:dyDescent="0.25">
      <c r="A3419">
        <v>-111.97590834</v>
      </c>
      <c r="B3419">
        <v>33.079678219999998</v>
      </c>
      <c r="C3419" t="s">
        <v>563</v>
      </c>
      <c r="D3419" t="s">
        <v>562</v>
      </c>
      <c r="E3419" t="s">
        <v>561</v>
      </c>
      <c r="F3419">
        <v>897</v>
      </c>
      <c r="G3419">
        <v>178</v>
      </c>
      <c r="H3419">
        <v>13.333</v>
      </c>
      <c r="I3419">
        <v>2.4929999999999999</v>
      </c>
      <c r="J3419">
        <v>1</v>
      </c>
      <c r="K3419">
        <v>1172.316</v>
      </c>
      <c r="L3419" t="s">
        <v>560</v>
      </c>
      <c r="M3419" t="s">
        <v>559</v>
      </c>
      <c r="N3419" s="8">
        <v>43412</v>
      </c>
      <c r="O3419">
        <v>0</v>
      </c>
      <c r="P3419">
        <v>0</v>
      </c>
      <c r="Q3419">
        <v>13271.540999999999</v>
      </c>
      <c r="R3419">
        <v>1593.9880000000001</v>
      </c>
      <c r="S3419">
        <v>3.3210000000000002</v>
      </c>
      <c r="T3419">
        <v>33</v>
      </c>
      <c r="U3419">
        <v>4830.2669999999998</v>
      </c>
      <c r="V3419">
        <v>1</v>
      </c>
      <c r="W3419">
        <v>1.7</v>
      </c>
      <c r="X3419">
        <v>2.7480000000000002</v>
      </c>
      <c r="Y3419" s="8">
        <v>43412</v>
      </c>
    </row>
    <row r="3420" spans="1:25" x14ac:dyDescent="0.25">
      <c r="A3420">
        <v>-111.97590817</v>
      </c>
      <c r="B3420">
        <v>33.079672219999999</v>
      </c>
      <c r="C3420" t="s">
        <v>563</v>
      </c>
      <c r="D3420" t="s">
        <v>562</v>
      </c>
      <c r="E3420" t="s">
        <v>561</v>
      </c>
      <c r="F3420">
        <v>898</v>
      </c>
      <c r="G3420">
        <v>179</v>
      </c>
      <c r="H3420">
        <v>13.333</v>
      </c>
      <c r="I3420">
        <v>2.3620000000000001</v>
      </c>
      <c r="J3420">
        <v>1</v>
      </c>
      <c r="K3420">
        <v>1172.2470000000001</v>
      </c>
      <c r="L3420" t="s">
        <v>560</v>
      </c>
      <c r="M3420" t="s">
        <v>559</v>
      </c>
      <c r="N3420" s="8">
        <v>43412</v>
      </c>
      <c r="O3420">
        <v>0</v>
      </c>
      <c r="P3420">
        <v>0</v>
      </c>
      <c r="Q3420">
        <v>15724.156000000001</v>
      </c>
      <c r="R3420">
        <v>1993.481</v>
      </c>
      <c r="S3420">
        <v>4.1529999999999996</v>
      </c>
      <c r="T3420">
        <v>33</v>
      </c>
      <c r="U3420">
        <v>6040.8519999999999</v>
      </c>
      <c r="V3420">
        <v>1</v>
      </c>
      <c r="W3420">
        <v>1.611</v>
      </c>
      <c r="X3420">
        <v>2.6030000000000002</v>
      </c>
      <c r="Y3420" s="8">
        <v>43412</v>
      </c>
    </row>
    <row r="3421" spans="1:25" x14ac:dyDescent="0.25">
      <c r="A3421">
        <v>-111.975908</v>
      </c>
      <c r="B3421">
        <v>33.079665230000003</v>
      </c>
      <c r="C3421" t="s">
        <v>563</v>
      </c>
      <c r="D3421" t="s">
        <v>562</v>
      </c>
      <c r="E3421" t="s">
        <v>561</v>
      </c>
      <c r="F3421">
        <v>899</v>
      </c>
      <c r="G3421">
        <v>180</v>
      </c>
      <c r="H3421">
        <v>13.333</v>
      </c>
      <c r="I3421">
        <v>2.2639999999999998</v>
      </c>
      <c r="J3421">
        <v>1</v>
      </c>
      <c r="K3421">
        <v>1172.3130000000001</v>
      </c>
      <c r="L3421" t="s">
        <v>560</v>
      </c>
      <c r="M3421" t="s">
        <v>559</v>
      </c>
      <c r="N3421" s="8">
        <v>43412</v>
      </c>
      <c r="O3421">
        <v>0</v>
      </c>
      <c r="P3421">
        <v>0</v>
      </c>
      <c r="Q3421">
        <v>11736.674000000001</v>
      </c>
      <c r="R3421">
        <v>1552.6489999999999</v>
      </c>
      <c r="S3421">
        <v>3.2349999999999999</v>
      </c>
      <c r="T3421">
        <v>33</v>
      </c>
      <c r="U3421">
        <v>4704.9960000000001</v>
      </c>
      <c r="V3421">
        <v>1</v>
      </c>
      <c r="W3421">
        <v>1.5429999999999999</v>
      </c>
      <c r="X3421">
        <v>2.4950000000000001</v>
      </c>
      <c r="Y3421" s="8">
        <v>43412</v>
      </c>
    </row>
    <row r="3422" spans="1:25" x14ac:dyDescent="0.25">
      <c r="A3422">
        <v>-111.97590697</v>
      </c>
      <c r="B3422">
        <v>33.079658180000003</v>
      </c>
      <c r="C3422" t="s">
        <v>563</v>
      </c>
      <c r="D3422" t="s">
        <v>562</v>
      </c>
      <c r="E3422" t="s">
        <v>561</v>
      </c>
      <c r="F3422">
        <v>900</v>
      </c>
      <c r="G3422">
        <v>186</v>
      </c>
      <c r="H3422">
        <v>13.333</v>
      </c>
      <c r="I3422">
        <v>2.3620000000000001</v>
      </c>
      <c r="J3422">
        <v>1</v>
      </c>
      <c r="K3422">
        <v>1172.326</v>
      </c>
      <c r="L3422" t="s">
        <v>560</v>
      </c>
      <c r="M3422" t="s">
        <v>559</v>
      </c>
      <c r="N3422" s="8">
        <v>43412</v>
      </c>
      <c r="O3422">
        <v>0</v>
      </c>
      <c r="P3422">
        <v>0</v>
      </c>
      <c r="Q3422">
        <v>10436.338</v>
      </c>
      <c r="R3422">
        <v>1323.1010000000001</v>
      </c>
      <c r="S3422">
        <v>2.7559999999999998</v>
      </c>
      <c r="T3422">
        <v>33</v>
      </c>
      <c r="U3422">
        <v>4009.3960000000002</v>
      </c>
      <c r="V3422">
        <v>1</v>
      </c>
      <c r="W3422">
        <v>1.611</v>
      </c>
      <c r="X3422">
        <v>2.6030000000000002</v>
      </c>
      <c r="Y3422" s="8">
        <v>43412</v>
      </c>
    </row>
    <row r="3423" spans="1:25" x14ac:dyDescent="0.25">
      <c r="A3423">
        <v>-111.975908</v>
      </c>
      <c r="B3423">
        <v>33.079651230000003</v>
      </c>
      <c r="C3423" t="s">
        <v>563</v>
      </c>
      <c r="D3423" t="s">
        <v>562</v>
      </c>
      <c r="E3423" t="s">
        <v>561</v>
      </c>
      <c r="F3423">
        <v>901</v>
      </c>
      <c r="G3423">
        <v>180</v>
      </c>
      <c r="H3423">
        <v>13.333</v>
      </c>
      <c r="I3423">
        <v>2.625</v>
      </c>
      <c r="J3423">
        <v>1</v>
      </c>
      <c r="K3423">
        <v>1172.3430000000001</v>
      </c>
      <c r="L3423" t="s">
        <v>560</v>
      </c>
      <c r="M3423" t="s">
        <v>559</v>
      </c>
      <c r="N3423" s="8">
        <v>43412</v>
      </c>
      <c r="O3423">
        <v>0</v>
      </c>
      <c r="P3423">
        <v>0</v>
      </c>
      <c r="Q3423">
        <v>11833.946</v>
      </c>
      <c r="R3423">
        <v>1350.258</v>
      </c>
      <c r="S3423">
        <v>2.8130000000000002</v>
      </c>
      <c r="T3423">
        <v>33</v>
      </c>
      <c r="U3423">
        <v>4091.692</v>
      </c>
      <c r="V3423">
        <v>1</v>
      </c>
      <c r="W3423">
        <v>1.79</v>
      </c>
      <c r="X3423">
        <v>2.8919999999999999</v>
      </c>
      <c r="Y3423" s="8">
        <v>43412</v>
      </c>
    </row>
    <row r="3424" spans="1:25" x14ac:dyDescent="0.25">
      <c r="A3424">
        <v>-111.97590783</v>
      </c>
      <c r="B3424">
        <v>33.079644219999999</v>
      </c>
      <c r="C3424" t="s">
        <v>563</v>
      </c>
      <c r="D3424" t="s">
        <v>562</v>
      </c>
      <c r="E3424" t="s">
        <v>561</v>
      </c>
      <c r="F3424">
        <v>902</v>
      </c>
      <c r="G3424">
        <v>181</v>
      </c>
      <c r="H3424">
        <v>13.333</v>
      </c>
      <c r="I3424">
        <v>2.3620000000000001</v>
      </c>
      <c r="J3424">
        <v>1</v>
      </c>
      <c r="K3424">
        <v>1172.3330000000001</v>
      </c>
      <c r="L3424" t="s">
        <v>560</v>
      </c>
      <c r="M3424" t="s">
        <v>559</v>
      </c>
      <c r="N3424" s="8">
        <v>43412</v>
      </c>
      <c r="O3424">
        <v>0</v>
      </c>
      <c r="P3424">
        <v>0</v>
      </c>
      <c r="Q3424">
        <v>11496.799000000001</v>
      </c>
      <c r="R3424">
        <v>1457.5440000000001</v>
      </c>
      <c r="S3424">
        <v>3.0369999999999999</v>
      </c>
      <c r="T3424">
        <v>33</v>
      </c>
      <c r="U3424">
        <v>4416.8</v>
      </c>
      <c r="V3424">
        <v>1</v>
      </c>
      <c r="W3424">
        <v>1.611</v>
      </c>
      <c r="X3424">
        <v>2.6030000000000002</v>
      </c>
      <c r="Y3424" s="8">
        <v>43412</v>
      </c>
    </row>
    <row r="3425" spans="1:25" x14ac:dyDescent="0.25">
      <c r="A3425">
        <v>-111.97590851</v>
      </c>
      <c r="B3425">
        <v>33.079637210000001</v>
      </c>
      <c r="C3425" t="s">
        <v>563</v>
      </c>
      <c r="D3425" t="s">
        <v>562</v>
      </c>
      <c r="E3425" t="s">
        <v>561</v>
      </c>
      <c r="F3425">
        <v>903</v>
      </c>
      <c r="G3425">
        <v>177</v>
      </c>
      <c r="H3425">
        <v>13.333</v>
      </c>
      <c r="I3425">
        <v>2.625</v>
      </c>
      <c r="J3425">
        <v>1</v>
      </c>
      <c r="K3425">
        <v>1172.3389999999999</v>
      </c>
      <c r="L3425" t="s">
        <v>560</v>
      </c>
      <c r="M3425" t="s">
        <v>559</v>
      </c>
      <c r="N3425" s="8">
        <v>43412</v>
      </c>
      <c r="O3425">
        <v>0</v>
      </c>
      <c r="P3425">
        <v>0</v>
      </c>
      <c r="Q3425">
        <v>12073.71</v>
      </c>
      <c r="R3425">
        <v>1377.616</v>
      </c>
      <c r="S3425">
        <v>2.87</v>
      </c>
      <c r="T3425">
        <v>33</v>
      </c>
      <c r="U3425">
        <v>4174.5929999999998</v>
      </c>
      <c r="V3425">
        <v>1</v>
      </c>
      <c r="W3425">
        <v>1.79</v>
      </c>
      <c r="X3425">
        <v>2.8919999999999999</v>
      </c>
      <c r="Y3425" s="8">
        <v>43412</v>
      </c>
    </row>
    <row r="3426" spans="1:25" x14ac:dyDescent="0.25">
      <c r="A3426">
        <v>-111.97590848999999</v>
      </c>
      <c r="B3426">
        <v>33.079630209999998</v>
      </c>
      <c r="C3426" t="s">
        <v>563</v>
      </c>
      <c r="D3426" t="s">
        <v>562</v>
      </c>
      <c r="E3426" t="s">
        <v>561</v>
      </c>
      <c r="F3426">
        <v>904</v>
      </c>
      <c r="G3426">
        <v>183</v>
      </c>
      <c r="H3426">
        <v>13.333</v>
      </c>
      <c r="I3426">
        <v>2.5920000000000001</v>
      </c>
      <c r="J3426">
        <v>1</v>
      </c>
      <c r="K3426">
        <v>1172.277</v>
      </c>
      <c r="L3426" t="s">
        <v>560</v>
      </c>
      <c r="M3426" t="s">
        <v>559</v>
      </c>
      <c r="N3426" s="8">
        <v>43412</v>
      </c>
      <c r="O3426">
        <v>0</v>
      </c>
      <c r="P3426">
        <v>0</v>
      </c>
      <c r="Q3426">
        <v>11233.46</v>
      </c>
      <c r="R3426">
        <v>1297.9670000000001</v>
      </c>
      <c r="S3426">
        <v>2.7040000000000002</v>
      </c>
      <c r="T3426">
        <v>33</v>
      </c>
      <c r="U3426">
        <v>3933.2339999999999</v>
      </c>
      <c r="V3426">
        <v>1</v>
      </c>
      <c r="W3426">
        <v>1.7669999999999999</v>
      </c>
      <c r="X3426">
        <v>2.8559999999999999</v>
      </c>
      <c r="Y3426" s="8">
        <v>43412</v>
      </c>
    </row>
    <row r="3427" spans="1:25" x14ac:dyDescent="0.25">
      <c r="A3427">
        <v>-111.97590817</v>
      </c>
      <c r="B3427">
        <v>33.079623220000002</v>
      </c>
      <c r="C3427" t="s">
        <v>563</v>
      </c>
      <c r="D3427" t="s">
        <v>562</v>
      </c>
      <c r="E3427" t="s">
        <v>561</v>
      </c>
      <c r="F3427">
        <v>905</v>
      </c>
      <c r="G3427">
        <v>179</v>
      </c>
      <c r="H3427">
        <v>13.333</v>
      </c>
      <c r="I3427">
        <v>2.3620000000000001</v>
      </c>
      <c r="J3427">
        <v>1</v>
      </c>
      <c r="K3427">
        <v>1172.2570000000001</v>
      </c>
      <c r="L3427" t="s">
        <v>560</v>
      </c>
      <c r="M3427" t="s">
        <v>559</v>
      </c>
      <c r="N3427" s="8">
        <v>43412</v>
      </c>
      <c r="O3427">
        <v>0</v>
      </c>
      <c r="P3427">
        <v>0</v>
      </c>
      <c r="Q3427">
        <v>10842.995999999999</v>
      </c>
      <c r="R3427">
        <v>1374.6559999999999</v>
      </c>
      <c r="S3427">
        <v>2.8639999999999999</v>
      </c>
      <c r="T3427">
        <v>33</v>
      </c>
      <c r="U3427">
        <v>4165.625</v>
      </c>
      <c r="V3427">
        <v>1</v>
      </c>
      <c r="W3427">
        <v>1.611</v>
      </c>
      <c r="X3427">
        <v>2.6030000000000002</v>
      </c>
      <c r="Y3427" s="8">
        <v>43412</v>
      </c>
    </row>
    <row r="3428" spans="1:25" x14ac:dyDescent="0.25">
      <c r="A3428">
        <v>-111.97590968</v>
      </c>
      <c r="B3428">
        <v>33.079617210000002</v>
      </c>
      <c r="C3428" t="s">
        <v>563</v>
      </c>
      <c r="D3428" t="s">
        <v>562</v>
      </c>
      <c r="E3428" t="s">
        <v>561</v>
      </c>
      <c r="F3428">
        <v>906</v>
      </c>
      <c r="G3428">
        <v>176</v>
      </c>
      <c r="H3428">
        <v>13.333</v>
      </c>
      <c r="I3428">
        <v>2.3620000000000001</v>
      </c>
      <c r="J3428">
        <v>1</v>
      </c>
      <c r="K3428">
        <v>1172.329</v>
      </c>
      <c r="L3428" t="s">
        <v>560</v>
      </c>
      <c r="M3428" t="s">
        <v>559</v>
      </c>
      <c r="N3428" s="8">
        <v>43412</v>
      </c>
      <c r="O3428">
        <v>0</v>
      </c>
      <c r="P3428">
        <v>0</v>
      </c>
      <c r="Q3428">
        <v>13366.279</v>
      </c>
      <c r="R3428">
        <v>1694.5540000000001</v>
      </c>
      <c r="S3428">
        <v>3.53</v>
      </c>
      <c r="T3428">
        <v>33</v>
      </c>
      <c r="U3428">
        <v>5135.0110000000004</v>
      </c>
      <c r="V3428">
        <v>1</v>
      </c>
      <c r="W3428">
        <v>1.611</v>
      </c>
      <c r="X3428">
        <v>2.6030000000000002</v>
      </c>
      <c r="Y3428" s="8">
        <v>43412</v>
      </c>
    </row>
    <row r="3429" spans="1:25" x14ac:dyDescent="0.25">
      <c r="A3429">
        <v>-111.97590766</v>
      </c>
      <c r="B3429">
        <v>33.079610219999999</v>
      </c>
      <c r="C3429" t="s">
        <v>563</v>
      </c>
      <c r="D3429" t="s">
        <v>562</v>
      </c>
      <c r="E3429" t="s">
        <v>561</v>
      </c>
      <c r="F3429">
        <v>907</v>
      </c>
      <c r="G3429">
        <v>182</v>
      </c>
      <c r="H3429">
        <v>13.333</v>
      </c>
      <c r="I3429">
        <v>2.4279999999999999</v>
      </c>
      <c r="J3429">
        <v>1</v>
      </c>
      <c r="K3429">
        <v>1172.402</v>
      </c>
      <c r="L3429" t="s">
        <v>560</v>
      </c>
      <c r="M3429" t="s">
        <v>559</v>
      </c>
      <c r="N3429" s="8">
        <v>43412</v>
      </c>
      <c r="O3429">
        <v>0</v>
      </c>
      <c r="P3429">
        <v>0</v>
      </c>
      <c r="Q3429">
        <v>12860.807000000001</v>
      </c>
      <c r="R3429">
        <v>1586.404</v>
      </c>
      <c r="S3429">
        <v>3.3050000000000002</v>
      </c>
      <c r="T3429">
        <v>33</v>
      </c>
      <c r="U3429">
        <v>4807.2849999999999</v>
      </c>
      <c r="V3429">
        <v>1</v>
      </c>
      <c r="W3429">
        <v>1.655</v>
      </c>
      <c r="X3429">
        <v>2.6749999999999998</v>
      </c>
      <c r="Y3429" s="8">
        <v>43412</v>
      </c>
    </row>
    <row r="3430" spans="1:25" x14ac:dyDescent="0.25">
      <c r="A3430">
        <v>-111.97591002999999</v>
      </c>
      <c r="B3430">
        <v>33.079603179999999</v>
      </c>
      <c r="C3430" t="s">
        <v>563</v>
      </c>
      <c r="D3430" t="s">
        <v>562</v>
      </c>
      <c r="E3430" t="s">
        <v>561</v>
      </c>
      <c r="F3430">
        <v>908</v>
      </c>
      <c r="G3430">
        <v>174</v>
      </c>
      <c r="H3430">
        <v>13.333</v>
      </c>
      <c r="I3430">
        <v>2.8220000000000001</v>
      </c>
      <c r="J3430">
        <v>1</v>
      </c>
      <c r="K3430">
        <v>1172.306</v>
      </c>
      <c r="L3430" t="s">
        <v>560</v>
      </c>
      <c r="M3430" t="s">
        <v>559</v>
      </c>
      <c r="N3430" s="8">
        <v>43412</v>
      </c>
      <c r="O3430">
        <v>0</v>
      </c>
      <c r="P3430">
        <v>0</v>
      </c>
      <c r="Q3430">
        <v>12510.552</v>
      </c>
      <c r="R3430">
        <v>1327.8689999999999</v>
      </c>
      <c r="S3430">
        <v>2.766</v>
      </c>
      <c r="T3430">
        <v>33</v>
      </c>
      <c r="U3430">
        <v>4023.846</v>
      </c>
      <c r="V3430">
        <v>1</v>
      </c>
      <c r="W3430">
        <v>1.9239999999999999</v>
      </c>
      <c r="X3430">
        <v>3.109</v>
      </c>
      <c r="Y3430" s="8">
        <v>43412</v>
      </c>
    </row>
    <row r="3431" spans="1:25" x14ac:dyDescent="0.25">
      <c r="A3431">
        <v>-111.9759073</v>
      </c>
      <c r="B3431">
        <v>33.079596100000003</v>
      </c>
      <c r="C3431" t="s">
        <v>563</v>
      </c>
      <c r="D3431" t="s">
        <v>562</v>
      </c>
      <c r="E3431" t="s">
        <v>561</v>
      </c>
      <c r="F3431">
        <v>909</v>
      </c>
      <c r="G3431">
        <v>190</v>
      </c>
      <c r="H3431">
        <v>13.333</v>
      </c>
      <c r="I3431">
        <v>2.3620000000000001</v>
      </c>
      <c r="J3431">
        <v>1</v>
      </c>
      <c r="K3431">
        <v>1172.356</v>
      </c>
      <c r="L3431" t="s">
        <v>560</v>
      </c>
      <c r="M3431" t="s">
        <v>559</v>
      </c>
      <c r="N3431" s="8">
        <v>43412</v>
      </c>
      <c r="O3431">
        <v>0</v>
      </c>
      <c r="P3431">
        <v>0</v>
      </c>
      <c r="Q3431">
        <v>11957.05</v>
      </c>
      <c r="R3431">
        <v>1515.894</v>
      </c>
      <c r="S3431">
        <v>3.1579999999999999</v>
      </c>
      <c r="T3431">
        <v>33</v>
      </c>
      <c r="U3431">
        <v>4593.6180000000004</v>
      </c>
      <c r="V3431">
        <v>1</v>
      </c>
      <c r="W3431">
        <v>1.611</v>
      </c>
      <c r="X3431">
        <v>2.6030000000000002</v>
      </c>
      <c r="Y3431" s="8">
        <v>43412</v>
      </c>
    </row>
    <row r="3432" spans="1:25" x14ac:dyDescent="0.25">
      <c r="A3432">
        <v>-111.97590950999999</v>
      </c>
      <c r="B3432">
        <v>33.079589210000002</v>
      </c>
      <c r="C3432" t="s">
        <v>563</v>
      </c>
      <c r="D3432" t="s">
        <v>562</v>
      </c>
      <c r="E3432" t="s">
        <v>561</v>
      </c>
      <c r="F3432">
        <v>910</v>
      </c>
      <c r="G3432">
        <v>177</v>
      </c>
      <c r="H3432">
        <v>13.333</v>
      </c>
      <c r="I3432">
        <v>2.4929999999999999</v>
      </c>
      <c r="J3432">
        <v>1</v>
      </c>
      <c r="K3432">
        <v>1172.329</v>
      </c>
      <c r="L3432" t="s">
        <v>560</v>
      </c>
      <c r="M3432" t="s">
        <v>559</v>
      </c>
      <c r="N3432" s="8">
        <v>43412</v>
      </c>
      <c r="O3432">
        <v>0</v>
      </c>
      <c r="P3432">
        <v>0</v>
      </c>
      <c r="Q3432">
        <v>11473.334999999999</v>
      </c>
      <c r="R3432">
        <v>1378.0129999999999</v>
      </c>
      <c r="S3432">
        <v>2.871</v>
      </c>
      <c r="T3432">
        <v>33</v>
      </c>
      <c r="U3432">
        <v>4175.7969999999996</v>
      </c>
      <c r="V3432">
        <v>1</v>
      </c>
      <c r="W3432">
        <v>1.7</v>
      </c>
      <c r="X3432">
        <v>2.7480000000000002</v>
      </c>
      <c r="Y3432" s="8">
        <v>43412</v>
      </c>
    </row>
    <row r="3433" spans="1:25" x14ac:dyDescent="0.25">
      <c r="A3433">
        <v>-111.975909</v>
      </c>
      <c r="B3433">
        <v>33.07958223</v>
      </c>
      <c r="C3433" t="s">
        <v>563</v>
      </c>
      <c r="D3433" t="s">
        <v>562</v>
      </c>
      <c r="E3433" t="s">
        <v>561</v>
      </c>
      <c r="F3433">
        <v>911</v>
      </c>
      <c r="G3433">
        <v>180</v>
      </c>
      <c r="H3433">
        <v>13.333</v>
      </c>
      <c r="I3433">
        <v>2.395</v>
      </c>
      <c r="J3433">
        <v>1</v>
      </c>
      <c r="K3433">
        <v>1172.277</v>
      </c>
      <c r="L3433" t="s">
        <v>560</v>
      </c>
      <c r="M3433" t="s">
        <v>559</v>
      </c>
      <c r="N3433" s="8">
        <v>43412</v>
      </c>
      <c r="O3433">
        <v>0</v>
      </c>
      <c r="P3433">
        <v>0</v>
      </c>
      <c r="Q3433">
        <v>10554.816000000001</v>
      </c>
      <c r="R3433">
        <v>1319.7909999999999</v>
      </c>
      <c r="S3433">
        <v>2.75</v>
      </c>
      <c r="T3433">
        <v>33</v>
      </c>
      <c r="U3433">
        <v>3999.366</v>
      </c>
      <c r="V3433">
        <v>1</v>
      </c>
      <c r="W3433">
        <v>1.633</v>
      </c>
      <c r="X3433">
        <v>2.6389999999999998</v>
      </c>
      <c r="Y3433" s="8">
        <v>43412</v>
      </c>
    </row>
    <row r="3434" spans="1:25" x14ac:dyDescent="0.25">
      <c r="A3434">
        <v>-111.97590934</v>
      </c>
      <c r="B3434">
        <v>33.079575220000002</v>
      </c>
      <c r="C3434" t="s">
        <v>563</v>
      </c>
      <c r="D3434" t="s">
        <v>562</v>
      </c>
      <c r="E3434" t="s">
        <v>561</v>
      </c>
      <c r="F3434">
        <v>912</v>
      </c>
      <c r="G3434">
        <v>178</v>
      </c>
      <c r="H3434">
        <v>13.333</v>
      </c>
      <c r="I3434">
        <v>2.4279999999999999</v>
      </c>
      <c r="J3434">
        <v>1</v>
      </c>
      <c r="K3434">
        <v>1172.3030000000001</v>
      </c>
      <c r="L3434" t="s">
        <v>560</v>
      </c>
      <c r="M3434" t="s">
        <v>559</v>
      </c>
      <c r="N3434" s="8">
        <v>43412</v>
      </c>
      <c r="O3434">
        <v>0</v>
      </c>
      <c r="P3434">
        <v>0</v>
      </c>
      <c r="Q3434">
        <v>11522.411</v>
      </c>
      <c r="R3434">
        <v>1421.31</v>
      </c>
      <c r="S3434">
        <v>2.9609999999999999</v>
      </c>
      <c r="T3434">
        <v>33</v>
      </c>
      <c r="U3434">
        <v>4307.0010000000002</v>
      </c>
      <c r="V3434">
        <v>1</v>
      </c>
      <c r="W3434">
        <v>1.655</v>
      </c>
      <c r="X3434">
        <v>2.6749999999999998</v>
      </c>
      <c r="Y3434" s="8">
        <v>43412</v>
      </c>
    </row>
    <row r="3435" spans="1:25" x14ac:dyDescent="0.25">
      <c r="A3435">
        <v>-111.97590882999999</v>
      </c>
      <c r="B3435">
        <v>33.079568219999999</v>
      </c>
      <c r="C3435" t="s">
        <v>563</v>
      </c>
      <c r="D3435" t="s">
        <v>562</v>
      </c>
      <c r="E3435" t="s">
        <v>561</v>
      </c>
      <c r="F3435">
        <v>913</v>
      </c>
      <c r="G3435">
        <v>181</v>
      </c>
      <c r="H3435">
        <v>13.333</v>
      </c>
      <c r="I3435">
        <v>2.5259999999999998</v>
      </c>
      <c r="J3435">
        <v>1</v>
      </c>
      <c r="K3435">
        <v>1172.316</v>
      </c>
      <c r="L3435" t="s">
        <v>560</v>
      </c>
      <c r="M3435" t="s">
        <v>559</v>
      </c>
      <c r="N3435" s="8">
        <v>43412</v>
      </c>
      <c r="O3435">
        <v>0</v>
      </c>
      <c r="P3435">
        <v>0</v>
      </c>
      <c r="Q3435">
        <v>12273.707</v>
      </c>
      <c r="R3435">
        <v>1454.998</v>
      </c>
      <c r="S3435">
        <v>3.0310000000000001</v>
      </c>
      <c r="T3435">
        <v>33</v>
      </c>
      <c r="U3435">
        <v>4409.0839999999998</v>
      </c>
      <c r="V3435">
        <v>1</v>
      </c>
      <c r="W3435">
        <v>1.722</v>
      </c>
      <c r="X3435">
        <v>2.7839999999999998</v>
      </c>
      <c r="Y3435" s="8">
        <v>43412</v>
      </c>
    </row>
    <row r="3436" spans="1:25" x14ac:dyDescent="0.25">
      <c r="A3436">
        <v>-111.97590916999999</v>
      </c>
      <c r="B3436">
        <v>33.07956222</v>
      </c>
      <c r="C3436" t="s">
        <v>563</v>
      </c>
      <c r="D3436" t="s">
        <v>562</v>
      </c>
      <c r="E3436" t="s">
        <v>561</v>
      </c>
      <c r="F3436">
        <v>914</v>
      </c>
      <c r="G3436">
        <v>179</v>
      </c>
      <c r="H3436">
        <v>13.333</v>
      </c>
      <c r="I3436">
        <v>2.3290000000000002</v>
      </c>
      <c r="J3436">
        <v>1</v>
      </c>
      <c r="K3436">
        <v>1172.29</v>
      </c>
      <c r="L3436" t="s">
        <v>560</v>
      </c>
      <c r="M3436" t="s">
        <v>559</v>
      </c>
      <c r="N3436" s="8">
        <v>43412</v>
      </c>
      <c r="O3436">
        <v>0</v>
      </c>
      <c r="P3436">
        <v>0</v>
      </c>
      <c r="Q3436">
        <v>11174.69</v>
      </c>
      <c r="R3436">
        <v>1436.6610000000001</v>
      </c>
      <c r="S3436">
        <v>2.9929999999999999</v>
      </c>
      <c r="T3436">
        <v>33</v>
      </c>
      <c r="U3436">
        <v>4353.5190000000002</v>
      </c>
      <c r="V3436">
        <v>1</v>
      </c>
      <c r="W3436">
        <v>1.5880000000000001</v>
      </c>
      <c r="X3436">
        <v>2.5670000000000002</v>
      </c>
      <c r="Y3436" s="8">
        <v>43412</v>
      </c>
    </row>
    <row r="3437" spans="1:25" x14ac:dyDescent="0.25">
      <c r="A3437">
        <v>-111.97590968</v>
      </c>
      <c r="B3437">
        <v>33.079555210000002</v>
      </c>
      <c r="C3437" t="s">
        <v>563</v>
      </c>
      <c r="D3437" t="s">
        <v>562</v>
      </c>
      <c r="E3437" t="s">
        <v>561</v>
      </c>
      <c r="F3437">
        <v>915</v>
      </c>
      <c r="G3437">
        <v>176</v>
      </c>
      <c r="H3437">
        <v>13.333</v>
      </c>
      <c r="I3437">
        <v>2.4609999999999999</v>
      </c>
      <c r="J3437">
        <v>1</v>
      </c>
      <c r="K3437">
        <v>1172.3</v>
      </c>
      <c r="L3437" t="s">
        <v>560</v>
      </c>
      <c r="M3437" t="s">
        <v>559</v>
      </c>
      <c r="N3437" s="8">
        <v>43412</v>
      </c>
      <c r="O3437">
        <v>0</v>
      </c>
      <c r="P3437">
        <v>0</v>
      </c>
      <c r="Q3437">
        <v>11133.269</v>
      </c>
      <c r="R3437">
        <v>1354.998</v>
      </c>
      <c r="S3437">
        <v>2.823</v>
      </c>
      <c r="T3437">
        <v>33</v>
      </c>
      <c r="U3437">
        <v>4106.0550000000003</v>
      </c>
      <c r="V3437">
        <v>1</v>
      </c>
      <c r="W3437">
        <v>1.6779999999999999</v>
      </c>
      <c r="X3437">
        <v>2.7109999999999999</v>
      </c>
      <c r="Y3437" s="8">
        <v>43412</v>
      </c>
    </row>
    <row r="3438" spans="1:25" x14ac:dyDescent="0.25">
      <c r="A3438">
        <v>-111.97590934</v>
      </c>
      <c r="B3438">
        <v>33.07954822</v>
      </c>
      <c r="C3438" t="s">
        <v>563</v>
      </c>
      <c r="D3438" t="s">
        <v>562</v>
      </c>
      <c r="E3438" t="s">
        <v>561</v>
      </c>
      <c r="F3438">
        <v>916</v>
      </c>
      <c r="G3438">
        <v>178</v>
      </c>
      <c r="H3438">
        <v>13.333</v>
      </c>
      <c r="I3438">
        <v>2.4609999999999999</v>
      </c>
      <c r="J3438">
        <v>1</v>
      </c>
      <c r="K3438">
        <v>1172.28</v>
      </c>
      <c r="L3438" t="s">
        <v>560</v>
      </c>
      <c r="M3438" t="s">
        <v>559</v>
      </c>
      <c r="N3438" s="8">
        <v>43412</v>
      </c>
      <c r="O3438">
        <v>0</v>
      </c>
      <c r="P3438">
        <v>0</v>
      </c>
      <c r="Q3438">
        <v>10719.065000000001</v>
      </c>
      <c r="R3438">
        <v>1304.587</v>
      </c>
      <c r="S3438">
        <v>2.718</v>
      </c>
      <c r="T3438">
        <v>33</v>
      </c>
      <c r="U3438">
        <v>3953.2930000000001</v>
      </c>
      <c r="V3438">
        <v>1</v>
      </c>
      <c r="W3438">
        <v>1.6779999999999999</v>
      </c>
      <c r="X3438">
        <v>2.7109999999999999</v>
      </c>
      <c r="Y3438" s="8">
        <v>43412</v>
      </c>
    </row>
    <row r="3439" spans="1:25" x14ac:dyDescent="0.25">
      <c r="A3439">
        <v>-111.97590950999999</v>
      </c>
      <c r="B3439">
        <v>33.079541210000002</v>
      </c>
      <c r="C3439" t="s">
        <v>563</v>
      </c>
      <c r="D3439" t="s">
        <v>562</v>
      </c>
      <c r="E3439" t="s">
        <v>561</v>
      </c>
      <c r="F3439">
        <v>917</v>
      </c>
      <c r="G3439">
        <v>177</v>
      </c>
      <c r="H3439">
        <v>13.333</v>
      </c>
      <c r="I3439">
        <v>2.3620000000000001</v>
      </c>
      <c r="J3439">
        <v>1</v>
      </c>
      <c r="K3439">
        <v>1172.2639999999999</v>
      </c>
      <c r="L3439" t="s">
        <v>560</v>
      </c>
      <c r="M3439" t="s">
        <v>559</v>
      </c>
      <c r="N3439" s="8">
        <v>43412</v>
      </c>
      <c r="O3439">
        <v>0</v>
      </c>
      <c r="P3439">
        <v>0</v>
      </c>
      <c r="Q3439">
        <v>11483.525</v>
      </c>
      <c r="R3439">
        <v>1455.8610000000001</v>
      </c>
      <c r="S3439">
        <v>3.0329999999999999</v>
      </c>
      <c r="T3439">
        <v>33</v>
      </c>
      <c r="U3439">
        <v>4411.701</v>
      </c>
      <c r="V3439">
        <v>1</v>
      </c>
      <c r="W3439">
        <v>1.611</v>
      </c>
      <c r="X3439">
        <v>2.6030000000000002</v>
      </c>
      <c r="Y3439" s="8">
        <v>43412</v>
      </c>
    </row>
    <row r="3440" spans="1:25" x14ac:dyDescent="0.25">
      <c r="A3440">
        <v>-111.97590732</v>
      </c>
      <c r="B3440">
        <v>33.079534209999998</v>
      </c>
      <c r="C3440" t="s">
        <v>563</v>
      </c>
      <c r="D3440" t="s">
        <v>562</v>
      </c>
      <c r="E3440" t="s">
        <v>561</v>
      </c>
      <c r="F3440">
        <v>918</v>
      </c>
      <c r="G3440">
        <v>184</v>
      </c>
      <c r="H3440">
        <v>13.333</v>
      </c>
      <c r="I3440">
        <v>2.4279999999999999</v>
      </c>
      <c r="J3440">
        <v>1</v>
      </c>
      <c r="K3440">
        <v>1172.306</v>
      </c>
      <c r="L3440" t="s">
        <v>560</v>
      </c>
      <c r="M3440" t="s">
        <v>559</v>
      </c>
      <c r="N3440" s="8">
        <v>43412</v>
      </c>
      <c r="O3440">
        <v>0</v>
      </c>
      <c r="P3440">
        <v>0</v>
      </c>
      <c r="Q3440">
        <v>11744.33</v>
      </c>
      <c r="R3440">
        <v>1448.6849999999999</v>
      </c>
      <c r="S3440">
        <v>3.0179999999999998</v>
      </c>
      <c r="T3440">
        <v>33</v>
      </c>
      <c r="U3440">
        <v>4389.9530000000004</v>
      </c>
      <c r="V3440">
        <v>1</v>
      </c>
      <c r="W3440">
        <v>1.655</v>
      </c>
      <c r="X3440">
        <v>2.6749999999999998</v>
      </c>
      <c r="Y3440" s="8">
        <v>43412</v>
      </c>
    </row>
    <row r="3441" spans="1:25" x14ac:dyDescent="0.25">
      <c r="A3441">
        <v>-111.97590968</v>
      </c>
      <c r="B3441">
        <v>33.079528209999999</v>
      </c>
      <c r="C3441" t="s">
        <v>563</v>
      </c>
      <c r="D3441" t="s">
        <v>562</v>
      </c>
      <c r="E3441" t="s">
        <v>561</v>
      </c>
      <c r="F3441">
        <v>919</v>
      </c>
      <c r="G3441">
        <v>176</v>
      </c>
      <c r="H3441">
        <v>13.333</v>
      </c>
      <c r="I3441">
        <v>2.133</v>
      </c>
      <c r="J3441">
        <v>1</v>
      </c>
      <c r="K3441">
        <v>1172.326</v>
      </c>
      <c r="L3441" t="s">
        <v>560</v>
      </c>
      <c r="M3441" t="s">
        <v>559</v>
      </c>
      <c r="N3441" s="8">
        <v>43412</v>
      </c>
      <c r="O3441">
        <v>0</v>
      </c>
      <c r="P3441">
        <v>0</v>
      </c>
      <c r="Q3441">
        <v>12293.424999999999</v>
      </c>
      <c r="R3441">
        <v>1726.3820000000001</v>
      </c>
      <c r="S3441">
        <v>3.597</v>
      </c>
      <c r="T3441">
        <v>33</v>
      </c>
      <c r="U3441">
        <v>5231.46</v>
      </c>
      <c r="V3441">
        <v>1</v>
      </c>
      <c r="W3441">
        <v>1.454</v>
      </c>
      <c r="X3441">
        <v>2.35</v>
      </c>
      <c r="Y3441" s="8">
        <v>43412</v>
      </c>
    </row>
    <row r="3442" spans="1:25" x14ac:dyDescent="0.25">
      <c r="A3442">
        <v>-111.97590866</v>
      </c>
      <c r="B3442">
        <v>33.079521219999997</v>
      </c>
      <c r="C3442" t="s">
        <v>563</v>
      </c>
      <c r="D3442" t="s">
        <v>562</v>
      </c>
      <c r="E3442" t="s">
        <v>561</v>
      </c>
      <c r="F3442">
        <v>920</v>
      </c>
      <c r="G3442">
        <v>182</v>
      </c>
      <c r="H3442">
        <v>13.333</v>
      </c>
      <c r="I3442">
        <v>2.3290000000000002</v>
      </c>
      <c r="J3442">
        <v>1</v>
      </c>
      <c r="K3442">
        <v>1172.326</v>
      </c>
      <c r="L3442" t="s">
        <v>560</v>
      </c>
      <c r="M3442" t="s">
        <v>559</v>
      </c>
      <c r="N3442" s="8">
        <v>43412</v>
      </c>
      <c r="O3442">
        <v>0</v>
      </c>
      <c r="P3442">
        <v>0</v>
      </c>
      <c r="Q3442">
        <v>11097.081</v>
      </c>
      <c r="R3442">
        <v>1426.684</v>
      </c>
      <c r="S3442">
        <v>2.972</v>
      </c>
      <c r="T3442">
        <v>33</v>
      </c>
      <c r="U3442">
        <v>4323.2839999999997</v>
      </c>
      <c r="V3442">
        <v>1</v>
      </c>
      <c r="W3442">
        <v>1.5880000000000001</v>
      </c>
      <c r="X3442">
        <v>2.5670000000000002</v>
      </c>
      <c r="Y3442" s="8">
        <v>43412</v>
      </c>
    </row>
    <row r="3443" spans="1:25" x14ac:dyDescent="0.25">
      <c r="A3443">
        <v>-111.975909</v>
      </c>
      <c r="B3443">
        <v>33.079514230000001</v>
      </c>
      <c r="C3443" t="s">
        <v>563</v>
      </c>
      <c r="D3443" t="s">
        <v>562</v>
      </c>
      <c r="E3443" t="s">
        <v>561</v>
      </c>
      <c r="F3443">
        <v>921</v>
      </c>
      <c r="G3443">
        <v>180</v>
      </c>
      <c r="H3443">
        <v>13.333</v>
      </c>
      <c r="I3443">
        <v>2.395</v>
      </c>
      <c r="J3443">
        <v>1</v>
      </c>
      <c r="K3443">
        <v>1172.3330000000001</v>
      </c>
      <c r="L3443" t="s">
        <v>560</v>
      </c>
      <c r="M3443" t="s">
        <v>559</v>
      </c>
      <c r="N3443" s="8">
        <v>43412</v>
      </c>
      <c r="O3443">
        <v>0</v>
      </c>
      <c r="P3443">
        <v>0</v>
      </c>
      <c r="Q3443">
        <v>12429.088</v>
      </c>
      <c r="R3443">
        <v>1554.153</v>
      </c>
      <c r="S3443">
        <v>3.238</v>
      </c>
      <c r="T3443">
        <v>33</v>
      </c>
      <c r="U3443">
        <v>4709.5540000000001</v>
      </c>
      <c r="V3443">
        <v>1</v>
      </c>
      <c r="W3443">
        <v>1.633</v>
      </c>
      <c r="X3443">
        <v>2.6389999999999998</v>
      </c>
      <c r="Y3443" s="8">
        <v>43412</v>
      </c>
    </row>
    <row r="3444" spans="1:25" x14ac:dyDescent="0.25">
      <c r="A3444">
        <v>-111.97590848999999</v>
      </c>
      <c r="B3444">
        <v>33.079507210000003</v>
      </c>
      <c r="C3444" t="s">
        <v>563</v>
      </c>
      <c r="D3444" t="s">
        <v>562</v>
      </c>
      <c r="E3444" t="s">
        <v>561</v>
      </c>
      <c r="F3444">
        <v>922</v>
      </c>
      <c r="G3444">
        <v>183</v>
      </c>
      <c r="H3444">
        <v>13.333</v>
      </c>
      <c r="I3444">
        <v>2.3290000000000002</v>
      </c>
      <c r="J3444">
        <v>1</v>
      </c>
      <c r="K3444">
        <v>1172.365</v>
      </c>
      <c r="L3444" t="s">
        <v>560</v>
      </c>
      <c r="M3444" t="s">
        <v>559</v>
      </c>
      <c r="N3444" s="8">
        <v>43412</v>
      </c>
      <c r="O3444">
        <v>0</v>
      </c>
      <c r="P3444">
        <v>0</v>
      </c>
      <c r="Q3444">
        <v>11815.824000000001</v>
      </c>
      <c r="R3444">
        <v>1519.088</v>
      </c>
      <c r="S3444">
        <v>3.165</v>
      </c>
      <c r="T3444">
        <v>33</v>
      </c>
      <c r="U3444">
        <v>4603.2969999999996</v>
      </c>
      <c r="V3444">
        <v>1</v>
      </c>
      <c r="W3444">
        <v>1.5880000000000001</v>
      </c>
      <c r="X3444">
        <v>2.5670000000000002</v>
      </c>
      <c r="Y3444" s="8">
        <v>43412</v>
      </c>
    </row>
    <row r="3445" spans="1:25" x14ac:dyDescent="0.25">
      <c r="A3445">
        <v>-111.97590866</v>
      </c>
      <c r="B3445">
        <v>33.07950022</v>
      </c>
      <c r="C3445" t="s">
        <v>563</v>
      </c>
      <c r="D3445" t="s">
        <v>562</v>
      </c>
      <c r="E3445" t="s">
        <v>561</v>
      </c>
      <c r="F3445">
        <v>923</v>
      </c>
      <c r="G3445">
        <v>182</v>
      </c>
      <c r="H3445">
        <v>13.333</v>
      </c>
      <c r="I3445">
        <v>2.625</v>
      </c>
      <c r="J3445">
        <v>1</v>
      </c>
      <c r="K3445">
        <v>1172.3879999999999</v>
      </c>
      <c r="L3445" t="s">
        <v>560</v>
      </c>
      <c r="M3445" t="s">
        <v>559</v>
      </c>
      <c r="N3445" s="8">
        <v>43412</v>
      </c>
      <c r="O3445">
        <v>0</v>
      </c>
      <c r="P3445">
        <v>0</v>
      </c>
      <c r="Q3445">
        <v>13544.739</v>
      </c>
      <c r="R3445">
        <v>1545.461</v>
      </c>
      <c r="S3445">
        <v>3.22</v>
      </c>
      <c r="T3445">
        <v>33</v>
      </c>
      <c r="U3445">
        <v>4683.2139999999999</v>
      </c>
      <c r="V3445">
        <v>1</v>
      </c>
      <c r="W3445">
        <v>1.79</v>
      </c>
      <c r="X3445">
        <v>2.8919999999999999</v>
      </c>
      <c r="Y3445" s="8">
        <v>43412</v>
      </c>
    </row>
    <row r="3446" spans="1:25" x14ac:dyDescent="0.25">
      <c r="A3446">
        <v>-111.97591017000001</v>
      </c>
      <c r="B3446">
        <v>33.079493220000003</v>
      </c>
      <c r="C3446" t="s">
        <v>563</v>
      </c>
      <c r="D3446" t="s">
        <v>562</v>
      </c>
      <c r="E3446" t="s">
        <v>561</v>
      </c>
      <c r="F3446">
        <v>924</v>
      </c>
      <c r="G3446">
        <v>179</v>
      </c>
      <c r="H3446">
        <v>13.333</v>
      </c>
      <c r="I3446">
        <v>2.5590000000000002</v>
      </c>
      <c r="J3446">
        <v>1</v>
      </c>
      <c r="K3446">
        <v>1172.29</v>
      </c>
      <c r="L3446" t="s">
        <v>560</v>
      </c>
      <c r="M3446" t="s">
        <v>559</v>
      </c>
      <c r="N3446" s="8">
        <v>43412</v>
      </c>
      <c r="O3446">
        <v>0</v>
      </c>
      <c r="P3446">
        <v>0</v>
      </c>
      <c r="Q3446">
        <v>13257.33</v>
      </c>
      <c r="R3446">
        <v>1551.454</v>
      </c>
      <c r="S3446">
        <v>3.2320000000000002</v>
      </c>
      <c r="T3446">
        <v>33</v>
      </c>
      <c r="U3446">
        <v>4701.3739999999998</v>
      </c>
      <c r="V3446">
        <v>1</v>
      </c>
      <c r="W3446">
        <v>1.7450000000000001</v>
      </c>
      <c r="X3446">
        <v>2.82</v>
      </c>
      <c r="Y3446" s="8">
        <v>43412</v>
      </c>
    </row>
    <row r="3447" spans="1:25" x14ac:dyDescent="0.25">
      <c r="A3447">
        <v>-111.97591017000001</v>
      </c>
      <c r="B3447">
        <v>33.07948622</v>
      </c>
      <c r="C3447" t="s">
        <v>563</v>
      </c>
      <c r="D3447" t="s">
        <v>562</v>
      </c>
      <c r="E3447" t="s">
        <v>561</v>
      </c>
      <c r="F3447">
        <v>925</v>
      </c>
      <c r="G3447">
        <v>179</v>
      </c>
      <c r="H3447">
        <v>13.333</v>
      </c>
      <c r="I3447">
        <v>2.4929999999999999</v>
      </c>
      <c r="J3447">
        <v>1</v>
      </c>
      <c r="K3447">
        <v>1172.326</v>
      </c>
      <c r="L3447" t="s">
        <v>560</v>
      </c>
      <c r="M3447" t="s">
        <v>559</v>
      </c>
      <c r="N3447" s="8">
        <v>43412</v>
      </c>
      <c r="O3447">
        <v>0</v>
      </c>
      <c r="P3447">
        <v>0</v>
      </c>
      <c r="Q3447">
        <v>12528.839</v>
      </c>
      <c r="R3447">
        <v>1504.7850000000001</v>
      </c>
      <c r="S3447">
        <v>3.1349999999999998</v>
      </c>
      <c r="T3447">
        <v>33</v>
      </c>
      <c r="U3447">
        <v>4559.9549999999999</v>
      </c>
      <c r="V3447">
        <v>1</v>
      </c>
      <c r="W3447">
        <v>1.7</v>
      </c>
      <c r="X3447">
        <v>2.7480000000000002</v>
      </c>
      <c r="Y3447" s="8">
        <v>43412</v>
      </c>
    </row>
    <row r="3448" spans="1:25" x14ac:dyDescent="0.25">
      <c r="A3448">
        <v>-111.97590916999999</v>
      </c>
      <c r="B3448">
        <v>33.079480220000001</v>
      </c>
      <c r="C3448" t="s">
        <v>563</v>
      </c>
      <c r="D3448" t="s">
        <v>562</v>
      </c>
      <c r="E3448" t="s">
        <v>561</v>
      </c>
      <c r="F3448">
        <v>926</v>
      </c>
      <c r="G3448">
        <v>179</v>
      </c>
      <c r="H3448">
        <v>13.333</v>
      </c>
      <c r="I3448">
        <v>2.3290000000000002</v>
      </c>
      <c r="J3448">
        <v>1</v>
      </c>
      <c r="K3448">
        <v>1172.346</v>
      </c>
      <c r="L3448" t="s">
        <v>560</v>
      </c>
      <c r="M3448" t="s">
        <v>559</v>
      </c>
      <c r="N3448" s="8">
        <v>43412</v>
      </c>
      <c r="O3448">
        <v>0</v>
      </c>
      <c r="P3448">
        <v>0</v>
      </c>
      <c r="Q3448">
        <v>14571.601000000001</v>
      </c>
      <c r="R3448">
        <v>1873.3810000000001</v>
      </c>
      <c r="S3448">
        <v>3.903</v>
      </c>
      <c r="T3448">
        <v>33</v>
      </c>
      <c r="U3448">
        <v>5676.9129999999996</v>
      </c>
      <c r="V3448">
        <v>1</v>
      </c>
      <c r="W3448">
        <v>1.5880000000000001</v>
      </c>
      <c r="X3448">
        <v>2.5670000000000002</v>
      </c>
      <c r="Y3448" s="8">
        <v>43412</v>
      </c>
    </row>
    <row r="3449" spans="1:25" x14ac:dyDescent="0.25">
      <c r="A3449">
        <v>-111.97591103000001</v>
      </c>
      <c r="B3449">
        <v>33.079473180000001</v>
      </c>
      <c r="C3449" t="s">
        <v>563</v>
      </c>
      <c r="D3449" t="s">
        <v>562</v>
      </c>
      <c r="E3449" t="s">
        <v>561</v>
      </c>
      <c r="F3449">
        <v>927</v>
      </c>
      <c r="G3449">
        <v>174</v>
      </c>
      <c r="H3449">
        <v>13.333</v>
      </c>
      <c r="I3449">
        <v>2.5590000000000002</v>
      </c>
      <c r="J3449">
        <v>1</v>
      </c>
      <c r="K3449">
        <v>1172.2639999999999</v>
      </c>
      <c r="L3449" t="s">
        <v>560</v>
      </c>
      <c r="M3449" t="s">
        <v>559</v>
      </c>
      <c r="N3449" s="8">
        <v>43412</v>
      </c>
      <c r="O3449">
        <v>0</v>
      </c>
      <c r="P3449">
        <v>0</v>
      </c>
      <c r="Q3449">
        <v>14789.334000000001</v>
      </c>
      <c r="R3449">
        <v>1730.7380000000001</v>
      </c>
      <c r="S3449">
        <v>3.6059999999999999</v>
      </c>
      <c r="T3449">
        <v>33</v>
      </c>
      <c r="U3449">
        <v>5244.66</v>
      </c>
      <c r="V3449">
        <v>1</v>
      </c>
      <c r="W3449">
        <v>1.7450000000000001</v>
      </c>
      <c r="X3449">
        <v>2.82</v>
      </c>
      <c r="Y3449" s="8">
        <v>43412</v>
      </c>
    </row>
    <row r="3450" spans="1:25" x14ac:dyDescent="0.25">
      <c r="A3450">
        <v>-111.97590966</v>
      </c>
      <c r="B3450">
        <v>33.07946622</v>
      </c>
      <c r="C3450" t="s">
        <v>563</v>
      </c>
      <c r="D3450" t="s">
        <v>562</v>
      </c>
      <c r="E3450" t="s">
        <v>561</v>
      </c>
      <c r="F3450">
        <v>928</v>
      </c>
      <c r="G3450">
        <v>182</v>
      </c>
      <c r="H3450">
        <v>13.333</v>
      </c>
      <c r="I3450">
        <v>2.5590000000000002</v>
      </c>
      <c r="J3450">
        <v>1</v>
      </c>
      <c r="K3450">
        <v>1172.3430000000001</v>
      </c>
      <c r="L3450" t="s">
        <v>560</v>
      </c>
      <c r="M3450" t="s">
        <v>559</v>
      </c>
      <c r="N3450" s="8">
        <v>43412</v>
      </c>
      <c r="O3450">
        <v>0</v>
      </c>
      <c r="P3450">
        <v>0</v>
      </c>
      <c r="Q3450">
        <v>13257.936</v>
      </c>
      <c r="R3450">
        <v>1551.5239999999999</v>
      </c>
      <c r="S3450">
        <v>3.2320000000000002</v>
      </c>
      <c r="T3450">
        <v>33</v>
      </c>
      <c r="U3450">
        <v>4701.5889999999999</v>
      </c>
      <c r="V3450">
        <v>1</v>
      </c>
      <c r="W3450">
        <v>1.7450000000000001</v>
      </c>
      <c r="X3450">
        <v>2.82</v>
      </c>
      <c r="Y3450" s="8">
        <v>43412</v>
      </c>
    </row>
    <row r="3451" spans="1:25" x14ac:dyDescent="0.25">
      <c r="A3451">
        <v>-111.97590966</v>
      </c>
      <c r="B3451">
        <v>33.079459219999997</v>
      </c>
      <c r="C3451" t="s">
        <v>563</v>
      </c>
      <c r="D3451" t="s">
        <v>562</v>
      </c>
      <c r="E3451" t="s">
        <v>561</v>
      </c>
      <c r="F3451">
        <v>929</v>
      </c>
      <c r="G3451">
        <v>182</v>
      </c>
      <c r="H3451">
        <v>13.333</v>
      </c>
      <c r="I3451">
        <v>2.4609999999999999</v>
      </c>
      <c r="J3451">
        <v>1</v>
      </c>
      <c r="K3451">
        <v>1172.3879999999999</v>
      </c>
      <c r="L3451" t="s">
        <v>560</v>
      </c>
      <c r="M3451" t="s">
        <v>559</v>
      </c>
      <c r="N3451" s="8">
        <v>43412</v>
      </c>
      <c r="O3451">
        <v>0</v>
      </c>
      <c r="P3451">
        <v>0</v>
      </c>
      <c r="Q3451">
        <v>13459.915999999999</v>
      </c>
      <c r="R3451">
        <v>1638.1679999999999</v>
      </c>
      <c r="S3451">
        <v>3.4129999999999998</v>
      </c>
      <c r="T3451">
        <v>33</v>
      </c>
      <c r="U3451">
        <v>4964.1440000000002</v>
      </c>
      <c r="V3451">
        <v>1</v>
      </c>
      <c r="W3451">
        <v>1.6779999999999999</v>
      </c>
      <c r="X3451">
        <v>2.7109999999999999</v>
      </c>
      <c r="Y3451" s="8">
        <v>43412</v>
      </c>
    </row>
    <row r="3452" spans="1:25" x14ac:dyDescent="0.25">
      <c r="A3452">
        <v>-111.97591017000001</v>
      </c>
      <c r="B3452">
        <v>33.07945222</v>
      </c>
      <c r="C3452" t="s">
        <v>563</v>
      </c>
      <c r="D3452" t="s">
        <v>562</v>
      </c>
      <c r="E3452" t="s">
        <v>561</v>
      </c>
      <c r="F3452">
        <v>930</v>
      </c>
      <c r="G3452">
        <v>179</v>
      </c>
      <c r="H3452">
        <v>13.333</v>
      </c>
      <c r="I3452">
        <v>2.395</v>
      </c>
      <c r="J3452">
        <v>1</v>
      </c>
      <c r="K3452">
        <v>1172.306</v>
      </c>
      <c r="L3452" t="s">
        <v>560</v>
      </c>
      <c r="M3452" t="s">
        <v>559</v>
      </c>
      <c r="N3452" s="8">
        <v>43412</v>
      </c>
      <c r="O3452">
        <v>0</v>
      </c>
      <c r="P3452">
        <v>0</v>
      </c>
      <c r="Q3452">
        <v>14035.945</v>
      </c>
      <c r="R3452">
        <v>1755.077</v>
      </c>
      <c r="S3452">
        <v>3.6560000000000001</v>
      </c>
      <c r="T3452">
        <v>33</v>
      </c>
      <c r="U3452">
        <v>5318.4139999999998</v>
      </c>
      <c r="V3452">
        <v>1</v>
      </c>
      <c r="W3452">
        <v>1.633</v>
      </c>
      <c r="X3452">
        <v>2.6389999999999998</v>
      </c>
      <c r="Y3452" s="8">
        <v>43412</v>
      </c>
    </row>
    <row r="3453" spans="1:25" x14ac:dyDescent="0.25">
      <c r="A3453">
        <v>-111.97590983000001</v>
      </c>
      <c r="B3453">
        <v>33.079445219999997</v>
      </c>
      <c r="C3453" t="s">
        <v>563</v>
      </c>
      <c r="D3453" t="s">
        <v>562</v>
      </c>
      <c r="E3453" t="s">
        <v>561</v>
      </c>
      <c r="F3453">
        <v>931</v>
      </c>
      <c r="G3453">
        <v>181</v>
      </c>
      <c r="H3453">
        <v>13.333</v>
      </c>
      <c r="I3453">
        <v>2.4929999999999999</v>
      </c>
      <c r="J3453">
        <v>1</v>
      </c>
      <c r="K3453">
        <v>1172.3330000000001</v>
      </c>
      <c r="L3453" t="s">
        <v>560</v>
      </c>
      <c r="M3453" t="s">
        <v>559</v>
      </c>
      <c r="N3453" s="8">
        <v>43412</v>
      </c>
      <c r="O3453">
        <v>0</v>
      </c>
      <c r="P3453">
        <v>0</v>
      </c>
      <c r="Q3453">
        <v>13829.945</v>
      </c>
      <c r="R3453">
        <v>1661.056</v>
      </c>
      <c r="S3453">
        <v>3.4609999999999999</v>
      </c>
      <c r="T3453">
        <v>33</v>
      </c>
      <c r="U3453">
        <v>5033.5010000000002</v>
      </c>
      <c r="V3453">
        <v>1</v>
      </c>
      <c r="W3453">
        <v>1.7</v>
      </c>
      <c r="X3453">
        <v>2.7480000000000002</v>
      </c>
      <c r="Y3453" s="8">
        <v>43412</v>
      </c>
    </row>
    <row r="3454" spans="1:25" x14ac:dyDescent="0.25">
      <c r="A3454">
        <v>-111.97591051000001</v>
      </c>
      <c r="B3454">
        <v>33.079438209999999</v>
      </c>
      <c r="C3454" t="s">
        <v>563</v>
      </c>
      <c r="D3454" t="s">
        <v>562</v>
      </c>
      <c r="E3454" t="s">
        <v>561</v>
      </c>
      <c r="F3454">
        <v>932</v>
      </c>
      <c r="G3454">
        <v>177</v>
      </c>
      <c r="H3454">
        <v>13.333</v>
      </c>
      <c r="I3454">
        <v>2.2309999999999999</v>
      </c>
      <c r="J3454">
        <v>1</v>
      </c>
      <c r="K3454">
        <v>1172.2929999999999</v>
      </c>
      <c r="L3454" t="s">
        <v>560</v>
      </c>
      <c r="M3454" t="s">
        <v>559</v>
      </c>
      <c r="N3454" s="8">
        <v>43412</v>
      </c>
      <c r="O3454">
        <v>0</v>
      </c>
      <c r="P3454">
        <v>0</v>
      </c>
      <c r="Q3454">
        <v>11535.135</v>
      </c>
      <c r="R3454">
        <v>1548.4280000000001</v>
      </c>
      <c r="S3454">
        <v>3.226</v>
      </c>
      <c r="T3454">
        <v>33</v>
      </c>
      <c r="U3454">
        <v>4692.2060000000001</v>
      </c>
      <c r="V3454">
        <v>1</v>
      </c>
      <c r="W3454">
        <v>1.5209999999999999</v>
      </c>
      <c r="X3454">
        <v>2.4580000000000002</v>
      </c>
      <c r="Y3454" s="8">
        <v>43412</v>
      </c>
    </row>
    <row r="3455" spans="1:25" x14ac:dyDescent="0.25">
      <c r="A3455">
        <v>-111.97591017000001</v>
      </c>
      <c r="B3455">
        <v>33.079432220000001</v>
      </c>
      <c r="C3455" t="s">
        <v>563</v>
      </c>
      <c r="D3455" t="s">
        <v>562</v>
      </c>
      <c r="E3455" t="s">
        <v>561</v>
      </c>
      <c r="F3455">
        <v>933</v>
      </c>
      <c r="G3455">
        <v>179</v>
      </c>
      <c r="H3455">
        <v>13.333</v>
      </c>
      <c r="I3455">
        <v>2.4609999999999999</v>
      </c>
      <c r="J3455">
        <v>1</v>
      </c>
      <c r="K3455">
        <v>1172.2670000000001</v>
      </c>
      <c r="L3455" t="s">
        <v>560</v>
      </c>
      <c r="M3455" t="s">
        <v>559</v>
      </c>
      <c r="N3455" s="8">
        <v>43412</v>
      </c>
      <c r="O3455">
        <v>0</v>
      </c>
      <c r="P3455">
        <v>0</v>
      </c>
      <c r="Q3455">
        <v>13171.13</v>
      </c>
      <c r="R3455">
        <v>1603.02</v>
      </c>
      <c r="S3455">
        <v>3.34</v>
      </c>
      <c r="T3455">
        <v>33</v>
      </c>
      <c r="U3455">
        <v>4857.6369999999997</v>
      </c>
      <c r="V3455">
        <v>1</v>
      </c>
      <c r="W3455">
        <v>1.6779999999999999</v>
      </c>
      <c r="X3455">
        <v>2.7109999999999999</v>
      </c>
      <c r="Y3455" s="8">
        <v>43412</v>
      </c>
    </row>
    <row r="3456" spans="1:25" x14ac:dyDescent="0.25">
      <c r="A3456">
        <v>-111.97591051000001</v>
      </c>
      <c r="B3456">
        <v>33.079425209999997</v>
      </c>
      <c r="C3456" t="s">
        <v>563</v>
      </c>
      <c r="D3456" t="s">
        <v>562</v>
      </c>
      <c r="E3456" t="s">
        <v>561</v>
      </c>
      <c r="F3456">
        <v>934</v>
      </c>
      <c r="G3456">
        <v>177</v>
      </c>
      <c r="H3456">
        <v>13.333</v>
      </c>
      <c r="I3456">
        <v>2.4929999999999999</v>
      </c>
      <c r="J3456">
        <v>1</v>
      </c>
      <c r="K3456">
        <v>1172.2639999999999</v>
      </c>
      <c r="L3456" t="s">
        <v>560</v>
      </c>
      <c r="M3456" t="s">
        <v>559</v>
      </c>
      <c r="N3456" s="8">
        <v>43412</v>
      </c>
      <c r="O3456">
        <v>0</v>
      </c>
      <c r="P3456">
        <v>0</v>
      </c>
      <c r="Q3456">
        <v>14254.394</v>
      </c>
      <c r="R3456">
        <v>1712.0340000000001</v>
      </c>
      <c r="S3456">
        <v>3.5670000000000002</v>
      </c>
      <c r="T3456">
        <v>33</v>
      </c>
      <c r="U3456">
        <v>5187.982</v>
      </c>
      <c r="V3456">
        <v>1</v>
      </c>
      <c r="W3456">
        <v>1.7</v>
      </c>
      <c r="X3456">
        <v>2.7480000000000002</v>
      </c>
      <c r="Y3456" s="8">
        <v>43412</v>
      </c>
    </row>
    <row r="3457" spans="1:25" x14ac:dyDescent="0.25">
      <c r="A3457">
        <v>-111.97591034</v>
      </c>
      <c r="B3457">
        <v>33.079418220000001</v>
      </c>
      <c r="C3457" t="s">
        <v>563</v>
      </c>
      <c r="D3457" t="s">
        <v>562</v>
      </c>
      <c r="E3457" t="s">
        <v>561</v>
      </c>
      <c r="F3457">
        <v>935</v>
      </c>
      <c r="G3457">
        <v>178</v>
      </c>
      <c r="H3457">
        <v>13.333</v>
      </c>
      <c r="I3457">
        <v>2.5259999999999998</v>
      </c>
      <c r="J3457">
        <v>1</v>
      </c>
      <c r="K3457">
        <v>1172.287</v>
      </c>
      <c r="L3457" t="s">
        <v>560</v>
      </c>
      <c r="M3457" t="s">
        <v>559</v>
      </c>
      <c r="N3457" s="8">
        <v>43412</v>
      </c>
      <c r="O3457">
        <v>0</v>
      </c>
      <c r="P3457">
        <v>0</v>
      </c>
      <c r="Q3457">
        <v>15301.03</v>
      </c>
      <c r="R3457">
        <v>1813.874</v>
      </c>
      <c r="S3457">
        <v>3.7789999999999999</v>
      </c>
      <c r="T3457">
        <v>33</v>
      </c>
      <c r="U3457">
        <v>5496.5889999999999</v>
      </c>
      <c r="V3457">
        <v>1</v>
      </c>
      <c r="W3457">
        <v>1.722</v>
      </c>
      <c r="X3457">
        <v>2.7839999999999998</v>
      </c>
      <c r="Y3457" s="8">
        <v>43412</v>
      </c>
    </row>
    <row r="3458" spans="1:25" x14ac:dyDescent="0.25">
      <c r="A3458">
        <v>-111.97591017000001</v>
      </c>
      <c r="B3458">
        <v>33.079411219999997</v>
      </c>
      <c r="C3458" t="s">
        <v>563</v>
      </c>
      <c r="D3458" t="s">
        <v>562</v>
      </c>
      <c r="E3458" t="s">
        <v>561</v>
      </c>
      <c r="F3458">
        <v>936</v>
      </c>
      <c r="G3458">
        <v>179</v>
      </c>
      <c r="H3458">
        <v>13.333</v>
      </c>
      <c r="I3458">
        <v>2.4279999999999999</v>
      </c>
      <c r="J3458">
        <v>1</v>
      </c>
      <c r="K3458">
        <v>1172.346</v>
      </c>
      <c r="L3458" t="s">
        <v>560</v>
      </c>
      <c r="M3458" t="s">
        <v>559</v>
      </c>
      <c r="N3458" s="8">
        <v>43412</v>
      </c>
      <c r="O3458">
        <v>0</v>
      </c>
      <c r="P3458">
        <v>0</v>
      </c>
      <c r="Q3458">
        <v>13734.932000000001</v>
      </c>
      <c r="R3458">
        <v>1694.229</v>
      </c>
      <c r="S3458">
        <v>3.53</v>
      </c>
      <c r="T3458">
        <v>33</v>
      </c>
      <c r="U3458">
        <v>5134.027</v>
      </c>
      <c r="V3458">
        <v>1</v>
      </c>
      <c r="W3458">
        <v>1.655</v>
      </c>
      <c r="X3458">
        <v>2.6749999999999998</v>
      </c>
      <c r="Y3458" s="8">
        <v>43412</v>
      </c>
    </row>
    <row r="3459" spans="1:25" x14ac:dyDescent="0.25">
      <c r="A3459">
        <v>-111.97591</v>
      </c>
      <c r="B3459">
        <v>33.079404230000002</v>
      </c>
      <c r="C3459" t="s">
        <v>563</v>
      </c>
      <c r="D3459" t="s">
        <v>562</v>
      </c>
      <c r="E3459" t="s">
        <v>561</v>
      </c>
      <c r="F3459">
        <v>937</v>
      </c>
      <c r="G3459">
        <v>180</v>
      </c>
      <c r="H3459">
        <v>13.333</v>
      </c>
      <c r="I3459">
        <v>2.3290000000000002</v>
      </c>
      <c r="J3459">
        <v>1</v>
      </c>
      <c r="K3459">
        <v>1172.3720000000001</v>
      </c>
      <c r="L3459" t="s">
        <v>560</v>
      </c>
      <c r="M3459" t="s">
        <v>559</v>
      </c>
      <c r="N3459" s="8">
        <v>43412</v>
      </c>
      <c r="O3459">
        <v>0</v>
      </c>
      <c r="P3459">
        <v>0</v>
      </c>
      <c r="Q3459">
        <v>12324.325000000001</v>
      </c>
      <c r="R3459">
        <v>1584.463</v>
      </c>
      <c r="S3459">
        <v>3.3010000000000002</v>
      </c>
      <c r="T3459">
        <v>33</v>
      </c>
      <c r="U3459">
        <v>4801.4030000000002</v>
      </c>
      <c r="V3459">
        <v>1</v>
      </c>
      <c r="W3459">
        <v>1.5880000000000001</v>
      </c>
      <c r="X3459">
        <v>2.5670000000000002</v>
      </c>
      <c r="Y3459" s="8">
        <v>43412</v>
      </c>
    </row>
    <row r="3460" spans="1:25" x14ac:dyDescent="0.25">
      <c r="A3460">
        <v>-111.97590983000001</v>
      </c>
      <c r="B3460">
        <v>33.079397219999997</v>
      </c>
      <c r="C3460" t="s">
        <v>563</v>
      </c>
      <c r="D3460" t="s">
        <v>562</v>
      </c>
      <c r="E3460" t="s">
        <v>561</v>
      </c>
      <c r="F3460">
        <v>938</v>
      </c>
      <c r="G3460">
        <v>181</v>
      </c>
      <c r="H3460">
        <v>13.333</v>
      </c>
      <c r="I3460">
        <v>2.5259999999999998</v>
      </c>
      <c r="J3460">
        <v>1</v>
      </c>
      <c r="K3460">
        <v>1172.346</v>
      </c>
      <c r="L3460" t="s">
        <v>560</v>
      </c>
      <c r="M3460" t="s">
        <v>559</v>
      </c>
      <c r="N3460" s="8">
        <v>43412</v>
      </c>
      <c r="O3460">
        <v>0</v>
      </c>
      <c r="P3460">
        <v>0</v>
      </c>
      <c r="Q3460">
        <v>12902.944</v>
      </c>
      <c r="R3460">
        <v>1529.5909999999999</v>
      </c>
      <c r="S3460">
        <v>3.1869999999999998</v>
      </c>
      <c r="T3460">
        <v>33</v>
      </c>
      <c r="U3460">
        <v>4635.125</v>
      </c>
      <c r="V3460">
        <v>1</v>
      </c>
      <c r="W3460">
        <v>1.722</v>
      </c>
      <c r="X3460">
        <v>2.7839999999999998</v>
      </c>
      <c r="Y3460" s="8">
        <v>43412</v>
      </c>
    </row>
    <row r="3461" spans="1:25" x14ac:dyDescent="0.25">
      <c r="A3461">
        <v>-111.97591051000001</v>
      </c>
      <c r="B3461">
        <v>33.079391209999997</v>
      </c>
      <c r="C3461" t="s">
        <v>563</v>
      </c>
      <c r="D3461" t="s">
        <v>562</v>
      </c>
      <c r="E3461" t="s">
        <v>561</v>
      </c>
      <c r="F3461">
        <v>939</v>
      </c>
      <c r="G3461">
        <v>177</v>
      </c>
      <c r="H3461">
        <v>13.333</v>
      </c>
      <c r="I3461">
        <v>2.2970000000000002</v>
      </c>
      <c r="J3461">
        <v>1</v>
      </c>
      <c r="K3461">
        <v>1172.402</v>
      </c>
      <c r="L3461" t="s">
        <v>560</v>
      </c>
      <c r="M3461" t="s">
        <v>559</v>
      </c>
      <c r="N3461" s="8">
        <v>43412</v>
      </c>
      <c r="O3461">
        <v>0</v>
      </c>
      <c r="P3461">
        <v>0</v>
      </c>
      <c r="Q3461">
        <v>14316.965</v>
      </c>
      <c r="R3461">
        <v>1866.9390000000001</v>
      </c>
      <c r="S3461">
        <v>3.8889999999999998</v>
      </c>
      <c r="T3461">
        <v>33</v>
      </c>
      <c r="U3461">
        <v>5657.3919999999998</v>
      </c>
      <c r="V3461">
        <v>1</v>
      </c>
      <c r="W3461">
        <v>1.5660000000000001</v>
      </c>
      <c r="X3461">
        <v>2.5310000000000001</v>
      </c>
      <c r="Y3461" s="8">
        <v>43412</v>
      </c>
    </row>
    <row r="3462" spans="1:25" x14ac:dyDescent="0.25">
      <c r="A3462">
        <v>-111.97591051000001</v>
      </c>
      <c r="B3462">
        <v>33.079384210000001</v>
      </c>
      <c r="C3462" t="s">
        <v>563</v>
      </c>
      <c r="D3462" t="s">
        <v>562</v>
      </c>
      <c r="E3462" t="s">
        <v>561</v>
      </c>
      <c r="F3462">
        <v>940</v>
      </c>
      <c r="G3462">
        <v>177</v>
      </c>
      <c r="H3462">
        <v>13.333</v>
      </c>
      <c r="I3462">
        <v>2.5259999999999998</v>
      </c>
      <c r="J3462">
        <v>1</v>
      </c>
      <c r="K3462">
        <v>1172.277</v>
      </c>
      <c r="L3462" t="s">
        <v>560</v>
      </c>
      <c r="M3462" t="s">
        <v>559</v>
      </c>
      <c r="N3462" s="8">
        <v>43412</v>
      </c>
      <c r="O3462">
        <v>0</v>
      </c>
      <c r="P3462">
        <v>0</v>
      </c>
      <c r="Q3462">
        <v>14618.144</v>
      </c>
      <c r="R3462">
        <v>1732.921</v>
      </c>
      <c r="S3462">
        <v>3.61</v>
      </c>
      <c r="T3462">
        <v>33</v>
      </c>
      <c r="U3462">
        <v>5251.2759999999998</v>
      </c>
      <c r="V3462">
        <v>1</v>
      </c>
      <c r="W3462">
        <v>1.722</v>
      </c>
      <c r="X3462">
        <v>2.7839999999999998</v>
      </c>
      <c r="Y3462" s="8">
        <v>43412</v>
      </c>
    </row>
    <row r="3463" spans="1:25" x14ac:dyDescent="0.25">
      <c r="A3463">
        <v>-111.97590814</v>
      </c>
      <c r="B3463">
        <v>33.079377190000002</v>
      </c>
      <c r="C3463" t="s">
        <v>563</v>
      </c>
      <c r="D3463" t="s">
        <v>562</v>
      </c>
      <c r="E3463" t="s">
        <v>561</v>
      </c>
      <c r="F3463">
        <v>941</v>
      </c>
      <c r="G3463">
        <v>185</v>
      </c>
      <c r="H3463">
        <v>13.333</v>
      </c>
      <c r="I3463">
        <v>2.5259999999999998</v>
      </c>
      <c r="J3463">
        <v>1</v>
      </c>
      <c r="K3463">
        <v>1172.3430000000001</v>
      </c>
      <c r="L3463" t="s">
        <v>560</v>
      </c>
      <c r="M3463" t="s">
        <v>559</v>
      </c>
      <c r="N3463" s="8">
        <v>43412</v>
      </c>
      <c r="O3463">
        <v>0</v>
      </c>
      <c r="P3463">
        <v>0</v>
      </c>
      <c r="Q3463">
        <v>13630.72</v>
      </c>
      <c r="R3463">
        <v>1615.866</v>
      </c>
      <c r="S3463">
        <v>3.3660000000000001</v>
      </c>
      <c r="T3463">
        <v>33</v>
      </c>
      <c r="U3463">
        <v>4896.5640000000003</v>
      </c>
      <c r="V3463">
        <v>1</v>
      </c>
      <c r="W3463">
        <v>1.722</v>
      </c>
      <c r="X3463">
        <v>2.7839999999999998</v>
      </c>
      <c r="Y3463" s="8">
        <v>43412</v>
      </c>
    </row>
    <row r="3464" spans="1:25" x14ac:dyDescent="0.25">
      <c r="A3464">
        <v>-111.9759112</v>
      </c>
      <c r="B3464">
        <v>33.079370160000003</v>
      </c>
      <c r="C3464" t="s">
        <v>563</v>
      </c>
      <c r="D3464" t="s">
        <v>562</v>
      </c>
      <c r="E3464" t="s">
        <v>561</v>
      </c>
      <c r="F3464">
        <v>942</v>
      </c>
      <c r="G3464">
        <v>173</v>
      </c>
      <c r="H3464">
        <v>13.333</v>
      </c>
      <c r="I3464">
        <v>2.5590000000000002</v>
      </c>
      <c r="J3464">
        <v>1</v>
      </c>
      <c r="K3464">
        <v>1172.29</v>
      </c>
      <c r="L3464" t="s">
        <v>560</v>
      </c>
      <c r="M3464" t="s">
        <v>559</v>
      </c>
      <c r="N3464" s="8">
        <v>43412</v>
      </c>
      <c r="O3464">
        <v>0</v>
      </c>
      <c r="P3464">
        <v>0</v>
      </c>
      <c r="Q3464">
        <v>13705.188</v>
      </c>
      <c r="R3464">
        <v>1603.865</v>
      </c>
      <c r="S3464">
        <v>3.3410000000000002</v>
      </c>
      <c r="T3464">
        <v>33</v>
      </c>
      <c r="U3464">
        <v>4860.1949999999997</v>
      </c>
      <c r="V3464">
        <v>1</v>
      </c>
      <c r="W3464">
        <v>1.7450000000000001</v>
      </c>
      <c r="X3464">
        <v>2.82</v>
      </c>
      <c r="Y3464" s="8">
        <v>43412</v>
      </c>
    </row>
    <row r="3465" spans="1:25" x14ac:dyDescent="0.25">
      <c r="A3465">
        <v>-111.97590914</v>
      </c>
      <c r="B3465">
        <v>33.079363190000002</v>
      </c>
      <c r="C3465" t="s">
        <v>563</v>
      </c>
      <c r="D3465" t="s">
        <v>562</v>
      </c>
      <c r="E3465" t="s">
        <v>561</v>
      </c>
      <c r="F3465">
        <v>943</v>
      </c>
      <c r="G3465">
        <v>185</v>
      </c>
      <c r="H3465">
        <v>13.333</v>
      </c>
      <c r="I3465">
        <v>2.395</v>
      </c>
      <c r="J3465">
        <v>1</v>
      </c>
      <c r="K3465">
        <v>1172.3489999999999</v>
      </c>
      <c r="L3465" t="s">
        <v>560</v>
      </c>
      <c r="M3465" t="s">
        <v>559</v>
      </c>
      <c r="N3465" s="8">
        <v>43412</v>
      </c>
      <c r="O3465">
        <v>0</v>
      </c>
      <c r="P3465">
        <v>0</v>
      </c>
      <c r="Q3465">
        <v>13240.035</v>
      </c>
      <c r="R3465">
        <v>1655.5550000000001</v>
      </c>
      <c r="S3465">
        <v>3.4489999999999998</v>
      </c>
      <c r="T3465">
        <v>33</v>
      </c>
      <c r="U3465">
        <v>5016.8329999999996</v>
      </c>
      <c r="V3465">
        <v>1</v>
      </c>
      <c r="W3465">
        <v>1.633</v>
      </c>
      <c r="X3465">
        <v>2.6389999999999998</v>
      </c>
      <c r="Y3465" s="8">
        <v>43412</v>
      </c>
    </row>
    <row r="3466" spans="1:25" x14ac:dyDescent="0.25">
      <c r="A3466">
        <v>-111.97591117</v>
      </c>
      <c r="B3466">
        <v>33.079356220000001</v>
      </c>
      <c r="C3466" t="s">
        <v>563</v>
      </c>
      <c r="D3466" t="s">
        <v>562</v>
      </c>
      <c r="E3466" t="s">
        <v>561</v>
      </c>
      <c r="F3466">
        <v>944</v>
      </c>
      <c r="G3466">
        <v>179</v>
      </c>
      <c r="H3466">
        <v>13.333</v>
      </c>
      <c r="I3466">
        <v>2.4279999999999999</v>
      </c>
      <c r="J3466">
        <v>1</v>
      </c>
      <c r="K3466">
        <v>1172.3489999999999</v>
      </c>
      <c r="L3466" t="s">
        <v>560</v>
      </c>
      <c r="M3466" t="s">
        <v>559</v>
      </c>
      <c r="N3466" s="8">
        <v>43412</v>
      </c>
      <c r="O3466">
        <v>0</v>
      </c>
      <c r="P3466">
        <v>0</v>
      </c>
      <c r="Q3466">
        <v>12618.124</v>
      </c>
      <c r="R3466">
        <v>1556.4690000000001</v>
      </c>
      <c r="S3466">
        <v>3.2429999999999999</v>
      </c>
      <c r="T3466">
        <v>33</v>
      </c>
      <c r="U3466">
        <v>4716.5709999999999</v>
      </c>
      <c r="V3466">
        <v>1</v>
      </c>
      <c r="W3466">
        <v>1.655</v>
      </c>
      <c r="X3466">
        <v>2.6749999999999998</v>
      </c>
      <c r="Y3466" s="8">
        <v>43412</v>
      </c>
    </row>
    <row r="3467" spans="1:25" x14ac:dyDescent="0.25">
      <c r="A3467">
        <v>-111.97590932</v>
      </c>
      <c r="B3467">
        <v>33.079349209999997</v>
      </c>
      <c r="C3467" t="s">
        <v>563</v>
      </c>
      <c r="D3467" t="s">
        <v>562</v>
      </c>
      <c r="E3467" t="s">
        <v>561</v>
      </c>
      <c r="F3467">
        <v>945</v>
      </c>
      <c r="G3467">
        <v>184</v>
      </c>
      <c r="H3467">
        <v>13.333</v>
      </c>
      <c r="I3467">
        <v>2.625</v>
      </c>
      <c r="J3467">
        <v>1</v>
      </c>
      <c r="K3467">
        <v>1172.32</v>
      </c>
      <c r="L3467" t="s">
        <v>560</v>
      </c>
      <c r="M3467" t="s">
        <v>559</v>
      </c>
      <c r="N3467" s="8">
        <v>43412</v>
      </c>
      <c r="O3467">
        <v>0</v>
      </c>
      <c r="P3467">
        <v>0</v>
      </c>
      <c r="Q3467">
        <v>14277.528</v>
      </c>
      <c r="R3467">
        <v>1629.0719999999999</v>
      </c>
      <c r="S3467">
        <v>3.3940000000000001</v>
      </c>
      <c r="T3467">
        <v>33</v>
      </c>
      <c r="U3467">
        <v>4936.5820000000003</v>
      </c>
      <c r="V3467">
        <v>1</v>
      </c>
      <c r="W3467">
        <v>1.79</v>
      </c>
      <c r="X3467">
        <v>2.8919999999999999</v>
      </c>
      <c r="Y3467" s="8">
        <v>43412</v>
      </c>
    </row>
    <row r="3468" spans="1:25" x14ac:dyDescent="0.25">
      <c r="A3468">
        <v>-111.97591068</v>
      </c>
      <c r="B3468">
        <v>33.079343209999998</v>
      </c>
      <c r="C3468" t="s">
        <v>563</v>
      </c>
      <c r="D3468" t="s">
        <v>562</v>
      </c>
      <c r="E3468" t="s">
        <v>561</v>
      </c>
      <c r="F3468">
        <v>946</v>
      </c>
      <c r="G3468">
        <v>176</v>
      </c>
      <c r="H3468">
        <v>13.333</v>
      </c>
      <c r="I3468">
        <v>2.2639999999999998</v>
      </c>
      <c r="J3468">
        <v>1</v>
      </c>
      <c r="K3468">
        <v>1172.31</v>
      </c>
      <c r="L3468" t="s">
        <v>560</v>
      </c>
      <c r="M3468" t="s">
        <v>559</v>
      </c>
      <c r="N3468" s="8">
        <v>43412</v>
      </c>
      <c r="O3468">
        <v>0</v>
      </c>
      <c r="P3468">
        <v>0</v>
      </c>
      <c r="Q3468">
        <v>12851.94</v>
      </c>
      <c r="R3468">
        <v>1700.1880000000001</v>
      </c>
      <c r="S3468">
        <v>3.5419999999999998</v>
      </c>
      <c r="T3468">
        <v>33</v>
      </c>
      <c r="U3468">
        <v>5152.0839999999998</v>
      </c>
      <c r="V3468">
        <v>1</v>
      </c>
      <c r="W3468">
        <v>1.5429999999999999</v>
      </c>
      <c r="X3468">
        <v>2.4950000000000001</v>
      </c>
      <c r="Y3468" s="8">
        <v>43412</v>
      </c>
    </row>
    <row r="3469" spans="1:25" x14ac:dyDescent="0.25">
      <c r="A3469">
        <v>-111.97590983000001</v>
      </c>
      <c r="B3469">
        <v>33.079336220000002</v>
      </c>
      <c r="C3469" t="s">
        <v>563</v>
      </c>
      <c r="D3469" t="s">
        <v>562</v>
      </c>
      <c r="E3469" t="s">
        <v>561</v>
      </c>
      <c r="F3469">
        <v>947</v>
      </c>
      <c r="G3469">
        <v>181</v>
      </c>
      <c r="H3469">
        <v>13.333</v>
      </c>
      <c r="I3469">
        <v>2.4279999999999999</v>
      </c>
      <c r="J3469">
        <v>1</v>
      </c>
      <c r="K3469">
        <v>1172.3</v>
      </c>
      <c r="L3469" t="s">
        <v>560</v>
      </c>
      <c r="M3469" t="s">
        <v>559</v>
      </c>
      <c r="N3469" s="8">
        <v>43412</v>
      </c>
      <c r="O3469">
        <v>0</v>
      </c>
      <c r="P3469">
        <v>0</v>
      </c>
      <c r="Q3469">
        <v>14451.196</v>
      </c>
      <c r="R3469">
        <v>1782.5809999999999</v>
      </c>
      <c r="S3469">
        <v>3.714</v>
      </c>
      <c r="T3469">
        <v>33</v>
      </c>
      <c r="U3469">
        <v>5401.7610000000004</v>
      </c>
      <c r="V3469">
        <v>1</v>
      </c>
      <c r="W3469">
        <v>1.655</v>
      </c>
      <c r="X3469">
        <v>2.6749999999999998</v>
      </c>
      <c r="Y3469" s="8">
        <v>43412</v>
      </c>
    </row>
    <row r="3470" spans="1:25" x14ac:dyDescent="0.25">
      <c r="A3470">
        <v>-111.97591068</v>
      </c>
      <c r="B3470">
        <v>33.079329209999997</v>
      </c>
      <c r="C3470" t="s">
        <v>563</v>
      </c>
      <c r="D3470" t="s">
        <v>562</v>
      </c>
      <c r="E3470" t="s">
        <v>561</v>
      </c>
      <c r="F3470">
        <v>948</v>
      </c>
      <c r="G3470">
        <v>176</v>
      </c>
      <c r="H3470">
        <v>13.333</v>
      </c>
      <c r="I3470">
        <v>2.4929999999999999</v>
      </c>
      <c r="J3470">
        <v>1</v>
      </c>
      <c r="K3470">
        <v>1172.385</v>
      </c>
      <c r="L3470" t="s">
        <v>560</v>
      </c>
      <c r="M3470" t="s">
        <v>559</v>
      </c>
      <c r="N3470" s="8">
        <v>43412</v>
      </c>
      <c r="O3470">
        <v>0</v>
      </c>
      <c r="P3470">
        <v>0</v>
      </c>
      <c r="Q3470">
        <v>11565.76</v>
      </c>
      <c r="R3470">
        <v>1389.114</v>
      </c>
      <c r="S3470">
        <v>2.8940000000000001</v>
      </c>
      <c r="T3470">
        <v>33</v>
      </c>
      <c r="U3470">
        <v>4209.4359999999997</v>
      </c>
      <c r="V3470">
        <v>1</v>
      </c>
      <c r="W3470">
        <v>1.7</v>
      </c>
      <c r="X3470">
        <v>2.7480000000000002</v>
      </c>
      <c r="Y3470" s="8">
        <v>43412</v>
      </c>
    </row>
    <row r="3471" spans="1:25" x14ac:dyDescent="0.25">
      <c r="A3471">
        <v>-111.97591051000001</v>
      </c>
      <c r="B3471">
        <v>33.079322210000001</v>
      </c>
      <c r="C3471" t="s">
        <v>563</v>
      </c>
      <c r="D3471" t="s">
        <v>562</v>
      </c>
      <c r="E3471" t="s">
        <v>561</v>
      </c>
      <c r="F3471">
        <v>949</v>
      </c>
      <c r="G3471">
        <v>177</v>
      </c>
      <c r="H3471">
        <v>13.333</v>
      </c>
      <c r="I3471">
        <v>2.4609999999999999</v>
      </c>
      <c r="J3471">
        <v>1</v>
      </c>
      <c r="K3471">
        <v>1172.385</v>
      </c>
      <c r="L3471" t="s">
        <v>560</v>
      </c>
      <c r="M3471" t="s">
        <v>559</v>
      </c>
      <c r="N3471" s="8">
        <v>43412</v>
      </c>
      <c r="O3471">
        <v>0</v>
      </c>
      <c r="P3471">
        <v>0</v>
      </c>
      <c r="Q3471">
        <v>12151.483</v>
      </c>
      <c r="R3471">
        <v>1478.922</v>
      </c>
      <c r="S3471">
        <v>3.081</v>
      </c>
      <c r="T3471">
        <v>33</v>
      </c>
      <c r="U3471">
        <v>4481.5820000000003</v>
      </c>
      <c r="V3471">
        <v>1</v>
      </c>
      <c r="W3471">
        <v>1.6779999999999999</v>
      </c>
      <c r="X3471">
        <v>2.7109999999999999</v>
      </c>
      <c r="Y3471" s="8">
        <v>43412</v>
      </c>
    </row>
    <row r="3472" spans="1:25" x14ac:dyDescent="0.25">
      <c r="A3472">
        <v>-111.97590949000001</v>
      </c>
      <c r="B3472">
        <v>33.079315209999997</v>
      </c>
      <c r="C3472" t="s">
        <v>563</v>
      </c>
      <c r="D3472" t="s">
        <v>562</v>
      </c>
      <c r="E3472" t="s">
        <v>561</v>
      </c>
      <c r="F3472">
        <v>950</v>
      </c>
      <c r="G3472">
        <v>183</v>
      </c>
      <c r="H3472">
        <v>13.333</v>
      </c>
      <c r="I3472">
        <v>2.4609999999999999</v>
      </c>
      <c r="J3472">
        <v>1</v>
      </c>
      <c r="K3472">
        <v>1172.356</v>
      </c>
      <c r="L3472" t="s">
        <v>560</v>
      </c>
      <c r="M3472" t="s">
        <v>559</v>
      </c>
      <c r="N3472" s="8">
        <v>43412</v>
      </c>
      <c r="O3472">
        <v>0</v>
      </c>
      <c r="P3472">
        <v>0</v>
      </c>
      <c r="Q3472">
        <v>12877.165999999999</v>
      </c>
      <c r="R3472">
        <v>1567.2429999999999</v>
      </c>
      <c r="S3472">
        <v>3.2650000000000001</v>
      </c>
      <c r="T3472">
        <v>33</v>
      </c>
      <c r="U3472">
        <v>4749.2209999999995</v>
      </c>
      <c r="V3472">
        <v>1</v>
      </c>
      <c r="W3472">
        <v>1.6779999999999999</v>
      </c>
      <c r="X3472">
        <v>2.7109999999999999</v>
      </c>
      <c r="Y3472" s="8">
        <v>43412</v>
      </c>
    </row>
    <row r="3473" spans="1:25" x14ac:dyDescent="0.25">
      <c r="A3473">
        <v>-111.97591032</v>
      </c>
      <c r="B3473">
        <v>33.079308210000001</v>
      </c>
      <c r="C3473" t="s">
        <v>563</v>
      </c>
      <c r="D3473" t="s">
        <v>562</v>
      </c>
      <c r="E3473" t="s">
        <v>561</v>
      </c>
      <c r="F3473">
        <v>951</v>
      </c>
      <c r="G3473">
        <v>184</v>
      </c>
      <c r="H3473">
        <v>13.333</v>
      </c>
      <c r="I3473">
        <v>2.395</v>
      </c>
      <c r="J3473">
        <v>1</v>
      </c>
      <c r="K3473">
        <v>1172.326</v>
      </c>
      <c r="L3473" t="s">
        <v>560</v>
      </c>
      <c r="M3473" t="s">
        <v>559</v>
      </c>
      <c r="N3473" s="8">
        <v>43412</v>
      </c>
      <c r="O3473">
        <v>0</v>
      </c>
      <c r="P3473">
        <v>0</v>
      </c>
      <c r="Q3473">
        <v>13925.84</v>
      </c>
      <c r="R3473">
        <v>1741.309</v>
      </c>
      <c r="S3473">
        <v>3.6280000000000001</v>
      </c>
      <c r="T3473">
        <v>33</v>
      </c>
      <c r="U3473">
        <v>5276.6940000000004</v>
      </c>
      <c r="V3473">
        <v>1</v>
      </c>
      <c r="W3473">
        <v>1.633</v>
      </c>
      <c r="X3473">
        <v>2.6389999999999998</v>
      </c>
      <c r="Y3473" s="8">
        <v>43412</v>
      </c>
    </row>
    <row r="3474" spans="1:25" x14ac:dyDescent="0.25">
      <c r="A3474">
        <v>-111.97591032</v>
      </c>
      <c r="B3474">
        <v>33.079301209999997</v>
      </c>
      <c r="C3474" t="s">
        <v>563</v>
      </c>
      <c r="D3474" t="s">
        <v>562</v>
      </c>
      <c r="E3474" t="s">
        <v>561</v>
      </c>
      <c r="F3474">
        <v>952</v>
      </c>
      <c r="G3474">
        <v>184</v>
      </c>
      <c r="H3474">
        <v>13.333</v>
      </c>
      <c r="I3474">
        <v>2.5590000000000002</v>
      </c>
      <c r="J3474">
        <v>1</v>
      </c>
      <c r="K3474">
        <v>1172.306</v>
      </c>
      <c r="L3474" t="s">
        <v>560</v>
      </c>
      <c r="M3474" t="s">
        <v>559</v>
      </c>
      <c r="N3474" s="8">
        <v>43412</v>
      </c>
      <c r="O3474">
        <v>0</v>
      </c>
      <c r="P3474">
        <v>0</v>
      </c>
      <c r="Q3474">
        <v>15256.359</v>
      </c>
      <c r="R3474">
        <v>1785.3920000000001</v>
      </c>
      <c r="S3474">
        <v>3.72</v>
      </c>
      <c r="T3474">
        <v>33</v>
      </c>
      <c r="U3474">
        <v>5410.2790000000005</v>
      </c>
      <c r="V3474">
        <v>1</v>
      </c>
      <c r="W3474">
        <v>1.7450000000000001</v>
      </c>
      <c r="X3474">
        <v>2.82</v>
      </c>
      <c r="Y3474" s="8">
        <v>43412</v>
      </c>
    </row>
    <row r="3475" spans="1:25" x14ac:dyDescent="0.25">
      <c r="A3475">
        <v>-111.97591117</v>
      </c>
      <c r="B3475">
        <v>33.079295219999999</v>
      </c>
      <c r="C3475" t="s">
        <v>563</v>
      </c>
      <c r="D3475" t="s">
        <v>562</v>
      </c>
      <c r="E3475" t="s">
        <v>561</v>
      </c>
      <c r="F3475">
        <v>953</v>
      </c>
      <c r="G3475">
        <v>179</v>
      </c>
      <c r="H3475">
        <v>13.333</v>
      </c>
      <c r="I3475">
        <v>2.4609999999999999</v>
      </c>
      <c r="J3475">
        <v>1</v>
      </c>
      <c r="K3475">
        <v>1172.3620000000001</v>
      </c>
      <c r="L3475" t="s">
        <v>560</v>
      </c>
      <c r="M3475" t="s">
        <v>559</v>
      </c>
      <c r="N3475" s="8">
        <v>43412</v>
      </c>
      <c r="O3475">
        <v>0</v>
      </c>
      <c r="P3475">
        <v>0</v>
      </c>
      <c r="Q3475">
        <v>13733.5</v>
      </c>
      <c r="R3475">
        <v>1671.4649999999999</v>
      </c>
      <c r="S3475">
        <v>3.4820000000000002</v>
      </c>
      <c r="T3475">
        <v>33</v>
      </c>
      <c r="U3475">
        <v>5065.0450000000001</v>
      </c>
      <c r="V3475">
        <v>1</v>
      </c>
      <c r="W3475">
        <v>1.6779999999999999</v>
      </c>
      <c r="X3475">
        <v>2.7109999999999999</v>
      </c>
      <c r="Y3475" s="8">
        <v>43412</v>
      </c>
    </row>
    <row r="3476" spans="1:25" x14ac:dyDescent="0.25">
      <c r="A3476">
        <v>-111.975911</v>
      </c>
      <c r="B3476">
        <v>33.079288230000003</v>
      </c>
      <c r="C3476" t="s">
        <v>563</v>
      </c>
      <c r="D3476" t="s">
        <v>562</v>
      </c>
      <c r="E3476" t="s">
        <v>561</v>
      </c>
      <c r="F3476">
        <v>954</v>
      </c>
      <c r="G3476">
        <v>180</v>
      </c>
      <c r="H3476">
        <v>13.333</v>
      </c>
      <c r="I3476">
        <v>2.5920000000000001</v>
      </c>
      <c r="J3476">
        <v>1</v>
      </c>
      <c r="K3476">
        <v>1172.3920000000001</v>
      </c>
      <c r="L3476" t="s">
        <v>560</v>
      </c>
      <c r="M3476" t="s">
        <v>559</v>
      </c>
      <c r="N3476" s="8">
        <v>43412</v>
      </c>
      <c r="O3476">
        <v>0</v>
      </c>
      <c r="P3476">
        <v>0</v>
      </c>
      <c r="Q3476">
        <v>14720.593000000001</v>
      </c>
      <c r="R3476">
        <v>1700.8869999999999</v>
      </c>
      <c r="S3476">
        <v>3.544</v>
      </c>
      <c r="T3476">
        <v>33</v>
      </c>
      <c r="U3476">
        <v>5154.2039999999997</v>
      </c>
      <c r="V3476">
        <v>1</v>
      </c>
      <c r="W3476">
        <v>1.7669999999999999</v>
      </c>
      <c r="X3476">
        <v>2.8559999999999999</v>
      </c>
      <c r="Y3476" s="8">
        <v>43412</v>
      </c>
    </row>
    <row r="3477" spans="1:25" x14ac:dyDescent="0.25">
      <c r="A3477">
        <v>-111.97591186</v>
      </c>
      <c r="B3477">
        <v>33.079281190000003</v>
      </c>
      <c r="C3477" t="s">
        <v>563</v>
      </c>
      <c r="D3477" t="s">
        <v>562</v>
      </c>
      <c r="E3477" t="s">
        <v>561</v>
      </c>
      <c r="F3477">
        <v>955</v>
      </c>
      <c r="G3477">
        <v>175</v>
      </c>
      <c r="H3477">
        <v>13.333</v>
      </c>
      <c r="I3477">
        <v>2.4929999999999999</v>
      </c>
      <c r="J3477">
        <v>1</v>
      </c>
      <c r="K3477">
        <v>1172.405</v>
      </c>
      <c r="L3477" t="s">
        <v>560</v>
      </c>
      <c r="M3477" t="s">
        <v>559</v>
      </c>
      <c r="N3477" s="8">
        <v>43412</v>
      </c>
      <c r="O3477">
        <v>0</v>
      </c>
      <c r="P3477">
        <v>0</v>
      </c>
      <c r="Q3477">
        <v>13383.353999999999</v>
      </c>
      <c r="R3477">
        <v>1607.4169999999999</v>
      </c>
      <c r="S3477">
        <v>3.3490000000000002</v>
      </c>
      <c r="T3477">
        <v>33</v>
      </c>
      <c r="U3477">
        <v>4870.9620000000004</v>
      </c>
      <c r="V3477">
        <v>1</v>
      </c>
      <c r="W3477">
        <v>1.7</v>
      </c>
      <c r="X3477">
        <v>2.7480000000000002</v>
      </c>
      <c r="Y3477" s="8">
        <v>43412</v>
      </c>
    </row>
    <row r="3478" spans="1:25" x14ac:dyDescent="0.25">
      <c r="A3478">
        <v>-111.97591032</v>
      </c>
      <c r="B3478">
        <v>33.079274210000001</v>
      </c>
      <c r="C3478" t="s">
        <v>563</v>
      </c>
      <c r="D3478" t="s">
        <v>562</v>
      </c>
      <c r="E3478" t="s">
        <v>561</v>
      </c>
      <c r="F3478">
        <v>956</v>
      </c>
      <c r="G3478">
        <v>184</v>
      </c>
      <c r="H3478">
        <v>13.333</v>
      </c>
      <c r="I3478">
        <v>2.2970000000000002</v>
      </c>
      <c r="J3478">
        <v>1</v>
      </c>
      <c r="K3478">
        <v>1172.3489999999999</v>
      </c>
      <c r="L3478" t="s">
        <v>560</v>
      </c>
      <c r="M3478" t="s">
        <v>559</v>
      </c>
      <c r="N3478" s="8">
        <v>43412</v>
      </c>
      <c r="O3478">
        <v>0</v>
      </c>
      <c r="P3478">
        <v>0</v>
      </c>
      <c r="Q3478">
        <v>12116.066999999999</v>
      </c>
      <c r="R3478">
        <v>1579.941</v>
      </c>
      <c r="S3478">
        <v>3.2919999999999998</v>
      </c>
      <c r="T3478">
        <v>33</v>
      </c>
      <c r="U3478">
        <v>4787.7</v>
      </c>
      <c r="V3478">
        <v>1</v>
      </c>
      <c r="W3478">
        <v>1.5660000000000001</v>
      </c>
      <c r="X3478">
        <v>2.5310000000000001</v>
      </c>
      <c r="Y3478" s="8">
        <v>43412</v>
      </c>
    </row>
    <row r="3479" spans="1:25" x14ac:dyDescent="0.25">
      <c r="A3479">
        <v>-111.97591151</v>
      </c>
      <c r="B3479">
        <v>33.079267209999998</v>
      </c>
      <c r="C3479" t="s">
        <v>563</v>
      </c>
      <c r="D3479" t="s">
        <v>562</v>
      </c>
      <c r="E3479" t="s">
        <v>561</v>
      </c>
      <c r="F3479">
        <v>957</v>
      </c>
      <c r="G3479">
        <v>177</v>
      </c>
      <c r="H3479">
        <v>13.333</v>
      </c>
      <c r="I3479">
        <v>2.5920000000000001</v>
      </c>
      <c r="J3479">
        <v>1</v>
      </c>
      <c r="K3479">
        <v>1172.3389999999999</v>
      </c>
      <c r="L3479" t="s">
        <v>560</v>
      </c>
      <c r="M3479" t="s">
        <v>559</v>
      </c>
      <c r="N3479" s="8">
        <v>43412</v>
      </c>
      <c r="O3479">
        <v>0</v>
      </c>
      <c r="P3479">
        <v>0</v>
      </c>
      <c r="Q3479">
        <v>12498.489</v>
      </c>
      <c r="R3479">
        <v>1444.135</v>
      </c>
      <c r="S3479">
        <v>3.0089999999999999</v>
      </c>
      <c r="T3479">
        <v>33</v>
      </c>
      <c r="U3479">
        <v>4376.1660000000002</v>
      </c>
      <c r="V3479">
        <v>1</v>
      </c>
      <c r="W3479">
        <v>1.7669999999999999</v>
      </c>
      <c r="X3479">
        <v>2.8559999999999999</v>
      </c>
      <c r="Y3479" s="8">
        <v>43412</v>
      </c>
    </row>
    <row r="3480" spans="1:25" x14ac:dyDescent="0.25">
      <c r="A3480">
        <v>-111.97591151</v>
      </c>
      <c r="B3480">
        <v>33.079260210000001</v>
      </c>
      <c r="C3480" t="s">
        <v>563</v>
      </c>
      <c r="D3480" t="s">
        <v>562</v>
      </c>
      <c r="E3480" t="s">
        <v>561</v>
      </c>
      <c r="F3480">
        <v>958</v>
      </c>
      <c r="G3480">
        <v>177</v>
      </c>
      <c r="H3480">
        <v>13.333</v>
      </c>
      <c r="I3480">
        <v>2.5259999999999998</v>
      </c>
      <c r="J3480">
        <v>1</v>
      </c>
      <c r="K3480">
        <v>1172.3589999999999</v>
      </c>
      <c r="L3480" t="s">
        <v>560</v>
      </c>
      <c r="M3480" t="s">
        <v>559</v>
      </c>
      <c r="N3480" s="8">
        <v>43412</v>
      </c>
      <c r="O3480">
        <v>0</v>
      </c>
      <c r="P3480">
        <v>0</v>
      </c>
      <c r="Q3480">
        <v>11736.564</v>
      </c>
      <c r="R3480">
        <v>1391.3219999999999</v>
      </c>
      <c r="S3480">
        <v>2.899</v>
      </c>
      <c r="T3480">
        <v>33</v>
      </c>
      <c r="U3480">
        <v>4216.1260000000002</v>
      </c>
      <c r="V3480">
        <v>1</v>
      </c>
      <c r="W3480">
        <v>1.722</v>
      </c>
      <c r="X3480">
        <v>2.7839999999999998</v>
      </c>
      <c r="Y3480" s="8">
        <v>43412</v>
      </c>
    </row>
    <row r="3481" spans="1:25" x14ac:dyDescent="0.25">
      <c r="A3481">
        <v>-111.97591083</v>
      </c>
      <c r="B3481">
        <v>33.079254220000003</v>
      </c>
      <c r="C3481" t="s">
        <v>563</v>
      </c>
      <c r="D3481" t="s">
        <v>562</v>
      </c>
      <c r="E3481" t="s">
        <v>561</v>
      </c>
      <c r="F3481">
        <v>959</v>
      </c>
      <c r="G3481">
        <v>181</v>
      </c>
      <c r="H3481">
        <v>13.333</v>
      </c>
      <c r="I3481">
        <v>2.5259999999999998</v>
      </c>
      <c r="J3481">
        <v>1</v>
      </c>
      <c r="K3481">
        <v>1172.356</v>
      </c>
      <c r="L3481" t="s">
        <v>560</v>
      </c>
      <c r="M3481" t="s">
        <v>559</v>
      </c>
      <c r="N3481" s="8">
        <v>43412</v>
      </c>
      <c r="O3481">
        <v>0</v>
      </c>
      <c r="P3481">
        <v>0</v>
      </c>
      <c r="Q3481">
        <v>13680.678</v>
      </c>
      <c r="R3481">
        <v>1621.788</v>
      </c>
      <c r="S3481">
        <v>3.379</v>
      </c>
      <c r="T3481">
        <v>33</v>
      </c>
      <c r="U3481">
        <v>4914.51</v>
      </c>
      <c r="V3481">
        <v>1</v>
      </c>
      <c r="W3481">
        <v>1.722</v>
      </c>
      <c r="X3481">
        <v>2.7839999999999998</v>
      </c>
      <c r="Y3481" s="8">
        <v>43412</v>
      </c>
    </row>
    <row r="3482" spans="1:25" x14ac:dyDescent="0.25">
      <c r="A3482">
        <v>-111.97591083</v>
      </c>
      <c r="B3482">
        <v>33.079247219999999</v>
      </c>
      <c r="C3482" t="s">
        <v>563</v>
      </c>
      <c r="D3482" t="s">
        <v>562</v>
      </c>
      <c r="E3482" t="s">
        <v>561</v>
      </c>
      <c r="F3482">
        <v>960</v>
      </c>
      <c r="G3482">
        <v>181</v>
      </c>
      <c r="H3482">
        <v>13.333</v>
      </c>
      <c r="I3482">
        <v>2.5259999999999998</v>
      </c>
      <c r="J3482">
        <v>1</v>
      </c>
      <c r="K3482">
        <v>1172.4179999999999</v>
      </c>
      <c r="L3482" t="s">
        <v>560</v>
      </c>
      <c r="M3482" t="s">
        <v>559</v>
      </c>
      <c r="N3482" s="8">
        <v>43412</v>
      </c>
      <c r="O3482">
        <v>0</v>
      </c>
      <c r="P3482">
        <v>0</v>
      </c>
      <c r="Q3482">
        <v>12488.684999999999</v>
      </c>
      <c r="R3482">
        <v>1480.482</v>
      </c>
      <c r="S3482">
        <v>3.0840000000000001</v>
      </c>
      <c r="T3482">
        <v>33</v>
      </c>
      <c r="U3482">
        <v>4486.3100000000004</v>
      </c>
      <c r="V3482">
        <v>1</v>
      </c>
      <c r="W3482">
        <v>1.722</v>
      </c>
      <c r="X3482">
        <v>2.7839999999999998</v>
      </c>
      <c r="Y3482" s="8">
        <v>43412</v>
      </c>
    </row>
    <row r="3483" spans="1:25" x14ac:dyDescent="0.25">
      <c r="A3483">
        <v>-111.97591149</v>
      </c>
      <c r="B3483">
        <v>33.079240210000002</v>
      </c>
      <c r="C3483" t="s">
        <v>563</v>
      </c>
      <c r="D3483" t="s">
        <v>562</v>
      </c>
      <c r="E3483" t="s">
        <v>561</v>
      </c>
      <c r="F3483">
        <v>961</v>
      </c>
      <c r="G3483">
        <v>183</v>
      </c>
      <c r="H3483">
        <v>13.333</v>
      </c>
      <c r="I3483">
        <v>2.5590000000000002</v>
      </c>
      <c r="J3483">
        <v>1</v>
      </c>
      <c r="K3483">
        <v>1172.4380000000001</v>
      </c>
      <c r="L3483" t="s">
        <v>560</v>
      </c>
      <c r="M3483" t="s">
        <v>559</v>
      </c>
      <c r="N3483" s="8">
        <v>43412</v>
      </c>
      <c r="O3483">
        <v>0</v>
      </c>
      <c r="P3483">
        <v>0</v>
      </c>
      <c r="Q3483">
        <v>12451.341</v>
      </c>
      <c r="R3483">
        <v>1457.1320000000001</v>
      </c>
      <c r="S3483">
        <v>3.036</v>
      </c>
      <c r="T3483">
        <v>33</v>
      </c>
      <c r="U3483">
        <v>4415.55</v>
      </c>
      <c r="V3483">
        <v>1</v>
      </c>
      <c r="W3483">
        <v>1.7450000000000001</v>
      </c>
      <c r="X3483">
        <v>2.82</v>
      </c>
      <c r="Y3483" s="8">
        <v>43412</v>
      </c>
    </row>
    <row r="3484" spans="1:25" x14ac:dyDescent="0.25">
      <c r="A3484">
        <v>-111.97591183</v>
      </c>
      <c r="B3484">
        <v>33.079233219999999</v>
      </c>
      <c r="C3484" t="s">
        <v>563</v>
      </c>
      <c r="D3484" t="s">
        <v>562</v>
      </c>
      <c r="E3484" t="s">
        <v>561</v>
      </c>
      <c r="F3484">
        <v>962</v>
      </c>
      <c r="G3484">
        <v>181</v>
      </c>
      <c r="H3484">
        <v>13.333</v>
      </c>
      <c r="I3484">
        <v>2.4929999999999999</v>
      </c>
      <c r="J3484">
        <v>1</v>
      </c>
      <c r="K3484">
        <v>1172.425</v>
      </c>
      <c r="L3484" t="s">
        <v>560</v>
      </c>
      <c r="M3484" t="s">
        <v>559</v>
      </c>
      <c r="N3484" s="8">
        <v>43412</v>
      </c>
      <c r="O3484">
        <v>0</v>
      </c>
      <c r="P3484">
        <v>0</v>
      </c>
      <c r="Q3484">
        <v>13261.075999999999</v>
      </c>
      <c r="R3484">
        <v>1592.731</v>
      </c>
      <c r="S3484">
        <v>3.3180000000000001</v>
      </c>
      <c r="T3484">
        <v>33</v>
      </c>
      <c r="U3484">
        <v>4826.4579999999996</v>
      </c>
      <c r="V3484">
        <v>1</v>
      </c>
      <c r="W3484">
        <v>1.7</v>
      </c>
      <c r="X3484">
        <v>2.7480000000000002</v>
      </c>
      <c r="Y3484" s="8">
        <v>43412</v>
      </c>
    </row>
    <row r="3485" spans="1:25" x14ac:dyDescent="0.25">
      <c r="A3485">
        <v>-111.97591049</v>
      </c>
      <c r="B3485">
        <v>33.079226210000002</v>
      </c>
      <c r="C3485" t="s">
        <v>563</v>
      </c>
      <c r="D3485" t="s">
        <v>562</v>
      </c>
      <c r="E3485" t="s">
        <v>561</v>
      </c>
      <c r="F3485">
        <v>963</v>
      </c>
      <c r="G3485">
        <v>183</v>
      </c>
      <c r="H3485">
        <v>13.333</v>
      </c>
      <c r="I3485">
        <v>2.4929999999999999</v>
      </c>
      <c r="J3485">
        <v>1</v>
      </c>
      <c r="K3485">
        <v>1172.434</v>
      </c>
      <c r="L3485" t="s">
        <v>560</v>
      </c>
      <c r="M3485" t="s">
        <v>559</v>
      </c>
      <c r="N3485" s="8">
        <v>43412</v>
      </c>
      <c r="O3485">
        <v>0</v>
      </c>
      <c r="P3485">
        <v>0</v>
      </c>
      <c r="Q3485">
        <v>9900.9580000000005</v>
      </c>
      <c r="R3485">
        <v>1189.162</v>
      </c>
      <c r="S3485">
        <v>2.4769999999999999</v>
      </c>
      <c r="T3485">
        <v>33</v>
      </c>
      <c r="U3485">
        <v>3603.52</v>
      </c>
      <c r="V3485">
        <v>1</v>
      </c>
      <c r="W3485">
        <v>1.7</v>
      </c>
      <c r="X3485">
        <v>2.7480000000000002</v>
      </c>
      <c r="Y3485" s="8">
        <v>43412</v>
      </c>
    </row>
    <row r="3486" spans="1:25" x14ac:dyDescent="0.25">
      <c r="A3486">
        <v>-111.97591267999999</v>
      </c>
      <c r="B3486">
        <v>33.079219209999998</v>
      </c>
      <c r="C3486" t="s">
        <v>563</v>
      </c>
      <c r="D3486" t="s">
        <v>562</v>
      </c>
      <c r="E3486" t="s">
        <v>561</v>
      </c>
      <c r="F3486">
        <v>964</v>
      </c>
      <c r="G3486">
        <v>176</v>
      </c>
      <c r="H3486">
        <v>13.333</v>
      </c>
      <c r="I3486">
        <v>2.5259999999999998</v>
      </c>
      <c r="J3486">
        <v>1</v>
      </c>
      <c r="K3486">
        <v>1172.441</v>
      </c>
      <c r="L3486" t="s">
        <v>560</v>
      </c>
      <c r="M3486" t="s">
        <v>559</v>
      </c>
      <c r="N3486" s="8">
        <v>43412</v>
      </c>
      <c r="O3486">
        <v>0</v>
      </c>
      <c r="P3486">
        <v>0</v>
      </c>
      <c r="Q3486">
        <v>10838.259</v>
      </c>
      <c r="R3486">
        <v>1284.8309999999999</v>
      </c>
      <c r="S3486">
        <v>2.677</v>
      </c>
      <c r="T3486">
        <v>33</v>
      </c>
      <c r="U3486">
        <v>3893.4279999999999</v>
      </c>
      <c r="V3486">
        <v>1</v>
      </c>
      <c r="W3486">
        <v>1.722</v>
      </c>
      <c r="X3486">
        <v>2.7839999999999998</v>
      </c>
      <c r="Y3486" s="8">
        <v>43412</v>
      </c>
    </row>
    <row r="3487" spans="1:25" x14ac:dyDescent="0.25">
      <c r="A3487">
        <v>-111.97591113999999</v>
      </c>
      <c r="B3487">
        <v>33.07921219</v>
      </c>
      <c r="C3487" t="s">
        <v>563</v>
      </c>
      <c r="D3487" t="s">
        <v>562</v>
      </c>
      <c r="E3487" t="s">
        <v>561</v>
      </c>
      <c r="F3487">
        <v>965</v>
      </c>
      <c r="G3487">
        <v>185</v>
      </c>
      <c r="H3487">
        <v>13.333</v>
      </c>
      <c r="I3487">
        <v>2.5590000000000002</v>
      </c>
      <c r="J3487">
        <v>1</v>
      </c>
      <c r="K3487">
        <v>1172.431</v>
      </c>
      <c r="L3487" t="s">
        <v>560</v>
      </c>
      <c r="M3487" t="s">
        <v>559</v>
      </c>
      <c r="N3487" s="8">
        <v>43412</v>
      </c>
      <c r="O3487">
        <v>0</v>
      </c>
      <c r="P3487">
        <v>0</v>
      </c>
      <c r="Q3487">
        <v>10121.334000000001</v>
      </c>
      <c r="R3487">
        <v>1184.46</v>
      </c>
      <c r="S3487">
        <v>2.468</v>
      </c>
      <c r="T3487">
        <v>33</v>
      </c>
      <c r="U3487">
        <v>3589.2730000000001</v>
      </c>
      <c r="V3487">
        <v>1</v>
      </c>
      <c r="W3487">
        <v>1.7450000000000001</v>
      </c>
      <c r="X3487">
        <v>2.82</v>
      </c>
      <c r="Y3487" s="8">
        <v>43412</v>
      </c>
    </row>
    <row r="3488" spans="1:25" x14ac:dyDescent="0.25">
      <c r="A3488">
        <v>-111.97591117</v>
      </c>
      <c r="B3488">
        <v>33.079205219999999</v>
      </c>
      <c r="C3488" t="s">
        <v>563</v>
      </c>
      <c r="D3488" t="s">
        <v>562</v>
      </c>
      <c r="E3488" t="s">
        <v>561</v>
      </c>
      <c r="F3488">
        <v>966</v>
      </c>
      <c r="G3488">
        <v>179</v>
      </c>
      <c r="H3488">
        <v>13.333</v>
      </c>
      <c r="I3488">
        <v>2.395</v>
      </c>
      <c r="J3488">
        <v>1</v>
      </c>
      <c r="K3488">
        <v>1172.4280000000001</v>
      </c>
      <c r="L3488" t="s">
        <v>560</v>
      </c>
      <c r="M3488" t="s">
        <v>559</v>
      </c>
      <c r="N3488" s="8">
        <v>43412</v>
      </c>
      <c r="O3488">
        <v>0</v>
      </c>
      <c r="P3488">
        <v>0</v>
      </c>
      <c r="Q3488">
        <v>10333.173000000001</v>
      </c>
      <c r="R3488">
        <v>1292.076</v>
      </c>
      <c r="S3488">
        <v>2.6920000000000002</v>
      </c>
      <c r="T3488">
        <v>33</v>
      </c>
      <c r="U3488">
        <v>3915.3820000000001</v>
      </c>
      <c r="V3488">
        <v>1</v>
      </c>
      <c r="W3488">
        <v>1.633</v>
      </c>
      <c r="X3488">
        <v>2.6389999999999998</v>
      </c>
      <c r="Y3488" s="8">
        <v>43412</v>
      </c>
    </row>
    <row r="3489" spans="1:25" x14ac:dyDescent="0.25">
      <c r="A3489">
        <v>-111.97591117</v>
      </c>
      <c r="B3489">
        <v>33.079198220000002</v>
      </c>
      <c r="C3489" t="s">
        <v>563</v>
      </c>
      <c r="D3489" t="s">
        <v>562</v>
      </c>
      <c r="E3489" t="s">
        <v>561</v>
      </c>
      <c r="F3489">
        <v>967</v>
      </c>
      <c r="G3489">
        <v>179</v>
      </c>
      <c r="H3489">
        <v>13.333</v>
      </c>
      <c r="I3489">
        <v>2.7229999999999999</v>
      </c>
      <c r="J3489">
        <v>1</v>
      </c>
      <c r="K3489">
        <v>1172.395</v>
      </c>
      <c r="L3489" t="s">
        <v>560</v>
      </c>
      <c r="M3489" t="s">
        <v>559</v>
      </c>
      <c r="N3489" s="8">
        <v>43412</v>
      </c>
      <c r="O3489">
        <v>0</v>
      </c>
      <c r="P3489">
        <v>0</v>
      </c>
      <c r="Q3489">
        <v>9662.24</v>
      </c>
      <c r="R3489">
        <v>1062.6179999999999</v>
      </c>
      <c r="S3489">
        <v>2.214</v>
      </c>
      <c r="T3489">
        <v>33</v>
      </c>
      <c r="U3489">
        <v>3220.0529999999999</v>
      </c>
      <c r="V3489">
        <v>1</v>
      </c>
      <c r="W3489">
        <v>1.857</v>
      </c>
      <c r="X3489">
        <v>3.0009999999999999</v>
      </c>
      <c r="Y3489" s="8">
        <v>43412</v>
      </c>
    </row>
    <row r="3490" spans="1:25" x14ac:dyDescent="0.25">
      <c r="A3490">
        <v>-111.975911</v>
      </c>
      <c r="B3490">
        <v>33.079191229999999</v>
      </c>
      <c r="C3490" t="s">
        <v>563</v>
      </c>
      <c r="D3490" t="s">
        <v>562</v>
      </c>
      <c r="E3490" t="s">
        <v>561</v>
      </c>
      <c r="F3490">
        <v>968</v>
      </c>
      <c r="G3490">
        <v>180</v>
      </c>
      <c r="H3490">
        <v>13.333</v>
      </c>
      <c r="I3490">
        <v>2.4929999999999999</v>
      </c>
      <c r="J3490">
        <v>1</v>
      </c>
      <c r="K3490">
        <v>1172.431</v>
      </c>
      <c r="L3490" t="s">
        <v>560</v>
      </c>
      <c r="M3490" t="s">
        <v>559</v>
      </c>
      <c r="N3490" s="8">
        <v>43412</v>
      </c>
      <c r="O3490">
        <v>0</v>
      </c>
      <c r="P3490">
        <v>0</v>
      </c>
      <c r="Q3490">
        <v>11467.882</v>
      </c>
      <c r="R3490">
        <v>1377.3579999999999</v>
      </c>
      <c r="S3490">
        <v>2.8690000000000002</v>
      </c>
      <c r="T3490">
        <v>33</v>
      </c>
      <c r="U3490">
        <v>4173.8130000000001</v>
      </c>
      <c r="V3490">
        <v>1</v>
      </c>
      <c r="W3490">
        <v>1.7</v>
      </c>
      <c r="X3490">
        <v>2.7480000000000002</v>
      </c>
      <c r="Y3490" s="8">
        <v>43412</v>
      </c>
    </row>
    <row r="3491" spans="1:25" x14ac:dyDescent="0.25">
      <c r="A3491">
        <v>-111.97591233999999</v>
      </c>
      <c r="B3491">
        <v>33.079184220000002</v>
      </c>
      <c r="C3491" t="s">
        <v>563</v>
      </c>
      <c r="D3491" t="s">
        <v>562</v>
      </c>
      <c r="E3491" t="s">
        <v>561</v>
      </c>
      <c r="F3491">
        <v>969</v>
      </c>
      <c r="G3491">
        <v>178</v>
      </c>
      <c r="H3491">
        <v>13.333</v>
      </c>
      <c r="I3491">
        <v>2.4279999999999999</v>
      </c>
      <c r="J3491">
        <v>1</v>
      </c>
      <c r="K3491">
        <v>1172.415</v>
      </c>
      <c r="L3491" t="s">
        <v>560</v>
      </c>
      <c r="M3491" t="s">
        <v>559</v>
      </c>
      <c r="N3491" s="8">
        <v>43412</v>
      </c>
      <c r="O3491">
        <v>0</v>
      </c>
      <c r="P3491">
        <v>0</v>
      </c>
      <c r="Q3491">
        <v>11845.236999999999</v>
      </c>
      <c r="R3491">
        <v>1461.1320000000001</v>
      </c>
      <c r="S3491">
        <v>3.044</v>
      </c>
      <c r="T3491">
        <v>33</v>
      </c>
      <c r="U3491">
        <v>4427.6710000000003</v>
      </c>
      <c r="V3491">
        <v>1</v>
      </c>
      <c r="W3491">
        <v>1.655</v>
      </c>
      <c r="X3491">
        <v>2.6749999999999998</v>
      </c>
      <c r="Y3491" s="8">
        <v>43412</v>
      </c>
    </row>
    <row r="3492" spans="1:25" x14ac:dyDescent="0.25">
      <c r="A3492">
        <v>-111.97591149</v>
      </c>
      <c r="B3492">
        <v>33.079177209999997</v>
      </c>
      <c r="C3492" t="s">
        <v>563</v>
      </c>
      <c r="D3492" t="s">
        <v>562</v>
      </c>
      <c r="E3492" t="s">
        <v>561</v>
      </c>
      <c r="F3492">
        <v>970</v>
      </c>
      <c r="G3492">
        <v>183</v>
      </c>
      <c r="H3492">
        <v>13.333</v>
      </c>
      <c r="I3492">
        <v>2.5590000000000002</v>
      </c>
      <c r="J3492">
        <v>1</v>
      </c>
      <c r="K3492">
        <v>1172.425</v>
      </c>
      <c r="L3492" t="s">
        <v>560</v>
      </c>
      <c r="M3492" t="s">
        <v>559</v>
      </c>
      <c r="N3492" s="8">
        <v>43412</v>
      </c>
      <c r="O3492">
        <v>0</v>
      </c>
      <c r="P3492">
        <v>0</v>
      </c>
      <c r="Q3492">
        <v>12415.208000000001</v>
      </c>
      <c r="R3492">
        <v>1452.903</v>
      </c>
      <c r="S3492">
        <v>3.0270000000000001</v>
      </c>
      <c r="T3492">
        <v>33</v>
      </c>
      <c r="U3492">
        <v>4402.7370000000001</v>
      </c>
      <c r="V3492">
        <v>1</v>
      </c>
      <c r="W3492">
        <v>1.7450000000000001</v>
      </c>
      <c r="X3492">
        <v>2.82</v>
      </c>
      <c r="Y3492" s="8">
        <v>43412</v>
      </c>
    </row>
    <row r="3493" spans="1:25" x14ac:dyDescent="0.25">
      <c r="A3493">
        <v>-111.97591199999999</v>
      </c>
      <c r="B3493">
        <v>33.079170230000003</v>
      </c>
      <c r="C3493" t="s">
        <v>563</v>
      </c>
      <c r="D3493" t="s">
        <v>562</v>
      </c>
      <c r="E3493" t="s">
        <v>561</v>
      </c>
      <c r="F3493">
        <v>971</v>
      </c>
      <c r="G3493">
        <v>180</v>
      </c>
      <c r="H3493">
        <v>13.333</v>
      </c>
      <c r="I3493">
        <v>2.4929999999999999</v>
      </c>
      <c r="J3493">
        <v>1</v>
      </c>
      <c r="K3493">
        <v>1172.365</v>
      </c>
      <c r="L3493" t="s">
        <v>560</v>
      </c>
      <c r="M3493" t="s">
        <v>559</v>
      </c>
      <c r="N3493" s="8">
        <v>43412</v>
      </c>
      <c r="O3493">
        <v>0</v>
      </c>
      <c r="P3493">
        <v>0</v>
      </c>
      <c r="Q3493">
        <v>13928.539000000001</v>
      </c>
      <c r="R3493">
        <v>1672.8969999999999</v>
      </c>
      <c r="S3493">
        <v>3.4849999999999999</v>
      </c>
      <c r="T3493">
        <v>33</v>
      </c>
      <c r="U3493">
        <v>5069.3850000000002</v>
      </c>
      <c r="V3493">
        <v>1</v>
      </c>
      <c r="W3493">
        <v>1.7</v>
      </c>
      <c r="X3493">
        <v>2.7480000000000002</v>
      </c>
      <c r="Y3493" s="8">
        <v>43412</v>
      </c>
    </row>
    <row r="3494" spans="1:25" x14ac:dyDescent="0.25">
      <c r="A3494">
        <v>-111.97591183</v>
      </c>
      <c r="B3494">
        <v>33.079163219999998</v>
      </c>
      <c r="C3494" t="s">
        <v>563</v>
      </c>
      <c r="D3494" t="s">
        <v>562</v>
      </c>
      <c r="E3494" t="s">
        <v>561</v>
      </c>
      <c r="F3494">
        <v>972</v>
      </c>
      <c r="G3494">
        <v>181</v>
      </c>
      <c r="H3494">
        <v>13.333</v>
      </c>
      <c r="I3494">
        <v>2.5590000000000002</v>
      </c>
      <c r="J3494">
        <v>1</v>
      </c>
      <c r="K3494">
        <v>1172.4079999999999</v>
      </c>
      <c r="L3494" t="s">
        <v>560</v>
      </c>
      <c r="M3494" t="s">
        <v>559</v>
      </c>
      <c r="N3494" s="8">
        <v>43412</v>
      </c>
      <c r="O3494">
        <v>0</v>
      </c>
      <c r="P3494">
        <v>0</v>
      </c>
      <c r="Q3494">
        <v>12688.021000000001</v>
      </c>
      <c r="R3494">
        <v>1484.829</v>
      </c>
      <c r="S3494">
        <v>3.093</v>
      </c>
      <c r="T3494">
        <v>33</v>
      </c>
      <c r="U3494">
        <v>4499.4830000000002</v>
      </c>
      <c r="V3494">
        <v>1</v>
      </c>
      <c r="W3494">
        <v>1.7450000000000001</v>
      </c>
      <c r="X3494">
        <v>2.82</v>
      </c>
      <c r="Y3494" s="8">
        <v>43412</v>
      </c>
    </row>
    <row r="3495" spans="1:25" x14ac:dyDescent="0.25">
      <c r="A3495">
        <v>-111.97591149</v>
      </c>
      <c r="B3495">
        <v>33.079156210000001</v>
      </c>
      <c r="C3495" t="s">
        <v>563</v>
      </c>
      <c r="D3495" t="s">
        <v>562</v>
      </c>
      <c r="E3495" t="s">
        <v>561</v>
      </c>
      <c r="F3495">
        <v>973</v>
      </c>
      <c r="G3495">
        <v>183</v>
      </c>
      <c r="H3495">
        <v>13.333</v>
      </c>
      <c r="I3495">
        <v>2.5590000000000002</v>
      </c>
      <c r="J3495">
        <v>1</v>
      </c>
      <c r="K3495">
        <v>1172.3520000000001</v>
      </c>
      <c r="L3495" t="s">
        <v>560</v>
      </c>
      <c r="M3495" t="s">
        <v>559</v>
      </c>
      <c r="N3495" s="8">
        <v>43412</v>
      </c>
      <c r="O3495">
        <v>0</v>
      </c>
      <c r="P3495">
        <v>0</v>
      </c>
      <c r="Q3495">
        <v>12881.573</v>
      </c>
      <c r="R3495">
        <v>1507.48</v>
      </c>
      <c r="S3495">
        <v>3.141</v>
      </c>
      <c r="T3495">
        <v>33</v>
      </c>
      <c r="U3495">
        <v>4568.1210000000001</v>
      </c>
      <c r="V3495">
        <v>1</v>
      </c>
      <c r="W3495">
        <v>1.7450000000000001</v>
      </c>
      <c r="X3495">
        <v>2.82</v>
      </c>
      <c r="Y3495" s="8">
        <v>43412</v>
      </c>
    </row>
    <row r="3496" spans="1:25" x14ac:dyDescent="0.25">
      <c r="A3496">
        <v>-111.97591232000001</v>
      </c>
      <c r="B3496">
        <v>33.079149209999997</v>
      </c>
      <c r="C3496" t="s">
        <v>563</v>
      </c>
      <c r="D3496" t="s">
        <v>562</v>
      </c>
      <c r="E3496" t="s">
        <v>561</v>
      </c>
      <c r="F3496">
        <v>974</v>
      </c>
      <c r="G3496">
        <v>184</v>
      </c>
      <c r="H3496">
        <v>13.333</v>
      </c>
      <c r="I3496">
        <v>2.5590000000000002</v>
      </c>
      <c r="J3496">
        <v>1</v>
      </c>
      <c r="K3496">
        <v>1172.375</v>
      </c>
      <c r="L3496" t="s">
        <v>560</v>
      </c>
      <c r="M3496" t="s">
        <v>559</v>
      </c>
      <c r="N3496" s="8">
        <v>43412</v>
      </c>
      <c r="O3496">
        <v>0</v>
      </c>
      <c r="P3496">
        <v>0</v>
      </c>
      <c r="Q3496">
        <v>11487.05</v>
      </c>
      <c r="R3496">
        <v>1344.2850000000001</v>
      </c>
      <c r="S3496">
        <v>2.8010000000000002</v>
      </c>
      <c r="T3496">
        <v>33</v>
      </c>
      <c r="U3496">
        <v>4073.5889999999999</v>
      </c>
      <c r="V3496">
        <v>1</v>
      </c>
      <c r="W3496">
        <v>1.7450000000000001</v>
      </c>
      <c r="X3496">
        <v>2.82</v>
      </c>
      <c r="Y3496" s="8">
        <v>43412</v>
      </c>
    </row>
    <row r="3497" spans="1:25" x14ac:dyDescent="0.25">
      <c r="A3497">
        <v>-111.97591217</v>
      </c>
      <c r="B3497">
        <v>33.079143219999999</v>
      </c>
      <c r="C3497" t="s">
        <v>563</v>
      </c>
      <c r="D3497" t="s">
        <v>562</v>
      </c>
      <c r="E3497" t="s">
        <v>561</v>
      </c>
      <c r="F3497">
        <v>975</v>
      </c>
      <c r="G3497">
        <v>179</v>
      </c>
      <c r="H3497">
        <v>13.333</v>
      </c>
      <c r="I3497">
        <v>2.4279999999999999</v>
      </c>
      <c r="J3497">
        <v>1</v>
      </c>
      <c r="K3497">
        <v>1172.3979999999999</v>
      </c>
      <c r="L3497" t="s">
        <v>560</v>
      </c>
      <c r="M3497" t="s">
        <v>559</v>
      </c>
      <c r="N3497" s="8">
        <v>43412</v>
      </c>
      <c r="O3497">
        <v>0</v>
      </c>
      <c r="P3497">
        <v>0</v>
      </c>
      <c r="Q3497">
        <v>11155.026</v>
      </c>
      <c r="R3497">
        <v>1375.9929999999999</v>
      </c>
      <c r="S3497">
        <v>2.867</v>
      </c>
      <c r="T3497">
        <v>33</v>
      </c>
      <c r="U3497">
        <v>4169.6750000000002</v>
      </c>
      <c r="V3497">
        <v>1</v>
      </c>
      <c r="W3497">
        <v>1.655</v>
      </c>
      <c r="X3497">
        <v>2.6749999999999998</v>
      </c>
      <c r="Y3497" s="8">
        <v>43412</v>
      </c>
    </row>
    <row r="3498" spans="1:25" x14ac:dyDescent="0.25">
      <c r="A3498">
        <v>-111.97591317</v>
      </c>
      <c r="B3498">
        <v>33.079136220000002</v>
      </c>
      <c r="C3498" t="s">
        <v>563</v>
      </c>
      <c r="D3498" t="s">
        <v>562</v>
      </c>
      <c r="E3498" t="s">
        <v>561</v>
      </c>
      <c r="F3498">
        <v>976</v>
      </c>
      <c r="G3498">
        <v>179</v>
      </c>
      <c r="H3498">
        <v>13.333</v>
      </c>
      <c r="I3498">
        <v>2.4609999999999999</v>
      </c>
      <c r="J3498">
        <v>1</v>
      </c>
      <c r="K3498">
        <v>1172.3920000000001</v>
      </c>
      <c r="L3498" t="s">
        <v>560</v>
      </c>
      <c r="M3498" t="s">
        <v>559</v>
      </c>
      <c r="N3498" s="8">
        <v>43412</v>
      </c>
      <c r="O3498">
        <v>0</v>
      </c>
      <c r="P3498">
        <v>0</v>
      </c>
      <c r="Q3498">
        <v>9306.6970000000001</v>
      </c>
      <c r="R3498">
        <v>1132.691</v>
      </c>
      <c r="S3498">
        <v>2.36</v>
      </c>
      <c r="T3498">
        <v>33</v>
      </c>
      <c r="U3498">
        <v>3432.3980000000001</v>
      </c>
      <c r="V3498">
        <v>1</v>
      </c>
      <c r="W3498">
        <v>1.6779999999999999</v>
      </c>
      <c r="X3498">
        <v>2.7109999999999999</v>
      </c>
      <c r="Y3498" s="8">
        <v>43412</v>
      </c>
    </row>
    <row r="3499" spans="1:25" x14ac:dyDescent="0.25">
      <c r="A3499">
        <v>-111.97591266000001</v>
      </c>
      <c r="B3499">
        <v>33.079129219999999</v>
      </c>
      <c r="C3499" t="s">
        <v>563</v>
      </c>
      <c r="D3499" t="s">
        <v>562</v>
      </c>
      <c r="E3499" t="s">
        <v>561</v>
      </c>
      <c r="F3499">
        <v>977</v>
      </c>
      <c r="G3499">
        <v>182</v>
      </c>
      <c r="H3499">
        <v>13.333</v>
      </c>
      <c r="I3499">
        <v>2.625</v>
      </c>
      <c r="J3499">
        <v>1</v>
      </c>
      <c r="K3499">
        <v>1172.48</v>
      </c>
      <c r="L3499" t="s">
        <v>560</v>
      </c>
      <c r="M3499" t="s">
        <v>559</v>
      </c>
      <c r="N3499" s="8">
        <v>43412</v>
      </c>
      <c r="O3499">
        <v>0</v>
      </c>
      <c r="P3499">
        <v>0</v>
      </c>
      <c r="Q3499">
        <v>8837.5229999999992</v>
      </c>
      <c r="R3499">
        <v>1008.365</v>
      </c>
      <c r="S3499">
        <v>2.101</v>
      </c>
      <c r="T3499">
        <v>33</v>
      </c>
      <c r="U3499">
        <v>3055.652</v>
      </c>
      <c r="V3499">
        <v>1</v>
      </c>
      <c r="W3499">
        <v>1.79</v>
      </c>
      <c r="X3499">
        <v>2.8919999999999999</v>
      </c>
      <c r="Y3499" s="8">
        <v>43412</v>
      </c>
    </row>
    <row r="3500" spans="1:25" x14ac:dyDescent="0.25">
      <c r="A3500">
        <v>-111.97591283</v>
      </c>
      <c r="B3500">
        <v>33.079122220000002</v>
      </c>
      <c r="C3500" t="s">
        <v>563</v>
      </c>
      <c r="D3500" t="s">
        <v>562</v>
      </c>
      <c r="E3500" t="s">
        <v>561</v>
      </c>
      <c r="F3500">
        <v>978</v>
      </c>
      <c r="G3500">
        <v>181</v>
      </c>
      <c r="H3500">
        <v>13.333</v>
      </c>
      <c r="I3500">
        <v>2.5920000000000001</v>
      </c>
      <c r="J3500">
        <v>1</v>
      </c>
      <c r="K3500">
        <v>1172.4110000000001</v>
      </c>
      <c r="L3500" t="s">
        <v>560</v>
      </c>
      <c r="M3500" t="s">
        <v>559</v>
      </c>
      <c r="N3500" s="8">
        <v>43412</v>
      </c>
      <c r="O3500">
        <v>0</v>
      </c>
      <c r="P3500">
        <v>0</v>
      </c>
      <c r="Q3500">
        <v>8872.2780000000002</v>
      </c>
      <c r="R3500">
        <v>1025.145</v>
      </c>
      <c r="S3500">
        <v>2.1360000000000001</v>
      </c>
      <c r="T3500">
        <v>33</v>
      </c>
      <c r="U3500">
        <v>3106.5</v>
      </c>
      <c r="V3500">
        <v>1</v>
      </c>
      <c r="W3500">
        <v>1.7669999999999999</v>
      </c>
      <c r="X3500">
        <v>2.8559999999999999</v>
      </c>
      <c r="Y3500" s="8">
        <v>43412</v>
      </c>
    </row>
    <row r="3501" spans="1:25" x14ac:dyDescent="0.25">
      <c r="A3501">
        <v>-111.97591232000001</v>
      </c>
      <c r="B3501">
        <v>33.079115209999998</v>
      </c>
      <c r="C3501" t="s">
        <v>563</v>
      </c>
      <c r="D3501" t="s">
        <v>562</v>
      </c>
      <c r="E3501" t="s">
        <v>561</v>
      </c>
      <c r="F3501">
        <v>979</v>
      </c>
      <c r="G3501">
        <v>184</v>
      </c>
      <c r="H3501">
        <v>13.333</v>
      </c>
      <c r="I3501">
        <v>2.3290000000000002</v>
      </c>
      <c r="J3501">
        <v>1</v>
      </c>
      <c r="K3501">
        <v>1172.434</v>
      </c>
      <c r="L3501" t="s">
        <v>560</v>
      </c>
      <c r="M3501" t="s">
        <v>559</v>
      </c>
      <c r="N3501" s="8">
        <v>43412</v>
      </c>
      <c r="O3501">
        <v>0</v>
      </c>
      <c r="P3501">
        <v>0</v>
      </c>
      <c r="Q3501">
        <v>7693.34</v>
      </c>
      <c r="R3501">
        <v>989.08600000000001</v>
      </c>
      <c r="S3501">
        <v>2.0609999999999999</v>
      </c>
      <c r="T3501">
        <v>33</v>
      </c>
      <c r="U3501">
        <v>2997.2289999999998</v>
      </c>
      <c r="V3501">
        <v>1</v>
      </c>
      <c r="W3501">
        <v>1.5880000000000001</v>
      </c>
      <c r="X3501">
        <v>2.5670000000000002</v>
      </c>
      <c r="Y3501" s="8">
        <v>43412</v>
      </c>
    </row>
    <row r="3502" spans="1:25" x14ac:dyDescent="0.25">
      <c r="A3502">
        <v>-111.97591317</v>
      </c>
      <c r="B3502">
        <v>33.079108220000002</v>
      </c>
      <c r="C3502" t="s">
        <v>563</v>
      </c>
      <c r="D3502" t="s">
        <v>562</v>
      </c>
      <c r="E3502" t="s">
        <v>561</v>
      </c>
      <c r="F3502">
        <v>980</v>
      </c>
      <c r="G3502">
        <v>179</v>
      </c>
      <c r="H3502">
        <v>13.333</v>
      </c>
      <c r="I3502">
        <v>2.625</v>
      </c>
      <c r="J3502">
        <v>1</v>
      </c>
      <c r="K3502">
        <v>1172.4639999999999</v>
      </c>
      <c r="L3502" t="s">
        <v>560</v>
      </c>
      <c r="M3502" t="s">
        <v>559</v>
      </c>
      <c r="N3502" s="8">
        <v>43412</v>
      </c>
      <c r="O3502">
        <v>0</v>
      </c>
      <c r="P3502">
        <v>0</v>
      </c>
      <c r="Q3502">
        <v>9136.7189999999991</v>
      </c>
      <c r="R3502">
        <v>1042.5039999999999</v>
      </c>
      <c r="S3502">
        <v>2.1720000000000002</v>
      </c>
      <c r="T3502">
        <v>33</v>
      </c>
      <c r="U3502">
        <v>3159.1019999999999</v>
      </c>
      <c r="V3502">
        <v>1</v>
      </c>
      <c r="W3502">
        <v>1.79</v>
      </c>
      <c r="X3502">
        <v>2.8919999999999999</v>
      </c>
      <c r="Y3502" s="8">
        <v>43412</v>
      </c>
    </row>
    <row r="3503" spans="1:25" x14ac:dyDescent="0.25">
      <c r="A3503">
        <v>-111.97591314</v>
      </c>
      <c r="B3503">
        <v>33.079101190000003</v>
      </c>
      <c r="C3503" t="s">
        <v>563</v>
      </c>
      <c r="D3503" t="s">
        <v>562</v>
      </c>
      <c r="E3503" t="s">
        <v>561</v>
      </c>
      <c r="F3503">
        <v>981</v>
      </c>
      <c r="G3503">
        <v>185</v>
      </c>
      <c r="H3503">
        <v>13.333</v>
      </c>
      <c r="I3503">
        <v>2.4929999999999999</v>
      </c>
      <c r="J3503">
        <v>1</v>
      </c>
      <c r="K3503">
        <v>1172.4079999999999</v>
      </c>
      <c r="L3503" t="s">
        <v>560</v>
      </c>
      <c r="M3503" t="s">
        <v>559</v>
      </c>
      <c r="N3503" s="8">
        <v>43412</v>
      </c>
      <c r="O3503">
        <v>0</v>
      </c>
      <c r="P3503">
        <v>0</v>
      </c>
      <c r="Q3503">
        <v>9144.32</v>
      </c>
      <c r="R3503">
        <v>1098.2850000000001</v>
      </c>
      <c r="S3503">
        <v>2.2879999999999998</v>
      </c>
      <c r="T3503">
        <v>33</v>
      </c>
      <c r="U3503">
        <v>3328.1370000000002</v>
      </c>
      <c r="V3503">
        <v>1</v>
      </c>
      <c r="W3503">
        <v>1.7</v>
      </c>
      <c r="X3503">
        <v>2.7480000000000002</v>
      </c>
      <c r="Y3503" s="8">
        <v>43412</v>
      </c>
    </row>
    <row r="3504" spans="1:25" x14ac:dyDescent="0.25">
      <c r="A3504">
        <v>-111.97591266000001</v>
      </c>
      <c r="B3504">
        <v>33.079094220000002</v>
      </c>
      <c r="C3504" t="s">
        <v>563</v>
      </c>
      <c r="D3504" t="s">
        <v>562</v>
      </c>
      <c r="E3504" t="s">
        <v>561</v>
      </c>
      <c r="F3504">
        <v>982</v>
      </c>
      <c r="G3504">
        <v>182</v>
      </c>
      <c r="H3504">
        <v>13.333</v>
      </c>
      <c r="I3504">
        <v>2.5259999999999998</v>
      </c>
      <c r="J3504">
        <v>1</v>
      </c>
      <c r="K3504">
        <v>1172.4179999999999</v>
      </c>
      <c r="L3504" t="s">
        <v>560</v>
      </c>
      <c r="M3504" t="s">
        <v>559</v>
      </c>
      <c r="N3504" s="8">
        <v>43412</v>
      </c>
      <c r="O3504">
        <v>0</v>
      </c>
      <c r="P3504">
        <v>0</v>
      </c>
      <c r="Q3504">
        <v>9285.2150000000001</v>
      </c>
      <c r="R3504">
        <v>1100.7239999999999</v>
      </c>
      <c r="S3504">
        <v>2.2930000000000001</v>
      </c>
      <c r="T3504">
        <v>33</v>
      </c>
      <c r="U3504">
        <v>3335.5279999999998</v>
      </c>
      <c r="V3504">
        <v>1</v>
      </c>
      <c r="W3504">
        <v>1.722</v>
      </c>
      <c r="X3504">
        <v>2.7839999999999998</v>
      </c>
      <c r="Y3504" s="8">
        <v>43412</v>
      </c>
    </row>
    <row r="3505" spans="1:25" x14ac:dyDescent="0.25">
      <c r="A3505">
        <v>-111.97591317</v>
      </c>
      <c r="B3505">
        <v>33.079087219999998</v>
      </c>
      <c r="C3505" t="s">
        <v>563</v>
      </c>
      <c r="D3505" t="s">
        <v>562</v>
      </c>
      <c r="E3505" t="s">
        <v>561</v>
      </c>
      <c r="F3505">
        <v>983</v>
      </c>
      <c r="G3505">
        <v>179</v>
      </c>
      <c r="H3505">
        <v>13.333</v>
      </c>
      <c r="I3505">
        <v>2.4929999999999999</v>
      </c>
      <c r="J3505">
        <v>1</v>
      </c>
      <c r="K3505">
        <v>1172.441</v>
      </c>
      <c r="L3505" t="s">
        <v>560</v>
      </c>
      <c r="M3505" t="s">
        <v>559</v>
      </c>
      <c r="N3505" s="8">
        <v>43412</v>
      </c>
      <c r="O3505">
        <v>0</v>
      </c>
      <c r="P3505">
        <v>0</v>
      </c>
      <c r="Q3505">
        <v>11416.437</v>
      </c>
      <c r="R3505">
        <v>1371.1790000000001</v>
      </c>
      <c r="S3505">
        <v>2.8570000000000002</v>
      </c>
      <c r="T3505">
        <v>33</v>
      </c>
      <c r="U3505">
        <v>4155.0889999999999</v>
      </c>
      <c r="V3505">
        <v>1</v>
      </c>
      <c r="W3505">
        <v>1.7</v>
      </c>
      <c r="X3505">
        <v>2.7480000000000002</v>
      </c>
      <c r="Y3505" s="8">
        <v>43412</v>
      </c>
    </row>
    <row r="3506" spans="1:25" x14ac:dyDescent="0.25">
      <c r="A3506">
        <v>-111.97591283</v>
      </c>
      <c r="B3506">
        <v>33.079080220000002</v>
      </c>
      <c r="C3506" t="s">
        <v>563</v>
      </c>
      <c r="D3506" t="s">
        <v>562</v>
      </c>
      <c r="E3506" t="s">
        <v>561</v>
      </c>
      <c r="F3506">
        <v>984</v>
      </c>
      <c r="G3506">
        <v>181</v>
      </c>
      <c r="H3506">
        <v>13.333</v>
      </c>
      <c r="I3506">
        <v>2.625</v>
      </c>
      <c r="J3506">
        <v>1</v>
      </c>
      <c r="K3506">
        <v>1172.375</v>
      </c>
      <c r="L3506" t="s">
        <v>560</v>
      </c>
      <c r="M3506" t="s">
        <v>559</v>
      </c>
      <c r="N3506" s="8">
        <v>43412</v>
      </c>
      <c r="O3506">
        <v>0</v>
      </c>
      <c r="P3506">
        <v>0</v>
      </c>
      <c r="Q3506">
        <v>9355.4429999999993</v>
      </c>
      <c r="R3506">
        <v>1067.46</v>
      </c>
      <c r="S3506">
        <v>2.2240000000000002</v>
      </c>
      <c r="T3506">
        <v>33</v>
      </c>
      <c r="U3506">
        <v>3234.7269999999999</v>
      </c>
      <c r="V3506">
        <v>1</v>
      </c>
      <c r="W3506">
        <v>1.79</v>
      </c>
      <c r="X3506">
        <v>2.8919999999999999</v>
      </c>
      <c r="Y3506" s="8">
        <v>43412</v>
      </c>
    </row>
    <row r="3507" spans="1:25" x14ac:dyDescent="0.25">
      <c r="A3507">
        <v>-111.97591266000001</v>
      </c>
      <c r="B3507">
        <v>33.079073219999998</v>
      </c>
      <c r="C3507" t="s">
        <v>563</v>
      </c>
      <c r="D3507" t="s">
        <v>562</v>
      </c>
      <c r="E3507" t="s">
        <v>561</v>
      </c>
      <c r="F3507">
        <v>985</v>
      </c>
      <c r="G3507">
        <v>182</v>
      </c>
      <c r="H3507">
        <v>13.333</v>
      </c>
      <c r="I3507">
        <v>2.4929999999999999</v>
      </c>
      <c r="J3507">
        <v>1</v>
      </c>
      <c r="K3507">
        <v>1172.421</v>
      </c>
      <c r="L3507" t="s">
        <v>560</v>
      </c>
      <c r="M3507" t="s">
        <v>559</v>
      </c>
      <c r="N3507" s="8">
        <v>43412</v>
      </c>
      <c r="O3507">
        <v>0</v>
      </c>
      <c r="P3507">
        <v>0</v>
      </c>
      <c r="Q3507">
        <v>9902.5</v>
      </c>
      <c r="R3507">
        <v>1189.347</v>
      </c>
      <c r="S3507">
        <v>2.4780000000000002</v>
      </c>
      <c r="T3507">
        <v>33</v>
      </c>
      <c r="U3507">
        <v>3604.0810000000001</v>
      </c>
      <c r="V3507">
        <v>1</v>
      </c>
      <c r="W3507">
        <v>1.7</v>
      </c>
      <c r="X3507">
        <v>2.7480000000000002</v>
      </c>
      <c r="Y3507" s="8">
        <v>43412</v>
      </c>
    </row>
    <row r="3508" spans="1:25" x14ac:dyDescent="0.25">
      <c r="A3508">
        <v>-111.97591300000001</v>
      </c>
      <c r="B3508">
        <v>33.079066230000002</v>
      </c>
      <c r="C3508" t="s">
        <v>563</v>
      </c>
      <c r="D3508" t="s">
        <v>562</v>
      </c>
      <c r="E3508" t="s">
        <v>561</v>
      </c>
      <c r="F3508">
        <v>986</v>
      </c>
      <c r="G3508">
        <v>180</v>
      </c>
      <c r="H3508">
        <v>13.333</v>
      </c>
      <c r="I3508">
        <v>2.4609999999999999</v>
      </c>
      <c r="J3508">
        <v>1</v>
      </c>
      <c r="K3508">
        <v>1172.434</v>
      </c>
      <c r="L3508" t="s">
        <v>560</v>
      </c>
      <c r="M3508" t="s">
        <v>559</v>
      </c>
      <c r="N3508" s="8">
        <v>43412</v>
      </c>
      <c r="O3508">
        <v>0</v>
      </c>
      <c r="P3508">
        <v>0</v>
      </c>
      <c r="Q3508">
        <v>10819.255999999999</v>
      </c>
      <c r="R3508">
        <v>1316.7809999999999</v>
      </c>
      <c r="S3508">
        <v>2.7429999999999999</v>
      </c>
      <c r="T3508">
        <v>33</v>
      </c>
      <c r="U3508">
        <v>3990.2440000000001</v>
      </c>
      <c r="V3508">
        <v>1</v>
      </c>
      <c r="W3508">
        <v>1.6779999999999999</v>
      </c>
      <c r="X3508">
        <v>2.7109999999999999</v>
      </c>
      <c r="Y3508" s="8">
        <v>43412</v>
      </c>
    </row>
    <row r="3509" spans="1:25" x14ac:dyDescent="0.25">
      <c r="A3509">
        <v>-111.97591283</v>
      </c>
      <c r="B3509">
        <v>33.079059219999998</v>
      </c>
      <c r="C3509" t="s">
        <v>563</v>
      </c>
      <c r="D3509" t="s">
        <v>562</v>
      </c>
      <c r="E3509" t="s">
        <v>561</v>
      </c>
      <c r="F3509">
        <v>987</v>
      </c>
      <c r="G3509">
        <v>181</v>
      </c>
      <c r="H3509">
        <v>13.333</v>
      </c>
      <c r="I3509">
        <v>2.657</v>
      </c>
      <c r="J3509">
        <v>1</v>
      </c>
      <c r="K3509">
        <v>1172.415</v>
      </c>
      <c r="L3509" t="s">
        <v>560</v>
      </c>
      <c r="M3509" t="s">
        <v>559</v>
      </c>
      <c r="N3509" s="8">
        <v>43412</v>
      </c>
      <c r="O3509">
        <v>0</v>
      </c>
      <c r="P3509">
        <v>0</v>
      </c>
      <c r="Q3509">
        <v>10036.731</v>
      </c>
      <c r="R3509">
        <v>1131.057</v>
      </c>
      <c r="S3509">
        <v>2.3559999999999999</v>
      </c>
      <c r="T3509">
        <v>33</v>
      </c>
      <c r="U3509">
        <v>3427.4459999999999</v>
      </c>
      <c r="V3509">
        <v>1</v>
      </c>
      <c r="W3509">
        <v>1.8120000000000001</v>
      </c>
      <c r="X3509">
        <v>2.9279999999999999</v>
      </c>
      <c r="Y3509" s="8">
        <v>43412</v>
      </c>
    </row>
    <row r="3510" spans="1:25" x14ac:dyDescent="0.25">
      <c r="A3510">
        <v>-111.97591283</v>
      </c>
      <c r="B3510">
        <v>33.079052220000001</v>
      </c>
      <c r="C3510" t="s">
        <v>563</v>
      </c>
      <c r="D3510" t="s">
        <v>562</v>
      </c>
      <c r="E3510" t="s">
        <v>561</v>
      </c>
      <c r="F3510">
        <v>988</v>
      </c>
      <c r="G3510">
        <v>181</v>
      </c>
      <c r="H3510">
        <v>13.333</v>
      </c>
      <c r="I3510">
        <v>2.395</v>
      </c>
      <c r="J3510">
        <v>1</v>
      </c>
      <c r="K3510">
        <v>1172.421</v>
      </c>
      <c r="L3510" t="s">
        <v>560</v>
      </c>
      <c r="M3510" t="s">
        <v>559</v>
      </c>
      <c r="N3510" s="8">
        <v>43412</v>
      </c>
      <c r="O3510">
        <v>0</v>
      </c>
      <c r="P3510">
        <v>0</v>
      </c>
      <c r="Q3510">
        <v>9508.6209999999992</v>
      </c>
      <c r="R3510">
        <v>1188.973</v>
      </c>
      <c r="S3510">
        <v>2.4769999999999999</v>
      </c>
      <c r="T3510">
        <v>33</v>
      </c>
      <c r="U3510">
        <v>3602.9479999999999</v>
      </c>
      <c r="V3510">
        <v>1</v>
      </c>
      <c r="W3510">
        <v>1.633</v>
      </c>
      <c r="X3510">
        <v>2.6389999999999998</v>
      </c>
      <c r="Y3510" s="8">
        <v>43412</v>
      </c>
    </row>
    <row r="3511" spans="1:25" x14ac:dyDescent="0.25">
      <c r="A3511">
        <v>-111.97591300000001</v>
      </c>
      <c r="B3511">
        <v>33.079045229999998</v>
      </c>
      <c r="C3511" t="s">
        <v>563</v>
      </c>
      <c r="D3511" t="s">
        <v>562</v>
      </c>
      <c r="E3511" t="s">
        <v>561</v>
      </c>
      <c r="F3511">
        <v>989</v>
      </c>
      <c r="G3511">
        <v>180</v>
      </c>
      <c r="H3511">
        <v>13.333</v>
      </c>
      <c r="I3511">
        <v>2.5590000000000002</v>
      </c>
      <c r="J3511">
        <v>1</v>
      </c>
      <c r="K3511">
        <v>1172.3879999999999</v>
      </c>
      <c r="L3511" t="s">
        <v>560</v>
      </c>
      <c r="M3511" t="s">
        <v>559</v>
      </c>
      <c r="N3511" s="8">
        <v>43412</v>
      </c>
      <c r="O3511">
        <v>0</v>
      </c>
      <c r="P3511">
        <v>0</v>
      </c>
      <c r="Q3511">
        <v>10679.793</v>
      </c>
      <c r="R3511">
        <v>1249.8140000000001</v>
      </c>
      <c r="S3511">
        <v>2.6040000000000001</v>
      </c>
      <c r="T3511">
        <v>33</v>
      </c>
      <c r="U3511">
        <v>3787.3159999999998</v>
      </c>
      <c r="V3511">
        <v>1</v>
      </c>
      <c r="W3511">
        <v>1.7450000000000001</v>
      </c>
      <c r="X3511">
        <v>2.82</v>
      </c>
      <c r="Y3511" s="8">
        <v>43412</v>
      </c>
    </row>
    <row r="3512" spans="1:25" x14ac:dyDescent="0.25">
      <c r="A3512">
        <v>-111.97591332</v>
      </c>
      <c r="B3512">
        <v>33.079039209999998</v>
      </c>
      <c r="C3512" t="s">
        <v>563</v>
      </c>
      <c r="D3512" t="s">
        <v>562</v>
      </c>
      <c r="E3512" t="s">
        <v>561</v>
      </c>
      <c r="F3512">
        <v>990</v>
      </c>
      <c r="G3512">
        <v>184</v>
      </c>
      <c r="H3512">
        <v>13.333</v>
      </c>
      <c r="I3512">
        <v>2.4279999999999999</v>
      </c>
      <c r="J3512">
        <v>1</v>
      </c>
      <c r="K3512">
        <v>1172.5</v>
      </c>
      <c r="L3512" t="s">
        <v>560</v>
      </c>
      <c r="M3512" t="s">
        <v>559</v>
      </c>
      <c r="N3512" s="8">
        <v>43412</v>
      </c>
      <c r="O3512">
        <v>0</v>
      </c>
      <c r="P3512">
        <v>0</v>
      </c>
      <c r="Q3512">
        <v>9300.1970000000001</v>
      </c>
      <c r="R3512">
        <v>1147.1959999999999</v>
      </c>
      <c r="S3512">
        <v>2.39</v>
      </c>
      <c r="T3512">
        <v>33</v>
      </c>
      <c r="U3512">
        <v>3476.3519999999999</v>
      </c>
      <c r="V3512">
        <v>1</v>
      </c>
      <c r="W3512">
        <v>1.655</v>
      </c>
      <c r="X3512">
        <v>2.6749999999999998</v>
      </c>
      <c r="Y3512" s="8">
        <v>43412</v>
      </c>
    </row>
    <row r="3513" spans="1:25" x14ac:dyDescent="0.25">
      <c r="A3513">
        <v>-111.97591314</v>
      </c>
      <c r="B3513">
        <v>33.079031190000002</v>
      </c>
      <c r="C3513" t="s">
        <v>563</v>
      </c>
      <c r="D3513" t="s">
        <v>562</v>
      </c>
      <c r="E3513" t="s">
        <v>561</v>
      </c>
      <c r="F3513">
        <v>991</v>
      </c>
      <c r="G3513">
        <v>185</v>
      </c>
      <c r="H3513">
        <v>13.333</v>
      </c>
      <c r="I3513">
        <v>2.3290000000000002</v>
      </c>
      <c r="J3513">
        <v>1</v>
      </c>
      <c r="K3513">
        <v>1172.4670000000001</v>
      </c>
      <c r="L3513" t="s">
        <v>560</v>
      </c>
      <c r="M3513" t="s">
        <v>559</v>
      </c>
      <c r="N3513" s="8">
        <v>43412</v>
      </c>
      <c r="O3513">
        <v>0</v>
      </c>
      <c r="P3513">
        <v>0</v>
      </c>
      <c r="Q3513">
        <v>9281.3050000000003</v>
      </c>
      <c r="R3513">
        <v>1193.24</v>
      </c>
      <c r="S3513">
        <v>2.4860000000000002</v>
      </c>
      <c r="T3513">
        <v>33</v>
      </c>
      <c r="U3513">
        <v>3615.88</v>
      </c>
      <c r="V3513">
        <v>1</v>
      </c>
      <c r="W3513">
        <v>1.5880000000000001</v>
      </c>
      <c r="X3513">
        <v>2.5670000000000002</v>
      </c>
      <c r="Y3513" s="8">
        <v>43412</v>
      </c>
    </row>
    <row r="3514" spans="1:25" x14ac:dyDescent="0.25">
      <c r="A3514">
        <v>-111.97591283</v>
      </c>
      <c r="B3514">
        <v>33.079025219999998</v>
      </c>
      <c r="C3514" t="s">
        <v>563</v>
      </c>
      <c r="D3514" t="s">
        <v>562</v>
      </c>
      <c r="E3514" t="s">
        <v>561</v>
      </c>
      <c r="F3514">
        <v>992</v>
      </c>
      <c r="G3514">
        <v>181</v>
      </c>
      <c r="H3514">
        <v>13.333</v>
      </c>
      <c r="I3514">
        <v>2.5259999999999998</v>
      </c>
      <c r="J3514">
        <v>1</v>
      </c>
      <c r="K3514">
        <v>1172.4639999999999</v>
      </c>
      <c r="L3514" t="s">
        <v>560</v>
      </c>
      <c r="M3514" t="s">
        <v>559</v>
      </c>
      <c r="N3514" s="8">
        <v>43412</v>
      </c>
      <c r="O3514">
        <v>0</v>
      </c>
      <c r="P3514">
        <v>0</v>
      </c>
      <c r="Q3514">
        <v>11103.581</v>
      </c>
      <c r="R3514">
        <v>1316.2840000000001</v>
      </c>
      <c r="S3514">
        <v>2.742</v>
      </c>
      <c r="T3514">
        <v>33</v>
      </c>
      <c r="U3514">
        <v>3988.739</v>
      </c>
      <c r="V3514">
        <v>1</v>
      </c>
      <c r="W3514">
        <v>1.722</v>
      </c>
      <c r="X3514">
        <v>2.7839999999999998</v>
      </c>
      <c r="Y3514" s="8">
        <v>43412</v>
      </c>
    </row>
    <row r="3515" spans="1:25" x14ac:dyDescent="0.25">
      <c r="A3515">
        <v>-111.97591437</v>
      </c>
      <c r="B3515">
        <v>33.079018150000003</v>
      </c>
      <c r="C3515" t="s">
        <v>563</v>
      </c>
      <c r="D3515" t="s">
        <v>562</v>
      </c>
      <c r="E3515" t="s">
        <v>561</v>
      </c>
      <c r="F3515">
        <v>993</v>
      </c>
      <c r="G3515">
        <v>172</v>
      </c>
      <c r="H3515">
        <v>13.333</v>
      </c>
      <c r="I3515">
        <v>2.198</v>
      </c>
      <c r="J3515">
        <v>1</v>
      </c>
      <c r="K3515">
        <v>1172.4380000000001</v>
      </c>
      <c r="L3515" t="s">
        <v>560</v>
      </c>
      <c r="M3515" t="s">
        <v>559</v>
      </c>
      <c r="N3515" s="8">
        <v>43412</v>
      </c>
      <c r="O3515">
        <v>0</v>
      </c>
      <c r="P3515">
        <v>0</v>
      </c>
      <c r="Q3515">
        <v>12077.456</v>
      </c>
      <c r="R3515">
        <v>1645.424</v>
      </c>
      <c r="S3515">
        <v>3.4279999999999999</v>
      </c>
      <c r="T3515">
        <v>33</v>
      </c>
      <c r="U3515">
        <v>4986.134</v>
      </c>
      <c r="V3515">
        <v>1</v>
      </c>
      <c r="W3515">
        <v>1.4990000000000001</v>
      </c>
      <c r="X3515">
        <v>2.4220000000000002</v>
      </c>
      <c r="Y3515" s="8">
        <v>43412</v>
      </c>
    </row>
    <row r="3516" spans="1:25" x14ac:dyDescent="0.25">
      <c r="A3516">
        <v>-111.97591332</v>
      </c>
      <c r="B3516">
        <v>33.079011209999997</v>
      </c>
      <c r="C3516" t="s">
        <v>563</v>
      </c>
      <c r="D3516" t="s">
        <v>562</v>
      </c>
      <c r="E3516" t="s">
        <v>561</v>
      </c>
      <c r="F3516">
        <v>994</v>
      </c>
      <c r="G3516">
        <v>184</v>
      </c>
      <c r="H3516">
        <v>13.333</v>
      </c>
      <c r="I3516">
        <v>2.7559999999999998</v>
      </c>
      <c r="J3516">
        <v>1</v>
      </c>
      <c r="K3516">
        <v>1172.402</v>
      </c>
      <c r="L3516" t="s">
        <v>560</v>
      </c>
      <c r="M3516" t="s">
        <v>559</v>
      </c>
      <c r="N3516" s="8">
        <v>43412</v>
      </c>
      <c r="O3516">
        <v>0</v>
      </c>
      <c r="P3516">
        <v>0</v>
      </c>
      <c r="Q3516">
        <v>11292.947</v>
      </c>
      <c r="R3516">
        <v>1227.172</v>
      </c>
      <c r="S3516">
        <v>2.5569999999999999</v>
      </c>
      <c r="T3516">
        <v>33</v>
      </c>
      <c r="U3516">
        <v>3718.7020000000002</v>
      </c>
      <c r="V3516">
        <v>1</v>
      </c>
      <c r="W3516">
        <v>1.879</v>
      </c>
      <c r="X3516">
        <v>3.0369999999999999</v>
      </c>
      <c r="Y3516" s="8">
        <v>43412</v>
      </c>
    </row>
    <row r="3517" spans="1:25" x14ac:dyDescent="0.25">
      <c r="A3517">
        <v>-111.97591283</v>
      </c>
      <c r="B3517">
        <v>33.079004220000002</v>
      </c>
      <c r="C3517" t="s">
        <v>563</v>
      </c>
      <c r="D3517" t="s">
        <v>562</v>
      </c>
      <c r="E3517" t="s">
        <v>561</v>
      </c>
      <c r="F3517">
        <v>995</v>
      </c>
      <c r="G3517">
        <v>181</v>
      </c>
      <c r="H3517">
        <v>13.333</v>
      </c>
      <c r="I3517">
        <v>2.4609999999999999</v>
      </c>
      <c r="J3517">
        <v>1</v>
      </c>
      <c r="K3517">
        <v>1172.4179999999999</v>
      </c>
      <c r="L3517" t="s">
        <v>560</v>
      </c>
      <c r="M3517" t="s">
        <v>559</v>
      </c>
      <c r="N3517" s="8">
        <v>43412</v>
      </c>
      <c r="O3517">
        <v>0</v>
      </c>
      <c r="P3517">
        <v>0</v>
      </c>
      <c r="Q3517">
        <v>11834.331</v>
      </c>
      <c r="R3517">
        <v>1440.3219999999999</v>
      </c>
      <c r="S3517">
        <v>3.0009999999999999</v>
      </c>
      <c r="T3517">
        <v>33</v>
      </c>
      <c r="U3517">
        <v>4364.6130000000003</v>
      </c>
      <c r="V3517">
        <v>1</v>
      </c>
      <c r="W3517">
        <v>1.6779999999999999</v>
      </c>
      <c r="X3517">
        <v>2.7109999999999999</v>
      </c>
      <c r="Y3517" s="8">
        <v>43412</v>
      </c>
    </row>
    <row r="3518" spans="1:25" x14ac:dyDescent="0.25">
      <c r="A3518">
        <v>-111.97591434</v>
      </c>
      <c r="B3518">
        <v>33.078997219999998</v>
      </c>
      <c r="C3518" t="s">
        <v>563</v>
      </c>
      <c r="D3518" t="s">
        <v>562</v>
      </c>
      <c r="E3518" t="s">
        <v>561</v>
      </c>
      <c r="F3518">
        <v>996</v>
      </c>
      <c r="G3518">
        <v>178</v>
      </c>
      <c r="H3518">
        <v>13.333</v>
      </c>
      <c r="I3518">
        <v>2.5590000000000002</v>
      </c>
      <c r="J3518">
        <v>1</v>
      </c>
      <c r="K3518">
        <v>1172.3789999999999</v>
      </c>
      <c r="L3518" t="s">
        <v>560</v>
      </c>
      <c r="M3518" t="s">
        <v>559</v>
      </c>
      <c r="N3518" s="8">
        <v>43412</v>
      </c>
      <c r="O3518">
        <v>0</v>
      </c>
      <c r="P3518">
        <v>0</v>
      </c>
      <c r="Q3518">
        <v>12831.339</v>
      </c>
      <c r="R3518">
        <v>1501.6010000000001</v>
      </c>
      <c r="S3518">
        <v>3.1280000000000001</v>
      </c>
      <c r="T3518">
        <v>33</v>
      </c>
      <c r="U3518">
        <v>4550.3069999999998</v>
      </c>
      <c r="V3518">
        <v>1</v>
      </c>
      <c r="W3518">
        <v>1.7450000000000001</v>
      </c>
      <c r="X3518">
        <v>2.82</v>
      </c>
      <c r="Y3518" s="8">
        <v>43412</v>
      </c>
    </row>
    <row r="3519" spans="1:25" x14ac:dyDescent="0.25">
      <c r="A3519">
        <v>-111.97591283</v>
      </c>
      <c r="B3519">
        <v>33.078990220000001</v>
      </c>
      <c r="C3519" t="s">
        <v>563</v>
      </c>
      <c r="D3519" t="s">
        <v>562</v>
      </c>
      <c r="E3519" t="s">
        <v>561</v>
      </c>
      <c r="F3519">
        <v>997</v>
      </c>
      <c r="G3519">
        <v>181</v>
      </c>
      <c r="H3519">
        <v>13.333</v>
      </c>
      <c r="I3519">
        <v>2.4279999999999999</v>
      </c>
      <c r="J3519">
        <v>1</v>
      </c>
      <c r="K3519">
        <v>1172.3620000000001</v>
      </c>
      <c r="L3519" t="s">
        <v>560</v>
      </c>
      <c r="M3519" t="s">
        <v>559</v>
      </c>
      <c r="N3519" s="8">
        <v>43412</v>
      </c>
      <c r="O3519">
        <v>0</v>
      </c>
      <c r="P3519">
        <v>0</v>
      </c>
      <c r="Q3519">
        <v>11072.24</v>
      </c>
      <c r="R3519">
        <v>1365.7809999999999</v>
      </c>
      <c r="S3519">
        <v>2.8450000000000002</v>
      </c>
      <c r="T3519">
        <v>33</v>
      </c>
      <c r="U3519">
        <v>4138.7299999999996</v>
      </c>
      <c r="V3519">
        <v>1</v>
      </c>
      <c r="W3519">
        <v>1.655</v>
      </c>
      <c r="X3519">
        <v>2.6749999999999998</v>
      </c>
      <c r="Y3519" s="8">
        <v>43412</v>
      </c>
    </row>
    <row r="3520" spans="1:25" x14ac:dyDescent="0.25">
      <c r="A3520">
        <v>-111.97591468</v>
      </c>
      <c r="B3520">
        <v>33.078983209999997</v>
      </c>
      <c r="C3520" t="s">
        <v>563</v>
      </c>
      <c r="D3520" t="s">
        <v>562</v>
      </c>
      <c r="E3520" t="s">
        <v>561</v>
      </c>
      <c r="F3520">
        <v>998</v>
      </c>
      <c r="G3520">
        <v>176</v>
      </c>
      <c r="H3520">
        <v>13.333</v>
      </c>
      <c r="I3520">
        <v>2.657</v>
      </c>
      <c r="J3520">
        <v>1</v>
      </c>
      <c r="K3520">
        <v>1172.4079999999999</v>
      </c>
      <c r="L3520" t="s">
        <v>560</v>
      </c>
      <c r="M3520" t="s">
        <v>559</v>
      </c>
      <c r="N3520" s="8">
        <v>43412</v>
      </c>
      <c r="O3520">
        <v>0</v>
      </c>
      <c r="P3520">
        <v>0</v>
      </c>
      <c r="Q3520">
        <v>12465.826999999999</v>
      </c>
      <c r="R3520">
        <v>1404.796</v>
      </c>
      <c r="S3520">
        <v>2.927</v>
      </c>
      <c r="T3520">
        <v>33</v>
      </c>
      <c r="U3520">
        <v>4256.9579999999996</v>
      </c>
      <c r="V3520">
        <v>1</v>
      </c>
      <c r="W3520">
        <v>1.8120000000000001</v>
      </c>
      <c r="X3520">
        <v>2.9279999999999999</v>
      </c>
      <c r="Y3520" s="8">
        <v>43412</v>
      </c>
    </row>
    <row r="3521" spans="1:25" x14ac:dyDescent="0.25">
      <c r="A3521">
        <v>-111.97591332</v>
      </c>
      <c r="B3521">
        <v>33.07897621</v>
      </c>
      <c r="C3521" t="s">
        <v>563</v>
      </c>
      <c r="D3521" t="s">
        <v>562</v>
      </c>
      <c r="E3521" t="s">
        <v>561</v>
      </c>
      <c r="F3521">
        <v>999</v>
      </c>
      <c r="G3521">
        <v>184</v>
      </c>
      <c r="H3521">
        <v>13.333</v>
      </c>
      <c r="I3521">
        <v>2.395</v>
      </c>
      <c r="J3521">
        <v>1</v>
      </c>
      <c r="K3521">
        <v>1172.4480000000001</v>
      </c>
      <c r="L3521" t="s">
        <v>560</v>
      </c>
      <c r="M3521" t="s">
        <v>559</v>
      </c>
      <c r="N3521" s="8">
        <v>43412</v>
      </c>
      <c r="O3521">
        <v>0</v>
      </c>
      <c r="P3521">
        <v>0</v>
      </c>
      <c r="Q3521">
        <v>12136.447</v>
      </c>
      <c r="R3521">
        <v>1517.56</v>
      </c>
      <c r="S3521">
        <v>3.1619999999999999</v>
      </c>
      <c r="T3521">
        <v>33</v>
      </c>
      <c r="U3521">
        <v>4598.6679999999997</v>
      </c>
      <c r="V3521">
        <v>1</v>
      </c>
      <c r="W3521">
        <v>1.633</v>
      </c>
      <c r="X3521">
        <v>2.6389999999999998</v>
      </c>
      <c r="Y3521" s="8">
        <v>43412</v>
      </c>
    </row>
    <row r="3522" spans="1:25" x14ac:dyDescent="0.25">
      <c r="A3522">
        <v>-111.97591486</v>
      </c>
      <c r="B3522">
        <v>33.078969190000002</v>
      </c>
      <c r="C3522" t="s">
        <v>563</v>
      </c>
      <c r="D3522" t="s">
        <v>562</v>
      </c>
      <c r="E3522" t="s">
        <v>561</v>
      </c>
      <c r="F3522">
        <v>1000</v>
      </c>
      <c r="G3522">
        <v>175</v>
      </c>
      <c r="H3522">
        <v>13.333</v>
      </c>
      <c r="I3522">
        <v>2.2970000000000002</v>
      </c>
      <c r="J3522">
        <v>1</v>
      </c>
      <c r="K3522">
        <v>1172.4570000000001</v>
      </c>
      <c r="L3522" t="s">
        <v>560</v>
      </c>
      <c r="M3522" t="s">
        <v>559</v>
      </c>
      <c r="N3522" s="8">
        <v>43412</v>
      </c>
      <c r="O3522">
        <v>0</v>
      </c>
      <c r="P3522">
        <v>0</v>
      </c>
      <c r="Q3522">
        <v>12871.548000000001</v>
      </c>
      <c r="R3522">
        <v>1678.4559999999999</v>
      </c>
      <c r="S3522">
        <v>3.4969999999999999</v>
      </c>
      <c r="T3522">
        <v>33</v>
      </c>
      <c r="U3522">
        <v>5086.2309999999998</v>
      </c>
      <c r="V3522">
        <v>1</v>
      </c>
      <c r="W3522">
        <v>1.5660000000000001</v>
      </c>
      <c r="X3522">
        <v>2.5310000000000001</v>
      </c>
      <c r="Y3522" s="8">
        <v>43412</v>
      </c>
    </row>
    <row r="3523" spans="1:25" x14ac:dyDescent="0.25">
      <c r="A3523">
        <v>-111.97591332</v>
      </c>
      <c r="B3523">
        <v>33.078963209999998</v>
      </c>
      <c r="C3523" t="s">
        <v>563</v>
      </c>
      <c r="D3523" t="s">
        <v>562</v>
      </c>
      <c r="E3523" t="s">
        <v>561</v>
      </c>
      <c r="F3523">
        <v>1001</v>
      </c>
      <c r="G3523">
        <v>184</v>
      </c>
      <c r="H3523">
        <v>13.333</v>
      </c>
      <c r="I3523">
        <v>2.3290000000000002</v>
      </c>
      <c r="J3523">
        <v>1</v>
      </c>
      <c r="K3523">
        <v>1172.48</v>
      </c>
      <c r="L3523" t="s">
        <v>560</v>
      </c>
      <c r="M3523" t="s">
        <v>559</v>
      </c>
      <c r="N3523" s="8">
        <v>43412</v>
      </c>
      <c r="O3523">
        <v>0</v>
      </c>
      <c r="P3523">
        <v>0</v>
      </c>
      <c r="Q3523">
        <v>11278.681</v>
      </c>
      <c r="R3523">
        <v>1450.0309999999999</v>
      </c>
      <c r="S3523">
        <v>3.0209999999999999</v>
      </c>
      <c r="T3523">
        <v>33</v>
      </c>
      <c r="U3523">
        <v>4394.0330000000004</v>
      </c>
      <c r="V3523">
        <v>1</v>
      </c>
      <c r="W3523">
        <v>1.5880000000000001</v>
      </c>
      <c r="X3523">
        <v>2.5670000000000002</v>
      </c>
      <c r="Y3523" s="8">
        <v>43412</v>
      </c>
    </row>
    <row r="3524" spans="1:25" x14ac:dyDescent="0.25">
      <c r="A3524">
        <v>-111.97591503</v>
      </c>
      <c r="B3524">
        <v>33.078956179999999</v>
      </c>
      <c r="C3524" t="s">
        <v>563</v>
      </c>
      <c r="D3524" t="s">
        <v>562</v>
      </c>
      <c r="E3524" t="s">
        <v>561</v>
      </c>
      <c r="F3524">
        <v>1002</v>
      </c>
      <c r="G3524">
        <v>174</v>
      </c>
      <c r="H3524">
        <v>13.333</v>
      </c>
      <c r="I3524">
        <v>2.5920000000000001</v>
      </c>
      <c r="J3524">
        <v>1</v>
      </c>
      <c r="K3524">
        <v>1172.4570000000001</v>
      </c>
      <c r="L3524" t="s">
        <v>560</v>
      </c>
      <c r="M3524" t="s">
        <v>559</v>
      </c>
      <c r="N3524" s="8">
        <v>43412</v>
      </c>
      <c r="O3524">
        <v>0</v>
      </c>
      <c r="P3524">
        <v>0</v>
      </c>
      <c r="Q3524">
        <v>13165.181</v>
      </c>
      <c r="R3524">
        <v>1521.1679999999999</v>
      </c>
      <c r="S3524">
        <v>3.169</v>
      </c>
      <c r="T3524">
        <v>33</v>
      </c>
      <c r="U3524">
        <v>4609.598</v>
      </c>
      <c r="V3524">
        <v>1</v>
      </c>
      <c r="W3524">
        <v>1.7669999999999999</v>
      </c>
      <c r="X3524">
        <v>2.8559999999999999</v>
      </c>
      <c r="Y3524" s="8">
        <v>43412</v>
      </c>
    </row>
    <row r="3525" spans="1:25" x14ac:dyDescent="0.25">
      <c r="A3525">
        <v>-111.97591297</v>
      </c>
      <c r="B3525">
        <v>33.078949180000002</v>
      </c>
      <c r="C3525" t="s">
        <v>563</v>
      </c>
      <c r="D3525" t="s">
        <v>562</v>
      </c>
      <c r="E3525" t="s">
        <v>561</v>
      </c>
      <c r="F3525">
        <v>1003</v>
      </c>
      <c r="G3525">
        <v>186</v>
      </c>
      <c r="H3525">
        <v>13.333</v>
      </c>
      <c r="I3525">
        <v>2.3290000000000002</v>
      </c>
      <c r="J3525">
        <v>1</v>
      </c>
      <c r="K3525">
        <v>1172.4839999999999</v>
      </c>
      <c r="L3525" t="s">
        <v>560</v>
      </c>
      <c r="M3525" t="s">
        <v>559</v>
      </c>
      <c r="N3525" s="8">
        <v>43412</v>
      </c>
      <c r="O3525">
        <v>0</v>
      </c>
      <c r="P3525">
        <v>0</v>
      </c>
      <c r="Q3525">
        <v>10218.936</v>
      </c>
      <c r="R3525">
        <v>1313.7860000000001</v>
      </c>
      <c r="S3525">
        <v>2.7370000000000001</v>
      </c>
      <c r="T3525">
        <v>33</v>
      </c>
      <c r="U3525">
        <v>3981.17</v>
      </c>
      <c r="V3525">
        <v>1</v>
      </c>
      <c r="W3525">
        <v>1.5880000000000001</v>
      </c>
      <c r="X3525">
        <v>2.5670000000000002</v>
      </c>
      <c r="Y3525" s="8">
        <v>43412</v>
      </c>
    </row>
    <row r="3526" spans="1:25" x14ac:dyDescent="0.25">
      <c r="A3526">
        <v>-111.97591468</v>
      </c>
      <c r="B3526">
        <v>33.078942210000001</v>
      </c>
      <c r="C3526" t="s">
        <v>563</v>
      </c>
      <c r="D3526" t="s">
        <v>562</v>
      </c>
      <c r="E3526" t="s">
        <v>561</v>
      </c>
      <c r="F3526">
        <v>1004</v>
      </c>
      <c r="G3526">
        <v>176</v>
      </c>
      <c r="H3526">
        <v>13.333</v>
      </c>
      <c r="I3526">
        <v>2.7229999999999999</v>
      </c>
      <c r="J3526">
        <v>1</v>
      </c>
      <c r="K3526">
        <v>1172.434</v>
      </c>
      <c r="L3526" t="s">
        <v>560</v>
      </c>
      <c r="M3526" t="s">
        <v>559</v>
      </c>
      <c r="N3526" s="8">
        <v>43412</v>
      </c>
      <c r="O3526">
        <v>0</v>
      </c>
      <c r="P3526">
        <v>0</v>
      </c>
      <c r="Q3526">
        <v>8940.9629999999997</v>
      </c>
      <c r="R3526">
        <v>983.29399999999998</v>
      </c>
      <c r="S3526">
        <v>2.0489999999999999</v>
      </c>
      <c r="T3526">
        <v>33</v>
      </c>
      <c r="U3526">
        <v>2979.68</v>
      </c>
      <c r="V3526">
        <v>1</v>
      </c>
      <c r="W3526">
        <v>1.857</v>
      </c>
      <c r="X3526">
        <v>3.0009999999999999</v>
      </c>
      <c r="Y3526" s="8">
        <v>43412</v>
      </c>
    </row>
    <row r="3527" spans="1:25" x14ac:dyDescent="0.25">
      <c r="A3527">
        <v>-111.97591332</v>
      </c>
      <c r="B3527">
        <v>33.078935209999997</v>
      </c>
      <c r="C3527" t="s">
        <v>563</v>
      </c>
      <c r="D3527" t="s">
        <v>562</v>
      </c>
      <c r="E3527" t="s">
        <v>561</v>
      </c>
      <c r="F3527">
        <v>1005</v>
      </c>
      <c r="G3527">
        <v>184</v>
      </c>
      <c r="H3527">
        <v>13.333</v>
      </c>
      <c r="I3527">
        <v>2.4929999999999999</v>
      </c>
      <c r="J3527">
        <v>1</v>
      </c>
      <c r="K3527">
        <v>1172.415</v>
      </c>
      <c r="L3527" t="s">
        <v>560</v>
      </c>
      <c r="M3527" t="s">
        <v>559</v>
      </c>
      <c r="N3527" s="8">
        <v>43412</v>
      </c>
      <c r="O3527">
        <v>0</v>
      </c>
      <c r="P3527">
        <v>0</v>
      </c>
      <c r="Q3527">
        <v>8013.9070000000002</v>
      </c>
      <c r="R3527">
        <v>962.51599999999996</v>
      </c>
      <c r="S3527">
        <v>2.0049999999999999</v>
      </c>
      <c r="T3527">
        <v>33</v>
      </c>
      <c r="U3527">
        <v>2916.7150000000001</v>
      </c>
      <c r="V3527">
        <v>1</v>
      </c>
      <c r="W3527">
        <v>1.7</v>
      </c>
      <c r="X3527">
        <v>2.7480000000000002</v>
      </c>
      <c r="Y3527" s="8">
        <v>43412</v>
      </c>
    </row>
    <row r="3528" spans="1:25" x14ac:dyDescent="0.25">
      <c r="A3528">
        <v>-111.97591266000001</v>
      </c>
      <c r="B3528">
        <v>33.078928220000002</v>
      </c>
      <c r="C3528" t="s">
        <v>563</v>
      </c>
      <c r="D3528" t="s">
        <v>562</v>
      </c>
      <c r="E3528" t="s">
        <v>561</v>
      </c>
      <c r="F3528">
        <v>1006</v>
      </c>
      <c r="G3528">
        <v>182</v>
      </c>
      <c r="H3528">
        <v>13.333</v>
      </c>
      <c r="I3528">
        <v>2.5590000000000002</v>
      </c>
      <c r="J3528">
        <v>1</v>
      </c>
      <c r="K3528">
        <v>1172.4380000000001</v>
      </c>
      <c r="L3528" t="s">
        <v>560</v>
      </c>
      <c r="M3528" t="s">
        <v>559</v>
      </c>
      <c r="N3528" s="8">
        <v>43412</v>
      </c>
      <c r="O3528">
        <v>0</v>
      </c>
      <c r="P3528">
        <v>0</v>
      </c>
      <c r="Q3528">
        <v>8640.4449999999997</v>
      </c>
      <c r="R3528">
        <v>1011.158</v>
      </c>
      <c r="S3528">
        <v>2.1070000000000002</v>
      </c>
      <c r="T3528">
        <v>33</v>
      </c>
      <c r="U3528">
        <v>3064.114</v>
      </c>
      <c r="V3528">
        <v>1</v>
      </c>
      <c r="W3528">
        <v>1.7450000000000001</v>
      </c>
      <c r="X3528">
        <v>2.82</v>
      </c>
      <c r="Y3528" s="8">
        <v>43412</v>
      </c>
    </row>
    <row r="3529" spans="1:25" x14ac:dyDescent="0.25">
      <c r="A3529">
        <v>-111.97591486</v>
      </c>
      <c r="B3529">
        <v>33.078921190000003</v>
      </c>
      <c r="C3529" t="s">
        <v>563</v>
      </c>
      <c r="D3529" t="s">
        <v>562</v>
      </c>
      <c r="E3529" t="s">
        <v>561</v>
      </c>
      <c r="F3529">
        <v>1007</v>
      </c>
      <c r="G3529">
        <v>175</v>
      </c>
      <c r="H3529">
        <v>13.333</v>
      </c>
      <c r="I3529">
        <v>2.4929999999999999</v>
      </c>
      <c r="J3529">
        <v>1</v>
      </c>
      <c r="K3529">
        <v>1172.4570000000001</v>
      </c>
      <c r="L3529" t="s">
        <v>560</v>
      </c>
      <c r="M3529" t="s">
        <v>559</v>
      </c>
      <c r="N3529" s="8">
        <v>43412</v>
      </c>
      <c r="O3529">
        <v>0</v>
      </c>
      <c r="P3529">
        <v>0</v>
      </c>
      <c r="Q3529">
        <v>10071.486000000001</v>
      </c>
      <c r="R3529">
        <v>1209.643</v>
      </c>
      <c r="S3529">
        <v>2.52</v>
      </c>
      <c r="T3529">
        <v>33</v>
      </c>
      <c r="U3529">
        <v>3665.585</v>
      </c>
      <c r="V3529">
        <v>1</v>
      </c>
      <c r="W3529">
        <v>1.7</v>
      </c>
      <c r="X3529">
        <v>2.7480000000000002</v>
      </c>
      <c r="Y3529" s="8">
        <v>43412</v>
      </c>
    </row>
    <row r="3530" spans="1:25" x14ac:dyDescent="0.25">
      <c r="A3530">
        <v>-111.97591314</v>
      </c>
      <c r="B3530">
        <v>33.078914189999999</v>
      </c>
      <c r="C3530" t="s">
        <v>563</v>
      </c>
      <c r="D3530" t="s">
        <v>562</v>
      </c>
      <c r="E3530" t="s">
        <v>561</v>
      </c>
      <c r="F3530">
        <v>1008</v>
      </c>
      <c r="G3530">
        <v>185</v>
      </c>
      <c r="H3530">
        <v>13.333</v>
      </c>
      <c r="I3530">
        <v>2.2970000000000002</v>
      </c>
      <c r="J3530">
        <v>1</v>
      </c>
      <c r="K3530">
        <v>1172.3979999999999</v>
      </c>
      <c r="L3530" t="s">
        <v>560</v>
      </c>
      <c r="M3530" t="s">
        <v>559</v>
      </c>
      <c r="N3530" s="8">
        <v>43412</v>
      </c>
      <c r="O3530">
        <v>0</v>
      </c>
      <c r="P3530">
        <v>0</v>
      </c>
      <c r="Q3530">
        <v>11303.633</v>
      </c>
      <c r="R3530">
        <v>1473.999</v>
      </c>
      <c r="S3530">
        <v>3.0710000000000002</v>
      </c>
      <c r="T3530">
        <v>33</v>
      </c>
      <c r="U3530">
        <v>4466.6639999999998</v>
      </c>
      <c r="V3530">
        <v>1</v>
      </c>
      <c r="W3530">
        <v>1.5660000000000001</v>
      </c>
      <c r="X3530">
        <v>2.5310000000000001</v>
      </c>
      <c r="Y3530" s="8">
        <v>43412</v>
      </c>
    </row>
    <row r="3531" spans="1:25" x14ac:dyDescent="0.25">
      <c r="A3531">
        <v>-111.97591468</v>
      </c>
      <c r="B3531">
        <v>33.078907209999997</v>
      </c>
      <c r="C3531" t="s">
        <v>563</v>
      </c>
      <c r="D3531" t="s">
        <v>562</v>
      </c>
      <c r="E3531" t="s">
        <v>561</v>
      </c>
      <c r="F3531">
        <v>1009</v>
      </c>
      <c r="G3531">
        <v>176</v>
      </c>
      <c r="H3531">
        <v>13.333</v>
      </c>
      <c r="I3531">
        <v>2.625</v>
      </c>
      <c r="J3531">
        <v>1</v>
      </c>
      <c r="K3531">
        <v>1172.3689999999999</v>
      </c>
      <c r="L3531" t="s">
        <v>560</v>
      </c>
      <c r="M3531" t="s">
        <v>559</v>
      </c>
      <c r="N3531" s="8">
        <v>43412</v>
      </c>
      <c r="O3531">
        <v>0</v>
      </c>
      <c r="P3531">
        <v>0</v>
      </c>
      <c r="Q3531">
        <v>12207.555</v>
      </c>
      <c r="R3531">
        <v>1392.8869999999999</v>
      </c>
      <c r="S3531">
        <v>2.9020000000000001</v>
      </c>
      <c r="T3531">
        <v>33</v>
      </c>
      <c r="U3531">
        <v>4220.8710000000001</v>
      </c>
      <c r="V3531">
        <v>1</v>
      </c>
      <c r="W3531">
        <v>1.79</v>
      </c>
      <c r="X3531">
        <v>2.8919999999999999</v>
      </c>
      <c r="Y3531" s="8">
        <v>43412</v>
      </c>
    </row>
    <row r="3532" spans="1:25" x14ac:dyDescent="0.25">
      <c r="A3532">
        <v>-111.97591349</v>
      </c>
      <c r="B3532">
        <v>33.07890021</v>
      </c>
      <c r="C3532" t="s">
        <v>563</v>
      </c>
      <c r="D3532" t="s">
        <v>562</v>
      </c>
      <c r="E3532" t="s">
        <v>561</v>
      </c>
      <c r="F3532">
        <v>1010</v>
      </c>
      <c r="G3532">
        <v>183</v>
      </c>
      <c r="H3532">
        <v>13.333</v>
      </c>
      <c r="I3532">
        <v>2.5590000000000002</v>
      </c>
      <c r="J3532">
        <v>1</v>
      </c>
      <c r="K3532">
        <v>1172.405</v>
      </c>
      <c r="L3532" t="s">
        <v>560</v>
      </c>
      <c r="M3532" t="s">
        <v>559</v>
      </c>
      <c r="N3532" s="8">
        <v>43412</v>
      </c>
      <c r="O3532">
        <v>0</v>
      </c>
      <c r="P3532">
        <v>0</v>
      </c>
      <c r="Q3532">
        <v>11769.887000000001</v>
      </c>
      <c r="R3532">
        <v>1377.384</v>
      </c>
      <c r="S3532">
        <v>2.87</v>
      </c>
      <c r="T3532">
        <v>33</v>
      </c>
      <c r="U3532">
        <v>4173.8900000000003</v>
      </c>
      <c r="V3532">
        <v>1</v>
      </c>
      <c r="W3532">
        <v>1.7450000000000001</v>
      </c>
      <c r="X3532">
        <v>2.82</v>
      </c>
      <c r="Y3532" s="8">
        <v>43412</v>
      </c>
    </row>
    <row r="3533" spans="1:25" x14ac:dyDescent="0.25">
      <c r="A3533">
        <v>-111.97591486</v>
      </c>
      <c r="B3533">
        <v>33.078893190000002</v>
      </c>
      <c r="C3533" t="s">
        <v>563</v>
      </c>
      <c r="D3533" t="s">
        <v>562</v>
      </c>
      <c r="E3533" t="s">
        <v>561</v>
      </c>
      <c r="F3533">
        <v>1011</v>
      </c>
      <c r="G3533">
        <v>175</v>
      </c>
      <c r="H3533">
        <v>13.333</v>
      </c>
      <c r="I3533">
        <v>2.5590000000000002</v>
      </c>
      <c r="J3533">
        <v>1</v>
      </c>
      <c r="K3533">
        <v>1172.405</v>
      </c>
      <c r="L3533" t="s">
        <v>560</v>
      </c>
      <c r="M3533" t="s">
        <v>559</v>
      </c>
      <c r="N3533" s="8">
        <v>43412</v>
      </c>
      <c r="O3533">
        <v>0</v>
      </c>
      <c r="P3533">
        <v>0</v>
      </c>
      <c r="Q3533">
        <v>11211.098</v>
      </c>
      <c r="R3533">
        <v>1311.991</v>
      </c>
      <c r="S3533">
        <v>2.7330000000000001</v>
      </c>
      <c r="T3533">
        <v>33</v>
      </c>
      <c r="U3533">
        <v>3975.73</v>
      </c>
      <c r="V3533">
        <v>1</v>
      </c>
      <c r="W3533">
        <v>1.7450000000000001</v>
      </c>
      <c r="X3533">
        <v>2.82</v>
      </c>
      <c r="Y3533" s="8">
        <v>43412</v>
      </c>
    </row>
    <row r="3534" spans="1:25" x14ac:dyDescent="0.25">
      <c r="A3534">
        <v>-111.97591383</v>
      </c>
      <c r="B3534">
        <v>33.078886220000001</v>
      </c>
      <c r="C3534" t="s">
        <v>563</v>
      </c>
      <c r="D3534" t="s">
        <v>562</v>
      </c>
      <c r="E3534" t="s">
        <v>561</v>
      </c>
      <c r="F3534">
        <v>1012</v>
      </c>
      <c r="G3534">
        <v>181</v>
      </c>
      <c r="H3534">
        <v>13.333</v>
      </c>
      <c r="I3534">
        <v>2.4609999999999999</v>
      </c>
      <c r="J3534">
        <v>1</v>
      </c>
      <c r="K3534">
        <v>1172.3789999999999</v>
      </c>
      <c r="L3534" t="s">
        <v>560</v>
      </c>
      <c r="M3534" t="s">
        <v>559</v>
      </c>
      <c r="N3534" s="8">
        <v>43412</v>
      </c>
      <c r="O3534">
        <v>0</v>
      </c>
      <c r="P3534">
        <v>0</v>
      </c>
      <c r="Q3534">
        <v>12184.200999999999</v>
      </c>
      <c r="R3534">
        <v>1482.904</v>
      </c>
      <c r="S3534">
        <v>3.089</v>
      </c>
      <c r="T3534">
        <v>33</v>
      </c>
      <c r="U3534">
        <v>4493.6490000000003</v>
      </c>
      <c r="V3534">
        <v>1</v>
      </c>
      <c r="W3534">
        <v>1.6779999999999999</v>
      </c>
      <c r="X3534">
        <v>2.7109999999999999</v>
      </c>
      <c r="Y3534" s="8">
        <v>43412</v>
      </c>
    </row>
    <row r="3535" spans="1:25" x14ac:dyDescent="0.25">
      <c r="A3535">
        <v>-111.97591451</v>
      </c>
      <c r="B3535">
        <v>33.078879209999997</v>
      </c>
      <c r="C3535" t="s">
        <v>563</v>
      </c>
      <c r="D3535" t="s">
        <v>562</v>
      </c>
      <c r="E3535" t="s">
        <v>561</v>
      </c>
      <c r="F3535">
        <v>1013</v>
      </c>
      <c r="G3535">
        <v>177</v>
      </c>
      <c r="H3535">
        <v>13.333</v>
      </c>
      <c r="I3535">
        <v>2.4279999999999999</v>
      </c>
      <c r="J3535">
        <v>1</v>
      </c>
      <c r="K3535">
        <v>1172.425</v>
      </c>
      <c r="L3535" t="s">
        <v>560</v>
      </c>
      <c r="M3535" t="s">
        <v>559</v>
      </c>
      <c r="N3535" s="8">
        <v>43412</v>
      </c>
      <c r="O3535">
        <v>0</v>
      </c>
      <c r="P3535">
        <v>0</v>
      </c>
      <c r="Q3535">
        <v>13324.473</v>
      </c>
      <c r="R3535">
        <v>1643.598</v>
      </c>
      <c r="S3535">
        <v>3.4239999999999999</v>
      </c>
      <c r="T3535">
        <v>33</v>
      </c>
      <c r="U3535">
        <v>4980.6000000000004</v>
      </c>
      <c r="V3535">
        <v>1</v>
      </c>
      <c r="W3535">
        <v>1.655</v>
      </c>
      <c r="X3535">
        <v>2.6749999999999998</v>
      </c>
      <c r="Y3535" s="8">
        <v>43412</v>
      </c>
    </row>
    <row r="3536" spans="1:25" x14ac:dyDescent="0.25">
      <c r="A3536">
        <v>-111.97591349</v>
      </c>
      <c r="B3536">
        <v>33.07887221</v>
      </c>
      <c r="C3536" t="s">
        <v>563</v>
      </c>
      <c r="D3536" t="s">
        <v>562</v>
      </c>
      <c r="E3536" t="s">
        <v>561</v>
      </c>
      <c r="F3536">
        <v>1014</v>
      </c>
      <c r="G3536">
        <v>183</v>
      </c>
      <c r="H3536">
        <v>13.333</v>
      </c>
      <c r="I3536">
        <v>2.657</v>
      </c>
      <c r="J3536">
        <v>1</v>
      </c>
      <c r="K3536">
        <v>1172.3689999999999</v>
      </c>
      <c r="L3536" t="s">
        <v>560</v>
      </c>
      <c r="M3536" t="s">
        <v>559</v>
      </c>
      <c r="N3536" s="8">
        <v>43412</v>
      </c>
      <c r="O3536">
        <v>0</v>
      </c>
      <c r="P3536">
        <v>0</v>
      </c>
      <c r="Q3536">
        <v>15327.578</v>
      </c>
      <c r="R3536">
        <v>1727.2919999999999</v>
      </c>
      <c r="S3536">
        <v>3.5990000000000002</v>
      </c>
      <c r="T3536">
        <v>33</v>
      </c>
      <c r="U3536">
        <v>5234.2190000000001</v>
      </c>
      <c r="V3536">
        <v>1</v>
      </c>
      <c r="W3536">
        <v>1.8120000000000001</v>
      </c>
      <c r="X3536">
        <v>2.9279999999999999</v>
      </c>
      <c r="Y3536" s="8">
        <v>43412</v>
      </c>
    </row>
    <row r="3537" spans="1:25" x14ac:dyDescent="0.25">
      <c r="A3537">
        <v>-111.97591417</v>
      </c>
      <c r="B3537">
        <v>33.078866220000002</v>
      </c>
      <c r="C3537" t="s">
        <v>563</v>
      </c>
      <c r="D3537" t="s">
        <v>562</v>
      </c>
      <c r="E3537" t="s">
        <v>561</v>
      </c>
      <c r="F3537">
        <v>1015</v>
      </c>
      <c r="G3537">
        <v>179</v>
      </c>
      <c r="H3537">
        <v>13.333</v>
      </c>
      <c r="I3537">
        <v>2.3290000000000002</v>
      </c>
      <c r="J3537">
        <v>1</v>
      </c>
      <c r="K3537">
        <v>1172.3720000000001</v>
      </c>
      <c r="L3537" t="s">
        <v>560</v>
      </c>
      <c r="M3537" t="s">
        <v>559</v>
      </c>
      <c r="N3537" s="8">
        <v>43412</v>
      </c>
      <c r="O3537">
        <v>0</v>
      </c>
      <c r="P3537">
        <v>0</v>
      </c>
      <c r="Q3537">
        <v>13440.858</v>
      </c>
      <c r="R3537">
        <v>1728.009</v>
      </c>
      <c r="S3537">
        <v>3.6</v>
      </c>
      <c r="T3537">
        <v>33</v>
      </c>
      <c r="U3537">
        <v>5236.3900000000003</v>
      </c>
      <c r="V3537">
        <v>1</v>
      </c>
      <c r="W3537">
        <v>1.5880000000000001</v>
      </c>
      <c r="X3537">
        <v>2.5670000000000002</v>
      </c>
      <c r="Y3537" s="8">
        <v>43412</v>
      </c>
    </row>
    <row r="3538" spans="1:25" x14ac:dyDescent="0.25">
      <c r="A3538">
        <v>-111.97591434</v>
      </c>
      <c r="B3538">
        <v>33.078858220000001</v>
      </c>
      <c r="C3538" t="s">
        <v>563</v>
      </c>
      <c r="D3538" t="s">
        <v>562</v>
      </c>
      <c r="E3538" t="s">
        <v>561</v>
      </c>
      <c r="F3538">
        <v>1016</v>
      </c>
      <c r="G3538">
        <v>178</v>
      </c>
      <c r="H3538">
        <v>13.333</v>
      </c>
      <c r="I3538">
        <v>2.69</v>
      </c>
      <c r="J3538">
        <v>1</v>
      </c>
      <c r="K3538">
        <v>1172.3879999999999</v>
      </c>
      <c r="L3538" t="s">
        <v>560</v>
      </c>
      <c r="M3538" t="s">
        <v>559</v>
      </c>
      <c r="N3538" s="8">
        <v>43412</v>
      </c>
      <c r="O3538">
        <v>0</v>
      </c>
      <c r="P3538">
        <v>0</v>
      </c>
      <c r="Q3538">
        <v>13357.797</v>
      </c>
      <c r="R3538">
        <v>1486.9570000000001</v>
      </c>
      <c r="S3538">
        <v>3.0979999999999999</v>
      </c>
      <c r="T3538">
        <v>33</v>
      </c>
      <c r="U3538">
        <v>4505.9290000000001</v>
      </c>
      <c r="V3538">
        <v>1</v>
      </c>
      <c r="W3538">
        <v>1.8340000000000001</v>
      </c>
      <c r="X3538">
        <v>2.964</v>
      </c>
      <c r="Y3538" s="8">
        <v>43412</v>
      </c>
    </row>
    <row r="3539" spans="1:25" x14ac:dyDescent="0.25">
      <c r="A3539">
        <v>-111.97591349</v>
      </c>
      <c r="B3539">
        <v>33.078852210000001</v>
      </c>
      <c r="C3539" t="s">
        <v>563</v>
      </c>
      <c r="D3539" t="s">
        <v>562</v>
      </c>
      <c r="E3539" t="s">
        <v>561</v>
      </c>
      <c r="F3539">
        <v>1017</v>
      </c>
      <c r="G3539">
        <v>183</v>
      </c>
      <c r="H3539">
        <v>13.333</v>
      </c>
      <c r="I3539">
        <v>2.2970000000000002</v>
      </c>
      <c r="J3539">
        <v>1</v>
      </c>
      <c r="K3539">
        <v>1172.5519999999999</v>
      </c>
      <c r="L3539" t="s">
        <v>560</v>
      </c>
      <c r="M3539" t="s">
        <v>559</v>
      </c>
      <c r="N3539" s="8">
        <v>43412</v>
      </c>
      <c r="O3539">
        <v>0</v>
      </c>
      <c r="P3539">
        <v>0</v>
      </c>
      <c r="Q3539">
        <v>13274.626</v>
      </c>
      <c r="R3539">
        <v>1731.018</v>
      </c>
      <c r="S3539">
        <v>3.6059999999999999</v>
      </c>
      <c r="T3539">
        <v>33</v>
      </c>
      <c r="U3539">
        <v>5245.5079999999998</v>
      </c>
      <c r="V3539">
        <v>1</v>
      </c>
      <c r="W3539">
        <v>1.5660000000000001</v>
      </c>
      <c r="X3539">
        <v>2.5310000000000001</v>
      </c>
      <c r="Y3539" s="8">
        <v>43412</v>
      </c>
    </row>
    <row r="3540" spans="1:25" x14ac:dyDescent="0.25">
      <c r="A3540">
        <v>-111.97591466</v>
      </c>
      <c r="B3540">
        <v>33.078845219999998</v>
      </c>
      <c r="C3540" t="s">
        <v>563</v>
      </c>
      <c r="D3540" t="s">
        <v>562</v>
      </c>
      <c r="E3540" t="s">
        <v>561</v>
      </c>
      <c r="F3540">
        <v>1018</v>
      </c>
      <c r="G3540">
        <v>182</v>
      </c>
      <c r="H3540">
        <v>13.333</v>
      </c>
      <c r="I3540">
        <v>2.5920000000000001</v>
      </c>
      <c r="J3540">
        <v>1</v>
      </c>
      <c r="K3540">
        <v>1172.4639999999999</v>
      </c>
      <c r="L3540" t="s">
        <v>560</v>
      </c>
      <c r="M3540" t="s">
        <v>559</v>
      </c>
      <c r="N3540" s="8">
        <v>43412</v>
      </c>
      <c r="O3540">
        <v>0</v>
      </c>
      <c r="P3540">
        <v>0</v>
      </c>
      <c r="Q3540">
        <v>14443.87</v>
      </c>
      <c r="R3540">
        <v>1668.913</v>
      </c>
      <c r="S3540">
        <v>3.4769999999999999</v>
      </c>
      <c r="T3540">
        <v>33</v>
      </c>
      <c r="U3540">
        <v>5057.3130000000001</v>
      </c>
      <c r="V3540">
        <v>1</v>
      </c>
      <c r="W3540">
        <v>1.7669999999999999</v>
      </c>
      <c r="X3540">
        <v>2.8559999999999999</v>
      </c>
      <c r="Y3540" s="8">
        <v>43412</v>
      </c>
    </row>
    <row r="3541" spans="1:25" x14ac:dyDescent="0.25">
      <c r="A3541">
        <v>-111.97591466</v>
      </c>
      <c r="B3541">
        <v>33.078838220000002</v>
      </c>
      <c r="C3541" t="s">
        <v>563</v>
      </c>
      <c r="D3541" t="s">
        <v>562</v>
      </c>
      <c r="E3541" t="s">
        <v>561</v>
      </c>
      <c r="F3541">
        <v>1019</v>
      </c>
      <c r="G3541">
        <v>182</v>
      </c>
      <c r="H3541">
        <v>13.333</v>
      </c>
      <c r="I3541">
        <v>2.4609999999999999</v>
      </c>
      <c r="J3541">
        <v>1</v>
      </c>
      <c r="K3541">
        <v>1172.454</v>
      </c>
      <c r="L3541" t="s">
        <v>560</v>
      </c>
      <c r="M3541" t="s">
        <v>559</v>
      </c>
      <c r="N3541" s="8">
        <v>43412</v>
      </c>
      <c r="O3541">
        <v>0</v>
      </c>
      <c r="P3541">
        <v>0</v>
      </c>
      <c r="Q3541">
        <v>14752.485000000001</v>
      </c>
      <c r="R3541">
        <v>1795.4829999999999</v>
      </c>
      <c r="S3541">
        <v>3.7410000000000001</v>
      </c>
      <c r="T3541">
        <v>33</v>
      </c>
      <c r="U3541">
        <v>5440.8559999999998</v>
      </c>
      <c r="V3541">
        <v>1</v>
      </c>
      <c r="W3541">
        <v>1.6779999999999999</v>
      </c>
      <c r="X3541">
        <v>2.7109999999999999</v>
      </c>
      <c r="Y3541" s="8">
        <v>43412</v>
      </c>
    </row>
    <row r="3542" spans="1:25" x14ac:dyDescent="0.25">
      <c r="A3542">
        <v>-111.97591482999999</v>
      </c>
      <c r="B3542">
        <v>33.078831219999998</v>
      </c>
      <c r="C3542" t="s">
        <v>563</v>
      </c>
      <c r="D3542" t="s">
        <v>562</v>
      </c>
      <c r="E3542" t="s">
        <v>561</v>
      </c>
      <c r="F3542">
        <v>1020</v>
      </c>
      <c r="G3542">
        <v>181</v>
      </c>
      <c r="H3542">
        <v>13.333</v>
      </c>
      <c r="I3542">
        <v>2.69</v>
      </c>
      <c r="J3542">
        <v>1</v>
      </c>
      <c r="K3542">
        <v>1172.47</v>
      </c>
      <c r="L3542" t="s">
        <v>560</v>
      </c>
      <c r="M3542" t="s">
        <v>559</v>
      </c>
      <c r="N3542" s="8">
        <v>43412</v>
      </c>
      <c r="O3542">
        <v>0</v>
      </c>
      <c r="P3542">
        <v>0</v>
      </c>
      <c r="Q3542">
        <v>13913.611999999999</v>
      </c>
      <c r="R3542">
        <v>1548.828</v>
      </c>
      <c r="S3542">
        <v>3.2269999999999999</v>
      </c>
      <c r="T3542">
        <v>33</v>
      </c>
      <c r="U3542">
        <v>4693.42</v>
      </c>
      <c r="V3542">
        <v>1</v>
      </c>
      <c r="W3542">
        <v>1.8340000000000001</v>
      </c>
      <c r="X3542">
        <v>2.964</v>
      </c>
      <c r="Y3542" s="8">
        <v>43412</v>
      </c>
    </row>
    <row r="3543" spans="1:25" x14ac:dyDescent="0.25">
      <c r="A3543">
        <v>-111.975915</v>
      </c>
      <c r="B3543">
        <v>33.078824230000002</v>
      </c>
      <c r="C3543" t="s">
        <v>563</v>
      </c>
      <c r="D3543" t="s">
        <v>562</v>
      </c>
      <c r="E3543" t="s">
        <v>561</v>
      </c>
      <c r="F3543">
        <v>1021</v>
      </c>
      <c r="G3543">
        <v>180</v>
      </c>
      <c r="H3543">
        <v>13.333</v>
      </c>
      <c r="I3543">
        <v>2.4609999999999999</v>
      </c>
      <c r="J3543">
        <v>1</v>
      </c>
      <c r="K3543">
        <v>1172.425</v>
      </c>
      <c r="L3543" t="s">
        <v>560</v>
      </c>
      <c r="M3543" t="s">
        <v>559</v>
      </c>
      <c r="N3543" s="8">
        <v>43412</v>
      </c>
      <c r="O3543">
        <v>0</v>
      </c>
      <c r="P3543">
        <v>0</v>
      </c>
      <c r="Q3543">
        <v>13921.378000000001</v>
      </c>
      <c r="R3543">
        <v>1694.3309999999999</v>
      </c>
      <c r="S3543">
        <v>3.53</v>
      </c>
      <c r="T3543">
        <v>33</v>
      </c>
      <c r="U3543">
        <v>5134.3360000000002</v>
      </c>
      <c r="V3543">
        <v>1</v>
      </c>
      <c r="W3543">
        <v>1.6779999999999999</v>
      </c>
      <c r="X3543">
        <v>2.7109999999999999</v>
      </c>
      <c r="Y3543" s="8">
        <v>43412</v>
      </c>
    </row>
    <row r="3544" spans="1:25" x14ac:dyDescent="0.25">
      <c r="A3544">
        <v>-111.97591516999999</v>
      </c>
      <c r="B3544">
        <v>33.078817219999998</v>
      </c>
      <c r="C3544" t="s">
        <v>563</v>
      </c>
      <c r="D3544" t="s">
        <v>562</v>
      </c>
      <c r="E3544" t="s">
        <v>561</v>
      </c>
      <c r="F3544">
        <v>1022</v>
      </c>
      <c r="G3544">
        <v>179</v>
      </c>
      <c r="H3544">
        <v>13.333</v>
      </c>
      <c r="I3544">
        <v>2.625</v>
      </c>
      <c r="J3544">
        <v>1</v>
      </c>
      <c r="K3544">
        <v>1172.4110000000001</v>
      </c>
      <c r="L3544" t="s">
        <v>560</v>
      </c>
      <c r="M3544" t="s">
        <v>559</v>
      </c>
      <c r="N3544" s="8">
        <v>43412</v>
      </c>
      <c r="O3544">
        <v>0</v>
      </c>
      <c r="P3544">
        <v>0</v>
      </c>
      <c r="Q3544">
        <v>13757.129000000001</v>
      </c>
      <c r="R3544">
        <v>1569.694</v>
      </c>
      <c r="S3544">
        <v>3.27</v>
      </c>
      <c r="T3544">
        <v>33</v>
      </c>
      <c r="U3544">
        <v>4756.6499999999996</v>
      </c>
      <c r="V3544">
        <v>1</v>
      </c>
      <c r="W3544">
        <v>1.79</v>
      </c>
      <c r="X3544">
        <v>2.8919999999999999</v>
      </c>
      <c r="Y3544" s="8">
        <v>43412</v>
      </c>
    </row>
    <row r="3545" spans="1:25" x14ac:dyDescent="0.25">
      <c r="A3545">
        <v>-111.97591466</v>
      </c>
      <c r="B3545">
        <v>33.078811219999999</v>
      </c>
      <c r="C3545" t="s">
        <v>563</v>
      </c>
      <c r="D3545" t="s">
        <v>562</v>
      </c>
      <c r="E3545" t="s">
        <v>561</v>
      </c>
      <c r="F3545">
        <v>1023</v>
      </c>
      <c r="G3545">
        <v>182</v>
      </c>
      <c r="H3545">
        <v>13.333</v>
      </c>
      <c r="I3545">
        <v>2.3620000000000001</v>
      </c>
      <c r="J3545">
        <v>1</v>
      </c>
      <c r="K3545">
        <v>1172.3820000000001</v>
      </c>
      <c r="L3545" t="s">
        <v>560</v>
      </c>
      <c r="M3545" t="s">
        <v>559</v>
      </c>
      <c r="N3545" s="8">
        <v>43412</v>
      </c>
      <c r="O3545">
        <v>0</v>
      </c>
      <c r="P3545">
        <v>0</v>
      </c>
      <c r="Q3545">
        <v>13144.03</v>
      </c>
      <c r="R3545">
        <v>1666.377</v>
      </c>
      <c r="S3545">
        <v>3.472</v>
      </c>
      <c r="T3545">
        <v>33</v>
      </c>
      <c r="U3545">
        <v>5049.6279999999997</v>
      </c>
      <c r="V3545">
        <v>1</v>
      </c>
      <c r="W3545">
        <v>1.611</v>
      </c>
      <c r="X3545">
        <v>2.6030000000000002</v>
      </c>
      <c r="Y3545" s="8">
        <v>43412</v>
      </c>
    </row>
    <row r="3546" spans="1:25" x14ac:dyDescent="0.25">
      <c r="A3546">
        <v>-111.97591516999999</v>
      </c>
      <c r="B3546">
        <v>33.078804220000002</v>
      </c>
      <c r="C3546" t="s">
        <v>563</v>
      </c>
      <c r="D3546" t="s">
        <v>562</v>
      </c>
      <c r="E3546" t="s">
        <v>561</v>
      </c>
      <c r="F3546">
        <v>1024</v>
      </c>
      <c r="G3546">
        <v>179</v>
      </c>
      <c r="H3546">
        <v>13.333</v>
      </c>
      <c r="I3546">
        <v>2.5920000000000001</v>
      </c>
      <c r="J3546">
        <v>1</v>
      </c>
      <c r="K3546">
        <v>1172.4280000000001</v>
      </c>
      <c r="L3546" t="s">
        <v>560</v>
      </c>
      <c r="M3546" t="s">
        <v>559</v>
      </c>
      <c r="N3546" s="8">
        <v>43412</v>
      </c>
      <c r="O3546">
        <v>0</v>
      </c>
      <c r="P3546">
        <v>0</v>
      </c>
      <c r="Q3546">
        <v>14310.521000000001</v>
      </c>
      <c r="R3546">
        <v>1653.5050000000001</v>
      </c>
      <c r="S3546">
        <v>3.4449999999999998</v>
      </c>
      <c r="T3546">
        <v>33</v>
      </c>
      <c r="U3546">
        <v>5010.6220000000003</v>
      </c>
      <c r="V3546">
        <v>1</v>
      </c>
      <c r="W3546">
        <v>1.7669999999999999</v>
      </c>
      <c r="X3546">
        <v>2.8559999999999999</v>
      </c>
      <c r="Y3546" s="8">
        <v>43412</v>
      </c>
    </row>
    <row r="3547" spans="1:25" x14ac:dyDescent="0.25">
      <c r="A3547">
        <v>-111.97591414</v>
      </c>
      <c r="B3547">
        <v>33.078797190000003</v>
      </c>
      <c r="C3547" t="s">
        <v>563</v>
      </c>
      <c r="D3547" t="s">
        <v>562</v>
      </c>
      <c r="E3547" t="s">
        <v>561</v>
      </c>
      <c r="F3547">
        <v>1025</v>
      </c>
      <c r="G3547">
        <v>185</v>
      </c>
      <c r="H3547">
        <v>13.333</v>
      </c>
      <c r="I3547">
        <v>2.5590000000000002</v>
      </c>
      <c r="J3547">
        <v>1</v>
      </c>
      <c r="K3547">
        <v>1172.385</v>
      </c>
      <c r="L3547" t="s">
        <v>560</v>
      </c>
      <c r="M3547" t="s">
        <v>559</v>
      </c>
      <c r="N3547" s="8">
        <v>43412</v>
      </c>
      <c r="O3547">
        <v>0</v>
      </c>
      <c r="P3547">
        <v>0</v>
      </c>
      <c r="Q3547">
        <v>12630.130999999999</v>
      </c>
      <c r="R3547">
        <v>1478.0550000000001</v>
      </c>
      <c r="S3547">
        <v>3.0790000000000002</v>
      </c>
      <c r="T3547">
        <v>33</v>
      </c>
      <c r="U3547">
        <v>4478.9539999999997</v>
      </c>
      <c r="V3547">
        <v>1</v>
      </c>
      <c r="W3547">
        <v>1.7450000000000001</v>
      </c>
      <c r="X3547">
        <v>2.82</v>
      </c>
      <c r="Y3547" s="8">
        <v>43412</v>
      </c>
    </row>
    <row r="3548" spans="1:25" x14ac:dyDescent="0.25">
      <c r="A3548">
        <v>-111.97591534</v>
      </c>
      <c r="B3548">
        <v>33.078790220000002</v>
      </c>
      <c r="C3548" t="s">
        <v>563</v>
      </c>
      <c r="D3548" t="s">
        <v>562</v>
      </c>
      <c r="E3548" t="s">
        <v>561</v>
      </c>
      <c r="F3548">
        <v>1026</v>
      </c>
      <c r="G3548">
        <v>178</v>
      </c>
      <c r="H3548">
        <v>13.333</v>
      </c>
      <c r="I3548">
        <v>2.3620000000000001</v>
      </c>
      <c r="J3548">
        <v>1</v>
      </c>
      <c r="K3548">
        <v>1172.365</v>
      </c>
      <c r="L3548" t="s">
        <v>560</v>
      </c>
      <c r="M3548" t="s">
        <v>559</v>
      </c>
      <c r="N3548" s="8">
        <v>43412</v>
      </c>
      <c r="O3548">
        <v>0</v>
      </c>
      <c r="P3548">
        <v>0</v>
      </c>
      <c r="Q3548">
        <v>13329.375</v>
      </c>
      <c r="R3548">
        <v>1689.875</v>
      </c>
      <c r="S3548">
        <v>3.5209999999999999</v>
      </c>
      <c r="T3548">
        <v>33</v>
      </c>
      <c r="U3548">
        <v>5120.8329999999996</v>
      </c>
      <c r="V3548">
        <v>1</v>
      </c>
      <c r="W3548">
        <v>1.611</v>
      </c>
      <c r="X3548">
        <v>2.6030000000000002</v>
      </c>
      <c r="Y3548" s="8">
        <v>43412</v>
      </c>
    </row>
    <row r="3549" spans="1:25" x14ac:dyDescent="0.25">
      <c r="A3549">
        <v>-111.97591516999999</v>
      </c>
      <c r="B3549">
        <v>33.078783219999998</v>
      </c>
      <c r="C3549" t="s">
        <v>563</v>
      </c>
      <c r="D3549" t="s">
        <v>562</v>
      </c>
      <c r="E3549" t="s">
        <v>561</v>
      </c>
      <c r="F3549">
        <v>1027</v>
      </c>
      <c r="G3549">
        <v>179</v>
      </c>
      <c r="H3549">
        <v>13.333</v>
      </c>
      <c r="I3549">
        <v>2.5590000000000002</v>
      </c>
      <c r="J3549">
        <v>1</v>
      </c>
      <c r="K3549">
        <v>1172.431</v>
      </c>
      <c r="L3549" t="s">
        <v>560</v>
      </c>
      <c r="M3549" t="s">
        <v>559</v>
      </c>
      <c r="N3549" s="8">
        <v>43412</v>
      </c>
      <c r="O3549">
        <v>0</v>
      </c>
      <c r="P3549">
        <v>0</v>
      </c>
      <c r="Q3549">
        <v>15253.716</v>
      </c>
      <c r="R3549">
        <v>1785.0830000000001</v>
      </c>
      <c r="S3549">
        <v>3.7189999999999999</v>
      </c>
      <c r="T3549">
        <v>33</v>
      </c>
      <c r="U3549">
        <v>5409.3410000000003</v>
      </c>
      <c r="V3549">
        <v>1</v>
      </c>
      <c r="W3549">
        <v>1.7450000000000001</v>
      </c>
      <c r="X3549">
        <v>2.82</v>
      </c>
      <c r="Y3549" s="8">
        <v>43412</v>
      </c>
    </row>
    <row r="3550" spans="1:25" x14ac:dyDescent="0.25">
      <c r="A3550">
        <v>-111.97591414</v>
      </c>
      <c r="B3550">
        <v>33.078776189999999</v>
      </c>
      <c r="C3550" t="s">
        <v>563</v>
      </c>
      <c r="D3550" t="s">
        <v>562</v>
      </c>
      <c r="E3550" t="s">
        <v>561</v>
      </c>
      <c r="F3550">
        <v>1028</v>
      </c>
      <c r="G3550">
        <v>185</v>
      </c>
      <c r="H3550">
        <v>13.333</v>
      </c>
      <c r="I3550">
        <v>2.395</v>
      </c>
      <c r="J3550">
        <v>1</v>
      </c>
      <c r="K3550">
        <v>1172.425</v>
      </c>
      <c r="L3550" t="s">
        <v>560</v>
      </c>
      <c r="M3550" t="s">
        <v>559</v>
      </c>
      <c r="N3550" s="8">
        <v>43412</v>
      </c>
      <c r="O3550">
        <v>0</v>
      </c>
      <c r="P3550">
        <v>0</v>
      </c>
      <c r="Q3550">
        <v>15110.507</v>
      </c>
      <c r="R3550">
        <v>1889.442</v>
      </c>
      <c r="S3550">
        <v>3.9359999999999999</v>
      </c>
      <c r="T3550">
        <v>33</v>
      </c>
      <c r="U3550">
        <v>5725.58</v>
      </c>
      <c r="V3550">
        <v>1</v>
      </c>
      <c r="W3550">
        <v>1.633</v>
      </c>
      <c r="X3550">
        <v>2.6389999999999998</v>
      </c>
      <c r="Y3550" s="8">
        <v>43412</v>
      </c>
    </row>
    <row r="3551" spans="1:25" x14ac:dyDescent="0.25">
      <c r="A3551">
        <v>-111.97591534</v>
      </c>
      <c r="B3551">
        <v>33.078770220000003</v>
      </c>
      <c r="C3551" t="s">
        <v>563</v>
      </c>
      <c r="D3551" t="s">
        <v>562</v>
      </c>
      <c r="E3551" t="s">
        <v>561</v>
      </c>
      <c r="F3551">
        <v>1029</v>
      </c>
      <c r="G3551">
        <v>178</v>
      </c>
      <c r="H3551">
        <v>13.333</v>
      </c>
      <c r="I3551">
        <v>2.4929999999999999</v>
      </c>
      <c r="J3551">
        <v>1</v>
      </c>
      <c r="K3551">
        <v>1172.49</v>
      </c>
      <c r="L3551" t="s">
        <v>560</v>
      </c>
      <c r="M3551" t="s">
        <v>559</v>
      </c>
      <c r="N3551" s="8">
        <v>43412</v>
      </c>
      <c r="O3551">
        <v>0</v>
      </c>
      <c r="P3551">
        <v>0</v>
      </c>
      <c r="Q3551">
        <v>14072.519</v>
      </c>
      <c r="R3551">
        <v>1690.19</v>
      </c>
      <c r="S3551">
        <v>3.5209999999999999</v>
      </c>
      <c r="T3551">
        <v>33</v>
      </c>
      <c r="U3551">
        <v>5121.7879999999996</v>
      </c>
      <c r="V3551">
        <v>1</v>
      </c>
      <c r="W3551">
        <v>1.7</v>
      </c>
      <c r="X3551">
        <v>2.7480000000000002</v>
      </c>
      <c r="Y3551" s="8">
        <v>43412</v>
      </c>
    </row>
    <row r="3552" spans="1:25" x14ac:dyDescent="0.25">
      <c r="A3552">
        <v>-111.97591448999999</v>
      </c>
      <c r="B3552">
        <v>33.078763209999998</v>
      </c>
      <c r="C3552" t="s">
        <v>563</v>
      </c>
      <c r="D3552" t="s">
        <v>562</v>
      </c>
      <c r="E3552" t="s">
        <v>561</v>
      </c>
      <c r="F3552">
        <v>1030</v>
      </c>
      <c r="G3552">
        <v>183</v>
      </c>
      <c r="H3552">
        <v>13.333</v>
      </c>
      <c r="I3552">
        <v>2.4609999999999999</v>
      </c>
      <c r="J3552">
        <v>1</v>
      </c>
      <c r="K3552">
        <v>1172.5260000000001</v>
      </c>
      <c r="L3552" t="s">
        <v>560</v>
      </c>
      <c r="M3552" t="s">
        <v>559</v>
      </c>
      <c r="N3552" s="8">
        <v>43412</v>
      </c>
      <c r="O3552">
        <v>0</v>
      </c>
      <c r="P3552">
        <v>0</v>
      </c>
      <c r="Q3552">
        <v>13431.439</v>
      </c>
      <c r="R3552">
        <v>1634.702</v>
      </c>
      <c r="S3552">
        <v>3.4060000000000001</v>
      </c>
      <c r="T3552">
        <v>33</v>
      </c>
      <c r="U3552">
        <v>4953.6419999999998</v>
      </c>
      <c r="V3552">
        <v>1</v>
      </c>
      <c r="W3552">
        <v>1.6779999999999999</v>
      </c>
      <c r="X3552">
        <v>2.7109999999999999</v>
      </c>
      <c r="Y3552" s="8">
        <v>43412</v>
      </c>
    </row>
    <row r="3553" spans="1:25" x14ac:dyDescent="0.25">
      <c r="A3553">
        <v>-111.97591586</v>
      </c>
      <c r="B3553">
        <v>33.07875619</v>
      </c>
      <c r="C3553" t="s">
        <v>563</v>
      </c>
      <c r="D3553" t="s">
        <v>562</v>
      </c>
      <c r="E3553" t="s">
        <v>561</v>
      </c>
      <c r="F3553">
        <v>1031</v>
      </c>
      <c r="G3553">
        <v>175</v>
      </c>
      <c r="H3553">
        <v>13.333</v>
      </c>
      <c r="I3553">
        <v>2.5259999999999998</v>
      </c>
      <c r="J3553">
        <v>1</v>
      </c>
      <c r="K3553">
        <v>1172.4480000000001</v>
      </c>
      <c r="L3553" t="s">
        <v>560</v>
      </c>
      <c r="M3553" t="s">
        <v>559</v>
      </c>
      <c r="N3553" s="8">
        <v>43412</v>
      </c>
      <c r="O3553">
        <v>0</v>
      </c>
      <c r="P3553">
        <v>0</v>
      </c>
      <c r="Q3553">
        <v>12614.709000000001</v>
      </c>
      <c r="R3553">
        <v>1495.422</v>
      </c>
      <c r="S3553">
        <v>3.1150000000000002</v>
      </c>
      <c r="T3553">
        <v>33</v>
      </c>
      <c r="U3553">
        <v>4531.5820000000003</v>
      </c>
      <c r="V3553">
        <v>1</v>
      </c>
      <c r="W3553">
        <v>1.722</v>
      </c>
      <c r="X3553">
        <v>2.7839999999999998</v>
      </c>
      <c r="Y3553" s="8">
        <v>43412</v>
      </c>
    </row>
    <row r="3554" spans="1:25" x14ac:dyDescent="0.25">
      <c r="A3554">
        <v>-111.97591466</v>
      </c>
      <c r="B3554">
        <v>33.078749219999999</v>
      </c>
      <c r="C3554" t="s">
        <v>563</v>
      </c>
      <c r="D3554" t="s">
        <v>562</v>
      </c>
      <c r="E3554" t="s">
        <v>561</v>
      </c>
      <c r="F3554">
        <v>1032</v>
      </c>
      <c r="G3554">
        <v>182</v>
      </c>
      <c r="H3554">
        <v>13.333</v>
      </c>
      <c r="I3554">
        <v>2.4279999999999999</v>
      </c>
      <c r="J3554">
        <v>1</v>
      </c>
      <c r="K3554">
        <v>1172.5329999999999</v>
      </c>
      <c r="L3554" t="s">
        <v>560</v>
      </c>
      <c r="M3554" t="s">
        <v>559</v>
      </c>
      <c r="N3554" s="8">
        <v>43412</v>
      </c>
      <c r="O3554">
        <v>0</v>
      </c>
      <c r="P3554">
        <v>0</v>
      </c>
      <c r="Q3554">
        <v>14001.465</v>
      </c>
      <c r="R3554">
        <v>1727.106</v>
      </c>
      <c r="S3554">
        <v>3.5979999999999999</v>
      </c>
      <c r="T3554">
        <v>33</v>
      </c>
      <c r="U3554">
        <v>5233.6549999999997</v>
      </c>
      <c r="V3554">
        <v>1</v>
      </c>
      <c r="W3554">
        <v>1.655</v>
      </c>
      <c r="X3554">
        <v>2.6749999999999998</v>
      </c>
      <c r="Y3554" s="8">
        <v>43412</v>
      </c>
    </row>
    <row r="3555" spans="1:25" x14ac:dyDescent="0.25">
      <c r="A3555">
        <v>-111.97591583000001</v>
      </c>
      <c r="B3555">
        <v>33.078742220000002</v>
      </c>
      <c r="C3555" t="s">
        <v>563</v>
      </c>
      <c r="D3555" t="s">
        <v>562</v>
      </c>
      <c r="E3555" t="s">
        <v>561</v>
      </c>
      <c r="F3555">
        <v>1033</v>
      </c>
      <c r="G3555">
        <v>181</v>
      </c>
      <c r="H3555">
        <v>13.333</v>
      </c>
      <c r="I3555">
        <v>2.395</v>
      </c>
      <c r="J3555">
        <v>1</v>
      </c>
      <c r="K3555">
        <v>1172.5229999999999</v>
      </c>
      <c r="L3555" t="s">
        <v>560</v>
      </c>
      <c r="M3555" t="s">
        <v>559</v>
      </c>
      <c r="N3555" s="8">
        <v>43412</v>
      </c>
      <c r="O3555">
        <v>0</v>
      </c>
      <c r="P3555">
        <v>0</v>
      </c>
      <c r="Q3555">
        <v>10993.915999999999</v>
      </c>
      <c r="R3555">
        <v>1374.6969999999999</v>
      </c>
      <c r="S3555">
        <v>2.8639999999999999</v>
      </c>
      <c r="T3555">
        <v>33</v>
      </c>
      <c r="U3555">
        <v>4165.7470000000003</v>
      </c>
      <c r="V3555">
        <v>1</v>
      </c>
      <c r="W3555">
        <v>1.633</v>
      </c>
      <c r="X3555">
        <v>2.6389999999999998</v>
      </c>
      <c r="Y3555" s="8">
        <v>43412</v>
      </c>
    </row>
    <row r="3556" spans="1:25" x14ac:dyDescent="0.25">
      <c r="A3556">
        <v>-111.97591617</v>
      </c>
      <c r="B3556">
        <v>33.078735219999999</v>
      </c>
      <c r="C3556" t="s">
        <v>563</v>
      </c>
      <c r="D3556" t="s">
        <v>562</v>
      </c>
      <c r="E3556" t="s">
        <v>561</v>
      </c>
      <c r="F3556">
        <v>1034</v>
      </c>
      <c r="G3556">
        <v>179</v>
      </c>
      <c r="H3556">
        <v>13.333</v>
      </c>
      <c r="I3556">
        <v>2.4929999999999999</v>
      </c>
      <c r="J3556">
        <v>1</v>
      </c>
      <c r="K3556">
        <v>1172.454</v>
      </c>
      <c r="L3556" t="s">
        <v>560</v>
      </c>
      <c r="M3556" t="s">
        <v>559</v>
      </c>
      <c r="N3556" s="8">
        <v>43412</v>
      </c>
      <c r="O3556">
        <v>0</v>
      </c>
      <c r="P3556">
        <v>0</v>
      </c>
      <c r="Q3556">
        <v>14381.519</v>
      </c>
      <c r="R3556">
        <v>1727.3030000000001</v>
      </c>
      <c r="S3556">
        <v>3.5990000000000002</v>
      </c>
      <c r="T3556">
        <v>33</v>
      </c>
      <c r="U3556">
        <v>5234.2510000000002</v>
      </c>
      <c r="V3556">
        <v>1</v>
      </c>
      <c r="W3556">
        <v>1.7</v>
      </c>
      <c r="X3556">
        <v>2.7480000000000002</v>
      </c>
      <c r="Y3556" s="8">
        <v>43412</v>
      </c>
    </row>
    <row r="3557" spans="1:25" x14ac:dyDescent="0.25">
      <c r="A3557">
        <v>-111.975916</v>
      </c>
      <c r="B3557">
        <v>33.078728230000003</v>
      </c>
      <c r="C3557" t="s">
        <v>563</v>
      </c>
      <c r="D3557" t="s">
        <v>562</v>
      </c>
      <c r="E3557" t="s">
        <v>561</v>
      </c>
      <c r="F3557">
        <v>1035</v>
      </c>
      <c r="G3557">
        <v>180</v>
      </c>
      <c r="H3557">
        <v>13.333</v>
      </c>
      <c r="I3557">
        <v>2.5590000000000002</v>
      </c>
      <c r="J3557">
        <v>1</v>
      </c>
      <c r="K3557">
        <v>1172.48</v>
      </c>
      <c r="L3557" t="s">
        <v>560</v>
      </c>
      <c r="M3557" t="s">
        <v>559</v>
      </c>
      <c r="N3557" s="8">
        <v>43412</v>
      </c>
      <c r="O3557">
        <v>0</v>
      </c>
      <c r="P3557">
        <v>0</v>
      </c>
      <c r="Q3557">
        <v>13873.513999999999</v>
      </c>
      <c r="R3557">
        <v>1623.5630000000001</v>
      </c>
      <c r="S3557">
        <v>3.3820000000000001</v>
      </c>
      <c r="T3557">
        <v>33</v>
      </c>
      <c r="U3557">
        <v>4919.8879999999999</v>
      </c>
      <c r="V3557">
        <v>1</v>
      </c>
      <c r="W3557">
        <v>1.7450000000000001</v>
      </c>
      <c r="X3557">
        <v>2.82</v>
      </c>
      <c r="Y3557" s="8">
        <v>43412</v>
      </c>
    </row>
    <row r="3558" spans="1:25" x14ac:dyDescent="0.25">
      <c r="A3558">
        <v>-111.97591634</v>
      </c>
      <c r="B3558">
        <v>33.078721219999998</v>
      </c>
      <c r="C3558" t="s">
        <v>563</v>
      </c>
      <c r="D3558" t="s">
        <v>562</v>
      </c>
      <c r="E3558" t="s">
        <v>561</v>
      </c>
      <c r="F3558">
        <v>1036</v>
      </c>
      <c r="G3558">
        <v>178</v>
      </c>
      <c r="H3558">
        <v>13.333</v>
      </c>
      <c r="I3558">
        <v>2.5920000000000001</v>
      </c>
      <c r="J3558">
        <v>1</v>
      </c>
      <c r="K3558">
        <v>1172.395</v>
      </c>
      <c r="L3558" t="s">
        <v>560</v>
      </c>
      <c r="M3558" t="s">
        <v>559</v>
      </c>
      <c r="N3558" s="8">
        <v>43412</v>
      </c>
      <c r="O3558">
        <v>0</v>
      </c>
      <c r="P3558">
        <v>0</v>
      </c>
      <c r="Q3558">
        <v>13527.94</v>
      </c>
      <c r="R3558">
        <v>1563.0820000000001</v>
      </c>
      <c r="S3558">
        <v>3.2559999999999998</v>
      </c>
      <c r="T3558">
        <v>33</v>
      </c>
      <c r="U3558">
        <v>4736.6130000000003</v>
      </c>
      <c r="V3558">
        <v>1</v>
      </c>
      <c r="W3558">
        <v>1.7669999999999999</v>
      </c>
      <c r="X3558">
        <v>2.8559999999999999</v>
      </c>
      <c r="Y3558" s="8">
        <v>43412</v>
      </c>
    </row>
    <row r="3559" spans="1:25" x14ac:dyDescent="0.25">
      <c r="A3559">
        <v>-111.97591448999999</v>
      </c>
      <c r="B3559">
        <v>33.078714210000001</v>
      </c>
      <c r="C3559" t="s">
        <v>563</v>
      </c>
      <c r="D3559" t="s">
        <v>562</v>
      </c>
      <c r="E3559" t="s">
        <v>561</v>
      </c>
      <c r="F3559">
        <v>1037</v>
      </c>
      <c r="G3559">
        <v>183</v>
      </c>
      <c r="H3559">
        <v>13.333</v>
      </c>
      <c r="I3559">
        <v>2.4279999999999999</v>
      </c>
      <c r="J3559">
        <v>1</v>
      </c>
      <c r="K3559">
        <v>1172.431</v>
      </c>
      <c r="L3559" t="s">
        <v>560</v>
      </c>
      <c r="M3559" t="s">
        <v>559</v>
      </c>
      <c r="N3559" s="8">
        <v>43412</v>
      </c>
      <c r="O3559">
        <v>0</v>
      </c>
      <c r="P3559">
        <v>0</v>
      </c>
      <c r="Q3559">
        <v>15593.505999999999</v>
      </c>
      <c r="R3559">
        <v>1923.4870000000001</v>
      </c>
      <c r="S3559">
        <v>4.0069999999999997</v>
      </c>
      <c r="T3559">
        <v>33</v>
      </c>
      <c r="U3559">
        <v>5828.7489999999998</v>
      </c>
      <c r="V3559">
        <v>1</v>
      </c>
      <c r="W3559">
        <v>1.655</v>
      </c>
      <c r="X3559">
        <v>2.6749999999999998</v>
      </c>
      <c r="Y3559" s="8">
        <v>43412</v>
      </c>
    </row>
    <row r="3560" spans="1:25" x14ac:dyDescent="0.25">
      <c r="A3560">
        <v>-111.97591703000001</v>
      </c>
      <c r="B3560">
        <v>33.07870818</v>
      </c>
      <c r="C3560" t="s">
        <v>563</v>
      </c>
      <c r="D3560" t="s">
        <v>562</v>
      </c>
      <c r="E3560" t="s">
        <v>561</v>
      </c>
      <c r="F3560">
        <v>1038</v>
      </c>
      <c r="G3560">
        <v>174</v>
      </c>
      <c r="H3560">
        <v>13.333</v>
      </c>
      <c r="I3560">
        <v>2.395</v>
      </c>
      <c r="J3560">
        <v>1</v>
      </c>
      <c r="K3560">
        <v>1172.415</v>
      </c>
      <c r="L3560" t="s">
        <v>560</v>
      </c>
      <c r="M3560" t="s">
        <v>559</v>
      </c>
      <c r="N3560" s="8">
        <v>43412</v>
      </c>
      <c r="O3560">
        <v>0</v>
      </c>
      <c r="P3560">
        <v>0</v>
      </c>
      <c r="Q3560">
        <v>14714.424000000001</v>
      </c>
      <c r="R3560">
        <v>1839.915</v>
      </c>
      <c r="S3560">
        <v>3.8330000000000002</v>
      </c>
      <c r="T3560">
        <v>33</v>
      </c>
      <c r="U3560">
        <v>5575.4989999999998</v>
      </c>
      <c r="V3560">
        <v>1</v>
      </c>
      <c r="W3560">
        <v>1.633</v>
      </c>
      <c r="X3560">
        <v>2.6389999999999998</v>
      </c>
      <c r="Y3560" s="8">
        <v>43412</v>
      </c>
    </row>
    <row r="3561" spans="1:25" x14ac:dyDescent="0.25">
      <c r="A3561">
        <v>-111.97591566</v>
      </c>
      <c r="B3561">
        <v>33.078701219999999</v>
      </c>
      <c r="C3561" t="s">
        <v>563</v>
      </c>
      <c r="D3561" t="s">
        <v>562</v>
      </c>
      <c r="E3561" t="s">
        <v>561</v>
      </c>
      <c r="F3561">
        <v>1039</v>
      </c>
      <c r="G3561">
        <v>182</v>
      </c>
      <c r="H3561">
        <v>13.333</v>
      </c>
      <c r="I3561">
        <v>2.5920000000000001</v>
      </c>
      <c r="J3561">
        <v>1</v>
      </c>
      <c r="K3561">
        <v>1172.454</v>
      </c>
      <c r="L3561" t="s">
        <v>560</v>
      </c>
      <c r="M3561" t="s">
        <v>559</v>
      </c>
      <c r="N3561" s="8">
        <v>43412</v>
      </c>
      <c r="O3561">
        <v>0</v>
      </c>
      <c r="P3561">
        <v>0</v>
      </c>
      <c r="Q3561">
        <v>14234.124</v>
      </c>
      <c r="R3561">
        <v>1644.6780000000001</v>
      </c>
      <c r="S3561">
        <v>3.4260000000000002</v>
      </c>
      <c r="T3561">
        <v>33</v>
      </c>
      <c r="U3561">
        <v>4983.8729999999996</v>
      </c>
      <c r="V3561">
        <v>1</v>
      </c>
      <c r="W3561">
        <v>1.7669999999999999</v>
      </c>
      <c r="X3561">
        <v>2.8559999999999999</v>
      </c>
      <c r="Y3561" s="8">
        <v>43412</v>
      </c>
    </row>
    <row r="3562" spans="1:25" x14ac:dyDescent="0.25">
      <c r="A3562">
        <v>-111.97591686</v>
      </c>
      <c r="B3562">
        <v>33.07869419</v>
      </c>
      <c r="C3562" t="s">
        <v>563</v>
      </c>
      <c r="D3562" t="s">
        <v>562</v>
      </c>
      <c r="E3562" t="s">
        <v>561</v>
      </c>
      <c r="F3562">
        <v>1040</v>
      </c>
      <c r="G3562">
        <v>175</v>
      </c>
      <c r="H3562">
        <v>13.333</v>
      </c>
      <c r="I3562">
        <v>2.4609999999999999</v>
      </c>
      <c r="J3562">
        <v>1</v>
      </c>
      <c r="K3562">
        <v>1172.4839999999999</v>
      </c>
      <c r="L3562" t="s">
        <v>560</v>
      </c>
      <c r="M3562" t="s">
        <v>559</v>
      </c>
      <c r="N3562" s="8">
        <v>43412</v>
      </c>
      <c r="O3562">
        <v>0</v>
      </c>
      <c r="P3562">
        <v>0</v>
      </c>
      <c r="Q3562">
        <v>14794.842000000001</v>
      </c>
      <c r="R3562">
        <v>1800.6379999999999</v>
      </c>
      <c r="S3562">
        <v>3.7509999999999999</v>
      </c>
      <c r="T3562">
        <v>33</v>
      </c>
      <c r="U3562">
        <v>5456.4780000000001</v>
      </c>
      <c r="V3562">
        <v>1</v>
      </c>
      <c r="W3562">
        <v>1.6779999999999999</v>
      </c>
      <c r="X3562">
        <v>2.7109999999999999</v>
      </c>
      <c r="Y3562" s="8">
        <v>43412</v>
      </c>
    </row>
    <row r="3563" spans="1:25" x14ac:dyDescent="0.25">
      <c r="A3563">
        <v>-111.97591566</v>
      </c>
      <c r="B3563">
        <v>33.078687219999999</v>
      </c>
      <c r="C3563" t="s">
        <v>563</v>
      </c>
      <c r="D3563" t="s">
        <v>562</v>
      </c>
      <c r="E3563" t="s">
        <v>561</v>
      </c>
      <c r="F3563">
        <v>1041</v>
      </c>
      <c r="G3563">
        <v>182</v>
      </c>
      <c r="H3563">
        <v>13.333</v>
      </c>
      <c r="I3563">
        <v>2.7890000000000001</v>
      </c>
      <c r="J3563">
        <v>1</v>
      </c>
      <c r="K3563">
        <v>1172.4570000000001</v>
      </c>
      <c r="L3563" t="s">
        <v>560</v>
      </c>
      <c r="M3563" t="s">
        <v>559</v>
      </c>
      <c r="N3563" s="8">
        <v>43412</v>
      </c>
      <c r="O3563">
        <v>0</v>
      </c>
      <c r="P3563">
        <v>0</v>
      </c>
      <c r="Q3563">
        <v>15298.441000000001</v>
      </c>
      <c r="R3563">
        <v>1642.8789999999999</v>
      </c>
      <c r="S3563">
        <v>3.423</v>
      </c>
      <c r="T3563">
        <v>33</v>
      </c>
      <c r="U3563">
        <v>4978.4210000000003</v>
      </c>
      <c r="V3563">
        <v>1</v>
      </c>
      <c r="W3563">
        <v>1.901</v>
      </c>
      <c r="X3563">
        <v>3.073</v>
      </c>
      <c r="Y3563" s="8">
        <v>43412</v>
      </c>
    </row>
    <row r="3564" spans="1:25" x14ac:dyDescent="0.25">
      <c r="A3564">
        <v>-111.97591497000001</v>
      </c>
      <c r="B3564">
        <v>33.078680179999999</v>
      </c>
      <c r="C3564" t="s">
        <v>563</v>
      </c>
      <c r="D3564" t="s">
        <v>562</v>
      </c>
      <c r="E3564" t="s">
        <v>561</v>
      </c>
      <c r="F3564">
        <v>1042</v>
      </c>
      <c r="G3564">
        <v>186</v>
      </c>
      <c r="H3564">
        <v>13.333</v>
      </c>
      <c r="I3564">
        <v>2.69</v>
      </c>
      <c r="J3564">
        <v>1</v>
      </c>
      <c r="K3564">
        <v>1172.5129999999999</v>
      </c>
      <c r="L3564" t="s">
        <v>560</v>
      </c>
      <c r="M3564" t="s">
        <v>559</v>
      </c>
      <c r="N3564" s="8">
        <v>43412</v>
      </c>
      <c r="O3564">
        <v>0</v>
      </c>
      <c r="P3564">
        <v>0</v>
      </c>
      <c r="Q3564">
        <v>13948.477999999999</v>
      </c>
      <c r="R3564">
        <v>1552.71</v>
      </c>
      <c r="S3564">
        <v>3.2349999999999999</v>
      </c>
      <c r="T3564">
        <v>33</v>
      </c>
      <c r="U3564">
        <v>4705.1809999999996</v>
      </c>
      <c r="V3564">
        <v>1</v>
      </c>
      <c r="W3564">
        <v>1.8340000000000001</v>
      </c>
      <c r="X3564">
        <v>2.964</v>
      </c>
      <c r="Y3564" s="8">
        <v>43412</v>
      </c>
    </row>
    <row r="3565" spans="1:25" x14ac:dyDescent="0.25">
      <c r="A3565">
        <v>-111.97591703000001</v>
      </c>
      <c r="B3565">
        <v>33.078672179999998</v>
      </c>
      <c r="C3565" t="s">
        <v>563</v>
      </c>
      <c r="D3565" t="s">
        <v>562</v>
      </c>
      <c r="E3565" t="s">
        <v>561</v>
      </c>
      <c r="F3565">
        <v>1043</v>
      </c>
      <c r="G3565">
        <v>174</v>
      </c>
      <c r="H3565">
        <v>13.333</v>
      </c>
      <c r="I3565">
        <v>2.7559999999999998</v>
      </c>
      <c r="J3565">
        <v>1</v>
      </c>
      <c r="K3565">
        <v>1172.4770000000001</v>
      </c>
      <c r="L3565" t="s">
        <v>560</v>
      </c>
      <c r="M3565" t="s">
        <v>559</v>
      </c>
      <c r="N3565" s="8">
        <v>43412</v>
      </c>
      <c r="O3565">
        <v>0</v>
      </c>
      <c r="P3565">
        <v>0</v>
      </c>
      <c r="Q3565">
        <v>14297.687</v>
      </c>
      <c r="R3565">
        <v>1553.6880000000001</v>
      </c>
      <c r="S3565">
        <v>3.2370000000000001</v>
      </c>
      <c r="T3565">
        <v>33</v>
      </c>
      <c r="U3565">
        <v>4708.1450000000004</v>
      </c>
      <c r="V3565">
        <v>1</v>
      </c>
      <c r="W3565">
        <v>1.879</v>
      </c>
      <c r="X3565">
        <v>3.0369999999999999</v>
      </c>
      <c r="Y3565" s="8">
        <v>43412</v>
      </c>
    </row>
    <row r="3566" spans="1:25" x14ac:dyDescent="0.25">
      <c r="A3566">
        <v>-111.97591516999999</v>
      </c>
      <c r="B3566">
        <v>33.078665219999998</v>
      </c>
      <c r="C3566" t="s">
        <v>563</v>
      </c>
      <c r="D3566" t="s">
        <v>562</v>
      </c>
      <c r="E3566" t="s">
        <v>561</v>
      </c>
      <c r="F3566">
        <v>1044</v>
      </c>
      <c r="G3566">
        <v>179</v>
      </c>
      <c r="H3566">
        <v>13.333</v>
      </c>
      <c r="I3566">
        <v>3.117</v>
      </c>
      <c r="J3566">
        <v>1</v>
      </c>
      <c r="K3566">
        <v>1172.421</v>
      </c>
      <c r="L3566" t="s">
        <v>560</v>
      </c>
      <c r="M3566" t="s">
        <v>559</v>
      </c>
      <c r="N3566" s="8">
        <v>43412</v>
      </c>
      <c r="O3566">
        <v>0</v>
      </c>
      <c r="P3566">
        <v>0</v>
      </c>
      <c r="Q3566">
        <v>16702.878000000001</v>
      </c>
      <c r="R3566">
        <v>1604.8889999999999</v>
      </c>
      <c r="S3566">
        <v>3.3439999999999999</v>
      </c>
      <c r="T3566">
        <v>33</v>
      </c>
      <c r="U3566">
        <v>4863.3</v>
      </c>
      <c r="V3566">
        <v>1</v>
      </c>
      <c r="W3566">
        <v>2.125</v>
      </c>
      <c r="X3566">
        <v>3.4340000000000002</v>
      </c>
      <c r="Y3566" s="8">
        <v>43412</v>
      </c>
    </row>
    <row r="3567" spans="1:25" x14ac:dyDescent="0.25">
      <c r="A3567">
        <v>-111.97591532</v>
      </c>
      <c r="B3567">
        <v>33.078657210000003</v>
      </c>
      <c r="C3567" t="s">
        <v>563</v>
      </c>
      <c r="D3567" t="s">
        <v>562</v>
      </c>
      <c r="E3567" t="s">
        <v>561</v>
      </c>
      <c r="F3567">
        <v>1045</v>
      </c>
      <c r="G3567">
        <v>184</v>
      </c>
      <c r="H3567">
        <v>13.333</v>
      </c>
      <c r="I3567">
        <v>2.657</v>
      </c>
      <c r="J3567">
        <v>1</v>
      </c>
      <c r="K3567">
        <v>1172.4970000000001</v>
      </c>
      <c r="L3567" t="s">
        <v>560</v>
      </c>
      <c r="M3567" t="s">
        <v>559</v>
      </c>
      <c r="N3567" s="8">
        <v>43412</v>
      </c>
      <c r="O3567">
        <v>0</v>
      </c>
      <c r="P3567">
        <v>0</v>
      </c>
      <c r="Q3567">
        <v>14464.966</v>
      </c>
      <c r="R3567">
        <v>1630.0830000000001</v>
      </c>
      <c r="S3567">
        <v>3.3959999999999999</v>
      </c>
      <c r="T3567">
        <v>33</v>
      </c>
      <c r="U3567">
        <v>4939.6450000000004</v>
      </c>
      <c r="V3567">
        <v>1</v>
      </c>
      <c r="W3567">
        <v>1.8120000000000001</v>
      </c>
      <c r="X3567">
        <v>2.9279999999999999</v>
      </c>
      <c r="Y3567" s="8">
        <v>43412</v>
      </c>
    </row>
    <row r="3568" spans="1:25" x14ac:dyDescent="0.25">
      <c r="A3568">
        <v>-111.97591566</v>
      </c>
      <c r="B3568">
        <v>33.078649220000003</v>
      </c>
      <c r="C3568" t="s">
        <v>563</v>
      </c>
      <c r="D3568" t="s">
        <v>562</v>
      </c>
      <c r="E3568" t="s">
        <v>561</v>
      </c>
      <c r="F3568">
        <v>1046</v>
      </c>
      <c r="G3568">
        <v>182</v>
      </c>
      <c r="H3568">
        <v>13.333</v>
      </c>
      <c r="I3568">
        <v>2.69</v>
      </c>
      <c r="J3568">
        <v>1</v>
      </c>
      <c r="K3568">
        <v>1172.4970000000001</v>
      </c>
      <c r="L3568" t="s">
        <v>560</v>
      </c>
      <c r="M3568" t="s">
        <v>559</v>
      </c>
      <c r="N3568" s="8">
        <v>43412</v>
      </c>
      <c r="O3568">
        <v>0</v>
      </c>
      <c r="P3568">
        <v>0</v>
      </c>
      <c r="Q3568">
        <v>12944.144</v>
      </c>
      <c r="R3568">
        <v>1440.91</v>
      </c>
      <c r="S3568">
        <v>3.0019999999999998</v>
      </c>
      <c r="T3568">
        <v>33</v>
      </c>
      <c r="U3568">
        <v>4366.393</v>
      </c>
      <c r="V3568">
        <v>1</v>
      </c>
      <c r="W3568">
        <v>1.8340000000000001</v>
      </c>
      <c r="X3568">
        <v>2.964</v>
      </c>
      <c r="Y3568" s="8">
        <v>43412</v>
      </c>
    </row>
    <row r="3569" spans="1:25" x14ac:dyDescent="0.25">
      <c r="A3569">
        <v>-111.97591634</v>
      </c>
      <c r="B3569">
        <v>33.078642219999999</v>
      </c>
      <c r="C3569" t="s">
        <v>563</v>
      </c>
      <c r="D3569" t="s">
        <v>562</v>
      </c>
      <c r="E3569" t="s">
        <v>561</v>
      </c>
      <c r="F3569">
        <v>1047</v>
      </c>
      <c r="G3569">
        <v>178</v>
      </c>
      <c r="H3569">
        <v>13.333</v>
      </c>
      <c r="I3569">
        <v>2.8540000000000001</v>
      </c>
      <c r="J3569">
        <v>1</v>
      </c>
      <c r="K3569">
        <v>1172.4280000000001</v>
      </c>
      <c r="L3569" t="s">
        <v>560</v>
      </c>
      <c r="M3569" t="s">
        <v>559</v>
      </c>
      <c r="N3569" s="8">
        <v>43412</v>
      </c>
      <c r="O3569">
        <v>0</v>
      </c>
      <c r="P3569">
        <v>0</v>
      </c>
      <c r="Q3569">
        <v>9365.5220000000008</v>
      </c>
      <c r="R3569">
        <v>982.63</v>
      </c>
      <c r="S3569">
        <v>2.0470000000000002</v>
      </c>
      <c r="T3569">
        <v>33</v>
      </c>
      <c r="U3569">
        <v>2977.6669999999999</v>
      </c>
      <c r="V3569">
        <v>1</v>
      </c>
      <c r="W3569">
        <v>1.946</v>
      </c>
      <c r="X3569">
        <v>3.145</v>
      </c>
      <c r="Y3569" s="8">
        <v>43412</v>
      </c>
    </row>
    <row r="3570" spans="1:25" x14ac:dyDescent="0.25">
      <c r="A3570">
        <v>-111.97591583000001</v>
      </c>
      <c r="B3570">
        <v>33.078634219999998</v>
      </c>
      <c r="C3570" t="s">
        <v>563</v>
      </c>
      <c r="D3570" t="s">
        <v>562</v>
      </c>
      <c r="E3570" t="s">
        <v>561</v>
      </c>
      <c r="F3570">
        <v>1048</v>
      </c>
      <c r="G3570">
        <v>181</v>
      </c>
      <c r="H3570">
        <v>13.333</v>
      </c>
      <c r="I3570">
        <v>2.657</v>
      </c>
      <c r="J3570">
        <v>1</v>
      </c>
      <c r="K3570">
        <v>1172.566</v>
      </c>
      <c r="L3570" t="s">
        <v>560</v>
      </c>
      <c r="M3570" t="s">
        <v>559</v>
      </c>
      <c r="N3570" s="8">
        <v>43412</v>
      </c>
      <c r="O3570">
        <v>0</v>
      </c>
      <c r="P3570">
        <v>0</v>
      </c>
      <c r="Q3570">
        <v>8857.7369999999992</v>
      </c>
      <c r="R3570">
        <v>998.19399999999996</v>
      </c>
      <c r="S3570">
        <v>2.08</v>
      </c>
      <c r="T3570">
        <v>33</v>
      </c>
      <c r="U3570">
        <v>3024.8310000000001</v>
      </c>
      <c r="V3570">
        <v>1</v>
      </c>
      <c r="W3570">
        <v>1.8120000000000001</v>
      </c>
      <c r="X3570">
        <v>2.9279999999999999</v>
      </c>
      <c r="Y3570" s="8">
        <v>43412</v>
      </c>
    </row>
    <row r="3571" spans="1:25" x14ac:dyDescent="0.25">
      <c r="A3571">
        <v>-111.975916</v>
      </c>
      <c r="B3571">
        <v>33.078627230000002</v>
      </c>
      <c r="C3571" t="s">
        <v>563</v>
      </c>
      <c r="D3571" t="s">
        <v>562</v>
      </c>
      <c r="E3571" t="s">
        <v>561</v>
      </c>
      <c r="F3571">
        <v>1049</v>
      </c>
      <c r="G3571">
        <v>180</v>
      </c>
      <c r="H3571">
        <v>13.333</v>
      </c>
      <c r="I3571">
        <v>2.887</v>
      </c>
      <c r="J3571">
        <v>1</v>
      </c>
      <c r="K3571">
        <v>1172.4739999999999</v>
      </c>
      <c r="L3571" t="s">
        <v>560</v>
      </c>
      <c r="M3571" t="s">
        <v>559</v>
      </c>
      <c r="N3571" s="8">
        <v>43412</v>
      </c>
      <c r="O3571">
        <v>0</v>
      </c>
      <c r="P3571">
        <v>0</v>
      </c>
      <c r="Q3571">
        <v>8399.1939999999995</v>
      </c>
      <c r="R3571">
        <v>871.22900000000004</v>
      </c>
      <c r="S3571">
        <v>1.8149999999999999</v>
      </c>
      <c r="T3571">
        <v>33</v>
      </c>
      <c r="U3571">
        <v>2640.087</v>
      </c>
      <c r="V3571">
        <v>1</v>
      </c>
      <c r="W3571">
        <v>1.9690000000000001</v>
      </c>
      <c r="X3571">
        <v>3.181</v>
      </c>
      <c r="Y3571" s="8">
        <v>43412</v>
      </c>
    </row>
    <row r="3572" spans="1:25" x14ac:dyDescent="0.25">
      <c r="A3572">
        <v>-111.97591497000001</v>
      </c>
      <c r="B3572">
        <v>33.078620180000001</v>
      </c>
      <c r="C3572" t="s">
        <v>563</v>
      </c>
      <c r="D3572" t="s">
        <v>562</v>
      </c>
      <c r="E3572" t="s">
        <v>561</v>
      </c>
      <c r="F3572">
        <v>1050</v>
      </c>
      <c r="G3572">
        <v>186</v>
      </c>
      <c r="H3572">
        <v>13.333</v>
      </c>
      <c r="I3572">
        <v>2.69</v>
      </c>
      <c r="J3572">
        <v>1</v>
      </c>
      <c r="K3572">
        <v>1172.5229999999999</v>
      </c>
      <c r="L3572" t="s">
        <v>560</v>
      </c>
      <c r="M3572" t="s">
        <v>559</v>
      </c>
      <c r="N3572" s="8">
        <v>43412</v>
      </c>
      <c r="O3572">
        <v>0</v>
      </c>
      <c r="P3572">
        <v>0</v>
      </c>
      <c r="Q3572">
        <v>9960.3889999999992</v>
      </c>
      <c r="R3572">
        <v>1108.7660000000001</v>
      </c>
      <c r="S3572">
        <v>2.31</v>
      </c>
      <c r="T3572">
        <v>33</v>
      </c>
      <c r="U3572">
        <v>3359.8960000000002</v>
      </c>
      <c r="V3572">
        <v>1</v>
      </c>
      <c r="W3572">
        <v>1.8340000000000001</v>
      </c>
      <c r="X3572">
        <v>2.964</v>
      </c>
      <c r="Y3572" s="8">
        <v>43412</v>
      </c>
    </row>
    <row r="3573" spans="1:25" x14ac:dyDescent="0.25">
      <c r="A3573">
        <v>-111.97591651</v>
      </c>
      <c r="B3573">
        <v>33.078612210000003</v>
      </c>
      <c r="C3573" t="s">
        <v>563</v>
      </c>
      <c r="D3573" t="s">
        <v>562</v>
      </c>
      <c r="E3573" t="s">
        <v>561</v>
      </c>
      <c r="F3573">
        <v>1051</v>
      </c>
      <c r="G3573">
        <v>177</v>
      </c>
      <c r="H3573">
        <v>13.333</v>
      </c>
      <c r="I3573">
        <v>2.7229999999999999</v>
      </c>
      <c r="J3573">
        <v>1</v>
      </c>
      <c r="K3573">
        <v>1172.5070000000001</v>
      </c>
      <c r="L3573" t="s">
        <v>560</v>
      </c>
      <c r="M3573" t="s">
        <v>559</v>
      </c>
      <c r="N3573" s="8">
        <v>43412</v>
      </c>
      <c r="O3573">
        <v>0</v>
      </c>
      <c r="P3573">
        <v>0</v>
      </c>
      <c r="Q3573">
        <v>11217.046</v>
      </c>
      <c r="R3573">
        <v>1233.6099999999999</v>
      </c>
      <c r="S3573">
        <v>2.57</v>
      </c>
      <c r="T3573">
        <v>33</v>
      </c>
      <c r="U3573">
        <v>3738.2109999999998</v>
      </c>
      <c r="V3573">
        <v>1</v>
      </c>
      <c r="W3573">
        <v>1.857</v>
      </c>
      <c r="X3573">
        <v>3.0009999999999999</v>
      </c>
      <c r="Y3573" s="8">
        <v>43412</v>
      </c>
    </row>
    <row r="3574" spans="1:25" x14ac:dyDescent="0.25">
      <c r="A3574">
        <v>-111.97591549000001</v>
      </c>
      <c r="B3574">
        <v>33.078604210000002</v>
      </c>
      <c r="C3574" t="s">
        <v>563</v>
      </c>
      <c r="D3574" t="s">
        <v>562</v>
      </c>
      <c r="E3574" t="s">
        <v>561</v>
      </c>
      <c r="F3574">
        <v>1052</v>
      </c>
      <c r="G3574">
        <v>183</v>
      </c>
      <c r="H3574">
        <v>13.333</v>
      </c>
      <c r="I3574">
        <v>2.8540000000000001</v>
      </c>
      <c r="J3574">
        <v>1</v>
      </c>
      <c r="K3574">
        <v>1172.4870000000001</v>
      </c>
      <c r="L3574" t="s">
        <v>560</v>
      </c>
      <c r="M3574" t="s">
        <v>559</v>
      </c>
      <c r="N3574" s="8">
        <v>43412</v>
      </c>
      <c r="O3574">
        <v>0</v>
      </c>
      <c r="P3574">
        <v>0</v>
      </c>
      <c r="Q3574">
        <v>12427.601000000001</v>
      </c>
      <c r="R3574">
        <v>1303.903</v>
      </c>
      <c r="S3574">
        <v>2.7160000000000002</v>
      </c>
      <c r="T3574">
        <v>33</v>
      </c>
      <c r="U3574">
        <v>3951.2220000000002</v>
      </c>
      <c r="V3574">
        <v>1</v>
      </c>
      <c r="W3574">
        <v>1.946</v>
      </c>
      <c r="X3574">
        <v>3.145</v>
      </c>
      <c r="Y3574" s="8">
        <v>43412</v>
      </c>
    </row>
    <row r="3575" spans="1:25" x14ac:dyDescent="0.25">
      <c r="A3575">
        <v>-111.97591683</v>
      </c>
      <c r="B3575">
        <v>33.078597219999999</v>
      </c>
      <c r="C3575" t="s">
        <v>563</v>
      </c>
      <c r="D3575" t="s">
        <v>562</v>
      </c>
      <c r="E3575" t="s">
        <v>561</v>
      </c>
      <c r="F3575">
        <v>1053</v>
      </c>
      <c r="G3575">
        <v>181</v>
      </c>
      <c r="H3575">
        <v>13.333</v>
      </c>
      <c r="I3575">
        <v>2.5920000000000001</v>
      </c>
      <c r="J3575">
        <v>1</v>
      </c>
      <c r="K3575">
        <v>1172.539</v>
      </c>
      <c r="L3575" t="s">
        <v>560</v>
      </c>
      <c r="M3575" t="s">
        <v>559</v>
      </c>
      <c r="N3575" s="8">
        <v>43412</v>
      </c>
      <c r="O3575">
        <v>0</v>
      </c>
      <c r="P3575">
        <v>0</v>
      </c>
      <c r="Q3575">
        <v>13090.713</v>
      </c>
      <c r="R3575">
        <v>1512.5630000000001</v>
      </c>
      <c r="S3575">
        <v>3.1509999999999998</v>
      </c>
      <c r="T3575">
        <v>33</v>
      </c>
      <c r="U3575">
        <v>4583.5240000000003</v>
      </c>
      <c r="V3575">
        <v>1</v>
      </c>
      <c r="W3575">
        <v>1.7669999999999999</v>
      </c>
      <c r="X3575">
        <v>2.8559999999999999</v>
      </c>
      <c r="Y3575" s="8">
        <v>43412</v>
      </c>
    </row>
    <row r="3576" spans="1:25" x14ac:dyDescent="0.25">
      <c r="A3576">
        <v>-111.97591566</v>
      </c>
      <c r="B3576">
        <v>33.078590220000002</v>
      </c>
      <c r="C3576" t="s">
        <v>563</v>
      </c>
      <c r="D3576" t="s">
        <v>562</v>
      </c>
      <c r="E3576" t="s">
        <v>561</v>
      </c>
      <c r="F3576">
        <v>1054</v>
      </c>
      <c r="G3576">
        <v>182</v>
      </c>
      <c r="H3576">
        <v>13.333</v>
      </c>
      <c r="I3576">
        <v>2.69</v>
      </c>
      <c r="J3576">
        <v>1</v>
      </c>
      <c r="K3576">
        <v>1172.5129999999999</v>
      </c>
      <c r="L3576" t="s">
        <v>560</v>
      </c>
      <c r="M3576" t="s">
        <v>559</v>
      </c>
      <c r="N3576" s="8">
        <v>43412</v>
      </c>
      <c r="O3576">
        <v>0</v>
      </c>
      <c r="P3576">
        <v>0</v>
      </c>
      <c r="Q3576">
        <v>13942.308999999999</v>
      </c>
      <c r="R3576">
        <v>1552.0229999999999</v>
      </c>
      <c r="S3576">
        <v>3.2330000000000001</v>
      </c>
      <c r="T3576">
        <v>33</v>
      </c>
      <c r="U3576">
        <v>4703.1000000000004</v>
      </c>
      <c r="V3576">
        <v>1</v>
      </c>
      <c r="W3576">
        <v>1.8340000000000001</v>
      </c>
      <c r="X3576">
        <v>2.964</v>
      </c>
      <c r="Y3576" s="8">
        <v>43412</v>
      </c>
    </row>
    <row r="3577" spans="1:25" x14ac:dyDescent="0.25">
      <c r="A3577">
        <v>-111.97591767999999</v>
      </c>
      <c r="B3577">
        <v>33.07858221</v>
      </c>
      <c r="C3577" t="s">
        <v>563</v>
      </c>
      <c r="D3577" t="s">
        <v>562</v>
      </c>
      <c r="E3577" t="s">
        <v>561</v>
      </c>
      <c r="F3577">
        <v>1055</v>
      </c>
      <c r="G3577">
        <v>176</v>
      </c>
      <c r="H3577">
        <v>13.333</v>
      </c>
      <c r="I3577">
        <v>2.7890000000000001</v>
      </c>
      <c r="J3577">
        <v>1</v>
      </c>
      <c r="K3577">
        <v>1172.51</v>
      </c>
      <c r="L3577" t="s">
        <v>560</v>
      </c>
      <c r="M3577" t="s">
        <v>559</v>
      </c>
      <c r="N3577" s="8">
        <v>43412</v>
      </c>
      <c r="O3577">
        <v>0</v>
      </c>
      <c r="P3577">
        <v>0</v>
      </c>
      <c r="Q3577">
        <v>13613.975</v>
      </c>
      <c r="R3577">
        <v>1461.9860000000001</v>
      </c>
      <c r="S3577">
        <v>3.0459999999999998</v>
      </c>
      <c r="T3577">
        <v>33</v>
      </c>
      <c r="U3577">
        <v>4430.2619999999997</v>
      </c>
      <c r="V3577">
        <v>1</v>
      </c>
      <c r="W3577">
        <v>1.901</v>
      </c>
      <c r="X3577">
        <v>3.073</v>
      </c>
      <c r="Y3577" s="8">
        <v>43412</v>
      </c>
    </row>
    <row r="3578" spans="1:25" x14ac:dyDescent="0.25">
      <c r="A3578">
        <v>-111.97591649</v>
      </c>
      <c r="B3578">
        <v>33.078575209999997</v>
      </c>
      <c r="C3578" t="s">
        <v>563</v>
      </c>
      <c r="D3578" t="s">
        <v>562</v>
      </c>
      <c r="E3578" t="s">
        <v>561</v>
      </c>
      <c r="F3578">
        <v>1056</v>
      </c>
      <c r="G3578">
        <v>183</v>
      </c>
      <c r="H3578">
        <v>13.333</v>
      </c>
      <c r="I3578">
        <v>2.625</v>
      </c>
      <c r="J3578">
        <v>1</v>
      </c>
      <c r="K3578">
        <v>1172.5329999999999</v>
      </c>
      <c r="L3578" t="s">
        <v>560</v>
      </c>
      <c r="M3578" t="s">
        <v>559</v>
      </c>
      <c r="N3578" s="8">
        <v>43412</v>
      </c>
      <c r="O3578">
        <v>0</v>
      </c>
      <c r="P3578">
        <v>0</v>
      </c>
      <c r="Q3578">
        <v>12560.013999999999</v>
      </c>
      <c r="R3578">
        <v>1433.1030000000001</v>
      </c>
      <c r="S3578">
        <v>2.9860000000000002</v>
      </c>
      <c r="T3578">
        <v>33</v>
      </c>
      <c r="U3578">
        <v>4342.7359999999999</v>
      </c>
      <c r="V3578">
        <v>1</v>
      </c>
      <c r="W3578">
        <v>1.79</v>
      </c>
      <c r="X3578">
        <v>2.8919999999999999</v>
      </c>
      <c r="Y3578" s="8">
        <v>43412</v>
      </c>
    </row>
    <row r="3579" spans="1:25" x14ac:dyDescent="0.25">
      <c r="A3579">
        <v>-111.97591717</v>
      </c>
      <c r="B3579">
        <v>33.078567219999996</v>
      </c>
      <c r="C3579" t="s">
        <v>563</v>
      </c>
      <c r="D3579" t="s">
        <v>562</v>
      </c>
      <c r="E3579" t="s">
        <v>561</v>
      </c>
      <c r="F3579">
        <v>1057</v>
      </c>
      <c r="G3579">
        <v>179</v>
      </c>
      <c r="H3579">
        <v>13.333</v>
      </c>
      <c r="I3579">
        <v>2.7559999999999998</v>
      </c>
      <c r="J3579">
        <v>1</v>
      </c>
      <c r="K3579">
        <v>1172.4870000000001</v>
      </c>
      <c r="L3579" t="s">
        <v>560</v>
      </c>
      <c r="M3579" t="s">
        <v>559</v>
      </c>
      <c r="N3579" s="8">
        <v>43412</v>
      </c>
      <c r="O3579">
        <v>0</v>
      </c>
      <c r="P3579">
        <v>0</v>
      </c>
      <c r="Q3579">
        <v>11538.054</v>
      </c>
      <c r="R3579">
        <v>1253.807</v>
      </c>
      <c r="S3579">
        <v>2.6120000000000001</v>
      </c>
      <c r="T3579">
        <v>33</v>
      </c>
      <c r="U3579">
        <v>3799.4140000000002</v>
      </c>
      <c r="V3579">
        <v>1</v>
      </c>
      <c r="W3579">
        <v>1.879</v>
      </c>
      <c r="X3579">
        <v>3.0369999999999999</v>
      </c>
      <c r="Y3579" s="8">
        <v>43412</v>
      </c>
    </row>
    <row r="3580" spans="1:25" x14ac:dyDescent="0.25">
      <c r="A3580">
        <v>-111.97591649</v>
      </c>
      <c r="B3580">
        <v>33.078560209999999</v>
      </c>
      <c r="C3580" t="s">
        <v>563</v>
      </c>
      <c r="D3580" t="s">
        <v>562</v>
      </c>
      <c r="E3580" t="s">
        <v>561</v>
      </c>
      <c r="F3580">
        <v>1058</v>
      </c>
      <c r="G3580">
        <v>183</v>
      </c>
      <c r="H3580">
        <v>13.333</v>
      </c>
      <c r="I3580">
        <v>2.625</v>
      </c>
      <c r="J3580">
        <v>1</v>
      </c>
      <c r="K3580">
        <v>1172.5229999999999</v>
      </c>
      <c r="L3580" t="s">
        <v>560</v>
      </c>
      <c r="M3580" t="s">
        <v>559</v>
      </c>
      <c r="N3580" s="8">
        <v>43412</v>
      </c>
      <c r="O3580">
        <v>0</v>
      </c>
      <c r="P3580">
        <v>0</v>
      </c>
      <c r="Q3580">
        <v>12580.888999999999</v>
      </c>
      <c r="R3580">
        <v>1435.4849999999999</v>
      </c>
      <c r="S3580">
        <v>2.9910000000000001</v>
      </c>
      <c r="T3580">
        <v>33</v>
      </c>
      <c r="U3580">
        <v>4349.9539999999997</v>
      </c>
      <c r="V3580">
        <v>1</v>
      </c>
      <c r="W3580">
        <v>1.79</v>
      </c>
      <c r="X3580">
        <v>2.8919999999999999</v>
      </c>
      <c r="Y3580" s="8">
        <v>43412</v>
      </c>
    </row>
    <row r="3581" spans="1:25" x14ac:dyDescent="0.25">
      <c r="A3581">
        <v>-111.97591786</v>
      </c>
      <c r="B3581">
        <v>33.078553190000001</v>
      </c>
      <c r="C3581" t="s">
        <v>563</v>
      </c>
      <c r="D3581" t="s">
        <v>562</v>
      </c>
      <c r="E3581" t="s">
        <v>561</v>
      </c>
      <c r="F3581">
        <v>1059</v>
      </c>
      <c r="G3581">
        <v>175</v>
      </c>
      <c r="H3581">
        <v>13.333</v>
      </c>
      <c r="I3581">
        <v>2.8220000000000001</v>
      </c>
      <c r="J3581">
        <v>1</v>
      </c>
      <c r="K3581">
        <v>1172.4480000000001</v>
      </c>
      <c r="L3581" t="s">
        <v>560</v>
      </c>
      <c r="M3581" t="s">
        <v>559</v>
      </c>
      <c r="N3581" s="8">
        <v>43412</v>
      </c>
      <c r="O3581">
        <v>0</v>
      </c>
      <c r="P3581">
        <v>0</v>
      </c>
      <c r="Q3581">
        <v>12525.974</v>
      </c>
      <c r="R3581">
        <v>1329.5060000000001</v>
      </c>
      <c r="S3581">
        <v>2.77</v>
      </c>
      <c r="T3581">
        <v>33</v>
      </c>
      <c r="U3581">
        <v>4028.806</v>
      </c>
      <c r="V3581">
        <v>1</v>
      </c>
      <c r="W3581">
        <v>1.9239999999999999</v>
      </c>
      <c r="X3581">
        <v>3.109</v>
      </c>
      <c r="Y3581" s="8">
        <v>43412</v>
      </c>
    </row>
    <row r="3582" spans="1:25" x14ac:dyDescent="0.25">
      <c r="A3582">
        <v>-111.9759158</v>
      </c>
      <c r="B3582">
        <v>33.078545159999997</v>
      </c>
      <c r="C3582" t="s">
        <v>563</v>
      </c>
      <c r="D3582" t="s">
        <v>562</v>
      </c>
      <c r="E3582" t="s">
        <v>561</v>
      </c>
      <c r="F3582">
        <v>1060</v>
      </c>
      <c r="G3582">
        <v>187</v>
      </c>
      <c r="H3582">
        <v>13.333</v>
      </c>
      <c r="I3582">
        <v>2.5590000000000002</v>
      </c>
      <c r="J3582">
        <v>1</v>
      </c>
      <c r="K3582">
        <v>1172.4929999999999</v>
      </c>
      <c r="L3582" t="s">
        <v>560</v>
      </c>
      <c r="M3582" t="s">
        <v>559</v>
      </c>
      <c r="N3582" s="8">
        <v>43412</v>
      </c>
      <c r="O3582">
        <v>0</v>
      </c>
      <c r="P3582">
        <v>0</v>
      </c>
      <c r="Q3582">
        <v>15774.334999999999</v>
      </c>
      <c r="R3582">
        <v>1846.009</v>
      </c>
      <c r="S3582">
        <v>3.8460000000000001</v>
      </c>
      <c r="T3582">
        <v>33</v>
      </c>
      <c r="U3582">
        <v>5593.9650000000001</v>
      </c>
      <c r="V3582">
        <v>1</v>
      </c>
      <c r="W3582">
        <v>1.7450000000000001</v>
      </c>
      <c r="X3582">
        <v>2.82</v>
      </c>
      <c r="Y3582" s="8">
        <v>43412</v>
      </c>
    </row>
    <row r="3583" spans="1:25" x14ac:dyDescent="0.25">
      <c r="A3583">
        <v>-111.97591803</v>
      </c>
      <c r="B3583">
        <v>33.078538180000002</v>
      </c>
      <c r="C3583" t="s">
        <v>563</v>
      </c>
      <c r="D3583" t="s">
        <v>562</v>
      </c>
      <c r="E3583" t="s">
        <v>561</v>
      </c>
      <c r="F3583">
        <v>1061</v>
      </c>
      <c r="G3583">
        <v>174</v>
      </c>
      <c r="H3583">
        <v>13.333</v>
      </c>
      <c r="I3583">
        <v>2.7229999999999999</v>
      </c>
      <c r="J3583">
        <v>1</v>
      </c>
      <c r="K3583">
        <v>1172.4570000000001</v>
      </c>
      <c r="L3583" t="s">
        <v>560</v>
      </c>
      <c r="M3583" t="s">
        <v>559</v>
      </c>
      <c r="N3583" s="8">
        <v>43412</v>
      </c>
      <c r="O3583">
        <v>0</v>
      </c>
      <c r="P3583">
        <v>0</v>
      </c>
      <c r="Q3583">
        <v>15628.537</v>
      </c>
      <c r="R3583">
        <v>1718.769</v>
      </c>
      <c r="S3583">
        <v>3.581</v>
      </c>
      <c r="T3583">
        <v>33</v>
      </c>
      <c r="U3583">
        <v>5208.3909999999996</v>
      </c>
      <c r="V3583">
        <v>1</v>
      </c>
      <c r="W3583">
        <v>1.857</v>
      </c>
      <c r="X3583">
        <v>3.0009999999999999</v>
      </c>
      <c r="Y3583" s="8">
        <v>43412</v>
      </c>
    </row>
    <row r="3584" spans="1:25" x14ac:dyDescent="0.25">
      <c r="A3584">
        <v>-111.97591666</v>
      </c>
      <c r="B3584">
        <v>33.078530219999998</v>
      </c>
      <c r="C3584" t="s">
        <v>563</v>
      </c>
      <c r="D3584" t="s">
        <v>562</v>
      </c>
      <c r="E3584" t="s">
        <v>561</v>
      </c>
      <c r="F3584">
        <v>1062</v>
      </c>
      <c r="G3584">
        <v>182</v>
      </c>
      <c r="H3584">
        <v>13.333</v>
      </c>
      <c r="I3584">
        <v>2.5920000000000001</v>
      </c>
      <c r="J3584">
        <v>1</v>
      </c>
      <c r="K3584">
        <v>1172.51</v>
      </c>
      <c r="L3584" t="s">
        <v>560</v>
      </c>
      <c r="M3584" t="s">
        <v>559</v>
      </c>
      <c r="N3584" s="8">
        <v>43412</v>
      </c>
      <c r="O3584">
        <v>0</v>
      </c>
      <c r="P3584">
        <v>0</v>
      </c>
      <c r="Q3584">
        <v>16740.993999999999</v>
      </c>
      <c r="R3584">
        <v>1934.3340000000001</v>
      </c>
      <c r="S3584">
        <v>4.03</v>
      </c>
      <c r="T3584">
        <v>33</v>
      </c>
      <c r="U3584">
        <v>5861.6170000000002</v>
      </c>
      <c r="V3584">
        <v>1</v>
      </c>
      <c r="W3584">
        <v>1.7669999999999999</v>
      </c>
      <c r="X3584">
        <v>2.8559999999999999</v>
      </c>
      <c r="Y3584" s="8">
        <v>43412</v>
      </c>
    </row>
    <row r="3585" spans="1:25" x14ac:dyDescent="0.25">
      <c r="A3585">
        <v>-111.97591734</v>
      </c>
      <c r="B3585">
        <v>33.078523220000001</v>
      </c>
      <c r="C3585" t="s">
        <v>563</v>
      </c>
      <c r="D3585" t="s">
        <v>562</v>
      </c>
      <c r="E3585" t="s">
        <v>561</v>
      </c>
      <c r="F3585">
        <v>1063</v>
      </c>
      <c r="G3585">
        <v>178</v>
      </c>
      <c r="H3585">
        <v>13.333</v>
      </c>
      <c r="I3585">
        <v>2.7890000000000001</v>
      </c>
      <c r="J3585">
        <v>1</v>
      </c>
      <c r="K3585">
        <v>1172.4079999999999</v>
      </c>
      <c r="L3585" t="s">
        <v>560</v>
      </c>
      <c r="M3585" t="s">
        <v>559</v>
      </c>
      <c r="N3585" s="8">
        <v>43412</v>
      </c>
      <c r="O3585">
        <v>0</v>
      </c>
      <c r="P3585">
        <v>0</v>
      </c>
      <c r="Q3585">
        <v>17731.723000000002</v>
      </c>
      <c r="R3585">
        <v>1904.1859999999999</v>
      </c>
      <c r="S3585">
        <v>3.9670000000000001</v>
      </c>
      <c r="T3585">
        <v>33</v>
      </c>
      <c r="U3585">
        <v>5770.259</v>
      </c>
      <c r="V3585">
        <v>1</v>
      </c>
      <c r="W3585">
        <v>1.901</v>
      </c>
      <c r="X3585">
        <v>3.073</v>
      </c>
      <c r="Y3585" s="8">
        <v>43412</v>
      </c>
    </row>
    <row r="3586" spans="1:25" x14ac:dyDescent="0.25">
      <c r="A3586">
        <v>-111.97591597</v>
      </c>
      <c r="B3586">
        <v>33.078516180000001</v>
      </c>
      <c r="C3586" t="s">
        <v>563</v>
      </c>
      <c r="D3586" t="s">
        <v>562</v>
      </c>
      <c r="E3586" t="s">
        <v>561</v>
      </c>
      <c r="F3586">
        <v>1064</v>
      </c>
      <c r="G3586">
        <v>186</v>
      </c>
      <c r="H3586">
        <v>13.333</v>
      </c>
      <c r="I3586">
        <v>2.69</v>
      </c>
      <c r="J3586">
        <v>1</v>
      </c>
      <c r="K3586">
        <v>1172.4380000000001</v>
      </c>
      <c r="L3586" t="s">
        <v>560</v>
      </c>
      <c r="M3586" t="s">
        <v>559</v>
      </c>
      <c r="N3586" s="8">
        <v>43412</v>
      </c>
      <c r="O3586">
        <v>0</v>
      </c>
      <c r="P3586">
        <v>0</v>
      </c>
      <c r="Q3586">
        <v>15075.145</v>
      </c>
      <c r="R3586">
        <v>1678.127</v>
      </c>
      <c r="S3586">
        <v>3.496</v>
      </c>
      <c r="T3586">
        <v>33</v>
      </c>
      <c r="U3586">
        <v>5085.2349999999997</v>
      </c>
      <c r="V3586">
        <v>1</v>
      </c>
      <c r="W3586">
        <v>1.8340000000000001</v>
      </c>
      <c r="X3586">
        <v>2.964</v>
      </c>
      <c r="Y3586" s="8">
        <v>43412</v>
      </c>
    </row>
    <row r="3587" spans="1:25" x14ac:dyDescent="0.25">
      <c r="A3587">
        <v>-111.97591734</v>
      </c>
      <c r="B3587">
        <v>33.078508220000003</v>
      </c>
      <c r="C3587" t="s">
        <v>563</v>
      </c>
      <c r="D3587" t="s">
        <v>562</v>
      </c>
      <c r="E3587" t="s">
        <v>561</v>
      </c>
      <c r="F3587">
        <v>1065</v>
      </c>
      <c r="G3587">
        <v>178</v>
      </c>
      <c r="H3587">
        <v>13.333</v>
      </c>
      <c r="I3587">
        <v>2.5590000000000002</v>
      </c>
      <c r="J3587">
        <v>1</v>
      </c>
      <c r="K3587">
        <v>1172.4570000000001</v>
      </c>
      <c r="L3587" t="s">
        <v>560</v>
      </c>
      <c r="M3587" t="s">
        <v>559</v>
      </c>
      <c r="N3587" s="8">
        <v>43412</v>
      </c>
      <c r="O3587">
        <v>0</v>
      </c>
      <c r="P3587">
        <v>0</v>
      </c>
      <c r="Q3587">
        <v>13301.67</v>
      </c>
      <c r="R3587">
        <v>1556.6420000000001</v>
      </c>
      <c r="S3587">
        <v>3.2429999999999999</v>
      </c>
      <c r="T3587">
        <v>33</v>
      </c>
      <c r="U3587">
        <v>4717.098</v>
      </c>
      <c r="V3587">
        <v>1</v>
      </c>
      <c r="W3587">
        <v>1.7450000000000001</v>
      </c>
      <c r="X3587">
        <v>2.82</v>
      </c>
      <c r="Y3587" s="8">
        <v>43412</v>
      </c>
    </row>
    <row r="3588" spans="1:25" x14ac:dyDescent="0.25">
      <c r="A3588">
        <v>-111.97591683</v>
      </c>
      <c r="B3588">
        <v>33.07850122</v>
      </c>
      <c r="C3588" t="s">
        <v>563</v>
      </c>
      <c r="D3588" t="s">
        <v>562</v>
      </c>
      <c r="E3588" t="s">
        <v>561</v>
      </c>
      <c r="F3588">
        <v>1066</v>
      </c>
      <c r="G3588">
        <v>181</v>
      </c>
      <c r="H3588">
        <v>13.333</v>
      </c>
      <c r="I3588">
        <v>2.9529999999999998</v>
      </c>
      <c r="J3588">
        <v>1</v>
      </c>
      <c r="K3588">
        <v>1172.3720000000001</v>
      </c>
      <c r="L3588" t="s">
        <v>560</v>
      </c>
      <c r="M3588" t="s">
        <v>559</v>
      </c>
      <c r="N3588" s="8">
        <v>43412</v>
      </c>
      <c r="O3588">
        <v>0</v>
      </c>
      <c r="P3588">
        <v>0</v>
      </c>
      <c r="Q3588">
        <v>11854.491</v>
      </c>
      <c r="R3588">
        <v>1202.3130000000001</v>
      </c>
      <c r="S3588">
        <v>2.5049999999999999</v>
      </c>
      <c r="T3588">
        <v>33</v>
      </c>
      <c r="U3588">
        <v>3643.3739999999998</v>
      </c>
      <c r="V3588">
        <v>1</v>
      </c>
      <c r="W3588">
        <v>2.0129999999999999</v>
      </c>
      <c r="X3588">
        <v>3.254</v>
      </c>
      <c r="Y3588" s="8">
        <v>43412</v>
      </c>
    </row>
    <row r="3589" spans="1:25" x14ac:dyDescent="0.25">
      <c r="A3589">
        <v>-111.97591803</v>
      </c>
      <c r="B3589">
        <v>33.07849418</v>
      </c>
      <c r="C3589" t="s">
        <v>563</v>
      </c>
      <c r="D3589" t="s">
        <v>562</v>
      </c>
      <c r="E3589" t="s">
        <v>561</v>
      </c>
      <c r="F3589">
        <v>1067</v>
      </c>
      <c r="G3589">
        <v>174</v>
      </c>
      <c r="H3589">
        <v>13.333</v>
      </c>
      <c r="I3589">
        <v>2.5920000000000001</v>
      </c>
      <c r="J3589">
        <v>1</v>
      </c>
      <c r="K3589">
        <v>1172.5260000000001</v>
      </c>
      <c r="L3589" t="s">
        <v>560</v>
      </c>
      <c r="M3589" t="s">
        <v>559</v>
      </c>
      <c r="N3589" s="8">
        <v>43412</v>
      </c>
      <c r="O3589">
        <v>0</v>
      </c>
      <c r="P3589">
        <v>0</v>
      </c>
      <c r="Q3589">
        <v>9611.6209999999992</v>
      </c>
      <c r="R3589">
        <v>1110.5719999999999</v>
      </c>
      <c r="S3589">
        <v>2.3140000000000001</v>
      </c>
      <c r="T3589">
        <v>33</v>
      </c>
      <c r="U3589">
        <v>3365.37</v>
      </c>
      <c r="V3589">
        <v>1</v>
      </c>
      <c r="W3589">
        <v>1.7669999999999999</v>
      </c>
      <c r="X3589">
        <v>2.8559999999999999</v>
      </c>
      <c r="Y3589" s="8">
        <v>43412</v>
      </c>
    </row>
    <row r="3590" spans="1:25" x14ac:dyDescent="0.25">
      <c r="A3590">
        <v>-111.97591767999999</v>
      </c>
      <c r="B3590">
        <v>33.078486210000001</v>
      </c>
      <c r="C3590" t="s">
        <v>563</v>
      </c>
      <c r="D3590" t="s">
        <v>562</v>
      </c>
      <c r="E3590" t="s">
        <v>561</v>
      </c>
      <c r="F3590">
        <v>1068</v>
      </c>
      <c r="G3590">
        <v>176</v>
      </c>
      <c r="H3590">
        <v>13.333</v>
      </c>
      <c r="I3590">
        <v>2.8220000000000001</v>
      </c>
      <c r="J3590">
        <v>1</v>
      </c>
      <c r="K3590">
        <v>1172.51</v>
      </c>
      <c r="L3590" t="s">
        <v>560</v>
      </c>
      <c r="M3590" t="s">
        <v>559</v>
      </c>
      <c r="N3590" s="8">
        <v>43412</v>
      </c>
      <c r="O3590">
        <v>0</v>
      </c>
      <c r="P3590">
        <v>0</v>
      </c>
      <c r="Q3590">
        <v>9536.8770000000004</v>
      </c>
      <c r="R3590">
        <v>1012.244</v>
      </c>
      <c r="S3590">
        <v>2.109</v>
      </c>
      <c r="T3590">
        <v>33</v>
      </c>
      <c r="U3590">
        <v>3067.4050000000002</v>
      </c>
      <c r="V3590">
        <v>1</v>
      </c>
      <c r="W3590">
        <v>1.9239999999999999</v>
      </c>
      <c r="X3590">
        <v>3.109</v>
      </c>
      <c r="Y3590" s="8">
        <v>43412</v>
      </c>
    </row>
    <row r="3591" spans="1:25" x14ac:dyDescent="0.25">
      <c r="A3591">
        <v>-111.97591666</v>
      </c>
      <c r="B3591">
        <v>33.078479219999998</v>
      </c>
      <c r="C3591" t="s">
        <v>563</v>
      </c>
      <c r="D3591" t="s">
        <v>562</v>
      </c>
      <c r="E3591" t="s">
        <v>561</v>
      </c>
      <c r="F3591">
        <v>1069</v>
      </c>
      <c r="G3591">
        <v>182</v>
      </c>
      <c r="H3591">
        <v>13.333</v>
      </c>
      <c r="I3591">
        <v>2.7890000000000001</v>
      </c>
      <c r="J3591">
        <v>1</v>
      </c>
      <c r="K3591">
        <v>1172.4770000000001</v>
      </c>
      <c r="L3591" t="s">
        <v>560</v>
      </c>
      <c r="M3591" t="s">
        <v>559</v>
      </c>
      <c r="N3591" s="8">
        <v>43412</v>
      </c>
      <c r="O3591">
        <v>0</v>
      </c>
      <c r="P3591">
        <v>0</v>
      </c>
      <c r="Q3591">
        <v>8516.4599999999991</v>
      </c>
      <c r="R3591">
        <v>914.57100000000003</v>
      </c>
      <c r="S3591">
        <v>1.905</v>
      </c>
      <c r="T3591">
        <v>33</v>
      </c>
      <c r="U3591">
        <v>2771.4270000000001</v>
      </c>
      <c r="V3591">
        <v>1</v>
      </c>
      <c r="W3591">
        <v>1.901</v>
      </c>
      <c r="X3591">
        <v>3.073</v>
      </c>
      <c r="Y3591" s="8">
        <v>43412</v>
      </c>
    </row>
    <row r="3592" spans="1:25" x14ac:dyDescent="0.25">
      <c r="A3592">
        <v>-111.97591714000001</v>
      </c>
      <c r="B3592">
        <v>33.078471190000002</v>
      </c>
      <c r="C3592" t="s">
        <v>563</v>
      </c>
      <c r="D3592" t="s">
        <v>562</v>
      </c>
      <c r="E3592" t="s">
        <v>561</v>
      </c>
      <c r="F3592">
        <v>1070</v>
      </c>
      <c r="G3592">
        <v>185</v>
      </c>
      <c r="H3592">
        <v>13.333</v>
      </c>
      <c r="I3592">
        <v>2.7559999999999998</v>
      </c>
      <c r="J3592">
        <v>1</v>
      </c>
      <c r="K3592">
        <v>1172.5260000000001</v>
      </c>
      <c r="L3592" t="s">
        <v>560</v>
      </c>
      <c r="M3592" t="s">
        <v>559</v>
      </c>
      <c r="N3592" s="8">
        <v>43412</v>
      </c>
      <c r="O3592">
        <v>0</v>
      </c>
      <c r="P3592">
        <v>0</v>
      </c>
      <c r="Q3592">
        <v>8197.7099999999991</v>
      </c>
      <c r="R3592">
        <v>890.82100000000003</v>
      </c>
      <c r="S3592">
        <v>1.8560000000000001</v>
      </c>
      <c r="T3592">
        <v>33</v>
      </c>
      <c r="U3592">
        <v>2699.4580000000001</v>
      </c>
      <c r="V3592">
        <v>1</v>
      </c>
      <c r="W3592">
        <v>1.879</v>
      </c>
      <c r="X3592">
        <v>3.0369999999999999</v>
      </c>
      <c r="Y3592" s="8">
        <v>43412</v>
      </c>
    </row>
    <row r="3593" spans="1:25" x14ac:dyDescent="0.25">
      <c r="A3593">
        <v>-111.97591765999999</v>
      </c>
      <c r="B3593">
        <v>33.078464220000001</v>
      </c>
      <c r="C3593" t="s">
        <v>563</v>
      </c>
      <c r="D3593" t="s">
        <v>562</v>
      </c>
      <c r="E3593" t="s">
        <v>561</v>
      </c>
      <c r="F3593">
        <v>1071</v>
      </c>
      <c r="G3593">
        <v>182</v>
      </c>
      <c r="H3593">
        <v>13.333</v>
      </c>
      <c r="I3593">
        <v>2.5590000000000002</v>
      </c>
      <c r="J3593">
        <v>1</v>
      </c>
      <c r="K3593">
        <v>1172.461</v>
      </c>
      <c r="L3593" t="s">
        <v>560</v>
      </c>
      <c r="M3593" t="s">
        <v>559</v>
      </c>
      <c r="N3593" s="8">
        <v>43412</v>
      </c>
      <c r="O3593">
        <v>0</v>
      </c>
      <c r="P3593">
        <v>0</v>
      </c>
      <c r="Q3593">
        <v>8105.5060000000003</v>
      </c>
      <c r="R3593">
        <v>948.55600000000004</v>
      </c>
      <c r="S3593">
        <v>1.976</v>
      </c>
      <c r="T3593">
        <v>33</v>
      </c>
      <c r="U3593">
        <v>2874.4110000000001</v>
      </c>
      <c r="V3593">
        <v>1</v>
      </c>
      <c r="W3593">
        <v>1.7450000000000001</v>
      </c>
      <c r="X3593">
        <v>2.82</v>
      </c>
      <c r="Y3593" s="8">
        <v>43412</v>
      </c>
    </row>
    <row r="3594" spans="1:25" x14ac:dyDescent="0.25">
      <c r="A3594">
        <v>-111.97591917</v>
      </c>
      <c r="B3594">
        <v>33.07845622</v>
      </c>
      <c r="C3594" t="s">
        <v>563</v>
      </c>
      <c r="D3594" t="s">
        <v>562</v>
      </c>
      <c r="E3594" t="s">
        <v>561</v>
      </c>
      <c r="F3594">
        <v>1072</v>
      </c>
      <c r="G3594">
        <v>179</v>
      </c>
      <c r="H3594">
        <v>13.333</v>
      </c>
      <c r="I3594">
        <v>2.625</v>
      </c>
      <c r="J3594">
        <v>1</v>
      </c>
      <c r="K3594">
        <v>1172.4870000000001</v>
      </c>
      <c r="L3594" t="s">
        <v>560</v>
      </c>
      <c r="M3594" t="s">
        <v>559</v>
      </c>
      <c r="N3594" s="8">
        <v>43412</v>
      </c>
      <c r="O3594">
        <v>0</v>
      </c>
      <c r="P3594">
        <v>0</v>
      </c>
      <c r="Q3594">
        <v>9059.8819999999996</v>
      </c>
      <c r="R3594">
        <v>1033.7360000000001</v>
      </c>
      <c r="S3594">
        <v>2.1539999999999999</v>
      </c>
      <c r="T3594">
        <v>33</v>
      </c>
      <c r="U3594">
        <v>3132.5349999999999</v>
      </c>
      <c r="V3594">
        <v>1</v>
      </c>
      <c r="W3594">
        <v>1.79</v>
      </c>
      <c r="X3594">
        <v>2.8919999999999999</v>
      </c>
      <c r="Y3594" s="8">
        <v>43412</v>
      </c>
    </row>
    <row r="3595" spans="1:25" x14ac:dyDescent="0.25">
      <c r="A3595">
        <v>-111.97591749</v>
      </c>
      <c r="B3595">
        <v>33.078449210000002</v>
      </c>
      <c r="C3595" t="s">
        <v>563</v>
      </c>
      <c r="D3595" t="s">
        <v>562</v>
      </c>
      <c r="E3595" t="s">
        <v>561</v>
      </c>
      <c r="F3595">
        <v>1073</v>
      </c>
      <c r="G3595">
        <v>183</v>
      </c>
      <c r="H3595">
        <v>13.333</v>
      </c>
      <c r="I3595">
        <v>2.7890000000000001</v>
      </c>
      <c r="J3595">
        <v>1</v>
      </c>
      <c r="K3595">
        <v>1172.4929999999999</v>
      </c>
      <c r="L3595" t="s">
        <v>560</v>
      </c>
      <c r="M3595" t="s">
        <v>559</v>
      </c>
      <c r="N3595" s="8">
        <v>43412</v>
      </c>
      <c r="O3595">
        <v>0</v>
      </c>
      <c r="P3595">
        <v>0</v>
      </c>
      <c r="Q3595">
        <v>7394.3090000000002</v>
      </c>
      <c r="R3595">
        <v>794.06500000000005</v>
      </c>
      <c r="S3595">
        <v>1.6539999999999999</v>
      </c>
      <c r="T3595">
        <v>33</v>
      </c>
      <c r="U3595">
        <v>2406.2570000000001</v>
      </c>
      <c r="V3595">
        <v>1</v>
      </c>
      <c r="W3595">
        <v>1.901</v>
      </c>
      <c r="X3595">
        <v>3.073</v>
      </c>
      <c r="Y3595" s="8">
        <v>43412</v>
      </c>
    </row>
    <row r="3596" spans="1:25" x14ac:dyDescent="0.25">
      <c r="A3596">
        <v>-111.97591937</v>
      </c>
      <c r="B3596">
        <v>33.078441150000003</v>
      </c>
      <c r="C3596" t="s">
        <v>563</v>
      </c>
      <c r="D3596" t="s">
        <v>562</v>
      </c>
      <c r="E3596" t="s">
        <v>561</v>
      </c>
      <c r="F3596">
        <v>1074</v>
      </c>
      <c r="G3596">
        <v>172</v>
      </c>
      <c r="H3596">
        <v>13.333</v>
      </c>
      <c r="I3596">
        <v>2.657</v>
      </c>
      <c r="J3596">
        <v>1</v>
      </c>
      <c r="K3596">
        <v>1172.4079999999999</v>
      </c>
      <c r="L3596" t="s">
        <v>560</v>
      </c>
      <c r="M3596" t="s">
        <v>559</v>
      </c>
      <c r="N3596" s="8">
        <v>43412</v>
      </c>
      <c r="O3596">
        <v>0</v>
      </c>
      <c r="P3596">
        <v>0</v>
      </c>
      <c r="Q3596">
        <v>6088.9059999999999</v>
      </c>
      <c r="R3596">
        <v>686.17</v>
      </c>
      <c r="S3596">
        <v>1.43</v>
      </c>
      <c r="T3596">
        <v>33</v>
      </c>
      <c r="U3596">
        <v>2079.3020000000001</v>
      </c>
      <c r="V3596">
        <v>1</v>
      </c>
      <c r="W3596">
        <v>1.8120000000000001</v>
      </c>
      <c r="X3596">
        <v>2.9279999999999999</v>
      </c>
      <c r="Y3596" s="8">
        <v>43412</v>
      </c>
    </row>
    <row r="3597" spans="1:25" x14ac:dyDescent="0.25">
      <c r="A3597">
        <v>-111.97591683</v>
      </c>
      <c r="B3597">
        <v>33.078434219999998</v>
      </c>
      <c r="C3597" t="s">
        <v>563</v>
      </c>
      <c r="D3597" t="s">
        <v>562</v>
      </c>
      <c r="E3597" t="s">
        <v>561</v>
      </c>
      <c r="F3597">
        <v>1075</v>
      </c>
      <c r="G3597">
        <v>181</v>
      </c>
      <c r="H3597">
        <v>13.333</v>
      </c>
      <c r="I3597">
        <v>2.69</v>
      </c>
      <c r="J3597">
        <v>1</v>
      </c>
      <c r="K3597">
        <v>1172.5070000000001</v>
      </c>
      <c r="L3597" t="s">
        <v>560</v>
      </c>
      <c r="M3597" t="s">
        <v>559</v>
      </c>
      <c r="N3597" s="8">
        <v>43412</v>
      </c>
      <c r="O3597">
        <v>0</v>
      </c>
      <c r="P3597">
        <v>0</v>
      </c>
      <c r="Q3597">
        <v>4899.2820000000002</v>
      </c>
      <c r="R3597">
        <v>545.37599999999998</v>
      </c>
      <c r="S3597">
        <v>1.1359999999999999</v>
      </c>
      <c r="T3597">
        <v>33</v>
      </c>
      <c r="U3597">
        <v>1652.654</v>
      </c>
      <c r="V3597">
        <v>1</v>
      </c>
      <c r="W3597">
        <v>1.8340000000000001</v>
      </c>
      <c r="X3597">
        <v>2.964</v>
      </c>
      <c r="Y3597" s="8">
        <v>43412</v>
      </c>
    </row>
    <row r="3598" spans="1:25" x14ac:dyDescent="0.25">
      <c r="A3598">
        <v>-111.97591649</v>
      </c>
      <c r="B3598">
        <v>33.078427210000001</v>
      </c>
      <c r="C3598" t="s">
        <v>563</v>
      </c>
      <c r="D3598" t="s">
        <v>562</v>
      </c>
      <c r="E3598" t="s">
        <v>561</v>
      </c>
      <c r="F3598">
        <v>1076</v>
      </c>
      <c r="G3598">
        <v>183</v>
      </c>
      <c r="H3598">
        <v>13.333</v>
      </c>
      <c r="I3598">
        <v>2.625</v>
      </c>
      <c r="J3598">
        <v>1</v>
      </c>
      <c r="K3598">
        <v>1172.5029999999999</v>
      </c>
      <c r="L3598" t="s">
        <v>560</v>
      </c>
      <c r="M3598" t="s">
        <v>559</v>
      </c>
      <c r="N3598" s="8">
        <v>43412</v>
      </c>
      <c r="O3598">
        <v>0</v>
      </c>
      <c r="P3598">
        <v>0</v>
      </c>
      <c r="Q3598">
        <v>3401.9789999999998</v>
      </c>
      <c r="R3598">
        <v>388.16699999999997</v>
      </c>
      <c r="S3598">
        <v>0.80900000000000005</v>
      </c>
      <c r="T3598">
        <v>33</v>
      </c>
      <c r="U3598">
        <v>1176.2650000000001</v>
      </c>
      <c r="V3598">
        <v>1</v>
      </c>
      <c r="W3598">
        <v>1.79</v>
      </c>
      <c r="X3598">
        <v>2.8919999999999999</v>
      </c>
      <c r="Y3598" s="8">
        <v>43412</v>
      </c>
    </row>
    <row r="3599" spans="1:25" x14ac:dyDescent="0.25">
      <c r="A3599">
        <v>-111.97591799999999</v>
      </c>
      <c r="B3599">
        <v>33.078419230000002</v>
      </c>
      <c r="C3599" t="s">
        <v>563</v>
      </c>
      <c r="D3599" t="s">
        <v>562</v>
      </c>
      <c r="E3599" t="s">
        <v>561</v>
      </c>
      <c r="F3599">
        <v>1077</v>
      </c>
      <c r="G3599">
        <v>180</v>
      </c>
      <c r="H3599">
        <v>13.333</v>
      </c>
      <c r="I3599">
        <v>2.5259999999999998</v>
      </c>
      <c r="J3599">
        <v>1</v>
      </c>
      <c r="K3599">
        <v>1172.6410000000001</v>
      </c>
      <c r="L3599" t="s">
        <v>560</v>
      </c>
      <c r="M3599" t="s">
        <v>559</v>
      </c>
      <c r="N3599" s="8">
        <v>43412</v>
      </c>
      <c r="O3599">
        <v>0</v>
      </c>
      <c r="P3599">
        <v>0</v>
      </c>
      <c r="Q3599">
        <v>2253.39</v>
      </c>
      <c r="R3599">
        <v>267.13</v>
      </c>
      <c r="S3599">
        <v>0.55700000000000005</v>
      </c>
      <c r="T3599">
        <v>33</v>
      </c>
      <c r="U3599">
        <v>809.48500000000001</v>
      </c>
      <c r="V3599">
        <v>1</v>
      </c>
      <c r="W3599">
        <v>1.722</v>
      </c>
      <c r="X3599">
        <v>2.7839999999999998</v>
      </c>
      <c r="Y3599" s="8">
        <v>43412</v>
      </c>
    </row>
    <row r="3600" spans="1:25" x14ac:dyDescent="0.25">
      <c r="A3600">
        <v>-111.97591697</v>
      </c>
      <c r="B3600">
        <v>33.078412180000001</v>
      </c>
      <c r="C3600" t="s">
        <v>563</v>
      </c>
      <c r="D3600" t="s">
        <v>562</v>
      </c>
      <c r="E3600" t="s">
        <v>561</v>
      </c>
      <c r="F3600">
        <v>1078</v>
      </c>
      <c r="G3600">
        <v>186</v>
      </c>
      <c r="H3600">
        <v>13.333</v>
      </c>
      <c r="I3600">
        <v>2.5590000000000002</v>
      </c>
      <c r="J3600">
        <v>1</v>
      </c>
      <c r="K3600">
        <v>1172.556</v>
      </c>
      <c r="L3600" t="s">
        <v>560</v>
      </c>
      <c r="M3600" t="s">
        <v>559</v>
      </c>
      <c r="N3600" s="8">
        <v>43412</v>
      </c>
      <c r="O3600">
        <v>0</v>
      </c>
      <c r="P3600">
        <v>0</v>
      </c>
      <c r="Q3600">
        <v>2188.9459999999999</v>
      </c>
      <c r="R3600">
        <v>256.16399999999999</v>
      </c>
      <c r="S3600">
        <v>0.53400000000000003</v>
      </c>
      <c r="T3600">
        <v>33</v>
      </c>
      <c r="U3600">
        <v>776.25400000000002</v>
      </c>
      <c r="V3600">
        <v>1</v>
      </c>
      <c r="W3600">
        <v>1.7450000000000001</v>
      </c>
      <c r="X3600">
        <v>2.82</v>
      </c>
      <c r="Y3600" s="8">
        <v>43412</v>
      </c>
    </row>
    <row r="3601" spans="1:25" x14ac:dyDescent="0.25">
      <c r="A3601">
        <v>-111.97591883</v>
      </c>
      <c r="B3601">
        <v>33.07840522</v>
      </c>
      <c r="C3601" t="s">
        <v>563</v>
      </c>
      <c r="D3601" t="s">
        <v>562</v>
      </c>
      <c r="E3601" t="s">
        <v>561</v>
      </c>
      <c r="F3601">
        <v>1079</v>
      </c>
      <c r="G3601">
        <v>181</v>
      </c>
      <c r="H3601">
        <v>13.333</v>
      </c>
      <c r="I3601">
        <v>2.8540000000000001</v>
      </c>
      <c r="J3601">
        <v>1</v>
      </c>
      <c r="K3601">
        <v>1172.5820000000001</v>
      </c>
      <c r="L3601" t="s">
        <v>560</v>
      </c>
      <c r="M3601" t="s">
        <v>559</v>
      </c>
      <c r="N3601" s="8">
        <v>43412</v>
      </c>
      <c r="O3601">
        <v>0</v>
      </c>
      <c r="P3601">
        <v>0</v>
      </c>
      <c r="Q3601">
        <v>699.74</v>
      </c>
      <c r="R3601">
        <v>73.417000000000002</v>
      </c>
      <c r="S3601">
        <v>0.153</v>
      </c>
      <c r="T3601">
        <v>33</v>
      </c>
      <c r="U3601">
        <v>222.47499999999999</v>
      </c>
      <c r="V3601">
        <v>1</v>
      </c>
      <c r="W3601">
        <v>1.946</v>
      </c>
      <c r="X3601">
        <v>3.145</v>
      </c>
      <c r="Y3601" s="8">
        <v>43412</v>
      </c>
    </row>
    <row r="3602" spans="1:25" x14ac:dyDescent="0.25">
      <c r="A3602">
        <v>-111.97591866</v>
      </c>
      <c r="B3602">
        <v>33.078397219999999</v>
      </c>
      <c r="C3602" t="s">
        <v>563</v>
      </c>
      <c r="D3602" t="s">
        <v>562</v>
      </c>
      <c r="E3602" t="s">
        <v>561</v>
      </c>
      <c r="F3602">
        <v>1080</v>
      </c>
      <c r="G3602">
        <v>182</v>
      </c>
      <c r="H3602">
        <v>13.333</v>
      </c>
      <c r="I3602">
        <v>2.92</v>
      </c>
      <c r="J3602">
        <v>1</v>
      </c>
      <c r="K3602">
        <v>1172.5160000000001</v>
      </c>
      <c r="L3602" t="s">
        <v>560</v>
      </c>
      <c r="M3602" t="s">
        <v>559</v>
      </c>
      <c r="N3602" s="8">
        <v>43412</v>
      </c>
      <c r="O3602">
        <v>0</v>
      </c>
      <c r="P3602">
        <v>0</v>
      </c>
      <c r="Q3602">
        <v>32.662999999999997</v>
      </c>
      <c r="R3602">
        <v>3.35</v>
      </c>
      <c r="S3602">
        <v>7.0000000000000001E-3</v>
      </c>
      <c r="T3602">
        <v>33</v>
      </c>
      <c r="U3602">
        <v>10.151</v>
      </c>
      <c r="V3602">
        <v>1</v>
      </c>
      <c r="W3602">
        <v>1.9910000000000001</v>
      </c>
      <c r="X3602">
        <v>3.218</v>
      </c>
      <c r="Y3602" s="8">
        <v>43412</v>
      </c>
    </row>
    <row r="3603" spans="1:25" x14ac:dyDescent="0.25">
      <c r="A3603">
        <v>-111.97606965999999</v>
      </c>
      <c r="B3603">
        <v>33.078382779999998</v>
      </c>
      <c r="C3603" t="s">
        <v>563</v>
      </c>
      <c r="D3603" t="s">
        <v>562</v>
      </c>
      <c r="E3603" t="s">
        <v>561</v>
      </c>
      <c r="F3603">
        <v>1081</v>
      </c>
      <c r="G3603">
        <v>358</v>
      </c>
      <c r="H3603">
        <v>13.333</v>
      </c>
      <c r="I3603">
        <v>3.3460000000000001</v>
      </c>
      <c r="J3603">
        <v>1</v>
      </c>
      <c r="K3603">
        <v>1172.1030000000001</v>
      </c>
      <c r="L3603" t="s">
        <v>560</v>
      </c>
      <c r="M3603" t="s">
        <v>559</v>
      </c>
      <c r="N3603" s="8">
        <v>43412</v>
      </c>
      <c r="O3603">
        <v>0</v>
      </c>
      <c r="P3603">
        <v>0</v>
      </c>
      <c r="Q3603">
        <v>568.04300000000001</v>
      </c>
      <c r="R3603">
        <v>50.834000000000003</v>
      </c>
      <c r="S3603">
        <v>0.106</v>
      </c>
      <c r="T3603">
        <v>33</v>
      </c>
      <c r="U3603">
        <v>154.04400000000001</v>
      </c>
      <c r="V3603">
        <v>2</v>
      </c>
      <c r="W3603">
        <v>2.282</v>
      </c>
      <c r="X3603">
        <v>3.6880000000000002</v>
      </c>
      <c r="Y3603" s="8">
        <v>43412</v>
      </c>
    </row>
    <row r="3604" spans="1:25" x14ac:dyDescent="0.25">
      <c r="A3604">
        <v>-111.97606986</v>
      </c>
      <c r="B3604">
        <v>33.078389809999997</v>
      </c>
      <c r="C3604" t="s">
        <v>563</v>
      </c>
      <c r="D3604" t="s">
        <v>562</v>
      </c>
      <c r="E3604" t="s">
        <v>561</v>
      </c>
      <c r="F3604">
        <v>1082</v>
      </c>
      <c r="G3604">
        <v>5</v>
      </c>
      <c r="H3604">
        <v>13.333</v>
      </c>
      <c r="I3604">
        <v>3.3460000000000001</v>
      </c>
      <c r="J3604">
        <v>1</v>
      </c>
      <c r="K3604">
        <v>1172.0830000000001</v>
      </c>
      <c r="L3604" t="s">
        <v>560</v>
      </c>
      <c r="M3604" t="s">
        <v>559</v>
      </c>
      <c r="N3604" s="8">
        <v>43412</v>
      </c>
      <c r="O3604">
        <v>0</v>
      </c>
      <c r="P3604">
        <v>0</v>
      </c>
      <c r="Q3604">
        <v>1470.644</v>
      </c>
      <c r="R3604">
        <v>131.60900000000001</v>
      </c>
      <c r="S3604">
        <v>0.27400000000000002</v>
      </c>
      <c r="T3604">
        <v>33</v>
      </c>
      <c r="U3604">
        <v>398.81400000000002</v>
      </c>
      <c r="V3604">
        <v>2</v>
      </c>
      <c r="W3604">
        <v>2.282</v>
      </c>
      <c r="X3604">
        <v>3.6880000000000002</v>
      </c>
      <c r="Y3604" s="8">
        <v>43412</v>
      </c>
    </row>
    <row r="3605" spans="1:25" x14ac:dyDescent="0.25">
      <c r="A3605">
        <v>-111.97606951</v>
      </c>
      <c r="B3605">
        <v>33.078396789999999</v>
      </c>
      <c r="C3605" t="s">
        <v>563</v>
      </c>
      <c r="D3605" t="s">
        <v>562</v>
      </c>
      <c r="E3605" t="s">
        <v>561</v>
      </c>
      <c r="F3605">
        <v>1083</v>
      </c>
      <c r="G3605">
        <v>3</v>
      </c>
      <c r="H3605">
        <v>13.333</v>
      </c>
      <c r="I3605">
        <v>3.15</v>
      </c>
      <c r="J3605">
        <v>1</v>
      </c>
      <c r="K3605">
        <v>1172.2339999999999</v>
      </c>
      <c r="L3605" t="s">
        <v>560</v>
      </c>
      <c r="M3605" t="s">
        <v>559</v>
      </c>
      <c r="N3605" s="8">
        <v>43412</v>
      </c>
      <c r="O3605">
        <v>0</v>
      </c>
      <c r="P3605">
        <v>0</v>
      </c>
      <c r="Q3605">
        <v>1054.347</v>
      </c>
      <c r="R3605">
        <v>100.251</v>
      </c>
      <c r="S3605">
        <v>0.20899999999999999</v>
      </c>
      <c r="T3605">
        <v>33</v>
      </c>
      <c r="U3605">
        <v>303.79199999999997</v>
      </c>
      <c r="V3605">
        <v>2</v>
      </c>
      <c r="W3605">
        <v>2.1469999999999998</v>
      </c>
      <c r="X3605">
        <v>3.4710000000000001</v>
      </c>
      <c r="Y3605" s="8">
        <v>43412</v>
      </c>
    </row>
    <row r="3606" spans="1:25" x14ac:dyDescent="0.25">
      <c r="A3606">
        <v>-111.97606917</v>
      </c>
      <c r="B3606">
        <v>33.078405779999997</v>
      </c>
      <c r="C3606" t="s">
        <v>563</v>
      </c>
      <c r="D3606" t="s">
        <v>562</v>
      </c>
      <c r="E3606" t="s">
        <v>561</v>
      </c>
      <c r="F3606">
        <v>1084</v>
      </c>
      <c r="G3606">
        <v>1</v>
      </c>
      <c r="H3606">
        <v>13.333</v>
      </c>
      <c r="I3606">
        <v>3.3140000000000001</v>
      </c>
      <c r="J3606">
        <v>1</v>
      </c>
      <c r="K3606">
        <v>1172.4639999999999</v>
      </c>
      <c r="L3606" t="s">
        <v>560</v>
      </c>
      <c r="M3606" t="s">
        <v>559</v>
      </c>
      <c r="N3606" s="8">
        <v>43412</v>
      </c>
      <c r="O3606">
        <v>0</v>
      </c>
      <c r="P3606">
        <v>0</v>
      </c>
      <c r="Q3606">
        <v>443.67200000000003</v>
      </c>
      <c r="R3606">
        <v>40.097999999999999</v>
      </c>
      <c r="S3606">
        <v>8.4000000000000005E-2</v>
      </c>
      <c r="T3606">
        <v>33</v>
      </c>
      <c r="U3606">
        <v>121.508</v>
      </c>
      <c r="V3606">
        <v>2</v>
      </c>
      <c r="W3606">
        <v>2.2589999999999999</v>
      </c>
      <c r="X3606">
        <v>3.6509999999999998</v>
      </c>
      <c r="Y3606" s="8">
        <v>43412</v>
      </c>
    </row>
    <row r="3607" spans="1:25" x14ac:dyDescent="0.25">
      <c r="A3607">
        <v>-111.97606917</v>
      </c>
      <c r="B3607">
        <v>33.078413779999998</v>
      </c>
      <c r="C3607" t="s">
        <v>563</v>
      </c>
      <c r="D3607" t="s">
        <v>562</v>
      </c>
      <c r="E3607" t="s">
        <v>561</v>
      </c>
      <c r="F3607">
        <v>1085</v>
      </c>
      <c r="G3607">
        <v>1</v>
      </c>
      <c r="H3607">
        <v>13.333</v>
      </c>
      <c r="I3607">
        <v>3.0179999999999998</v>
      </c>
      <c r="J3607">
        <v>1</v>
      </c>
      <c r="K3607">
        <v>1172.5260000000001</v>
      </c>
      <c r="L3607" t="s">
        <v>560</v>
      </c>
      <c r="M3607" t="s">
        <v>559</v>
      </c>
      <c r="N3607" s="8">
        <v>43412</v>
      </c>
      <c r="O3607">
        <v>0</v>
      </c>
      <c r="P3607">
        <v>0</v>
      </c>
      <c r="Q3607">
        <v>968.20100000000002</v>
      </c>
      <c r="R3607">
        <v>96.063000000000002</v>
      </c>
      <c r="S3607">
        <v>0.2</v>
      </c>
      <c r="T3607">
        <v>33</v>
      </c>
      <c r="U3607">
        <v>291.09899999999999</v>
      </c>
      <c r="V3607">
        <v>2</v>
      </c>
      <c r="W3607">
        <v>2.0579999999999998</v>
      </c>
      <c r="X3607">
        <v>3.3260000000000001</v>
      </c>
      <c r="Y3607" s="8">
        <v>43412</v>
      </c>
    </row>
    <row r="3608" spans="1:25" x14ac:dyDescent="0.25">
      <c r="A3608">
        <v>-111.97606967999999</v>
      </c>
      <c r="B3608">
        <v>33.07842179</v>
      </c>
      <c r="C3608" t="s">
        <v>563</v>
      </c>
      <c r="D3608" t="s">
        <v>562</v>
      </c>
      <c r="E3608" t="s">
        <v>561</v>
      </c>
      <c r="F3608">
        <v>1086</v>
      </c>
      <c r="G3608">
        <v>4</v>
      </c>
      <c r="H3608">
        <v>13.333</v>
      </c>
      <c r="I3608">
        <v>3.2480000000000002</v>
      </c>
      <c r="J3608">
        <v>1</v>
      </c>
      <c r="K3608">
        <v>1172.559</v>
      </c>
      <c r="L3608" t="s">
        <v>560</v>
      </c>
      <c r="M3608" t="s">
        <v>559</v>
      </c>
      <c r="N3608" s="8">
        <v>43412</v>
      </c>
      <c r="O3608">
        <v>0</v>
      </c>
      <c r="P3608">
        <v>0</v>
      </c>
      <c r="Q3608">
        <v>1077.5909999999999</v>
      </c>
      <c r="R3608">
        <v>99.355999999999995</v>
      </c>
      <c r="S3608">
        <v>0.20699999999999999</v>
      </c>
      <c r="T3608">
        <v>33</v>
      </c>
      <c r="U3608">
        <v>301.08</v>
      </c>
      <c r="V3608">
        <v>2</v>
      </c>
      <c r="W3608">
        <v>2.2149999999999999</v>
      </c>
      <c r="X3608">
        <v>3.5790000000000002</v>
      </c>
      <c r="Y3608" s="8">
        <v>43412</v>
      </c>
    </row>
    <row r="3609" spans="1:25" x14ac:dyDescent="0.25">
      <c r="A3609">
        <v>-111.97606849</v>
      </c>
      <c r="B3609">
        <v>33.078430789999999</v>
      </c>
      <c r="C3609" t="s">
        <v>563</v>
      </c>
      <c r="D3609" t="s">
        <v>562</v>
      </c>
      <c r="E3609" t="s">
        <v>561</v>
      </c>
      <c r="F3609">
        <v>1087</v>
      </c>
      <c r="G3609">
        <v>357</v>
      </c>
      <c r="H3609">
        <v>13.333</v>
      </c>
      <c r="I3609">
        <v>3.2810000000000001</v>
      </c>
      <c r="J3609">
        <v>1</v>
      </c>
      <c r="K3609">
        <v>1172.566</v>
      </c>
      <c r="L3609" t="s">
        <v>560</v>
      </c>
      <c r="M3609" t="s">
        <v>559</v>
      </c>
      <c r="N3609" s="8">
        <v>43412</v>
      </c>
      <c r="O3609">
        <v>0</v>
      </c>
      <c r="P3609">
        <v>0</v>
      </c>
      <c r="Q3609">
        <v>1681.7670000000001</v>
      </c>
      <c r="R3609">
        <v>153.512</v>
      </c>
      <c r="S3609">
        <v>0.32</v>
      </c>
      <c r="T3609">
        <v>33</v>
      </c>
      <c r="U3609">
        <v>465.18900000000002</v>
      </c>
      <c r="V3609">
        <v>2</v>
      </c>
      <c r="W3609">
        <v>2.2370000000000001</v>
      </c>
      <c r="X3609">
        <v>3.6150000000000002</v>
      </c>
      <c r="Y3609" s="8">
        <v>43412</v>
      </c>
    </row>
    <row r="3610" spans="1:25" x14ac:dyDescent="0.25">
      <c r="A3610">
        <v>-111.97606849</v>
      </c>
      <c r="B3610">
        <v>33.078439789999997</v>
      </c>
      <c r="C3610" t="s">
        <v>563</v>
      </c>
      <c r="D3610" t="s">
        <v>562</v>
      </c>
      <c r="E3610" t="s">
        <v>561</v>
      </c>
      <c r="F3610">
        <v>1088</v>
      </c>
      <c r="G3610">
        <v>357</v>
      </c>
      <c r="H3610">
        <v>13.333</v>
      </c>
      <c r="I3610">
        <v>3.4119999999999999</v>
      </c>
      <c r="J3610">
        <v>1</v>
      </c>
      <c r="K3610">
        <v>1172.539</v>
      </c>
      <c r="L3610" t="s">
        <v>560</v>
      </c>
      <c r="M3610" t="s">
        <v>559</v>
      </c>
      <c r="N3610" s="8">
        <v>43412</v>
      </c>
      <c r="O3610">
        <v>0</v>
      </c>
      <c r="P3610">
        <v>0</v>
      </c>
      <c r="Q3610">
        <v>2598.9079999999999</v>
      </c>
      <c r="R3610">
        <v>228.10499999999999</v>
      </c>
      <c r="S3610">
        <v>0.47499999999999998</v>
      </c>
      <c r="T3610">
        <v>33</v>
      </c>
      <c r="U3610">
        <v>691.22699999999998</v>
      </c>
      <c r="V3610">
        <v>2</v>
      </c>
      <c r="W3610">
        <v>2.3260000000000001</v>
      </c>
      <c r="X3610">
        <v>3.76</v>
      </c>
      <c r="Y3610" s="8">
        <v>43412</v>
      </c>
    </row>
    <row r="3611" spans="1:25" x14ac:dyDescent="0.25">
      <c r="A3611">
        <v>-111.97606967999999</v>
      </c>
      <c r="B3611">
        <v>33.078448790000003</v>
      </c>
      <c r="C3611" t="s">
        <v>563</v>
      </c>
      <c r="D3611" t="s">
        <v>562</v>
      </c>
      <c r="E3611" t="s">
        <v>561</v>
      </c>
      <c r="F3611">
        <v>1089</v>
      </c>
      <c r="G3611">
        <v>4</v>
      </c>
      <c r="H3611">
        <v>13.333</v>
      </c>
      <c r="I3611">
        <v>3.1819999999999999</v>
      </c>
      <c r="J3611">
        <v>1</v>
      </c>
      <c r="K3611">
        <v>1172.52</v>
      </c>
      <c r="L3611" t="s">
        <v>560</v>
      </c>
      <c r="M3611" t="s">
        <v>559</v>
      </c>
      <c r="N3611" s="8">
        <v>43412</v>
      </c>
      <c r="O3611">
        <v>0</v>
      </c>
      <c r="P3611">
        <v>0</v>
      </c>
      <c r="Q3611">
        <v>3983.627</v>
      </c>
      <c r="R3611">
        <v>374.87299999999999</v>
      </c>
      <c r="S3611">
        <v>0.78100000000000003</v>
      </c>
      <c r="T3611">
        <v>33</v>
      </c>
      <c r="U3611">
        <v>1135.979</v>
      </c>
      <c r="V3611">
        <v>2</v>
      </c>
      <c r="W3611">
        <v>2.17</v>
      </c>
      <c r="X3611">
        <v>3.5070000000000001</v>
      </c>
      <c r="Y3611" s="8">
        <v>43412</v>
      </c>
    </row>
    <row r="3612" spans="1:25" x14ac:dyDescent="0.25">
      <c r="A3612">
        <v>-111.97606934</v>
      </c>
      <c r="B3612">
        <v>33.078457780000001</v>
      </c>
      <c r="C3612" t="s">
        <v>563</v>
      </c>
      <c r="D3612" t="s">
        <v>562</v>
      </c>
      <c r="E3612" t="s">
        <v>561</v>
      </c>
      <c r="F3612">
        <v>1090</v>
      </c>
      <c r="G3612">
        <v>2</v>
      </c>
      <c r="H3612">
        <v>13.333</v>
      </c>
      <c r="I3612">
        <v>3.2810000000000001</v>
      </c>
      <c r="J3612">
        <v>1</v>
      </c>
      <c r="K3612">
        <v>1172.4870000000001</v>
      </c>
      <c r="L3612" t="s">
        <v>560</v>
      </c>
      <c r="M3612" t="s">
        <v>559</v>
      </c>
      <c r="N3612" s="8">
        <v>43412</v>
      </c>
      <c r="O3612">
        <v>0</v>
      </c>
      <c r="P3612">
        <v>0</v>
      </c>
      <c r="Q3612">
        <v>6755.7629999999999</v>
      </c>
      <c r="R3612">
        <v>616.66800000000001</v>
      </c>
      <c r="S3612">
        <v>1.2849999999999999</v>
      </c>
      <c r="T3612">
        <v>33</v>
      </c>
      <c r="U3612">
        <v>1868.692</v>
      </c>
      <c r="V3612">
        <v>2</v>
      </c>
      <c r="W3612">
        <v>2.2370000000000001</v>
      </c>
      <c r="X3612">
        <v>3.6150000000000002</v>
      </c>
      <c r="Y3612" s="8">
        <v>43412</v>
      </c>
    </row>
    <row r="3613" spans="1:25" x14ac:dyDescent="0.25">
      <c r="A3613">
        <v>-111.97606866</v>
      </c>
      <c r="B3613">
        <v>33.078465780000002</v>
      </c>
      <c r="C3613" t="s">
        <v>563</v>
      </c>
      <c r="D3613" t="s">
        <v>562</v>
      </c>
      <c r="E3613" t="s">
        <v>561</v>
      </c>
      <c r="F3613">
        <v>1091</v>
      </c>
      <c r="G3613">
        <v>358</v>
      </c>
      <c r="H3613">
        <v>13.333</v>
      </c>
      <c r="I3613">
        <v>2.9860000000000002</v>
      </c>
      <c r="J3613">
        <v>1</v>
      </c>
      <c r="K3613">
        <v>1172.441</v>
      </c>
      <c r="L3613" t="s">
        <v>560</v>
      </c>
      <c r="M3613" t="s">
        <v>559</v>
      </c>
      <c r="N3613" s="8">
        <v>43412</v>
      </c>
      <c r="O3613">
        <v>0</v>
      </c>
      <c r="P3613">
        <v>0</v>
      </c>
      <c r="Q3613">
        <v>9112.1530000000002</v>
      </c>
      <c r="R3613">
        <v>914.02300000000002</v>
      </c>
      <c r="S3613">
        <v>1.9039999999999999</v>
      </c>
      <c r="T3613">
        <v>33</v>
      </c>
      <c r="U3613">
        <v>2769.7649999999999</v>
      </c>
      <c r="V3613">
        <v>2</v>
      </c>
      <c r="W3613">
        <v>2.036</v>
      </c>
      <c r="X3613">
        <v>3.29</v>
      </c>
      <c r="Y3613" s="8">
        <v>43412</v>
      </c>
    </row>
    <row r="3614" spans="1:25" x14ac:dyDescent="0.25">
      <c r="A3614">
        <v>-111.97606917</v>
      </c>
      <c r="B3614">
        <v>33.078475779999998</v>
      </c>
      <c r="C3614" t="s">
        <v>563</v>
      </c>
      <c r="D3614" t="s">
        <v>562</v>
      </c>
      <c r="E3614" t="s">
        <v>561</v>
      </c>
      <c r="F3614">
        <v>1092</v>
      </c>
      <c r="G3614">
        <v>1</v>
      </c>
      <c r="H3614">
        <v>13.333</v>
      </c>
      <c r="I3614">
        <v>3.4119999999999999</v>
      </c>
      <c r="J3614">
        <v>1</v>
      </c>
      <c r="K3614">
        <v>1172.297</v>
      </c>
      <c r="L3614" t="s">
        <v>560</v>
      </c>
      <c r="M3614" t="s">
        <v>559</v>
      </c>
      <c r="N3614" s="8">
        <v>43412</v>
      </c>
      <c r="O3614">
        <v>0</v>
      </c>
      <c r="P3614">
        <v>0</v>
      </c>
      <c r="Q3614">
        <v>9023.9140000000007</v>
      </c>
      <c r="R3614">
        <v>792.02499999999998</v>
      </c>
      <c r="S3614">
        <v>1.65</v>
      </c>
      <c r="T3614">
        <v>33</v>
      </c>
      <c r="U3614">
        <v>2400.076</v>
      </c>
      <c r="V3614">
        <v>2</v>
      </c>
      <c r="W3614">
        <v>2.3260000000000001</v>
      </c>
      <c r="X3614">
        <v>3.76</v>
      </c>
      <c r="Y3614" s="8">
        <v>43412</v>
      </c>
    </row>
    <row r="3615" spans="1:25" x14ac:dyDescent="0.25">
      <c r="A3615">
        <v>-111.97606951</v>
      </c>
      <c r="B3615">
        <v>33.07848379</v>
      </c>
      <c r="C3615" t="s">
        <v>563</v>
      </c>
      <c r="D3615" t="s">
        <v>562</v>
      </c>
      <c r="E3615" t="s">
        <v>561</v>
      </c>
      <c r="F3615">
        <v>1093</v>
      </c>
      <c r="G3615">
        <v>3</v>
      </c>
      <c r="H3615">
        <v>13.333</v>
      </c>
      <c r="I3615">
        <v>3.379</v>
      </c>
      <c r="J3615">
        <v>1</v>
      </c>
      <c r="K3615">
        <v>1172.405</v>
      </c>
      <c r="L3615" t="s">
        <v>560</v>
      </c>
      <c r="M3615" t="s">
        <v>559</v>
      </c>
      <c r="N3615" s="8">
        <v>43412</v>
      </c>
      <c r="O3615">
        <v>0</v>
      </c>
      <c r="P3615">
        <v>0</v>
      </c>
      <c r="Q3615">
        <v>12280.922</v>
      </c>
      <c r="R3615">
        <v>1088.356</v>
      </c>
      <c r="S3615">
        <v>2.2669999999999999</v>
      </c>
      <c r="T3615">
        <v>33</v>
      </c>
      <c r="U3615">
        <v>3298.049</v>
      </c>
      <c r="V3615">
        <v>2</v>
      </c>
      <c r="W3615">
        <v>2.3039999999999998</v>
      </c>
      <c r="X3615">
        <v>3.7240000000000002</v>
      </c>
      <c r="Y3615" s="8">
        <v>43412</v>
      </c>
    </row>
    <row r="3616" spans="1:25" x14ac:dyDescent="0.25">
      <c r="A3616">
        <v>-111.97606679</v>
      </c>
      <c r="B3616">
        <v>33.078492990000001</v>
      </c>
      <c r="C3616" t="s">
        <v>563</v>
      </c>
      <c r="D3616" t="s">
        <v>562</v>
      </c>
      <c r="E3616" t="s">
        <v>561</v>
      </c>
      <c r="F3616">
        <v>1094</v>
      </c>
      <c r="G3616">
        <v>347</v>
      </c>
      <c r="H3616">
        <v>13.333</v>
      </c>
      <c r="I3616">
        <v>2.9860000000000002</v>
      </c>
      <c r="J3616">
        <v>1</v>
      </c>
      <c r="K3616">
        <v>1172.4079999999999</v>
      </c>
      <c r="L3616" t="s">
        <v>560</v>
      </c>
      <c r="M3616" t="s">
        <v>559</v>
      </c>
      <c r="N3616" s="8">
        <v>43412</v>
      </c>
      <c r="O3616">
        <v>0</v>
      </c>
      <c r="P3616">
        <v>0</v>
      </c>
      <c r="Q3616">
        <v>13006.273999999999</v>
      </c>
      <c r="R3616">
        <v>1304.634</v>
      </c>
      <c r="S3616">
        <v>2.718</v>
      </c>
      <c r="T3616">
        <v>33</v>
      </c>
      <c r="U3616">
        <v>3953.4369999999999</v>
      </c>
      <c r="V3616">
        <v>2</v>
      </c>
      <c r="W3616">
        <v>2.036</v>
      </c>
      <c r="X3616">
        <v>3.29</v>
      </c>
      <c r="Y3616" s="8">
        <v>43412</v>
      </c>
    </row>
    <row r="3617" spans="1:25" x14ac:dyDescent="0.25">
      <c r="A3617">
        <v>-111.9760702</v>
      </c>
      <c r="B3617">
        <v>33.078500839999997</v>
      </c>
      <c r="C3617" t="s">
        <v>563</v>
      </c>
      <c r="D3617" t="s">
        <v>562</v>
      </c>
      <c r="E3617" t="s">
        <v>561</v>
      </c>
      <c r="F3617">
        <v>1095</v>
      </c>
      <c r="G3617">
        <v>7</v>
      </c>
      <c r="H3617">
        <v>13.333</v>
      </c>
      <c r="I3617">
        <v>3.0179999999999998</v>
      </c>
      <c r="J3617">
        <v>1</v>
      </c>
      <c r="K3617">
        <v>1172.3979999999999</v>
      </c>
      <c r="L3617" t="s">
        <v>560</v>
      </c>
      <c r="M3617" t="s">
        <v>559</v>
      </c>
      <c r="N3617" s="8">
        <v>43412</v>
      </c>
      <c r="O3617">
        <v>0</v>
      </c>
      <c r="P3617">
        <v>0</v>
      </c>
      <c r="Q3617">
        <v>13001.427</v>
      </c>
      <c r="R3617">
        <v>1289.973</v>
      </c>
      <c r="S3617">
        <v>2.6869999999999998</v>
      </c>
      <c r="T3617">
        <v>33</v>
      </c>
      <c r="U3617">
        <v>3909.0079999999998</v>
      </c>
      <c r="V3617">
        <v>2</v>
      </c>
      <c r="W3617">
        <v>2.0579999999999998</v>
      </c>
      <c r="X3617">
        <v>3.3260000000000001</v>
      </c>
      <c r="Y3617" s="8">
        <v>43412</v>
      </c>
    </row>
    <row r="3618" spans="1:25" x14ac:dyDescent="0.25">
      <c r="A3618">
        <v>-111.97606949</v>
      </c>
      <c r="B3618">
        <v>33.078509789999998</v>
      </c>
      <c r="C3618" t="s">
        <v>563</v>
      </c>
      <c r="D3618" t="s">
        <v>562</v>
      </c>
      <c r="E3618" t="s">
        <v>561</v>
      </c>
      <c r="F3618">
        <v>1096</v>
      </c>
      <c r="G3618">
        <v>357</v>
      </c>
      <c r="H3618">
        <v>13.333</v>
      </c>
      <c r="I3618">
        <v>3.4780000000000002</v>
      </c>
      <c r="J3618">
        <v>1</v>
      </c>
      <c r="K3618">
        <v>1172.3920000000001</v>
      </c>
      <c r="L3618" t="s">
        <v>560</v>
      </c>
      <c r="M3618" t="s">
        <v>559</v>
      </c>
      <c r="N3618" s="8">
        <v>43412</v>
      </c>
      <c r="O3618">
        <v>0</v>
      </c>
      <c r="P3618">
        <v>0</v>
      </c>
      <c r="Q3618">
        <v>9248.6419999999998</v>
      </c>
      <c r="R3618">
        <v>796.43299999999999</v>
      </c>
      <c r="S3618">
        <v>1.659</v>
      </c>
      <c r="T3618">
        <v>33</v>
      </c>
      <c r="U3618">
        <v>2413.4340000000002</v>
      </c>
      <c r="V3618">
        <v>2</v>
      </c>
      <c r="W3618">
        <v>2.371</v>
      </c>
      <c r="X3618">
        <v>3.8319999999999999</v>
      </c>
      <c r="Y3618" s="8">
        <v>43412</v>
      </c>
    </row>
    <row r="3619" spans="1:25" x14ac:dyDescent="0.25">
      <c r="A3619">
        <v>-111.97606965999999</v>
      </c>
      <c r="B3619">
        <v>33.078518780000003</v>
      </c>
      <c r="C3619" t="s">
        <v>563</v>
      </c>
      <c r="D3619" t="s">
        <v>562</v>
      </c>
      <c r="E3619" t="s">
        <v>561</v>
      </c>
      <c r="F3619">
        <v>1097</v>
      </c>
      <c r="G3619">
        <v>358</v>
      </c>
      <c r="H3619">
        <v>13.333</v>
      </c>
      <c r="I3619">
        <v>3.2149999999999999</v>
      </c>
      <c r="J3619">
        <v>1</v>
      </c>
      <c r="K3619">
        <v>1172.4280000000001</v>
      </c>
      <c r="L3619" t="s">
        <v>560</v>
      </c>
      <c r="M3619" t="s">
        <v>559</v>
      </c>
      <c r="N3619" s="8">
        <v>43412</v>
      </c>
      <c r="O3619">
        <v>0</v>
      </c>
      <c r="P3619">
        <v>0</v>
      </c>
      <c r="Q3619">
        <v>9141.2900000000009</v>
      </c>
      <c r="R3619">
        <v>851.44899999999996</v>
      </c>
      <c r="S3619">
        <v>1.774</v>
      </c>
      <c r="T3619">
        <v>33</v>
      </c>
      <c r="U3619">
        <v>2580.1489999999999</v>
      </c>
      <c r="V3619">
        <v>2</v>
      </c>
      <c r="W3619">
        <v>2.1920000000000002</v>
      </c>
      <c r="X3619">
        <v>3.5430000000000001</v>
      </c>
      <c r="Y3619" s="8">
        <v>43412</v>
      </c>
    </row>
    <row r="3620" spans="1:25" x14ac:dyDescent="0.25">
      <c r="A3620">
        <v>-111.97606814</v>
      </c>
      <c r="B3620">
        <v>33.07852681</v>
      </c>
      <c r="C3620" t="s">
        <v>563</v>
      </c>
      <c r="D3620" t="s">
        <v>562</v>
      </c>
      <c r="E3620" t="s">
        <v>561</v>
      </c>
      <c r="F3620">
        <v>1098</v>
      </c>
      <c r="G3620">
        <v>355</v>
      </c>
      <c r="H3620">
        <v>13.333</v>
      </c>
      <c r="I3620">
        <v>3.2149999999999999</v>
      </c>
      <c r="J3620">
        <v>1</v>
      </c>
      <c r="K3620">
        <v>1172.395</v>
      </c>
      <c r="L3620" t="s">
        <v>560</v>
      </c>
      <c r="M3620" t="s">
        <v>559</v>
      </c>
      <c r="N3620" s="8">
        <v>43412</v>
      </c>
      <c r="O3620">
        <v>0</v>
      </c>
      <c r="P3620">
        <v>0</v>
      </c>
      <c r="Q3620">
        <v>7112.1319999999996</v>
      </c>
      <c r="R3620">
        <v>662.447</v>
      </c>
      <c r="S3620">
        <v>1.38</v>
      </c>
      <c r="T3620">
        <v>33</v>
      </c>
      <c r="U3620">
        <v>2007.415</v>
      </c>
      <c r="V3620">
        <v>2</v>
      </c>
      <c r="W3620">
        <v>2.1920000000000002</v>
      </c>
      <c r="X3620">
        <v>3.5430000000000001</v>
      </c>
      <c r="Y3620" s="8">
        <v>43412</v>
      </c>
    </row>
    <row r="3621" spans="1:25" x14ac:dyDescent="0.25">
      <c r="A3621">
        <v>-111.97607137</v>
      </c>
      <c r="B3621">
        <v>33.078535850000002</v>
      </c>
      <c r="C3621" t="s">
        <v>563</v>
      </c>
      <c r="D3621" t="s">
        <v>562</v>
      </c>
      <c r="E3621" t="s">
        <v>561</v>
      </c>
      <c r="F3621">
        <v>1099</v>
      </c>
      <c r="G3621">
        <v>8</v>
      </c>
      <c r="H3621">
        <v>13.333</v>
      </c>
      <c r="I3621">
        <v>3.0510000000000002</v>
      </c>
      <c r="J3621">
        <v>1</v>
      </c>
      <c r="K3621">
        <v>1172.4570000000001</v>
      </c>
      <c r="L3621" t="s">
        <v>560</v>
      </c>
      <c r="M3621" t="s">
        <v>559</v>
      </c>
      <c r="N3621" s="8">
        <v>43412</v>
      </c>
      <c r="O3621">
        <v>0</v>
      </c>
      <c r="P3621">
        <v>0</v>
      </c>
      <c r="Q3621">
        <v>6343.652</v>
      </c>
      <c r="R3621">
        <v>622.63499999999999</v>
      </c>
      <c r="S3621">
        <v>1.2969999999999999</v>
      </c>
      <c r="T3621">
        <v>33</v>
      </c>
      <c r="U3621">
        <v>1886.7729999999999</v>
      </c>
      <c r="V3621">
        <v>2</v>
      </c>
      <c r="W3621">
        <v>2.08</v>
      </c>
      <c r="X3621">
        <v>3.3620000000000001</v>
      </c>
      <c r="Y3621" s="8">
        <v>43412</v>
      </c>
    </row>
    <row r="3622" spans="1:25" x14ac:dyDescent="0.25">
      <c r="A3622">
        <v>-111.97606829999999</v>
      </c>
      <c r="B3622">
        <v>33.078544899999997</v>
      </c>
      <c r="C3622" t="s">
        <v>563</v>
      </c>
      <c r="D3622" t="s">
        <v>562</v>
      </c>
      <c r="E3622" t="s">
        <v>561</v>
      </c>
      <c r="F3622">
        <v>1100</v>
      </c>
      <c r="G3622">
        <v>350</v>
      </c>
      <c r="H3622">
        <v>13.333</v>
      </c>
      <c r="I3622">
        <v>3.3460000000000001</v>
      </c>
      <c r="J3622">
        <v>1</v>
      </c>
      <c r="K3622">
        <v>1172.425</v>
      </c>
      <c r="L3622" t="s">
        <v>560</v>
      </c>
      <c r="M3622" t="s">
        <v>559</v>
      </c>
      <c r="N3622" s="8">
        <v>43412</v>
      </c>
      <c r="O3622">
        <v>0</v>
      </c>
      <c r="P3622">
        <v>0</v>
      </c>
      <c r="Q3622">
        <v>6143.38</v>
      </c>
      <c r="R3622">
        <v>549.774</v>
      </c>
      <c r="S3622">
        <v>1.145</v>
      </c>
      <c r="T3622">
        <v>33</v>
      </c>
      <c r="U3622">
        <v>1665.9829999999999</v>
      </c>
      <c r="V3622">
        <v>2</v>
      </c>
      <c r="W3622">
        <v>2.282</v>
      </c>
      <c r="X3622">
        <v>3.6880000000000002</v>
      </c>
      <c r="Y3622" s="8">
        <v>43412</v>
      </c>
    </row>
    <row r="3623" spans="1:25" x14ac:dyDescent="0.25">
      <c r="A3623">
        <v>-111.97607003</v>
      </c>
      <c r="B3623">
        <v>33.078552819999999</v>
      </c>
      <c r="C3623" t="s">
        <v>563</v>
      </c>
      <c r="D3623" t="s">
        <v>562</v>
      </c>
      <c r="E3623" t="s">
        <v>561</v>
      </c>
      <c r="F3623">
        <v>1101</v>
      </c>
      <c r="G3623">
        <v>6</v>
      </c>
      <c r="H3623">
        <v>13.333</v>
      </c>
      <c r="I3623">
        <v>3.15</v>
      </c>
      <c r="J3623">
        <v>1</v>
      </c>
      <c r="K3623">
        <v>1172.425</v>
      </c>
      <c r="L3623" t="s">
        <v>560</v>
      </c>
      <c r="M3623" t="s">
        <v>559</v>
      </c>
      <c r="N3623" s="8">
        <v>43412</v>
      </c>
      <c r="O3623">
        <v>0</v>
      </c>
      <c r="P3623">
        <v>0</v>
      </c>
      <c r="Q3623">
        <v>6551.03</v>
      </c>
      <c r="R3623">
        <v>622.89599999999996</v>
      </c>
      <c r="S3623">
        <v>1.298</v>
      </c>
      <c r="T3623">
        <v>33</v>
      </c>
      <c r="U3623">
        <v>1887.5640000000001</v>
      </c>
      <c r="V3623">
        <v>2</v>
      </c>
      <c r="W3623">
        <v>2.1469999999999998</v>
      </c>
      <c r="X3623">
        <v>3.4710000000000001</v>
      </c>
      <c r="Y3623" s="8">
        <v>43412</v>
      </c>
    </row>
    <row r="3624" spans="1:25" x14ac:dyDescent="0.25">
      <c r="A3624">
        <v>-111.97606886</v>
      </c>
      <c r="B3624">
        <v>33.078561809999997</v>
      </c>
      <c r="C3624" t="s">
        <v>563</v>
      </c>
      <c r="D3624" t="s">
        <v>562</v>
      </c>
      <c r="E3624" t="s">
        <v>561</v>
      </c>
      <c r="F3624">
        <v>1102</v>
      </c>
      <c r="G3624">
        <v>5</v>
      </c>
      <c r="H3624">
        <v>13.333</v>
      </c>
      <c r="I3624">
        <v>3.4119999999999999</v>
      </c>
      <c r="J3624">
        <v>1</v>
      </c>
      <c r="K3624">
        <v>1172.4079999999999</v>
      </c>
      <c r="L3624" t="s">
        <v>560</v>
      </c>
      <c r="M3624" t="s">
        <v>559</v>
      </c>
      <c r="N3624" s="8">
        <v>43412</v>
      </c>
      <c r="O3624">
        <v>0</v>
      </c>
      <c r="P3624">
        <v>0</v>
      </c>
      <c r="Q3624">
        <v>8672.1720000000005</v>
      </c>
      <c r="R3624">
        <v>761.15300000000002</v>
      </c>
      <c r="S3624">
        <v>1.5860000000000001</v>
      </c>
      <c r="T3624">
        <v>33</v>
      </c>
      <c r="U3624">
        <v>2306.5230000000001</v>
      </c>
      <c r="V3624">
        <v>2</v>
      </c>
      <c r="W3624">
        <v>2.3260000000000001</v>
      </c>
      <c r="X3624">
        <v>3.76</v>
      </c>
      <c r="Y3624" s="8">
        <v>43412</v>
      </c>
    </row>
    <row r="3625" spans="1:25" x14ac:dyDescent="0.25">
      <c r="A3625">
        <v>-111.976068</v>
      </c>
      <c r="B3625">
        <v>33.078570769999999</v>
      </c>
      <c r="C3625" t="s">
        <v>563</v>
      </c>
      <c r="D3625" t="s">
        <v>562</v>
      </c>
      <c r="E3625" t="s">
        <v>561</v>
      </c>
      <c r="F3625">
        <v>1103</v>
      </c>
      <c r="G3625">
        <v>360</v>
      </c>
      <c r="H3625">
        <v>13.333</v>
      </c>
      <c r="I3625">
        <v>3.0510000000000002</v>
      </c>
      <c r="J3625">
        <v>1</v>
      </c>
      <c r="K3625">
        <v>1172.3620000000001</v>
      </c>
      <c r="L3625" t="s">
        <v>560</v>
      </c>
      <c r="M3625" t="s">
        <v>559</v>
      </c>
      <c r="N3625" s="8">
        <v>43412</v>
      </c>
      <c r="O3625">
        <v>0</v>
      </c>
      <c r="P3625">
        <v>0</v>
      </c>
      <c r="Q3625">
        <v>9988.26</v>
      </c>
      <c r="R3625">
        <v>980.35699999999997</v>
      </c>
      <c r="S3625">
        <v>2.0419999999999998</v>
      </c>
      <c r="T3625">
        <v>33</v>
      </c>
      <c r="U3625">
        <v>2970.7779999999998</v>
      </c>
      <c r="V3625">
        <v>2</v>
      </c>
      <c r="W3625">
        <v>2.08</v>
      </c>
      <c r="X3625">
        <v>3.3620000000000001</v>
      </c>
      <c r="Y3625" s="8">
        <v>43412</v>
      </c>
    </row>
    <row r="3626" spans="1:25" x14ac:dyDescent="0.25">
      <c r="A3626">
        <v>-111.97606868</v>
      </c>
      <c r="B3626">
        <v>33.078578790000002</v>
      </c>
      <c r="C3626" t="s">
        <v>563</v>
      </c>
      <c r="D3626" t="s">
        <v>562</v>
      </c>
      <c r="E3626" t="s">
        <v>561</v>
      </c>
      <c r="F3626">
        <v>1104</v>
      </c>
      <c r="G3626">
        <v>4</v>
      </c>
      <c r="H3626">
        <v>13.333</v>
      </c>
      <c r="I3626">
        <v>3.15</v>
      </c>
      <c r="J3626">
        <v>1</v>
      </c>
      <c r="K3626">
        <v>1172.402</v>
      </c>
      <c r="L3626" t="s">
        <v>560</v>
      </c>
      <c r="M3626" t="s">
        <v>559</v>
      </c>
      <c r="N3626" s="8">
        <v>43412</v>
      </c>
      <c r="O3626">
        <v>0</v>
      </c>
      <c r="P3626">
        <v>0</v>
      </c>
      <c r="Q3626">
        <v>11220.296</v>
      </c>
      <c r="R3626">
        <v>1066.867</v>
      </c>
      <c r="S3626">
        <v>2.2229999999999999</v>
      </c>
      <c r="T3626">
        <v>33</v>
      </c>
      <c r="U3626">
        <v>3232.931</v>
      </c>
      <c r="V3626">
        <v>2</v>
      </c>
      <c r="W3626">
        <v>2.1469999999999998</v>
      </c>
      <c r="X3626">
        <v>3.4710000000000001</v>
      </c>
      <c r="Y3626" s="8">
        <v>43412</v>
      </c>
    </row>
    <row r="3627" spans="1:25" x14ac:dyDescent="0.25">
      <c r="A3627">
        <v>-111.97606732</v>
      </c>
      <c r="B3627">
        <v>33.07858779</v>
      </c>
      <c r="C3627" t="s">
        <v>563</v>
      </c>
      <c r="D3627" t="s">
        <v>562</v>
      </c>
      <c r="E3627" t="s">
        <v>561</v>
      </c>
      <c r="F3627">
        <v>1105</v>
      </c>
      <c r="G3627">
        <v>356</v>
      </c>
      <c r="H3627">
        <v>13.333</v>
      </c>
      <c r="I3627">
        <v>3.15</v>
      </c>
      <c r="J3627">
        <v>1</v>
      </c>
      <c r="K3627">
        <v>1172.3920000000001</v>
      </c>
      <c r="L3627" t="s">
        <v>560</v>
      </c>
      <c r="M3627" t="s">
        <v>559</v>
      </c>
      <c r="N3627" s="8">
        <v>43412</v>
      </c>
      <c r="O3627">
        <v>0</v>
      </c>
      <c r="P3627">
        <v>0</v>
      </c>
      <c r="Q3627">
        <v>10320.009</v>
      </c>
      <c r="R3627">
        <v>981.26499999999999</v>
      </c>
      <c r="S3627">
        <v>2.044</v>
      </c>
      <c r="T3627">
        <v>33</v>
      </c>
      <c r="U3627">
        <v>2973.529</v>
      </c>
      <c r="V3627">
        <v>2</v>
      </c>
      <c r="W3627">
        <v>2.1469999999999998</v>
      </c>
      <c r="X3627">
        <v>3.4710000000000001</v>
      </c>
      <c r="Y3627" s="8">
        <v>43412</v>
      </c>
    </row>
    <row r="3628" spans="1:25" x14ac:dyDescent="0.25">
      <c r="A3628">
        <v>-111.97606886</v>
      </c>
      <c r="B3628">
        <v>33.078595810000003</v>
      </c>
      <c r="C3628" t="s">
        <v>563</v>
      </c>
      <c r="D3628" t="s">
        <v>562</v>
      </c>
      <c r="E3628" t="s">
        <v>561</v>
      </c>
      <c r="F3628">
        <v>1106</v>
      </c>
      <c r="G3628">
        <v>5</v>
      </c>
      <c r="H3628">
        <v>13.333</v>
      </c>
      <c r="I3628">
        <v>3.117</v>
      </c>
      <c r="J3628">
        <v>1</v>
      </c>
      <c r="K3628">
        <v>1172.4480000000001</v>
      </c>
      <c r="L3628" t="s">
        <v>560</v>
      </c>
      <c r="M3628" t="s">
        <v>559</v>
      </c>
      <c r="N3628" s="8">
        <v>43412</v>
      </c>
      <c r="O3628">
        <v>0</v>
      </c>
      <c r="P3628">
        <v>0</v>
      </c>
      <c r="Q3628">
        <v>13190.737999999999</v>
      </c>
      <c r="R3628">
        <v>1267.4269999999999</v>
      </c>
      <c r="S3628">
        <v>2.64</v>
      </c>
      <c r="T3628">
        <v>33</v>
      </c>
      <c r="U3628">
        <v>3840.6860000000001</v>
      </c>
      <c r="V3628">
        <v>2</v>
      </c>
      <c r="W3628">
        <v>2.125</v>
      </c>
      <c r="X3628">
        <v>3.4340000000000002</v>
      </c>
      <c r="Y3628" s="8">
        <v>43412</v>
      </c>
    </row>
    <row r="3629" spans="1:25" x14ac:dyDescent="0.25">
      <c r="A3629">
        <v>-111.97606954</v>
      </c>
      <c r="B3629">
        <v>33.07860488</v>
      </c>
      <c r="C3629" t="s">
        <v>563</v>
      </c>
      <c r="D3629" t="s">
        <v>562</v>
      </c>
      <c r="E3629" t="s">
        <v>561</v>
      </c>
      <c r="F3629">
        <v>1107</v>
      </c>
      <c r="G3629">
        <v>9</v>
      </c>
      <c r="H3629">
        <v>13.333</v>
      </c>
      <c r="I3629">
        <v>3.3460000000000001</v>
      </c>
      <c r="J3629">
        <v>1</v>
      </c>
      <c r="K3629">
        <v>1172.415</v>
      </c>
      <c r="L3629" t="s">
        <v>560</v>
      </c>
      <c r="M3629" t="s">
        <v>559</v>
      </c>
      <c r="N3629" s="8">
        <v>43412</v>
      </c>
      <c r="O3629">
        <v>0</v>
      </c>
      <c r="P3629">
        <v>0</v>
      </c>
      <c r="Q3629">
        <v>12365.25</v>
      </c>
      <c r="R3629">
        <v>1106.5730000000001</v>
      </c>
      <c r="S3629">
        <v>2.3050000000000002</v>
      </c>
      <c r="T3629">
        <v>33</v>
      </c>
      <c r="U3629">
        <v>3353.2510000000002</v>
      </c>
      <c r="V3629">
        <v>2</v>
      </c>
      <c r="W3629">
        <v>2.282</v>
      </c>
      <c r="X3629">
        <v>3.6880000000000002</v>
      </c>
      <c r="Y3629" s="8">
        <v>43412</v>
      </c>
    </row>
    <row r="3630" spans="1:25" x14ac:dyDescent="0.25">
      <c r="A3630">
        <v>-111.97606697000001</v>
      </c>
      <c r="B3630">
        <v>33.078613820000001</v>
      </c>
      <c r="C3630" t="s">
        <v>563</v>
      </c>
      <c r="D3630" t="s">
        <v>562</v>
      </c>
      <c r="E3630" t="s">
        <v>561</v>
      </c>
      <c r="F3630">
        <v>1108</v>
      </c>
      <c r="G3630">
        <v>354</v>
      </c>
      <c r="H3630">
        <v>13.333</v>
      </c>
      <c r="I3630">
        <v>2.9529999999999998</v>
      </c>
      <c r="J3630">
        <v>1</v>
      </c>
      <c r="K3630">
        <v>1172.444</v>
      </c>
      <c r="L3630" t="s">
        <v>560</v>
      </c>
      <c r="M3630" t="s">
        <v>559</v>
      </c>
      <c r="N3630" s="8">
        <v>43412</v>
      </c>
      <c r="O3630">
        <v>0</v>
      </c>
      <c r="P3630">
        <v>0</v>
      </c>
      <c r="Q3630">
        <v>11779.802</v>
      </c>
      <c r="R3630">
        <v>1194.7380000000001</v>
      </c>
      <c r="S3630">
        <v>2.4889999999999999</v>
      </c>
      <c r="T3630">
        <v>33</v>
      </c>
      <c r="U3630">
        <v>3620.4189999999999</v>
      </c>
      <c r="V3630">
        <v>2</v>
      </c>
      <c r="W3630">
        <v>2.0129999999999999</v>
      </c>
      <c r="X3630">
        <v>3.254</v>
      </c>
      <c r="Y3630" s="8">
        <v>43412</v>
      </c>
    </row>
    <row r="3631" spans="1:25" x14ac:dyDescent="0.25">
      <c r="A3631">
        <v>-111.97606750999999</v>
      </c>
      <c r="B3631">
        <v>33.078622789999997</v>
      </c>
      <c r="C3631" t="s">
        <v>563</v>
      </c>
      <c r="D3631" t="s">
        <v>562</v>
      </c>
      <c r="E3631" t="s">
        <v>561</v>
      </c>
      <c r="F3631">
        <v>1109</v>
      </c>
      <c r="G3631">
        <v>3</v>
      </c>
      <c r="H3631">
        <v>13.333</v>
      </c>
      <c r="I3631">
        <v>3.3460000000000001</v>
      </c>
      <c r="J3631">
        <v>1</v>
      </c>
      <c r="K3631">
        <v>1172.395</v>
      </c>
      <c r="L3631" t="s">
        <v>560</v>
      </c>
      <c r="M3631" t="s">
        <v>559</v>
      </c>
      <c r="N3631" s="8">
        <v>43412</v>
      </c>
      <c r="O3631">
        <v>0</v>
      </c>
      <c r="P3631">
        <v>0</v>
      </c>
      <c r="Q3631">
        <v>10082.942999999999</v>
      </c>
      <c r="R3631">
        <v>902.32799999999997</v>
      </c>
      <c r="S3631">
        <v>1.88</v>
      </c>
      <c r="T3631">
        <v>33</v>
      </c>
      <c r="U3631">
        <v>2734.3270000000002</v>
      </c>
      <c r="V3631">
        <v>2</v>
      </c>
      <c r="W3631">
        <v>2.282</v>
      </c>
      <c r="X3631">
        <v>3.6880000000000002</v>
      </c>
      <c r="Y3631" s="8">
        <v>43412</v>
      </c>
    </row>
    <row r="3632" spans="1:25" x14ac:dyDescent="0.25">
      <c r="A3632">
        <v>-111.97606954</v>
      </c>
      <c r="B3632">
        <v>33.078630879999999</v>
      </c>
      <c r="C3632" t="s">
        <v>563</v>
      </c>
      <c r="D3632" t="s">
        <v>562</v>
      </c>
      <c r="E3632" t="s">
        <v>561</v>
      </c>
      <c r="F3632">
        <v>1110</v>
      </c>
      <c r="G3632">
        <v>9</v>
      </c>
      <c r="H3632">
        <v>13.333</v>
      </c>
      <c r="I3632">
        <v>3.2480000000000002</v>
      </c>
      <c r="J3632">
        <v>1</v>
      </c>
      <c r="K3632">
        <v>1172.3879999999999</v>
      </c>
      <c r="L3632" t="s">
        <v>560</v>
      </c>
      <c r="M3632" t="s">
        <v>559</v>
      </c>
      <c r="N3632" s="8">
        <v>43412</v>
      </c>
      <c r="O3632">
        <v>0</v>
      </c>
      <c r="P3632">
        <v>0</v>
      </c>
      <c r="Q3632">
        <v>6759.6189999999997</v>
      </c>
      <c r="R3632">
        <v>623.25300000000004</v>
      </c>
      <c r="S3632">
        <v>1.298</v>
      </c>
      <c r="T3632">
        <v>33</v>
      </c>
      <c r="U3632">
        <v>1888.645</v>
      </c>
      <c r="V3632">
        <v>2</v>
      </c>
      <c r="W3632">
        <v>2.2149999999999999</v>
      </c>
      <c r="X3632">
        <v>3.5790000000000002</v>
      </c>
      <c r="Y3632" s="8">
        <v>43412</v>
      </c>
    </row>
    <row r="3633" spans="1:25" x14ac:dyDescent="0.25">
      <c r="A3633">
        <v>-111.97606732</v>
      </c>
      <c r="B3633">
        <v>33.078639789999997</v>
      </c>
      <c r="C3633" t="s">
        <v>563</v>
      </c>
      <c r="D3633" t="s">
        <v>562</v>
      </c>
      <c r="E3633" t="s">
        <v>561</v>
      </c>
      <c r="F3633">
        <v>1111</v>
      </c>
      <c r="G3633">
        <v>356</v>
      </c>
      <c r="H3633">
        <v>13.333</v>
      </c>
      <c r="I3633">
        <v>3.1819999999999999</v>
      </c>
      <c r="J3633">
        <v>1</v>
      </c>
      <c r="K3633">
        <v>1172.3920000000001</v>
      </c>
      <c r="L3633" t="s">
        <v>560</v>
      </c>
      <c r="M3633" t="s">
        <v>559</v>
      </c>
      <c r="N3633" s="8">
        <v>43412</v>
      </c>
      <c r="O3633">
        <v>0</v>
      </c>
      <c r="P3633">
        <v>0</v>
      </c>
      <c r="Q3633">
        <v>6780.2190000000001</v>
      </c>
      <c r="R3633">
        <v>638.04200000000003</v>
      </c>
      <c r="S3633">
        <v>1.329</v>
      </c>
      <c r="T3633">
        <v>33</v>
      </c>
      <c r="U3633">
        <v>1933.46</v>
      </c>
      <c r="V3633">
        <v>2</v>
      </c>
      <c r="W3633">
        <v>2.17</v>
      </c>
      <c r="X3633">
        <v>3.5070000000000001</v>
      </c>
      <c r="Y3633" s="8">
        <v>43412</v>
      </c>
    </row>
    <row r="3634" spans="1:25" x14ac:dyDescent="0.25">
      <c r="A3634">
        <v>-111.97606783000001</v>
      </c>
      <c r="B3634">
        <v>33.078648780000002</v>
      </c>
      <c r="C3634" t="s">
        <v>563</v>
      </c>
      <c r="D3634" t="s">
        <v>562</v>
      </c>
      <c r="E3634" t="s">
        <v>561</v>
      </c>
      <c r="F3634">
        <v>1112</v>
      </c>
      <c r="G3634">
        <v>359</v>
      </c>
      <c r="H3634">
        <v>13.333</v>
      </c>
      <c r="I3634">
        <v>3.0179999999999998</v>
      </c>
      <c r="J3634">
        <v>1</v>
      </c>
      <c r="K3634">
        <v>1172.434</v>
      </c>
      <c r="L3634" t="s">
        <v>560</v>
      </c>
      <c r="M3634" t="s">
        <v>559</v>
      </c>
      <c r="N3634" s="8">
        <v>43412</v>
      </c>
      <c r="O3634">
        <v>0</v>
      </c>
      <c r="P3634">
        <v>0</v>
      </c>
      <c r="Q3634">
        <v>6981.0410000000002</v>
      </c>
      <c r="R3634">
        <v>692.64300000000003</v>
      </c>
      <c r="S3634">
        <v>1.4430000000000001</v>
      </c>
      <c r="T3634">
        <v>33</v>
      </c>
      <c r="U3634">
        <v>2098.9189999999999</v>
      </c>
      <c r="V3634">
        <v>2</v>
      </c>
      <c r="W3634">
        <v>2.0579999999999998</v>
      </c>
      <c r="X3634">
        <v>3.3260000000000001</v>
      </c>
      <c r="Y3634" s="8">
        <v>43412</v>
      </c>
    </row>
    <row r="3635" spans="1:25" x14ac:dyDescent="0.25">
      <c r="A3635">
        <v>-111.97606766</v>
      </c>
      <c r="B3635">
        <v>33.078656780000003</v>
      </c>
      <c r="C3635" t="s">
        <v>563</v>
      </c>
      <c r="D3635" t="s">
        <v>562</v>
      </c>
      <c r="E3635" t="s">
        <v>561</v>
      </c>
      <c r="F3635">
        <v>1113</v>
      </c>
      <c r="G3635">
        <v>358</v>
      </c>
      <c r="H3635">
        <v>13.333</v>
      </c>
      <c r="I3635">
        <v>3.2810000000000001</v>
      </c>
      <c r="J3635">
        <v>1</v>
      </c>
      <c r="K3635">
        <v>1172.402</v>
      </c>
      <c r="L3635" t="s">
        <v>560</v>
      </c>
      <c r="M3635" t="s">
        <v>559</v>
      </c>
      <c r="N3635" s="8">
        <v>43412</v>
      </c>
      <c r="O3635">
        <v>0</v>
      </c>
      <c r="P3635">
        <v>0</v>
      </c>
      <c r="Q3635">
        <v>7567.8670000000002</v>
      </c>
      <c r="R3635">
        <v>690.798</v>
      </c>
      <c r="S3635">
        <v>1.4390000000000001</v>
      </c>
      <c r="T3635">
        <v>33</v>
      </c>
      <c r="U3635">
        <v>2093.326</v>
      </c>
      <c r="V3635">
        <v>2</v>
      </c>
      <c r="W3635">
        <v>2.2370000000000001</v>
      </c>
      <c r="X3635">
        <v>3.6150000000000002</v>
      </c>
      <c r="Y3635" s="8">
        <v>43412</v>
      </c>
    </row>
    <row r="3636" spans="1:25" x14ac:dyDescent="0.25">
      <c r="A3636">
        <v>-111.976067</v>
      </c>
      <c r="B3636">
        <v>33.078665770000001</v>
      </c>
      <c r="C3636" t="s">
        <v>563</v>
      </c>
      <c r="D3636" t="s">
        <v>562</v>
      </c>
      <c r="E3636" t="s">
        <v>561</v>
      </c>
      <c r="F3636">
        <v>1114</v>
      </c>
      <c r="G3636">
        <v>0</v>
      </c>
      <c r="H3636">
        <v>13.333</v>
      </c>
      <c r="I3636">
        <v>3.0840000000000001</v>
      </c>
      <c r="J3636">
        <v>1</v>
      </c>
      <c r="K3636">
        <v>1172.402</v>
      </c>
      <c r="L3636" t="s">
        <v>560</v>
      </c>
      <c r="M3636" t="s">
        <v>559</v>
      </c>
      <c r="N3636" s="8">
        <v>43412</v>
      </c>
      <c r="O3636">
        <v>0</v>
      </c>
      <c r="P3636">
        <v>0</v>
      </c>
      <c r="Q3636">
        <v>10671.916999999999</v>
      </c>
      <c r="R3636">
        <v>1036.3150000000001</v>
      </c>
      <c r="S3636">
        <v>2.1589999999999998</v>
      </c>
      <c r="T3636">
        <v>33</v>
      </c>
      <c r="U3636">
        <v>3140.3490000000002</v>
      </c>
      <c r="V3636">
        <v>2</v>
      </c>
      <c r="W3636">
        <v>2.1030000000000002</v>
      </c>
      <c r="X3636">
        <v>3.3980000000000001</v>
      </c>
      <c r="Y3636" s="8">
        <v>43412</v>
      </c>
    </row>
    <row r="3637" spans="1:25" x14ac:dyDescent="0.25">
      <c r="A3637">
        <v>-111.97606851</v>
      </c>
      <c r="B3637">
        <v>33.078674790000001</v>
      </c>
      <c r="C3637" t="s">
        <v>563</v>
      </c>
      <c r="D3637" t="s">
        <v>562</v>
      </c>
      <c r="E3637" t="s">
        <v>561</v>
      </c>
      <c r="F3637">
        <v>1115</v>
      </c>
      <c r="G3637">
        <v>3</v>
      </c>
      <c r="H3637">
        <v>13.333</v>
      </c>
      <c r="I3637">
        <v>3.2810000000000001</v>
      </c>
      <c r="J3637">
        <v>1</v>
      </c>
      <c r="K3637">
        <v>1172.3820000000001</v>
      </c>
      <c r="L3637" t="s">
        <v>560</v>
      </c>
      <c r="M3637" t="s">
        <v>559</v>
      </c>
      <c r="N3637" s="8">
        <v>43412</v>
      </c>
      <c r="O3637">
        <v>0</v>
      </c>
      <c r="P3637">
        <v>0</v>
      </c>
      <c r="Q3637">
        <v>11926.646000000001</v>
      </c>
      <c r="R3637">
        <v>1088.6679999999999</v>
      </c>
      <c r="S3637">
        <v>2.2679999999999998</v>
      </c>
      <c r="T3637">
        <v>33</v>
      </c>
      <c r="U3637">
        <v>3298.9949999999999</v>
      </c>
      <c r="V3637">
        <v>2</v>
      </c>
      <c r="W3637">
        <v>2.2370000000000001</v>
      </c>
      <c r="X3637">
        <v>3.6150000000000002</v>
      </c>
      <c r="Y3637" s="8">
        <v>43412</v>
      </c>
    </row>
    <row r="3638" spans="1:25" x14ac:dyDescent="0.25">
      <c r="A3638">
        <v>-111.97606663000001</v>
      </c>
      <c r="B3638">
        <v>33.07868285</v>
      </c>
      <c r="C3638" t="s">
        <v>563</v>
      </c>
      <c r="D3638" t="s">
        <v>562</v>
      </c>
      <c r="E3638" t="s">
        <v>561</v>
      </c>
      <c r="F3638">
        <v>1116</v>
      </c>
      <c r="G3638">
        <v>352</v>
      </c>
      <c r="H3638">
        <v>13.333</v>
      </c>
      <c r="I3638">
        <v>3.15</v>
      </c>
      <c r="J3638">
        <v>1</v>
      </c>
      <c r="K3638">
        <v>1172.395</v>
      </c>
      <c r="L3638" t="s">
        <v>560</v>
      </c>
      <c r="M3638" t="s">
        <v>559</v>
      </c>
      <c r="N3638" s="8">
        <v>43412</v>
      </c>
      <c r="O3638">
        <v>0</v>
      </c>
      <c r="P3638">
        <v>0</v>
      </c>
      <c r="Q3638">
        <v>14050.541999999999</v>
      </c>
      <c r="R3638">
        <v>1335.9770000000001</v>
      </c>
      <c r="S3638">
        <v>2.7829999999999999</v>
      </c>
      <c r="T3638">
        <v>33</v>
      </c>
      <c r="U3638">
        <v>4048.4160000000002</v>
      </c>
      <c r="V3638">
        <v>2</v>
      </c>
      <c r="W3638">
        <v>2.1469999999999998</v>
      </c>
      <c r="X3638">
        <v>3.4710000000000001</v>
      </c>
      <c r="Y3638" s="8">
        <v>43412</v>
      </c>
    </row>
    <row r="3639" spans="1:25" x14ac:dyDescent="0.25">
      <c r="A3639">
        <v>-111.97606868</v>
      </c>
      <c r="B3639">
        <v>33.078691790000001</v>
      </c>
      <c r="C3639" t="s">
        <v>563</v>
      </c>
      <c r="D3639" t="s">
        <v>562</v>
      </c>
      <c r="E3639" t="s">
        <v>561</v>
      </c>
      <c r="F3639">
        <v>1117</v>
      </c>
      <c r="G3639">
        <v>4</v>
      </c>
      <c r="H3639">
        <v>13.333</v>
      </c>
      <c r="I3639">
        <v>3.1819999999999999</v>
      </c>
      <c r="J3639">
        <v>1</v>
      </c>
      <c r="K3639">
        <v>1172.3489999999999</v>
      </c>
      <c r="L3639" t="s">
        <v>560</v>
      </c>
      <c r="M3639" t="s">
        <v>559</v>
      </c>
      <c r="N3639" s="8">
        <v>43412</v>
      </c>
      <c r="O3639">
        <v>0</v>
      </c>
      <c r="P3639">
        <v>0</v>
      </c>
      <c r="Q3639">
        <v>16371.625</v>
      </c>
      <c r="R3639">
        <v>1540.626</v>
      </c>
      <c r="S3639">
        <v>3.21</v>
      </c>
      <c r="T3639">
        <v>33</v>
      </c>
      <c r="U3639">
        <v>4668.5649999999996</v>
      </c>
      <c r="V3639">
        <v>2</v>
      </c>
      <c r="W3639">
        <v>2.17</v>
      </c>
      <c r="X3639">
        <v>3.5070000000000001</v>
      </c>
      <c r="Y3639" s="8">
        <v>43412</v>
      </c>
    </row>
    <row r="3640" spans="1:25" x14ac:dyDescent="0.25">
      <c r="A3640">
        <v>-111.976068</v>
      </c>
      <c r="B3640">
        <v>33.078700769999998</v>
      </c>
      <c r="C3640" t="s">
        <v>563</v>
      </c>
      <c r="D3640" t="s">
        <v>562</v>
      </c>
      <c r="E3640" t="s">
        <v>561</v>
      </c>
      <c r="F3640">
        <v>1118</v>
      </c>
      <c r="G3640">
        <v>0</v>
      </c>
      <c r="H3640">
        <v>13.333</v>
      </c>
      <c r="I3640">
        <v>3.117</v>
      </c>
      <c r="J3640">
        <v>1</v>
      </c>
      <c r="K3640">
        <v>1172.356</v>
      </c>
      <c r="L3640" t="s">
        <v>560</v>
      </c>
      <c r="M3640" t="s">
        <v>559</v>
      </c>
      <c r="N3640" s="8">
        <v>43412</v>
      </c>
      <c r="O3640">
        <v>0</v>
      </c>
      <c r="P3640">
        <v>0</v>
      </c>
      <c r="Q3640">
        <v>15856.79</v>
      </c>
      <c r="R3640">
        <v>1523.5930000000001</v>
      </c>
      <c r="S3640">
        <v>3.1739999999999999</v>
      </c>
      <c r="T3640">
        <v>33</v>
      </c>
      <c r="U3640">
        <v>4616.9480000000003</v>
      </c>
      <c r="V3640">
        <v>2</v>
      </c>
      <c r="W3640">
        <v>2.125</v>
      </c>
      <c r="X3640">
        <v>3.4340000000000002</v>
      </c>
      <c r="Y3640" s="8">
        <v>43412</v>
      </c>
    </row>
    <row r="3641" spans="1:25" x14ac:dyDescent="0.25">
      <c r="A3641">
        <v>-111.97606786</v>
      </c>
      <c r="B3641">
        <v>33.078708810000002</v>
      </c>
      <c r="C3641" t="s">
        <v>563</v>
      </c>
      <c r="D3641" t="s">
        <v>562</v>
      </c>
      <c r="E3641" t="s">
        <v>561</v>
      </c>
      <c r="F3641">
        <v>1119</v>
      </c>
      <c r="G3641">
        <v>5</v>
      </c>
      <c r="H3641">
        <v>13.333</v>
      </c>
      <c r="I3641">
        <v>3.2149999999999999</v>
      </c>
      <c r="J3641">
        <v>1</v>
      </c>
      <c r="K3641">
        <v>1172.316</v>
      </c>
      <c r="L3641" t="s">
        <v>560</v>
      </c>
      <c r="M3641" t="s">
        <v>559</v>
      </c>
      <c r="N3641" s="8">
        <v>43412</v>
      </c>
      <c r="O3641">
        <v>0</v>
      </c>
      <c r="P3641">
        <v>0</v>
      </c>
      <c r="Q3641">
        <v>17267.947</v>
      </c>
      <c r="R3641">
        <v>1608.3920000000001</v>
      </c>
      <c r="S3641">
        <v>3.351</v>
      </c>
      <c r="T3641">
        <v>33</v>
      </c>
      <c r="U3641">
        <v>4873.915</v>
      </c>
      <c r="V3641">
        <v>2</v>
      </c>
      <c r="W3641">
        <v>2.1920000000000002</v>
      </c>
      <c r="X3641">
        <v>3.5430000000000001</v>
      </c>
      <c r="Y3641" s="8">
        <v>43412</v>
      </c>
    </row>
    <row r="3642" spans="1:25" x14ac:dyDescent="0.25">
      <c r="A3642">
        <v>-111.97606734</v>
      </c>
      <c r="B3642">
        <v>33.078717779999998</v>
      </c>
      <c r="C3642" t="s">
        <v>563</v>
      </c>
      <c r="D3642" t="s">
        <v>562</v>
      </c>
      <c r="E3642" t="s">
        <v>561</v>
      </c>
      <c r="F3642">
        <v>1120</v>
      </c>
      <c r="G3642">
        <v>2</v>
      </c>
      <c r="H3642">
        <v>13.333</v>
      </c>
      <c r="I3642">
        <v>3.1819999999999999</v>
      </c>
      <c r="J3642">
        <v>1</v>
      </c>
      <c r="K3642">
        <v>1172.297</v>
      </c>
      <c r="L3642" t="s">
        <v>560</v>
      </c>
      <c r="M3642" t="s">
        <v>559</v>
      </c>
      <c r="N3642" s="8">
        <v>43412</v>
      </c>
      <c r="O3642">
        <v>0</v>
      </c>
      <c r="P3642">
        <v>0</v>
      </c>
      <c r="Q3642">
        <v>16832.812999999998</v>
      </c>
      <c r="R3642">
        <v>1584.0260000000001</v>
      </c>
      <c r="S3642">
        <v>3.3</v>
      </c>
      <c r="T3642">
        <v>33</v>
      </c>
      <c r="U3642">
        <v>4800.0780000000004</v>
      </c>
      <c r="V3642">
        <v>2</v>
      </c>
      <c r="W3642">
        <v>2.17</v>
      </c>
      <c r="X3642">
        <v>3.5070000000000001</v>
      </c>
      <c r="Y3642" s="8">
        <v>43412</v>
      </c>
    </row>
    <row r="3643" spans="1:25" x14ac:dyDescent="0.25">
      <c r="A3643">
        <v>-111.976067</v>
      </c>
      <c r="B3643">
        <v>33.078725769999998</v>
      </c>
      <c r="C3643" t="s">
        <v>563</v>
      </c>
      <c r="D3643" t="s">
        <v>562</v>
      </c>
      <c r="E3643" t="s">
        <v>561</v>
      </c>
      <c r="F3643">
        <v>1121</v>
      </c>
      <c r="G3643">
        <v>0</v>
      </c>
      <c r="H3643">
        <v>13.333</v>
      </c>
      <c r="I3643">
        <v>3.0179999999999998</v>
      </c>
      <c r="J3643">
        <v>1</v>
      </c>
      <c r="K3643">
        <v>1172.365</v>
      </c>
      <c r="L3643" t="s">
        <v>560</v>
      </c>
      <c r="M3643" t="s">
        <v>559</v>
      </c>
      <c r="N3643" s="8">
        <v>43412</v>
      </c>
      <c r="O3643">
        <v>0</v>
      </c>
      <c r="P3643">
        <v>0</v>
      </c>
      <c r="Q3643">
        <v>17323.963</v>
      </c>
      <c r="R3643">
        <v>1718.845</v>
      </c>
      <c r="S3643">
        <v>3.581</v>
      </c>
      <c r="T3643">
        <v>33</v>
      </c>
      <c r="U3643">
        <v>5208.6210000000001</v>
      </c>
      <c r="V3643">
        <v>2</v>
      </c>
      <c r="W3643">
        <v>2.0579999999999998</v>
      </c>
      <c r="X3643">
        <v>3.3260000000000001</v>
      </c>
      <c r="Y3643" s="8">
        <v>43412</v>
      </c>
    </row>
    <row r="3644" spans="1:25" x14ac:dyDescent="0.25">
      <c r="A3644">
        <v>-111.97606716999999</v>
      </c>
      <c r="B3644">
        <v>33.078734779999998</v>
      </c>
      <c r="C3644" t="s">
        <v>563</v>
      </c>
      <c r="D3644" t="s">
        <v>562</v>
      </c>
      <c r="E3644" t="s">
        <v>561</v>
      </c>
      <c r="F3644">
        <v>1122</v>
      </c>
      <c r="G3644">
        <v>1</v>
      </c>
      <c r="H3644">
        <v>13.333</v>
      </c>
      <c r="I3644">
        <v>3.1819999999999999</v>
      </c>
      <c r="J3644">
        <v>1</v>
      </c>
      <c r="K3644">
        <v>1172.3820000000001</v>
      </c>
      <c r="L3644" t="s">
        <v>560</v>
      </c>
      <c r="M3644" t="s">
        <v>559</v>
      </c>
      <c r="N3644" s="8">
        <v>43412</v>
      </c>
      <c r="O3644">
        <v>0</v>
      </c>
      <c r="P3644">
        <v>0</v>
      </c>
      <c r="Q3644">
        <v>15381.942999999999</v>
      </c>
      <c r="R3644">
        <v>1447.4939999999999</v>
      </c>
      <c r="S3644">
        <v>3.016</v>
      </c>
      <c r="T3644">
        <v>33</v>
      </c>
      <c r="U3644">
        <v>4386.3450000000003</v>
      </c>
      <c r="V3644">
        <v>2</v>
      </c>
      <c r="W3644">
        <v>2.17</v>
      </c>
      <c r="X3644">
        <v>3.5070000000000001</v>
      </c>
      <c r="Y3644" s="8">
        <v>43412</v>
      </c>
    </row>
    <row r="3645" spans="1:25" x14ac:dyDescent="0.25">
      <c r="A3645">
        <v>-111.9760658</v>
      </c>
      <c r="B3645">
        <v>33.078742839999997</v>
      </c>
      <c r="C3645" t="s">
        <v>563</v>
      </c>
      <c r="D3645" t="s">
        <v>562</v>
      </c>
      <c r="E3645" t="s">
        <v>561</v>
      </c>
      <c r="F3645">
        <v>1123</v>
      </c>
      <c r="G3645">
        <v>353</v>
      </c>
      <c r="H3645">
        <v>13.333</v>
      </c>
      <c r="I3645">
        <v>3.2480000000000002</v>
      </c>
      <c r="J3645">
        <v>1</v>
      </c>
      <c r="K3645">
        <v>1172.402</v>
      </c>
      <c r="L3645" t="s">
        <v>560</v>
      </c>
      <c r="M3645" t="s">
        <v>559</v>
      </c>
      <c r="N3645" s="8">
        <v>43412</v>
      </c>
      <c r="O3645">
        <v>0</v>
      </c>
      <c r="P3645">
        <v>0</v>
      </c>
      <c r="Q3645">
        <v>13172.066000000001</v>
      </c>
      <c r="R3645">
        <v>1214.4960000000001</v>
      </c>
      <c r="S3645">
        <v>2.5299999999999998</v>
      </c>
      <c r="T3645">
        <v>33</v>
      </c>
      <c r="U3645">
        <v>3680.29</v>
      </c>
      <c r="V3645">
        <v>2</v>
      </c>
      <c r="W3645">
        <v>2.2149999999999999</v>
      </c>
      <c r="X3645">
        <v>3.5790000000000002</v>
      </c>
      <c r="Y3645" s="8">
        <v>43412</v>
      </c>
    </row>
    <row r="3646" spans="1:25" x14ac:dyDescent="0.25">
      <c r="A3646">
        <v>-111.976067</v>
      </c>
      <c r="B3646">
        <v>33.078751769999997</v>
      </c>
      <c r="C3646" t="s">
        <v>563</v>
      </c>
      <c r="D3646" t="s">
        <v>562</v>
      </c>
      <c r="E3646" t="s">
        <v>561</v>
      </c>
      <c r="F3646">
        <v>1124</v>
      </c>
      <c r="G3646">
        <v>0</v>
      </c>
      <c r="H3646">
        <v>13.333</v>
      </c>
      <c r="I3646">
        <v>3.3460000000000001</v>
      </c>
      <c r="J3646">
        <v>1</v>
      </c>
      <c r="K3646">
        <v>1172.365</v>
      </c>
      <c r="L3646" t="s">
        <v>560</v>
      </c>
      <c r="M3646" t="s">
        <v>559</v>
      </c>
      <c r="N3646" s="8">
        <v>43412</v>
      </c>
      <c r="O3646">
        <v>0</v>
      </c>
      <c r="P3646">
        <v>0</v>
      </c>
      <c r="Q3646">
        <v>14575.236999999999</v>
      </c>
      <c r="R3646">
        <v>1304.346</v>
      </c>
      <c r="S3646">
        <v>2.7170000000000001</v>
      </c>
      <c r="T3646">
        <v>33</v>
      </c>
      <c r="U3646">
        <v>3952.5630000000001</v>
      </c>
      <c r="V3646">
        <v>2</v>
      </c>
      <c r="W3646">
        <v>2.282</v>
      </c>
      <c r="X3646">
        <v>3.6880000000000002</v>
      </c>
      <c r="Y3646" s="8">
        <v>43412</v>
      </c>
    </row>
    <row r="3647" spans="1:25" x14ac:dyDescent="0.25">
      <c r="A3647">
        <v>-111.97606682999999</v>
      </c>
      <c r="B3647">
        <v>33.078760780000003</v>
      </c>
      <c r="C3647" t="s">
        <v>563</v>
      </c>
      <c r="D3647" t="s">
        <v>562</v>
      </c>
      <c r="E3647" t="s">
        <v>561</v>
      </c>
      <c r="F3647">
        <v>1125</v>
      </c>
      <c r="G3647">
        <v>359</v>
      </c>
      <c r="H3647">
        <v>13.333</v>
      </c>
      <c r="I3647">
        <v>2.9860000000000002</v>
      </c>
      <c r="J3647">
        <v>1</v>
      </c>
      <c r="K3647">
        <v>1172.434</v>
      </c>
      <c r="L3647" t="s">
        <v>560</v>
      </c>
      <c r="M3647" t="s">
        <v>559</v>
      </c>
      <c r="N3647" s="8">
        <v>43412</v>
      </c>
      <c r="O3647">
        <v>0</v>
      </c>
      <c r="P3647">
        <v>0</v>
      </c>
      <c r="Q3647">
        <v>13736.584000000001</v>
      </c>
      <c r="R3647">
        <v>1377.89</v>
      </c>
      <c r="S3647">
        <v>2.871</v>
      </c>
      <c r="T3647">
        <v>33</v>
      </c>
      <c r="U3647">
        <v>4175.4250000000002</v>
      </c>
      <c r="V3647">
        <v>2</v>
      </c>
      <c r="W3647">
        <v>2.036</v>
      </c>
      <c r="X3647">
        <v>3.29</v>
      </c>
      <c r="Y3647" s="8">
        <v>43412</v>
      </c>
    </row>
    <row r="3648" spans="1:25" x14ac:dyDescent="0.25">
      <c r="A3648">
        <v>-111.97606750999999</v>
      </c>
      <c r="B3648">
        <v>33.078768789999998</v>
      </c>
      <c r="C3648" t="s">
        <v>563</v>
      </c>
      <c r="D3648" t="s">
        <v>562</v>
      </c>
      <c r="E3648" t="s">
        <v>561</v>
      </c>
      <c r="F3648">
        <v>1126</v>
      </c>
      <c r="G3648">
        <v>3</v>
      </c>
      <c r="H3648">
        <v>13.333</v>
      </c>
      <c r="I3648">
        <v>3.2480000000000002</v>
      </c>
      <c r="J3648">
        <v>1</v>
      </c>
      <c r="K3648">
        <v>1172.3689999999999</v>
      </c>
      <c r="L3648" t="s">
        <v>560</v>
      </c>
      <c r="M3648" t="s">
        <v>559</v>
      </c>
      <c r="N3648" s="8">
        <v>43412</v>
      </c>
      <c r="O3648">
        <v>0</v>
      </c>
      <c r="P3648">
        <v>0</v>
      </c>
      <c r="Q3648">
        <v>13911.574000000001</v>
      </c>
      <c r="R3648">
        <v>1282.68</v>
      </c>
      <c r="S3648">
        <v>2.6720000000000002</v>
      </c>
      <c r="T3648">
        <v>33</v>
      </c>
      <c r="U3648">
        <v>3886.9090000000001</v>
      </c>
      <c r="V3648">
        <v>2</v>
      </c>
      <c r="W3648">
        <v>2.2149999999999999</v>
      </c>
      <c r="X3648">
        <v>3.5790000000000002</v>
      </c>
      <c r="Y3648" s="8">
        <v>43412</v>
      </c>
    </row>
    <row r="3649" spans="1:25" x14ac:dyDescent="0.25">
      <c r="A3649">
        <v>-111.97606666</v>
      </c>
      <c r="B3649">
        <v>33.078777780000003</v>
      </c>
      <c r="C3649" t="s">
        <v>563</v>
      </c>
      <c r="D3649" t="s">
        <v>562</v>
      </c>
      <c r="E3649" t="s">
        <v>561</v>
      </c>
      <c r="F3649">
        <v>1127</v>
      </c>
      <c r="G3649">
        <v>358</v>
      </c>
      <c r="H3649">
        <v>13.333</v>
      </c>
      <c r="I3649">
        <v>3.15</v>
      </c>
      <c r="J3649">
        <v>1</v>
      </c>
      <c r="K3649">
        <v>1172.316</v>
      </c>
      <c r="L3649" t="s">
        <v>560</v>
      </c>
      <c r="M3649" t="s">
        <v>559</v>
      </c>
      <c r="N3649" s="8">
        <v>43412</v>
      </c>
      <c r="O3649">
        <v>0</v>
      </c>
      <c r="P3649">
        <v>0</v>
      </c>
      <c r="Q3649">
        <v>15492.323</v>
      </c>
      <c r="R3649">
        <v>1473.067</v>
      </c>
      <c r="S3649">
        <v>3.069</v>
      </c>
      <c r="T3649">
        <v>33</v>
      </c>
      <c r="U3649">
        <v>4463.84</v>
      </c>
      <c r="V3649">
        <v>2</v>
      </c>
      <c r="W3649">
        <v>2.1469999999999998</v>
      </c>
      <c r="X3649">
        <v>3.4710000000000001</v>
      </c>
      <c r="Y3649" s="8">
        <v>43412</v>
      </c>
    </row>
    <row r="3650" spans="1:25" x14ac:dyDescent="0.25">
      <c r="A3650">
        <v>-111.97606734</v>
      </c>
      <c r="B3650">
        <v>33.078786780000001</v>
      </c>
      <c r="C3650" t="s">
        <v>563</v>
      </c>
      <c r="D3650" t="s">
        <v>562</v>
      </c>
      <c r="E3650" t="s">
        <v>561</v>
      </c>
      <c r="F3650">
        <v>1128</v>
      </c>
      <c r="G3650">
        <v>2</v>
      </c>
      <c r="H3650">
        <v>13.333</v>
      </c>
      <c r="I3650">
        <v>3.15</v>
      </c>
      <c r="J3650">
        <v>1</v>
      </c>
      <c r="K3650">
        <v>1172.3920000000001</v>
      </c>
      <c r="L3650" t="s">
        <v>560</v>
      </c>
      <c r="M3650" t="s">
        <v>559</v>
      </c>
      <c r="N3650" s="8">
        <v>43412</v>
      </c>
      <c r="O3650">
        <v>0</v>
      </c>
      <c r="P3650">
        <v>0</v>
      </c>
      <c r="Q3650">
        <v>14153.597</v>
      </c>
      <c r="R3650">
        <v>1345.7760000000001</v>
      </c>
      <c r="S3650">
        <v>2.8039999999999998</v>
      </c>
      <c r="T3650">
        <v>33</v>
      </c>
      <c r="U3650">
        <v>4078.11</v>
      </c>
      <c r="V3650">
        <v>2</v>
      </c>
      <c r="W3650">
        <v>2.1469999999999998</v>
      </c>
      <c r="X3650">
        <v>3.4710000000000001</v>
      </c>
      <c r="Y3650" s="8">
        <v>43412</v>
      </c>
    </row>
    <row r="3651" spans="1:25" x14ac:dyDescent="0.25">
      <c r="A3651">
        <v>-111.976067</v>
      </c>
      <c r="B3651">
        <v>33.078794770000002</v>
      </c>
      <c r="C3651" t="s">
        <v>563</v>
      </c>
      <c r="D3651" t="s">
        <v>562</v>
      </c>
      <c r="E3651" t="s">
        <v>561</v>
      </c>
      <c r="F3651">
        <v>1129</v>
      </c>
      <c r="G3651">
        <v>0</v>
      </c>
      <c r="H3651">
        <v>13.333</v>
      </c>
      <c r="I3651">
        <v>3.2149999999999999</v>
      </c>
      <c r="J3651">
        <v>1</v>
      </c>
      <c r="K3651">
        <v>1172.3620000000001</v>
      </c>
      <c r="L3651" t="s">
        <v>560</v>
      </c>
      <c r="M3651" t="s">
        <v>559</v>
      </c>
      <c r="N3651" s="8">
        <v>43412</v>
      </c>
      <c r="O3651">
        <v>0</v>
      </c>
      <c r="P3651">
        <v>0</v>
      </c>
      <c r="Q3651">
        <v>14577.109</v>
      </c>
      <c r="R3651">
        <v>1357.759</v>
      </c>
      <c r="S3651">
        <v>2.8290000000000002</v>
      </c>
      <c r="T3651">
        <v>33</v>
      </c>
      <c r="U3651">
        <v>4114.42</v>
      </c>
      <c r="V3651">
        <v>2</v>
      </c>
      <c r="W3651">
        <v>2.1920000000000002</v>
      </c>
      <c r="X3651">
        <v>3.5430000000000001</v>
      </c>
      <c r="Y3651" s="8">
        <v>43412</v>
      </c>
    </row>
    <row r="3652" spans="1:25" x14ac:dyDescent="0.25">
      <c r="A3652">
        <v>-111.97606648999999</v>
      </c>
      <c r="B3652">
        <v>33.078803790000002</v>
      </c>
      <c r="C3652" t="s">
        <v>563</v>
      </c>
      <c r="D3652" t="s">
        <v>562</v>
      </c>
      <c r="E3652" t="s">
        <v>561</v>
      </c>
      <c r="F3652">
        <v>1130</v>
      </c>
      <c r="G3652">
        <v>357</v>
      </c>
      <c r="H3652">
        <v>13.333</v>
      </c>
      <c r="I3652">
        <v>3.117</v>
      </c>
      <c r="J3652">
        <v>1</v>
      </c>
      <c r="K3652">
        <v>1172.346</v>
      </c>
      <c r="L3652" t="s">
        <v>560</v>
      </c>
      <c r="M3652" t="s">
        <v>559</v>
      </c>
      <c r="N3652" s="8">
        <v>43412</v>
      </c>
      <c r="O3652">
        <v>0</v>
      </c>
      <c r="P3652">
        <v>0</v>
      </c>
      <c r="Q3652">
        <v>17299.287</v>
      </c>
      <c r="R3652">
        <v>1662.1949999999999</v>
      </c>
      <c r="S3652">
        <v>3.4630000000000001</v>
      </c>
      <c r="T3652">
        <v>33</v>
      </c>
      <c r="U3652">
        <v>5036.9539999999997</v>
      </c>
      <c r="V3652">
        <v>2</v>
      </c>
      <c r="W3652">
        <v>2.125</v>
      </c>
      <c r="X3652">
        <v>3.4340000000000002</v>
      </c>
      <c r="Y3652" s="8">
        <v>43412</v>
      </c>
    </row>
    <row r="3653" spans="1:25" x14ac:dyDescent="0.25">
      <c r="A3653">
        <v>-111.97606617</v>
      </c>
      <c r="B3653">
        <v>33.078811780000002</v>
      </c>
      <c r="C3653" t="s">
        <v>563</v>
      </c>
      <c r="D3653" t="s">
        <v>562</v>
      </c>
      <c r="E3653" t="s">
        <v>561</v>
      </c>
      <c r="F3653">
        <v>1131</v>
      </c>
      <c r="G3653">
        <v>1</v>
      </c>
      <c r="H3653">
        <v>13.333</v>
      </c>
      <c r="I3653">
        <v>3.15</v>
      </c>
      <c r="J3653">
        <v>1</v>
      </c>
      <c r="K3653">
        <v>1172.385</v>
      </c>
      <c r="L3653" t="s">
        <v>560</v>
      </c>
      <c r="M3653" t="s">
        <v>559</v>
      </c>
      <c r="N3653" s="8">
        <v>43412</v>
      </c>
      <c r="O3653">
        <v>0</v>
      </c>
      <c r="P3653">
        <v>0</v>
      </c>
      <c r="Q3653">
        <v>16922.428</v>
      </c>
      <c r="R3653">
        <v>1609.047</v>
      </c>
      <c r="S3653">
        <v>3.3519999999999999</v>
      </c>
      <c r="T3653">
        <v>33</v>
      </c>
      <c r="U3653">
        <v>4875.8999999999996</v>
      </c>
      <c r="V3653">
        <v>2</v>
      </c>
      <c r="W3653">
        <v>2.1469999999999998</v>
      </c>
      <c r="X3653">
        <v>3.4710000000000001</v>
      </c>
      <c r="Y3653" s="8">
        <v>43412</v>
      </c>
    </row>
    <row r="3654" spans="1:25" x14ac:dyDescent="0.25">
      <c r="A3654">
        <v>-111.97606549</v>
      </c>
      <c r="B3654">
        <v>33.078820790000002</v>
      </c>
      <c r="C3654" t="s">
        <v>563</v>
      </c>
      <c r="D3654" t="s">
        <v>562</v>
      </c>
      <c r="E3654" t="s">
        <v>561</v>
      </c>
      <c r="F3654">
        <v>1132</v>
      </c>
      <c r="G3654">
        <v>357</v>
      </c>
      <c r="H3654">
        <v>13.333</v>
      </c>
      <c r="I3654">
        <v>3.2149999999999999</v>
      </c>
      <c r="J3654">
        <v>1</v>
      </c>
      <c r="K3654">
        <v>1172.3520000000001</v>
      </c>
      <c r="L3654" t="s">
        <v>560</v>
      </c>
      <c r="M3654" t="s">
        <v>559</v>
      </c>
      <c r="N3654" s="8">
        <v>43412</v>
      </c>
      <c r="O3654">
        <v>0</v>
      </c>
      <c r="P3654">
        <v>0</v>
      </c>
      <c r="Q3654">
        <v>15866.704</v>
      </c>
      <c r="R3654">
        <v>1477.876</v>
      </c>
      <c r="S3654">
        <v>3.0790000000000002</v>
      </c>
      <c r="T3654">
        <v>33</v>
      </c>
      <c r="U3654">
        <v>4478.4110000000001</v>
      </c>
      <c r="V3654">
        <v>2</v>
      </c>
      <c r="W3654">
        <v>2.1920000000000002</v>
      </c>
      <c r="X3654">
        <v>3.5430000000000001</v>
      </c>
      <c r="Y3654" s="8">
        <v>43412</v>
      </c>
    </row>
    <row r="3655" spans="1:25" x14ac:dyDescent="0.25">
      <c r="A3655">
        <v>-111.97606686</v>
      </c>
      <c r="B3655">
        <v>33.078828809999997</v>
      </c>
      <c r="C3655" t="s">
        <v>563</v>
      </c>
      <c r="D3655" t="s">
        <v>562</v>
      </c>
      <c r="E3655" t="s">
        <v>561</v>
      </c>
      <c r="F3655">
        <v>1133</v>
      </c>
      <c r="G3655">
        <v>5</v>
      </c>
      <c r="H3655">
        <v>13.333</v>
      </c>
      <c r="I3655">
        <v>3.0510000000000002</v>
      </c>
      <c r="J3655">
        <v>1</v>
      </c>
      <c r="K3655">
        <v>1172.431</v>
      </c>
      <c r="L3655" t="s">
        <v>560</v>
      </c>
      <c r="M3655" t="s">
        <v>559</v>
      </c>
      <c r="N3655" s="8">
        <v>43412</v>
      </c>
      <c r="O3655">
        <v>0</v>
      </c>
      <c r="P3655">
        <v>0</v>
      </c>
      <c r="Q3655">
        <v>17129.474999999999</v>
      </c>
      <c r="R3655">
        <v>1681.2739999999999</v>
      </c>
      <c r="S3655">
        <v>3.5030000000000001</v>
      </c>
      <c r="T3655">
        <v>33</v>
      </c>
      <c r="U3655">
        <v>5094.768</v>
      </c>
      <c r="V3655">
        <v>2</v>
      </c>
      <c r="W3655">
        <v>2.08</v>
      </c>
      <c r="X3655">
        <v>3.3620000000000001</v>
      </c>
      <c r="Y3655" s="8">
        <v>43412</v>
      </c>
    </row>
    <row r="3656" spans="1:25" x14ac:dyDescent="0.25">
      <c r="A3656">
        <v>-111.97606514</v>
      </c>
      <c r="B3656">
        <v>33.078837810000003</v>
      </c>
      <c r="C3656" t="s">
        <v>563</v>
      </c>
      <c r="D3656" t="s">
        <v>562</v>
      </c>
      <c r="E3656" t="s">
        <v>561</v>
      </c>
      <c r="F3656">
        <v>1134</v>
      </c>
      <c r="G3656">
        <v>355</v>
      </c>
      <c r="H3656">
        <v>13.333</v>
      </c>
      <c r="I3656">
        <v>3.1819999999999999</v>
      </c>
      <c r="J3656">
        <v>1</v>
      </c>
      <c r="K3656">
        <v>1172.4079999999999</v>
      </c>
      <c r="L3656" t="s">
        <v>560</v>
      </c>
      <c r="M3656" t="s">
        <v>559</v>
      </c>
      <c r="N3656" s="8">
        <v>43412</v>
      </c>
      <c r="O3656">
        <v>0</v>
      </c>
      <c r="P3656">
        <v>0</v>
      </c>
      <c r="Q3656">
        <v>17242.830000000002</v>
      </c>
      <c r="R3656">
        <v>1622.61</v>
      </c>
      <c r="S3656">
        <v>3.38</v>
      </c>
      <c r="T3656">
        <v>33</v>
      </c>
      <c r="U3656">
        <v>4916.9989999999998</v>
      </c>
      <c r="V3656">
        <v>2</v>
      </c>
      <c r="W3656">
        <v>2.17</v>
      </c>
      <c r="X3656">
        <v>3.5070000000000001</v>
      </c>
      <c r="Y3656" s="8">
        <v>43412</v>
      </c>
    </row>
    <row r="3657" spans="1:25" x14ac:dyDescent="0.25">
      <c r="A3657">
        <v>-111.97606583</v>
      </c>
      <c r="B3657">
        <v>33.078846779999999</v>
      </c>
      <c r="C3657" t="s">
        <v>563</v>
      </c>
      <c r="D3657" t="s">
        <v>562</v>
      </c>
      <c r="E3657" t="s">
        <v>561</v>
      </c>
      <c r="F3657">
        <v>1135</v>
      </c>
      <c r="G3657">
        <v>359</v>
      </c>
      <c r="H3657">
        <v>13.333</v>
      </c>
      <c r="I3657">
        <v>3.2810000000000001</v>
      </c>
      <c r="J3657">
        <v>1</v>
      </c>
      <c r="K3657">
        <v>1172.385</v>
      </c>
      <c r="L3657" t="s">
        <v>560</v>
      </c>
      <c r="M3657" t="s">
        <v>559</v>
      </c>
      <c r="N3657" s="8">
        <v>43412</v>
      </c>
      <c r="O3657">
        <v>0</v>
      </c>
      <c r="P3657">
        <v>0</v>
      </c>
      <c r="Q3657">
        <v>15126.59</v>
      </c>
      <c r="R3657">
        <v>1380.76</v>
      </c>
      <c r="S3657">
        <v>2.8769999999999998</v>
      </c>
      <c r="T3657">
        <v>33</v>
      </c>
      <c r="U3657">
        <v>4184.1220000000003</v>
      </c>
      <c r="V3657">
        <v>2</v>
      </c>
      <c r="W3657">
        <v>2.2370000000000001</v>
      </c>
      <c r="X3657">
        <v>3.6150000000000002</v>
      </c>
      <c r="Y3657" s="8">
        <v>43412</v>
      </c>
    </row>
    <row r="3658" spans="1:25" x14ac:dyDescent="0.25">
      <c r="A3658">
        <v>-111.97606651</v>
      </c>
      <c r="B3658">
        <v>33.078854790000001</v>
      </c>
      <c r="C3658" t="s">
        <v>563</v>
      </c>
      <c r="D3658" t="s">
        <v>562</v>
      </c>
      <c r="E3658" t="s">
        <v>561</v>
      </c>
      <c r="F3658">
        <v>1136</v>
      </c>
      <c r="G3658">
        <v>3</v>
      </c>
      <c r="H3658">
        <v>13.333</v>
      </c>
      <c r="I3658">
        <v>3.0179999999999998</v>
      </c>
      <c r="J3658">
        <v>1</v>
      </c>
      <c r="K3658">
        <v>1172.385</v>
      </c>
      <c r="L3658" t="s">
        <v>560</v>
      </c>
      <c r="M3658" t="s">
        <v>559</v>
      </c>
      <c r="N3658" s="8">
        <v>43412</v>
      </c>
      <c r="O3658">
        <v>0</v>
      </c>
      <c r="P3658">
        <v>0</v>
      </c>
      <c r="Q3658">
        <v>15821.759</v>
      </c>
      <c r="R3658">
        <v>1569.8</v>
      </c>
      <c r="S3658">
        <v>3.27</v>
      </c>
      <c r="T3658">
        <v>33</v>
      </c>
      <c r="U3658">
        <v>4756.9679999999998</v>
      </c>
      <c r="V3658">
        <v>2</v>
      </c>
      <c r="W3658">
        <v>2.0579999999999998</v>
      </c>
      <c r="X3658">
        <v>3.3260000000000001</v>
      </c>
      <c r="Y3658" s="8">
        <v>43412</v>
      </c>
    </row>
    <row r="3659" spans="1:25" x14ac:dyDescent="0.25">
      <c r="A3659">
        <v>-111.97606666</v>
      </c>
      <c r="B3659">
        <v>33.078863779999999</v>
      </c>
      <c r="C3659" t="s">
        <v>563</v>
      </c>
      <c r="D3659" t="s">
        <v>562</v>
      </c>
      <c r="E3659" t="s">
        <v>561</v>
      </c>
      <c r="F3659">
        <v>1137</v>
      </c>
      <c r="G3659">
        <v>358</v>
      </c>
      <c r="H3659">
        <v>13.333</v>
      </c>
      <c r="I3659">
        <v>3.117</v>
      </c>
      <c r="J3659">
        <v>1</v>
      </c>
      <c r="K3659">
        <v>1172.3689999999999</v>
      </c>
      <c r="L3659" t="s">
        <v>560</v>
      </c>
      <c r="M3659" t="s">
        <v>559</v>
      </c>
      <c r="N3659" s="8">
        <v>43412</v>
      </c>
      <c r="O3659">
        <v>0</v>
      </c>
      <c r="P3659">
        <v>0</v>
      </c>
      <c r="Q3659">
        <v>15071.18</v>
      </c>
      <c r="R3659">
        <v>1448.1079999999999</v>
      </c>
      <c r="S3659">
        <v>3.0169999999999999</v>
      </c>
      <c r="T3659">
        <v>33</v>
      </c>
      <c r="U3659">
        <v>4388.2060000000001</v>
      </c>
      <c r="V3659">
        <v>2</v>
      </c>
      <c r="W3659">
        <v>2.125</v>
      </c>
      <c r="X3659">
        <v>3.4340000000000002</v>
      </c>
      <c r="Y3659" s="8">
        <v>43412</v>
      </c>
    </row>
    <row r="3660" spans="1:25" x14ac:dyDescent="0.25">
      <c r="A3660">
        <v>-111.97606617</v>
      </c>
      <c r="B3660">
        <v>33.07887178</v>
      </c>
      <c r="C3660" t="s">
        <v>563</v>
      </c>
      <c r="D3660" t="s">
        <v>562</v>
      </c>
      <c r="E3660" t="s">
        <v>561</v>
      </c>
      <c r="F3660">
        <v>1138</v>
      </c>
      <c r="G3660">
        <v>1</v>
      </c>
      <c r="H3660">
        <v>13.333</v>
      </c>
      <c r="I3660">
        <v>3.117</v>
      </c>
      <c r="J3660">
        <v>1</v>
      </c>
      <c r="K3660">
        <v>1172.4079999999999</v>
      </c>
      <c r="L3660" t="s">
        <v>560</v>
      </c>
      <c r="M3660" t="s">
        <v>559</v>
      </c>
      <c r="N3660" s="8">
        <v>43412</v>
      </c>
      <c r="O3660">
        <v>0</v>
      </c>
      <c r="P3660">
        <v>0</v>
      </c>
      <c r="Q3660">
        <v>12862.735000000001</v>
      </c>
      <c r="R3660">
        <v>1235.9100000000001</v>
      </c>
      <c r="S3660">
        <v>2.5750000000000002</v>
      </c>
      <c r="T3660">
        <v>33</v>
      </c>
      <c r="U3660">
        <v>3745.183</v>
      </c>
      <c r="V3660">
        <v>2</v>
      </c>
      <c r="W3660">
        <v>2.125</v>
      </c>
      <c r="X3660">
        <v>3.4340000000000002</v>
      </c>
      <c r="Y3660" s="8">
        <v>43412</v>
      </c>
    </row>
    <row r="3661" spans="1:25" x14ac:dyDescent="0.25">
      <c r="A3661">
        <v>-111.97606566</v>
      </c>
      <c r="B3661">
        <v>33.078880779999999</v>
      </c>
      <c r="C3661" t="s">
        <v>563</v>
      </c>
      <c r="D3661" t="s">
        <v>562</v>
      </c>
      <c r="E3661" t="s">
        <v>561</v>
      </c>
      <c r="F3661">
        <v>1139</v>
      </c>
      <c r="G3661">
        <v>358</v>
      </c>
      <c r="H3661">
        <v>13.333</v>
      </c>
      <c r="I3661">
        <v>3.2810000000000001</v>
      </c>
      <c r="J3661">
        <v>1</v>
      </c>
      <c r="K3661">
        <v>1172.402</v>
      </c>
      <c r="L3661" t="s">
        <v>560</v>
      </c>
      <c r="M3661" t="s">
        <v>559</v>
      </c>
      <c r="N3661" s="8">
        <v>43412</v>
      </c>
      <c r="O3661">
        <v>0</v>
      </c>
      <c r="P3661">
        <v>0</v>
      </c>
      <c r="Q3661">
        <v>13986.263000000001</v>
      </c>
      <c r="R3661">
        <v>1276.671</v>
      </c>
      <c r="S3661">
        <v>2.66</v>
      </c>
      <c r="T3661">
        <v>33</v>
      </c>
      <c r="U3661">
        <v>3868.7</v>
      </c>
      <c r="V3661">
        <v>2</v>
      </c>
      <c r="W3661">
        <v>2.2370000000000001</v>
      </c>
      <c r="X3661">
        <v>3.6150000000000002</v>
      </c>
      <c r="Y3661" s="8">
        <v>43412</v>
      </c>
    </row>
    <row r="3662" spans="1:25" x14ac:dyDescent="0.25">
      <c r="A3662">
        <v>-111.976066</v>
      </c>
      <c r="B3662">
        <v>33.078889770000004</v>
      </c>
      <c r="C3662" t="s">
        <v>563</v>
      </c>
      <c r="D3662" t="s">
        <v>562</v>
      </c>
      <c r="E3662" t="s">
        <v>561</v>
      </c>
      <c r="F3662">
        <v>1140</v>
      </c>
      <c r="G3662">
        <v>0</v>
      </c>
      <c r="H3662">
        <v>13.333</v>
      </c>
      <c r="I3662">
        <v>3.2810000000000001</v>
      </c>
      <c r="J3662">
        <v>1</v>
      </c>
      <c r="K3662">
        <v>1172.365</v>
      </c>
      <c r="L3662" t="s">
        <v>560</v>
      </c>
      <c r="M3662" t="s">
        <v>559</v>
      </c>
      <c r="N3662" s="8">
        <v>43412</v>
      </c>
      <c r="O3662">
        <v>0</v>
      </c>
      <c r="P3662">
        <v>0</v>
      </c>
      <c r="Q3662">
        <v>17354.092000000001</v>
      </c>
      <c r="R3662">
        <v>1584.088</v>
      </c>
      <c r="S3662">
        <v>3.3</v>
      </c>
      <c r="T3662">
        <v>33</v>
      </c>
      <c r="U3662">
        <v>4800.2650000000003</v>
      </c>
      <c r="V3662">
        <v>2</v>
      </c>
      <c r="W3662">
        <v>2.2370000000000001</v>
      </c>
      <c r="X3662">
        <v>3.6150000000000002</v>
      </c>
      <c r="Y3662" s="8">
        <v>43412</v>
      </c>
    </row>
    <row r="3663" spans="1:25" x14ac:dyDescent="0.25">
      <c r="A3663">
        <v>-111.97606549</v>
      </c>
      <c r="B3663">
        <v>33.078897789999999</v>
      </c>
      <c r="C3663" t="s">
        <v>563</v>
      </c>
      <c r="D3663" t="s">
        <v>562</v>
      </c>
      <c r="E3663" t="s">
        <v>561</v>
      </c>
      <c r="F3663">
        <v>1141</v>
      </c>
      <c r="G3663">
        <v>357</v>
      </c>
      <c r="H3663">
        <v>13.333</v>
      </c>
      <c r="I3663">
        <v>3.117</v>
      </c>
      <c r="J3663">
        <v>1</v>
      </c>
      <c r="K3663">
        <v>1172.329</v>
      </c>
      <c r="L3663" t="s">
        <v>560</v>
      </c>
      <c r="M3663" t="s">
        <v>559</v>
      </c>
      <c r="N3663" s="8">
        <v>43412</v>
      </c>
      <c r="O3663">
        <v>0</v>
      </c>
      <c r="P3663">
        <v>0</v>
      </c>
      <c r="Q3663">
        <v>15255.423000000001</v>
      </c>
      <c r="R3663">
        <v>1465.8109999999999</v>
      </c>
      <c r="S3663">
        <v>3.0539999999999998</v>
      </c>
      <c r="T3663">
        <v>33</v>
      </c>
      <c r="U3663">
        <v>4441.8509999999997</v>
      </c>
      <c r="V3663">
        <v>2</v>
      </c>
      <c r="W3663">
        <v>2.125</v>
      </c>
      <c r="X3663">
        <v>3.4340000000000002</v>
      </c>
      <c r="Y3663" s="8">
        <v>43412</v>
      </c>
    </row>
    <row r="3664" spans="1:25" x14ac:dyDescent="0.25">
      <c r="A3664">
        <v>-111.97606668</v>
      </c>
      <c r="B3664">
        <v>33.078906789999998</v>
      </c>
      <c r="C3664" t="s">
        <v>563</v>
      </c>
      <c r="D3664" t="s">
        <v>562</v>
      </c>
      <c r="E3664" t="s">
        <v>561</v>
      </c>
      <c r="F3664">
        <v>1142</v>
      </c>
      <c r="G3664">
        <v>4</v>
      </c>
      <c r="H3664">
        <v>13.333</v>
      </c>
      <c r="I3664">
        <v>3.117</v>
      </c>
      <c r="J3664">
        <v>1</v>
      </c>
      <c r="K3664">
        <v>1172.3620000000001</v>
      </c>
      <c r="L3664" t="s">
        <v>560</v>
      </c>
      <c r="M3664" t="s">
        <v>559</v>
      </c>
      <c r="N3664" s="8">
        <v>43412</v>
      </c>
      <c r="O3664">
        <v>0</v>
      </c>
      <c r="P3664">
        <v>0</v>
      </c>
      <c r="Q3664">
        <v>14617.978999999999</v>
      </c>
      <c r="R3664">
        <v>1404.5619999999999</v>
      </c>
      <c r="S3664">
        <v>2.9260000000000002</v>
      </c>
      <c r="T3664">
        <v>33</v>
      </c>
      <c r="U3664">
        <v>4256.2489999999998</v>
      </c>
      <c r="V3664">
        <v>2</v>
      </c>
      <c r="W3664">
        <v>2.125</v>
      </c>
      <c r="X3664">
        <v>3.4340000000000002</v>
      </c>
      <c r="Y3664" s="8">
        <v>43412</v>
      </c>
    </row>
    <row r="3665" spans="1:25" x14ac:dyDescent="0.25">
      <c r="A3665">
        <v>-111.97606449</v>
      </c>
      <c r="B3665">
        <v>33.078914789999999</v>
      </c>
      <c r="C3665" t="s">
        <v>563</v>
      </c>
      <c r="D3665" t="s">
        <v>562</v>
      </c>
      <c r="E3665" t="s">
        <v>561</v>
      </c>
      <c r="F3665">
        <v>1143</v>
      </c>
      <c r="G3665">
        <v>357</v>
      </c>
      <c r="H3665">
        <v>13.333</v>
      </c>
      <c r="I3665">
        <v>3.15</v>
      </c>
      <c r="J3665">
        <v>1</v>
      </c>
      <c r="K3665">
        <v>1172.385</v>
      </c>
      <c r="L3665" t="s">
        <v>560</v>
      </c>
      <c r="M3665" t="s">
        <v>559</v>
      </c>
      <c r="N3665" s="8">
        <v>43412</v>
      </c>
      <c r="O3665">
        <v>0</v>
      </c>
      <c r="P3665">
        <v>0</v>
      </c>
      <c r="Q3665">
        <v>15317.884</v>
      </c>
      <c r="R3665">
        <v>1456.481</v>
      </c>
      <c r="S3665">
        <v>3.0339999999999998</v>
      </c>
      <c r="T3665">
        <v>33</v>
      </c>
      <c r="U3665">
        <v>4413.5789999999997</v>
      </c>
      <c r="V3665">
        <v>2</v>
      </c>
      <c r="W3665">
        <v>2.1469999999999998</v>
      </c>
      <c r="X3665">
        <v>3.4710000000000001</v>
      </c>
      <c r="Y3665" s="8">
        <v>43412</v>
      </c>
    </row>
    <row r="3666" spans="1:25" x14ac:dyDescent="0.25">
      <c r="A3666">
        <v>-111.97606551</v>
      </c>
      <c r="B3666">
        <v>33.078923789999997</v>
      </c>
      <c r="C3666" t="s">
        <v>563</v>
      </c>
      <c r="D3666" t="s">
        <v>562</v>
      </c>
      <c r="E3666" t="s">
        <v>561</v>
      </c>
      <c r="F3666">
        <v>1144</v>
      </c>
      <c r="G3666">
        <v>3</v>
      </c>
      <c r="H3666">
        <v>13.333</v>
      </c>
      <c r="I3666">
        <v>3.1819999999999999</v>
      </c>
      <c r="J3666">
        <v>1</v>
      </c>
      <c r="K3666">
        <v>1172.395</v>
      </c>
      <c r="L3666" t="s">
        <v>560</v>
      </c>
      <c r="M3666" t="s">
        <v>559</v>
      </c>
      <c r="N3666" s="8">
        <v>43412</v>
      </c>
      <c r="O3666">
        <v>0</v>
      </c>
      <c r="P3666">
        <v>0</v>
      </c>
      <c r="Q3666">
        <v>15697.166999999999</v>
      </c>
      <c r="R3666">
        <v>1477.1579999999999</v>
      </c>
      <c r="S3666">
        <v>3.077</v>
      </c>
      <c r="T3666">
        <v>33</v>
      </c>
      <c r="U3666">
        <v>4476.2349999999997</v>
      </c>
      <c r="V3666">
        <v>2</v>
      </c>
      <c r="W3666">
        <v>2.17</v>
      </c>
      <c r="X3666">
        <v>3.5070000000000001</v>
      </c>
      <c r="Y3666" s="8">
        <v>43412</v>
      </c>
    </row>
    <row r="3667" spans="1:25" x14ac:dyDescent="0.25">
      <c r="A3667">
        <v>-111.97606534000001</v>
      </c>
      <c r="B3667">
        <v>33.078932780000002</v>
      </c>
      <c r="C3667" t="s">
        <v>563</v>
      </c>
      <c r="D3667" t="s">
        <v>562</v>
      </c>
      <c r="E3667" t="s">
        <v>561</v>
      </c>
      <c r="F3667">
        <v>1145</v>
      </c>
      <c r="G3667">
        <v>2</v>
      </c>
      <c r="H3667">
        <v>13.333</v>
      </c>
      <c r="I3667">
        <v>3.2810000000000001</v>
      </c>
      <c r="J3667">
        <v>1</v>
      </c>
      <c r="K3667">
        <v>1172.3430000000001</v>
      </c>
      <c r="L3667" t="s">
        <v>560</v>
      </c>
      <c r="M3667" t="s">
        <v>559</v>
      </c>
      <c r="N3667" s="8">
        <v>43412</v>
      </c>
      <c r="O3667">
        <v>0</v>
      </c>
      <c r="P3667">
        <v>0</v>
      </c>
      <c r="Q3667">
        <v>14977.323</v>
      </c>
      <c r="R3667">
        <v>1367.135</v>
      </c>
      <c r="S3667">
        <v>2.8479999999999999</v>
      </c>
      <c r="T3667">
        <v>33</v>
      </c>
      <c r="U3667">
        <v>4142.8339999999998</v>
      </c>
      <c r="V3667">
        <v>2</v>
      </c>
      <c r="W3667">
        <v>2.2370000000000001</v>
      </c>
      <c r="X3667">
        <v>3.6150000000000002</v>
      </c>
      <c r="Y3667" s="8">
        <v>43412</v>
      </c>
    </row>
    <row r="3668" spans="1:25" x14ac:dyDescent="0.25">
      <c r="A3668">
        <v>-111.97606500000001</v>
      </c>
      <c r="B3668">
        <v>33.078940770000003</v>
      </c>
      <c r="C3668" t="s">
        <v>563</v>
      </c>
      <c r="D3668" t="s">
        <v>562</v>
      </c>
      <c r="E3668" t="s">
        <v>561</v>
      </c>
      <c r="F3668">
        <v>1146</v>
      </c>
      <c r="G3668">
        <v>360</v>
      </c>
      <c r="H3668">
        <v>13.333</v>
      </c>
      <c r="I3668">
        <v>2.9529999999999998</v>
      </c>
      <c r="J3668">
        <v>1</v>
      </c>
      <c r="K3668">
        <v>1172.365</v>
      </c>
      <c r="L3668" t="s">
        <v>560</v>
      </c>
      <c r="M3668" t="s">
        <v>559</v>
      </c>
      <c r="N3668" s="8">
        <v>43412</v>
      </c>
      <c r="O3668">
        <v>0</v>
      </c>
      <c r="P3668">
        <v>0</v>
      </c>
      <c r="Q3668">
        <v>14619.300999999999</v>
      </c>
      <c r="R3668">
        <v>1482.7280000000001</v>
      </c>
      <c r="S3668">
        <v>3.089</v>
      </c>
      <c r="T3668">
        <v>33</v>
      </c>
      <c r="U3668">
        <v>4493.1139999999996</v>
      </c>
      <c r="V3668">
        <v>2</v>
      </c>
      <c r="W3668">
        <v>2.0129999999999999</v>
      </c>
      <c r="X3668">
        <v>3.254</v>
      </c>
      <c r="Y3668" s="8">
        <v>43412</v>
      </c>
    </row>
    <row r="3669" spans="1:25" x14ac:dyDescent="0.25">
      <c r="A3669">
        <v>-111.97606568</v>
      </c>
      <c r="B3669">
        <v>33.078949790000003</v>
      </c>
      <c r="C3669" t="s">
        <v>563</v>
      </c>
      <c r="D3669" t="s">
        <v>562</v>
      </c>
      <c r="E3669" t="s">
        <v>561</v>
      </c>
      <c r="F3669">
        <v>1147</v>
      </c>
      <c r="G3669">
        <v>4</v>
      </c>
      <c r="H3669">
        <v>13.333</v>
      </c>
      <c r="I3669">
        <v>3.51</v>
      </c>
      <c r="J3669">
        <v>1</v>
      </c>
      <c r="K3669">
        <v>1172.316</v>
      </c>
      <c r="L3669" t="s">
        <v>560</v>
      </c>
      <c r="M3669" t="s">
        <v>559</v>
      </c>
      <c r="N3669" s="8">
        <v>43412</v>
      </c>
      <c r="O3669">
        <v>0</v>
      </c>
      <c r="P3669">
        <v>0</v>
      </c>
      <c r="Q3669">
        <v>14724.119000000001</v>
      </c>
      <c r="R3669">
        <v>1256.096</v>
      </c>
      <c r="S3669">
        <v>2.617</v>
      </c>
      <c r="T3669">
        <v>33</v>
      </c>
      <c r="U3669">
        <v>3806.3510000000001</v>
      </c>
      <c r="V3669">
        <v>2</v>
      </c>
      <c r="W3669">
        <v>2.3940000000000001</v>
      </c>
      <c r="X3669">
        <v>3.8679999999999999</v>
      </c>
      <c r="Y3669" s="8">
        <v>43412</v>
      </c>
    </row>
    <row r="3670" spans="1:25" x14ac:dyDescent="0.25">
      <c r="A3670">
        <v>-111.97606483</v>
      </c>
      <c r="B3670">
        <v>33.078957780000003</v>
      </c>
      <c r="C3670" t="s">
        <v>563</v>
      </c>
      <c r="D3670" t="s">
        <v>562</v>
      </c>
      <c r="E3670" t="s">
        <v>561</v>
      </c>
      <c r="F3670">
        <v>1148</v>
      </c>
      <c r="G3670">
        <v>359</v>
      </c>
      <c r="H3670">
        <v>13.333</v>
      </c>
      <c r="I3670">
        <v>3.1819999999999999</v>
      </c>
      <c r="J3670">
        <v>1</v>
      </c>
      <c r="K3670">
        <v>1172.3430000000001</v>
      </c>
      <c r="L3670" t="s">
        <v>560</v>
      </c>
      <c r="M3670" t="s">
        <v>559</v>
      </c>
      <c r="N3670" s="8">
        <v>43412</v>
      </c>
      <c r="O3670">
        <v>0</v>
      </c>
      <c r="P3670">
        <v>0</v>
      </c>
      <c r="Q3670">
        <v>15437.022999999999</v>
      </c>
      <c r="R3670">
        <v>1452.6769999999999</v>
      </c>
      <c r="S3670">
        <v>3.0259999999999998</v>
      </c>
      <c r="T3670">
        <v>33</v>
      </c>
      <c r="U3670">
        <v>4402.0519999999997</v>
      </c>
      <c r="V3670">
        <v>2</v>
      </c>
      <c r="W3670">
        <v>2.17</v>
      </c>
      <c r="X3670">
        <v>3.5070000000000001</v>
      </c>
      <c r="Y3670" s="8">
        <v>43412</v>
      </c>
    </row>
    <row r="3671" spans="1:25" x14ac:dyDescent="0.25">
      <c r="A3671">
        <v>-111.97606517</v>
      </c>
      <c r="B3671">
        <v>33.078966780000002</v>
      </c>
      <c r="C3671" t="s">
        <v>563</v>
      </c>
      <c r="D3671" t="s">
        <v>562</v>
      </c>
      <c r="E3671" t="s">
        <v>561</v>
      </c>
      <c r="F3671">
        <v>1149</v>
      </c>
      <c r="G3671">
        <v>1</v>
      </c>
      <c r="H3671">
        <v>13.333</v>
      </c>
      <c r="I3671">
        <v>3.0840000000000001</v>
      </c>
      <c r="J3671">
        <v>1</v>
      </c>
      <c r="K3671">
        <v>1172.402</v>
      </c>
      <c r="L3671" t="s">
        <v>560</v>
      </c>
      <c r="M3671" t="s">
        <v>559</v>
      </c>
      <c r="N3671" s="8">
        <v>43412</v>
      </c>
      <c r="O3671">
        <v>0</v>
      </c>
      <c r="P3671">
        <v>0</v>
      </c>
      <c r="Q3671">
        <v>16777.347000000002</v>
      </c>
      <c r="R3671">
        <v>1629.194</v>
      </c>
      <c r="S3671">
        <v>3.3940000000000001</v>
      </c>
      <c r="T3671">
        <v>33</v>
      </c>
      <c r="U3671">
        <v>4936.95</v>
      </c>
      <c r="V3671">
        <v>2</v>
      </c>
      <c r="W3671">
        <v>2.1030000000000002</v>
      </c>
      <c r="X3671">
        <v>3.3980000000000001</v>
      </c>
      <c r="Y3671" s="8">
        <v>43412</v>
      </c>
    </row>
    <row r="3672" spans="1:25" x14ac:dyDescent="0.25">
      <c r="A3672">
        <v>-111.97606500000001</v>
      </c>
      <c r="B3672">
        <v>33.07897577</v>
      </c>
      <c r="C3672" t="s">
        <v>563</v>
      </c>
      <c r="D3672" t="s">
        <v>562</v>
      </c>
      <c r="E3672" t="s">
        <v>561</v>
      </c>
      <c r="F3672">
        <v>1150</v>
      </c>
      <c r="G3672">
        <v>0</v>
      </c>
      <c r="H3672">
        <v>13.333</v>
      </c>
      <c r="I3672">
        <v>3.0840000000000001</v>
      </c>
      <c r="J3672">
        <v>1</v>
      </c>
      <c r="K3672">
        <v>1172.3430000000001</v>
      </c>
      <c r="L3672" t="s">
        <v>560</v>
      </c>
      <c r="M3672" t="s">
        <v>559</v>
      </c>
      <c r="N3672" s="8">
        <v>43412</v>
      </c>
      <c r="O3672">
        <v>0</v>
      </c>
      <c r="P3672">
        <v>0</v>
      </c>
      <c r="Q3672">
        <v>16763.851999999999</v>
      </c>
      <c r="R3672">
        <v>1627.883</v>
      </c>
      <c r="S3672">
        <v>3.391</v>
      </c>
      <c r="T3672">
        <v>33</v>
      </c>
      <c r="U3672">
        <v>4932.9790000000003</v>
      </c>
      <c r="V3672">
        <v>2</v>
      </c>
      <c r="W3672">
        <v>2.1030000000000002</v>
      </c>
      <c r="X3672">
        <v>3.3980000000000001</v>
      </c>
      <c r="Y3672" s="8">
        <v>43412</v>
      </c>
    </row>
    <row r="3673" spans="1:25" x14ac:dyDescent="0.25">
      <c r="A3673">
        <v>-111.97606483</v>
      </c>
      <c r="B3673">
        <v>33.078983780000002</v>
      </c>
      <c r="C3673" t="s">
        <v>563</v>
      </c>
      <c r="D3673" t="s">
        <v>562</v>
      </c>
      <c r="E3673" t="s">
        <v>561</v>
      </c>
      <c r="F3673">
        <v>1151</v>
      </c>
      <c r="G3673">
        <v>359</v>
      </c>
      <c r="H3673">
        <v>13.333</v>
      </c>
      <c r="I3673">
        <v>3.0510000000000002</v>
      </c>
      <c r="J3673">
        <v>1</v>
      </c>
      <c r="K3673">
        <v>1172.336</v>
      </c>
      <c r="L3673" t="s">
        <v>560</v>
      </c>
      <c r="M3673" t="s">
        <v>559</v>
      </c>
      <c r="N3673" s="8">
        <v>43412</v>
      </c>
      <c r="O3673">
        <v>0</v>
      </c>
      <c r="P3673">
        <v>0</v>
      </c>
      <c r="Q3673">
        <v>16181.378000000001</v>
      </c>
      <c r="R3673">
        <v>1588.2170000000001</v>
      </c>
      <c r="S3673">
        <v>3.3090000000000002</v>
      </c>
      <c r="T3673">
        <v>33</v>
      </c>
      <c r="U3673">
        <v>4812.7790000000005</v>
      </c>
      <c r="V3673">
        <v>2</v>
      </c>
      <c r="W3673">
        <v>2.08</v>
      </c>
      <c r="X3673">
        <v>3.3620000000000001</v>
      </c>
      <c r="Y3673" s="8">
        <v>43412</v>
      </c>
    </row>
    <row r="3674" spans="1:25" x14ac:dyDescent="0.25">
      <c r="A3674">
        <v>-111.97606517</v>
      </c>
      <c r="B3674">
        <v>33.07899278</v>
      </c>
      <c r="C3674" t="s">
        <v>563</v>
      </c>
      <c r="D3674" t="s">
        <v>562</v>
      </c>
      <c r="E3674" t="s">
        <v>561</v>
      </c>
      <c r="F3674">
        <v>1152</v>
      </c>
      <c r="G3674">
        <v>1</v>
      </c>
      <c r="H3674">
        <v>13.333</v>
      </c>
      <c r="I3674">
        <v>3.2149999999999999</v>
      </c>
      <c r="J3674">
        <v>1</v>
      </c>
      <c r="K3674">
        <v>1172.4179999999999</v>
      </c>
      <c r="L3674" t="s">
        <v>560</v>
      </c>
      <c r="M3674" t="s">
        <v>559</v>
      </c>
      <c r="N3674" s="8">
        <v>43412</v>
      </c>
      <c r="O3674">
        <v>0</v>
      </c>
      <c r="P3674">
        <v>0</v>
      </c>
      <c r="Q3674">
        <v>14370.612999999999</v>
      </c>
      <c r="R3674">
        <v>1338.5250000000001</v>
      </c>
      <c r="S3674">
        <v>2.7890000000000001</v>
      </c>
      <c r="T3674">
        <v>33</v>
      </c>
      <c r="U3674">
        <v>4056.136</v>
      </c>
      <c r="V3674">
        <v>2</v>
      </c>
      <c r="W3674">
        <v>2.1920000000000002</v>
      </c>
      <c r="X3674">
        <v>3.5430000000000001</v>
      </c>
      <c r="Y3674" s="8">
        <v>43412</v>
      </c>
    </row>
    <row r="3675" spans="1:25" x14ac:dyDescent="0.25">
      <c r="A3675">
        <v>-111.97606380000001</v>
      </c>
      <c r="B3675">
        <v>33.079000839999999</v>
      </c>
      <c r="C3675" t="s">
        <v>563</v>
      </c>
      <c r="D3675" t="s">
        <v>562</v>
      </c>
      <c r="E3675" t="s">
        <v>561</v>
      </c>
      <c r="F3675">
        <v>1153</v>
      </c>
      <c r="G3675">
        <v>353</v>
      </c>
      <c r="H3675">
        <v>13.333</v>
      </c>
      <c r="I3675">
        <v>3.117</v>
      </c>
      <c r="J3675">
        <v>1</v>
      </c>
      <c r="K3675">
        <v>1172.402</v>
      </c>
      <c r="L3675" t="s">
        <v>560</v>
      </c>
      <c r="M3675" t="s">
        <v>559</v>
      </c>
      <c r="N3675" s="8">
        <v>43412</v>
      </c>
      <c r="O3675">
        <v>0</v>
      </c>
      <c r="P3675">
        <v>0</v>
      </c>
      <c r="Q3675">
        <v>13541.269</v>
      </c>
      <c r="R3675">
        <v>1301.107</v>
      </c>
      <c r="S3675">
        <v>2.7109999999999999</v>
      </c>
      <c r="T3675">
        <v>33</v>
      </c>
      <c r="U3675">
        <v>3942.7489999999998</v>
      </c>
      <c r="V3675">
        <v>2</v>
      </c>
      <c r="W3675">
        <v>2.125</v>
      </c>
      <c r="X3675">
        <v>3.4340000000000002</v>
      </c>
      <c r="Y3675" s="8">
        <v>43412</v>
      </c>
    </row>
    <row r="3676" spans="1:25" x14ac:dyDescent="0.25">
      <c r="A3676">
        <v>-111.97606466000001</v>
      </c>
      <c r="B3676">
        <v>33.07900978</v>
      </c>
      <c r="C3676" t="s">
        <v>563</v>
      </c>
      <c r="D3676" t="s">
        <v>562</v>
      </c>
      <c r="E3676" t="s">
        <v>561</v>
      </c>
      <c r="F3676">
        <v>1154</v>
      </c>
      <c r="G3676">
        <v>358</v>
      </c>
      <c r="H3676">
        <v>13.333</v>
      </c>
      <c r="I3676">
        <v>3.3460000000000001</v>
      </c>
      <c r="J3676">
        <v>1</v>
      </c>
      <c r="K3676">
        <v>1172.3879999999999</v>
      </c>
      <c r="L3676" t="s">
        <v>560</v>
      </c>
      <c r="M3676" t="s">
        <v>559</v>
      </c>
      <c r="N3676" s="8">
        <v>43412</v>
      </c>
      <c r="O3676">
        <v>0</v>
      </c>
      <c r="P3676">
        <v>0</v>
      </c>
      <c r="Q3676">
        <v>13082.01</v>
      </c>
      <c r="R3676">
        <v>1170.7159999999999</v>
      </c>
      <c r="S3676">
        <v>2.4390000000000001</v>
      </c>
      <c r="T3676">
        <v>33</v>
      </c>
      <c r="U3676">
        <v>3547.6239999999998</v>
      </c>
      <c r="V3676">
        <v>2</v>
      </c>
      <c r="W3676">
        <v>2.282</v>
      </c>
      <c r="X3676">
        <v>3.6880000000000002</v>
      </c>
      <c r="Y3676" s="8">
        <v>43412</v>
      </c>
    </row>
    <row r="3677" spans="1:25" x14ac:dyDescent="0.25">
      <c r="A3677">
        <v>-111.97606551</v>
      </c>
      <c r="B3677">
        <v>33.079018789999999</v>
      </c>
      <c r="C3677" t="s">
        <v>563</v>
      </c>
      <c r="D3677" t="s">
        <v>562</v>
      </c>
      <c r="E3677" t="s">
        <v>561</v>
      </c>
      <c r="F3677">
        <v>1155</v>
      </c>
      <c r="G3677">
        <v>3</v>
      </c>
      <c r="H3677">
        <v>13.333</v>
      </c>
      <c r="I3677">
        <v>3.117</v>
      </c>
      <c r="J3677">
        <v>1</v>
      </c>
      <c r="K3677">
        <v>1172.395</v>
      </c>
      <c r="L3677" t="s">
        <v>560</v>
      </c>
      <c r="M3677" t="s">
        <v>559</v>
      </c>
      <c r="N3677" s="8">
        <v>43412</v>
      </c>
      <c r="O3677">
        <v>0</v>
      </c>
      <c r="P3677">
        <v>0</v>
      </c>
      <c r="Q3677">
        <v>12872.263999999999</v>
      </c>
      <c r="R3677">
        <v>1236.826</v>
      </c>
      <c r="S3677">
        <v>2.577</v>
      </c>
      <c r="T3677">
        <v>33</v>
      </c>
      <c r="U3677">
        <v>3747.9580000000001</v>
      </c>
      <c r="V3677">
        <v>2</v>
      </c>
      <c r="W3677">
        <v>2.125</v>
      </c>
      <c r="X3677">
        <v>3.4340000000000002</v>
      </c>
      <c r="Y3677" s="8">
        <v>43412</v>
      </c>
    </row>
    <row r="3678" spans="1:25" x14ac:dyDescent="0.25">
      <c r="A3678">
        <v>-111.97606449</v>
      </c>
      <c r="B3678">
        <v>33.07902679</v>
      </c>
      <c r="C3678" t="s">
        <v>563</v>
      </c>
      <c r="D3678" t="s">
        <v>562</v>
      </c>
      <c r="E3678" t="s">
        <v>561</v>
      </c>
      <c r="F3678">
        <v>1156</v>
      </c>
      <c r="G3678">
        <v>357</v>
      </c>
      <c r="H3678">
        <v>13.333</v>
      </c>
      <c r="I3678">
        <v>3.3140000000000001</v>
      </c>
      <c r="J3678">
        <v>1</v>
      </c>
      <c r="K3678">
        <v>1172.31</v>
      </c>
      <c r="L3678" t="s">
        <v>560</v>
      </c>
      <c r="M3678" t="s">
        <v>559</v>
      </c>
      <c r="N3678" s="8">
        <v>43412</v>
      </c>
      <c r="O3678">
        <v>0</v>
      </c>
      <c r="P3678">
        <v>0</v>
      </c>
      <c r="Q3678">
        <v>12619.115</v>
      </c>
      <c r="R3678">
        <v>1140.473</v>
      </c>
      <c r="S3678">
        <v>2.3759999999999999</v>
      </c>
      <c r="T3678">
        <v>33</v>
      </c>
      <c r="U3678">
        <v>3455.9769999999999</v>
      </c>
      <c r="V3678">
        <v>2</v>
      </c>
      <c r="W3678">
        <v>2.2589999999999999</v>
      </c>
      <c r="X3678">
        <v>3.6509999999999998</v>
      </c>
      <c r="Y3678" s="8">
        <v>43412</v>
      </c>
    </row>
    <row r="3679" spans="1:25" x14ac:dyDescent="0.25">
      <c r="A3679">
        <v>-111.97606451</v>
      </c>
      <c r="B3679">
        <v>33.079035789999999</v>
      </c>
      <c r="C3679" t="s">
        <v>563</v>
      </c>
      <c r="D3679" t="s">
        <v>562</v>
      </c>
      <c r="E3679" t="s">
        <v>561</v>
      </c>
      <c r="F3679">
        <v>1157</v>
      </c>
      <c r="G3679">
        <v>3</v>
      </c>
      <c r="H3679">
        <v>13.333</v>
      </c>
      <c r="I3679">
        <v>3.1819999999999999</v>
      </c>
      <c r="J3679">
        <v>1</v>
      </c>
      <c r="K3679">
        <v>1172.336</v>
      </c>
      <c r="L3679" t="s">
        <v>560</v>
      </c>
      <c r="M3679" t="s">
        <v>559</v>
      </c>
      <c r="N3679" s="8">
        <v>43412</v>
      </c>
      <c r="O3679">
        <v>0</v>
      </c>
      <c r="P3679">
        <v>0</v>
      </c>
      <c r="Q3679">
        <v>12425.232</v>
      </c>
      <c r="R3679">
        <v>1169.2570000000001</v>
      </c>
      <c r="S3679">
        <v>2.4359999999999999</v>
      </c>
      <c r="T3679">
        <v>33</v>
      </c>
      <c r="U3679">
        <v>3543.2040000000002</v>
      </c>
      <c r="V3679">
        <v>2</v>
      </c>
      <c r="W3679">
        <v>2.17</v>
      </c>
      <c r="X3679">
        <v>3.5070000000000001</v>
      </c>
      <c r="Y3679" s="8">
        <v>43412</v>
      </c>
    </row>
    <row r="3680" spans="1:25" x14ac:dyDescent="0.25">
      <c r="A3680">
        <v>-111.97606451</v>
      </c>
      <c r="B3680">
        <v>33.07904379</v>
      </c>
      <c r="C3680" t="s">
        <v>563</v>
      </c>
      <c r="D3680" t="s">
        <v>562</v>
      </c>
      <c r="E3680" t="s">
        <v>561</v>
      </c>
      <c r="F3680">
        <v>1158</v>
      </c>
      <c r="G3680">
        <v>3</v>
      </c>
      <c r="H3680">
        <v>13.333</v>
      </c>
      <c r="I3680">
        <v>3.0510000000000002</v>
      </c>
      <c r="J3680">
        <v>1</v>
      </c>
      <c r="K3680">
        <v>1172.3979999999999</v>
      </c>
      <c r="L3680" t="s">
        <v>560</v>
      </c>
      <c r="M3680" t="s">
        <v>559</v>
      </c>
      <c r="N3680" s="8">
        <v>43412</v>
      </c>
      <c r="O3680">
        <v>0</v>
      </c>
      <c r="P3680">
        <v>0</v>
      </c>
      <c r="Q3680">
        <v>14200.03</v>
      </c>
      <c r="R3680">
        <v>1393.7460000000001</v>
      </c>
      <c r="S3680">
        <v>2.9039999999999999</v>
      </c>
      <c r="T3680">
        <v>33</v>
      </c>
      <c r="U3680">
        <v>4223.4719999999998</v>
      </c>
      <c r="V3680">
        <v>2</v>
      </c>
      <c r="W3680">
        <v>2.08</v>
      </c>
      <c r="X3680">
        <v>3.3620000000000001</v>
      </c>
      <c r="Y3680" s="8">
        <v>43412</v>
      </c>
    </row>
    <row r="3681" spans="1:25" x14ac:dyDescent="0.25">
      <c r="A3681">
        <v>-111.97606383</v>
      </c>
      <c r="B3681">
        <v>33.079052779999998</v>
      </c>
      <c r="C3681" t="s">
        <v>563</v>
      </c>
      <c r="D3681" t="s">
        <v>562</v>
      </c>
      <c r="E3681" t="s">
        <v>561</v>
      </c>
      <c r="F3681">
        <v>1159</v>
      </c>
      <c r="G3681">
        <v>359</v>
      </c>
      <c r="H3681">
        <v>13.333</v>
      </c>
      <c r="I3681">
        <v>3.2480000000000002</v>
      </c>
      <c r="J3681">
        <v>1</v>
      </c>
      <c r="K3681">
        <v>1172.3489999999999</v>
      </c>
      <c r="L3681" t="s">
        <v>560</v>
      </c>
      <c r="M3681" t="s">
        <v>559</v>
      </c>
      <c r="N3681" s="8">
        <v>43412</v>
      </c>
      <c r="O3681">
        <v>0</v>
      </c>
      <c r="P3681">
        <v>0</v>
      </c>
      <c r="Q3681">
        <v>11440.893</v>
      </c>
      <c r="R3681">
        <v>1054.877</v>
      </c>
      <c r="S3681">
        <v>2.198</v>
      </c>
      <c r="T3681">
        <v>33</v>
      </c>
      <c r="U3681">
        <v>3196.598</v>
      </c>
      <c r="V3681">
        <v>2</v>
      </c>
      <c r="W3681">
        <v>2.2149999999999999</v>
      </c>
      <c r="X3681">
        <v>3.5790000000000002</v>
      </c>
      <c r="Y3681" s="8">
        <v>43412</v>
      </c>
    </row>
    <row r="3682" spans="1:25" x14ac:dyDescent="0.25">
      <c r="A3682">
        <v>-111.97606417</v>
      </c>
      <c r="B3682">
        <v>33.079061780000004</v>
      </c>
      <c r="C3682" t="s">
        <v>563</v>
      </c>
      <c r="D3682" t="s">
        <v>562</v>
      </c>
      <c r="E3682" t="s">
        <v>561</v>
      </c>
      <c r="F3682">
        <v>1160</v>
      </c>
      <c r="G3682">
        <v>1</v>
      </c>
      <c r="H3682">
        <v>13.333</v>
      </c>
      <c r="I3682">
        <v>3.117</v>
      </c>
      <c r="J3682">
        <v>1</v>
      </c>
      <c r="K3682">
        <v>1172.4280000000001</v>
      </c>
      <c r="L3682" t="s">
        <v>560</v>
      </c>
      <c r="M3682" t="s">
        <v>559</v>
      </c>
      <c r="N3682" s="8">
        <v>43412</v>
      </c>
      <c r="O3682">
        <v>0</v>
      </c>
      <c r="P3682">
        <v>0</v>
      </c>
      <c r="Q3682">
        <v>12233.718000000001</v>
      </c>
      <c r="R3682">
        <v>1175.472</v>
      </c>
      <c r="S3682">
        <v>2.4489999999999998</v>
      </c>
      <c r="T3682">
        <v>33</v>
      </c>
      <c r="U3682">
        <v>3562.0349999999999</v>
      </c>
      <c r="V3682">
        <v>2</v>
      </c>
      <c r="W3682">
        <v>2.125</v>
      </c>
      <c r="X3682">
        <v>3.4340000000000002</v>
      </c>
      <c r="Y3682" s="8">
        <v>43412</v>
      </c>
    </row>
    <row r="3683" spans="1:25" x14ac:dyDescent="0.25">
      <c r="A3683">
        <v>-111.97606417</v>
      </c>
      <c r="B3683">
        <v>33.079069779999998</v>
      </c>
      <c r="C3683" t="s">
        <v>563</v>
      </c>
      <c r="D3683" t="s">
        <v>562</v>
      </c>
      <c r="E3683" t="s">
        <v>561</v>
      </c>
      <c r="F3683">
        <v>1161</v>
      </c>
      <c r="G3683">
        <v>1</v>
      </c>
      <c r="H3683">
        <v>13.333</v>
      </c>
      <c r="I3683">
        <v>3.15</v>
      </c>
      <c r="J3683">
        <v>1</v>
      </c>
      <c r="K3683">
        <v>1172.4570000000001</v>
      </c>
      <c r="L3683" t="s">
        <v>560</v>
      </c>
      <c r="M3683" t="s">
        <v>559</v>
      </c>
      <c r="N3683" s="8">
        <v>43412</v>
      </c>
      <c r="O3683">
        <v>0</v>
      </c>
      <c r="P3683">
        <v>0</v>
      </c>
      <c r="Q3683">
        <v>11883.463</v>
      </c>
      <c r="R3683">
        <v>1129.924</v>
      </c>
      <c r="S3683">
        <v>2.3540000000000001</v>
      </c>
      <c r="T3683">
        <v>33</v>
      </c>
      <c r="U3683">
        <v>3424.011</v>
      </c>
      <c r="V3683">
        <v>2</v>
      </c>
      <c r="W3683">
        <v>2.1469999999999998</v>
      </c>
      <c r="X3683">
        <v>3.4710000000000001</v>
      </c>
      <c r="Y3683" s="8">
        <v>43412</v>
      </c>
    </row>
    <row r="3684" spans="1:25" x14ac:dyDescent="0.25">
      <c r="A3684">
        <v>-111.97606383</v>
      </c>
      <c r="B3684">
        <v>33.079078780000003</v>
      </c>
      <c r="C3684" t="s">
        <v>563</v>
      </c>
      <c r="D3684" t="s">
        <v>562</v>
      </c>
      <c r="E3684" t="s">
        <v>561</v>
      </c>
      <c r="F3684">
        <v>1162</v>
      </c>
      <c r="G3684">
        <v>359</v>
      </c>
      <c r="H3684">
        <v>13.333</v>
      </c>
      <c r="I3684">
        <v>3.0510000000000002</v>
      </c>
      <c r="J3684">
        <v>1</v>
      </c>
      <c r="K3684">
        <v>1172.3520000000001</v>
      </c>
      <c r="L3684" t="s">
        <v>560</v>
      </c>
      <c r="M3684" t="s">
        <v>559</v>
      </c>
      <c r="N3684" s="8">
        <v>43412</v>
      </c>
      <c r="O3684">
        <v>0</v>
      </c>
      <c r="P3684">
        <v>0</v>
      </c>
      <c r="Q3684">
        <v>12055.368</v>
      </c>
      <c r="R3684">
        <v>1183.2449999999999</v>
      </c>
      <c r="S3684">
        <v>2.4649999999999999</v>
      </c>
      <c r="T3684">
        <v>33</v>
      </c>
      <c r="U3684">
        <v>3585.5920000000001</v>
      </c>
      <c r="V3684">
        <v>2</v>
      </c>
      <c r="W3684">
        <v>2.08</v>
      </c>
      <c r="X3684">
        <v>3.3620000000000001</v>
      </c>
      <c r="Y3684" s="8">
        <v>43412</v>
      </c>
    </row>
    <row r="3685" spans="1:25" x14ac:dyDescent="0.25">
      <c r="A3685">
        <v>-111.97606383</v>
      </c>
      <c r="B3685">
        <v>33.079087780000002</v>
      </c>
      <c r="C3685" t="s">
        <v>563</v>
      </c>
      <c r="D3685" t="s">
        <v>562</v>
      </c>
      <c r="E3685" t="s">
        <v>561</v>
      </c>
      <c r="F3685">
        <v>1163</v>
      </c>
      <c r="G3685">
        <v>359</v>
      </c>
      <c r="H3685">
        <v>13.333</v>
      </c>
      <c r="I3685">
        <v>3.117</v>
      </c>
      <c r="J3685">
        <v>1</v>
      </c>
      <c r="K3685">
        <v>1172.3820000000001</v>
      </c>
      <c r="L3685" t="s">
        <v>560</v>
      </c>
      <c r="M3685" t="s">
        <v>559</v>
      </c>
      <c r="N3685" s="8">
        <v>43412</v>
      </c>
      <c r="O3685">
        <v>0</v>
      </c>
      <c r="P3685">
        <v>0</v>
      </c>
      <c r="Q3685">
        <v>13179.392</v>
      </c>
      <c r="R3685">
        <v>1266.336</v>
      </c>
      <c r="S3685">
        <v>2.6379999999999999</v>
      </c>
      <c r="T3685">
        <v>33</v>
      </c>
      <c r="U3685">
        <v>3837.3829999999998</v>
      </c>
      <c r="V3685">
        <v>2</v>
      </c>
      <c r="W3685">
        <v>2.125</v>
      </c>
      <c r="X3685">
        <v>3.4340000000000002</v>
      </c>
      <c r="Y3685" s="8">
        <v>43412</v>
      </c>
    </row>
    <row r="3686" spans="1:25" x14ac:dyDescent="0.25">
      <c r="A3686">
        <v>-111.97606451</v>
      </c>
      <c r="B3686">
        <v>33.079095789999997</v>
      </c>
      <c r="C3686" t="s">
        <v>563</v>
      </c>
      <c r="D3686" t="s">
        <v>562</v>
      </c>
      <c r="E3686" t="s">
        <v>561</v>
      </c>
      <c r="F3686">
        <v>1164</v>
      </c>
      <c r="G3686">
        <v>3</v>
      </c>
      <c r="H3686">
        <v>13.333</v>
      </c>
      <c r="I3686">
        <v>3.3460000000000001</v>
      </c>
      <c r="J3686">
        <v>1</v>
      </c>
      <c r="K3686">
        <v>1172.3589999999999</v>
      </c>
      <c r="L3686" t="s">
        <v>560</v>
      </c>
      <c r="M3686" t="s">
        <v>559</v>
      </c>
      <c r="N3686" s="8">
        <v>43412</v>
      </c>
      <c r="O3686">
        <v>0</v>
      </c>
      <c r="P3686">
        <v>0</v>
      </c>
      <c r="Q3686">
        <v>11933.2</v>
      </c>
      <c r="R3686">
        <v>1067.9090000000001</v>
      </c>
      <c r="S3686">
        <v>2.2250000000000001</v>
      </c>
      <c r="T3686">
        <v>33</v>
      </c>
      <c r="U3686">
        <v>3236.0859999999998</v>
      </c>
      <c r="V3686">
        <v>2</v>
      </c>
      <c r="W3686">
        <v>2.282</v>
      </c>
      <c r="X3686">
        <v>3.6880000000000002</v>
      </c>
      <c r="Y3686" s="8">
        <v>43412</v>
      </c>
    </row>
    <row r="3687" spans="1:25" x14ac:dyDescent="0.25">
      <c r="A3687">
        <v>-111.97606383</v>
      </c>
      <c r="B3687">
        <v>33.079104780000002</v>
      </c>
      <c r="C3687" t="s">
        <v>563</v>
      </c>
      <c r="D3687" t="s">
        <v>562</v>
      </c>
      <c r="E3687" t="s">
        <v>561</v>
      </c>
      <c r="F3687">
        <v>1165</v>
      </c>
      <c r="G3687">
        <v>359</v>
      </c>
      <c r="H3687">
        <v>13.333</v>
      </c>
      <c r="I3687">
        <v>3.117</v>
      </c>
      <c r="J3687">
        <v>1</v>
      </c>
      <c r="K3687">
        <v>1172.395</v>
      </c>
      <c r="L3687" t="s">
        <v>560</v>
      </c>
      <c r="M3687" t="s">
        <v>559</v>
      </c>
      <c r="N3687" s="8">
        <v>43412</v>
      </c>
      <c r="O3687">
        <v>0</v>
      </c>
      <c r="P3687">
        <v>0</v>
      </c>
      <c r="Q3687">
        <v>9302.0149999999994</v>
      </c>
      <c r="R3687">
        <v>893.78</v>
      </c>
      <c r="S3687">
        <v>1.8620000000000001</v>
      </c>
      <c r="T3687">
        <v>33</v>
      </c>
      <c r="U3687">
        <v>2708.4250000000002</v>
      </c>
      <c r="V3687">
        <v>2</v>
      </c>
      <c r="W3687">
        <v>2.125</v>
      </c>
      <c r="X3687">
        <v>3.4340000000000002</v>
      </c>
      <c r="Y3687" s="8">
        <v>43412</v>
      </c>
    </row>
    <row r="3688" spans="1:25" x14ac:dyDescent="0.25">
      <c r="A3688">
        <v>-111.97606399999999</v>
      </c>
      <c r="B3688">
        <v>33.079113769999999</v>
      </c>
      <c r="C3688" t="s">
        <v>563</v>
      </c>
      <c r="D3688" t="s">
        <v>562</v>
      </c>
      <c r="E3688" t="s">
        <v>561</v>
      </c>
      <c r="F3688">
        <v>1166</v>
      </c>
      <c r="G3688">
        <v>360</v>
      </c>
      <c r="H3688">
        <v>13.333</v>
      </c>
      <c r="I3688">
        <v>3.0510000000000002</v>
      </c>
      <c r="J3688">
        <v>1</v>
      </c>
      <c r="K3688">
        <v>1172.3589999999999</v>
      </c>
      <c r="L3688" t="s">
        <v>560</v>
      </c>
      <c r="M3688" t="s">
        <v>559</v>
      </c>
      <c r="N3688" s="8">
        <v>43412</v>
      </c>
      <c r="O3688">
        <v>0</v>
      </c>
      <c r="P3688">
        <v>0</v>
      </c>
      <c r="Q3688">
        <v>12129.947</v>
      </c>
      <c r="R3688">
        <v>1190.5650000000001</v>
      </c>
      <c r="S3688">
        <v>2.48</v>
      </c>
      <c r="T3688">
        <v>33</v>
      </c>
      <c r="U3688">
        <v>3607.7739999999999</v>
      </c>
      <c r="V3688">
        <v>2</v>
      </c>
      <c r="W3688">
        <v>2.08</v>
      </c>
      <c r="X3688">
        <v>3.3620000000000001</v>
      </c>
      <c r="Y3688" s="8">
        <v>43412</v>
      </c>
    </row>
    <row r="3689" spans="1:25" x14ac:dyDescent="0.25">
      <c r="A3689">
        <v>-111.97606365999999</v>
      </c>
      <c r="B3689">
        <v>33.079122779999999</v>
      </c>
      <c r="C3689" t="s">
        <v>563</v>
      </c>
      <c r="D3689" t="s">
        <v>562</v>
      </c>
      <c r="E3689" t="s">
        <v>561</v>
      </c>
      <c r="F3689">
        <v>1167</v>
      </c>
      <c r="G3689">
        <v>358</v>
      </c>
      <c r="H3689">
        <v>13.333</v>
      </c>
      <c r="I3689">
        <v>3.2480000000000002</v>
      </c>
      <c r="J3689">
        <v>1</v>
      </c>
      <c r="K3689">
        <v>1172.3230000000001</v>
      </c>
      <c r="L3689" t="s">
        <v>560</v>
      </c>
      <c r="M3689" t="s">
        <v>559</v>
      </c>
      <c r="N3689" s="8">
        <v>43412</v>
      </c>
      <c r="O3689">
        <v>0</v>
      </c>
      <c r="P3689">
        <v>0</v>
      </c>
      <c r="Q3689">
        <v>12429.253000000001</v>
      </c>
      <c r="R3689">
        <v>1146.0070000000001</v>
      </c>
      <c r="S3689">
        <v>2.3879999999999999</v>
      </c>
      <c r="T3689">
        <v>33</v>
      </c>
      <c r="U3689">
        <v>3472.7469999999998</v>
      </c>
      <c r="V3689">
        <v>2</v>
      </c>
      <c r="W3689">
        <v>2.2149999999999999</v>
      </c>
      <c r="X3689">
        <v>3.5790000000000002</v>
      </c>
      <c r="Y3689" s="8">
        <v>43412</v>
      </c>
    </row>
    <row r="3690" spans="1:25" x14ac:dyDescent="0.25">
      <c r="A3690">
        <v>-111.97606451</v>
      </c>
      <c r="B3690">
        <v>33.079130790000001</v>
      </c>
      <c r="C3690" t="s">
        <v>563</v>
      </c>
      <c r="D3690" t="s">
        <v>562</v>
      </c>
      <c r="E3690" t="s">
        <v>561</v>
      </c>
      <c r="F3690">
        <v>1168</v>
      </c>
      <c r="G3690">
        <v>3</v>
      </c>
      <c r="H3690">
        <v>13.333</v>
      </c>
      <c r="I3690">
        <v>3.3460000000000001</v>
      </c>
      <c r="J3690">
        <v>1</v>
      </c>
      <c r="K3690">
        <v>1172.402</v>
      </c>
      <c r="L3690" t="s">
        <v>560</v>
      </c>
      <c r="M3690" t="s">
        <v>559</v>
      </c>
      <c r="N3690" s="8">
        <v>43412</v>
      </c>
      <c r="O3690">
        <v>0</v>
      </c>
      <c r="P3690">
        <v>0</v>
      </c>
      <c r="Q3690">
        <v>12195.713</v>
      </c>
      <c r="R3690">
        <v>1091.4010000000001</v>
      </c>
      <c r="S3690">
        <v>2.274</v>
      </c>
      <c r="T3690">
        <v>33</v>
      </c>
      <c r="U3690">
        <v>3307.2750000000001</v>
      </c>
      <c r="V3690">
        <v>2</v>
      </c>
      <c r="W3690">
        <v>2.282</v>
      </c>
      <c r="X3690">
        <v>3.6880000000000002</v>
      </c>
      <c r="Y3690" s="8">
        <v>43412</v>
      </c>
    </row>
    <row r="3691" spans="1:25" x14ac:dyDescent="0.25">
      <c r="A3691">
        <v>-111.97606349</v>
      </c>
      <c r="B3691">
        <v>33.079138790000002</v>
      </c>
      <c r="C3691" t="s">
        <v>563</v>
      </c>
      <c r="D3691" t="s">
        <v>562</v>
      </c>
      <c r="E3691" t="s">
        <v>561</v>
      </c>
      <c r="F3691">
        <v>1169</v>
      </c>
      <c r="G3691">
        <v>357</v>
      </c>
      <c r="H3691">
        <v>13.333</v>
      </c>
      <c r="I3691">
        <v>3.0179999999999998</v>
      </c>
      <c r="J3691">
        <v>1</v>
      </c>
      <c r="K3691">
        <v>1172.444</v>
      </c>
      <c r="L3691" t="s">
        <v>560</v>
      </c>
      <c r="M3691" t="s">
        <v>559</v>
      </c>
      <c r="N3691" s="8">
        <v>43412</v>
      </c>
      <c r="O3691">
        <v>0</v>
      </c>
      <c r="P3691">
        <v>0</v>
      </c>
      <c r="Q3691">
        <v>13931.734</v>
      </c>
      <c r="R3691">
        <v>1382.2760000000001</v>
      </c>
      <c r="S3691">
        <v>2.88</v>
      </c>
      <c r="T3691">
        <v>33</v>
      </c>
      <c r="U3691">
        <v>4188.7139999999999</v>
      </c>
      <c r="V3691">
        <v>2</v>
      </c>
      <c r="W3691">
        <v>2.0579999999999998</v>
      </c>
      <c r="X3691">
        <v>3.3260000000000001</v>
      </c>
      <c r="Y3691" s="8">
        <v>43412</v>
      </c>
    </row>
    <row r="3692" spans="1:25" x14ac:dyDescent="0.25">
      <c r="A3692">
        <v>-111.97606399999999</v>
      </c>
      <c r="B3692">
        <v>33.079147769999999</v>
      </c>
      <c r="C3692" t="s">
        <v>563</v>
      </c>
      <c r="D3692" t="s">
        <v>562</v>
      </c>
      <c r="E3692" t="s">
        <v>561</v>
      </c>
      <c r="F3692">
        <v>1170</v>
      </c>
      <c r="G3692">
        <v>0</v>
      </c>
      <c r="H3692">
        <v>13.333</v>
      </c>
      <c r="I3692">
        <v>3.2480000000000002</v>
      </c>
      <c r="J3692">
        <v>1</v>
      </c>
      <c r="K3692">
        <v>1172.3489999999999</v>
      </c>
      <c r="L3692" t="s">
        <v>560</v>
      </c>
      <c r="M3692" t="s">
        <v>559</v>
      </c>
      <c r="N3692" s="8">
        <v>43412</v>
      </c>
      <c r="O3692">
        <v>0</v>
      </c>
      <c r="P3692">
        <v>0</v>
      </c>
      <c r="Q3692">
        <v>12787.165000000001</v>
      </c>
      <c r="R3692">
        <v>1179.0070000000001</v>
      </c>
      <c r="S3692">
        <v>2.456</v>
      </c>
      <c r="T3692">
        <v>33</v>
      </c>
      <c r="U3692">
        <v>3572.748</v>
      </c>
      <c r="V3692">
        <v>2</v>
      </c>
      <c r="W3692">
        <v>2.2149999999999999</v>
      </c>
      <c r="X3692">
        <v>3.5790000000000002</v>
      </c>
      <c r="Y3692" s="8">
        <v>43412</v>
      </c>
    </row>
    <row r="3693" spans="1:25" x14ac:dyDescent="0.25">
      <c r="A3693">
        <v>-111.97606399999999</v>
      </c>
      <c r="B3693">
        <v>33.079156769999997</v>
      </c>
      <c r="C3693" t="s">
        <v>563</v>
      </c>
      <c r="D3693" t="s">
        <v>562</v>
      </c>
      <c r="E3693" t="s">
        <v>561</v>
      </c>
      <c r="F3693">
        <v>1171</v>
      </c>
      <c r="G3693">
        <v>0</v>
      </c>
      <c r="H3693">
        <v>13.333</v>
      </c>
      <c r="I3693">
        <v>3.3460000000000001</v>
      </c>
      <c r="J3693">
        <v>1</v>
      </c>
      <c r="K3693">
        <v>1172.402</v>
      </c>
      <c r="L3693" t="s">
        <v>560</v>
      </c>
      <c r="M3693" t="s">
        <v>559</v>
      </c>
      <c r="N3693" s="8">
        <v>43412</v>
      </c>
      <c r="O3693">
        <v>0</v>
      </c>
      <c r="P3693">
        <v>0</v>
      </c>
      <c r="Q3693">
        <v>13735.647999999999</v>
      </c>
      <c r="R3693">
        <v>1229.211</v>
      </c>
      <c r="S3693">
        <v>2.5609999999999999</v>
      </c>
      <c r="T3693">
        <v>33</v>
      </c>
      <c r="U3693">
        <v>3724.88</v>
      </c>
      <c r="V3693">
        <v>2</v>
      </c>
      <c r="W3693">
        <v>2.282</v>
      </c>
      <c r="X3693">
        <v>3.6880000000000002</v>
      </c>
      <c r="Y3693" s="8">
        <v>43412</v>
      </c>
    </row>
    <row r="3694" spans="1:25" x14ac:dyDescent="0.25">
      <c r="A3694">
        <v>-111.97606433999999</v>
      </c>
      <c r="B3694">
        <v>33.079164779999999</v>
      </c>
      <c r="C3694" t="s">
        <v>563</v>
      </c>
      <c r="D3694" t="s">
        <v>562</v>
      </c>
      <c r="E3694" t="s">
        <v>561</v>
      </c>
      <c r="F3694">
        <v>1172</v>
      </c>
      <c r="G3694">
        <v>2</v>
      </c>
      <c r="H3694">
        <v>13.333</v>
      </c>
      <c r="I3694">
        <v>3.0179999999999998</v>
      </c>
      <c r="J3694">
        <v>1</v>
      </c>
      <c r="K3694">
        <v>1172.4670000000001</v>
      </c>
      <c r="L3694" t="s">
        <v>560</v>
      </c>
      <c r="M3694" t="s">
        <v>559</v>
      </c>
      <c r="N3694" s="8">
        <v>43412</v>
      </c>
      <c r="O3694">
        <v>0</v>
      </c>
      <c r="P3694">
        <v>0</v>
      </c>
      <c r="Q3694">
        <v>13542.096</v>
      </c>
      <c r="R3694">
        <v>1343.617</v>
      </c>
      <c r="S3694">
        <v>2.7989999999999999</v>
      </c>
      <c r="T3694">
        <v>33</v>
      </c>
      <c r="U3694">
        <v>4071.5650000000001</v>
      </c>
      <c r="V3694">
        <v>2</v>
      </c>
      <c r="W3694">
        <v>2.0579999999999998</v>
      </c>
      <c r="X3694">
        <v>3.3260000000000001</v>
      </c>
      <c r="Y3694" s="8">
        <v>43412</v>
      </c>
    </row>
    <row r="3695" spans="1:25" x14ac:dyDescent="0.25">
      <c r="A3695">
        <v>-111.97606365999999</v>
      </c>
      <c r="B3695">
        <v>33.079173779999998</v>
      </c>
      <c r="C3695" t="s">
        <v>563</v>
      </c>
      <c r="D3695" t="s">
        <v>562</v>
      </c>
      <c r="E3695" t="s">
        <v>561</v>
      </c>
      <c r="F3695">
        <v>1173</v>
      </c>
      <c r="G3695">
        <v>358</v>
      </c>
      <c r="H3695">
        <v>13.333</v>
      </c>
      <c r="I3695">
        <v>3.0510000000000002</v>
      </c>
      <c r="J3695">
        <v>1</v>
      </c>
      <c r="K3695">
        <v>1172.3879999999999</v>
      </c>
      <c r="L3695" t="s">
        <v>560</v>
      </c>
      <c r="M3695" t="s">
        <v>559</v>
      </c>
      <c r="N3695" s="8">
        <v>43412</v>
      </c>
      <c r="O3695">
        <v>0</v>
      </c>
      <c r="P3695">
        <v>0</v>
      </c>
      <c r="Q3695">
        <v>12509.946</v>
      </c>
      <c r="R3695">
        <v>1227.8630000000001</v>
      </c>
      <c r="S3695">
        <v>2.5579999999999998</v>
      </c>
      <c r="T3695">
        <v>33</v>
      </c>
      <c r="U3695">
        <v>3720.7959999999998</v>
      </c>
      <c r="V3695">
        <v>2</v>
      </c>
      <c r="W3695">
        <v>2.08</v>
      </c>
      <c r="X3695">
        <v>3.3620000000000001</v>
      </c>
      <c r="Y3695" s="8">
        <v>43412</v>
      </c>
    </row>
    <row r="3696" spans="1:25" x14ac:dyDescent="0.25">
      <c r="A3696">
        <v>-111.97606503</v>
      </c>
      <c r="B3696">
        <v>33.07918282</v>
      </c>
      <c r="C3696" t="s">
        <v>563</v>
      </c>
      <c r="D3696" t="s">
        <v>562</v>
      </c>
      <c r="E3696" t="s">
        <v>561</v>
      </c>
      <c r="F3696">
        <v>1174</v>
      </c>
      <c r="G3696">
        <v>6</v>
      </c>
      <c r="H3696">
        <v>13.333</v>
      </c>
      <c r="I3696">
        <v>3.4780000000000002</v>
      </c>
      <c r="J3696">
        <v>1</v>
      </c>
      <c r="K3696">
        <v>1172.3720000000001</v>
      </c>
      <c r="L3696" t="s">
        <v>560</v>
      </c>
      <c r="M3696" t="s">
        <v>559</v>
      </c>
      <c r="N3696" s="8">
        <v>43412</v>
      </c>
      <c r="O3696">
        <v>0</v>
      </c>
      <c r="P3696">
        <v>0</v>
      </c>
      <c r="Q3696">
        <v>10703.753000000001</v>
      </c>
      <c r="R3696">
        <v>921.73800000000006</v>
      </c>
      <c r="S3696">
        <v>1.92</v>
      </c>
      <c r="T3696">
        <v>33</v>
      </c>
      <c r="U3696">
        <v>2793.145</v>
      </c>
      <c r="V3696">
        <v>2</v>
      </c>
      <c r="W3696">
        <v>2.371</v>
      </c>
      <c r="X3696">
        <v>3.8319999999999999</v>
      </c>
      <c r="Y3696" s="8">
        <v>43412</v>
      </c>
    </row>
    <row r="3697" spans="1:25" x14ac:dyDescent="0.25">
      <c r="A3697">
        <v>-111.97606197</v>
      </c>
      <c r="B3697">
        <v>33.079191819999998</v>
      </c>
      <c r="C3697" t="s">
        <v>563</v>
      </c>
      <c r="D3697" t="s">
        <v>562</v>
      </c>
      <c r="E3697" t="s">
        <v>561</v>
      </c>
      <c r="F3697">
        <v>1175</v>
      </c>
      <c r="G3697">
        <v>354</v>
      </c>
      <c r="H3697">
        <v>13.333</v>
      </c>
      <c r="I3697">
        <v>3.1819999999999999</v>
      </c>
      <c r="J3697">
        <v>1</v>
      </c>
      <c r="K3697">
        <v>1172.326</v>
      </c>
      <c r="L3697" t="s">
        <v>560</v>
      </c>
      <c r="M3697" t="s">
        <v>559</v>
      </c>
      <c r="N3697" s="8">
        <v>43412</v>
      </c>
      <c r="O3697">
        <v>0</v>
      </c>
      <c r="P3697">
        <v>0</v>
      </c>
      <c r="Q3697">
        <v>7377.2340000000004</v>
      </c>
      <c r="R3697">
        <v>694.22299999999996</v>
      </c>
      <c r="S3697">
        <v>1.446</v>
      </c>
      <c r="T3697">
        <v>33</v>
      </c>
      <c r="U3697">
        <v>2103.7069999999999</v>
      </c>
      <c r="V3697">
        <v>2</v>
      </c>
      <c r="W3697">
        <v>2.17</v>
      </c>
      <c r="X3697">
        <v>3.5070000000000001</v>
      </c>
      <c r="Y3697" s="8">
        <v>43412</v>
      </c>
    </row>
    <row r="3698" spans="1:25" x14ac:dyDescent="0.25">
      <c r="A3698">
        <v>-111.97606537</v>
      </c>
      <c r="B3698">
        <v>33.079199850000002</v>
      </c>
      <c r="C3698" t="s">
        <v>563</v>
      </c>
      <c r="D3698" t="s">
        <v>562</v>
      </c>
      <c r="E3698" t="s">
        <v>561</v>
      </c>
      <c r="F3698">
        <v>1176</v>
      </c>
      <c r="G3698">
        <v>8</v>
      </c>
      <c r="H3698">
        <v>13.333</v>
      </c>
      <c r="I3698">
        <v>3.2480000000000002</v>
      </c>
      <c r="J3698">
        <v>1</v>
      </c>
      <c r="K3698">
        <v>1172.4110000000001</v>
      </c>
      <c r="L3698" t="s">
        <v>560</v>
      </c>
      <c r="M3698" t="s">
        <v>559</v>
      </c>
      <c r="N3698" s="8">
        <v>43412</v>
      </c>
      <c r="O3698">
        <v>0</v>
      </c>
      <c r="P3698">
        <v>0</v>
      </c>
      <c r="Q3698">
        <v>8352.8160000000007</v>
      </c>
      <c r="R3698">
        <v>770.149</v>
      </c>
      <c r="S3698">
        <v>1.6040000000000001</v>
      </c>
      <c r="T3698">
        <v>33</v>
      </c>
      <c r="U3698">
        <v>2333.7860000000001</v>
      </c>
      <c r="V3698">
        <v>2</v>
      </c>
      <c r="W3698">
        <v>2.2149999999999999</v>
      </c>
      <c r="X3698">
        <v>3.5790000000000002</v>
      </c>
      <c r="Y3698" s="8">
        <v>43412</v>
      </c>
    </row>
    <row r="3699" spans="1:25" x14ac:dyDescent="0.25">
      <c r="A3699">
        <v>-111.97606113000001</v>
      </c>
      <c r="B3699">
        <v>33.07920893</v>
      </c>
      <c r="C3699" t="s">
        <v>563</v>
      </c>
      <c r="D3699" t="s">
        <v>562</v>
      </c>
      <c r="E3699" t="s">
        <v>561</v>
      </c>
      <c r="F3699">
        <v>1177</v>
      </c>
      <c r="G3699">
        <v>349</v>
      </c>
      <c r="H3699">
        <v>13.333</v>
      </c>
      <c r="I3699">
        <v>3.15</v>
      </c>
      <c r="J3699">
        <v>1</v>
      </c>
      <c r="K3699">
        <v>1172.434</v>
      </c>
      <c r="L3699" t="s">
        <v>560</v>
      </c>
      <c r="M3699" t="s">
        <v>559</v>
      </c>
      <c r="N3699" s="8">
        <v>43412</v>
      </c>
      <c r="O3699">
        <v>0</v>
      </c>
      <c r="P3699">
        <v>0</v>
      </c>
      <c r="Q3699">
        <v>8706.9269999999997</v>
      </c>
      <c r="R3699">
        <v>827.88699999999994</v>
      </c>
      <c r="S3699">
        <v>1.7250000000000001</v>
      </c>
      <c r="T3699">
        <v>33</v>
      </c>
      <c r="U3699">
        <v>2508.748</v>
      </c>
      <c r="V3699">
        <v>2</v>
      </c>
      <c r="W3699">
        <v>2.1469999999999998</v>
      </c>
      <c r="X3699">
        <v>3.4710000000000001</v>
      </c>
      <c r="Y3699" s="8">
        <v>43412</v>
      </c>
    </row>
    <row r="3700" spans="1:25" x14ac:dyDescent="0.25">
      <c r="A3700">
        <v>-111.97606399999999</v>
      </c>
      <c r="B3700">
        <v>33.079216770000002</v>
      </c>
      <c r="C3700" t="s">
        <v>563</v>
      </c>
      <c r="D3700" t="s">
        <v>562</v>
      </c>
      <c r="E3700" t="s">
        <v>561</v>
      </c>
      <c r="F3700">
        <v>1178</v>
      </c>
      <c r="G3700">
        <v>0</v>
      </c>
      <c r="H3700">
        <v>13.333</v>
      </c>
      <c r="I3700">
        <v>3.2149999999999999</v>
      </c>
      <c r="J3700">
        <v>1</v>
      </c>
      <c r="K3700">
        <v>1172.441</v>
      </c>
      <c r="L3700" t="s">
        <v>560</v>
      </c>
      <c r="M3700" t="s">
        <v>559</v>
      </c>
      <c r="N3700" s="8">
        <v>43412</v>
      </c>
      <c r="O3700">
        <v>0</v>
      </c>
      <c r="P3700">
        <v>0</v>
      </c>
      <c r="Q3700">
        <v>9342.3889999999992</v>
      </c>
      <c r="R3700">
        <v>870.18</v>
      </c>
      <c r="S3700">
        <v>1.8129999999999999</v>
      </c>
      <c r="T3700">
        <v>33</v>
      </c>
      <c r="U3700">
        <v>2636.9090000000001</v>
      </c>
      <c r="V3700">
        <v>2</v>
      </c>
      <c r="W3700">
        <v>2.1920000000000002</v>
      </c>
      <c r="X3700">
        <v>3.5430000000000001</v>
      </c>
      <c r="Y3700" s="8">
        <v>43412</v>
      </c>
    </row>
    <row r="3701" spans="1:25" x14ac:dyDescent="0.25">
      <c r="A3701">
        <v>-111.976063</v>
      </c>
      <c r="B3701">
        <v>33.079225770000001</v>
      </c>
      <c r="C3701" t="s">
        <v>563</v>
      </c>
      <c r="D3701" t="s">
        <v>562</v>
      </c>
      <c r="E3701" t="s">
        <v>561</v>
      </c>
      <c r="F3701">
        <v>1179</v>
      </c>
      <c r="G3701">
        <v>360</v>
      </c>
      <c r="H3701">
        <v>13.333</v>
      </c>
      <c r="I3701">
        <v>3.117</v>
      </c>
      <c r="J3701">
        <v>1</v>
      </c>
      <c r="K3701">
        <v>1172.431</v>
      </c>
      <c r="L3701" t="s">
        <v>560</v>
      </c>
      <c r="M3701" t="s">
        <v>559</v>
      </c>
      <c r="N3701" s="8">
        <v>43412</v>
      </c>
      <c r="O3701">
        <v>0</v>
      </c>
      <c r="P3701">
        <v>0</v>
      </c>
      <c r="Q3701">
        <v>11190.718000000001</v>
      </c>
      <c r="R3701">
        <v>1075.2550000000001</v>
      </c>
      <c r="S3701">
        <v>2.2400000000000002</v>
      </c>
      <c r="T3701">
        <v>33</v>
      </c>
      <c r="U3701">
        <v>3258.35</v>
      </c>
      <c r="V3701">
        <v>2</v>
      </c>
      <c r="W3701">
        <v>2.125</v>
      </c>
      <c r="X3701">
        <v>3.4340000000000002</v>
      </c>
      <c r="Y3701" s="8">
        <v>43412</v>
      </c>
    </row>
    <row r="3702" spans="1:25" x14ac:dyDescent="0.25">
      <c r="A3702">
        <v>-111.97606266</v>
      </c>
      <c r="B3702">
        <v>33.07923478</v>
      </c>
      <c r="C3702" t="s">
        <v>563</v>
      </c>
      <c r="D3702" t="s">
        <v>562</v>
      </c>
      <c r="E3702" t="s">
        <v>561</v>
      </c>
      <c r="F3702">
        <v>1180</v>
      </c>
      <c r="G3702">
        <v>358</v>
      </c>
      <c r="H3702">
        <v>13.333</v>
      </c>
      <c r="I3702">
        <v>3.117</v>
      </c>
      <c r="J3702">
        <v>1</v>
      </c>
      <c r="K3702">
        <v>1172.405</v>
      </c>
      <c r="L3702" t="s">
        <v>560</v>
      </c>
      <c r="M3702" t="s">
        <v>559</v>
      </c>
      <c r="N3702" s="8">
        <v>43412</v>
      </c>
      <c r="O3702">
        <v>0</v>
      </c>
      <c r="P3702">
        <v>0</v>
      </c>
      <c r="Q3702">
        <v>12691.491</v>
      </c>
      <c r="R3702">
        <v>1219.4570000000001</v>
      </c>
      <c r="S3702">
        <v>2.5409999999999999</v>
      </c>
      <c r="T3702">
        <v>33</v>
      </c>
      <c r="U3702">
        <v>3695.3229999999999</v>
      </c>
      <c r="V3702">
        <v>2</v>
      </c>
      <c r="W3702">
        <v>2.125</v>
      </c>
      <c r="X3702">
        <v>3.4340000000000002</v>
      </c>
      <c r="Y3702" s="8">
        <v>43412</v>
      </c>
    </row>
    <row r="3703" spans="1:25" x14ac:dyDescent="0.25">
      <c r="A3703">
        <v>-111.97606351</v>
      </c>
      <c r="B3703">
        <v>33.07924379</v>
      </c>
      <c r="C3703" t="s">
        <v>563</v>
      </c>
      <c r="D3703" t="s">
        <v>562</v>
      </c>
      <c r="E3703" t="s">
        <v>561</v>
      </c>
      <c r="F3703">
        <v>1181</v>
      </c>
      <c r="G3703">
        <v>3</v>
      </c>
      <c r="H3703">
        <v>13.333</v>
      </c>
      <c r="I3703">
        <v>3.1819999999999999</v>
      </c>
      <c r="J3703">
        <v>1</v>
      </c>
      <c r="K3703">
        <v>1172.4079999999999</v>
      </c>
      <c r="L3703" t="s">
        <v>560</v>
      </c>
      <c r="M3703" t="s">
        <v>559</v>
      </c>
      <c r="N3703" s="8">
        <v>43412</v>
      </c>
      <c r="O3703">
        <v>0</v>
      </c>
      <c r="P3703">
        <v>0</v>
      </c>
      <c r="Q3703">
        <v>14572.593000000001</v>
      </c>
      <c r="R3703">
        <v>1371.3309999999999</v>
      </c>
      <c r="S3703">
        <v>2.8570000000000002</v>
      </c>
      <c r="T3703">
        <v>33</v>
      </c>
      <c r="U3703">
        <v>4155.549</v>
      </c>
      <c r="V3703">
        <v>2</v>
      </c>
      <c r="W3703">
        <v>2.17</v>
      </c>
      <c r="X3703">
        <v>3.5070000000000001</v>
      </c>
      <c r="Y3703" s="8">
        <v>43412</v>
      </c>
    </row>
    <row r="3704" spans="1:25" x14ac:dyDescent="0.25">
      <c r="A3704">
        <v>-111.97606334</v>
      </c>
      <c r="B3704">
        <v>33.07925178</v>
      </c>
      <c r="C3704" t="s">
        <v>563</v>
      </c>
      <c r="D3704" t="s">
        <v>562</v>
      </c>
      <c r="E3704" t="s">
        <v>561</v>
      </c>
      <c r="F3704">
        <v>1182</v>
      </c>
      <c r="G3704">
        <v>2</v>
      </c>
      <c r="H3704">
        <v>13.333</v>
      </c>
      <c r="I3704">
        <v>3.1819999999999999</v>
      </c>
      <c r="J3704">
        <v>1</v>
      </c>
      <c r="K3704">
        <v>1172.425</v>
      </c>
      <c r="L3704" t="s">
        <v>560</v>
      </c>
      <c r="M3704" t="s">
        <v>559</v>
      </c>
      <c r="N3704" s="8">
        <v>43412</v>
      </c>
      <c r="O3704">
        <v>0</v>
      </c>
      <c r="P3704">
        <v>0</v>
      </c>
      <c r="Q3704">
        <v>13337.361999999999</v>
      </c>
      <c r="R3704">
        <v>1255.0920000000001</v>
      </c>
      <c r="S3704">
        <v>2.6150000000000002</v>
      </c>
      <c r="T3704">
        <v>33</v>
      </c>
      <c r="U3704">
        <v>3803.308</v>
      </c>
      <c r="V3704">
        <v>2</v>
      </c>
      <c r="W3704">
        <v>2.17</v>
      </c>
      <c r="X3704">
        <v>3.5070000000000001</v>
      </c>
      <c r="Y3704" s="8">
        <v>43412</v>
      </c>
    </row>
    <row r="3705" spans="1:25" x14ac:dyDescent="0.25">
      <c r="A3705">
        <v>-111.97606317</v>
      </c>
      <c r="B3705">
        <v>33.079260779999998</v>
      </c>
      <c r="C3705" t="s">
        <v>563</v>
      </c>
      <c r="D3705" t="s">
        <v>562</v>
      </c>
      <c r="E3705" t="s">
        <v>561</v>
      </c>
      <c r="F3705">
        <v>1183</v>
      </c>
      <c r="G3705">
        <v>1</v>
      </c>
      <c r="H3705">
        <v>13.333</v>
      </c>
      <c r="I3705">
        <v>3.2810000000000001</v>
      </c>
      <c r="J3705">
        <v>1</v>
      </c>
      <c r="K3705">
        <v>1172.375</v>
      </c>
      <c r="L3705" t="s">
        <v>560</v>
      </c>
      <c r="M3705" t="s">
        <v>559</v>
      </c>
      <c r="N3705" s="8">
        <v>43412</v>
      </c>
      <c r="O3705">
        <v>0</v>
      </c>
      <c r="P3705">
        <v>0</v>
      </c>
      <c r="Q3705">
        <v>12822.527</v>
      </c>
      <c r="R3705">
        <v>1170.4449999999999</v>
      </c>
      <c r="S3705">
        <v>2.4380000000000002</v>
      </c>
      <c r="T3705">
        <v>33</v>
      </c>
      <c r="U3705">
        <v>3546.8020000000001</v>
      </c>
      <c r="V3705">
        <v>2</v>
      </c>
      <c r="W3705">
        <v>2.2370000000000001</v>
      </c>
      <c r="X3705">
        <v>3.6150000000000002</v>
      </c>
      <c r="Y3705" s="8">
        <v>43412</v>
      </c>
    </row>
    <row r="3706" spans="1:25" x14ac:dyDescent="0.25">
      <c r="A3706">
        <v>-111.97606249</v>
      </c>
      <c r="B3706">
        <v>33.079269789999998</v>
      </c>
      <c r="C3706" t="s">
        <v>563</v>
      </c>
      <c r="D3706" t="s">
        <v>562</v>
      </c>
      <c r="E3706" t="s">
        <v>561</v>
      </c>
      <c r="F3706">
        <v>1184</v>
      </c>
      <c r="G3706">
        <v>357</v>
      </c>
      <c r="H3706">
        <v>13.333</v>
      </c>
      <c r="I3706">
        <v>3.0179999999999998</v>
      </c>
      <c r="J3706">
        <v>1</v>
      </c>
      <c r="K3706">
        <v>1172.395</v>
      </c>
      <c r="L3706" t="s">
        <v>560</v>
      </c>
      <c r="M3706" t="s">
        <v>559</v>
      </c>
      <c r="N3706" s="8">
        <v>43412</v>
      </c>
      <c r="O3706">
        <v>0</v>
      </c>
      <c r="P3706">
        <v>0</v>
      </c>
      <c r="Q3706">
        <v>13341.548000000001</v>
      </c>
      <c r="R3706">
        <v>1323.7190000000001</v>
      </c>
      <c r="S3706">
        <v>2.758</v>
      </c>
      <c r="T3706">
        <v>33</v>
      </c>
      <c r="U3706">
        <v>4011.2689999999998</v>
      </c>
      <c r="V3706">
        <v>2</v>
      </c>
      <c r="W3706">
        <v>2.0579999999999998</v>
      </c>
      <c r="X3706">
        <v>3.3260000000000001</v>
      </c>
      <c r="Y3706" s="8">
        <v>43412</v>
      </c>
    </row>
    <row r="3707" spans="1:25" x14ac:dyDescent="0.25">
      <c r="A3707">
        <v>-111.976063</v>
      </c>
      <c r="B3707">
        <v>33.079277769999997</v>
      </c>
      <c r="C3707" t="s">
        <v>563</v>
      </c>
      <c r="D3707" t="s">
        <v>562</v>
      </c>
      <c r="E3707" t="s">
        <v>561</v>
      </c>
      <c r="F3707">
        <v>1185</v>
      </c>
      <c r="G3707">
        <v>0</v>
      </c>
      <c r="H3707">
        <v>13.333</v>
      </c>
      <c r="I3707">
        <v>3.15</v>
      </c>
      <c r="J3707">
        <v>1</v>
      </c>
      <c r="K3707">
        <v>1172.3689999999999</v>
      </c>
      <c r="L3707" t="s">
        <v>560</v>
      </c>
      <c r="M3707" t="s">
        <v>559</v>
      </c>
      <c r="N3707" s="8">
        <v>43412</v>
      </c>
      <c r="O3707">
        <v>0</v>
      </c>
      <c r="P3707">
        <v>0</v>
      </c>
      <c r="Q3707">
        <v>12287.477000000001</v>
      </c>
      <c r="R3707">
        <v>1168.3389999999999</v>
      </c>
      <c r="S3707">
        <v>2.4340000000000002</v>
      </c>
      <c r="T3707">
        <v>33</v>
      </c>
      <c r="U3707">
        <v>3540.42</v>
      </c>
      <c r="V3707">
        <v>2</v>
      </c>
      <c r="W3707">
        <v>2.1469999999999998</v>
      </c>
      <c r="X3707">
        <v>3.4710000000000001</v>
      </c>
      <c r="Y3707" s="8">
        <v>43412</v>
      </c>
    </row>
    <row r="3708" spans="1:25" x14ac:dyDescent="0.25">
      <c r="A3708">
        <v>-111.97606317</v>
      </c>
      <c r="B3708">
        <v>33.079286779999997</v>
      </c>
      <c r="C3708" t="s">
        <v>563</v>
      </c>
      <c r="D3708" t="s">
        <v>562</v>
      </c>
      <c r="E3708" t="s">
        <v>561</v>
      </c>
      <c r="F3708">
        <v>1186</v>
      </c>
      <c r="G3708">
        <v>1</v>
      </c>
      <c r="H3708">
        <v>13.333</v>
      </c>
      <c r="I3708">
        <v>3.0840000000000001</v>
      </c>
      <c r="J3708">
        <v>1</v>
      </c>
      <c r="K3708">
        <v>1172.3430000000001</v>
      </c>
      <c r="L3708" t="s">
        <v>560</v>
      </c>
      <c r="M3708" t="s">
        <v>559</v>
      </c>
      <c r="N3708" s="8">
        <v>43412</v>
      </c>
      <c r="O3708">
        <v>0</v>
      </c>
      <c r="P3708">
        <v>0</v>
      </c>
      <c r="Q3708">
        <v>13024.231</v>
      </c>
      <c r="R3708">
        <v>1264.741</v>
      </c>
      <c r="S3708">
        <v>2.6349999999999998</v>
      </c>
      <c r="T3708">
        <v>33</v>
      </c>
      <c r="U3708">
        <v>3832.5479999999998</v>
      </c>
      <c r="V3708">
        <v>2</v>
      </c>
      <c r="W3708">
        <v>2.1030000000000002</v>
      </c>
      <c r="X3708">
        <v>3.3980000000000001</v>
      </c>
      <c r="Y3708" s="8">
        <v>43412</v>
      </c>
    </row>
    <row r="3709" spans="1:25" x14ac:dyDescent="0.25">
      <c r="A3709">
        <v>-111.97606317</v>
      </c>
      <c r="B3709">
        <v>33.079295780000002</v>
      </c>
      <c r="C3709" t="s">
        <v>563</v>
      </c>
      <c r="D3709" t="s">
        <v>562</v>
      </c>
      <c r="E3709" t="s">
        <v>561</v>
      </c>
      <c r="F3709">
        <v>1187</v>
      </c>
      <c r="G3709">
        <v>1</v>
      </c>
      <c r="H3709">
        <v>13.333</v>
      </c>
      <c r="I3709">
        <v>3.5430000000000001</v>
      </c>
      <c r="J3709">
        <v>1</v>
      </c>
      <c r="K3709">
        <v>1172.3</v>
      </c>
      <c r="L3709" t="s">
        <v>560</v>
      </c>
      <c r="M3709" t="s">
        <v>559</v>
      </c>
      <c r="N3709" s="8">
        <v>43412</v>
      </c>
      <c r="O3709">
        <v>0</v>
      </c>
      <c r="P3709">
        <v>0</v>
      </c>
      <c r="Q3709">
        <v>14208.126</v>
      </c>
      <c r="R3709">
        <v>1200.854</v>
      </c>
      <c r="S3709">
        <v>2.5019999999999998</v>
      </c>
      <c r="T3709">
        <v>33</v>
      </c>
      <c r="U3709">
        <v>3638.953</v>
      </c>
      <c r="V3709">
        <v>2</v>
      </c>
      <c r="W3709">
        <v>2.4159999999999999</v>
      </c>
      <c r="X3709">
        <v>3.9039999999999999</v>
      </c>
      <c r="Y3709" s="8">
        <v>43412</v>
      </c>
    </row>
    <row r="3710" spans="1:25" x14ac:dyDescent="0.25">
      <c r="A3710">
        <v>-111.97606232</v>
      </c>
      <c r="B3710">
        <v>33.079303789999997</v>
      </c>
      <c r="C3710" t="s">
        <v>563</v>
      </c>
      <c r="D3710" t="s">
        <v>562</v>
      </c>
      <c r="E3710" t="s">
        <v>561</v>
      </c>
      <c r="F3710">
        <v>1188</v>
      </c>
      <c r="G3710">
        <v>356</v>
      </c>
      <c r="H3710">
        <v>13.333</v>
      </c>
      <c r="I3710">
        <v>3.0840000000000001</v>
      </c>
      <c r="J3710">
        <v>1</v>
      </c>
      <c r="K3710">
        <v>1172.365</v>
      </c>
      <c r="L3710" t="s">
        <v>560</v>
      </c>
      <c r="M3710" t="s">
        <v>559</v>
      </c>
      <c r="N3710" s="8">
        <v>43412</v>
      </c>
      <c r="O3710">
        <v>0</v>
      </c>
      <c r="P3710">
        <v>0</v>
      </c>
      <c r="Q3710">
        <v>12112.101000000001</v>
      </c>
      <c r="R3710">
        <v>1176.1669999999999</v>
      </c>
      <c r="S3710">
        <v>2.4500000000000002</v>
      </c>
      <c r="T3710">
        <v>33</v>
      </c>
      <c r="U3710">
        <v>3564.1419999999998</v>
      </c>
      <c r="V3710">
        <v>2</v>
      </c>
      <c r="W3710">
        <v>2.1030000000000002</v>
      </c>
      <c r="X3710">
        <v>3.3980000000000001</v>
      </c>
      <c r="Y3710" s="8">
        <v>43412</v>
      </c>
    </row>
    <row r="3711" spans="1:25" x14ac:dyDescent="0.25">
      <c r="A3711">
        <v>-111.97606283</v>
      </c>
      <c r="B3711">
        <v>33.079312780000002</v>
      </c>
      <c r="C3711" t="s">
        <v>563</v>
      </c>
      <c r="D3711" t="s">
        <v>562</v>
      </c>
      <c r="E3711" t="s">
        <v>561</v>
      </c>
      <c r="F3711">
        <v>1189</v>
      </c>
      <c r="G3711">
        <v>359</v>
      </c>
      <c r="H3711">
        <v>13.333</v>
      </c>
      <c r="I3711">
        <v>3.0510000000000002</v>
      </c>
      <c r="J3711">
        <v>1</v>
      </c>
      <c r="K3711">
        <v>1172.3820000000001</v>
      </c>
      <c r="L3711" t="s">
        <v>560</v>
      </c>
      <c r="M3711" t="s">
        <v>559</v>
      </c>
      <c r="N3711" s="8">
        <v>43412</v>
      </c>
      <c r="O3711">
        <v>0</v>
      </c>
      <c r="P3711">
        <v>0</v>
      </c>
      <c r="Q3711">
        <v>12348.781000000001</v>
      </c>
      <c r="R3711">
        <v>1212.0440000000001</v>
      </c>
      <c r="S3711">
        <v>2.5249999999999999</v>
      </c>
      <c r="T3711">
        <v>33</v>
      </c>
      <c r="U3711">
        <v>3672.8609999999999</v>
      </c>
      <c r="V3711">
        <v>2</v>
      </c>
      <c r="W3711">
        <v>2.08</v>
      </c>
      <c r="X3711">
        <v>3.3620000000000001</v>
      </c>
      <c r="Y3711" s="8">
        <v>43412</v>
      </c>
    </row>
    <row r="3712" spans="1:25" x14ac:dyDescent="0.25">
      <c r="A3712">
        <v>-111.97606386</v>
      </c>
      <c r="B3712">
        <v>33.079321810000003</v>
      </c>
      <c r="C3712" t="s">
        <v>563</v>
      </c>
      <c r="D3712" t="s">
        <v>562</v>
      </c>
      <c r="E3712" t="s">
        <v>561</v>
      </c>
      <c r="F3712">
        <v>1190</v>
      </c>
      <c r="G3712">
        <v>5</v>
      </c>
      <c r="H3712">
        <v>13.333</v>
      </c>
      <c r="I3712">
        <v>3.2810000000000001</v>
      </c>
      <c r="J3712">
        <v>1</v>
      </c>
      <c r="K3712">
        <v>1172.3879999999999</v>
      </c>
      <c r="L3712" t="s">
        <v>560</v>
      </c>
      <c r="M3712" t="s">
        <v>559</v>
      </c>
      <c r="N3712" s="8">
        <v>43412</v>
      </c>
      <c r="O3712">
        <v>0</v>
      </c>
      <c r="P3712">
        <v>0</v>
      </c>
      <c r="Q3712">
        <v>10447.079</v>
      </c>
      <c r="R3712">
        <v>953.61300000000006</v>
      </c>
      <c r="S3712">
        <v>1.9870000000000001</v>
      </c>
      <c r="T3712">
        <v>33</v>
      </c>
      <c r="U3712">
        <v>2889.7359999999999</v>
      </c>
      <c r="V3712">
        <v>2</v>
      </c>
      <c r="W3712">
        <v>2.2370000000000001</v>
      </c>
      <c r="X3712">
        <v>3.6150000000000002</v>
      </c>
      <c r="Y3712" s="8">
        <v>43412</v>
      </c>
    </row>
    <row r="3713" spans="1:25" x14ac:dyDescent="0.25">
      <c r="A3713">
        <v>-111.9760618</v>
      </c>
      <c r="B3713">
        <v>33.07932984</v>
      </c>
      <c r="C3713" t="s">
        <v>563</v>
      </c>
      <c r="D3713" t="s">
        <v>562</v>
      </c>
      <c r="E3713" t="s">
        <v>561</v>
      </c>
      <c r="F3713">
        <v>1191</v>
      </c>
      <c r="G3713">
        <v>353</v>
      </c>
      <c r="H3713">
        <v>13.333</v>
      </c>
      <c r="I3713">
        <v>3.3140000000000001</v>
      </c>
      <c r="J3713">
        <v>1</v>
      </c>
      <c r="K3713">
        <v>1172.3620000000001</v>
      </c>
      <c r="L3713" t="s">
        <v>560</v>
      </c>
      <c r="M3713" t="s">
        <v>559</v>
      </c>
      <c r="N3713" s="8">
        <v>43412</v>
      </c>
      <c r="O3713">
        <v>0</v>
      </c>
      <c r="P3713">
        <v>0</v>
      </c>
      <c r="Q3713">
        <v>10601.855</v>
      </c>
      <c r="R3713">
        <v>958.15899999999999</v>
      </c>
      <c r="S3713">
        <v>1.996</v>
      </c>
      <c r="T3713">
        <v>33</v>
      </c>
      <c r="U3713">
        <v>2903.5129999999999</v>
      </c>
      <c r="V3713">
        <v>2</v>
      </c>
      <c r="W3713">
        <v>2.2589999999999999</v>
      </c>
      <c r="X3713">
        <v>3.6509999999999998</v>
      </c>
      <c r="Y3713" s="8">
        <v>43412</v>
      </c>
    </row>
    <row r="3714" spans="1:25" x14ac:dyDescent="0.25">
      <c r="A3714">
        <v>-111.97606317</v>
      </c>
      <c r="B3714">
        <v>33.07933878</v>
      </c>
      <c r="C3714" t="s">
        <v>563</v>
      </c>
      <c r="D3714" t="s">
        <v>562</v>
      </c>
      <c r="E3714" t="s">
        <v>561</v>
      </c>
      <c r="F3714">
        <v>1192</v>
      </c>
      <c r="G3714">
        <v>1</v>
      </c>
      <c r="H3714">
        <v>13.333</v>
      </c>
      <c r="I3714">
        <v>3.0840000000000001</v>
      </c>
      <c r="J3714">
        <v>1</v>
      </c>
      <c r="K3714">
        <v>1172.365</v>
      </c>
      <c r="L3714" t="s">
        <v>560</v>
      </c>
      <c r="M3714" t="s">
        <v>559</v>
      </c>
      <c r="N3714" s="8">
        <v>43412</v>
      </c>
      <c r="O3714">
        <v>0</v>
      </c>
      <c r="P3714">
        <v>0</v>
      </c>
      <c r="Q3714">
        <v>10010.623</v>
      </c>
      <c r="R3714">
        <v>972.09900000000005</v>
      </c>
      <c r="S3714">
        <v>2.0249999999999999</v>
      </c>
      <c r="T3714">
        <v>33</v>
      </c>
      <c r="U3714">
        <v>2945.7550000000001</v>
      </c>
      <c r="V3714">
        <v>2</v>
      </c>
      <c r="W3714">
        <v>2.1030000000000002</v>
      </c>
      <c r="X3714">
        <v>3.3980000000000001</v>
      </c>
      <c r="Y3714" s="8">
        <v>43412</v>
      </c>
    </row>
    <row r="3715" spans="1:25" x14ac:dyDescent="0.25">
      <c r="A3715">
        <v>-111.97606283</v>
      </c>
      <c r="B3715">
        <v>33.079347779999999</v>
      </c>
      <c r="C3715" t="s">
        <v>563</v>
      </c>
      <c r="D3715" t="s">
        <v>562</v>
      </c>
      <c r="E3715" t="s">
        <v>561</v>
      </c>
      <c r="F3715">
        <v>1193</v>
      </c>
      <c r="G3715">
        <v>359</v>
      </c>
      <c r="H3715">
        <v>13.333</v>
      </c>
      <c r="I3715">
        <v>3.117</v>
      </c>
      <c r="J3715">
        <v>1</v>
      </c>
      <c r="K3715">
        <v>1172.32</v>
      </c>
      <c r="L3715" t="s">
        <v>560</v>
      </c>
      <c r="M3715" t="s">
        <v>559</v>
      </c>
      <c r="N3715" s="8">
        <v>43412</v>
      </c>
      <c r="O3715">
        <v>0</v>
      </c>
      <c r="P3715">
        <v>0</v>
      </c>
      <c r="Q3715">
        <v>12904.376</v>
      </c>
      <c r="R3715">
        <v>1239.912</v>
      </c>
      <c r="S3715">
        <v>2.5830000000000002</v>
      </c>
      <c r="T3715">
        <v>33</v>
      </c>
      <c r="U3715">
        <v>3757.3069999999998</v>
      </c>
      <c r="V3715">
        <v>2</v>
      </c>
      <c r="W3715">
        <v>2.125</v>
      </c>
      <c r="X3715">
        <v>3.4340000000000002</v>
      </c>
      <c r="Y3715" s="8">
        <v>43412</v>
      </c>
    </row>
    <row r="3716" spans="1:25" x14ac:dyDescent="0.25">
      <c r="A3716">
        <v>-111.976063</v>
      </c>
      <c r="B3716">
        <v>33.079355769999999</v>
      </c>
      <c r="C3716" t="s">
        <v>563</v>
      </c>
      <c r="D3716" t="s">
        <v>562</v>
      </c>
      <c r="E3716" t="s">
        <v>561</v>
      </c>
      <c r="F3716">
        <v>1194</v>
      </c>
      <c r="G3716">
        <v>0</v>
      </c>
      <c r="H3716">
        <v>13.333</v>
      </c>
      <c r="I3716">
        <v>3.4449999999999998</v>
      </c>
      <c r="J3716">
        <v>1</v>
      </c>
      <c r="K3716">
        <v>1172.28</v>
      </c>
      <c r="L3716" t="s">
        <v>560</v>
      </c>
      <c r="M3716" t="s">
        <v>559</v>
      </c>
      <c r="N3716" s="8">
        <v>43412</v>
      </c>
      <c r="O3716">
        <v>0</v>
      </c>
      <c r="P3716">
        <v>0</v>
      </c>
      <c r="Q3716">
        <v>11302.806</v>
      </c>
      <c r="R3716">
        <v>982.59400000000005</v>
      </c>
      <c r="S3716">
        <v>2.0470000000000002</v>
      </c>
      <c r="T3716">
        <v>33</v>
      </c>
      <c r="U3716">
        <v>2977.5590000000002</v>
      </c>
      <c r="V3716">
        <v>2</v>
      </c>
      <c r="W3716">
        <v>2.3490000000000002</v>
      </c>
      <c r="X3716">
        <v>3.7959999999999998</v>
      </c>
      <c r="Y3716" s="8">
        <v>43412</v>
      </c>
    </row>
    <row r="3717" spans="1:25" x14ac:dyDescent="0.25">
      <c r="A3717">
        <v>-111.97606251000001</v>
      </c>
      <c r="B3717">
        <v>33.07936479</v>
      </c>
      <c r="C3717" t="s">
        <v>563</v>
      </c>
      <c r="D3717" t="s">
        <v>562</v>
      </c>
      <c r="E3717" t="s">
        <v>561</v>
      </c>
      <c r="F3717">
        <v>1195</v>
      </c>
      <c r="G3717">
        <v>3</v>
      </c>
      <c r="H3717">
        <v>13.333</v>
      </c>
      <c r="I3717">
        <v>3.2810000000000001</v>
      </c>
      <c r="J3717">
        <v>1</v>
      </c>
      <c r="K3717">
        <v>1172.356</v>
      </c>
      <c r="L3717" t="s">
        <v>560</v>
      </c>
      <c r="M3717" t="s">
        <v>559</v>
      </c>
      <c r="N3717" s="8">
        <v>43412</v>
      </c>
      <c r="O3717">
        <v>0</v>
      </c>
      <c r="P3717">
        <v>0</v>
      </c>
      <c r="Q3717">
        <v>12195.217000000001</v>
      </c>
      <c r="R3717">
        <v>1113.184</v>
      </c>
      <c r="S3717">
        <v>2.319</v>
      </c>
      <c r="T3717">
        <v>33</v>
      </c>
      <c r="U3717">
        <v>3373.2840000000001</v>
      </c>
      <c r="V3717">
        <v>2</v>
      </c>
      <c r="W3717">
        <v>2.2370000000000001</v>
      </c>
      <c r="X3717">
        <v>3.6150000000000002</v>
      </c>
      <c r="Y3717" s="8">
        <v>43412</v>
      </c>
    </row>
    <row r="3718" spans="1:25" x14ac:dyDescent="0.25">
      <c r="A3718">
        <v>-111.97606097000001</v>
      </c>
      <c r="B3718">
        <v>33.079373820000001</v>
      </c>
      <c r="C3718" t="s">
        <v>563</v>
      </c>
      <c r="D3718" t="s">
        <v>562</v>
      </c>
      <c r="E3718" t="s">
        <v>561</v>
      </c>
      <c r="F3718">
        <v>1196</v>
      </c>
      <c r="G3718">
        <v>354</v>
      </c>
      <c r="H3718">
        <v>13.333</v>
      </c>
      <c r="I3718">
        <v>3.0179999999999998</v>
      </c>
      <c r="J3718">
        <v>1</v>
      </c>
      <c r="K3718">
        <v>1172.3720000000001</v>
      </c>
      <c r="L3718" t="s">
        <v>560</v>
      </c>
      <c r="M3718" t="s">
        <v>559</v>
      </c>
      <c r="N3718" s="8">
        <v>43412</v>
      </c>
      <c r="O3718">
        <v>0</v>
      </c>
      <c r="P3718">
        <v>0</v>
      </c>
      <c r="Q3718">
        <v>11468.156999999999</v>
      </c>
      <c r="R3718">
        <v>1137.845</v>
      </c>
      <c r="S3718">
        <v>2.371</v>
      </c>
      <c r="T3718">
        <v>33</v>
      </c>
      <c r="U3718">
        <v>3448.0149999999999</v>
      </c>
      <c r="V3718">
        <v>2</v>
      </c>
      <c r="W3718">
        <v>2.0579999999999998</v>
      </c>
      <c r="X3718">
        <v>3.3260000000000001</v>
      </c>
      <c r="Y3718" s="8">
        <v>43412</v>
      </c>
    </row>
    <row r="3719" spans="1:25" x14ac:dyDescent="0.25">
      <c r="A3719">
        <v>-111.97606286</v>
      </c>
      <c r="B3719">
        <v>33.079381810000001</v>
      </c>
      <c r="C3719" t="s">
        <v>563</v>
      </c>
      <c r="D3719" t="s">
        <v>562</v>
      </c>
      <c r="E3719" t="s">
        <v>561</v>
      </c>
      <c r="F3719">
        <v>1197</v>
      </c>
      <c r="G3719">
        <v>5</v>
      </c>
      <c r="H3719">
        <v>13.333</v>
      </c>
      <c r="I3719">
        <v>3.117</v>
      </c>
      <c r="J3719">
        <v>1</v>
      </c>
      <c r="K3719">
        <v>1172.4280000000001</v>
      </c>
      <c r="L3719" t="s">
        <v>560</v>
      </c>
      <c r="M3719" t="s">
        <v>559</v>
      </c>
      <c r="N3719" s="8">
        <v>43412</v>
      </c>
      <c r="O3719">
        <v>0</v>
      </c>
      <c r="P3719">
        <v>0</v>
      </c>
      <c r="Q3719">
        <v>11897.288</v>
      </c>
      <c r="R3719">
        <v>1143.146</v>
      </c>
      <c r="S3719">
        <v>2.3820000000000001</v>
      </c>
      <c r="T3719">
        <v>33</v>
      </c>
      <c r="U3719">
        <v>3464.078</v>
      </c>
      <c r="V3719">
        <v>2</v>
      </c>
      <c r="W3719">
        <v>2.125</v>
      </c>
      <c r="X3719">
        <v>3.4340000000000002</v>
      </c>
      <c r="Y3719" s="8">
        <v>43412</v>
      </c>
    </row>
    <row r="3720" spans="1:25" x14ac:dyDescent="0.25">
      <c r="A3720">
        <v>-111.97606097000001</v>
      </c>
      <c r="B3720">
        <v>33.07939082</v>
      </c>
      <c r="C3720" t="s">
        <v>563</v>
      </c>
      <c r="D3720" t="s">
        <v>562</v>
      </c>
      <c r="E3720" t="s">
        <v>561</v>
      </c>
      <c r="F3720">
        <v>1198</v>
      </c>
      <c r="G3720">
        <v>354</v>
      </c>
      <c r="H3720">
        <v>13.333</v>
      </c>
      <c r="I3720">
        <v>3.379</v>
      </c>
      <c r="J3720">
        <v>1</v>
      </c>
      <c r="K3720">
        <v>1172.3979999999999</v>
      </c>
      <c r="L3720" t="s">
        <v>560</v>
      </c>
      <c r="M3720" t="s">
        <v>559</v>
      </c>
      <c r="N3720" s="8">
        <v>43412</v>
      </c>
      <c r="O3720">
        <v>0</v>
      </c>
      <c r="P3720">
        <v>0</v>
      </c>
      <c r="Q3720">
        <v>10219.817999999999</v>
      </c>
      <c r="R3720">
        <v>905.69799999999998</v>
      </c>
      <c r="S3720">
        <v>1.887</v>
      </c>
      <c r="T3720">
        <v>33</v>
      </c>
      <c r="U3720">
        <v>2744.538</v>
      </c>
      <c r="V3720">
        <v>2</v>
      </c>
      <c r="W3720">
        <v>2.3039999999999998</v>
      </c>
      <c r="X3720">
        <v>3.7240000000000002</v>
      </c>
      <c r="Y3720" s="8">
        <v>43412</v>
      </c>
    </row>
    <row r="3721" spans="1:25" x14ac:dyDescent="0.25">
      <c r="A3721">
        <v>-111.97606337000001</v>
      </c>
      <c r="B3721">
        <v>33.079399850000001</v>
      </c>
      <c r="C3721" t="s">
        <v>563</v>
      </c>
      <c r="D3721" t="s">
        <v>562</v>
      </c>
      <c r="E3721" t="s">
        <v>561</v>
      </c>
      <c r="F3721">
        <v>1199</v>
      </c>
      <c r="G3721">
        <v>8</v>
      </c>
      <c r="H3721">
        <v>13.333</v>
      </c>
      <c r="I3721">
        <v>3.2480000000000002</v>
      </c>
      <c r="J3721">
        <v>1</v>
      </c>
      <c r="K3721">
        <v>1172.4110000000001</v>
      </c>
      <c r="L3721" t="s">
        <v>560</v>
      </c>
      <c r="M3721" t="s">
        <v>559</v>
      </c>
      <c r="N3721" s="8">
        <v>43412</v>
      </c>
      <c r="O3721">
        <v>0</v>
      </c>
      <c r="P3721">
        <v>0</v>
      </c>
      <c r="Q3721">
        <v>12089.573</v>
      </c>
      <c r="R3721">
        <v>1114.6869999999999</v>
      </c>
      <c r="S3721">
        <v>2.3220000000000001</v>
      </c>
      <c r="T3721">
        <v>33</v>
      </c>
      <c r="U3721">
        <v>3377.84</v>
      </c>
      <c r="V3721">
        <v>2</v>
      </c>
      <c r="W3721">
        <v>2.2149999999999999</v>
      </c>
      <c r="X3721">
        <v>3.5790000000000002</v>
      </c>
      <c r="Y3721" s="8">
        <v>43412</v>
      </c>
    </row>
    <row r="3722" spans="1:25" x14ac:dyDescent="0.25">
      <c r="A3722">
        <v>-111.97606132</v>
      </c>
      <c r="B3722">
        <v>33.079407789999998</v>
      </c>
      <c r="C3722" t="s">
        <v>563</v>
      </c>
      <c r="D3722" t="s">
        <v>562</v>
      </c>
      <c r="E3722" t="s">
        <v>561</v>
      </c>
      <c r="F3722">
        <v>1200</v>
      </c>
      <c r="G3722">
        <v>356</v>
      </c>
      <c r="H3722">
        <v>13.333</v>
      </c>
      <c r="I3722">
        <v>3.2149999999999999</v>
      </c>
      <c r="J3722">
        <v>1</v>
      </c>
      <c r="K3722">
        <v>1172.3589999999999</v>
      </c>
      <c r="L3722" t="s">
        <v>560</v>
      </c>
      <c r="M3722" t="s">
        <v>559</v>
      </c>
      <c r="N3722" s="8">
        <v>43412</v>
      </c>
      <c r="O3722">
        <v>0</v>
      </c>
      <c r="P3722">
        <v>0</v>
      </c>
      <c r="Q3722">
        <v>10321.716</v>
      </c>
      <c r="R3722">
        <v>961.39800000000002</v>
      </c>
      <c r="S3722">
        <v>2.0030000000000001</v>
      </c>
      <c r="T3722">
        <v>33</v>
      </c>
      <c r="U3722">
        <v>2913.3270000000002</v>
      </c>
      <c r="V3722">
        <v>2</v>
      </c>
      <c r="W3722">
        <v>2.1920000000000002</v>
      </c>
      <c r="X3722">
        <v>3.5430000000000001</v>
      </c>
      <c r="Y3722" s="8">
        <v>43412</v>
      </c>
    </row>
    <row r="3723" spans="1:25" x14ac:dyDescent="0.25">
      <c r="A3723">
        <v>-111.97606251000001</v>
      </c>
      <c r="B3723">
        <v>33.079416790000003</v>
      </c>
      <c r="C3723" t="s">
        <v>563</v>
      </c>
      <c r="D3723" t="s">
        <v>562</v>
      </c>
      <c r="E3723" t="s">
        <v>561</v>
      </c>
      <c r="F3723">
        <v>1201</v>
      </c>
      <c r="G3723">
        <v>3</v>
      </c>
      <c r="H3723">
        <v>13.333</v>
      </c>
      <c r="I3723">
        <v>2.8220000000000001</v>
      </c>
      <c r="J3723">
        <v>1</v>
      </c>
      <c r="K3723">
        <v>1172.3589999999999</v>
      </c>
      <c r="L3723" t="s">
        <v>560</v>
      </c>
      <c r="M3723" t="s">
        <v>559</v>
      </c>
      <c r="N3723" s="8">
        <v>43412</v>
      </c>
      <c r="O3723">
        <v>0</v>
      </c>
      <c r="P3723">
        <v>0</v>
      </c>
      <c r="Q3723">
        <v>11291.35</v>
      </c>
      <c r="R3723">
        <v>1198.463</v>
      </c>
      <c r="S3723">
        <v>2.4969999999999999</v>
      </c>
      <c r="T3723">
        <v>33</v>
      </c>
      <c r="U3723">
        <v>3631.7060000000001</v>
      </c>
      <c r="V3723">
        <v>2</v>
      </c>
      <c r="W3723">
        <v>1.9239999999999999</v>
      </c>
      <c r="X3723">
        <v>3.109</v>
      </c>
      <c r="Y3723" s="8">
        <v>43412</v>
      </c>
    </row>
    <row r="3724" spans="1:25" x14ac:dyDescent="0.25">
      <c r="A3724">
        <v>-111.976062</v>
      </c>
      <c r="B3724">
        <v>33.07942577</v>
      </c>
      <c r="C3724" t="s">
        <v>563</v>
      </c>
      <c r="D3724" t="s">
        <v>562</v>
      </c>
      <c r="E3724" t="s">
        <v>561</v>
      </c>
      <c r="F3724">
        <v>1202</v>
      </c>
      <c r="G3724">
        <v>0</v>
      </c>
      <c r="H3724">
        <v>13.333</v>
      </c>
      <c r="I3724">
        <v>3.3460000000000001</v>
      </c>
      <c r="J3724">
        <v>1</v>
      </c>
      <c r="K3724">
        <v>1172.3979999999999</v>
      </c>
      <c r="L3724" t="s">
        <v>560</v>
      </c>
      <c r="M3724" t="s">
        <v>559</v>
      </c>
      <c r="N3724" s="8">
        <v>43412</v>
      </c>
      <c r="O3724">
        <v>0</v>
      </c>
      <c r="P3724">
        <v>0</v>
      </c>
      <c r="Q3724">
        <v>9274.1440000000002</v>
      </c>
      <c r="R3724">
        <v>829.94799999999998</v>
      </c>
      <c r="S3724">
        <v>1.7290000000000001</v>
      </c>
      <c r="T3724">
        <v>33</v>
      </c>
      <c r="U3724">
        <v>2514.9940000000001</v>
      </c>
      <c r="V3724">
        <v>2</v>
      </c>
      <c r="W3724">
        <v>2.282</v>
      </c>
      <c r="X3724">
        <v>3.6880000000000002</v>
      </c>
      <c r="Y3724" s="8">
        <v>43412</v>
      </c>
    </row>
    <row r="3725" spans="1:25" x14ac:dyDescent="0.25">
      <c r="A3725">
        <v>-111.976062</v>
      </c>
      <c r="B3725">
        <v>33.079433770000001</v>
      </c>
      <c r="C3725" t="s">
        <v>563</v>
      </c>
      <c r="D3725" t="s">
        <v>562</v>
      </c>
      <c r="E3725" t="s">
        <v>561</v>
      </c>
      <c r="F3725">
        <v>1203</v>
      </c>
      <c r="G3725">
        <v>360</v>
      </c>
      <c r="H3725">
        <v>13.333</v>
      </c>
      <c r="I3725">
        <v>3.117</v>
      </c>
      <c r="J3725">
        <v>1</v>
      </c>
      <c r="K3725">
        <v>1172.4670000000001</v>
      </c>
      <c r="L3725" t="s">
        <v>560</v>
      </c>
      <c r="M3725" t="s">
        <v>559</v>
      </c>
      <c r="N3725" s="8">
        <v>43412</v>
      </c>
      <c r="O3725">
        <v>0</v>
      </c>
      <c r="P3725">
        <v>0</v>
      </c>
      <c r="Q3725">
        <v>9973.1129999999994</v>
      </c>
      <c r="R3725">
        <v>958.26199999999994</v>
      </c>
      <c r="S3725">
        <v>1.996</v>
      </c>
      <c r="T3725">
        <v>33</v>
      </c>
      <c r="U3725">
        <v>2903.8249999999998</v>
      </c>
      <c r="V3725">
        <v>2</v>
      </c>
      <c r="W3725">
        <v>2.125</v>
      </c>
      <c r="X3725">
        <v>3.4340000000000002</v>
      </c>
      <c r="Y3725" s="8">
        <v>43412</v>
      </c>
    </row>
    <row r="3726" spans="1:25" x14ac:dyDescent="0.25">
      <c r="A3726">
        <v>-111.97606149000001</v>
      </c>
      <c r="B3726">
        <v>33.079442790000002</v>
      </c>
      <c r="C3726" t="s">
        <v>563</v>
      </c>
      <c r="D3726" t="s">
        <v>562</v>
      </c>
      <c r="E3726" t="s">
        <v>561</v>
      </c>
      <c r="F3726">
        <v>1204</v>
      </c>
      <c r="G3726">
        <v>357</v>
      </c>
      <c r="H3726">
        <v>13.333</v>
      </c>
      <c r="I3726">
        <v>3.15</v>
      </c>
      <c r="J3726">
        <v>1</v>
      </c>
      <c r="K3726">
        <v>1172.395</v>
      </c>
      <c r="L3726" t="s">
        <v>560</v>
      </c>
      <c r="M3726" t="s">
        <v>559</v>
      </c>
      <c r="N3726" s="8">
        <v>43412</v>
      </c>
      <c r="O3726">
        <v>0</v>
      </c>
      <c r="P3726">
        <v>0</v>
      </c>
      <c r="Q3726">
        <v>9761.8250000000007</v>
      </c>
      <c r="R3726">
        <v>928.19</v>
      </c>
      <c r="S3726">
        <v>1.9339999999999999</v>
      </c>
      <c r="T3726">
        <v>33</v>
      </c>
      <c r="U3726">
        <v>2812.6979999999999</v>
      </c>
      <c r="V3726">
        <v>2</v>
      </c>
      <c r="W3726">
        <v>2.1469999999999998</v>
      </c>
      <c r="X3726">
        <v>3.4710000000000001</v>
      </c>
      <c r="Y3726" s="8">
        <v>43412</v>
      </c>
    </row>
    <row r="3727" spans="1:25" x14ac:dyDescent="0.25">
      <c r="A3727">
        <v>-111.97606234</v>
      </c>
      <c r="B3727">
        <v>33.079451779999999</v>
      </c>
      <c r="C3727" t="s">
        <v>563</v>
      </c>
      <c r="D3727" t="s">
        <v>562</v>
      </c>
      <c r="E3727" t="s">
        <v>561</v>
      </c>
      <c r="F3727">
        <v>1205</v>
      </c>
      <c r="G3727">
        <v>2</v>
      </c>
      <c r="H3727">
        <v>13.333</v>
      </c>
      <c r="I3727">
        <v>3.15</v>
      </c>
      <c r="J3727">
        <v>1</v>
      </c>
      <c r="K3727">
        <v>1172.336</v>
      </c>
      <c r="L3727" t="s">
        <v>560</v>
      </c>
      <c r="M3727" t="s">
        <v>559</v>
      </c>
      <c r="N3727" s="8">
        <v>43412</v>
      </c>
      <c r="O3727">
        <v>0</v>
      </c>
      <c r="P3727">
        <v>0</v>
      </c>
      <c r="Q3727">
        <v>9862.6769999999997</v>
      </c>
      <c r="R3727">
        <v>937.78</v>
      </c>
      <c r="S3727">
        <v>1.954</v>
      </c>
      <c r="T3727">
        <v>33</v>
      </c>
      <c r="U3727">
        <v>2841.7570000000001</v>
      </c>
      <c r="V3727">
        <v>2</v>
      </c>
      <c r="W3727">
        <v>2.1469999999999998</v>
      </c>
      <c r="X3727">
        <v>3.4710000000000001</v>
      </c>
      <c r="Y3727" s="8">
        <v>43412</v>
      </c>
    </row>
    <row r="3728" spans="1:25" x14ac:dyDescent="0.25">
      <c r="A3728">
        <v>-111.97606217000001</v>
      </c>
      <c r="B3728">
        <v>33.079459780000001</v>
      </c>
      <c r="C3728" t="s">
        <v>563</v>
      </c>
      <c r="D3728" t="s">
        <v>562</v>
      </c>
      <c r="E3728" t="s">
        <v>561</v>
      </c>
      <c r="F3728">
        <v>1206</v>
      </c>
      <c r="G3728">
        <v>1</v>
      </c>
      <c r="H3728">
        <v>13.333</v>
      </c>
      <c r="I3728">
        <v>3.3140000000000001</v>
      </c>
      <c r="J3728">
        <v>1</v>
      </c>
      <c r="K3728">
        <v>1172.415</v>
      </c>
      <c r="L3728" t="s">
        <v>560</v>
      </c>
      <c r="M3728" t="s">
        <v>559</v>
      </c>
      <c r="N3728" s="8">
        <v>43412</v>
      </c>
      <c r="O3728">
        <v>0</v>
      </c>
      <c r="P3728">
        <v>0</v>
      </c>
      <c r="Q3728">
        <v>10002.14</v>
      </c>
      <c r="R3728">
        <v>903.95899999999995</v>
      </c>
      <c r="S3728">
        <v>1.883</v>
      </c>
      <c r="T3728">
        <v>33</v>
      </c>
      <c r="U3728">
        <v>2739.27</v>
      </c>
      <c r="V3728">
        <v>2</v>
      </c>
      <c r="W3728">
        <v>2.2589999999999999</v>
      </c>
      <c r="X3728">
        <v>3.6509999999999998</v>
      </c>
      <c r="Y3728" s="8">
        <v>43412</v>
      </c>
    </row>
    <row r="3729" spans="1:25" x14ac:dyDescent="0.25">
      <c r="A3729">
        <v>-111.97606234</v>
      </c>
      <c r="B3729">
        <v>33.079468779999999</v>
      </c>
      <c r="C3729" t="s">
        <v>563</v>
      </c>
      <c r="D3729" t="s">
        <v>562</v>
      </c>
      <c r="E3729" t="s">
        <v>561</v>
      </c>
      <c r="F3729">
        <v>1207</v>
      </c>
      <c r="G3729">
        <v>2</v>
      </c>
      <c r="H3729">
        <v>13.333</v>
      </c>
      <c r="I3729">
        <v>3.0179999999999998</v>
      </c>
      <c r="J3729">
        <v>1</v>
      </c>
      <c r="K3729">
        <v>1172.395</v>
      </c>
      <c r="L3729" t="s">
        <v>560</v>
      </c>
      <c r="M3729" t="s">
        <v>559</v>
      </c>
      <c r="N3729" s="8">
        <v>43412</v>
      </c>
      <c r="O3729">
        <v>0</v>
      </c>
      <c r="P3729">
        <v>0</v>
      </c>
      <c r="Q3729">
        <v>9812.7739999999994</v>
      </c>
      <c r="R3729">
        <v>973.60199999999998</v>
      </c>
      <c r="S3729">
        <v>2.028</v>
      </c>
      <c r="T3729">
        <v>33</v>
      </c>
      <c r="U3729">
        <v>2950.308</v>
      </c>
      <c r="V3729">
        <v>2</v>
      </c>
      <c r="W3729">
        <v>2.0579999999999998</v>
      </c>
      <c r="X3729">
        <v>3.3260000000000001</v>
      </c>
      <c r="Y3729" s="8">
        <v>43412</v>
      </c>
    </row>
    <row r="3730" spans="1:25" x14ac:dyDescent="0.25">
      <c r="A3730">
        <v>-111.97606183000001</v>
      </c>
      <c r="B3730">
        <v>33.079477779999998</v>
      </c>
      <c r="C3730" t="s">
        <v>563</v>
      </c>
      <c r="D3730" t="s">
        <v>562</v>
      </c>
      <c r="E3730" t="s">
        <v>561</v>
      </c>
      <c r="F3730">
        <v>1208</v>
      </c>
      <c r="G3730">
        <v>359</v>
      </c>
      <c r="H3730">
        <v>13.333</v>
      </c>
      <c r="I3730">
        <v>3.2480000000000002</v>
      </c>
      <c r="J3730">
        <v>1</v>
      </c>
      <c r="K3730">
        <v>1172.4380000000001</v>
      </c>
      <c r="L3730" t="s">
        <v>560</v>
      </c>
      <c r="M3730" t="s">
        <v>559</v>
      </c>
      <c r="N3730" s="8">
        <v>43412</v>
      </c>
      <c r="O3730">
        <v>0</v>
      </c>
      <c r="P3730">
        <v>0</v>
      </c>
      <c r="Q3730">
        <v>10411.001</v>
      </c>
      <c r="R3730">
        <v>959.91899999999998</v>
      </c>
      <c r="S3730">
        <v>2</v>
      </c>
      <c r="T3730">
        <v>33</v>
      </c>
      <c r="U3730">
        <v>2908.8449999999998</v>
      </c>
      <c r="V3730">
        <v>2</v>
      </c>
      <c r="W3730">
        <v>2.2149999999999999</v>
      </c>
      <c r="X3730">
        <v>3.5790000000000002</v>
      </c>
      <c r="Y3730" s="8">
        <v>43412</v>
      </c>
    </row>
    <row r="3731" spans="1:25" x14ac:dyDescent="0.25">
      <c r="A3731">
        <v>-111.97606082999999</v>
      </c>
      <c r="B3731">
        <v>33.079485779999999</v>
      </c>
      <c r="C3731" t="s">
        <v>563</v>
      </c>
      <c r="D3731" t="s">
        <v>562</v>
      </c>
      <c r="E3731" t="s">
        <v>561</v>
      </c>
      <c r="F3731">
        <v>1209</v>
      </c>
      <c r="G3731">
        <v>359</v>
      </c>
      <c r="H3731">
        <v>13.333</v>
      </c>
      <c r="I3731">
        <v>3.0510000000000002</v>
      </c>
      <c r="J3731">
        <v>1</v>
      </c>
      <c r="K3731">
        <v>1172.4770000000001</v>
      </c>
      <c r="L3731" t="s">
        <v>560</v>
      </c>
      <c r="M3731" t="s">
        <v>559</v>
      </c>
      <c r="N3731" s="8">
        <v>43412</v>
      </c>
      <c r="O3731">
        <v>0</v>
      </c>
      <c r="P3731">
        <v>0</v>
      </c>
      <c r="Q3731">
        <v>13856.879000000001</v>
      </c>
      <c r="R3731">
        <v>1360.0650000000001</v>
      </c>
      <c r="S3731">
        <v>2.8330000000000002</v>
      </c>
      <c r="T3731">
        <v>33</v>
      </c>
      <c r="U3731">
        <v>4121.41</v>
      </c>
      <c r="V3731">
        <v>2</v>
      </c>
      <c r="W3731">
        <v>2.08</v>
      </c>
      <c r="X3731">
        <v>3.3620000000000001</v>
      </c>
      <c r="Y3731" s="8">
        <v>43412</v>
      </c>
    </row>
    <row r="3732" spans="1:25" x14ac:dyDescent="0.25">
      <c r="A3732">
        <v>-111.97606268</v>
      </c>
      <c r="B3732">
        <v>33.079494789999998</v>
      </c>
      <c r="C3732" t="s">
        <v>563</v>
      </c>
      <c r="D3732" t="s">
        <v>562</v>
      </c>
      <c r="E3732" t="s">
        <v>561</v>
      </c>
      <c r="F3732">
        <v>1210</v>
      </c>
      <c r="G3732">
        <v>4</v>
      </c>
      <c r="H3732">
        <v>13.333</v>
      </c>
      <c r="I3732">
        <v>3.117</v>
      </c>
      <c r="J3732">
        <v>1</v>
      </c>
      <c r="K3732">
        <v>1172.402</v>
      </c>
      <c r="L3732" t="s">
        <v>560</v>
      </c>
      <c r="M3732" t="s">
        <v>559</v>
      </c>
      <c r="N3732" s="8">
        <v>43412</v>
      </c>
      <c r="O3732">
        <v>0</v>
      </c>
      <c r="P3732">
        <v>0</v>
      </c>
      <c r="Q3732">
        <v>13213.927</v>
      </c>
      <c r="R3732">
        <v>1269.655</v>
      </c>
      <c r="S3732">
        <v>2.645</v>
      </c>
      <c r="T3732">
        <v>33</v>
      </c>
      <c r="U3732">
        <v>3847.4380000000001</v>
      </c>
      <c r="V3732">
        <v>2</v>
      </c>
      <c r="W3732">
        <v>2.125</v>
      </c>
      <c r="X3732">
        <v>3.4340000000000002</v>
      </c>
      <c r="Y3732" s="8">
        <v>43412</v>
      </c>
    </row>
    <row r="3733" spans="1:25" x14ac:dyDescent="0.25">
      <c r="A3733">
        <v>-111.976061</v>
      </c>
      <c r="B3733">
        <v>33.079503770000002</v>
      </c>
      <c r="C3733" t="s">
        <v>563</v>
      </c>
      <c r="D3733" t="s">
        <v>562</v>
      </c>
      <c r="E3733" t="s">
        <v>561</v>
      </c>
      <c r="F3733">
        <v>1211</v>
      </c>
      <c r="G3733">
        <v>0</v>
      </c>
      <c r="H3733">
        <v>13.333</v>
      </c>
      <c r="I3733">
        <v>3.1819999999999999</v>
      </c>
      <c r="J3733">
        <v>1</v>
      </c>
      <c r="K3733">
        <v>1172.375</v>
      </c>
      <c r="L3733" t="s">
        <v>560</v>
      </c>
      <c r="M3733" t="s">
        <v>559</v>
      </c>
      <c r="N3733" s="8">
        <v>43412</v>
      </c>
      <c r="O3733">
        <v>0</v>
      </c>
      <c r="P3733">
        <v>0</v>
      </c>
      <c r="Q3733">
        <v>12902.724</v>
      </c>
      <c r="R3733">
        <v>1214.191</v>
      </c>
      <c r="S3733">
        <v>2.5299999999999998</v>
      </c>
      <c r="T3733">
        <v>33</v>
      </c>
      <c r="U3733">
        <v>3679.366</v>
      </c>
      <c r="V3733">
        <v>2</v>
      </c>
      <c r="W3733">
        <v>2.17</v>
      </c>
      <c r="X3733">
        <v>3.5070000000000001</v>
      </c>
      <c r="Y3733" s="8">
        <v>43412</v>
      </c>
    </row>
    <row r="3734" spans="1:25" x14ac:dyDescent="0.25">
      <c r="A3734">
        <v>-111.97606217000001</v>
      </c>
      <c r="B3734">
        <v>33.079511779999997</v>
      </c>
      <c r="C3734" t="s">
        <v>563</v>
      </c>
      <c r="D3734" t="s">
        <v>562</v>
      </c>
      <c r="E3734" t="s">
        <v>561</v>
      </c>
      <c r="F3734">
        <v>1212</v>
      </c>
      <c r="G3734">
        <v>1</v>
      </c>
      <c r="H3734">
        <v>13.333</v>
      </c>
      <c r="I3734">
        <v>3.117</v>
      </c>
      <c r="J3734">
        <v>1</v>
      </c>
      <c r="K3734">
        <v>1172.4280000000001</v>
      </c>
      <c r="L3734" t="s">
        <v>560</v>
      </c>
      <c r="M3734" t="s">
        <v>559</v>
      </c>
      <c r="N3734" s="8">
        <v>43412</v>
      </c>
      <c r="O3734">
        <v>0</v>
      </c>
      <c r="P3734">
        <v>0</v>
      </c>
      <c r="Q3734">
        <v>12582.816999999999</v>
      </c>
      <c r="R3734">
        <v>1209.0150000000001</v>
      </c>
      <c r="S3734">
        <v>2.5190000000000001</v>
      </c>
      <c r="T3734">
        <v>33</v>
      </c>
      <c r="U3734">
        <v>3663.681</v>
      </c>
      <c r="V3734">
        <v>2</v>
      </c>
      <c r="W3734">
        <v>2.125</v>
      </c>
      <c r="X3734">
        <v>3.4340000000000002</v>
      </c>
      <c r="Y3734" s="8">
        <v>43412</v>
      </c>
    </row>
    <row r="3735" spans="1:25" x14ac:dyDescent="0.25">
      <c r="A3735">
        <v>-111.97606048999999</v>
      </c>
      <c r="B3735">
        <v>33.079520789999997</v>
      </c>
      <c r="C3735" t="s">
        <v>563</v>
      </c>
      <c r="D3735" t="s">
        <v>562</v>
      </c>
      <c r="E3735" t="s">
        <v>561</v>
      </c>
      <c r="F3735">
        <v>1213</v>
      </c>
      <c r="G3735">
        <v>357</v>
      </c>
      <c r="H3735">
        <v>13.333</v>
      </c>
      <c r="I3735">
        <v>3.1819999999999999</v>
      </c>
      <c r="J3735">
        <v>1</v>
      </c>
      <c r="K3735">
        <v>1172.3589999999999</v>
      </c>
      <c r="L3735" t="s">
        <v>560</v>
      </c>
      <c r="M3735" t="s">
        <v>559</v>
      </c>
      <c r="N3735" s="8">
        <v>43412</v>
      </c>
      <c r="O3735">
        <v>0</v>
      </c>
      <c r="P3735">
        <v>0</v>
      </c>
      <c r="Q3735">
        <v>12191.196</v>
      </c>
      <c r="R3735">
        <v>1147.2339999999999</v>
      </c>
      <c r="S3735">
        <v>2.39</v>
      </c>
      <c r="T3735">
        <v>33</v>
      </c>
      <c r="U3735">
        <v>3476.4659999999999</v>
      </c>
      <c r="V3735">
        <v>2</v>
      </c>
      <c r="W3735">
        <v>2.17</v>
      </c>
      <c r="X3735">
        <v>3.5070000000000001</v>
      </c>
      <c r="Y3735" s="8">
        <v>43412</v>
      </c>
    </row>
    <row r="3736" spans="1:25" x14ac:dyDescent="0.25">
      <c r="A3736">
        <v>-111.97606168</v>
      </c>
      <c r="B3736">
        <v>33.079529790000002</v>
      </c>
      <c r="C3736" t="s">
        <v>563</v>
      </c>
      <c r="D3736" t="s">
        <v>562</v>
      </c>
      <c r="E3736" t="s">
        <v>561</v>
      </c>
      <c r="F3736">
        <v>1214</v>
      </c>
      <c r="G3736">
        <v>4</v>
      </c>
      <c r="H3736">
        <v>13.333</v>
      </c>
      <c r="I3736">
        <v>3.117</v>
      </c>
      <c r="J3736">
        <v>1</v>
      </c>
      <c r="K3736">
        <v>1172.48</v>
      </c>
      <c r="L3736" t="s">
        <v>560</v>
      </c>
      <c r="M3736" t="s">
        <v>559</v>
      </c>
      <c r="N3736" s="8">
        <v>43412</v>
      </c>
      <c r="O3736">
        <v>0</v>
      </c>
      <c r="P3736">
        <v>0</v>
      </c>
      <c r="Q3736">
        <v>12686.754000000001</v>
      </c>
      <c r="R3736">
        <v>1219.001</v>
      </c>
      <c r="S3736">
        <v>2.54</v>
      </c>
      <c r="T3736">
        <v>33</v>
      </c>
      <c r="U3736">
        <v>3693.9430000000002</v>
      </c>
      <c r="V3736">
        <v>2</v>
      </c>
      <c r="W3736">
        <v>2.125</v>
      </c>
      <c r="X3736">
        <v>3.4340000000000002</v>
      </c>
      <c r="Y3736" s="8">
        <v>43412</v>
      </c>
    </row>
    <row r="3737" spans="1:25" x14ac:dyDescent="0.25">
      <c r="A3737">
        <v>-111.97606186</v>
      </c>
      <c r="B3737">
        <v>33.079537809999998</v>
      </c>
      <c r="C3737" t="s">
        <v>563</v>
      </c>
      <c r="D3737" t="s">
        <v>562</v>
      </c>
      <c r="E3737" t="s">
        <v>561</v>
      </c>
      <c r="F3737">
        <v>1215</v>
      </c>
      <c r="G3737">
        <v>5</v>
      </c>
      <c r="H3737">
        <v>13.333</v>
      </c>
      <c r="I3737">
        <v>3.15</v>
      </c>
      <c r="J3737">
        <v>1</v>
      </c>
      <c r="K3737">
        <v>1172.356</v>
      </c>
      <c r="L3737" t="s">
        <v>560</v>
      </c>
      <c r="M3737" t="s">
        <v>559</v>
      </c>
      <c r="N3737" s="8">
        <v>43412</v>
      </c>
      <c r="O3737">
        <v>0</v>
      </c>
      <c r="P3737">
        <v>0</v>
      </c>
      <c r="Q3737">
        <v>15458.89</v>
      </c>
      <c r="R3737">
        <v>1469.8879999999999</v>
      </c>
      <c r="S3737">
        <v>3.0619999999999998</v>
      </c>
      <c r="T3737">
        <v>33</v>
      </c>
      <c r="U3737">
        <v>4454.2070000000003</v>
      </c>
      <c r="V3737">
        <v>2</v>
      </c>
      <c r="W3737">
        <v>2.1469999999999998</v>
      </c>
      <c r="X3737">
        <v>3.4710000000000001</v>
      </c>
      <c r="Y3737" s="8">
        <v>43412</v>
      </c>
    </row>
    <row r="3738" spans="1:25" x14ac:dyDescent="0.25">
      <c r="A3738">
        <v>-111.97606082999999</v>
      </c>
      <c r="B3738">
        <v>33.079546780000001</v>
      </c>
      <c r="C3738" t="s">
        <v>563</v>
      </c>
      <c r="D3738" t="s">
        <v>562</v>
      </c>
      <c r="E3738" t="s">
        <v>561</v>
      </c>
      <c r="F3738">
        <v>1216</v>
      </c>
      <c r="G3738">
        <v>359</v>
      </c>
      <c r="H3738">
        <v>13.333</v>
      </c>
      <c r="I3738">
        <v>3.0510000000000002</v>
      </c>
      <c r="J3738">
        <v>1</v>
      </c>
      <c r="K3738">
        <v>1172.375</v>
      </c>
      <c r="L3738" t="s">
        <v>560</v>
      </c>
      <c r="M3738" t="s">
        <v>559</v>
      </c>
      <c r="N3738" s="8">
        <v>43412</v>
      </c>
      <c r="O3738">
        <v>0</v>
      </c>
      <c r="P3738">
        <v>0</v>
      </c>
      <c r="Q3738">
        <v>15282.191999999999</v>
      </c>
      <c r="R3738">
        <v>1499.961</v>
      </c>
      <c r="S3738">
        <v>3.125</v>
      </c>
      <c r="T3738">
        <v>33</v>
      </c>
      <c r="U3738">
        <v>4545.3370000000004</v>
      </c>
      <c r="V3738">
        <v>2</v>
      </c>
      <c r="W3738">
        <v>2.08</v>
      </c>
      <c r="X3738">
        <v>3.3620000000000001</v>
      </c>
      <c r="Y3738" s="8">
        <v>43412</v>
      </c>
    </row>
    <row r="3739" spans="1:25" x14ac:dyDescent="0.25">
      <c r="A3739">
        <v>-111.97606168</v>
      </c>
      <c r="B3739">
        <v>33.079555790000001</v>
      </c>
      <c r="C3739" t="s">
        <v>563</v>
      </c>
      <c r="D3739" t="s">
        <v>562</v>
      </c>
      <c r="E3739" t="s">
        <v>561</v>
      </c>
      <c r="F3739">
        <v>1217</v>
      </c>
      <c r="G3739">
        <v>4</v>
      </c>
      <c r="H3739">
        <v>13.333</v>
      </c>
      <c r="I3739">
        <v>3.15</v>
      </c>
      <c r="J3739">
        <v>1</v>
      </c>
      <c r="K3739">
        <v>1172.32</v>
      </c>
      <c r="L3739" t="s">
        <v>560</v>
      </c>
      <c r="M3739" t="s">
        <v>559</v>
      </c>
      <c r="N3739" s="8">
        <v>43412</v>
      </c>
      <c r="O3739">
        <v>0</v>
      </c>
      <c r="P3739">
        <v>0</v>
      </c>
      <c r="Q3739">
        <v>15624.296</v>
      </c>
      <c r="R3739">
        <v>1485.616</v>
      </c>
      <c r="S3739">
        <v>3.0950000000000002</v>
      </c>
      <c r="T3739">
        <v>33</v>
      </c>
      <c r="U3739">
        <v>4501.866</v>
      </c>
      <c r="V3739">
        <v>2</v>
      </c>
      <c r="W3739">
        <v>2.1469999999999998</v>
      </c>
      <c r="X3739">
        <v>3.4710000000000001</v>
      </c>
      <c r="Y3739" s="8">
        <v>43412</v>
      </c>
    </row>
    <row r="3740" spans="1:25" x14ac:dyDescent="0.25">
      <c r="A3740">
        <v>-111.97605966</v>
      </c>
      <c r="B3740">
        <v>33.079563780000001</v>
      </c>
      <c r="C3740" t="s">
        <v>563</v>
      </c>
      <c r="D3740" t="s">
        <v>562</v>
      </c>
      <c r="E3740" t="s">
        <v>561</v>
      </c>
      <c r="F3740">
        <v>1218</v>
      </c>
      <c r="G3740">
        <v>358</v>
      </c>
      <c r="H3740">
        <v>13.333</v>
      </c>
      <c r="I3740">
        <v>3.0510000000000002</v>
      </c>
      <c r="J3740">
        <v>1</v>
      </c>
      <c r="K3740">
        <v>1172.326</v>
      </c>
      <c r="L3740" t="s">
        <v>560</v>
      </c>
      <c r="M3740" t="s">
        <v>559</v>
      </c>
      <c r="N3740" s="8">
        <v>43412</v>
      </c>
      <c r="O3740">
        <v>0</v>
      </c>
      <c r="P3740">
        <v>0</v>
      </c>
      <c r="Q3740">
        <v>13667.567999999999</v>
      </c>
      <c r="R3740">
        <v>1341.4839999999999</v>
      </c>
      <c r="S3740">
        <v>2.7949999999999999</v>
      </c>
      <c r="T3740">
        <v>33</v>
      </c>
      <c r="U3740">
        <v>4065.1039999999998</v>
      </c>
      <c r="V3740">
        <v>2</v>
      </c>
      <c r="W3740">
        <v>2.08</v>
      </c>
      <c r="X3740">
        <v>3.3620000000000001</v>
      </c>
      <c r="Y3740" s="8">
        <v>43412</v>
      </c>
    </row>
    <row r="3741" spans="1:25" x14ac:dyDescent="0.25">
      <c r="A3741">
        <v>-111.97606137</v>
      </c>
      <c r="B3741">
        <v>33.079572849999998</v>
      </c>
      <c r="C3741" t="s">
        <v>563</v>
      </c>
      <c r="D3741" t="s">
        <v>562</v>
      </c>
      <c r="E3741" t="s">
        <v>561</v>
      </c>
      <c r="F3741">
        <v>1219</v>
      </c>
      <c r="G3741">
        <v>8</v>
      </c>
      <c r="H3741">
        <v>13.333</v>
      </c>
      <c r="I3741">
        <v>3.0840000000000001</v>
      </c>
      <c r="J3741">
        <v>1</v>
      </c>
      <c r="K3741">
        <v>1172.4110000000001</v>
      </c>
      <c r="L3741" t="s">
        <v>560</v>
      </c>
      <c r="M3741" t="s">
        <v>559</v>
      </c>
      <c r="N3741" s="8">
        <v>43412</v>
      </c>
      <c r="O3741">
        <v>0</v>
      </c>
      <c r="P3741">
        <v>0</v>
      </c>
      <c r="Q3741">
        <v>13980.093999999999</v>
      </c>
      <c r="R3741">
        <v>1357.5619999999999</v>
      </c>
      <c r="S3741">
        <v>2.8279999999999998</v>
      </c>
      <c r="T3741">
        <v>33</v>
      </c>
      <c r="U3741">
        <v>4113.8230000000003</v>
      </c>
      <c r="V3741">
        <v>2</v>
      </c>
      <c r="W3741">
        <v>2.1030000000000002</v>
      </c>
      <c r="X3741">
        <v>3.3980000000000001</v>
      </c>
      <c r="Y3741" s="8">
        <v>43412</v>
      </c>
    </row>
    <row r="3742" spans="1:25" x14ac:dyDescent="0.25">
      <c r="A3742">
        <v>-111.97605897</v>
      </c>
      <c r="B3742">
        <v>33.079580819999997</v>
      </c>
      <c r="C3742" t="s">
        <v>563</v>
      </c>
      <c r="D3742" t="s">
        <v>562</v>
      </c>
      <c r="E3742" t="s">
        <v>561</v>
      </c>
      <c r="F3742">
        <v>1220</v>
      </c>
      <c r="G3742">
        <v>354</v>
      </c>
      <c r="H3742">
        <v>13.333</v>
      </c>
      <c r="I3742">
        <v>3.15</v>
      </c>
      <c r="J3742">
        <v>1</v>
      </c>
      <c r="K3742">
        <v>1172.461</v>
      </c>
      <c r="L3742" t="s">
        <v>560</v>
      </c>
      <c r="M3742" t="s">
        <v>559</v>
      </c>
      <c r="N3742" s="8">
        <v>43412</v>
      </c>
      <c r="O3742">
        <v>0</v>
      </c>
      <c r="P3742">
        <v>0</v>
      </c>
      <c r="Q3742">
        <v>17323.852999999999</v>
      </c>
      <c r="R3742">
        <v>1647.2159999999999</v>
      </c>
      <c r="S3742">
        <v>3.4319999999999999</v>
      </c>
      <c r="T3742">
        <v>33</v>
      </c>
      <c r="U3742">
        <v>4991.5630000000001</v>
      </c>
      <c r="V3742">
        <v>2</v>
      </c>
      <c r="W3742">
        <v>2.1469999999999998</v>
      </c>
      <c r="X3742">
        <v>3.4710000000000001</v>
      </c>
      <c r="Y3742" s="8">
        <v>43412</v>
      </c>
    </row>
    <row r="3743" spans="1:25" x14ac:dyDescent="0.25">
      <c r="A3743">
        <v>-111.97606066</v>
      </c>
      <c r="B3743">
        <v>33.079589779999999</v>
      </c>
      <c r="C3743" t="s">
        <v>563</v>
      </c>
      <c r="D3743" t="s">
        <v>562</v>
      </c>
      <c r="E3743" t="s">
        <v>561</v>
      </c>
      <c r="F3743">
        <v>1221</v>
      </c>
      <c r="G3743">
        <v>358</v>
      </c>
      <c r="H3743">
        <v>13.333</v>
      </c>
      <c r="I3743">
        <v>2.887</v>
      </c>
      <c r="J3743">
        <v>1</v>
      </c>
      <c r="K3743">
        <v>1172.3689999999999</v>
      </c>
      <c r="L3743" t="s">
        <v>560</v>
      </c>
      <c r="M3743" t="s">
        <v>559</v>
      </c>
      <c r="N3743" s="8">
        <v>43412</v>
      </c>
      <c r="O3743">
        <v>0</v>
      </c>
      <c r="P3743">
        <v>0</v>
      </c>
      <c r="Q3743">
        <v>15907.133</v>
      </c>
      <c r="R3743">
        <v>1650.01</v>
      </c>
      <c r="S3743">
        <v>3.4380000000000002</v>
      </c>
      <c r="T3743">
        <v>33</v>
      </c>
      <c r="U3743">
        <v>5000.03</v>
      </c>
      <c r="V3743">
        <v>2</v>
      </c>
      <c r="W3743">
        <v>1.9690000000000001</v>
      </c>
      <c r="X3743">
        <v>3.181</v>
      </c>
      <c r="Y3743" s="8">
        <v>43412</v>
      </c>
    </row>
    <row r="3744" spans="1:25" x14ac:dyDescent="0.25">
      <c r="A3744">
        <v>-111.97605966</v>
      </c>
      <c r="B3744">
        <v>33.07959778</v>
      </c>
      <c r="C3744" t="s">
        <v>563</v>
      </c>
      <c r="D3744" t="s">
        <v>562</v>
      </c>
      <c r="E3744" t="s">
        <v>561</v>
      </c>
      <c r="F3744">
        <v>1222</v>
      </c>
      <c r="G3744">
        <v>358</v>
      </c>
      <c r="H3744">
        <v>13.333</v>
      </c>
      <c r="I3744">
        <v>3.0510000000000002</v>
      </c>
      <c r="J3744">
        <v>1</v>
      </c>
      <c r="K3744">
        <v>1172.3620000000001</v>
      </c>
      <c r="L3744" t="s">
        <v>560</v>
      </c>
      <c r="M3744" t="s">
        <v>559</v>
      </c>
      <c r="N3744" s="8">
        <v>43412</v>
      </c>
      <c r="O3744">
        <v>0</v>
      </c>
      <c r="P3744">
        <v>0</v>
      </c>
      <c r="Q3744">
        <v>14156.460999999999</v>
      </c>
      <c r="R3744">
        <v>1389.47</v>
      </c>
      <c r="S3744">
        <v>2.895</v>
      </c>
      <c r="T3744">
        <v>33</v>
      </c>
      <c r="U3744">
        <v>4210.5140000000001</v>
      </c>
      <c r="V3744">
        <v>2</v>
      </c>
      <c r="W3744">
        <v>2.08</v>
      </c>
      <c r="X3744">
        <v>3.3620000000000001</v>
      </c>
      <c r="Y3744" s="8">
        <v>43412</v>
      </c>
    </row>
    <row r="3745" spans="1:25" x14ac:dyDescent="0.25">
      <c r="A3745">
        <v>-111.97606103</v>
      </c>
      <c r="B3745">
        <v>33.079606820000002</v>
      </c>
      <c r="C3745" t="s">
        <v>563</v>
      </c>
      <c r="D3745" t="s">
        <v>562</v>
      </c>
      <c r="E3745" t="s">
        <v>561</v>
      </c>
      <c r="F3745">
        <v>1223</v>
      </c>
      <c r="G3745">
        <v>6</v>
      </c>
      <c r="H3745">
        <v>13.333</v>
      </c>
      <c r="I3745">
        <v>3.15</v>
      </c>
      <c r="J3745">
        <v>1</v>
      </c>
      <c r="K3745">
        <v>1172.4179999999999</v>
      </c>
      <c r="L3745" t="s">
        <v>560</v>
      </c>
      <c r="M3745" t="s">
        <v>559</v>
      </c>
      <c r="N3745" s="8">
        <v>43412</v>
      </c>
      <c r="O3745">
        <v>0</v>
      </c>
      <c r="P3745">
        <v>0</v>
      </c>
      <c r="Q3745">
        <v>16393.162</v>
      </c>
      <c r="R3745">
        <v>1558.722</v>
      </c>
      <c r="S3745">
        <v>3.2469999999999999</v>
      </c>
      <c r="T3745">
        <v>33</v>
      </c>
      <c r="U3745">
        <v>4723.4009999999998</v>
      </c>
      <c r="V3745">
        <v>2</v>
      </c>
      <c r="W3745">
        <v>2.1469999999999998</v>
      </c>
      <c r="X3745">
        <v>3.4710000000000001</v>
      </c>
      <c r="Y3745" s="8">
        <v>43412</v>
      </c>
    </row>
    <row r="3746" spans="1:25" x14ac:dyDescent="0.25">
      <c r="A3746">
        <v>-111.97606017</v>
      </c>
      <c r="B3746">
        <v>33.07961478</v>
      </c>
      <c r="C3746" t="s">
        <v>563</v>
      </c>
      <c r="D3746" t="s">
        <v>562</v>
      </c>
      <c r="E3746" t="s">
        <v>561</v>
      </c>
      <c r="F3746">
        <v>1224</v>
      </c>
      <c r="G3746">
        <v>1</v>
      </c>
      <c r="H3746">
        <v>13.333</v>
      </c>
      <c r="I3746">
        <v>2.9860000000000002</v>
      </c>
      <c r="J3746">
        <v>1</v>
      </c>
      <c r="K3746">
        <v>1172.425</v>
      </c>
      <c r="L3746" t="s">
        <v>560</v>
      </c>
      <c r="M3746" t="s">
        <v>559</v>
      </c>
      <c r="N3746" s="8">
        <v>43412</v>
      </c>
      <c r="O3746">
        <v>0</v>
      </c>
      <c r="P3746">
        <v>0</v>
      </c>
      <c r="Q3746">
        <v>15808.924999999999</v>
      </c>
      <c r="R3746">
        <v>1585.7629999999999</v>
      </c>
      <c r="S3746">
        <v>3.3039999999999998</v>
      </c>
      <c r="T3746">
        <v>33</v>
      </c>
      <c r="U3746">
        <v>4805.3419999999996</v>
      </c>
      <c r="V3746">
        <v>2</v>
      </c>
      <c r="W3746">
        <v>2.036</v>
      </c>
      <c r="X3746">
        <v>3.29</v>
      </c>
      <c r="Y3746" s="8">
        <v>43412</v>
      </c>
    </row>
    <row r="3747" spans="1:25" x14ac:dyDescent="0.25">
      <c r="A3747">
        <v>-111.97605966</v>
      </c>
      <c r="B3747">
        <v>33.079623779999999</v>
      </c>
      <c r="C3747" t="s">
        <v>563</v>
      </c>
      <c r="D3747" t="s">
        <v>562</v>
      </c>
      <c r="E3747" t="s">
        <v>561</v>
      </c>
      <c r="F3747">
        <v>1225</v>
      </c>
      <c r="G3747">
        <v>358</v>
      </c>
      <c r="H3747">
        <v>13.333</v>
      </c>
      <c r="I3747">
        <v>3.2149999999999999</v>
      </c>
      <c r="J3747">
        <v>1</v>
      </c>
      <c r="K3747">
        <v>1172.346</v>
      </c>
      <c r="L3747" t="s">
        <v>560</v>
      </c>
      <c r="M3747" t="s">
        <v>559</v>
      </c>
      <c r="N3747" s="8">
        <v>43412</v>
      </c>
      <c r="O3747">
        <v>0</v>
      </c>
      <c r="P3747">
        <v>0</v>
      </c>
      <c r="Q3747">
        <v>16530.421999999999</v>
      </c>
      <c r="R3747">
        <v>1539.6969999999999</v>
      </c>
      <c r="S3747">
        <v>3.2080000000000002</v>
      </c>
      <c r="T3747">
        <v>33</v>
      </c>
      <c r="U3747">
        <v>4665.7470000000003</v>
      </c>
      <c r="V3747">
        <v>2</v>
      </c>
      <c r="W3747">
        <v>2.1920000000000002</v>
      </c>
      <c r="X3747">
        <v>3.5430000000000001</v>
      </c>
      <c r="Y3747" s="8">
        <v>43412</v>
      </c>
    </row>
    <row r="3748" spans="1:25" x14ac:dyDescent="0.25">
      <c r="A3748">
        <v>-111.97606034</v>
      </c>
      <c r="B3748">
        <v>33.07963178</v>
      </c>
      <c r="C3748" t="s">
        <v>563</v>
      </c>
      <c r="D3748" t="s">
        <v>562</v>
      </c>
      <c r="E3748" t="s">
        <v>561</v>
      </c>
      <c r="F3748">
        <v>1226</v>
      </c>
      <c r="G3748">
        <v>2</v>
      </c>
      <c r="H3748">
        <v>13.333</v>
      </c>
      <c r="I3748">
        <v>3.15</v>
      </c>
      <c r="J3748">
        <v>1</v>
      </c>
      <c r="K3748">
        <v>1172.3620000000001</v>
      </c>
      <c r="L3748" t="s">
        <v>560</v>
      </c>
      <c r="M3748" t="s">
        <v>559</v>
      </c>
      <c r="N3748" s="8">
        <v>43412</v>
      </c>
      <c r="O3748">
        <v>0</v>
      </c>
      <c r="P3748">
        <v>0</v>
      </c>
      <c r="Q3748">
        <v>16851.595000000001</v>
      </c>
      <c r="R3748">
        <v>1602.3119999999999</v>
      </c>
      <c r="S3748">
        <v>3.3380000000000001</v>
      </c>
      <c r="T3748">
        <v>33</v>
      </c>
      <c r="U3748">
        <v>4855.491</v>
      </c>
      <c r="V3748">
        <v>2</v>
      </c>
      <c r="W3748">
        <v>2.1469999999999998</v>
      </c>
      <c r="X3748">
        <v>3.4710000000000001</v>
      </c>
      <c r="Y3748" s="8">
        <v>43412</v>
      </c>
    </row>
    <row r="3749" spans="1:25" x14ac:dyDescent="0.25">
      <c r="A3749">
        <v>-111.97605932</v>
      </c>
      <c r="B3749">
        <v>33.079640789999999</v>
      </c>
      <c r="C3749" t="s">
        <v>563</v>
      </c>
      <c r="D3749" t="s">
        <v>562</v>
      </c>
      <c r="E3749" t="s">
        <v>561</v>
      </c>
      <c r="F3749">
        <v>1227</v>
      </c>
      <c r="G3749">
        <v>356</v>
      </c>
      <c r="H3749">
        <v>13.333</v>
      </c>
      <c r="I3749">
        <v>3.0179999999999998</v>
      </c>
      <c r="J3749">
        <v>1</v>
      </c>
      <c r="K3749">
        <v>1172.3920000000001</v>
      </c>
      <c r="L3749" t="s">
        <v>560</v>
      </c>
      <c r="M3749" t="s">
        <v>559</v>
      </c>
      <c r="N3749" s="8">
        <v>43412</v>
      </c>
      <c r="O3749">
        <v>0</v>
      </c>
      <c r="P3749">
        <v>0</v>
      </c>
      <c r="Q3749">
        <v>17037.932000000001</v>
      </c>
      <c r="R3749">
        <v>1690.4659999999999</v>
      </c>
      <c r="S3749">
        <v>3.5219999999999998</v>
      </c>
      <c r="T3749">
        <v>33</v>
      </c>
      <c r="U3749">
        <v>5122.6229999999996</v>
      </c>
      <c r="V3749">
        <v>2</v>
      </c>
      <c r="W3749">
        <v>2.0579999999999998</v>
      </c>
      <c r="X3749">
        <v>3.3260000000000001</v>
      </c>
      <c r="Y3749" s="8">
        <v>43412</v>
      </c>
    </row>
    <row r="3750" spans="1:25" x14ac:dyDescent="0.25">
      <c r="A3750">
        <v>-111.97606086</v>
      </c>
      <c r="B3750">
        <v>33.079648810000002</v>
      </c>
      <c r="C3750" t="s">
        <v>563</v>
      </c>
      <c r="D3750" t="s">
        <v>562</v>
      </c>
      <c r="E3750" t="s">
        <v>561</v>
      </c>
      <c r="F3750">
        <v>1228</v>
      </c>
      <c r="G3750">
        <v>5</v>
      </c>
      <c r="H3750">
        <v>13.333</v>
      </c>
      <c r="I3750">
        <v>3.15</v>
      </c>
      <c r="J3750">
        <v>1</v>
      </c>
      <c r="K3750">
        <v>1172.3789999999999</v>
      </c>
      <c r="L3750" t="s">
        <v>560</v>
      </c>
      <c r="M3750" t="s">
        <v>559</v>
      </c>
      <c r="N3750" s="8">
        <v>43412</v>
      </c>
      <c r="O3750">
        <v>0</v>
      </c>
      <c r="P3750">
        <v>0</v>
      </c>
      <c r="Q3750">
        <v>16180.276</v>
      </c>
      <c r="R3750">
        <v>1538.48</v>
      </c>
      <c r="S3750">
        <v>3.2050000000000001</v>
      </c>
      <c r="T3750">
        <v>33</v>
      </c>
      <c r="U3750">
        <v>4662.0619999999999</v>
      </c>
      <c r="V3750">
        <v>2</v>
      </c>
      <c r="W3750">
        <v>2.1469999999999998</v>
      </c>
      <c r="X3750">
        <v>3.4710000000000001</v>
      </c>
      <c r="Y3750" s="8">
        <v>43412</v>
      </c>
    </row>
    <row r="3751" spans="1:25" x14ac:dyDescent="0.25">
      <c r="A3751">
        <v>-111.97605846</v>
      </c>
      <c r="B3751">
        <v>33.079657879999999</v>
      </c>
      <c r="C3751" t="s">
        <v>563</v>
      </c>
      <c r="D3751" t="s">
        <v>562</v>
      </c>
      <c r="E3751" t="s">
        <v>561</v>
      </c>
      <c r="F3751">
        <v>1229</v>
      </c>
      <c r="G3751">
        <v>351</v>
      </c>
      <c r="H3751">
        <v>13.333</v>
      </c>
      <c r="I3751">
        <v>3.0510000000000002</v>
      </c>
      <c r="J3751">
        <v>1</v>
      </c>
      <c r="K3751">
        <v>1172.3879999999999</v>
      </c>
      <c r="L3751" t="s">
        <v>560</v>
      </c>
      <c r="M3751" t="s">
        <v>559</v>
      </c>
      <c r="N3751" s="8">
        <v>43412</v>
      </c>
      <c r="O3751">
        <v>0</v>
      </c>
      <c r="P3751">
        <v>0</v>
      </c>
      <c r="Q3751">
        <v>17945.875</v>
      </c>
      <c r="R3751">
        <v>1761.404</v>
      </c>
      <c r="S3751">
        <v>3.67</v>
      </c>
      <c r="T3751">
        <v>33</v>
      </c>
      <c r="U3751">
        <v>5337.5879999999997</v>
      </c>
      <c r="V3751">
        <v>2</v>
      </c>
      <c r="W3751">
        <v>2.08</v>
      </c>
      <c r="X3751">
        <v>3.3620000000000001</v>
      </c>
      <c r="Y3751" s="8">
        <v>43412</v>
      </c>
    </row>
    <row r="3752" spans="1:25" x14ac:dyDescent="0.25">
      <c r="A3752">
        <v>-111.97606086</v>
      </c>
      <c r="B3752">
        <v>33.079665810000002</v>
      </c>
      <c r="C3752" t="s">
        <v>563</v>
      </c>
      <c r="D3752" t="s">
        <v>562</v>
      </c>
      <c r="E3752" t="s">
        <v>561</v>
      </c>
      <c r="F3752">
        <v>1230</v>
      </c>
      <c r="G3752">
        <v>5</v>
      </c>
      <c r="H3752">
        <v>13.333</v>
      </c>
      <c r="I3752">
        <v>3.3140000000000001</v>
      </c>
      <c r="J3752">
        <v>1</v>
      </c>
      <c r="K3752">
        <v>1172.356</v>
      </c>
      <c r="L3752" t="s">
        <v>560</v>
      </c>
      <c r="M3752" t="s">
        <v>559</v>
      </c>
      <c r="N3752" s="8">
        <v>43412</v>
      </c>
      <c r="O3752">
        <v>0</v>
      </c>
      <c r="P3752">
        <v>0</v>
      </c>
      <c r="Q3752">
        <v>18100.32</v>
      </c>
      <c r="R3752">
        <v>1635.845</v>
      </c>
      <c r="S3752">
        <v>3.4079999999999999</v>
      </c>
      <c r="T3752">
        <v>33</v>
      </c>
      <c r="U3752">
        <v>4957.1059999999998</v>
      </c>
      <c r="V3752">
        <v>2</v>
      </c>
      <c r="W3752">
        <v>2.2589999999999999</v>
      </c>
      <c r="X3752">
        <v>3.6509999999999998</v>
      </c>
      <c r="Y3752" s="8">
        <v>43412</v>
      </c>
    </row>
    <row r="3753" spans="1:25" x14ac:dyDescent="0.25">
      <c r="A3753">
        <v>-111.9760612</v>
      </c>
      <c r="B3753">
        <v>33.079674840000003</v>
      </c>
      <c r="C3753" t="s">
        <v>563</v>
      </c>
      <c r="D3753" t="s">
        <v>562</v>
      </c>
      <c r="E3753" t="s">
        <v>561</v>
      </c>
      <c r="F3753">
        <v>1231</v>
      </c>
      <c r="G3753">
        <v>7</v>
      </c>
      <c r="H3753">
        <v>13.333</v>
      </c>
      <c r="I3753">
        <v>3.0510000000000002</v>
      </c>
      <c r="J3753">
        <v>1</v>
      </c>
      <c r="K3753">
        <v>1172.3589999999999</v>
      </c>
      <c r="L3753" t="s">
        <v>560</v>
      </c>
      <c r="M3753" t="s">
        <v>559</v>
      </c>
      <c r="N3753" s="8">
        <v>43412</v>
      </c>
      <c r="O3753">
        <v>0</v>
      </c>
      <c r="P3753">
        <v>0</v>
      </c>
      <c r="Q3753">
        <v>14578.707</v>
      </c>
      <c r="R3753">
        <v>1430.913</v>
      </c>
      <c r="S3753">
        <v>2.9809999999999999</v>
      </c>
      <c r="T3753">
        <v>33</v>
      </c>
      <c r="U3753">
        <v>4336.1009999999997</v>
      </c>
      <c r="V3753">
        <v>2</v>
      </c>
      <c r="W3753">
        <v>2.08</v>
      </c>
      <c r="X3753">
        <v>3.3620000000000001</v>
      </c>
      <c r="Y3753" s="8">
        <v>43412</v>
      </c>
    </row>
    <row r="3754" spans="1:25" x14ac:dyDescent="0.25">
      <c r="A3754">
        <v>-111.97605966</v>
      </c>
      <c r="B3754">
        <v>33.079682779999999</v>
      </c>
      <c r="C3754" t="s">
        <v>563</v>
      </c>
      <c r="D3754" t="s">
        <v>562</v>
      </c>
      <c r="E3754" t="s">
        <v>561</v>
      </c>
      <c r="F3754">
        <v>1232</v>
      </c>
      <c r="G3754">
        <v>358</v>
      </c>
      <c r="H3754">
        <v>13.333</v>
      </c>
      <c r="I3754">
        <v>3.0510000000000002</v>
      </c>
      <c r="J3754">
        <v>1</v>
      </c>
      <c r="K3754">
        <v>1172.3430000000001</v>
      </c>
      <c r="L3754" t="s">
        <v>560</v>
      </c>
      <c r="M3754" t="s">
        <v>559</v>
      </c>
      <c r="N3754" s="8">
        <v>43412</v>
      </c>
      <c r="O3754">
        <v>0</v>
      </c>
      <c r="P3754">
        <v>0</v>
      </c>
      <c r="Q3754">
        <v>15730.546</v>
      </c>
      <c r="R3754">
        <v>1543.9670000000001</v>
      </c>
      <c r="S3754">
        <v>3.2170000000000001</v>
      </c>
      <c r="T3754">
        <v>33</v>
      </c>
      <c r="U3754">
        <v>4678.6890000000003</v>
      </c>
      <c r="V3754">
        <v>2</v>
      </c>
      <c r="W3754">
        <v>2.08</v>
      </c>
      <c r="X3754">
        <v>3.3620000000000001</v>
      </c>
      <c r="Y3754" s="8">
        <v>43412</v>
      </c>
    </row>
    <row r="3755" spans="1:25" x14ac:dyDescent="0.25">
      <c r="A3755">
        <v>-111.97605900000001</v>
      </c>
      <c r="B3755">
        <v>33.079691769999997</v>
      </c>
      <c r="C3755" t="s">
        <v>563</v>
      </c>
      <c r="D3755" t="s">
        <v>562</v>
      </c>
      <c r="E3755" t="s">
        <v>561</v>
      </c>
      <c r="F3755">
        <v>1233</v>
      </c>
      <c r="G3755">
        <v>0</v>
      </c>
      <c r="H3755">
        <v>13.333</v>
      </c>
      <c r="I3755">
        <v>3.0179999999999998</v>
      </c>
      <c r="J3755">
        <v>1</v>
      </c>
      <c r="K3755">
        <v>1172.365</v>
      </c>
      <c r="L3755" t="s">
        <v>560</v>
      </c>
      <c r="M3755" t="s">
        <v>559</v>
      </c>
      <c r="N3755" s="8">
        <v>43412</v>
      </c>
      <c r="O3755">
        <v>0</v>
      </c>
      <c r="P3755">
        <v>0</v>
      </c>
      <c r="Q3755">
        <v>17083.373</v>
      </c>
      <c r="R3755">
        <v>1694.9739999999999</v>
      </c>
      <c r="S3755">
        <v>3.5310000000000001</v>
      </c>
      <c r="T3755">
        <v>33</v>
      </c>
      <c r="U3755">
        <v>5136.2849999999999</v>
      </c>
      <c r="V3755">
        <v>2</v>
      </c>
      <c r="W3755">
        <v>2.0579999999999998</v>
      </c>
      <c r="X3755">
        <v>3.3260000000000001</v>
      </c>
      <c r="Y3755" s="8">
        <v>43412</v>
      </c>
    </row>
    <row r="3756" spans="1:25" x14ac:dyDescent="0.25">
      <c r="A3756">
        <v>-111.97606017</v>
      </c>
      <c r="B3756">
        <v>33.079699779999999</v>
      </c>
      <c r="C3756" t="s">
        <v>563</v>
      </c>
      <c r="D3756" t="s">
        <v>562</v>
      </c>
      <c r="E3756" t="s">
        <v>561</v>
      </c>
      <c r="F3756">
        <v>1234</v>
      </c>
      <c r="G3756">
        <v>1</v>
      </c>
      <c r="H3756">
        <v>13.333</v>
      </c>
      <c r="I3756">
        <v>3.1819999999999999</v>
      </c>
      <c r="J3756">
        <v>1</v>
      </c>
      <c r="K3756">
        <v>1172.356</v>
      </c>
      <c r="L3756" t="s">
        <v>560</v>
      </c>
      <c r="M3756" t="s">
        <v>559</v>
      </c>
      <c r="N3756" s="8">
        <v>43412</v>
      </c>
      <c r="O3756">
        <v>0</v>
      </c>
      <c r="P3756">
        <v>0</v>
      </c>
      <c r="Q3756">
        <v>15945.523999999999</v>
      </c>
      <c r="R3756">
        <v>1500.529</v>
      </c>
      <c r="S3756">
        <v>3.1259999999999999</v>
      </c>
      <c r="T3756">
        <v>33</v>
      </c>
      <c r="U3756">
        <v>4547.0569999999998</v>
      </c>
      <c r="V3756">
        <v>2</v>
      </c>
      <c r="W3756">
        <v>2.17</v>
      </c>
      <c r="X3756">
        <v>3.5070000000000001</v>
      </c>
      <c r="Y3756" s="8">
        <v>43412</v>
      </c>
    </row>
    <row r="3757" spans="1:25" x14ac:dyDescent="0.25">
      <c r="A3757">
        <v>-111.97606</v>
      </c>
      <c r="B3757">
        <v>33.079708770000003</v>
      </c>
      <c r="C3757" t="s">
        <v>563</v>
      </c>
      <c r="D3757" t="s">
        <v>562</v>
      </c>
      <c r="E3757" t="s">
        <v>561</v>
      </c>
      <c r="F3757">
        <v>1235</v>
      </c>
      <c r="G3757">
        <v>360</v>
      </c>
      <c r="H3757">
        <v>13.333</v>
      </c>
      <c r="I3757">
        <v>2.9529999999999998</v>
      </c>
      <c r="J3757">
        <v>1</v>
      </c>
      <c r="K3757">
        <v>1172.3979999999999</v>
      </c>
      <c r="L3757" t="s">
        <v>560</v>
      </c>
      <c r="M3757" t="s">
        <v>559</v>
      </c>
      <c r="N3757" s="8">
        <v>43412</v>
      </c>
      <c r="O3757">
        <v>0</v>
      </c>
      <c r="P3757">
        <v>0</v>
      </c>
      <c r="Q3757">
        <v>17287.334999999999</v>
      </c>
      <c r="R3757">
        <v>1753.327</v>
      </c>
      <c r="S3757">
        <v>3.653</v>
      </c>
      <c r="T3757">
        <v>33</v>
      </c>
      <c r="U3757">
        <v>5313.1109999999999</v>
      </c>
      <c r="V3757">
        <v>2</v>
      </c>
      <c r="W3757">
        <v>2.0129999999999999</v>
      </c>
      <c r="X3757">
        <v>3.254</v>
      </c>
      <c r="Y3757" s="8">
        <v>43412</v>
      </c>
    </row>
    <row r="3758" spans="1:25" x14ac:dyDescent="0.25">
      <c r="A3758">
        <v>-111.97606</v>
      </c>
      <c r="B3758">
        <v>33.079716769999997</v>
      </c>
      <c r="C3758" t="s">
        <v>563</v>
      </c>
      <c r="D3758" t="s">
        <v>562</v>
      </c>
      <c r="E3758" t="s">
        <v>561</v>
      </c>
      <c r="F3758">
        <v>1236</v>
      </c>
      <c r="G3758">
        <v>360</v>
      </c>
      <c r="H3758">
        <v>13.333</v>
      </c>
      <c r="I3758">
        <v>3.0179999999999998</v>
      </c>
      <c r="J3758">
        <v>1</v>
      </c>
      <c r="K3758">
        <v>1172.395</v>
      </c>
      <c r="L3758" t="s">
        <v>560</v>
      </c>
      <c r="M3758" t="s">
        <v>559</v>
      </c>
      <c r="N3758" s="8">
        <v>43412</v>
      </c>
      <c r="O3758">
        <v>0</v>
      </c>
      <c r="P3758">
        <v>0</v>
      </c>
      <c r="Q3758">
        <v>15943.321</v>
      </c>
      <c r="R3758">
        <v>1581.8610000000001</v>
      </c>
      <c r="S3758">
        <v>3.2959999999999998</v>
      </c>
      <c r="T3758">
        <v>33</v>
      </c>
      <c r="U3758">
        <v>4793.5169999999998</v>
      </c>
      <c r="V3758">
        <v>2</v>
      </c>
      <c r="W3758">
        <v>2.0579999999999998</v>
      </c>
      <c r="X3758">
        <v>3.3260000000000001</v>
      </c>
      <c r="Y3758" s="8">
        <v>43412</v>
      </c>
    </row>
    <row r="3759" spans="1:25" x14ac:dyDescent="0.25">
      <c r="A3759">
        <v>-111.97606017</v>
      </c>
      <c r="B3759">
        <v>33.079725779999997</v>
      </c>
      <c r="C3759" t="s">
        <v>563</v>
      </c>
      <c r="D3759" t="s">
        <v>562</v>
      </c>
      <c r="E3759" t="s">
        <v>561</v>
      </c>
      <c r="F3759">
        <v>1237</v>
      </c>
      <c r="G3759">
        <v>1</v>
      </c>
      <c r="H3759">
        <v>13.333</v>
      </c>
      <c r="I3759">
        <v>2.9529999999999998</v>
      </c>
      <c r="J3759">
        <v>1</v>
      </c>
      <c r="K3759">
        <v>1172.441</v>
      </c>
      <c r="L3759" t="s">
        <v>560</v>
      </c>
      <c r="M3759" t="s">
        <v>559</v>
      </c>
      <c r="N3759" s="8">
        <v>43412</v>
      </c>
      <c r="O3759">
        <v>0</v>
      </c>
      <c r="P3759">
        <v>0</v>
      </c>
      <c r="Q3759">
        <v>15973.34</v>
      </c>
      <c r="R3759">
        <v>1620.058</v>
      </c>
      <c r="S3759">
        <v>3.375</v>
      </c>
      <c r="T3759">
        <v>33</v>
      </c>
      <c r="U3759">
        <v>4909.2659999999996</v>
      </c>
      <c r="V3759">
        <v>2</v>
      </c>
      <c r="W3759">
        <v>2.0129999999999999</v>
      </c>
      <c r="X3759">
        <v>3.254</v>
      </c>
      <c r="Y3759" s="8">
        <v>43412</v>
      </c>
    </row>
    <row r="3760" spans="1:25" x14ac:dyDescent="0.25">
      <c r="A3760">
        <v>-111.97605866000001</v>
      </c>
      <c r="B3760">
        <v>33.079733779999998</v>
      </c>
      <c r="C3760" t="s">
        <v>563</v>
      </c>
      <c r="D3760" t="s">
        <v>562</v>
      </c>
      <c r="E3760" t="s">
        <v>561</v>
      </c>
      <c r="F3760">
        <v>1238</v>
      </c>
      <c r="G3760">
        <v>358</v>
      </c>
      <c r="H3760">
        <v>13.333</v>
      </c>
      <c r="I3760">
        <v>3.3140000000000001</v>
      </c>
      <c r="J3760">
        <v>1</v>
      </c>
      <c r="K3760">
        <v>1172.4179999999999</v>
      </c>
      <c r="L3760" t="s">
        <v>560</v>
      </c>
      <c r="M3760" t="s">
        <v>559</v>
      </c>
      <c r="N3760" s="8">
        <v>43412</v>
      </c>
      <c r="O3760">
        <v>0</v>
      </c>
      <c r="P3760">
        <v>0</v>
      </c>
      <c r="Q3760">
        <v>14774.242</v>
      </c>
      <c r="R3760">
        <v>1335.2449999999999</v>
      </c>
      <c r="S3760">
        <v>2.782</v>
      </c>
      <c r="T3760">
        <v>33</v>
      </c>
      <c r="U3760">
        <v>4046.1979999999999</v>
      </c>
      <c r="V3760">
        <v>2</v>
      </c>
      <c r="W3760">
        <v>2.2589999999999999</v>
      </c>
      <c r="X3760">
        <v>3.6509999999999998</v>
      </c>
      <c r="Y3760" s="8">
        <v>43412</v>
      </c>
    </row>
    <row r="3761" spans="1:25" x14ac:dyDescent="0.25">
      <c r="A3761">
        <v>-111.97606051</v>
      </c>
      <c r="B3761">
        <v>33.079742789999997</v>
      </c>
      <c r="C3761" t="s">
        <v>563</v>
      </c>
      <c r="D3761" t="s">
        <v>562</v>
      </c>
      <c r="E3761" t="s">
        <v>561</v>
      </c>
      <c r="F3761">
        <v>1239</v>
      </c>
      <c r="G3761">
        <v>3</v>
      </c>
      <c r="H3761">
        <v>13.333</v>
      </c>
      <c r="I3761">
        <v>2.9529999999999998</v>
      </c>
      <c r="J3761">
        <v>1</v>
      </c>
      <c r="K3761">
        <v>1172.375</v>
      </c>
      <c r="L3761" t="s">
        <v>560</v>
      </c>
      <c r="M3761" t="s">
        <v>559</v>
      </c>
      <c r="N3761" s="8">
        <v>43412</v>
      </c>
      <c r="O3761">
        <v>0</v>
      </c>
      <c r="P3761">
        <v>0</v>
      </c>
      <c r="Q3761">
        <v>17692.34</v>
      </c>
      <c r="R3761">
        <v>1794.403</v>
      </c>
      <c r="S3761">
        <v>3.738</v>
      </c>
      <c r="T3761">
        <v>33</v>
      </c>
      <c r="U3761">
        <v>5437.5860000000002</v>
      </c>
      <c r="V3761">
        <v>2</v>
      </c>
      <c r="W3761">
        <v>2.0129999999999999</v>
      </c>
      <c r="X3761">
        <v>3.254</v>
      </c>
      <c r="Y3761" s="8">
        <v>43412</v>
      </c>
    </row>
    <row r="3762" spans="1:25" x14ac:dyDescent="0.25">
      <c r="A3762">
        <v>-111.97605883</v>
      </c>
      <c r="B3762">
        <v>33.079751780000002</v>
      </c>
      <c r="C3762" t="s">
        <v>563</v>
      </c>
      <c r="D3762" t="s">
        <v>562</v>
      </c>
      <c r="E3762" t="s">
        <v>561</v>
      </c>
      <c r="F3762">
        <v>1240</v>
      </c>
      <c r="G3762">
        <v>359</v>
      </c>
      <c r="H3762">
        <v>13.333</v>
      </c>
      <c r="I3762">
        <v>3.117</v>
      </c>
      <c r="J3762">
        <v>1</v>
      </c>
      <c r="K3762">
        <v>1172.3920000000001</v>
      </c>
      <c r="L3762" t="s">
        <v>560</v>
      </c>
      <c r="M3762" t="s">
        <v>559</v>
      </c>
      <c r="N3762" s="8">
        <v>43412</v>
      </c>
      <c r="O3762">
        <v>0</v>
      </c>
      <c r="P3762">
        <v>0</v>
      </c>
      <c r="Q3762">
        <v>17144.071</v>
      </c>
      <c r="R3762">
        <v>1647.2809999999999</v>
      </c>
      <c r="S3762">
        <v>3.4319999999999999</v>
      </c>
      <c r="T3762">
        <v>33</v>
      </c>
      <c r="U3762">
        <v>4991.76</v>
      </c>
      <c r="V3762">
        <v>2</v>
      </c>
      <c r="W3762">
        <v>2.125</v>
      </c>
      <c r="X3762">
        <v>3.4340000000000002</v>
      </c>
      <c r="Y3762" s="8">
        <v>43412</v>
      </c>
    </row>
    <row r="3763" spans="1:25" x14ac:dyDescent="0.25">
      <c r="A3763">
        <v>-111.97605951</v>
      </c>
      <c r="B3763">
        <v>33.079759789999997</v>
      </c>
      <c r="C3763" t="s">
        <v>563</v>
      </c>
      <c r="D3763" t="s">
        <v>562</v>
      </c>
      <c r="E3763" t="s">
        <v>561</v>
      </c>
      <c r="F3763">
        <v>1241</v>
      </c>
      <c r="G3763">
        <v>3</v>
      </c>
      <c r="H3763">
        <v>13.333</v>
      </c>
      <c r="I3763">
        <v>3.0510000000000002</v>
      </c>
      <c r="J3763">
        <v>1</v>
      </c>
      <c r="K3763">
        <v>1172.4110000000001</v>
      </c>
      <c r="L3763" t="s">
        <v>560</v>
      </c>
      <c r="M3763" t="s">
        <v>559</v>
      </c>
      <c r="N3763" s="8">
        <v>43412</v>
      </c>
      <c r="O3763">
        <v>0</v>
      </c>
      <c r="P3763">
        <v>0</v>
      </c>
      <c r="Q3763">
        <v>16042.19</v>
      </c>
      <c r="R3763">
        <v>1574.556</v>
      </c>
      <c r="S3763">
        <v>3.28</v>
      </c>
      <c r="T3763">
        <v>33</v>
      </c>
      <c r="U3763">
        <v>4771.38</v>
      </c>
      <c r="V3763">
        <v>2</v>
      </c>
      <c r="W3763">
        <v>2.08</v>
      </c>
      <c r="X3763">
        <v>3.3620000000000001</v>
      </c>
      <c r="Y3763" s="8">
        <v>43412</v>
      </c>
    </row>
    <row r="3764" spans="1:25" x14ac:dyDescent="0.25">
      <c r="A3764">
        <v>-111.97605849</v>
      </c>
      <c r="B3764">
        <v>33.079768790000003</v>
      </c>
      <c r="C3764" t="s">
        <v>563</v>
      </c>
      <c r="D3764" t="s">
        <v>562</v>
      </c>
      <c r="E3764" t="s">
        <v>561</v>
      </c>
      <c r="F3764">
        <v>1242</v>
      </c>
      <c r="G3764">
        <v>357</v>
      </c>
      <c r="H3764">
        <v>13.333</v>
      </c>
      <c r="I3764">
        <v>3.15</v>
      </c>
      <c r="J3764">
        <v>1</v>
      </c>
      <c r="K3764">
        <v>1172.444</v>
      </c>
      <c r="L3764" t="s">
        <v>560</v>
      </c>
      <c r="M3764" t="s">
        <v>559</v>
      </c>
      <c r="N3764" s="8">
        <v>43412</v>
      </c>
      <c r="O3764">
        <v>0</v>
      </c>
      <c r="P3764">
        <v>0</v>
      </c>
      <c r="Q3764">
        <v>17019.59</v>
      </c>
      <c r="R3764">
        <v>1618.2860000000001</v>
      </c>
      <c r="S3764">
        <v>3.371</v>
      </c>
      <c r="T3764">
        <v>33</v>
      </c>
      <c r="U3764">
        <v>4903.8950000000004</v>
      </c>
      <c r="V3764">
        <v>2</v>
      </c>
      <c r="W3764">
        <v>2.1469999999999998</v>
      </c>
      <c r="X3764">
        <v>3.4710000000000001</v>
      </c>
      <c r="Y3764" s="8">
        <v>43412</v>
      </c>
    </row>
    <row r="3765" spans="1:25" x14ac:dyDescent="0.25">
      <c r="A3765">
        <v>-111.97605883</v>
      </c>
      <c r="B3765">
        <v>33.079776780000003</v>
      </c>
      <c r="C3765" t="s">
        <v>563</v>
      </c>
      <c r="D3765" t="s">
        <v>562</v>
      </c>
      <c r="E3765" t="s">
        <v>561</v>
      </c>
      <c r="F3765">
        <v>1243</v>
      </c>
      <c r="G3765">
        <v>359</v>
      </c>
      <c r="H3765">
        <v>13.333</v>
      </c>
      <c r="I3765">
        <v>3.1819999999999999</v>
      </c>
      <c r="J3765">
        <v>1</v>
      </c>
      <c r="K3765">
        <v>1172.4179999999999</v>
      </c>
      <c r="L3765" t="s">
        <v>560</v>
      </c>
      <c r="M3765" t="s">
        <v>559</v>
      </c>
      <c r="N3765" s="8">
        <v>43412</v>
      </c>
      <c r="O3765">
        <v>0</v>
      </c>
      <c r="P3765">
        <v>0</v>
      </c>
      <c r="Q3765">
        <v>16550.196</v>
      </c>
      <c r="R3765">
        <v>1557.431</v>
      </c>
      <c r="S3765">
        <v>3.2450000000000001</v>
      </c>
      <c r="T3765">
        <v>33</v>
      </c>
      <c r="U3765">
        <v>4719.4859999999999</v>
      </c>
      <c r="V3765">
        <v>2</v>
      </c>
      <c r="W3765">
        <v>2.17</v>
      </c>
      <c r="X3765">
        <v>3.5070000000000001</v>
      </c>
      <c r="Y3765" s="8">
        <v>43412</v>
      </c>
    </row>
    <row r="3766" spans="1:25" x14ac:dyDescent="0.25">
      <c r="A3766">
        <v>-111.97606003</v>
      </c>
      <c r="B3766">
        <v>33.079785819999998</v>
      </c>
      <c r="C3766" t="s">
        <v>563</v>
      </c>
      <c r="D3766" t="s">
        <v>562</v>
      </c>
      <c r="E3766" t="s">
        <v>561</v>
      </c>
      <c r="F3766">
        <v>1244</v>
      </c>
      <c r="G3766">
        <v>6</v>
      </c>
      <c r="H3766">
        <v>13.333</v>
      </c>
      <c r="I3766">
        <v>2.9860000000000002</v>
      </c>
      <c r="J3766">
        <v>1</v>
      </c>
      <c r="K3766">
        <v>1172.4179999999999</v>
      </c>
      <c r="L3766" t="s">
        <v>560</v>
      </c>
      <c r="M3766" t="s">
        <v>559</v>
      </c>
      <c r="N3766" s="8">
        <v>43412</v>
      </c>
      <c r="O3766">
        <v>0</v>
      </c>
      <c r="P3766">
        <v>0</v>
      </c>
      <c r="Q3766">
        <v>15715.067999999999</v>
      </c>
      <c r="R3766">
        <v>1576.348</v>
      </c>
      <c r="S3766">
        <v>3.2839999999999998</v>
      </c>
      <c r="T3766">
        <v>33</v>
      </c>
      <c r="U3766">
        <v>4776.8130000000001</v>
      </c>
      <c r="V3766">
        <v>2</v>
      </c>
      <c r="W3766">
        <v>2.036</v>
      </c>
      <c r="X3766">
        <v>3.29</v>
      </c>
      <c r="Y3766" s="8">
        <v>43412</v>
      </c>
    </row>
    <row r="3767" spans="1:25" x14ac:dyDescent="0.25">
      <c r="A3767">
        <v>-111.97605849</v>
      </c>
      <c r="B3767">
        <v>33.079793789999997</v>
      </c>
      <c r="C3767" t="s">
        <v>563</v>
      </c>
      <c r="D3767" t="s">
        <v>562</v>
      </c>
      <c r="E3767" t="s">
        <v>561</v>
      </c>
      <c r="F3767">
        <v>1245</v>
      </c>
      <c r="G3767">
        <v>357</v>
      </c>
      <c r="H3767">
        <v>13.333</v>
      </c>
      <c r="I3767">
        <v>3.2480000000000002</v>
      </c>
      <c r="J3767">
        <v>1</v>
      </c>
      <c r="K3767">
        <v>1172.4280000000001</v>
      </c>
      <c r="L3767" t="s">
        <v>560</v>
      </c>
      <c r="M3767" t="s">
        <v>559</v>
      </c>
      <c r="N3767" s="8">
        <v>43412</v>
      </c>
      <c r="O3767">
        <v>0</v>
      </c>
      <c r="P3767">
        <v>0</v>
      </c>
      <c r="Q3767">
        <v>17829.27</v>
      </c>
      <c r="R3767">
        <v>1643.9010000000001</v>
      </c>
      <c r="S3767">
        <v>3.4249999999999998</v>
      </c>
      <c r="T3767">
        <v>33</v>
      </c>
      <c r="U3767">
        <v>4981.518</v>
      </c>
      <c r="V3767">
        <v>2</v>
      </c>
      <c r="W3767">
        <v>2.2149999999999999</v>
      </c>
      <c r="X3767">
        <v>3.5790000000000002</v>
      </c>
      <c r="Y3767" s="8">
        <v>43412</v>
      </c>
    </row>
    <row r="3768" spans="1:25" x14ac:dyDescent="0.25">
      <c r="A3768">
        <v>-111.97605968000001</v>
      </c>
      <c r="B3768">
        <v>33.079802790000002</v>
      </c>
      <c r="C3768" t="s">
        <v>563</v>
      </c>
      <c r="D3768" t="s">
        <v>562</v>
      </c>
      <c r="E3768" t="s">
        <v>561</v>
      </c>
      <c r="F3768">
        <v>1246</v>
      </c>
      <c r="G3768">
        <v>4</v>
      </c>
      <c r="H3768">
        <v>13.333</v>
      </c>
      <c r="I3768">
        <v>3.2149999999999999</v>
      </c>
      <c r="J3768">
        <v>1</v>
      </c>
      <c r="K3768">
        <v>1172.385</v>
      </c>
      <c r="L3768" t="s">
        <v>560</v>
      </c>
      <c r="M3768" t="s">
        <v>559</v>
      </c>
      <c r="N3768" s="8">
        <v>43412</v>
      </c>
      <c r="O3768">
        <v>0</v>
      </c>
      <c r="P3768">
        <v>0</v>
      </c>
      <c r="Q3768">
        <v>18332.373</v>
      </c>
      <c r="R3768">
        <v>1707.5360000000001</v>
      </c>
      <c r="S3768">
        <v>3.5569999999999999</v>
      </c>
      <c r="T3768">
        <v>33</v>
      </c>
      <c r="U3768">
        <v>5174.3519999999999</v>
      </c>
      <c r="V3768">
        <v>2</v>
      </c>
      <c r="W3768">
        <v>2.1920000000000002</v>
      </c>
      <c r="X3768">
        <v>3.5430000000000001</v>
      </c>
      <c r="Y3768" s="8">
        <v>43412</v>
      </c>
    </row>
    <row r="3769" spans="1:25" x14ac:dyDescent="0.25">
      <c r="A3769">
        <v>-111.97605797</v>
      </c>
      <c r="B3769">
        <v>33.079810819999999</v>
      </c>
      <c r="C3769" t="s">
        <v>563</v>
      </c>
      <c r="D3769" t="s">
        <v>562</v>
      </c>
      <c r="E3769" t="s">
        <v>561</v>
      </c>
      <c r="F3769">
        <v>1247</v>
      </c>
      <c r="G3769">
        <v>354</v>
      </c>
      <c r="H3769">
        <v>13.333</v>
      </c>
      <c r="I3769">
        <v>2.9529999999999998</v>
      </c>
      <c r="J3769">
        <v>1</v>
      </c>
      <c r="K3769">
        <v>1172.4480000000001</v>
      </c>
      <c r="L3769" t="s">
        <v>560</v>
      </c>
      <c r="M3769" t="s">
        <v>559</v>
      </c>
      <c r="N3769" s="8">
        <v>43412</v>
      </c>
      <c r="O3769">
        <v>0</v>
      </c>
      <c r="P3769">
        <v>0</v>
      </c>
      <c r="Q3769">
        <v>17458.580000000002</v>
      </c>
      <c r="R3769">
        <v>1770.6949999999999</v>
      </c>
      <c r="S3769">
        <v>3.6890000000000001</v>
      </c>
      <c r="T3769">
        <v>33</v>
      </c>
      <c r="U3769">
        <v>5365.741</v>
      </c>
      <c r="V3769">
        <v>2</v>
      </c>
      <c r="W3769">
        <v>2.0129999999999999</v>
      </c>
      <c r="X3769">
        <v>3.254</v>
      </c>
      <c r="Y3769" s="8">
        <v>43412</v>
      </c>
    </row>
    <row r="3770" spans="1:25" x14ac:dyDescent="0.25">
      <c r="A3770">
        <v>-111.97605968000001</v>
      </c>
      <c r="B3770">
        <v>33.079819790000002</v>
      </c>
      <c r="C3770" t="s">
        <v>563</v>
      </c>
      <c r="D3770" t="s">
        <v>562</v>
      </c>
      <c r="E3770" t="s">
        <v>561</v>
      </c>
      <c r="F3770">
        <v>1248</v>
      </c>
      <c r="G3770">
        <v>4</v>
      </c>
      <c r="H3770">
        <v>13.333</v>
      </c>
      <c r="I3770">
        <v>2.9529999999999998</v>
      </c>
      <c r="J3770">
        <v>1</v>
      </c>
      <c r="K3770">
        <v>1172.356</v>
      </c>
      <c r="L3770" t="s">
        <v>560</v>
      </c>
      <c r="M3770" t="s">
        <v>559</v>
      </c>
      <c r="N3770" s="8">
        <v>43412</v>
      </c>
      <c r="O3770">
        <v>0</v>
      </c>
      <c r="P3770">
        <v>0</v>
      </c>
      <c r="Q3770">
        <v>15613.941000000001</v>
      </c>
      <c r="R3770">
        <v>1583.607</v>
      </c>
      <c r="S3770">
        <v>3.2989999999999999</v>
      </c>
      <c r="T3770">
        <v>33</v>
      </c>
      <c r="U3770">
        <v>4798.808</v>
      </c>
      <c r="V3770">
        <v>2</v>
      </c>
      <c r="W3770">
        <v>2.0129999999999999</v>
      </c>
      <c r="X3770">
        <v>3.254</v>
      </c>
      <c r="Y3770" s="8">
        <v>43412</v>
      </c>
    </row>
    <row r="3771" spans="1:25" x14ac:dyDescent="0.25">
      <c r="A3771">
        <v>-111.97605900000001</v>
      </c>
      <c r="B3771">
        <v>33.079827770000001</v>
      </c>
      <c r="C3771" t="s">
        <v>563</v>
      </c>
      <c r="D3771" t="s">
        <v>562</v>
      </c>
      <c r="E3771" t="s">
        <v>561</v>
      </c>
      <c r="F3771">
        <v>1249</v>
      </c>
      <c r="G3771">
        <v>0</v>
      </c>
      <c r="H3771">
        <v>13.333</v>
      </c>
      <c r="I3771">
        <v>3.0179999999999998</v>
      </c>
      <c r="J3771">
        <v>1</v>
      </c>
      <c r="K3771">
        <v>1172.444</v>
      </c>
      <c r="L3771" t="s">
        <v>560</v>
      </c>
      <c r="M3771" t="s">
        <v>559</v>
      </c>
      <c r="N3771" s="8">
        <v>43412</v>
      </c>
      <c r="O3771">
        <v>0</v>
      </c>
      <c r="P3771">
        <v>0</v>
      </c>
      <c r="Q3771">
        <v>17520.27</v>
      </c>
      <c r="R3771">
        <v>1738.3219999999999</v>
      </c>
      <c r="S3771">
        <v>3.6219999999999999</v>
      </c>
      <c r="T3771">
        <v>33</v>
      </c>
      <c r="U3771">
        <v>5267.6419999999998</v>
      </c>
      <c r="V3771">
        <v>2</v>
      </c>
      <c r="W3771">
        <v>2.0579999999999998</v>
      </c>
      <c r="X3771">
        <v>3.3260000000000001</v>
      </c>
      <c r="Y3771" s="8">
        <v>43412</v>
      </c>
    </row>
    <row r="3772" spans="1:25" x14ac:dyDescent="0.25">
      <c r="A3772">
        <v>-111.97605951</v>
      </c>
      <c r="B3772">
        <v>33.079836790000002</v>
      </c>
      <c r="C3772" t="s">
        <v>563</v>
      </c>
      <c r="D3772" t="s">
        <v>562</v>
      </c>
      <c r="E3772" t="s">
        <v>561</v>
      </c>
      <c r="F3772">
        <v>1250</v>
      </c>
      <c r="G3772">
        <v>3</v>
      </c>
      <c r="H3772">
        <v>13.333</v>
      </c>
      <c r="I3772">
        <v>3.4449999999999998</v>
      </c>
      <c r="J3772">
        <v>1</v>
      </c>
      <c r="K3772">
        <v>1172.5070000000001</v>
      </c>
      <c r="L3772" t="s">
        <v>560</v>
      </c>
      <c r="M3772" t="s">
        <v>559</v>
      </c>
      <c r="N3772" s="8">
        <v>43412</v>
      </c>
      <c r="O3772">
        <v>0</v>
      </c>
      <c r="P3772">
        <v>0</v>
      </c>
      <c r="Q3772">
        <v>18766.847000000002</v>
      </c>
      <c r="R3772">
        <v>1631.471</v>
      </c>
      <c r="S3772">
        <v>3.399</v>
      </c>
      <c r="T3772">
        <v>33</v>
      </c>
      <c r="U3772">
        <v>4943.8509999999997</v>
      </c>
      <c r="V3772">
        <v>2</v>
      </c>
      <c r="W3772">
        <v>2.3490000000000002</v>
      </c>
      <c r="X3772">
        <v>3.7959999999999998</v>
      </c>
      <c r="Y3772" s="8">
        <v>43412</v>
      </c>
    </row>
    <row r="3773" spans="1:25" x14ac:dyDescent="0.25">
      <c r="A3773">
        <v>-111.97605849</v>
      </c>
      <c r="B3773">
        <v>33.07984579</v>
      </c>
      <c r="C3773" t="s">
        <v>563</v>
      </c>
      <c r="D3773" t="s">
        <v>562</v>
      </c>
      <c r="E3773" t="s">
        <v>561</v>
      </c>
      <c r="F3773">
        <v>1251</v>
      </c>
      <c r="G3773">
        <v>357</v>
      </c>
      <c r="H3773">
        <v>13.333</v>
      </c>
      <c r="I3773">
        <v>3.0510000000000002</v>
      </c>
      <c r="J3773">
        <v>1</v>
      </c>
      <c r="K3773">
        <v>1172.454</v>
      </c>
      <c r="L3773" t="s">
        <v>560</v>
      </c>
      <c r="M3773" t="s">
        <v>559</v>
      </c>
      <c r="N3773" s="8">
        <v>43412</v>
      </c>
      <c r="O3773">
        <v>0</v>
      </c>
      <c r="P3773">
        <v>0</v>
      </c>
      <c r="Q3773">
        <v>15693.916999999999</v>
      </c>
      <c r="R3773">
        <v>1540.3720000000001</v>
      </c>
      <c r="S3773">
        <v>3.2090000000000001</v>
      </c>
      <c r="T3773">
        <v>33</v>
      </c>
      <c r="U3773">
        <v>4667.7950000000001</v>
      </c>
      <c r="V3773">
        <v>2</v>
      </c>
      <c r="W3773">
        <v>2.08</v>
      </c>
      <c r="X3773">
        <v>3.3620000000000001</v>
      </c>
      <c r="Y3773" s="8">
        <v>43412</v>
      </c>
    </row>
    <row r="3774" spans="1:25" x14ac:dyDescent="0.25">
      <c r="A3774">
        <v>-111.97605900000001</v>
      </c>
      <c r="B3774">
        <v>33.07985377</v>
      </c>
      <c r="C3774" t="s">
        <v>563</v>
      </c>
      <c r="D3774" t="s">
        <v>562</v>
      </c>
      <c r="E3774" t="s">
        <v>561</v>
      </c>
      <c r="F3774">
        <v>1252</v>
      </c>
      <c r="G3774">
        <v>0</v>
      </c>
      <c r="H3774">
        <v>13.333</v>
      </c>
      <c r="I3774">
        <v>3.2480000000000002</v>
      </c>
      <c r="J3774">
        <v>1</v>
      </c>
      <c r="K3774">
        <v>1172.4380000000001</v>
      </c>
      <c r="L3774" t="s">
        <v>560</v>
      </c>
      <c r="M3774" t="s">
        <v>559</v>
      </c>
      <c r="N3774" s="8">
        <v>43412</v>
      </c>
      <c r="O3774">
        <v>0</v>
      </c>
      <c r="P3774">
        <v>0</v>
      </c>
      <c r="Q3774">
        <v>15898.375</v>
      </c>
      <c r="R3774">
        <v>1465.8679999999999</v>
      </c>
      <c r="S3774">
        <v>3.0539999999999998</v>
      </c>
      <c r="T3774">
        <v>33</v>
      </c>
      <c r="U3774">
        <v>4442.0240000000003</v>
      </c>
      <c r="V3774">
        <v>2</v>
      </c>
      <c r="W3774">
        <v>2.2149999999999999</v>
      </c>
      <c r="X3774">
        <v>3.5790000000000002</v>
      </c>
      <c r="Y3774" s="8">
        <v>43412</v>
      </c>
    </row>
    <row r="3775" spans="1:25" x14ac:dyDescent="0.25">
      <c r="A3775">
        <v>-111.97605883</v>
      </c>
      <c r="B3775">
        <v>33.079862779999999</v>
      </c>
      <c r="C3775" t="s">
        <v>563</v>
      </c>
      <c r="D3775" t="s">
        <v>562</v>
      </c>
      <c r="E3775" t="s">
        <v>561</v>
      </c>
      <c r="F3775">
        <v>1253</v>
      </c>
      <c r="G3775">
        <v>359</v>
      </c>
      <c r="H3775">
        <v>13.333</v>
      </c>
      <c r="I3775">
        <v>3.2480000000000002</v>
      </c>
      <c r="J3775">
        <v>1</v>
      </c>
      <c r="K3775">
        <v>1172.47</v>
      </c>
      <c r="L3775" t="s">
        <v>560</v>
      </c>
      <c r="M3775" t="s">
        <v>559</v>
      </c>
      <c r="N3775" s="8">
        <v>43412</v>
      </c>
      <c r="O3775">
        <v>0</v>
      </c>
      <c r="P3775">
        <v>0</v>
      </c>
      <c r="Q3775">
        <v>17590.607</v>
      </c>
      <c r="R3775">
        <v>1621.896</v>
      </c>
      <c r="S3775">
        <v>3.379</v>
      </c>
      <c r="T3775">
        <v>33</v>
      </c>
      <c r="U3775">
        <v>4914.835</v>
      </c>
      <c r="V3775">
        <v>2</v>
      </c>
      <c r="W3775">
        <v>2.2149999999999999</v>
      </c>
      <c r="X3775">
        <v>3.5790000000000002</v>
      </c>
      <c r="Y3775" s="8">
        <v>43412</v>
      </c>
    </row>
    <row r="3776" spans="1:25" x14ac:dyDescent="0.25">
      <c r="A3776">
        <v>-111.97605849</v>
      </c>
      <c r="B3776">
        <v>33.079870790000001</v>
      </c>
      <c r="C3776" t="s">
        <v>563</v>
      </c>
      <c r="D3776" t="s">
        <v>562</v>
      </c>
      <c r="E3776" t="s">
        <v>561</v>
      </c>
      <c r="F3776">
        <v>1254</v>
      </c>
      <c r="G3776">
        <v>357</v>
      </c>
      <c r="H3776">
        <v>13.333</v>
      </c>
      <c r="I3776">
        <v>3.117</v>
      </c>
      <c r="J3776">
        <v>1</v>
      </c>
      <c r="K3776">
        <v>1172.421</v>
      </c>
      <c r="L3776" t="s">
        <v>560</v>
      </c>
      <c r="M3776" t="s">
        <v>559</v>
      </c>
      <c r="N3776" s="8">
        <v>43412</v>
      </c>
      <c r="O3776">
        <v>0</v>
      </c>
      <c r="P3776">
        <v>0</v>
      </c>
      <c r="Q3776">
        <v>17412.092000000001</v>
      </c>
      <c r="R3776">
        <v>1673.0329999999999</v>
      </c>
      <c r="S3776">
        <v>3.4849999999999999</v>
      </c>
      <c r="T3776">
        <v>33</v>
      </c>
      <c r="U3776">
        <v>5069.7979999999998</v>
      </c>
      <c r="V3776">
        <v>2</v>
      </c>
      <c r="W3776">
        <v>2.125</v>
      </c>
      <c r="X3776">
        <v>3.4340000000000002</v>
      </c>
      <c r="Y3776" s="8">
        <v>43412</v>
      </c>
    </row>
    <row r="3777" spans="1:25" x14ac:dyDescent="0.25">
      <c r="A3777">
        <v>-111.97605919999999</v>
      </c>
      <c r="B3777">
        <v>33.079879839999997</v>
      </c>
      <c r="C3777" t="s">
        <v>563</v>
      </c>
      <c r="D3777" t="s">
        <v>562</v>
      </c>
      <c r="E3777" t="s">
        <v>561</v>
      </c>
      <c r="F3777">
        <v>1255</v>
      </c>
      <c r="G3777">
        <v>7</v>
      </c>
      <c r="H3777">
        <v>13.333</v>
      </c>
      <c r="I3777">
        <v>3.2480000000000002</v>
      </c>
      <c r="J3777">
        <v>1</v>
      </c>
      <c r="K3777">
        <v>1172.3820000000001</v>
      </c>
      <c r="L3777" t="s">
        <v>560</v>
      </c>
      <c r="M3777" t="s">
        <v>559</v>
      </c>
      <c r="N3777" s="8">
        <v>43412</v>
      </c>
      <c r="O3777">
        <v>0</v>
      </c>
      <c r="P3777">
        <v>0</v>
      </c>
      <c r="Q3777">
        <v>16614.254000000001</v>
      </c>
      <c r="R3777">
        <v>1531.874</v>
      </c>
      <c r="S3777">
        <v>3.1909999999999998</v>
      </c>
      <c r="T3777">
        <v>33</v>
      </c>
      <c r="U3777">
        <v>4642.0410000000002</v>
      </c>
      <c r="V3777">
        <v>2</v>
      </c>
      <c r="W3777">
        <v>2.2149999999999999</v>
      </c>
      <c r="X3777">
        <v>3.5790000000000002</v>
      </c>
      <c r="Y3777" s="8">
        <v>43412</v>
      </c>
    </row>
    <row r="3778" spans="1:25" x14ac:dyDescent="0.25">
      <c r="A3778">
        <v>-111.97605783</v>
      </c>
      <c r="B3778">
        <v>33.07988778</v>
      </c>
      <c r="C3778" t="s">
        <v>563</v>
      </c>
      <c r="D3778" t="s">
        <v>562</v>
      </c>
      <c r="E3778" t="s">
        <v>561</v>
      </c>
      <c r="F3778">
        <v>1256</v>
      </c>
      <c r="G3778">
        <v>359</v>
      </c>
      <c r="H3778">
        <v>13.333</v>
      </c>
      <c r="I3778">
        <v>2.9860000000000002</v>
      </c>
      <c r="J3778">
        <v>1</v>
      </c>
      <c r="K3778">
        <v>1172.3589999999999</v>
      </c>
      <c r="L3778" t="s">
        <v>560</v>
      </c>
      <c r="M3778" t="s">
        <v>559</v>
      </c>
      <c r="N3778" s="8">
        <v>43412</v>
      </c>
      <c r="O3778">
        <v>0</v>
      </c>
      <c r="P3778">
        <v>0</v>
      </c>
      <c r="Q3778">
        <v>16684.812000000002</v>
      </c>
      <c r="R3778">
        <v>1673.6210000000001</v>
      </c>
      <c r="S3778">
        <v>3.4870000000000001</v>
      </c>
      <c r="T3778">
        <v>33</v>
      </c>
      <c r="U3778">
        <v>5071.58</v>
      </c>
      <c r="V3778">
        <v>2</v>
      </c>
      <c r="W3778">
        <v>2.036</v>
      </c>
      <c r="X3778">
        <v>3.29</v>
      </c>
      <c r="Y3778" s="8">
        <v>43412</v>
      </c>
    </row>
    <row r="3779" spans="1:25" x14ac:dyDescent="0.25">
      <c r="A3779">
        <v>-111.97605900000001</v>
      </c>
      <c r="B3779">
        <v>33.079896769999998</v>
      </c>
      <c r="C3779" t="s">
        <v>563</v>
      </c>
      <c r="D3779" t="s">
        <v>562</v>
      </c>
      <c r="E3779" t="s">
        <v>561</v>
      </c>
      <c r="F3779">
        <v>1257</v>
      </c>
      <c r="G3779">
        <v>0</v>
      </c>
      <c r="H3779">
        <v>13.333</v>
      </c>
      <c r="I3779">
        <v>3.1819999999999999</v>
      </c>
      <c r="J3779">
        <v>1</v>
      </c>
      <c r="K3779">
        <v>1172.451</v>
      </c>
      <c r="L3779" t="s">
        <v>560</v>
      </c>
      <c r="M3779" t="s">
        <v>559</v>
      </c>
      <c r="N3779" s="8">
        <v>43412</v>
      </c>
      <c r="O3779">
        <v>0</v>
      </c>
      <c r="P3779">
        <v>0</v>
      </c>
      <c r="Q3779">
        <v>16395.474999999999</v>
      </c>
      <c r="R3779">
        <v>1542.8710000000001</v>
      </c>
      <c r="S3779">
        <v>3.214</v>
      </c>
      <c r="T3779">
        <v>33</v>
      </c>
      <c r="U3779">
        <v>4675.366</v>
      </c>
      <c r="V3779">
        <v>2</v>
      </c>
      <c r="W3779">
        <v>2.17</v>
      </c>
      <c r="X3779">
        <v>3.5070000000000001</v>
      </c>
      <c r="Y3779" s="8">
        <v>43412</v>
      </c>
    </row>
    <row r="3780" spans="1:25" x14ac:dyDescent="0.25">
      <c r="A3780">
        <v>-111.97605917</v>
      </c>
      <c r="B3780">
        <v>33.07990478</v>
      </c>
      <c r="C3780" t="s">
        <v>563</v>
      </c>
      <c r="D3780" t="s">
        <v>562</v>
      </c>
      <c r="E3780" t="s">
        <v>561</v>
      </c>
      <c r="F3780">
        <v>1258</v>
      </c>
      <c r="G3780">
        <v>1</v>
      </c>
      <c r="H3780">
        <v>13.333</v>
      </c>
      <c r="I3780">
        <v>3.0510000000000002</v>
      </c>
      <c r="J3780">
        <v>1</v>
      </c>
      <c r="K3780">
        <v>1172.4739999999999</v>
      </c>
      <c r="L3780" t="s">
        <v>560</v>
      </c>
      <c r="M3780" t="s">
        <v>559</v>
      </c>
      <c r="N3780" s="8">
        <v>43412</v>
      </c>
      <c r="O3780">
        <v>0</v>
      </c>
      <c r="P3780">
        <v>0</v>
      </c>
      <c r="Q3780">
        <v>15641.15</v>
      </c>
      <c r="R3780">
        <v>1535.193</v>
      </c>
      <c r="S3780">
        <v>3.198</v>
      </c>
      <c r="T3780">
        <v>33</v>
      </c>
      <c r="U3780">
        <v>4652.1000000000004</v>
      </c>
      <c r="V3780">
        <v>2</v>
      </c>
      <c r="W3780">
        <v>2.08</v>
      </c>
      <c r="X3780">
        <v>3.3620000000000001</v>
      </c>
      <c r="Y3780" s="8">
        <v>43412</v>
      </c>
    </row>
    <row r="3781" spans="1:25" x14ac:dyDescent="0.25">
      <c r="A3781">
        <v>-111.97605849</v>
      </c>
      <c r="B3781">
        <v>33.079913789999999</v>
      </c>
      <c r="C3781" t="s">
        <v>563</v>
      </c>
      <c r="D3781" t="s">
        <v>562</v>
      </c>
      <c r="E3781" t="s">
        <v>561</v>
      </c>
      <c r="F3781">
        <v>1259</v>
      </c>
      <c r="G3781">
        <v>357</v>
      </c>
      <c r="H3781">
        <v>13.333</v>
      </c>
      <c r="I3781">
        <v>3.0179999999999998</v>
      </c>
      <c r="J3781">
        <v>1</v>
      </c>
      <c r="K3781">
        <v>1172.5</v>
      </c>
      <c r="L3781" t="s">
        <v>560</v>
      </c>
      <c r="M3781" t="s">
        <v>559</v>
      </c>
      <c r="N3781" s="8">
        <v>43412</v>
      </c>
      <c r="O3781">
        <v>0</v>
      </c>
      <c r="P3781">
        <v>0</v>
      </c>
      <c r="Q3781">
        <v>12543.49</v>
      </c>
      <c r="R3781">
        <v>1244.537</v>
      </c>
      <c r="S3781">
        <v>2.593</v>
      </c>
      <c r="T3781">
        <v>33</v>
      </c>
      <c r="U3781">
        <v>3771.3240000000001</v>
      </c>
      <c r="V3781">
        <v>2</v>
      </c>
      <c r="W3781">
        <v>2.0579999999999998</v>
      </c>
      <c r="X3781">
        <v>3.3260000000000001</v>
      </c>
      <c r="Y3781" s="8">
        <v>43412</v>
      </c>
    </row>
    <row r="3782" spans="1:25" x14ac:dyDescent="0.25">
      <c r="A3782">
        <v>-111.97605885999999</v>
      </c>
      <c r="B3782">
        <v>33.079922809999999</v>
      </c>
      <c r="C3782" t="s">
        <v>563</v>
      </c>
      <c r="D3782" t="s">
        <v>562</v>
      </c>
      <c r="E3782" t="s">
        <v>561</v>
      </c>
      <c r="F3782">
        <v>1260</v>
      </c>
      <c r="G3782">
        <v>5</v>
      </c>
      <c r="H3782">
        <v>13.333</v>
      </c>
      <c r="I3782">
        <v>3.3460000000000001</v>
      </c>
      <c r="J3782">
        <v>1</v>
      </c>
      <c r="K3782">
        <v>1172.434</v>
      </c>
      <c r="L3782" t="s">
        <v>560</v>
      </c>
      <c r="M3782" t="s">
        <v>559</v>
      </c>
      <c r="N3782" s="8">
        <v>43412</v>
      </c>
      <c r="O3782">
        <v>0</v>
      </c>
      <c r="P3782">
        <v>0</v>
      </c>
      <c r="Q3782">
        <v>9498.7620000000006</v>
      </c>
      <c r="R3782">
        <v>850.04899999999998</v>
      </c>
      <c r="S3782">
        <v>1.7709999999999999</v>
      </c>
      <c r="T3782">
        <v>33</v>
      </c>
      <c r="U3782">
        <v>2575.9070000000002</v>
      </c>
      <c r="V3782">
        <v>2</v>
      </c>
      <c r="W3782">
        <v>2.282</v>
      </c>
      <c r="X3782">
        <v>3.6880000000000002</v>
      </c>
      <c r="Y3782" s="8">
        <v>43412</v>
      </c>
    </row>
    <row r="3783" spans="1:25" x14ac:dyDescent="0.25">
      <c r="A3783">
        <v>-111.97605833999999</v>
      </c>
      <c r="B3783">
        <v>33.079930779999998</v>
      </c>
      <c r="C3783" t="s">
        <v>563</v>
      </c>
      <c r="D3783" t="s">
        <v>562</v>
      </c>
      <c r="E3783" t="s">
        <v>561</v>
      </c>
      <c r="F3783">
        <v>1261</v>
      </c>
      <c r="G3783">
        <v>2</v>
      </c>
      <c r="H3783">
        <v>13.333</v>
      </c>
      <c r="I3783">
        <v>3.2810000000000001</v>
      </c>
      <c r="J3783">
        <v>1</v>
      </c>
      <c r="K3783">
        <v>1172.5029999999999</v>
      </c>
      <c r="L3783" t="s">
        <v>560</v>
      </c>
      <c r="M3783" t="s">
        <v>559</v>
      </c>
      <c r="N3783" s="8">
        <v>43412</v>
      </c>
      <c r="O3783">
        <v>0</v>
      </c>
      <c r="P3783">
        <v>0</v>
      </c>
      <c r="Q3783">
        <v>8490.2960000000003</v>
      </c>
      <c r="R3783">
        <v>774.99699999999996</v>
      </c>
      <c r="S3783">
        <v>1.615</v>
      </c>
      <c r="T3783">
        <v>33</v>
      </c>
      <c r="U3783">
        <v>2348.4760000000001</v>
      </c>
      <c r="V3783">
        <v>2</v>
      </c>
      <c r="W3783">
        <v>2.2370000000000001</v>
      </c>
      <c r="X3783">
        <v>3.6150000000000002</v>
      </c>
      <c r="Y3783" s="8">
        <v>43412</v>
      </c>
    </row>
    <row r="3784" spans="1:25" x14ac:dyDescent="0.25">
      <c r="A3784">
        <v>-111.97605833999999</v>
      </c>
      <c r="B3784">
        <v>33.079939779999997</v>
      </c>
      <c r="C3784" t="s">
        <v>563</v>
      </c>
      <c r="D3784" t="s">
        <v>562</v>
      </c>
      <c r="E3784" t="s">
        <v>561</v>
      </c>
      <c r="F3784">
        <v>1262</v>
      </c>
      <c r="G3784">
        <v>2</v>
      </c>
      <c r="H3784">
        <v>13.333</v>
      </c>
      <c r="I3784">
        <v>3.0510000000000002</v>
      </c>
      <c r="J3784">
        <v>1</v>
      </c>
      <c r="K3784">
        <v>1172.5160000000001</v>
      </c>
      <c r="L3784" t="s">
        <v>560</v>
      </c>
      <c r="M3784" t="s">
        <v>559</v>
      </c>
      <c r="N3784" s="8">
        <v>43412</v>
      </c>
      <c r="O3784">
        <v>0</v>
      </c>
      <c r="P3784">
        <v>0</v>
      </c>
      <c r="Q3784">
        <v>7156.2520000000004</v>
      </c>
      <c r="R3784">
        <v>702.39300000000003</v>
      </c>
      <c r="S3784">
        <v>1.4630000000000001</v>
      </c>
      <c r="T3784">
        <v>33</v>
      </c>
      <c r="U3784">
        <v>2128.462</v>
      </c>
      <c r="V3784">
        <v>2</v>
      </c>
      <c r="W3784">
        <v>2.08</v>
      </c>
      <c r="X3784">
        <v>3.3620000000000001</v>
      </c>
      <c r="Y3784" s="8">
        <v>43412</v>
      </c>
    </row>
    <row r="3785" spans="1:25" x14ac:dyDescent="0.25">
      <c r="A3785">
        <v>-111.97605766</v>
      </c>
      <c r="B3785">
        <v>33.079947779999998</v>
      </c>
      <c r="C3785" t="s">
        <v>563</v>
      </c>
      <c r="D3785" t="s">
        <v>562</v>
      </c>
      <c r="E3785" t="s">
        <v>561</v>
      </c>
      <c r="F3785">
        <v>1263</v>
      </c>
      <c r="G3785">
        <v>358</v>
      </c>
      <c r="H3785">
        <v>13.333</v>
      </c>
      <c r="I3785">
        <v>3.0179999999999998</v>
      </c>
      <c r="J3785">
        <v>1</v>
      </c>
      <c r="K3785">
        <v>1172.5329999999999</v>
      </c>
      <c r="L3785" t="s">
        <v>560</v>
      </c>
      <c r="M3785" t="s">
        <v>559</v>
      </c>
      <c r="N3785" s="8">
        <v>43412</v>
      </c>
      <c r="O3785">
        <v>0</v>
      </c>
      <c r="P3785">
        <v>0</v>
      </c>
      <c r="Q3785">
        <v>7987.4679999999998</v>
      </c>
      <c r="R3785">
        <v>792.49900000000002</v>
      </c>
      <c r="S3785">
        <v>1.651</v>
      </c>
      <c r="T3785">
        <v>33</v>
      </c>
      <c r="U3785">
        <v>2401.511</v>
      </c>
      <c r="V3785">
        <v>2</v>
      </c>
      <c r="W3785">
        <v>2.0579999999999998</v>
      </c>
      <c r="X3785">
        <v>3.3260000000000001</v>
      </c>
      <c r="Y3785" s="8">
        <v>43412</v>
      </c>
    </row>
    <row r="3786" spans="1:25" x14ac:dyDescent="0.25">
      <c r="A3786">
        <v>-111.97605833999999</v>
      </c>
      <c r="B3786">
        <v>33.079956780000003</v>
      </c>
      <c r="C3786" t="s">
        <v>563</v>
      </c>
      <c r="D3786" t="s">
        <v>562</v>
      </c>
      <c r="E3786" t="s">
        <v>561</v>
      </c>
      <c r="F3786">
        <v>1264</v>
      </c>
      <c r="G3786">
        <v>2</v>
      </c>
      <c r="H3786">
        <v>13.333</v>
      </c>
      <c r="I3786">
        <v>3.2810000000000001</v>
      </c>
      <c r="J3786">
        <v>1</v>
      </c>
      <c r="K3786">
        <v>1172.5229999999999</v>
      </c>
      <c r="L3786" t="s">
        <v>560</v>
      </c>
      <c r="M3786" t="s">
        <v>559</v>
      </c>
      <c r="N3786" s="8">
        <v>43412</v>
      </c>
      <c r="O3786">
        <v>0</v>
      </c>
      <c r="P3786">
        <v>0</v>
      </c>
      <c r="Q3786">
        <v>5781.9430000000002</v>
      </c>
      <c r="R3786">
        <v>527.77800000000002</v>
      </c>
      <c r="S3786">
        <v>1.1000000000000001</v>
      </c>
      <c r="T3786">
        <v>33</v>
      </c>
      <c r="U3786">
        <v>1599.327</v>
      </c>
      <c r="V3786">
        <v>2</v>
      </c>
      <c r="W3786">
        <v>2.2370000000000001</v>
      </c>
      <c r="X3786">
        <v>3.6150000000000002</v>
      </c>
      <c r="Y3786" s="8">
        <v>43412</v>
      </c>
    </row>
    <row r="3787" spans="1:25" x14ac:dyDescent="0.25">
      <c r="A3787">
        <v>-111.976057</v>
      </c>
      <c r="B3787">
        <v>33.079965770000001</v>
      </c>
      <c r="C3787" t="s">
        <v>563</v>
      </c>
      <c r="D3787" t="s">
        <v>562</v>
      </c>
      <c r="E3787" t="s">
        <v>561</v>
      </c>
      <c r="F3787">
        <v>1265</v>
      </c>
      <c r="G3787">
        <v>0</v>
      </c>
      <c r="H3787">
        <v>13.333</v>
      </c>
      <c r="I3787">
        <v>3.3460000000000001</v>
      </c>
      <c r="J3787">
        <v>1</v>
      </c>
      <c r="K3787">
        <v>1172.4770000000001</v>
      </c>
      <c r="L3787" t="s">
        <v>560</v>
      </c>
      <c r="M3787" t="s">
        <v>559</v>
      </c>
      <c r="N3787" s="8">
        <v>43412</v>
      </c>
      <c r="O3787">
        <v>0</v>
      </c>
      <c r="P3787">
        <v>0</v>
      </c>
      <c r="Q3787">
        <v>3664.547</v>
      </c>
      <c r="R3787">
        <v>327.94200000000001</v>
      </c>
      <c r="S3787">
        <v>0.68300000000000005</v>
      </c>
      <c r="T3787">
        <v>33</v>
      </c>
      <c r="U3787">
        <v>993.76400000000001</v>
      </c>
      <c r="V3787">
        <v>2</v>
      </c>
      <c r="W3787">
        <v>2.282</v>
      </c>
      <c r="X3787">
        <v>3.6880000000000002</v>
      </c>
      <c r="Y3787" s="8">
        <v>43412</v>
      </c>
    </row>
    <row r="3788" spans="1:25" x14ac:dyDescent="0.25">
      <c r="A3788">
        <v>-111.97605799999999</v>
      </c>
      <c r="B3788">
        <v>33.07997477</v>
      </c>
      <c r="C3788" t="s">
        <v>563</v>
      </c>
      <c r="D3788" t="s">
        <v>562</v>
      </c>
      <c r="E3788" t="s">
        <v>561</v>
      </c>
      <c r="F3788">
        <v>1266</v>
      </c>
      <c r="G3788">
        <v>0</v>
      </c>
      <c r="H3788">
        <v>13.333</v>
      </c>
      <c r="I3788">
        <v>3.2480000000000002</v>
      </c>
      <c r="J3788">
        <v>1</v>
      </c>
      <c r="K3788">
        <v>1172.559</v>
      </c>
      <c r="L3788" t="s">
        <v>560</v>
      </c>
      <c r="M3788" t="s">
        <v>559</v>
      </c>
      <c r="N3788" s="8">
        <v>43412</v>
      </c>
      <c r="O3788">
        <v>0</v>
      </c>
      <c r="P3788">
        <v>0</v>
      </c>
      <c r="Q3788">
        <v>1448.171</v>
      </c>
      <c r="R3788">
        <v>133.52500000000001</v>
      </c>
      <c r="S3788">
        <v>0.27800000000000002</v>
      </c>
      <c r="T3788">
        <v>33</v>
      </c>
      <c r="U3788">
        <v>404.62099999999998</v>
      </c>
      <c r="V3788">
        <v>2</v>
      </c>
      <c r="W3788">
        <v>2.2149999999999999</v>
      </c>
      <c r="X3788">
        <v>3.5790000000000002</v>
      </c>
      <c r="Y3788" s="8">
        <v>43412</v>
      </c>
    </row>
    <row r="3789" spans="1:25" x14ac:dyDescent="0.25">
      <c r="A3789">
        <v>-111.97620832</v>
      </c>
      <c r="B3789">
        <v>33.079987209999999</v>
      </c>
      <c r="C3789" t="s">
        <v>563</v>
      </c>
      <c r="D3789" t="s">
        <v>562</v>
      </c>
      <c r="E3789" t="s">
        <v>561</v>
      </c>
      <c r="F3789">
        <v>1267</v>
      </c>
      <c r="G3789">
        <v>184</v>
      </c>
      <c r="H3789">
        <v>13.333</v>
      </c>
      <c r="I3789">
        <v>2.8540000000000001</v>
      </c>
      <c r="J3789">
        <v>1</v>
      </c>
      <c r="K3789">
        <v>1172.47</v>
      </c>
      <c r="L3789" t="s">
        <v>560</v>
      </c>
      <c r="M3789" t="s">
        <v>559</v>
      </c>
      <c r="N3789" s="8">
        <v>43412</v>
      </c>
      <c r="O3789">
        <v>0</v>
      </c>
      <c r="P3789">
        <v>0</v>
      </c>
      <c r="Q3789">
        <v>71.825000000000003</v>
      </c>
      <c r="R3789">
        <v>7.5359999999999996</v>
      </c>
      <c r="S3789">
        <v>1.6E-2</v>
      </c>
      <c r="T3789">
        <v>33</v>
      </c>
      <c r="U3789">
        <v>22.835999999999999</v>
      </c>
      <c r="V3789">
        <v>3</v>
      </c>
      <c r="W3789">
        <v>1.946</v>
      </c>
      <c r="X3789">
        <v>3.145</v>
      </c>
      <c r="Y3789" s="8">
        <v>43412</v>
      </c>
    </row>
    <row r="3790" spans="1:25" x14ac:dyDescent="0.25">
      <c r="A3790">
        <v>-111.97621003</v>
      </c>
      <c r="B3790">
        <v>33.079978179999998</v>
      </c>
      <c r="C3790" t="s">
        <v>563</v>
      </c>
      <c r="D3790" t="s">
        <v>562</v>
      </c>
      <c r="E3790" t="s">
        <v>561</v>
      </c>
      <c r="F3790">
        <v>1268</v>
      </c>
      <c r="G3790">
        <v>174</v>
      </c>
      <c r="H3790">
        <v>13.333</v>
      </c>
      <c r="I3790">
        <v>3.51</v>
      </c>
      <c r="J3790">
        <v>1</v>
      </c>
      <c r="K3790">
        <v>1172.5070000000001</v>
      </c>
      <c r="L3790" t="s">
        <v>560</v>
      </c>
      <c r="M3790" t="s">
        <v>559</v>
      </c>
      <c r="N3790" s="8">
        <v>43412</v>
      </c>
      <c r="O3790">
        <v>0</v>
      </c>
      <c r="P3790">
        <v>0</v>
      </c>
      <c r="Q3790">
        <v>500.51499999999999</v>
      </c>
      <c r="R3790">
        <v>42.698</v>
      </c>
      <c r="S3790">
        <v>8.8999999999999996E-2</v>
      </c>
      <c r="T3790">
        <v>33</v>
      </c>
      <c r="U3790">
        <v>129.38900000000001</v>
      </c>
      <c r="V3790">
        <v>3</v>
      </c>
      <c r="W3790">
        <v>2.3940000000000001</v>
      </c>
      <c r="X3790">
        <v>3.8679999999999999</v>
      </c>
      <c r="Y3790" s="8">
        <v>43412</v>
      </c>
    </row>
    <row r="3791" spans="1:25" x14ac:dyDescent="0.25">
      <c r="A3791">
        <v>-111.97620797</v>
      </c>
      <c r="B3791">
        <v>33.079968180000002</v>
      </c>
      <c r="C3791" t="s">
        <v>563</v>
      </c>
      <c r="D3791" t="s">
        <v>562</v>
      </c>
      <c r="E3791" t="s">
        <v>561</v>
      </c>
      <c r="F3791">
        <v>1269</v>
      </c>
      <c r="G3791">
        <v>186</v>
      </c>
      <c r="H3791">
        <v>13.333</v>
      </c>
      <c r="I3791">
        <v>3.5430000000000001</v>
      </c>
      <c r="J3791">
        <v>1</v>
      </c>
      <c r="K3791">
        <v>1172.47</v>
      </c>
      <c r="L3791" t="s">
        <v>560</v>
      </c>
      <c r="M3791" t="s">
        <v>559</v>
      </c>
      <c r="N3791" s="8">
        <v>43412</v>
      </c>
      <c r="O3791">
        <v>0</v>
      </c>
      <c r="P3791">
        <v>0</v>
      </c>
      <c r="Q3791">
        <v>517.25900000000001</v>
      </c>
      <c r="R3791">
        <v>43.718000000000004</v>
      </c>
      <c r="S3791">
        <v>9.0999999999999998E-2</v>
      </c>
      <c r="T3791">
        <v>33</v>
      </c>
      <c r="U3791">
        <v>132.47900000000001</v>
      </c>
      <c r="V3791">
        <v>3</v>
      </c>
      <c r="W3791">
        <v>2.4159999999999999</v>
      </c>
      <c r="X3791">
        <v>3.9039999999999999</v>
      </c>
      <c r="Y3791" s="8">
        <v>43412</v>
      </c>
    </row>
    <row r="3792" spans="1:25" x14ac:dyDescent="0.25">
      <c r="A3792">
        <v>-111.97621017</v>
      </c>
      <c r="B3792">
        <v>33.079958220000002</v>
      </c>
      <c r="C3792" t="s">
        <v>563</v>
      </c>
      <c r="D3792" t="s">
        <v>562</v>
      </c>
      <c r="E3792" t="s">
        <v>561</v>
      </c>
      <c r="F3792">
        <v>1270</v>
      </c>
      <c r="G3792">
        <v>179</v>
      </c>
      <c r="H3792">
        <v>13.333</v>
      </c>
      <c r="I3792">
        <v>3.3460000000000001</v>
      </c>
      <c r="J3792">
        <v>1</v>
      </c>
      <c r="K3792">
        <v>1172.5519999999999</v>
      </c>
      <c r="L3792" t="s">
        <v>560</v>
      </c>
      <c r="M3792" t="s">
        <v>559</v>
      </c>
      <c r="N3792" s="8">
        <v>43412</v>
      </c>
      <c r="O3792">
        <v>0</v>
      </c>
      <c r="P3792">
        <v>0</v>
      </c>
      <c r="Q3792">
        <v>2949.384</v>
      </c>
      <c r="R3792">
        <v>263.94200000000001</v>
      </c>
      <c r="S3792">
        <v>0.55000000000000004</v>
      </c>
      <c r="T3792">
        <v>33</v>
      </c>
      <c r="U3792">
        <v>799.82399999999996</v>
      </c>
      <c r="V3792">
        <v>3</v>
      </c>
      <c r="W3792">
        <v>2.282</v>
      </c>
      <c r="X3792">
        <v>3.6880000000000002</v>
      </c>
      <c r="Y3792" s="8">
        <v>43412</v>
      </c>
    </row>
    <row r="3793" spans="1:25" x14ac:dyDescent="0.25">
      <c r="A3793">
        <v>-111.97620863</v>
      </c>
      <c r="B3793">
        <v>33.079949149999997</v>
      </c>
      <c r="C3793" t="s">
        <v>563</v>
      </c>
      <c r="D3793" t="s">
        <v>562</v>
      </c>
      <c r="E3793" t="s">
        <v>561</v>
      </c>
      <c r="F3793">
        <v>1271</v>
      </c>
      <c r="G3793">
        <v>188</v>
      </c>
      <c r="H3793">
        <v>13.333</v>
      </c>
      <c r="I3793">
        <v>3.6749999999999998</v>
      </c>
      <c r="J3793">
        <v>1</v>
      </c>
      <c r="K3793">
        <v>1172.585</v>
      </c>
      <c r="L3793" t="s">
        <v>560</v>
      </c>
      <c r="M3793" t="s">
        <v>559</v>
      </c>
      <c r="N3793" s="8">
        <v>43412</v>
      </c>
      <c r="O3793">
        <v>0</v>
      </c>
      <c r="P3793">
        <v>0</v>
      </c>
      <c r="Q3793">
        <v>5023.0469999999996</v>
      </c>
      <c r="R3793">
        <v>409.38</v>
      </c>
      <c r="S3793">
        <v>0.85299999999999998</v>
      </c>
      <c r="T3793">
        <v>33</v>
      </c>
      <c r="U3793">
        <v>1240.5450000000001</v>
      </c>
      <c r="V3793">
        <v>3</v>
      </c>
      <c r="W3793">
        <v>2.5049999999999999</v>
      </c>
      <c r="X3793">
        <v>4.0490000000000004</v>
      </c>
      <c r="Y3793" s="8">
        <v>43412</v>
      </c>
    </row>
    <row r="3794" spans="1:25" x14ac:dyDescent="0.25">
      <c r="A3794">
        <v>-111.97621117</v>
      </c>
      <c r="B3794">
        <v>33.07993922</v>
      </c>
      <c r="C3794" t="s">
        <v>563</v>
      </c>
      <c r="D3794" t="s">
        <v>562</v>
      </c>
      <c r="E3794" t="s">
        <v>561</v>
      </c>
      <c r="F3794">
        <v>1272</v>
      </c>
      <c r="G3794">
        <v>179</v>
      </c>
      <c r="H3794">
        <v>13.333</v>
      </c>
      <c r="I3794">
        <v>3.6749999999999998</v>
      </c>
      <c r="J3794">
        <v>1</v>
      </c>
      <c r="K3794">
        <v>1172.5029999999999</v>
      </c>
      <c r="L3794" t="s">
        <v>560</v>
      </c>
      <c r="M3794" t="s">
        <v>559</v>
      </c>
      <c r="N3794" s="8">
        <v>43412</v>
      </c>
      <c r="O3794">
        <v>0</v>
      </c>
      <c r="P3794">
        <v>0</v>
      </c>
      <c r="Q3794">
        <v>5866.8220000000001</v>
      </c>
      <c r="R3794">
        <v>478.14800000000002</v>
      </c>
      <c r="S3794">
        <v>0.996</v>
      </c>
      <c r="T3794">
        <v>33</v>
      </c>
      <c r="U3794">
        <v>1448.933</v>
      </c>
      <c r="V3794">
        <v>3</v>
      </c>
      <c r="W3794">
        <v>2.5049999999999999</v>
      </c>
      <c r="X3794">
        <v>4.0490000000000004</v>
      </c>
      <c r="Y3794" s="8">
        <v>43412</v>
      </c>
    </row>
    <row r="3795" spans="1:25" x14ac:dyDescent="0.25">
      <c r="A3795">
        <v>-111.97620913999999</v>
      </c>
      <c r="B3795">
        <v>33.079929190000001</v>
      </c>
      <c r="C3795" t="s">
        <v>563</v>
      </c>
      <c r="D3795" t="s">
        <v>562</v>
      </c>
      <c r="E3795" t="s">
        <v>561</v>
      </c>
      <c r="F3795">
        <v>1273</v>
      </c>
      <c r="G3795">
        <v>185</v>
      </c>
      <c r="H3795">
        <v>13.333</v>
      </c>
      <c r="I3795">
        <v>3.2810000000000001</v>
      </c>
      <c r="J3795">
        <v>1</v>
      </c>
      <c r="K3795">
        <v>1172.5920000000001</v>
      </c>
      <c r="L3795" t="s">
        <v>560</v>
      </c>
      <c r="M3795" t="s">
        <v>559</v>
      </c>
      <c r="N3795" s="8">
        <v>43412</v>
      </c>
      <c r="O3795">
        <v>0</v>
      </c>
      <c r="P3795">
        <v>0</v>
      </c>
      <c r="Q3795">
        <v>6351.5290000000005</v>
      </c>
      <c r="R3795">
        <v>579.77</v>
      </c>
      <c r="S3795">
        <v>1.208</v>
      </c>
      <c r="T3795">
        <v>33</v>
      </c>
      <c r="U3795">
        <v>1756.8779999999999</v>
      </c>
      <c r="V3795">
        <v>3</v>
      </c>
      <c r="W3795">
        <v>2.2370000000000001</v>
      </c>
      <c r="X3795">
        <v>3.6150000000000002</v>
      </c>
      <c r="Y3795" s="8">
        <v>43412</v>
      </c>
    </row>
    <row r="3796" spans="1:25" x14ac:dyDescent="0.25">
      <c r="A3796">
        <v>-111.97621304</v>
      </c>
      <c r="B3796">
        <v>33.079919050000001</v>
      </c>
      <c r="C3796" t="s">
        <v>563</v>
      </c>
      <c r="D3796" t="s">
        <v>562</v>
      </c>
      <c r="E3796" t="s">
        <v>561</v>
      </c>
      <c r="F3796">
        <v>1274</v>
      </c>
      <c r="G3796">
        <v>168</v>
      </c>
      <c r="H3796">
        <v>13.333</v>
      </c>
      <c r="I3796">
        <v>3.6419999999999999</v>
      </c>
      <c r="J3796">
        <v>1</v>
      </c>
      <c r="K3796">
        <v>1172.454</v>
      </c>
      <c r="L3796" t="s">
        <v>560</v>
      </c>
      <c r="M3796" t="s">
        <v>559</v>
      </c>
      <c r="N3796" s="8">
        <v>43412</v>
      </c>
      <c r="O3796">
        <v>0</v>
      </c>
      <c r="P3796">
        <v>0</v>
      </c>
      <c r="Q3796">
        <v>4347.8180000000002</v>
      </c>
      <c r="R3796">
        <v>357.541</v>
      </c>
      <c r="S3796">
        <v>0.745</v>
      </c>
      <c r="T3796">
        <v>33</v>
      </c>
      <c r="U3796">
        <v>1083.4570000000001</v>
      </c>
      <c r="V3796">
        <v>3</v>
      </c>
      <c r="W3796">
        <v>2.4830000000000001</v>
      </c>
      <c r="X3796">
        <v>4.0129999999999999</v>
      </c>
      <c r="Y3796" s="8">
        <v>43412</v>
      </c>
    </row>
    <row r="3797" spans="1:25" x14ac:dyDescent="0.25">
      <c r="A3797">
        <v>-111.97620980000001</v>
      </c>
      <c r="B3797">
        <v>33.079910159999997</v>
      </c>
      <c r="C3797" t="s">
        <v>563</v>
      </c>
      <c r="D3797" t="s">
        <v>562</v>
      </c>
      <c r="E3797" t="s">
        <v>561</v>
      </c>
      <c r="F3797">
        <v>1275</v>
      </c>
      <c r="G3797">
        <v>187</v>
      </c>
      <c r="H3797">
        <v>13.333</v>
      </c>
      <c r="I3797">
        <v>3.6749999999999998</v>
      </c>
      <c r="J3797">
        <v>1</v>
      </c>
      <c r="K3797">
        <v>1172.559</v>
      </c>
      <c r="L3797" t="s">
        <v>560</v>
      </c>
      <c r="M3797" t="s">
        <v>559</v>
      </c>
      <c r="N3797" s="8">
        <v>43412</v>
      </c>
      <c r="O3797">
        <v>0</v>
      </c>
      <c r="P3797">
        <v>0</v>
      </c>
      <c r="Q3797">
        <v>4921.424</v>
      </c>
      <c r="R3797">
        <v>401.09800000000001</v>
      </c>
      <c r="S3797">
        <v>0.83599999999999997</v>
      </c>
      <c r="T3797">
        <v>33</v>
      </c>
      <c r="U3797">
        <v>1215.4469999999999</v>
      </c>
      <c r="V3797">
        <v>3</v>
      </c>
      <c r="W3797">
        <v>2.5049999999999999</v>
      </c>
      <c r="X3797">
        <v>4.0490000000000004</v>
      </c>
      <c r="Y3797" s="8">
        <v>43412</v>
      </c>
    </row>
    <row r="3798" spans="1:25" x14ac:dyDescent="0.25">
      <c r="A3798">
        <v>-111.97620999999999</v>
      </c>
      <c r="B3798">
        <v>33.07990023</v>
      </c>
      <c r="C3798" t="s">
        <v>563</v>
      </c>
      <c r="D3798" t="s">
        <v>562</v>
      </c>
      <c r="E3798" t="s">
        <v>561</v>
      </c>
      <c r="F3798">
        <v>1276</v>
      </c>
      <c r="G3798">
        <v>180</v>
      </c>
      <c r="H3798">
        <v>13.333</v>
      </c>
      <c r="I3798">
        <v>3.5760000000000001</v>
      </c>
      <c r="J3798">
        <v>1</v>
      </c>
      <c r="K3798">
        <v>1172.444</v>
      </c>
      <c r="L3798" t="s">
        <v>560</v>
      </c>
      <c r="M3798" t="s">
        <v>559</v>
      </c>
      <c r="N3798" s="8">
        <v>43412</v>
      </c>
      <c r="O3798">
        <v>0</v>
      </c>
      <c r="P3798">
        <v>0</v>
      </c>
      <c r="Q3798">
        <v>6413.1090000000004</v>
      </c>
      <c r="R3798">
        <v>537.05600000000004</v>
      </c>
      <c r="S3798">
        <v>1.119</v>
      </c>
      <c r="T3798">
        <v>33</v>
      </c>
      <c r="U3798">
        <v>1627.442</v>
      </c>
      <c r="V3798">
        <v>3</v>
      </c>
      <c r="W3798">
        <v>2.4380000000000002</v>
      </c>
      <c r="X3798">
        <v>3.9409999999999998</v>
      </c>
      <c r="Y3798" s="8">
        <v>43412</v>
      </c>
    </row>
    <row r="3799" spans="1:25" x14ac:dyDescent="0.25">
      <c r="A3799">
        <v>-111.97621134000001</v>
      </c>
      <c r="B3799">
        <v>33.07989122</v>
      </c>
      <c r="C3799" t="s">
        <v>563</v>
      </c>
      <c r="D3799" t="s">
        <v>562</v>
      </c>
      <c r="E3799" t="s">
        <v>561</v>
      </c>
      <c r="F3799">
        <v>1277</v>
      </c>
      <c r="G3799">
        <v>178</v>
      </c>
      <c r="H3799">
        <v>13.333</v>
      </c>
      <c r="I3799">
        <v>3.15</v>
      </c>
      <c r="J3799">
        <v>1</v>
      </c>
      <c r="K3799">
        <v>1172.5360000000001</v>
      </c>
      <c r="L3799" t="s">
        <v>560</v>
      </c>
      <c r="M3799" t="s">
        <v>559</v>
      </c>
      <c r="N3799" s="8">
        <v>43412</v>
      </c>
      <c r="O3799">
        <v>0</v>
      </c>
      <c r="P3799">
        <v>0</v>
      </c>
      <c r="Q3799">
        <v>6496.61</v>
      </c>
      <c r="R3799">
        <v>617.72199999999998</v>
      </c>
      <c r="S3799">
        <v>1.2869999999999999</v>
      </c>
      <c r="T3799">
        <v>33</v>
      </c>
      <c r="U3799">
        <v>1871.884</v>
      </c>
      <c r="V3799">
        <v>3</v>
      </c>
      <c r="W3799">
        <v>2.1469999999999998</v>
      </c>
      <c r="X3799">
        <v>3.4710000000000001</v>
      </c>
      <c r="Y3799" s="8">
        <v>43412</v>
      </c>
    </row>
    <row r="3800" spans="1:25" x14ac:dyDescent="0.25">
      <c r="A3800">
        <v>-111.97620946000001</v>
      </c>
      <c r="B3800">
        <v>33.079882120000001</v>
      </c>
      <c r="C3800" t="s">
        <v>563</v>
      </c>
      <c r="D3800" t="s">
        <v>562</v>
      </c>
      <c r="E3800" t="s">
        <v>561</v>
      </c>
      <c r="F3800">
        <v>1278</v>
      </c>
      <c r="G3800">
        <v>189</v>
      </c>
      <c r="H3800">
        <v>13.333</v>
      </c>
      <c r="I3800">
        <v>3.0179999999999998</v>
      </c>
      <c r="J3800">
        <v>1</v>
      </c>
      <c r="K3800">
        <v>1172.5429999999999</v>
      </c>
      <c r="L3800" t="s">
        <v>560</v>
      </c>
      <c r="M3800" t="s">
        <v>559</v>
      </c>
      <c r="N3800" s="8">
        <v>43412</v>
      </c>
      <c r="O3800">
        <v>0</v>
      </c>
      <c r="P3800">
        <v>0</v>
      </c>
      <c r="Q3800">
        <v>9303.9979999999996</v>
      </c>
      <c r="R3800">
        <v>923.12199999999996</v>
      </c>
      <c r="S3800">
        <v>1.923</v>
      </c>
      <c r="T3800">
        <v>33</v>
      </c>
      <c r="U3800">
        <v>2797.3389999999999</v>
      </c>
      <c r="V3800">
        <v>3</v>
      </c>
      <c r="W3800">
        <v>2.0579999999999998</v>
      </c>
      <c r="X3800">
        <v>3.3260000000000001</v>
      </c>
      <c r="Y3800" s="8">
        <v>43412</v>
      </c>
    </row>
    <row r="3801" spans="1:25" x14ac:dyDescent="0.25">
      <c r="A3801">
        <v>-111.97621168000001</v>
      </c>
      <c r="B3801">
        <v>33.079873210000002</v>
      </c>
      <c r="C3801" t="s">
        <v>563</v>
      </c>
      <c r="D3801" t="s">
        <v>562</v>
      </c>
      <c r="E3801" t="s">
        <v>561</v>
      </c>
      <c r="F3801">
        <v>1279</v>
      </c>
      <c r="G3801">
        <v>176</v>
      </c>
      <c r="H3801">
        <v>13.333</v>
      </c>
      <c r="I3801">
        <v>3.1819999999999999</v>
      </c>
      <c r="J3801">
        <v>1</v>
      </c>
      <c r="K3801">
        <v>1172.4929999999999</v>
      </c>
      <c r="L3801" t="s">
        <v>560</v>
      </c>
      <c r="M3801" t="s">
        <v>559</v>
      </c>
      <c r="N3801" s="8">
        <v>43412</v>
      </c>
      <c r="O3801">
        <v>0</v>
      </c>
      <c r="P3801">
        <v>0</v>
      </c>
      <c r="Q3801">
        <v>11382.012000000001</v>
      </c>
      <c r="R3801">
        <v>1071.087</v>
      </c>
      <c r="S3801">
        <v>2.2309999999999999</v>
      </c>
      <c r="T3801">
        <v>33</v>
      </c>
      <c r="U3801">
        <v>3245.7170000000001</v>
      </c>
      <c r="V3801">
        <v>3</v>
      </c>
      <c r="W3801">
        <v>2.17</v>
      </c>
      <c r="X3801">
        <v>3.5070000000000001</v>
      </c>
      <c r="Y3801" s="8">
        <v>43412</v>
      </c>
    </row>
    <row r="3802" spans="1:25" x14ac:dyDescent="0.25">
      <c r="A3802">
        <v>-111.97621083</v>
      </c>
      <c r="B3802">
        <v>33.079864219999997</v>
      </c>
      <c r="C3802" t="s">
        <v>563</v>
      </c>
      <c r="D3802" t="s">
        <v>562</v>
      </c>
      <c r="E3802" t="s">
        <v>561</v>
      </c>
      <c r="F3802">
        <v>1280</v>
      </c>
      <c r="G3802">
        <v>181</v>
      </c>
      <c r="H3802">
        <v>13.333</v>
      </c>
      <c r="I3802">
        <v>3.4449999999999998</v>
      </c>
      <c r="J3802">
        <v>1</v>
      </c>
      <c r="K3802">
        <v>1172.5029999999999</v>
      </c>
      <c r="L3802" t="s">
        <v>560</v>
      </c>
      <c r="M3802" t="s">
        <v>559</v>
      </c>
      <c r="N3802" s="8">
        <v>43412</v>
      </c>
      <c r="O3802">
        <v>0</v>
      </c>
      <c r="P3802">
        <v>0</v>
      </c>
      <c r="Q3802">
        <v>15023.15</v>
      </c>
      <c r="R3802">
        <v>1306.0170000000001</v>
      </c>
      <c r="S3802">
        <v>2.7210000000000001</v>
      </c>
      <c r="T3802">
        <v>33</v>
      </c>
      <c r="U3802">
        <v>3957.6280000000002</v>
      </c>
      <c r="V3802">
        <v>3</v>
      </c>
      <c r="W3802">
        <v>2.3490000000000002</v>
      </c>
      <c r="X3802">
        <v>3.7959999999999998</v>
      </c>
      <c r="Y3802" s="8">
        <v>43412</v>
      </c>
    </row>
    <row r="3803" spans="1:25" x14ac:dyDescent="0.25">
      <c r="A3803">
        <v>-111.97621032000001</v>
      </c>
      <c r="B3803">
        <v>33.079855209999998</v>
      </c>
      <c r="C3803" t="s">
        <v>563</v>
      </c>
      <c r="D3803" t="s">
        <v>562</v>
      </c>
      <c r="E3803" t="s">
        <v>561</v>
      </c>
      <c r="F3803">
        <v>1281</v>
      </c>
      <c r="G3803">
        <v>184</v>
      </c>
      <c r="H3803">
        <v>13.333</v>
      </c>
      <c r="I3803">
        <v>3.1819999999999999</v>
      </c>
      <c r="J3803">
        <v>1</v>
      </c>
      <c r="K3803">
        <v>1172.451</v>
      </c>
      <c r="L3803" t="s">
        <v>560</v>
      </c>
      <c r="M3803" t="s">
        <v>559</v>
      </c>
      <c r="N3803" s="8">
        <v>43412</v>
      </c>
      <c r="O3803">
        <v>0</v>
      </c>
      <c r="P3803">
        <v>0</v>
      </c>
      <c r="Q3803">
        <v>14319.884</v>
      </c>
      <c r="R3803">
        <v>1347.5509999999999</v>
      </c>
      <c r="S3803">
        <v>2.8069999999999999</v>
      </c>
      <c r="T3803">
        <v>33</v>
      </c>
      <c r="U3803">
        <v>4083.4859999999999</v>
      </c>
      <c r="V3803">
        <v>3</v>
      </c>
      <c r="W3803">
        <v>2.17</v>
      </c>
      <c r="X3803">
        <v>3.5070000000000001</v>
      </c>
      <c r="Y3803" s="8">
        <v>43412</v>
      </c>
    </row>
    <row r="3804" spans="1:25" x14ac:dyDescent="0.25">
      <c r="A3804">
        <v>-111.97621134000001</v>
      </c>
      <c r="B3804">
        <v>33.07984622</v>
      </c>
      <c r="C3804" t="s">
        <v>563</v>
      </c>
      <c r="D3804" t="s">
        <v>562</v>
      </c>
      <c r="E3804" t="s">
        <v>561</v>
      </c>
      <c r="F3804">
        <v>1282</v>
      </c>
      <c r="G3804">
        <v>178</v>
      </c>
      <c r="H3804">
        <v>13.333</v>
      </c>
      <c r="I3804">
        <v>3.15</v>
      </c>
      <c r="J3804">
        <v>1</v>
      </c>
      <c r="K3804">
        <v>1172.4970000000001</v>
      </c>
      <c r="L3804" t="s">
        <v>560</v>
      </c>
      <c r="M3804" t="s">
        <v>559</v>
      </c>
      <c r="N3804" s="8">
        <v>43412</v>
      </c>
      <c r="O3804">
        <v>0</v>
      </c>
      <c r="P3804">
        <v>0</v>
      </c>
      <c r="Q3804">
        <v>16158.244000000001</v>
      </c>
      <c r="R3804">
        <v>1536.386</v>
      </c>
      <c r="S3804">
        <v>3.2010000000000001</v>
      </c>
      <c r="T3804">
        <v>33</v>
      </c>
      <c r="U3804">
        <v>4655.7139999999999</v>
      </c>
      <c r="V3804">
        <v>3</v>
      </c>
      <c r="W3804">
        <v>2.1469999999999998</v>
      </c>
      <c r="X3804">
        <v>3.4710000000000001</v>
      </c>
      <c r="Y3804" s="8">
        <v>43412</v>
      </c>
    </row>
    <row r="3805" spans="1:25" x14ac:dyDescent="0.25">
      <c r="A3805">
        <v>-111.97621049</v>
      </c>
      <c r="B3805">
        <v>33.079837210000001</v>
      </c>
      <c r="C3805" t="s">
        <v>563</v>
      </c>
      <c r="D3805" t="s">
        <v>562</v>
      </c>
      <c r="E3805" t="s">
        <v>561</v>
      </c>
      <c r="F3805">
        <v>1283</v>
      </c>
      <c r="G3805">
        <v>183</v>
      </c>
      <c r="H3805">
        <v>13.333</v>
      </c>
      <c r="I3805">
        <v>3.3140000000000001</v>
      </c>
      <c r="J3805">
        <v>1</v>
      </c>
      <c r="K3805">
        <v>1172.4480000000001</v>
      </c>
      <c r="L3805" t="s">
        <v>560</v>
      </c>
      <c r="M3805" t="s">
        <v>559</v>
      </c>
      <c r="N3805" s="8">
        <v>43412</v>
      </c>
      <c r="O3805">
        <v>0</v>
      </c>
      <c r="P3805">
        <v>0</v>
      </c>
      <c r="Q3805">
        <v>14781.236999999999</v>
      </c>
      <c r="R3805">
        <v>1335.8779999999999</v>
      </c>
      <c r="S3805">
        <v>2.7829999999999999</v>
      </c>
      <c r="T3805">
        <v>33</v>
      </c>
      <c r="U3805">
        <v>4048.114</v>
      </c>
      <c r="V3805">
        <v>3</v>
      </c>
      <c r="W3805">
        <v>2.2589999999999999</v>
      </c>
      <c r="X3805">
        <v>3.6509999999999998</v>
      </c>
      <c r="Y3805" s="8">
        <v>43412</v>
      </c>
    </row>
    <row r="3806" spans="1:25" x14ac:dyDescent="0.25">
      <c r="A3806">
        <v>-111.97621117</v>
      </c>
      <c r="B3806">
        <v>33.079828220000003</v>
      </c>
      <c r="C3806" t="s">
        <v>563</v>
      </c>
      <c r="D3806" t="s">
        <v>562</v>
      </c>
      <c r="E3806" t="s">
        <v>561</v>
      </c>
      <c r="F3806">
        <v>1284</v>
      </c>
      <c r="G3806">
        <v>179</v>
      </c>
      <c r="H3806">
        <v>13.333</v>
      </c>
      <c r="I3806">
        <v>3.0179999999999998</v>
      </c>
      <c r="J3806">
        <v>1</v>
      </c>
      <c r="K3806">
        <v>1172.431</v>
      </c>
      <c r="L3806" t="s">
        <v>560</v>
      </c>
      <c r="M3806" t="s">
        <v>559</v>
      </c>
      <c r="N3806" s="8">
        <v>43412</v>
      </c>
      <c r="O3806">
        <v>0</v>
      </c>
      <c r="P3806">
        <v>0</v>
      </c>
      <c r="Q3806">
        <v>14856.972</v>
      </c>
      <c r="R3806">
        <v>1474.076</v>
      </c>
      <c r="S3806">
        <v>3.0710000000000002</v>
      </c>
      <c r="T3806">
        <v>33</v>
      </c>
      <c r="U3806">
        <v>4466.8959999999997</v>
      </c>
      <c r="V3806">
        <v>3</v>
      </c>
      <c r="W3806">
        <v>2.0579999999999998</v>
      </c>
      <c r="X3806">
        <v>3.3260000000000001</v>
      </c>
      <c r="Y3806" s="8">
        <v>43412</v>
      </c>
    </row>
    <row r="3807" spans="1:25" x14ac:dyDescent="0.25">
      <c r="A3807">
        <v>-111.97621151</v>
      </c>
      <c r="B3807">
        <v>33.079820210000001</v>
      </c>
      <c r="C3807" t="s">
        <v>563</v>
      </c>
      <c r="D3807" t="s">
        <v>562</v>
      </c>
      <c r="E3807" t="s">
        <v>561</v>
      </c>
      <c r="F3807">
        <v>1285</v>
      </c>
      <c r="G3807">
        <v>177</v>
      </c>
      <c r="H3807">
        <v>13.333</v>
      </c>
      <c r="I3807">
        <v>3.2810000000000001</v>
      </c>
      <c r="J3807">
        <v>1</v>
      </c>
      <c r="K3807">
        <v>1172.431</v>
      </c>
      <c r="L3807" t="s">
        <v>560</v>
      </c>
      <c r="M3807" t="s">
        <v>559</v>
      </c>
      <c r="N3807" s="8">
        <v>43412</v>
      </c>
      <c r="O3807">
        <v>0</v>
      </c>
      <c r="P3807">
        <v>0</v>
      </c>
      <c r="Q3807">
        <v>15463.130999999999</v>
      </c>
      <c r="R3807">
        <v>1411.48</v>
      </c>
      <c r="S3807">
        <v>2.9409999999999998</v>
      </c>
      <c r="T3807">
        <v>33</v>
      </c>
      <c r="U3807">
        <v>4277.2120000000004</v>
      </c>
      <c r="V3807">
        <v>3</v>
      </c>
      <c r="W3807">
        <v>2.2370000000000001</v>
      </c>
      <c r="X3807">
        <v>3.6150000000000002</v>
      </c>
      <c r="Y3807" s="8">
        <v>43412</v>
      </c>
    </row>
    <row r="3808" spans="1:25" x14ac:dyDescent="0.25">
      <c r="A3808">
        <v>-111.97621032000001</v>
      </c>
      <c r="B3808">
        <v>33.079811210000003</v>
      </c>
      <c r="C3808" t="s">
        <v>563</v>
      </c>
      <c r="D3808" t="s">
        <v>562</v>
      </c>
      <c r="E3808" t="s">
        <v>561</v>
      </c>
      <c r="F3808">
        <v>1286</v>
      </c>
      <c r="G3808">
        <v>184</v>
      </c>
      <c r="H3808">
        <v>13.333</v>
      </c>
      <c r="I3808">
        <v>3.0840000000000001</v>
      </c>
      <c r="J3808">
        <v>1</v>
      </c>
      <c r="K3808">
        <v>1172.5329999999999</v>
      </c>
      <c r="L3808" t="s">
        <v>560</v>
      </c>
      <c r="M3808" t="s">
        <v>559</v>
      </c>
      <c r="N3808" s="8">
        <v>43412</v>
      </c>
      <c r="O3808">
        <v>0</v>
      </c>
      <c r="P3808">
        <v>0</v>
      </c>
      <c r="Q3808">
        <v>13901.66</v>
      </c>
      <c r="R3808">
        <v>1349.9449999999999</v>
      </c>
      <c r="S3808">
        <v>2.8119999999999998</v>
      </c>
      <c r="T3808">
        <v>33</v>
      </c>
      <c r="U3808">
        <v>4090.7420000000002</v>
      </c>
      <c r="V3808">
        <v>3</v>
      </c>
      <c r="W3808">
        <v>2.1030000000000002</v>
      </c>
      <c r="X3808">
        <v>3.3980000000000001</v>
      </c>
      <c r="Y3808" s="8">
        <v>43412</v>
      </c>
    </row>
    <row r="3809" spans="1:25" x14ac:dyDescent="0.25">
      <c r="A3809">
        <v>-111.97621186000001</v>
      </c>
      <c r="B3809">
        <v>33.079802190000002</v>
      </c>
      <c r="C3809" t="s">
        <v>563</v>
      </c>
      <c r="D3809" t="s">
        <v>562</v>
      </c>
      <c r="E3809" t="s">
        <v>561</v>
      </c>
      <c r="F3809">
        <v>1287</v>
      </c>
      <c r="G3809">
        <v>175</v>
      </c>
      <c r="H3809">
        <v>13.333</v>
      </c>
      <c r="I3809">
        <v>3.379</v>
      </c>
      <c r="J3809">
        <v>1</v>
      </c>
      <c r="K3809">
        <v>1172.461</v>
      </c>
      <c r="L3809" t="s">
        <v>560</v>
      </c>
      <c r="M3809" t="s">
        <v>559</v>
      </c>
      <c r="N3809" s="8">
        <v>43412</v>
      </c>
      <c r="O3809">
        <v>0</v>
      </c>
      <c r="P3809">
        <v>0</v>
      </c>
      <c r="Q3809">
        <v>13869.602999999999</v>
      </c>
      <c r="R3809">
        <v>1229.1479999999999</v>
      </c>
      <c r="S3809">
        <v>2.5609999999999999</v>
      </c>
      <c r="T3809">
        <v>33</v>
      </c>
      <c r="U3809">
        <v>3724.69</v>
      </c>
      <c r="V3809">
        <v>3</v>
      </c>
      <c r="W3809">
        <v>2.3039999999999998</v>
      </c>
      <c r="X3809">
        <v>3.7240000000000002</v>
      </c>
      <c r="Y3809" s="8">
        <v>43412</v>
      </c>
    </row>
    <row r="3810" spans="1:25" x14ac:dyDescent="0.25">
      <c r="A3810">
        <v>-111.97621049</v>
      </c>
      <c r="B3810">
        <v>33.079793209999998</v>
      </c>
      <c r="C3810" t="s">
        <v>563</v>
      </c>
      <c r="D3810" t="s">
        <v>562</v>
      </c>
      <c r="E3810" t="s">
        <v>561</v>
      </c>
      <c r="F3810">
        <v>1288</v>
      </c>
      <c r="G3810">
        <v>183</v>
      </c>
      <c r="H3810">
        <v>13.333</v>
      </c>
      <c r="I3810">
        <v>3.3460000000000001</v>
      </c>
      <c r="J3810">
        <v>1</v>
      </c>
      <c r="K3810">
        <v>1172.49</v>
      </c>
      <c r="L3810" t="s">
        <v>560</v>
      </c>
      <c r="M3810" t="s">
        <v>559</v>
      </c>
      <c r="N3810" s="8">
        <v>43412</v>
      </c>
      <c r="O3810">
        <v>0</v>
      </c>
      <c r="P3810">
        <v>0</v>
      </c>
      <c r="Q3810">
        <v>11806.790999999999</v>
      </c>
      <c r="R3810">
        <v>1056.596</v>
      </c>
      <c r="S3810">
        <v>2.2010000000000001</v>
      </c>
      <c r="T3810">
        <v>33</v>
      </c>
      <c r="U3810">
        <v>3201.806</v>
      </c>
      <c r="V3810">
        <v>3</v>
      </c>
      <c r="W3810">
        <v>2.282</v>
      </c>
      <c r="X3810">
        <v>3.6880000000000002</v>
      </c>
      <c r="Y3810" s="8">
        <v>43412</v>
      </c>
    </row>
    <row r="3811" spans="1:25" x14ac:dyDescent="0.25">
      <c r="A3811">
        <v>-111.97621117</v>
      </c>
      <c r="B3811">
        <v>33.079784220000001</v>
      </c>
      <c r="C3811" t="s">
        <v>563</v>
      </c>
      <c r="D3811" t="s">
        <v>562</v>
      </c>
      <c r="E3811" t="s">
        <v>561</v>
      </c>
      <c r="F3811">
        <v>1289</v>
      </c>
      <c r="G3811">
        <v>179</v>
      </c>
      <c r="H3811">
        <v>13.333</v>
      </c>
      <c r="I3811">
        <v>3.2810000000000001</v>
      </c>
      <c r="J3811">
        <v>1</v>
      </c>
      <c r="K3811">
        <v>1172.47</v>
      </c>
      <c r="L3811" t="s">
        <v>560</v>
      </c>
      <c r="M3811" t="s">
        <v>559</v>
      </c>
      <c r="N3811" s="8">
        <v>43412</v>
      </c>
      <c r="O3811">
        <v>0</v>
      </c>
      <c r="P3811">
        <v>0</v>
      </c>
      <c r="Q3811">
        <v>7494.1689999999999</v>
      </c>
      <c r="R3811">
        <v>684.07</v>
      </c>
      <c r="S3811">
        <v>1.425</v>
      </c>
      <c r="T3811">
        <v>33</v>
      </c>
      <c r="U3811">
        <v>2072.9409999999998</v>
      </c>
      <c r="V3811">
        <v>3</v>
      </c>
      <c r="W3811">
        <v>2.2370000000000001</v>
      </c>
      <c r="X3811">
        <v>3.6150000000000002</v>
      </c>
      <c r="Y3811" s="8">
        <v>43412</v>
      </c>
    </row>
    <row r="3812" spans="1:25" x14ac:dyDescent="0.25">
      <c r="A3812">
        <v>-111.97621100000001</v>
      </c>
      <c r="B3812">
        <v>33.079775230000003</v>
      </c>
      <c r="C3812" t="s">
        <v>563</v>
      </c>
      <c r="D3812" t="s">
        <v>562</v>
      </c>
      <c r="E3812" t="s">
        <v>561</v>
      </c>
      <c r="F3812">
        <v>1290</v>
      </c>
      <c r="G3812">
        <v>180</v>
      </c>
      <c r="H3812">
        <v>13.333</v>
      </c>
      <c r="I3812">
        <v>3.117</v>
      </c>
      <c r="J3812">
        <v>1</v>
      </c>
      <c r="K3812">
        <v>1172.6969999999999</v>
      </c>
      <c r="L3812" t="s">
        <v>560</v>
      </c>
      <c r="M3812" t="s">
        <v>559</v>
      </c>
      <c r="N3812" s="8">
        <v>43412</v>
      </c>
      <c r="O3812">
        <v>0</v>
      </c>
      <c r="P3812">
        <v>0</v>
      </c>
      <c r="Q3812">
        <v>8430.3140000000003</v>
      </c>
      <c r="R3812">
        <v>810.02300000000002</v>
      </c>
      <c r="S3812">
        <v>1.6879999999999999</v>
      </c>
      <c r="T3812">
        <v>33</v>
      </c>
      <c r="U3812">
        <v>2454.616</v>
      </c>
      <c r="V3812">
        <v>3</v>
      </c>
      <c r="W3812">
        <v>2.125</v>
      </c>
      <c r="X3812">
        <v>3.4340000000000002</v>
      </c>
      <c r="Y3812" s="8">
        <v>43412</v>
      </c>
    </row>
    <row r="3813" spans="1:25" x14ac:dyDescent="0.25">
      <c r="A3813">
        <v>-111.97621083</v>
      </c>
      <c r="B3813">
        <v>33.079766220000003</v>
      </c>
      <c r="C3813" t="s">
        <v>563</v>
      </c>
      <c r="D3813" t="s">
        <v>562</v>
      </c>
      <c r="E3813" t="s">
        <v>561</v>
      </c>
      <c r="F3813">
        <v>1291</v>
      </c>
      <c r="G3813">
        <v>181</v>
      </c>
      <c r="H3813">
        <v>13.333</v>
      </c>
      <c r="I3813">
        <v>3.379</v>
      </c>
      <c r="J3813">
        <v>1</v>
      </c>
      <c r="K3813">
        <v>1172.546</v>
      </c>
      <c r="L3813" t="s">
        <v>560</v>
      </c>
      <c r="M3813" t="s">
        <v>559</v>
      </c>
      <c r="N3813" s="8">
        <v>43412</v>
      </c>
      <c r="O3813">
        <v>0</v>
      </c>
      <c r="P3813">
        <v>0</v>
      </c>
      <c r="Q3813">
        <v>10722.205</v>
      </c>
      <c r="R3813">
        <v>950.22</v>
      </c>
      <c r="S3813">
        <v>1.98</v>
      </c>
      <c r="T3813">
        <v>33</v>
      </c>
      <c r="U3813">
        <v>2879.4540000000002</v>
      </c>
      <c r="V3813">
        <v>3</v>
      </c>
      <c r="W3813">
        <v>2.3039999999999998</v>
      </c>
      <c r="X3813">
        <v>3.7240000000000002</v>
      </c>
      <c r="Y3813" s="8">
        <v>43412</v>
      </c>
    </row>
    <row r="3814" spans="1:25" x14ac:dyDescent="0.25">
      <c r="A3814">
        <v>-111.97621117</v>
      </c>
      <c r="B3814">
        <v>33.079757219999998</v>
      </c>
      <c r="C3814" t="s">
        <v>563</v>
      </c>
      <c r="D3814" t="s">
        <v>562</v>
      </c>
      <c r="E3814" t="s">
        <v>561</v>
      </c>
      <c r="F3814">
        <v>1292</v>
      </c>
      <c r="G3814">
        <v>179</v>
      </c>
      <c r="H3814">
        <v>13.333</v>
      </c>
      <c r="I3814">
        <v>3.117</v>
      </c>
      <c r="J3814">
        <v>1</v>
      </c>
      <c r="K3814">
        <v>1172.5619999999999</v>
      </c>
      <c r="L3814" t="s">
        <v>560</v>
      </c>
      <c r="M3814" t="s">
        <v>559</v>
      </c>
      <c r="N3814" s="8">
        <v>43412</v>
      </c>
      <c r="O3814">
        <v>0</v>
      </c>
      <c r="P3814">
        <v>0</v>
      </c>
      <c r="Q3814">
        <v>10280.02</v>
      </c>
      <c r="R3814">
        <v>987.75099999999998</v>
      </c>
      <c r="S3814">
        <v>2.0579999999999998</v>
      </c>
      <c r="T3814">
        <v>33</v>
      </c>
      <c r="U3814">
        <v>2993.1860000000001</v>
      </c>
      <c r="V3814">
        <v>3</v>
      </c>
      <c r="W3814">
        <v>2.125</v>
      </c>
      <c r="X3814">
        <v>3.4340000000000002</v>
      </c>
      <c r="Y3814" s="8">
        <v>43412</v>
      </c>
    </row>
    <row r="3815" spans="1:25" x14ac:dyDescent="0.25">
      <c r="A3815">
        <v>-111.97621183</v>
      </c>
      <c r="B3815">
        <v>33.079748219999999</v>
      </c>
      <c r="C3815" t="s">
        <v>563</v>
      </c>
      <c r="D3815" t="s">
        <v>562</v>
      </c>
      <c r="E3815" t="s">
        <v>561</v>
      </c>
      <c r="F3815">
        <v>1293</v>
      </c>
      <c r="G3815">
        <v>181</v>
      </c>
      <c r="H3815">
        <v>13.333</v>
      </c>
      <c r="I3815">
        <v>3.0840000000000001</v>
      </c>
      <c r="J3815">
        <v>1</v>
      </c>
      <c r="K3815">
        <v>1172.415</v>
      </c>
      <c r="L3815" t="s">
        <v>560</v>
      </c>
      <c r="M3815" t="s">
        <v>559</v>
      </c>
      <c r="N3815" s="8">
        <v>43412</v>
      </c>
      <c r="O3815">
        <v>0</v>
      </c>
      <c r="P3815">
        <v>0</v>
      </c>
      <c r="Q3815">
        <v>10494.282999999999</v>
      </c>
      <c r="R3815">
        <v>1019.066</v>
      </c>
      <c r="S3815">
        <v>2.1230000000000002</v>
      </c>
      <c r="T3815">
        <v>33</v>
      </c>
      <c r="U3815">
        <v>3088.078</v>
      </c>
      <c r="V3815">
        <v>3</v>
      </c>
      <c r="W3815">
        <v>2.1030000000000002</v>
      </c>
      <c r="X3815">
        <v>3.3980000000000001</v>
      </c>
      <c r="Y3815" s="8">
        <v>43412</v>
      </c>
    </row>
    <row r="3816" spans="1:25" x14ac:dyDescent="0.25">
      <c r="A3816">
        <v>-111.97621183</v>
      </c>
      <c r="B3816">
        <v>33.07973922</v>
      </c>
      <c r="C3816" t="s">
        <v>563</v>
      </c>
      <c r="D3816" t="s">
        <v>562</v>
      </c>
      <c r="E3816" t="s">
        <v>561</v>
      </c>
      <c r="F3816">
        <v>1294</v>
      </c>
      <c r="G3816">
        <v>181</v>
      </c>
      <c r="H3816">
        <v>13.333</v>
      </c>
      <c r="I3816">
        <v>3.2480000000000002</v>
      </c>
      <c r="J3816">
        <v>1</v>
      </c>
      <c r="K3816">
        <v>1172.4639999999999</v>
      </c>
      <c r="L3816" t="s">
        <v>560</v>
      </c>
      <c r="M3816" t="s">
        <v>559</v>
      </c>
      <c r="N3816" s="8">
        <v>43412</v>
      </c>
      <c r="O3816">
        <v>0</v>
      </c>
      <c r="P3816">
        <v>0</v>
      </c>
      <c r="Q3816">
        <v>10976.786</v>
      </c>
      <c r="R3816">
        <v>1012.086</v>
      </c>
      <c r="S3816">
        <v>2.109</v>
      </c>
      <c r="T3816">
        <v>33</v>
      </c>
      <c r="U3816">
        <v>3066.9259999999999</v>
      </c>
      <c r="V3816">
        <v>3</v>
      </c>
      <c r="W3816">
        <v>2.2149999999999999</v>
      </c>
      <c r="X3816">
        <v>3.5790000000000002</v>
      </c>
      <c r="Y3816" s="8">
        <v>43412</v>
      </c>
    </row>
    <row r="3817" spans="1:25" x14ac:dyDescent="0.25">
      <c r="A3817">
        <v>-111.97621134000001</v>
      </c>
      <c r="B3817">
        <v>33.079731219999999</v>
      </c>
      <c r="C3817" t="s">
        <v>563</v>
      </c>
      <c r="D3817" t="s">
        <v>562</v>
      </c>
      <c r="E3817" t="s">
        <v>561</v>
      </c>
      <c r="F3817">
        <v>1295</v>
      </c>
      <c r="G3817">
        <v>178</v>
      </c>
      <c r="H3817">
        <v>13.333</v>
      </c>
      <c r="I3817">
        <v>3.2149999999999999</v>
      </c>
      <c r="J3817">
        <v>1</v>
      </c>
      <c r="K3817">
        <v>1172.53</v>
      </c>
      <c r="L3817" t="s">
        <v>560</v>
      </c>
      <c r="M3817" t="s">
        <v>559</v>
      </c>
      <c r="N3817" s="8">
        <v>43412</v>
      </c>
      <c r="O3817">
        <v>0</v>
      </c>
      <c r="P3817">
        <v>0</v>
      </c>
      <c r="Q3817">
        <v>10642.063</v>
      </c>
      <c r="R3817">
        <v>991.23599999999999</v>
      </c>
      <c r="S3817">
        <v>2.0649999999999999</v>
      </c>
      <c r="T3817">
        <v>33</v>
      </c>
      <c r="U3817">
        <v>3003.7449999999999</v>
      </c>
      <c r="V3817">
        <v>3</v>
      </c>
      <c r="W3817">
        <v>2.1920000000000002</v>
      </c>
      <c r="X3817">
        <v>3.5430000000000001</v>
      </c>
      <c r="Y3817" s="8">
        <v>43412</v>
      </c>
    </row>
    <row r="3818" spans="1:25" x14ac:dyDescent="0.25">
      <c r="A3818">
        <v>-111.97621100000001</v>
      </c>
      <c r="B3818">
        <v>33.079722230000002</v>
      </c>
      <c r="C3818" t="s">
        <v>563</v>
      </c>
      <c r="D3818" t="s">
        <v>562</v>
      </c>
      <c r="E3818" t="s">
        <v>561</v>
      </c>
      <c r="F3818">
        <v>1296</v>
      </c>
      <c r="G3818">
        <v>180</v>
      </c>
      <c r="H3818">
        <v>13.333</v>
      </c>
      <c r="I3818">
        <v>3.2810000000000001</v>
      </c>
      <c r="J3818">
        <v>1</v>
      </c>
      <c r="K3818">
        <v>1172.5260000000001</v>
      </c>
      <c r="L3818" t="s">
        <v>560</v>
      </c>
      <c r="M3818" t="s">
        <v>559</v>
      </c>
      <c r="N3818" s="8">
        <v>43412</v>
      </c>
      <c r="O3818">
        <v>0</v>
      </c>
      <c r="P3818">
        <v>0</v>
      </c>
      <c r="Q3818">
        <v>10260.632</v>
      </c>
      <c r="R3818">
        <v>936.59400000000005</v>
      </c>
      <c r="S3818">
        <v>1.9510000000000001</v>
      </c>
      <c r="T3818">
        <v>33</v>
      </c>
      <c r="U3818">
        <v>2838.1640000000002</v>
      </c>
      <c r="V3818">
        <v>3</v>
      </c>
      <c r="W3818">
        <v>2.2370000000000001</v>
      </c>
      <c r="X3818">
        <v>3.6150000000000002</v>
      </c>
      <c r="Y3818" s="8">
        <v>43412</v>
      </c>
    </row>
    <row r="3819" spans="1:25" x14ac:dyDescent="0.25">
      <c r="A3819">
        <v>-111.97621217</v>
      </c>
      <c r="B3819">
        <v>33.079712219999998</v>
      </c>
      <c r="C3819" t="s">
        <v>563</v>
      </c>
      <c r="D3819" t="s">
        <v>562</v>
      </c>
      <c r="E3819" t="s">
        <v>561</v>
      </c>
      <c r="F3819">
        <v>1297</v>
      </c>
      <c r="G3819">
        <v>179</v>
      </c>
      <c r="H3819">
        <v>13.333</v>
      </c>
      <c r="I3819">
        <v>3.3140000000000001</v>
      </c>
      <c r="J3819">
        <v>1</v>
      </c>
      <c r="K3819">
        <v>1172.52</v>
      </c>
      <c r="L3819" t="s">
        <v>560</v>
      </c>
      <c r="M3819" t="s">
        <v>559</v>
      </c>
      <c r="N3819" s="8">
        <v>43412</v>
      </c>
      <c r="O3819">
        <v>0</v>
      </c>
      <c r="P3819">
        <v>0</v>
      </c>
      <c r="Q3819">
        <v>8989.7090000000007</v>
      </c>
      <c r="R3819">
        <v>812.45899999999995</v>
      </c>
      <c r="S3819">
        <v>1.6930000000000001</v>
      </c>
      <c r="T3819">
        <v>33</v>
      </c>
      <c r="U3819">
        <v>2461.998</v>
      </c>
      <c r="V3819">
        <v>3</v>
      </c>
      <c r="W3819">
        <v>2.2589999999999999</v>
      </c>
      <c r="X3819">
        <v>3.6509999999999998</v>
      </c>
      <c r="Y3819" s="8">
        <v>43412</v>
      </c>
    </row>
    <row r="3820" spans="1:25" x14ac:dyDescent="0.25">
      <c r="A3820">
        <v>-111.97621114</v>
      </c>
      <c r="B3820">
        <v>33.079704190000001</v>
      </c>
      <c r="C3820" t="s">
        <v>563</v>
      </c>
      <c r="D3820" t="s">
        <v>562</v>
      </c>
      <c r="E3820" t="s">
        <v>561</v>
      </c>
      <c r="F3820">
        <v>1298</v>
      </c>
      <c r="G3820">
        <v>185</v>
      </c>
      <c r="H3820">
        <v>13.333</v>
      </c>
      <c r="I3820">
        <v>3.2149999999999999</v>
      </c>
      <c r="J3820">
        <v>1</v>
      </c>
      <c r="K3820">
        <v>1172.5260000000001</v>
      </c>
      <c r="L3820" t="s">
        <v>560</v>
      </c>
      <c r="M3820" t="s">
        <v>559</v>
      </c>
      <c r="N3820" s="8">
        <v>43412</v>
      </c>
      <c r="O3820">
        <v>0</v>
      </c>
      <c r="P3820">
        <v>0</v>
      </c>
      <c r="Q3820">
        <v>9206.7810000000009</v>
      </c>
      <c r="R3820">
        <v>857.54899999999998</v>
      </c>
      <c r="S3820">
        <v>1.7869999999999999</v>
      </c>
      <c r="T3820">
        <v>33</v>
      </c>
      <c r="U3820">
        <v>2598.634</v>
      </c>
      <c r="V3820">
        <v>3</v>
      </c>
      <c r="W3820">
        <v>2.1920000000000002</v>
      </c>
      <c r="X3820">
        <v>3.5430000000000001</v>
      </c>
      <c r="Y3820" s="8">
        <v>43412</v>
      </c>
    </row>
    <row r="3821" spans="1:25" x14ac:dyDescent="0.25">
      <c r="A3821">
        <v>-111.97621183</v>
      </c>
      <c r="B3821">
        <v>33.079695219999998</v>
      </c>
      <c r="C3821" t="s">
        <v>563</v>
      </c>
      <c r="D3821" t="s">
        <v>562</v>
      </c>
      <c r="E3821" t="s">
        <v>561</v>
      </c>
      <c r="F3821">
        <v>1299</v>
      </c>
      <c r="G3821">
        <v>181</v>
      </c>
      <c r="H3821">
        <v>13.333</v>
      </c>
      <c r="I3821">
        <v>3.15</v>
      </c>
      <c r="J3821">
        <v>1</v>
      </c>
      <c r="K3821">
        <v>1172.48</v>
      </c>
      <c r="L3821" t="s">
        <v>560</v>
      </c>
      <c r="M3821" t="s">
        <v>559</v>
      </c>
      <c r="N3821" s="8">
        <v>43412</v>
      </c>
      <c r="O3821">
        <v>0</v>
      </c>
      <c r="P3821">
        <v>0</v>
      </c>
      <c r="Q3821">
        <v>12041.819</v>
      </c>
      <c r="R3821">
        <v>1144.981</v>
      </c>
      <c r="S3821">
        <v>2.3849999999999998</v>
      </c>
      <c r="T3821">
        <v>33</v>
      </c>
      <c r="U3821">
        <v>3469.6379999999999</v>
      </c>
      <c r="V3821">
        <v>3</v>
      </c>
      <c r="W3821">
        <v>2.1469999999999998</v>
      </c>
      <c r="X3821">
        <v>3.4710000000000001</v>
      </c>
      <c r="Y3821" s="8">
        <v>43412</v>
      </c>
    </row>
    <row r="3822" spans="1:25" x14ac:dyDescent="0.25">
      <c r="A3822">
        <v>-111.97621234</v>
      </c>
      <c r="B3822">
        <v>33.079686219999999</v>
      </c>
      <c r="C3822" t="s">
        <v>563</v>
      </c>
      <c r="D3822" t="s">
        <v>562</v>
      </c>
      <c r="E3822" t="s">
        <v>561</v>
      </c>
      <c r="F3822">
        <v>1300</v>
      </c>
      <c r="G3822">
        <v>178</v>
      </c>
      <c r="H3822">
        <v>13.333</v>
      </c>
      <c r="I3822">
        <v>3.1819999999999999</v>
      </c>
      <c r="J3822">
        <v>1</v>
      </c>
      <c r="K3822">
        <v>1172.4870000000001</v>
      </c>
      <c r="L3822" t="s">
        <v>560</v>
      </c>
      <c r="M3822" t="s">
        <v>559</v>
      </c>
      <c r="N3822" s="8">
        <v>43412</v>
      </c>
      <c r="O3822">
        <v>0</v>
      </c>
      <c r="P3822">
        <v>0</v>
      </c>
      <c r="Q3822">
        <v>13247.745999999999</v>
      </c>
      <c r="R3822">
        <v>1246.6590000000001</v>
      </c>
      <c r="S3822">
        <v>2.597</v>
      </c>
      <c r="T3822">
        <v>33</v>
      </c>
      <c r="U3822">
        <v>3777.7530000000002</v>
      </c>
      <c r="V3822">
        <v>3</v>
      </c>
      <c r="W3822">
        <v>2.17</v>
      </c>
      <c r="X3822">
        <v>3.5070000000000001</v>
      </c>
      <c r="Y3822" s="8">
        <v>43412</v>
      </c>
    </row>
    <row r="3823" spans="1:25" x14ac:dyDescent="0.25">
      <c r="A3823">
        <v>-111.97621166</v>
      </c>
      <c r="B3823">
        <v>33.079677220000001</v>
      </c>
      <c r="C3823" t="s">
        <v>563</v>
      </c>
      <c r="D3823" t="s">
        <v>562</v>
      </c>
      <c r="E3823" t="s">
        <v>561</v>
      </c>
      <c r="F3823">
        <v>1301</v>
      </c>
      <c r="G3823">
        <v>182</v>
      </c>
      <c r="H3823">
        <v>13.333</v>
      </c>
      <c r="I3823">
        <v>3.3460000000000001</v>
      </c>
      <c r="J3823">
        <v>1</v>
      </c>
      <c r="K3823">
        <v>1172.421</v>
      </c>
      <c r="L3823" t="s">
        <v>560</v>
      </c>
      <c r="M3823" t="s">
        <v>559</v>
      </c>
      <c r="N3823" s="8">
        <v>43412</v>
      </c>
      <c r="O3823">
        <v>0</v>
      </c>
      <c r="P3823">
        <v>0</v>
      </c>
      <c r="Q3823">
        <v>12424.627</v>
      </c>
      <c r="R3823">
        <v>1111.8869999999999</v>
      </c>
      <c r="S3823">
        <v>2.3159999999999998</v>
      </c>
      <c r="T3823">
        <v>33</v>
      </c>
      <c r="U3823">
        <v>3369.3530000000001</v>
      </c>
      <c r="V3823">
        <v>3</v>
      </c>
      <c r="W3823">
        <v>2.282</v>
      </c>
      <c r="X3823">
        <v>3.6880000000000002</v>
      </c>
      <c r="Y3823" s="8">
        <v>43412</v>
      </c>
    </row>
    <row r="3824" spans="1:25" x14ac:dyDescent="0.25">
      <c r="A3824">
        <v>-111.976212</v>
      </c>
      <c r="B3824">
        <v>33.079668230000003</v>
      </c>
      <c r="C3824" t="s">
        <v>563</v>
      </c>
      <c r="D3824" t="s">
        <v>562</v>
      </c>
      <c r="E3824" t="s">
        <v>561</v>
      </c>
      <c r="F3824">
        <v>1302</v>
      </c>
      <c r="G3824">
        <v>180</v>
      </c>
      <c r="H3824">
        <v>13.333</v>
      </c>
      <c r="I3824">
        <v>3.117</v>
      </c>
      <c r="J3824">
        <v>1</v>
      </c>
      <c r="K3824">
        <v>1172.4770000000001</v>
      </c>
      <c r="L3824" t="s">
        <v>560</v>
      </c>
      <c r="M3824" t="s">
        <v>559</v>
      </c>
      <c r="N3824" s="8">
        <v>43412</v>
      </c>
      <c r="O3824">
        <v>0</v>
      </c>
      <c r="P3824">
        <v>0</v>
      </c>
      <c r="Q3824">
        <v>10932.638999999999</v>
      </c>
      <c r="R3824">
        <v>1050.4580000000001</v>
      </c>
      <c r="S3824">
        <v>2.1880000000000002</v>
      </c>
      <c r="T3824">
        <v>33</v>
      </c>
      <c r="U3824">
        <v>3183.2060000000001</v>
      </c>
      <c r="V3824">
        <v>3</v>
      </c>
      <c r="W3824">
        <v>2.125</v>
      </c>
      <c r="X3824">
        <v>3.4340000000000002</v>
      </c>
      <c r="Y3824" s="8">
        <v>43412</v>
      </c>
    </row>
    <row r="3825" spans="1:25" x14ac:dyDescent="0.25">
      <c r="A3825">
        <v>-111.97621234</v>
      </c>
      <c r="B3825">
        <v>33.079659220000003</v>
      </c>
      <c r="C3825" t="s">
        <v>563</v>
      </c>
      <c r="D3825" t="s">
        <v>562</v>
      </c>
      <c r="E3825" t="s">
        <v>561</v>
      </c>
      <c r="F3825">
        <v>1303</v>
      </c>
      <c r="G3825">
        <v>178</v>
      </c>
      <c r="H3825">
        <v>13.333</v>
      </c>
      <c r="I3825">
        <v>3.2149999999999999</v>
      </c>
      <c r="J3825">
        <v>1</v>
      </c>
      <c r="K3825">
        <v>1172.4570000000001</v>
      </c>
      <c r="L3825" t="s">
        <v>560</v>
      </c>
      <c r="M3825" t="s">
        <v>559</v>
      </c>
      <c r="N3825" s="8">
        <v>43412</v>
      </c>
      <c r="O3825">
        <v>0</v>
      </c>
      <c r="P3825">
        <v>0</v>
      </c>
      <c r="Q3825">
        <v>12358.475</v>
      </c>
      <c r="R3825">
        <v>1151.1079999999999</v>
      </c>
      <c r="S3825">
        <v>2.3980000000000001</v>
      </c>
      <c r="T3825">
        <v>33</v>
      </c>
      <c r="U3825">
        <v>3488.2060000000001</v>
      </c>
      <c r="V3825">
        <v>3</v>
      </c>
      <c r="W3825">
        <v>2.1920000000000002</v>
      </c>
      <c r="X3825">
        <v>3.5430000000000001</v>
      </c>
      <c r="Y3825" s="8">
        <v>43412</v>
      </c>
    </row>
    <row r="3826" spans="1:25" x14ac:dyDescent="0.25">
      <c r="A3826">
        <v>-111.976212</v>
      </c>
      <c r="B3826">
        <v>33.079650229999999</v>
      </c>
      <c r="C3826" t="s">
        <v>563</v>
      </c>
      <c r="D3826" t="s">
        <v>562</v>
      </c>
      <c r="E3826" t="s">
        <v>561</v>
      </c>
      <c r="F3826">
        <v>1304</v>
      </c>
      <c r="G3826">
        <v>180</v>
      </c>
      <c r="H3826">
        <v>13.333</v>
      </c>
      <c r="I3826">
        <v>3.2149999999999999</v>
      </c>
      <c r="J3826">
        <v>1</v>
      </c>
      <c r="K3826">
        <v>1172.51</v>
      </c>
      <c r="L3826" t="s">
        <v>560</v>
      </c>
      <c r="M3826" t="s">
        <v>559</v>
      </c>
      <c r="N3826" s="8">
        <v>43412</v>
      </c>
      <c r="O3826">
        <v>0</v>
      </c>
      <c r="P3826">
        <v>0</v>
      </c>
      <c r="Q3826">
        <v>12647.261</v>
      </c>
      <c r="R3826">
        <v>1178.0070000000001</v>
      </c>
      <c r="S3826">
        <v>2.4540000000000002</v>
      </c>
      <c r="T3826">
        <v>33</v>
      </c>
      <c r="U3826">
        <v>3569.7170000000001</v>
      </c>
      <c r="V3826">
        <v>3</v>
      </c>
      <c r="W3826">
        <v>2.1920000000000002</v>
      </c>
      <c r="X3826">
        <v>3.5430000000000001</v>
      </c>
      <c r="Y3826" s="8">
        <v>43412</v>
      </c>
    </row>
    <row r="3827" spans="1:25" x14ac:dyDescent="0.25">
      <c r="A3827">
        <v>-111.97621183</v>
      </c>
      <c r="B3827">
        <v>33.079641219999999</v>
      </c>
      <c r="C3827" t="s">
        <v>563</v>
      </c>
      <c r="D3827" t="s">
        <v>562</v>
      </c>
      <c r="E3827" t="s">
        <v>561</v>
      </c>
      <c r="F3827">
        <v>1305</v>
      </c>
      <c r="G3827">
        <v>181</v>
      </c>
      <c r="H3827">
        <v>13.333</v>
      </c>
      <c r="I3827">
        <v>3.2149999999999999</v>
      </c>
      <c r="J3827">
        <v>1</v>
      </c>
      <c r="K3827">
        <v>1172.4770000000001</v>
      </c>
      <c r="L3827" t="s">
        <v>560</v>
      </c>
      <c r="M3827" t="s">
        <v>559</v>
      </c>
      <c r="N3827" s="8">
        <v>43412</v>
      </c>
      <c r="O3827">
        <v>0</v>
      </c>
      <c r="P3827">
        <v>0</v>
      </c>
      <c r="Q3827">
        <v>11298.62</v>
      </c>
      <c r="R3827">
        <v>1052.3900000000001</v>
      </c>
      <c r="S3827">
        <v>2.1920000000000002</v>
      </c>
      <c r="T3827">
        <v>33</v>
      </c>
      <c r="U3827">
        <v>3189.06</v>
      </c>
      <c r="V3827">
        <v>3</v>
      </c>
      <c r="W3827">
        <v>2.1920000000000002</v>
      </c>
      <c r="X3827">
        <v>3.5430000000000001</v>
      </c>
      <c r="Y3827" s="8">
        <v>43412</v>
      </c>
    </row>
    <row r="3828" spans="1:25" x14ac:dyDescent="0.25">
      <c r="A3828">
        <v>-111.97621316999999</v>
      </c>
      <c r="B3828">
        <v>33.079632220000001</v>
      </c>
      <c r="C3828" t="s">
        <v>563</v>
      </c>
      <c r="D3828" t="s">
        <v>562</v>
      </c>
      <c r="E3828" t="s">
        <v>561</v>
      </c>
      <c r="F3828">
        <v>1306</v>
      </c>
      <c r="G3828">
        <v>179</v>
      </c>
      <c r="H3828">
        <v>13.333</v>
      </c>
      <c r="I3828">
        <v>3.3460000000000001</v>
      </c>
      <c r="J3828">
        <v>1</v>
      </c>
      <c r="K3828">
        <v>1172.5260000000001</v>
      </c>
      <c r="L3828" t="s">
        <v>560</v>
      </c>
      <c r="M3828" t="s">
        <v>559</v>
      </c>
      <c r="N3828" s="8">
        <v>43412</v>
      </c>
      <c r="O3828">
        <v>0</v>
      </c>
      <c r="P3828">
        <v>0</v>
      </c>
      <c r="Q3828">
        <v>12105.986999999999</v>
      </c>
      <c r="R3828">
        <v>1083.3710000000001</v>
      </c>
      <c r="S3828">
        <v>2.2570000000000001</v>
      </c>
      <c r="T3828">
        <v>33</v>
      </c>
      <c r="U3828">
        <v>3282.9430000000002</v>
      </c>
      <c r="V3828">
        <v>3</v>
      </c>
      <c r="W3828">
        <v>2.282</v>
      </c>
      <c r="X3828">
        <v>3.6880000000000002</v>
      </c>
      <c r="Y3828" s="8">
        <v>43412</v>
      </c>
    </row>
    <row r="3829" spans="1:25" x14ac:dyDescent="0.25">
      <c r="A3829">
        <v>-111.97621266</v>
      </c>
      <c r="B3829">
        <v>33.079623220000002</v>
      </c>
      <c r="C3829" t="s">
        <v>563</v>
      </c>
      <c r="D3829" t="s">
        <v>562</v>
      </c>
      <c r="E3829" t="s">
        <v>561</v>
      </c>
      <c r="F3829">
        <v>1307</v>
      </c>
      <c r="G3829">
        <v>182</v>
      </c>
      <c r="H3829">
        <v>13.333</v>
      </c>
      <c r="I3829">
        <v>3.3460000000000001</v>
      </c>
      <c r="J3829">
        <v>1</v>
      </c>
      <c r="K3829">
        <v>1172.4970000000001</v>
      </c>
      <c r="L3829" t="s">
        <v>560</v>
      </c>
      <c r="M3829" t="s">
        <v>559</v>
      </c>
      <c r="N3829" s="8">
        <v>43412</v>
      </c>
      <c r="O3829">
        <v>0</v>
      </c>
      <c r="P3829">
        <v>0</v>
      </c>
      <c r="Q3829">
        <v>12580.449000000001</v>
      </c>
      <c r="R3829">
        <v>1125.8309999999999</v>
      </c>
      <c r="S3829">
        <v>2.3450000000000002</v>
      </c>
      <c r="T3829">
        <v>33</v>
      </c>
      <c r="U3829">
        <v>3411.6089999999999</v>
      </c>
      <c r="V3829">
        <v>3</v>
      </c>
      <c r="W3829">
        <v>2.282</v>
      </c>
      <c r="X3829">
        <v>3.6880000000000002</v>
      </c>
      <c r="Y3829" s="8">
        <v>43412</v>
      </c>
    </row>
    <row r="3830" spans="1:25" x14ac:dyDescent="0.25">
      <c r="A3830">
        <v>-111.97621316999999</v>
      </c>
      <c r="B3830">
        <v>33.079614220000003</v>
      </c>
      <c r="C3830" t="s">
        <v>563</v>
      </c>
      <c r="D3830" t="s">
        <v>562</v>
      </c>
      <c r="E3830" t="s">
        <v>561</v>
      </c>
      <c r="F3830">
        <v>1308</v>
      </c>
      <c r="G3830">
        <v>179</v>
      </c>
      <c r="H3830">
        <v>13.333</v>
      </c>
      <c r="I3830">
        <v>3.2149999999999999</v>
      </c>
      <c r="J3830">
        <v>1</v>
      </c>
      <c r="K3830">
        <v>1172.4970000000001</v>
      </c>
      <c r="L3830" t="s">
        <v>560</v>
      </c>
      <c r="M3830" t="s">
        <v>559</v>
      </c>
      <c r="N3830" s="8">
        <v>43412</v>
      </c>
      <c r="O3830">
        <v>0</v>
      </c>
      <c r="P3830">
        <v>0</v>
      </c>
      <c r="Q3830">
        <v>13604.557000000001</v>
      </c>
      <c r="R3830">
        <v>1267.172</v>
      </c>
      <c r="S3830">
        <v>2.64</v>
      </c>
      <c r="T3830">
        <v>33</v>
      </c>
      <c r="U3830">
        <v>3839.915</v>
      </c>
      <c r="V3830">
        <v>3</v>
      </c>
      <c r="W3830">
        <v>2.1920000000000002</v>
      </c>
      <c r="X3830">
        <v>3.5430000000000001</v>
      </c>
      <c r="Y3830" s="8">
        <v>43412</v>
      </c>
    </row>
    <row r="3831" spans="1:25" x14ac:dyDescent="0.25">
      <c r="A3831">
        <v>-111.97621248999999</v>
      </c>
      <c r="B3831">
        <v>33.079605209999997</v>
      </c>
      <c r="C3831" t="s">
        <v>563</v>
      </c>
      <c r="D3831" t="s">
        <v>562</v>
      </c>
      <c r="E3831" t="s">
        <v>561</v>
      </c>
      <c r="F3831">
        <v>1309</v>
      </c>
      <c r="G3831">
        <v>183</v>
      </c>
      <c r="H3831">
        <v>13.333</v>
      </c>
      <c r="I3831">
        <v>3.2810000000000001</v>
      </c>
      <c r="J3831">
        <v>1</v>
      </c>
      <c r="K3831">
        <v>1172.4870000000001</v>
      </c>
      <c r="L3831" t="s">
        <v>560</v>
      </c>
      <c r="M3831" t="s">
        <v>559</v>
      </c>
      <c r="N3831" s="8">
        <v>43412</v>
      </c>
      <c r="O3831">
        <v>0</v>
      </c>
      <c r="P3831">
        <v>0</v>
      </c>
      <c r="Q3831">
        <v>13558.565000000001</v>
      </c>
      <c r="R3831">
        <v>1237.6310000000001</v>
      </c>
      <c r="S3831">
        <v>2.5779999999999998</v>
      </c>
      <c r="T3831">
        <v>33</v>
      </c>
      <c r="U3831">
        <v>3750.395</v>
      </c>
      <c r="V3831">
        <v>3</v>
      </c>
      <c r="W3831">
        <v>2.2370000000000001</v>
      </c>
      <c r="X3831">
        <v>3.6150000000000002</v>
      </c>
      <c r="Y3831" s="8">
        <v>43412</v>
      </c>
    </row>
    <row r="3832" spans="1:25" x14ac:dyDescent="0.25">
      <c r="A3832">
        <v>-111.97621282999999</v>
      </c>
      <c r="B3832">
        <v>33.079596219999999</v>
      </c>
      <c r="C3832" t="s">
        <v>563</v>
      </c>
      <c r="D3832" t="s">
        <v>562</v>
      </c>
      <c r="E3832" t="s">
        <v>561</v>
      </c>
      <c r="F3832">
        <v>1310</v>
      </c>
      <c r="G3832">
        <v>181</v>
      </c>
      <c r="H3832">
        <v>13.333</v>
      </c>
      <c r="I3832">
        <v>3.15</v>
      </c>
      <c r="J3832">
        <v>1</v>
      </c>
      <c r="K3832">
        <v>1172.4480000000001</v>
      </c>
      <c r="L3832" t="s">
        <v>560</v>
      </c>
      <c r="M3832" t="s">
        <v>559</v>
      </c>
      <c r="N3832" s="8">
        <v>43412</v>
      </c>
      <c r="O3832">
        <v>0</v>
      </c>
      <c r="P3832">
        <v>0</v>
      </c>
      <c r="Q3832">
        <v>13111.532999999999</v>
      </c>
      <c r="R3832">
        <v>1246.693</v>
      </c>
      <c r="S3832">
        <v>2.597</v>
      </c>
      <c r="T3832">
        <v>33</v>
      </c>
      <c r="U3832">
        <v>3777.857</v>
      </c>
      <c r="V3832">
        <v>3</v>
      </c>
      <c r="W3832">
        <v>2.1469999999999998</v>
      </c>
      <c r="X3832">
        <v>3.4710000000000001</v>
      </c>
      <c r="Y3832" s="8">
        <v>43412</v>
      </c>
    </row>
    <row r="3833" spans="1:25" x14ac:dyDescent="0.25">
      <c r="A3833">
        <v>-111.97621282999999</v>
      </c>
      <c r="B3833">
        <v>33.079588219999998</v>
      </c>
      <c r="C3833" t="s">
        <v>563</v>
      </c>
      <c r="D3833" t="s">
        <v>562</v>
      </c>
      <c r="E3833" t="s">
        <v>561</v>
      </c>
      <c r="F3833">
        <v>1311</v>
      </c>
      <c r="G3833">
        <v>181</v>
      </c>
      <c r="H3833">
        <v>13.333</v>
      </c>
      <c r="I3833">
        <v>3.5760000000000001</v>
      </c>
      <c r="J3833">
        <v>1</v>
      </c>
      <c r="K3833">
        <v>1172.5</v>
      </c>
      <c r="L3833" t="s">
        <v>560</v>
      </c>
      <c r="M3833" t="s">
        <v>559</v>
      </c>
      <c r="N3833" s="8">
        <v>43412</v>
      </c>
      <c r="O3833">
        <v>0</v>
      </c>
      <c r="P3833">
        <v>0</v>
      </c>
      <c r="Q3833">
        <v>15235.87</v>
      </c>
      <c r="R3833">
        <v>1275.904</v>
      </c>
      <c r="S3833">
        <v>2.6579999999999999</v>
      </c>
      <c r="T3833">
        <v>33</v>
      </c>
      <c r="U3833">
        <v>3866.3760000000002</v>
      </c>
      <c r="V3833">
        <v>3</v>
      </c>
      <c r="W3833">
        <v>2.4380000000000002</v>
      </c>
      <c r="X3833">
        <v>3.9409999999999998</v>
      </c>
      <c r="Y3833" s="8">
        <v>43412</v>
      </c>
    </row>
    <row r="3834" spans="1:25" x14ac:dyDescent="0.25">
      <c r="A3834">
        <v>-111.97621334</v>
      </c>
      <c r="B3834">
        <v>33.079579219999999</v>
      </c>
      <c r="C3834" t="s">
        <v>563</v>
      </c>
      <c r="D3834" t="s">
        <v>562</v>
      </c>
      <c r="E3834" t="s">
        <v>561</v>
      </c>
      <c r="F3834">
        <v>1312</v>
      </c>
      <c r="G3834">
        <v>178</v>
      </c>
      <c r="H3834">
        <v>13.333</v>
      </c>
      <c r="I3834">
        <v>3.0510000000000002</v>
      </c>
      <c r="J3834">
        <v>1</v>
      </c>
      <c r="K3834">
        <v>1172.5160000000001</v>
      </c>
      <c r="L3834" t="s">
        <v>560</v>
      </c>
      <c r="M3834" t="s">
        <v>559</v>
      </c>
      <c r="N3834" s="8">
        <v>43412</v>
      </c>
      <c r="O3834">
        <v>0</v>
      </c>
      <c r="P3834">
        <v>0</v>
      </c>
      <c r="Q3834">
        <v>14170.837</v>
      </c>
      <c r="R3834">
        <v>1390.8810000000001</v>
      </c>
      <c r="S3834">
        <v>2.8980000000000001</v>
      </c>
      <c r="T3834">
        <v>33</v>
      </c>
      <c r="U3834">
        <v>4214.79</v>
      </c>
      <c r="V3834">
        <v>3</v>
      </c>
      <c r="W3834">
        <v>2.08</v>
      </c>
      <c r="X3834">
        <v>3.3620000000000001</v>
      </c>
      <c r="Y3834" s="8">
        <v>43412</v>
      </c>
    </row>
    <row r="3835" spans="1:25" x14ac:dyDescent="0.25">
      <c r="A3835">
        <v>-111.976212</v>
      </c>
      <c r="B3835">
        <v>33.079570230000002</v>
      </c>
      <c r="C3835" t="s">
        <v>563</v>
      </c>
      <c r="D3835" t="s">
        <v>562</v>
      </c>
      <c r="E3835" t="s">
        <v>561</v>
      </c>
      <c r="F3835">
        <v>1313</v>
      </c>
      <c r="G3835">
        <v>180</v>
      </c>
      <c r="H3835">
        <v>13.333</v>
      </c>
      <c r="I3835">
        <v>3.3140000000000001</v>
      </c>
      <c r="J3835">
        <v>1</v>
      </c>
      <c r="K3835">
        <v>1172.454</v>
      </c>
      <c r="L3835" t="s">
        <v>560</v>
      </c>
      <c r="M3835" t="s">
        <v>559</v>
      </c>
      <c r="N3835" s="8">
        <v>43412</v>
      </c>
      <c r="O3835">
        <v>0</v>
      </c>
      <c r="P3835">
        <v>0</v>
      </c>
      <c r="Q3835">
        <v>14725.495999999999</v>
      </c>
      <c r="R3835">
        <v>1330.84</v>
      </c>
      <c r="S3835">
        <v>2.7730000000000001</v>
      </c>
      <c r="T3835">
        <v>33</v>
      </c>
      <c r="U3835">
        <v>4032.848</v>
      </c>
      <c r="V3835">
        <v>3</v>
      </c>
      <c r="W3835">
        <v>2.2589999999999999</v>
      </c>
      <c r="X3835">
        <v>3.6509999999999998</v>
      </c>
      <c r="Y3835" s="8">
        <v>43412</v>
      </c>
    </row>
    <row r="3836" spans="1:25" x14ac:dyDescent="0.25">
      <c r="A3836">
        <v>-111.976213</v>
      </c>
      <c r="B3836">
        <v>33.079561230000003</v>
      </c>
      <c r="C3836" t="s">
        <v>563</v>
      </c>
      <c r="D3836" t="s">
        <v>562</v>
      </c>
      <c r="E3836" t="s">
        <v>561</v>
      </c>
      <c r="F3836">
        <v>1314</v>
      </c>
      <c r="G3836">
        <v>180</v>
      </c>
      <c r="H3836">
        <v>13.333</v>
      </c>
      <c r="I3836">
        <v>3.1819999999999999</v>
      </c>
      <c r="J3836">
        <v>1</v>
      </c>
      <c r="K3836">
        <v>1172.48</v>
      </c>
      <c r="L3836" t="s">
        <v>560</v>
      </c>
      <c r="M3836" t="s">
        <v>559</v>
      </c>
      <c r="N3836" s="8">
        <v>43412</v>
      </c>
      <c r="O3836">
        <v>0</v>
      </c>
      <c r="P3836">
        <v>0</v>
      </c>
      <c r="Q3836">
        <v>13749.914000000001</v>
      </c>
      <c r="R3836">
        <v>1293.914</v>
      </c>
      <c r="S3836">
        <v>2.6960000000000002</v>
      </c>
      <c r="T3836">
        <v>33</v>
      </c>
      <c r="U3836">
        <v>3920.9520000000002</v>
      </c>
      <c r="V3836">
        <v>3</v>
      </c>
      <c r="W3836">
        <v>2.17</v>
      </c>
      <c r="X3836">
        <v>3.5070000000000001</v>
      </c>
      <c r="Y3836" s="8">
        <v>43412</v>
      </c>
    </row>
    <row r="3837" spans="1:25" x14ac:dyDescent="0.25">
      <c r="A3837">
        <v>-111.97621266</v>
      </c>
      <c r="B3837">
        <v>33.079552219999997</v>
      </c>
      <c r="C3837" t="s">
        <v>563</v>
      </c>
      <c r="D3837" t="s">
        <v>562</v>
      </c>
      <c r="E3837" t="s">
        <v>561</v>
      </c>
      <c r="F3837">
        <v>1315</v>
      </c>
      <c r="G3837">
        <v>182</v>
      </c>
      <c r="H3837">
        <v>13.333</v>
      </c>
      <c r="I3837">
        <v>3.117</v>
      </c>
      <c r="J3837">
        <v>1</v>
      </c>
      <c r="K3837">
        <v>1172.451</v>
      </c>
      <c r="L3837" t="s">
        <v>560</v>
      </c>
      <c r="M3837" t="s">
        <v>559</v>
      </c>
      <c r="N3837" s="8">
        <v>43412</v>
      </c>
      <c r="O3837">
        <v>0</v>
      </c>
      <c r="P3837">
        <v>0</v>
      </c>
      <c r="Q3837">
        <v>13970.125</v>
      </c>
      <c r="R3837">
        <v>1342.3140000000001</v>
      </c>
      <c r="S3837">
        <v>2.7959999999999998</v>
      </c>
      <c r="T3837">
        <v>33</v>
      </c>
      <c r="U3837">
        <v>4067.6170000000002</v>
      </c>
      <c r="V3837">
        <v>3</v>
      </c>
      <c r="W3837">
        <v>2.125</v>
      </c>
      <c r="X3837">
        <v>3.4340000000000002</v>
      </c>
      <c r="Y3837" s="8">
        <v>43412</v>
      </c>
    </row>
    <row r="3838" spans="1:25" x14ac:dyDescent="0.25">
      <c r="A3838">
        <v>-111.976213</v>
      </c>
      <c r="B3838">
        <v>33.079543229999999</v>
      </c>
      <c r="C3838" t="s">
        <v>563</v>
      </c>
      <c r="D3838" t="s">
        <v>562</v>
      </c>
      <c r="E3838" t="s">
        <v>561</v>
      </c>
      <c r="F3838">
        <v>1316</v>
      </c>
      <c r="G3838">
        <v>180</v>
      </c>
      <c r="H3838">
        <v>13.333</v>
      </c>
      <c r="I3838">
        <v>3.0510000000000002</v>
      </c>
      <c r="J3838">
        <v>1</v>
      </c>
      <c r="K3838">
        <v>1172.51</v>
      </c>
      <c r="L3838" t="s">
        <v>560</v>
      </c>
      <c r="M3838" t="s">
        <v>559</v>
      </c>
      <c r="N3838" s="8">
        <v>43412</v>
      </c>
      <c r="O3838">
        <v>0</v>
      </c>
      <c r="P3838">
        <v>0</v>
      </c>
      <c r="Q3838">
        <v>13864.424999999999</v>
      </c>
      <c r="R3838">
        <v>1360.806</v>
      </c>
      <c r="S3838">
        <v>2.835</v>
      </c>
      <c r="T3838">
        <v>33</v>
      </c>
      <c r="U3838">
        <v>4123.6540000000005</v>
      </c>
      <c r="V3838">
        <v>3</v>
      </c>
      <c r="W3838">
        <v>2.08</v>
      </c>
      <c r="X3838">
        <v>3.3620000000000001</v>
      </c>
      <c r="Y3838" s="8">
        <v>43412</v>
      </c>
    </row>
    <row r="3839" spans="1:25" x14ac:dyDescent="0.25">
      <c r="A3839">
        <v>-111.976213</v>
      </c>
      <c r="B3839">
        <v>33.07953423</v>
      </c>
      <c r="C3839" t="s">
        <v>563</v>
      </c>
      <c r="D3839" t="s">
        <v>562</v>
      </c>
      <c r="E3839" t="s">
        <v>561</v>
      </c>
      <c r="F3839">
        <v>1317</v>
      </c>
      <c r="G3839">
        <v>180</v>
      </c>
      <c r="H3839">
        <v>13.333</v>
      </c>
      <c r="I3839">
        <v>3.2480000000000002</v>
      </c>
      <c r="J3839">
        <v>1</v>
      </c>
      <c r="K3839">
        <v>1172.5260000000001</v>
      </c>
      <c r="L3839" t="s">
        <v>560</v>
      </c>
      <c r="M3839" t="s">
        <v>559</v>
      </c>
      <c r="N3839" s="8">
        <v>43412</v>
      </c>
      <c r="O3839">
        <v>0</v>
      </c>
      <c r="P3839">
        <v>0</v>
      </c>
      <c r="Q3839">
        <v>13458.869000000001</v>
      </c>
      <c r="R3839">
        <v>1240.94</v>
      </c>
      <c r="S3839">
        <v>2.585</v>
      </c>
      <c r="T3839">
        <v>33</v>
      </c>
      <c r="U3839">
        <v>3760.4229999999998</v>
      </c>
      <c r="V3839">
        <v>3</v>
      </c>
      <c r="W3839">
        <v>2.2149999999999999</v>
      </c>
      <c r="X3839">
        <v>3.5790000000000002</v>
      </c>
      <c r="Y3839" s="8">
        <v>43412</v>
      </c>
    </row>
    <row r="3840" spans="1:25" x14ac:dyDescent="0.25">
      <c r="A3840">
        <v>-111.976214</v>
      </c>
      <c r="B3840">
        <v>33.079525230000002</v>
      </c>
      <c r="C3840" t="s">
        <v>563</v>
      </c>
      <c r="D3840" t="s">
        <v>562</v>
      </c>
      <c r="E3840" t="s">
        <v>561</v>
      </c>
      <c r="F3840">
        <v>1318</v>
      </c>
      <c r="G3840">
        <v>180</v>
      </c>
      <c r="H3840">
        <v>13.333</v>
      </c>
      <c r="I3840">
        <v>3.2149999999999999</v>
      </c>
      <c r="J3840">
        <v>1</v>
      </c>
      <c r="K3840">
        <v>1172.4480000000001</v>
      </c>
      <c r="L3840" t="s">
        <v>560</v>
      </c>
      <c r="M3840" t="s">
        <v>559</v>
      </c>
      <c r="N3840" s="8">
        <v>43412</v>
      </c>
      <c r="O3840">
        <v>0</v>
      </c>
      <c r="P3840">
        <v>0</v>
      </c>
      <c r="Q3840">
        <v>12931.585999999999</v>
      </c>
      <c r="R3840">
        <v>1204.489</v>
      </c>
      <c r="S3840">
        <v>2.5089999999999999</v>
      </c>
      <c r="T3840">
        <v>33</v>
      </c>
      <c r="U3840">
        <v>3649.9679999999998</v>
      </c>
      <c r="V3840">
        <v>3</v>
      </c>
      <c r="W3840">
        <v>2.1920000000000002</v>
      </c>
      <c r="X3840">
        <v>3.5430000000000001</v>
      </c>
      <c r="Y3840" s="8">
        <v>43412</v>
      </c>
    </row>
    <row r="3841" spans="1:25" x14ac:dyDescent="0.25">
      <c r="A3841">
        <v>-111.97621332</v>
      </c>
      <c r="B3841">
        <v>33.079516210000001</v>
      </c>
      <c r="C3841" t="s">
        <v>563</v>
      </c>
      <c r="D3841" t="s">
        <v>562</v>
      </c>
      <c r="E3841" t="s">
        <v>561</v>
      </c>
      <c r="F3841">
        <v>1319</v>
      </c>
      <c r="G3841">
        <v>184</v>
      </c>
      <c r="H3841">
        <v>13.333</v>
      </c>
      <c r="I3841">
        <v>3.379</v>
      </c>
      <c r="J3841">
        <v>1</v>
      </c>
      <c r="K3841">
        <v>1172.5260000000001</v>
      </c>
      <c r="L3841" t="s">
        <v>560</v>
      </c>
      <c r="M3841" t="s">
        <v>559</v>
      </c>
      <c r="N3841" s="8">
        <v>43412</v>
      </c>
      <c r="O3841">
        <v>0</v>
      </c>
      <c r="P3841">
        <v>0</v>
      </c>
      <c r="Q3841">
        <v>12807.324000000001</v>
      </c>
      <c r="R3841">
        <v>1135.0070000000001</v>
      </c>
      <c r="S3841">
        <v>2.3650000000000002</v>
      </c>
      <c r="T3841">
        <v>33</v>
      </c>
      <c r="U3841">
        <v>3439.415</v>
      </c>
      <c r="V3841">
        <v>3</v>
      </c>
      <c r="W3841">
        <v>2.3039999999999998</v>
      </c>
      <c r="X3841">
        <v>3.7240000000000002</v>
      </c>
      <c r="Y3841" s="8">
        <v>43412</v>
      </c>
    </row>
    <row r="3842" spans="1:25" x14ac:dyDescent="0.25">
      <c r="A3842">
        <v>-111.97621232</v>
      </c>
      <c r="B3842">
        <v>33.07950821</v>
      </c>
      <c r="C3842" t="s">
        <v>563</v>
      </c>
      <c r="D3842" t="s">
        <v>562</v>
      </c>
      <c r="E3842" t="s">
        <v>561</v>
      </c>
      <c r="F3842">
        <v>1320</v>
      </c>
      <c r="G3842">
        <v>184</v>
      </c>
      <c r="H3842">
        <v>13.333</v>
      </c>
      <c r="I3842">
        <v>3.117</v>
      </c>
      <c r="J3842">
        <v>1</v>
      </c>
      <c r="K3842">
        <v>1172.5719999999999</v>
      </c>
      <c r="L3842" t="s">
        <v>560</v>
      </c>
      <c r="M3842" t="s">
        <v>559</v>
      </c>
      <c r="N3842" s="8">
        <v>43412</v>
      </c>
      <c r="O3842">
        <v>0</v>
      </c>
      <c r="P3842">
        <v>0</v>
      </c>
      <c r="Q3842">
        <v>13671.81</v>
      </c>
      <c r="R3842">
        <v>1313.65</v>
      </c>
      <c r="S3842">
        <v>2.7370000000000001</v>
      </c>
      <c r="T3842">
        <v>33</v>
      </c>
      <c r="U3842">
        <v>3980.7579999999998</v>
      </c>
      <c r="V3842">
        <v>3</v>
      </c>
      <c r="W3842">
        <v>2.125</v>
      </c>
      <c r="X3842">
        <v>3.4340000000000002</v>
      </c>
      <c r="Y3842" s="8">
        <v>43412</v>
      </c>
    </row>
    <row r="3843" spans="1:25" x14ac:dyDescent="0.25">
      <c r="A3843">
        <v>-111.97621434</v>
      </c>
      <c r="B3843">
        <v>33.079499220000002</v>
      </c>
      <c r="C3843" t="s">
        <v>563</v>
      </c>
      <c r="D3843" t="s">
        <v>562</v>
      </c>
      <c r="E3843" t="s">
        <v>561</v>
      </c>
      <c r="F3843">
        <v>1321</v>
      </c>
      <c r="G3843">
        <v>178</v>
      </c>
      <c r="H3843">
        <v>13.333</v>
      </c>
      <c r="I3843">
        <v>3.1819999999999999</v>
      </c>
      <c r="J3843">
        <v>1</v>
      </c>
      <c r="K3843">
        <v>1172.569</v>
      </c>
      <c r="L3843" t="s">
        <v>560</v>
      </c>
      <c r="M3843" t="s">
        <v>559</v>
      </c>
      <c r="N3843" s="8">
        <v>43412</v>
      </c>
      <c r="O3843">
        <v>0</v>
      </c>
      <c r="P3843">
        <v>0</v>
      </c>
      <c r="Q3843">
        <v>13225.88</v>
      </c>
      <c r="R3843">
        <v>1244.6010000000001</v>
      </c>
      <c r="S3843">
        <v>2.593</v>
      </c>
      <c r="T3843">
        <v>33</v>
      </c>
      <c r="U3843">
        <v>3771.518</v>
      </c>
      <c r="V3843">
        <v>3</v>
      </c>
      <c r="W3843">
        <v>2.17</v>
      </c>
      <c r="X3843">
        <v>3.5070000000000001</v>
      </c>
      <c r="Y3843" s="8">
        <v>43412</v>
      </c>
    </row>
    <row r="3844" spans="1:25" x14ac:dyDescent="0.25">
      <c r="A3844">
        <v>-111.97621383000001</v>
      </c>
      <c r="B3844">
        <v>33.079489219999999</v>
      </c>
      <c r="C3844" t="s">
        <v>563</v>
      </c>
      <c r="D3844" t="s">
        <v>562</v>
      </c>
      <c r="E3844" t="s">
        <v>561</v>
      </c>
      <c r="F3844">
        <v>1322</v>
      </c>
      <c r="G3844">
        <v>181</v>
      </c>
      <c r="H3844">
        <v>13.333</v>
      </c>
      <c r="I3844">
        <v>3.3140000000000001</v>
      </c>
      <c r="J3844">
        <v>1</v>
      </c>
      <c r="K3844">
        <v>1172.4929999999999</v>
      </c>
      <c r="L3844" t="s">
        <v>560</v>
      </c>
      <c r="M3844" t="s">
        <v>559</v>
      </c>
      <c r="N3844" s="8">
        <v>43412</v>
      </c>
      <c r="O3844">
        <v>0</v>
      </c>
      <c r="P3844">
        <v>0</v>
      </c>
      <c r="Q3844">
        <v>13815.9</v>
      </c>
      <c r="R3844">
        <v>1248.634</v>
      </c>
      <c r="S3844">
        <v>2.601</v>
      </c>
      <c r="T3844">
        <v>33</v>
      </c>
      <c r="U3844">
        <v>3783.739</v>
      </c>
      <c r="V3844">
        <v>3</v>
      </c>
      <c r="W3844">
        <v>2.2589999999999999</v>
      </c>
      <c r="X3844">
        <v>3.6509999999999998</v>
      </c>
      <c r="Y3844" s="8">
        <v>43412</v>
      </c>
    </row>
    <row r="3845" spans="1:25" x14ac:dyDescent="0.25">
      <c r="A3845">
        <v>-111.97621349000001</v>
      </c>
      <c r="B3845">
        <v>33.079481209999997</v>
      </c>
      <c r="C3845" t="s">
        <v>563</v>
      </c>
      <c r="D3845" t="s">
        <v>562</v>
      </c>
      <c r="E3845" t="s">
        <v>561</v>
      </c>
      <c r="F3845">
        <v>1323</v>
      </c>
      <c r="G3845">
        <v>183</v>
      </c>
      <c r="H3845">
        <v>13.333</v>
      </c>
      <c r="I3845">
        <v>3.2480000000000002</v>
      </c>
      <c r="J3845">
        <v>1</v>
      </c>
      <c r="K3845">
        <v>1172.5260000000001</v>
      </c>
      <c r="L3845" t="s">
        <v>560</v>
      </c>
      <c r="M3845" t="s">
        <v>559</v>
      </c>
      <c r="N3845" s="8">
        <v>43412</v>
      </c>
      <c r="O3845">
        <v>0</v>
      </c>
      <c r="P3845">
        <v>0</v>
      </c>
      <c r="Q3845">
        <v>14285.294</v>
      </c>
      <c r="R3845">
        <v>1317.1379999999999</v>
      </c>
      <c r="S3845">
        <v>2.7440000000000002</v>
      </c>
      <c r="T3845">
        <v>33</v>
      </c>
      <c r="U3845">
        <v>3991.3270000000002</v>
      </c>
      <c r="V3845">
        <v>3</v>
      </c>
      <c r="W3845">
        <v>2.2149999999999999</v>
      </c>
      <c r="X3845">
        <v>3.5790000000000002</v>
      </c>
      <c r="Y3845" s="8">
        <v>43412</v>
      </c>
    </row>
    <row r="3846" spans="1:25" x14ac:dyDescent="0.25">
      <c r="A3846">
        <v>-111.97621417000001</v>
      </c>
      <c r="B3846">
        <v>33.079471220000002</v>
      </c>
      <c r="C3846" t="s">
        <v>563</v>
      </c>
      <c r="D3846" t="s">
        <v>562</v>
      </c>
      <c r="E3846" t="s">
        <v>561</v>
      </c>
      <c r="F3846">
        <v>1324</v>
      </c>
      <c r="G3846">
        <v>179</v>
      </c>
      <c r="H3846">
        <v>13.333</v>
      </c>
      <c r="I3846">
        <v>3.2149999999999999</v>
      </c>
      <c r="J3846">
        <v>1</v>
      </c>
      <c r="K3846">
        <v>1172.421</v>
      </c>
      <c r="L3846" t="s">
        <v>560</v>
      </c>
      <c r="M3846" t="s">
        <v>559</v>
      </c>
      <c r="N3846" s="8">
        <v>43412</v>
      </c>
      <c r="O3846">
        <v>0</v>
      </c>
      <c r="P3846">
        <v>0</v>
      </c>
      <c r="Q3846">
        <v>15595.048000000001</v>
      </c>
      <c r="R3846">
        <v>1452.5730000000001</v>
      </c>
      <c r="S3846">
        <v>3.0259999999999998</v>
      </c>
      <c r="T3846">
        <v>33</v>
      </c>
      <c r="U3846">
        <v>4401.7359999999999</v>
      </c>
      <c r="V3846">
        <v>3</v>
      </c>
      <c r="W3846">
        <v>2.1920000000000002</v>
      </c>
      <c r="X3846">
        <v>3.5430000000000001</v>
      </c>
      <c r="Y3846" s="8">
        <v>43412</v>
      </c>
    </row>
    <row r="3847" spans="1:25" x14ac:dyDescent="0.25">
      <c r="A3847">
        <v>-111.97621383000001</v>
      </c>
      <c r="B3847">
        <v>33.079463220000001</v>
      </c>
      <c r="C3847" t="s">
        <v>563</v>
      </c>
      <c r="D3847" t="s">
        <v>562</v>
      </c>
      <c r="E3847" t="s">
        <v>561</v>
      </c>
      <c r="F3847">
        <v>1325</v>
      </c>
      <c r="G3847">
        <v>181</v>
      </c>
      <c r="H3847">
        <v>13.333</v>
      </c>
      <c r="I3847">
        <v>3.2810000000000001</v>
      </c>
      <c r="J3847">
        <v>1</v>
      </c>
      <c r="K3847">
        <v>1172.53</v>
      </c>
      <c r="L3847" t="s">
        <v>560</v>
      </c>
      <c r="M3847" t="s">
        <v>559</v>
      </c>
      <c r="N3847" s="8">
        <v>43412</v>
      </c>
      <c r="O3847">
        <v>0</v>
      </c>
      <c r="P3847">
        <v>0</v>
      </c>
      <c r="Q3847">
        <v>14806.353999999999</v>
      </c>
      <c r="R3847">
        <v>1351.529</v>
      </c>
      <c r="S3847">
        <v>2.8159999999999998</v>
      </c>
      <c r="T3847">
        <v>33</v>
      </c>
      <c r="U3847">
        <v>4095.5430000000001</v>
      </c>
      <c r="V3847">
        <v>3</v>
      </c>
      <c r="W3847">
        <v>2.2370000000000001</v>
      </c>
      <c r="X3847">
        <v>3.6150000000000002</v>
      </c>
      <c r="Y3847" s="8">
        <v>43412</v>
      </c>
    </row>
    <row r="3848" spans="1:25" x14ac:dyDescent="0.25">
      <c r="A3848">
        <v>-111.97621417000001</v>
      </c>
      <c r="B3848">
        <v>33.079454220000002</v>
      </c>
      <c r="C3848" t="s">
        <v>563</v>
      </c>
      <c r="D3848" t="s">
        <v>562</v>
      </c>
      <c r="E3848" t="s">
        <v>561</v>
      </c>
      <c r="F3848">
        <v>1326</v>
      </c>
      <c r="G3848">
        <v>179</v>
      </c>
      <c r="H3848">
        <v>13.333</v>
      </c>
      <c r="I3848">
        <v>3.117</v>
      </c>
      <c r="J3848">
        <v>1</v>
      </c>
      <c r="K3848">
        <v>1172.4770000000001</v>
      </c>
      <c r="L3848" t="s">
        <v>560</v>
      </c>
      <c r="M3848" t="s">
        <v>559</v>
      </c>
      <c r="N3848" s="8">
        <v>43412</v>
      </c>
      <c r="O3848">
        <v>0</v>
      </c>
      <c r="P3848">
        <v>0</v>
      </c>
      <c r="Q3848">
        <v>14306.114</v>
      </c>
      <c r="R3848">
        <v>1374.597</v>
      </c>
      <c r="S3848">
        <v>2.8639999999999999</v>
      </c>
      <c r="T3848">
        <v>33</v>
      </c>
      <c r="U3848">
        <v>4165.4449999999997</v>
      </c>
      <c r="V3848">
        <v>3</v>
      </c>
      <c r="W3848">
        <v>2.125</v>
      </c>
      <c r="X3848">
        <v>3.4340000000000002</v>
      </c>
      <c r="Y3848" s="8">
        <v>43412</v>
      </c>
    </row>
    <row r="3849" spans="1:25" x14ac:dyDescent="0.25">
      <c r="A3849">
        <v>-111.97621366</v>
      </c>
      <c r="B3849">
        <v>33.079445219999997</v>
      </c>
      <c r="C3849" t="s">
        <v>563</v>
      </c>
      <c r="D3849" t="s">
        <v>562</v>
      </c>
      <c r="E3849" t="s">
        <v>561</v>
      </c>
      <c r="F3849">
        <v>1327</v>
      </c>
      <c r="G3849">
        <v>182</v>
      </c>
      <c r="H3849">
        <v>13.333</v>
      </c>
      <c r="I3849">
        <v>3.3460000000000001</v>
      </c>
      <c r="J3849">
        <v>1</v>
      </c>
      <c r="K3849">
        <v>1172.4739999999999</v>
      </c>
      <c r="L3849" t="s">
        <v>560</v>
      </c>
      <c r="M3849" t="s">
        <v>559</v>
      </c>
      <c r="N3849" s="8">
        <v>43412</v>
      </c>
      <c r="O3849">
        <v>0</v>
      </c>
      <c r="P3849">
        <v>0</v>
      </c>
      <c r="Q3849">
        <v>13211.118</v>
      </c>
      <c r="R3849">
        <v>1182.27</v>
      </c>
      <c r="S3849">
        <v>2.4630000000000001</v>
      </c>
      <c r="T3849">
        <v>33</v>
      </c>
      <c r="U3849">
        <v>3582.636</v>
      </c>
      <c r="V3849">
        <v>3</v>
      </c>
      <c r="W3849">
        <v>2.282</v>
      </c>
      <c r="X3849">
        <v>3.6880000000000002</v>
      </c>
      <c r="Y3849" s="8">
        <v>43412</v>
      </c>
    </row>
    <row r="3850" spans="1:25" x14ac:dyDescent="0.25">
      <c r="A3850">
        <v>-111.97621383000001</v>
      </c>
      <c r="B3850">
        <v>33.079436219999998</v>
      </c>
      <c r="C3850" t="s">
        <v>563</v>
      </c>
      <c r="D3850" t="s">
        <v>562</v>
      </c>
      <c r="E3850" t="s">
        <v>561</v>
      </c>
      <c r="F3850">
        <v>1328</v>
      </c>
      <c r="G3850">
        <v>181</v>
      </c>
      <c r="H3850">
        <v>13.333</v>
      </c>
      <c r="I3850">
        <v>3.0840000000000001</v>
      </c>
      <c r="J3850">
        <v>1</v>
      </c>
      <c r="K3850">
        <v>1172.5070000000001</v>
      </c>
      <c r="L3850" t="s">
        <v>560</v>
      </c>
      <c r="M3850" t="s">
        <v>559</v>
      </c>
      <c r="N3850" s="8">
        <v>43412</v>
      </c>
      <c r="O3850">
        <v>0</v>
      </c>
      <c r="P3850">
        <v>0</v>
      </c>
      <c r="Q3850">
        <v>14898.503000000001</v>
      </c>
      <c r="R3850">
        <v>1446.7449999999999</v>
      </c>
      <c r="S3850">
        <v>3.0139999999999998</v>
      </c>
      <c r="T3850">
        <v>33</v>
      </c>
      <c r="U3850">
        <v>4384.076</v>
      </c>
      <c r="V3850">
        <v>3</v>
      </c>
      <c r="W3850">
        <v>2.1030000000000002</v>
      </c>
      <c r="X3850">
        <v>3.3980000000000001</v>
      </c>
      <c r="Y3850" s="8">
        <v>43412</v>
      </c>
    </row>
    <row r="3851" spans="1:25" x14ac:dyDescent="0.25">
      <c r="A3851">
        <v>-111.97621383000001</v>
      </c>
      <c r="B3851">
        <v>33.079427219999999</v>
      </c>
      <c r="C3851" t="s">
        <v>563</v>
      </c>
      <c r="D3851" t="s">
        <v>562</v>
      </c>
      <c r="E3851" t="s">
        <v>561</v>
      </c>
      <c r="F3851">
        <v>1329</v>
      </c>
      <c r="G3851">
        <v>181</v>
      </c>
      <c r="H3851">
        <v>13.333</v>
      </c>
      <c r="I3851">
        <v>3.2149999999999999</v>
      </c>
      <c r="J3851">
        <v>1</v>
      </c>
      <c r="K3851">
        <v>1172.48</v>
      </c>
      <c r="L3851" t="s">
        <v>560</v>
      </c>
      <c r="M3851" t="s">
        <v>559</v>
      </c>
      <c r="N3851" s="8">
        <v>43412</v>
      </c>
      <c r="O3851">
        <v>0</v>
      </c>
      <c r="P3851">
        <v>0</v>
      </c>
      <c r="Q3851">
        <v>15886.919</v>
      </c>
      <c r="R3851">
        <v>1479.759</v>
      </c>
      <c r="S3851">
        <v>3.0830000000000002</v>
      </c>
      <c r="T3851">
        <v>33</v>
      </c>
      <c r="U3851">
        <v>4484.1170000000002</v>
      </c>
      <c r="V3851">
        <v>3</v>
      </c>
      <c r="W3851">
        <v>2.1920000000000002</v>
      </c>
      <c r="X3851">
        <v>3.5430000000000001</v>
      </c>
      <c r="Y3851" s="8">
        <v>43412</v>
      </c>
    </row>
    <row r="3852" spans="1:25" x14ac:dyDescent="0.25">
      <c r="A3852">
        <v>-111.976214</v>
      </c>
      <c r="B3852">
        <v>33.079418230000002</v>
      </c>
      <c r="C3852" t="s">
        <v>563</v>
      </c>
      <c r="D3852" t="s">
        <v>562</v>
      </c>
      <c r="E3852" t="s">
        <v>561</v>
      </c>
      <c r="F3852">
        <v>1330</v>
      </c>
      <c r="G3852">
        <v>180</v>
      </c>
      <c r="H3852">
        <v>13.333</v>
      </c>
      <c r="I3852">
        <v>3.2149999999999999</v>
      </c>
      <c r="J3852">
        <v>1</v>
      </c>
      <c r="K3852">
        <v>1172.4739999999999</v>
      </c>
      <c r="L3852" t="s">
        <v>560</v>
      </c>
      <c r="M3852" t="s">
        <v>559</v>
      </c>
      <c r="N3852" s="8">
        <v>43412</v>
      </c>
      <c r="O3852">
        <v>0</v>
      </c>
      <c r="P3852">
        <v>0</v>
      </c>
      <c r="Q3852">
        <v>14837.308999999999</v>
      </c>
      <c r="R3852">
        <v>1381.9949999999999</v>
      </c>
      <c r="S3852">
        <v>2.879</v>
      </c>
      <c r="T3852">
        <v>33</v>
      </c>
      <c r="U3852">
        <v>4187.8620000000001</v>
      </c>
      <c r="V3852">
        <v>3</v>
      </c>
      <c r="W3852">
        <v>2.1920000000000002</v>
      </c>
      <c r="X3852">
        <v>3.5430000000000001</v>
      </c>
      <c r="Y3852" s="8">
        <v>43412</v>
      </c>
    </row>
    <row r="3853" spans="1:25" x14ac:dyDescent="0.25">
      <c r="A3853">
        <v>-111.97621486</v>
      </c>
      <c r="B3853">
        <v>33.07940919</v>
      </c>
      <c r="C3853" t="s">
        <v>563</v>
      </c>
      <c r="D3853" t="s">
        <v>562</v>
      </c>
      <c r="E3853" t="s">
        <v>561</v>
      </c>
      <c r="F3853">
        <v>1331</v>
      </c>
      <c r="G3853">
        <v>175</v>
      </c>
      <c r="H3853">
        <v>13.333</v>
      </c>
      <c r="I3853">
        <v>3.15</v>
      </c>
      <c r="J3853">
        <v>1</v>
      </c>
      <c r="K3853">
        <v>1172.4079999999999</v>
      </c>
      <c r="L3853" t="s">
        <v>560</v>
      </c>
      <c r="M3853" t="s">
        <v>559</v>
      </c>
      <c r="N3853" s="8">
        <v>43412</v>
      </c>
      <c r="O3853">
        <v>0</v>
      </c>
      <c r="P3853">
        <v>0</v>
      </c>
      <c r="Q3853">
        <v>13367.05</v>
      </c>
      <c r="R3853">
        <v>1270.989</v>
      </c>
      <c r="S3853">
        <v>2.6480000000000001</v>
      </c>
      <c r="T3853">
        <v>33</v>
      </c>
      <c r="U3853">
        <v>3851.48</v>
      </c>
      <c r="V3853">
        <v>3</v>
      </c>
      <c r="W3853">
        <v>2.1469999999999998</v>
      </c>
      <c r="X3853">
        <v>3.4710000000000001</v>
      </c>
      <c r="Y3853" s="8">
        <v>43412</v>
      </c>
    </row>
    <row r="3854" spans="1:25" x14ac:dyDescent="0.25">
      <c r="A3854">
        <v>-111.97621417000001</v>
      </c>
      <c r="B3854">
        <v>33.079400219999997</v>
      </c>
      <c r="C3854" t="s">
        <v>563</v>
      </c>
      <c r="D3854" t="s">
        <v>562</v>
      </c>
      <c r="E3854" t="s">
        <v>561</v>
      </c>
      <c r="F3854">
        <v>1332</v>
      </c>
      <c r="G3854">
        <v>179</v>
      </c>
      <c r="H3854">
        <v>13.333</v>
      </c>
      <c r="I3854">
        <v>3.1819999999999999</v>
      </c>
      <c r="J3854">
        <v>1</v>
      </c>
      <c r="K3854">
        <v>1172.5160000000001</v>
      </c>
      <c r="L3854" t="s">
        <v>560</v>
      </c>
      <c r="M3854" t="s">
        <v>559</v>
      </c>
      <c r="N3854" s="8">
        <v>43412</v>
      </c>
      <c r="O3854">
        <v>0</v>
      </c>
      <c r="P3854">
        <v>0</v>
      </c>
      <c r="Q3854">
        <v>13828.183000000001</v>
      </c>
      <c r="R3854">
        <v>1301.28</v>
      </c>
      <c r="S3854">
        <v>2.7109999999999999</v>
      </c>
      <c r="T3854">
        <v>33</v>
      </c>
      <c r="U3854">
        <v>3943.2719999999999</v>
      </c>
      <c r="V3854">
        <v>3</v>
      </c>
      <c r="W3854">
        <v>2.17</v>
      </c>
      <c r="X3854">
        <v>3.5070000000000001</v>
      </c>
      <c r="Y3854" s="8">
        <v>43412</v>
      </c>
    </row>
    <row r="3855" spans="1:25" x14ac:dyDescent="0.25">
      <c r="A3855">
        <v>-111.97621383000001</v>
      </c>
      <c r="B3855">
        <v>33.079392220000003</v>
      </c>
      <c r="C3855" t="s">
        <v>563</v>
      </c>
      <c r="D3855" t="s">
        <v>562</v>
      </c>
      <c r="E3855" t="s">
        <v>561</v>
      </c>
      <c r="F3855">
        <v>1333</v>
      </c>
      <c r="G3855">
        <v>181</v>
      </c>
      <c r="H3855">
        <v>13.333</v>
      </c>
      <c r="I3855">
        <v>3.0179999999999998</v>
      </c>
      <c r="J3855">
        <v>1</v>
      </c>
      <c r="K3855">
        <v>1172.52</v>
      </c>
      <c r="L3855" t="s">
        <v>560</v>
      </c>
      <c r="M3855" t="s">
        <v>559</v>
      </c>
      <c r="N3855" s="8">
        <v>43412</v>
      </c>
      <c r="O3855">
        <v>0</v>
      </c>
      <c r="P3855">
        <v>0</v>
      </c>
      <c r="Q3855">
        <v>14478.405000000001</v>
      </c>
      <c r="R3855">
        <v>1436.5150000000001</v>
      </c>
      <c r="S3855">
        <v>2.9929999999999999</v>
      </c>
      <c r="T3855">
        <v>33</v>
      </c>
      <c r="U3855">
        <v>4353.076</v>
      </c>
      <c r="V3855">
        <v>3</v>
      </c>
      <c r="W3855">
        <v>2.0579999999999998</v>
      </c>
      <c r="X3855">
        <v>3.3260000000000001</v>
      </c>
      <c r="Y3855" s="8">
        <v>43412</v>
      </c>
    </row>
    <row r="3856" spans="1:25" x14ac:dyDescent="0.25">
      <c r="A3856">
        <v>-111.97621383000001</v>
      </c>
      <c r="B3856">
        <v>33.079383219999997</v>
      </c>
      <c r="C3856" t="s">
        <v>563</v>
      </c>
      <c r="D3856" t="s">
        <v>562</v>
      </c>
      <c r="E3856" t="s">
        <v>561</v>
      </c>
      <c r="F3856">
        <v>1334</v>
      </c>
      <c r="G3856">
        <v>181</v>
      </c>
      <c r="H3856">
        <v>13.333</v>
      </c>
      <c r="I3856">
        <v>3.15</v>
      </c>
      <c r="J3856">
        <v>1</v>
      </c>
      <c r="K3856">
        <v>1172.5229999999999</v>
      </c>
      <c r="L3856" t="s">
        <v>560</v>
      </c>
      <c r="M3856" t="s">
        <v>559</v>
      </c>
      <c r="N3856" s="8">
        <v>43412</v>
      </c>
      <c r="O3856">
        <v>0</v>
      </c>
      <c r="P3856">
        <v>0</v>
      </c>
      <c r="Q3856">
        <v>16311.147000000001</v>
      </c>
      <c r="R3856">
        <v>1550.924</v>
      </c>
      <c r="S3856">
        <v>3.2309999999999999</v>
      </c>
      <c r="T3856">
        <v>33</v>
      </c>
      <c r="U3856">
        <v>4699.7700000000004</v>
      </c>
      <c r="V3856">
        <v>3</v>
      </c>
      <c r="W3856">
        <v>2.1469999999999998</v>
      </c>
      <c r="X3856">
        <v>3.4710000000000001</v>
      </c>
      <c r="Y3856" s="8">
        <v>43412</v>
      </c>
    </row>
    <row r="3857" spans="1:25" x14ac:dyDescent="0.25">
      <c r="A3857">
        <v>-111.97621397</v>
      </c>
      <c r="B3857">
        <v>33.079374180000002</v>
      </c>
      <c r="C3857" t="s">
        <v>563</v>
      </c>
      <c r="D3857" t="s">
        <v>562</v>
      </c>
      <c r="E3857" t="s">
        <v>561</v>
      </c>
      <c r="F3857">
        <v>1335</v>
      </c>
      <c r="G3857">
        <v>186</v>
      </c>
      <c r="H3857">
        <v>13.333</v>
      </c>
      <c r="I3857">
        <v>3.0840000000000001</v>
      </c>
      <c r="J3857">
        <v>1</v>
      </c>
      <c r="K3857">
        <v>1172.4639999999999</v>
      </c>
      <c r="L3857" t="s">
        <v>560</v>
      </c>
      <c r="M3857" t="s">
        <v>559</v>
      </c>
      <c r="N3857" s="8">
        <v>43412</v>
      </c>
      <c r="O3857">
        <v>0</v>
      </c>
      <c r="P3857">
        <v>0</v>
      </c>
      <c r="Q3857">
        <v>17064.866000000002</v>
      </c>
      <c r="R3857">
        <v>1657.114</v>
      </c>
      <c r="S3857">
        <v>3.452</v>
      </c>
      <c r="T3857">
        <v>33</v>
      </c>
      <c r="U3857">
        <v>5021.5569999999998</v>
      </c>
      <c r="V3857">
        <v>3</v>
      </c>
      <c r="W3857">
        <v>2.1030000000000002</v>
      </c>
      <c r="X3857">
        <v>3.3980000000000001</v>
      </c>
      <c r="Y3857" s="8">
        <v>43412</v>
      </c>
    </row>
    <row r="3858" spans="1:25" x14ac:dyDescent="0.25">
      <c r="A3858">
        <v>-111.97621434</v>
      </c>
      <c r="B3858">
        <v>33.07936522</v>
      </c>
      <c r="C3858" t="s">
        <v>563</v>
      </c>
      <c r="D3858" t="s">
        <v>562</v>
      </c>
      <c r="E3858" t="s">
        <v>561</v>
      </c>
      <c r="F3858">
        <v>1336</v>
      </c>
      <c r="G3858">
        <v>178</v>
      </c>
      <c r="H3858">
        <v>13.333</v>
      </c>
      <c r="I3858">
        <v>3.1819999999999999</v>
      </c>
      <c r="J3858">
        <v>1</v>
      </c>
      <c r="K3858">
        <v>1172.451</v>
      </c>
      <c r="L3858" t="s">
        <v>560</v>
      </c>
      <c r="M3858" t="s">
        <v>559</v>
      </c>
      <c r="N3858" s="8">
        <v>43412</v>
      </c>
      <c r="O3858">
        <v>0</v>
      </c>
      <c r="P3858">
        <v>0</v>
      </c>
      <c r="Q3858">
        <v>16277.933999999999</v>
      </c>
      <c r="R3858">
        <v>1531.81</v>
      </c>
      <c r="S3858">
        <v>3.1909999999999998</v>
      </c>
      <c r="T3858">
        <v>33</v>
      </c>
      <c r="U3858">
        <v>4641.848</v>
      </c>
      <c r="V3858">
        <v>3</v>
      </c>
      <c r="W3858">
        <v>2.17</v>
      </c>
      <c r="X3858">
        <v>3.5070000000000001</v>
      </c>
      <c r="Y3858" s="8">
        <v>43412</v>
      </c>
    </row>
    <row r="3859" spans="1:25" x14ac:dyDescent="0.25">
      <c r="A3859">
        <v>-111.97621383000001</v>
      </c>
      <c r="B3859">
        <v>33.079356220000001</v>
      </c>
      <c r="C3859" t="s">
        <v>563</v>
      </c>
      <c r="D3859" t="s">
        <v>562</v>
      </c>
      <c r="E3859" t="s">
        <v>561</v>
      </c>
      <c r="F3859">
        <v>1337</v>
      </c>
      <c r="G3859">
        <v>181</v>
      </c>
      <c r="H3859">
        <v>13.333</v>
      </c>
      <c r="I3859">
        <v>3.2149999999999999</v>
      </c>
      <c r="J3859">
        <v>1</v>
      </c>
      <c r="K3859">
        <v>1172.5429999999999</v>
      </c>
      <c r="L3859" t="s">
        <v>560</v>
      </c>
      <c r="M3859" t="s">
        <v>559</v>
      </c>
      <c r="N3859" s="8">
        <v>43412</v>
      </c>
      <c r="O3859">
        <v>0</v>
      </c>
      <c r="P3859">
        <v>0</v>
      </c>
      <c r="Q3859">
        <v>15686.812</v>
      </c>
      <c r="R3859">
        <v>1461.12</v>
      </c>
      <c r="S3859">
        <v>3.044</v>
      </c>
      <c r="T3859">
        <v>33</v>
      </c>
      <c r="U3859">
        <v>4427.6360000000004</v>
      </c>
      <c r="V3859">
        <v>3</v>
      </c>
      <c r="W3859">
        <v>2.1920000000000002</v>
      </c>
      <c r="X3859">
        <v>3.5430000000000001</v>
      </c>
      <c r="Y3859" s="8">
        <v>43412</v>
      </c>
    </row>
    <row r="3860" spans="1:25" x14ac:dyDescent="0.25">
      <c r="A3860">
        <v>-111.97621383000001</v>
      </c>
      <c r="B3860">
        <v>33.079347220000002</v>
      </c>
      <c r="C3860" t="s">
        <v>563</v>
      </c>
      <c r="D3860" t="s">
        <v>562</v>
      </c>
      <c r="E3860" t="s">
        <v>561</v>
      </c>
      <c r="F3860">
        <v>1338</v>
      </c>
      <c r="G3860">
        <v>181</v>
      </c>
      <c r="H3860">
        <v>13.333</v>
      </c>
      <c r="I3860">
        <v>2.9529999999999998</v>
      </c>
      <c r="J3860">
        <v>1</v>
      </c>
      <c r="K3860">
        <v>1172.49</v>
      </c>
      <c r="L3860" t="s">
        <v>560</v>
      </c>
      <c r="M3860" t="s">
        <v>559</v>
      </c>
      <c r="N3860" s="8">
        <v>43412</v>
      </c>
      <c r="O3860">
        <v>0</v>
      </c>
      <c r="P3860">
        <v>0</v>
      </c>
      <c r="Q3860">
        <v>17392.923999999999</v>
      </c>
      <c r="R3860">
        <v>1764.0360000000001</v>
      </c>
      <c r="S3860">
        <v>3.6749999999999998</v>
      </c>
      <c r="T3860">
        <v>33</v>
      </c>
      <c r="U3860">
        <v>5345.5630000000001</v>
      </c>
      <c r="V3860">
        <v>3</v>
      </c>
      <c r="W3860">
        <v>2.0129999999999999</v>
      </c>
      <c r="X3860">
        <v>3.254</v>
      </c>
      <c r="Y3860" s="8">
        <v>43412</v>
      </c>
    </row>
    <row r="3861" spans="1:25" x14ac:dyDescent="0.25">
      <c r="A3861">
        <v>-111.97621486</v>
      </c>
      <c r="B3861">
        <v>33.079338190000001</v>
      </c>
      <c r="C3861" t="s">
        <v>563</v>
      </c>
      <c r="D3861" t="s">
        <v>562</v>
      </c>
      <c r="E3861" t="s">
        <v>561</v>
      </c>
      <c r="F3861">
        <v>1339</v>
      </c>
      <c r="G3861">
        <v>175</v>
      </c>
      <c r="H3861">
        <v>13.333</v>
      </c>
      <c r="I3861">
        <v>3.379</v>
      </c>
      <c r="J3861">
        <v>1</v>
      </c>
      <c r="K3861">
        <v>1172.5070000000001</v>
      </c>
      <c r="L3861" t="s">
        <v>560</v>
      </c>
      <c r="M3861" t="s">
        <v>559</v>
      </c>
      <c r="N3861" s="8">
        <v>43412</v>
      </c>
      <c r="O3861">
        <v>0</v>
      </c>
      <c r="P3861">
        <v>0</v>
      </c>
      <c r="Q3861">
        <v>14020.248</v>
      </c>
      <c r="R3861">
        <v>1242.498</v>
      </c>
      <c r="S3861">
        <v>2.589</v>
      </c>
      <c r="T3861">
        <v>33</v>
      </c>
      <c r="U3861">
        <v>3765.1460000000002</v>
      </c>
      <c r="V3861">
        <v>3</v>
      </c>
      <c r="W3861">
        <v>2.3039999999999998</v>
      </c>
      <c r="X3861">
        <v>3.7240000000000002</v>
      </c>
      <c r="Y3861" s="8">
        <v>43412</v>
      </c>
    </row>
    <row r="3862" spans="1:25" x14ac:dyDescent="0.25">
      <c r="A3862">
        <v>-111.97621366</v>
      </c>
      <c r="B3862">
        <v>33.079329219999998</v>
      </c>
      <c r="C3862" t="s">
        <v>563</v>
      </c>
      <c r="D3862" t="s">
        <v>562</v>
      </c>
      <c r="E3862" t="s">
        <v>561</v>
      </c>
      <c r="F3862">
        <v>1340</v>
      </c>
      <c r="G3862">
        <v>182</v>
      </c>
      <c r="H3862">
        <v>13.333</v>
      </c>
      <c r="I3862">
        <v>3.1819999999999999</v>
      </c>
      <c r="J3862">
        <v>1</v>
      </c>
      <c r="K3862">
        <v>1172.48</v>
      </c>
      <c r="L3862" t="s">
        <v>560</v>
      </c>
      <c r="M3862" t="s">
        <v>559</v>
      </c>
      <c r="N3862" s="8">
        <v>43412</v>
      </c>
      <c r="O3862">
        <v>0</v>
      </c>
      <c r="P3862">
        <v>0</v>
      </c>
      <c r="Q3862">
        <v>12880.141</v>
      </c>
      <c r="R3862">
        <v>1212.066</v>
      </c>
      <c r="S3862">
        <v>2.5249999999999999</v>
      </c>
      <c r="T3862">
        <v>33</v>
      </c>
      <c r="U3862">
        <v>3672.9259999999999</v>
      </c>
      <c r="V3862">
        <v>3</v>
      </c>
      <c r="W3862">
        <v>2.17</v>
      </c>
      <c r="X3862">
        <v>3.5070000000000001</v>
      </c>
      <c r="Y3862" s="8">
        <v>43412</v>
      </c>
    </row>
    <row r="3863" spans="1:25" x14ac:dyDescent="0.25">
      <c r="A3863">
        <v>-111.97621568</v>
      </c>
      <c r="B3863">
        <v>33.079321210000003</v>
      </c>
      <c r="C3863" t="s">
        <v>563</v>
      </c>
      <c r="D3863" t="s">
        <v>562</v>
      </c>
      <c r="E3863" t="s">
        <v>561</v>
      </c>
      <c r="F3863">
        <v>1341</v>
      </c>
      <c r="G3863">
        <v>176</v>
      </c>
      <c r="H3863">
        <v>13.333</v>
      </c>
      <c r="I3863">
        <v>3.1819999999999999</v>
      </c>
      <c r="J3863">
        <v>1</v>
      </c>
      <c r="K3863">
        <v>1172.5129999999999</v>
      </c>
      <c r="L3863" t="s">
        <v>560</v>
      </c>
      <c r="M3863" t="s">
        <v>559</v>
      </c>
      <c r="N3863" s="8">
        <v>43412</v>
      </c>
      <c r="O3863">
        <v>0</v>
      </c>
      <c r="P3863">
        <v>0</v>
      </c>
      <c r="Q3863">
        <v>12755.714</v>
      </c>
      <c r="R3863">
        <v>1200.357</v>
      </c>
      <c r="S3863">
        <v>2.5009999999999999</v>
      </c>
      <c r="T3863">
        <v>33</v>
      </c>
      <c r="U3863">
        <v>3637.4450000000002</v>
      </c>
      <c r="V3863">
        <v>3</v>
      </c>
      <c r="W3863">
        <v>2.17</v>
      </c>
      <c r="X3863">
        <v>3.5070000000000001</v>
      </c>
      <c r="Y3863" s="8">
        <v>43412</v>
      </c>
    </row>
    <row r="3864" spans="1:25" x14ac:dyDescent="0.25">
      <c r="A3864">
        <v>-111.97621432</v>
      </c>
      <c r="B3864">
        <v>33.079312209999998</v>
      </c>
      <c r="C3864" t="s">
        <v>563</v>
      </c>
      <c r="D3864" t="s">
        <v>562</v>
      </c>
      <c r="E3864" t="s">
        <v>561</v>
      </c>
      <c r="F3864">
        <v>1342</v>
      </c>
      <c r="G3864">
        <v>184</v>
      </c>
      <c r="H3864">
        <v>13.333</v>
      </c>
      <c r="I3864">
        <v>3.1819999999999999</v>
      </c>
      <c r="J3864">
        <v>1</v>
      </c>
      <c r="K3864">
        <v>1172.5160000000001</v>
      </c>
      <c r="L3864" t="s">
        <v>560</v>
      </c>
      <c r="M3864" t="s">
        <v>559</v>
      </c>
      <c r="N3864" s="8">
        <v>43412</v>
      </c>
      <c r="O3864">
        <v>0</v>
      </c>
      <c r="P3864">
        <v>0</v>
      </c>
      <c r="Q3864">
        <v>12696.503000000001</v>
      </c>
      <c r="R3864">
        <v>1194.7850000000001</v>
      </c>
      <c r="S3864">
        <v>2.4889999999999999</v>
      </c>
      <c r="T3864">
        <v>33</v>
      </c>
      <c r="U3864">
        <v>3620.56</v>
      </c>
      <c r="V3864">
        <v>3</v>
      </c>
      <c r="W3864">
        <v>2.17</v>
      </c>
      <c r="X3864">
        <v>3.5070000000000001</v>
      </c>
      <c r="Y3864" s="8">
        <v>43412</v>
      </c>
    </row>
    <row r="3865" spans="1:25" x14ac:dyDescent="0.25">
      <c r="A3865">
        <v>-111.976215</v>
      </c>
      <c r="B3865">
        <v>33.079303230000001</v>
      </c>
      <c r="C3865" t="s">
        <v>563</v>
      </c>
      <c r="D3865" t="s">
        <v>562</v>
      </c>
      <c r="E3865" t="s">
        <v>561</v>
      </c>
      <c r="F3865">
        <v>1343</v>
      </c>
      <c r="G3865">
        <v>180</v>
      </c>
      <c r="H3865">
        <v>13.333</v>
      </c>
      <c r="I3865">
        <v>3.2810000000000001</v>
      </c>
      <c r="J3865">
        <v>1</v>
      </c>
      <c r="K3865">
        <v>1172.556</v>
      </c>
      <c r="L3865" t="s">
        <v>560</v>
      </c>
      <c r="M3865" t="s">
        <v>559</v>
      </c>
      <c r="N3865" s="8">
        <v>43412</v>
      </c>
      <c r="O3865">
        <v>0</v>
      </c>
      <c r="P3865">
        <v>0</v>
      </c>
      <c r="Q3865">
        <v>12671.441000000001</v>
      </c>
      <c r="R3865">
        <v>1156.654</v>
      </c>
      <c r="S3865">
        <v>2.41</v>
      </c>
      <c r="T3865">
        <v>33</v>
      </c>
      <c r="U3865">
        <v>3505.011</v>
      </c>
      <c r="V3865">
        <v>3</v>
      </c>
      <c r="W3865">
        <v>2.2370000000000001</v>
      </c>
      <c r="X3865">
        <v>3.6150000000000002</v>
      </c>
      <c r="Y3865" s="8">
        <v>43412</v>
      </c>
    </row>
    <row r="3866" spans="1:25" x14ac:dyDescent="0.25">
      <c r="A3866">
        <v>-111.97621534</v>
      </c>
      <c r="B3866">
        <v>33.079294220000001</v>
      </c>
      <c r="C3866" t="s">
        <v>563</v>
      </c>
      <c r="D3866" t="s">
        <v>562</v>
      </c>
      <c r="E3866" t="s">
        <v>561</v>
      </c>
      <c r="F3866">
        <v>1344</v>
      </c>
      <c r="G3866">
        <v>178</v>
      </c>
      <c r="H3866">
        <v>13.333</v>
      </c>
      <c r="I3866">
        <v>3.2810000000000001</v>
      </c>
      <c r="J3866">
        <v>1</v>
      </c>
      <c r="K3866">
        <v>1172.4639999999999</v>
      </c>
      <c r="L3866" t="s">
        <v>560</v>
      </c>
      <c r="M3866" t="s">
        <v>559</v>
      </c>
      <c r="N3866" s="8">
        <v>43412</v>
      </c>
      <c r="O3866">
        <v>0</v>
      </c>
      <c r="P3866">
        <v>0</v>
      </c>
      <c r="Q3866">
        <v>14196.67</v>
      </c>
      <c r="R3866">
        <v>1295.877</v>
      </c>
      <c r="S3866">
        <v>2.7</v>
      </c>
      <c r="T3866">
        <v>33</v>
      </c>
      <c r="U3866">
        <v>3926.9</v>
      </c>
      <c r="V3866">
        <v>3</v>
      </c>
      <c r="W3866">
        <v>2.2370000000000001</v>
      </c>
      <c r="X3866">
        <v>3.6150000000000002</v>
      </c>
      <c r="Y3866" s="8">
        <v>43412</v>
      </c>
    </row>
    <row r="3867" spans="1:25" x14ac:dyDescent="0.25">
      <c r="A3867">
        <v>-111.97621549</v>
      </c>
      <c r="B3867">
        <v>33.079285210000002</v>
      </c>
      <c r="C3867" t="s">
        <v>563</v>
      </c>
      <c r="D3867" t="s">
        <v>562</v>
      </c>
      <c r="E3867" t="s">
        <v>561</v>
      </c>
      <c r="F3867">
        <v>1345</v>
      </c>
      <c r="G3867">
        <v>183</v>
      </c>
      <c r="H3867">
        <v>13.333</v>
      </c>
      <c r="I3867">
        <v>3.15</v>
      </c>
      <c r="J3867">
        <v>1</v>
      </c>
      <c r="K3867">
        <v>1172.5029999999999</v>
      </c>
      <c r="L3867" t="s">
        <v>560</v>
      </c>
      <c r="M3867" t="s">
        <v>559</v>
      </c>
      <c r="N3867" s="8">
        <v>43412</v>
      </c>
      <c r="O3867">
        <v>0</v>
      </c>
      <c r="P3867">
        <v>0</v>
      </c>
      <c r="Q3867">
        <v>17422.116999999998</v>
      </c>
      <c r="R3867">
        <v>1656.559</v>
      </c>
      <c r="S3867">
        <v>3.4510000000000001</v>
      </c>
      <c r="T3867">
        <v>33</v>
      </c>
      <c r="U3867">
        <v>5019.8760000000002</v>
      </c>
      <c r="V3867">
        <v>3</v>
      </c>
      <c r="W3867">
        <v>2.1469999999999998</v>
      </c>
      <c r="X3867">
        <v>3.4710000000000001</v>
      </c>
      <c r="Y3867" s="8">
        <v>43412</v>
      </c>
    </row>
    <row r="3868" spans="1:25" x14ac:dyDescent="0.25">
      <c r="A3868">
        <v>-111.97621599999999</v>
      </c>
      <c r="B3868">
        <v>33.079276229999998</v>
      </c>
      <c r="C3868" t="s">
        <v>563</v>
      </c>
      <c r="D3868" t="s">
        <v>562</v>
      </c>
      <c r="E3868" t="s">
        <v>561</v>
      </c>
      <c r="F3868">
        <v>1346</v>
      </c>
      <c r="G3868">
        <v>180</v>
      </c>
      <c r="H3868">
        <v>13.333</v>
      </c>
      <c r="I3868">
        <v>3.2480000000000002</v>
      </c>
      <c r="J3868">
        <v>1</v>
      </c>
      <c r="K3868">
        <v>1172.5070000000001</v>
      </c>
      <c r="L3868" t="s">
        <v>560</v>
      </c>
      <c r="M3868" t="s">
        <v>559</v>
      </c>
      <c r="N3868" s="8">
        <v>43412</v>
      </c>
      <c r="O3868">
        <v>0</v>
      </c>
      <c r="P3868">
        <v>0</v>
      </c>
      <c r="Q3868">
        <v>15607.001</v>
      </c>
      <c r="R3868">
        <v>1439.002</v>
      </c>
      <c r="S3868">
        <v>2.9980000000000002</v>
      </c>
      <c r="T3868">
        <v>33</v>
      </c>
      <c r="U3868">
        <v>4360.6130000000003</v>
      </c>
      <c r="V3868">
        <v>3</v>
      </c>
      <c r="W3868">
        <v>2.2149999999999999</v>
      </c>
      <c r="X3868">
        <v>3.5790000000000002</v>
      </c>
      <c r="Y3868" s="8">
        <v>43412</v>
      </c>
    </row>
    <row r="3869" spans="1:25" x14ac:dyDescent="0.25">
      <c r="A3869">
        <v>-111.97621513999999</v>
      </c>
      <c r="B3869">
        <v>33.079267190000003</v>
      </c>
      <c r="C3869" t="s">
        <v>563</v>
      </c>
      <c r="D3869" t="s">
        <v>562</v>
      </c>
      <c r="E3869" t="s">
        <v>561</v>
      </c>
      <c r="F3869">
        <v>1347</v>
      </c>
      <c r="G3869">
        <v>185</v>
      </c>
      <c r="H3869">
        <v>13.333</v>
      </c>
      <c r="I3869">
        <v>3.2149999999999999</v>
      </c>
      <c r="J3869">
        <v>1</v>
      </c>
      <c r="K3869">
        <v>1172.4839999999999</v>
      </c>
      <c r="L3869" t="s">
        <v>560</v>
      </c>
      <c r="M3869" t="s">
        <v>559</v>
      </c>
      <c r="N3869" s="8">
        <v>43412</v>
      </c>
      <c r="O3869">
        <v>0</v>
      </c>
      <c r="P3869">
        <v>0</v>
      </c>
      <c r="Q3869">
        <v>15204.088</v>
      </c>
      <c r="R3869">
        <v>1416.1579999999999</v>
      </c>
      <c r="S3869">
        <v>2.95</v>
      </c>
      <c r="T3869">
        <v>33</v>
      </c>
      <c r="U3869">
        <v>4291.3869999999997</v>
      </c>
      <c r="V3869">
        <v>3</v>
      </c>
      <c r="W3869">
        <v>2.1920000000000002</v>
      </c>
      <c r="X3869">
        <v>3.5430000000000001</v>
      </c>
      <c r="Y3869" s="8">
        <v>43412</v>
      </c>
    </row>
    <row r="3870" spans="1:25" x14ac:dyDescent="0.25">
      <c r="A3870">
        <v>-111.97621466</v>
      </c>
      <c r="B3870">
        <v>33.07925822</v>
      </c>
      <c r="C3870" t="s">
        <v>563</v>
      </c>
      <c r="D3870" t="s">
        <v>562</v>
      </c>
      <c r="E3870" t="s">
        <v>561</v>
      </c>
      <c r="F3870">
        <v>1348</v>
      </c>
      <c r="G3870">
        <v>182</v>
      </c>
      <c r="H3870">
        <v>13.333</v>
      </c>
      <c r="I3870">
        <v>3.3140000000000001</v>
      </c>
      <c r="J3870">
        <v>1</v>
      </c>
      <c r="K3870">
        <v>1172.5129999999999</v>
      </c>
      <c r="L3870" t="s">
        <v>560</v>
      </c>
      <c r="M3870" t="s">
        <v>559</v>
      </c>
      <c r="N3870" s="8">
        <v>43412</v>
      </c>
      <c r="O3870">
        <v>0</v>
      </c>
      <c r="P3870">
        <v>0</v>
      </c>
      <c r="Q3870">
        <v>16769.856</v>
      </c>
      <c r="R3870">
        <v>1515.6020000000001</v>
      </c>
      <c r="S3870">
        <v>3.1579999999999999</v>
      </c>
      <c r="T3870">
        <v>33</v>
      </c>
      <c r="U3870">
        <v>4592.7340000000004</v>
      </c>
      <c r="V3870">
        <v>3</v>
      </c>
      <c r="W3870">
        <v>2.2589999999999999</v>
      </c>
      <c r="X3870">
        <v>3.6509999999999998</v>
      </c>
      <c r="Y3870" s="8">
        <v>43412</v>
      </c>
    </row>
    <row r="3871" spans="1:25" x14ac:dyDescent="0.25">
      <c r="A3871">
        <v>-111.97621568</v>
      </c>
      <c r="B3871">
        <v>33.07924921</v>
      </c>
      <c r="C3871" t="s">
        <v>563</v>
      </c>
      <c r="D3871" t="s">
        <v>562</v>
      </c>
      <c r="E3871" t="s">
        <v>561</v>
      </c>
      <c r="F3871">
        <v>1349</v>
      </c>
      <c r="G3871">
        <v>176</v>
      </c>
      <c r="H3871">
        <v>13.333</v>
      </c>
      <c r="I3871">
        <v>3.2149999999999999</v>
      </c>
      <c r="J3871">
        <v>1</v>
      </c>
      <c r="K3871">
        <v>1172.52</v>
      </c>
      <c r="L3871" t="s">
        <v>560</v>
      </c>
      <c r="M3871" t="s">
        <v>559</v>
      </c>
      <c r="N3871" s="8">
        <v>43412</v>
      </c>
      <c r="O3871">
        <v>0</v>
      </c>
      <c r="P3871">
        <v>0</v>
      </c>
      <c r="Q3871">
        <v>14440.674999999999</v>
      </c>
      <c r="R3871">
        <v>1345.0509999999999</v>
      </c>
      <c r="S3871">
        <v>2.802</v>
      </c>
      <c r="T3871">
        <v>33</v>
      </c>
      <c r="U3871">
        <v>4075.9119999999998</v>
      </c>
      <c r="V3871">
        <v>3</v>
      </c>
      <c r="W3871">
        <v>2.1920000000000002</v>
      </c>
      <c r="X3871">
        <v>3.5430000000000001</v>
      </c>
      <c r="Y3871" s="8">
        <v>43412</v>
      </c>
    </row>
    <row r="3872" spans="1:25" x14ac:dyDescent="0.25">
      <c r="A3872">
        <v>-111.97621549</v>
      </c>
      <c r="B3872">
        <v>33.079240210000002</v>
      </c>
      <c r="C3872" t="s">
        <v>563</v>
      </c>
      <c r="D3872" t="s">
        <v>562</v>
      </c>
      <c r="E3872" t="s">
        <v>561</v>
      </c>
      <c r="F3872">
        <v>1350</v>
      </c>
      <c r="G3872">
        <v>183</v>
      </c>
      <c r="H3872">
        <v>13.333</v>
      </c>
      <c r="I3872">
        <v>3.1819999999999999</v>
      </c>
      <c r="J3872">
        <v>1</v>
      </c>
      <c r="K3872">
        <v>1172.5360000000001</v>
      </c>
      <c r="L3872" t="s">
        <v>560</v>
      </c>
      <c r="M3872" t="s">
        <v>559</v>
      </c>
      <c r="N3872" s="8">
        <v>43412</v>
      </c>
      <c r="O3872">
        <v>0</v>
      </c>
      <c r="P3872">
        <v>0</v>
      </c>
      <c r="Q3872">
        <v>13867.674999999999</v>
      </c>
      <c r="R3872">
        <v>1304.9960000000001</v>
      </c>
      <c r="S3872">
        <v>2.7189999999999999</v>
      </c>
      <c r="T3872">
        <v>33</v>
      </c>
      <c r="U3872">
        <v>3954.5340000000001</v>
      </c>
      <c r="V3872">
        <v>3</v>
      </c>
      <c r="W3872">
        <v>2.17</v>
      </c>
      <c r="X3872">
        <v>3.5070000000000001</v>
      </c>
      <c r="Y3872" s="8">
        <v>43412</v>
      </c>
    </row>
    <row r="3873" spans="1:25" x14ac:dyDescent="0.25">
      <c r="A3873">
        <v>-111.97621565999999</v>
      </c>
      <c r="B3873">
        <v>33.079231219999997</v>
      </c>
      <c r="C3873" t="s">
        <v>563</v>
      </c>
      <c r="D3873" t="s">
        <v>562</v>
      </c>
      <c r="E3873" t="s">
        <v>561</v>
      </c>
      <c r="F3873">
        <v>1351</v>
      </c>
      <c r="G3873">
        <v>182</v>
      </c>
      <c r="H3873">
        <v>13.333</v>
      </c>
      <c r="I3873">
        <v>3.3140000000000001</v>
      </c>
      <c r="J3873">
        <v>1</v>
      </c>
      <c r="K3873">
        <v>1172.5029999999999</v>
      </c>
      <c r="L3873" t="s">
        <v>560</v>
      </c>
      <c r="M3873" t="s">
        <v>559</v>
      </c>
      <c r="N3873" s="8">
        <v>43412</v>
      </c>
      <c r="O3873">
        <v>0</v>
      </c>
      <c r="P3873">
        <v>0</v>
      </c>
      <c r="Q3873">
        <v>11798.143</v>
      </c>
      <c r="R3873">
        <v>1066.2760000000001</v>
      </c>
      <c r="S3873">
        <v>2.2210000000000001</v>
      </c>
      <c r="T3873">
        <v>33</v>
      </c>
      <c r="U3873">
        <v>3231.1390000000001</v>
      </c>
      <c r="V3873">
        <v>3</v>
      </c>
      <c r="W3873">
        <v>2.2589999999999999</v>
      </c>
      <c r="X3873">
        <v>3.6509999999999998</v>
      </c>
      <c r="Y3873" s="8">
        <v>43412</v>
      </c>
    </row>
    <row r="3874" spans="1:25" x14ac:dyDescent="0.25">
      <c r="A3874">
        <v>-111.97621633999999</v>
      </c>
      <c r="B3874">
        <v>33.079223220000003</v>
      </c>
      <c r="C3874" t="s">
        <v>563</v>
      </c>
      <c r="D3874" t="s">
        <v>562</v>
      </c>
      <c r="E3874" t="s">
        <v>561</v>
      </c>
      <c r="F3874">
        <v>1352</v>
      </c>
      <c r="G3874">
        <v>178</v>
      </c>
      <c r="H3874">
        <v>13.333</v>
      </c>
      <c r="I3874">
        <v>3.2480000000000002</v>
      </c>
      <c r="J3874">
        <v>1</v>
      </c>
      <c r="K3874">
        <v>1172.546</v>
      </c>
      <c r="L3874" t="s">
        <v>560</v>
      </c>
      <c r="M3874" t="s">
        <v>559</v>
      </c>
      <c r="N3874" s="8">
        <v>43412</v>
      </c>
      <c r="O3874">
        <v>0</v>
      </c>
      <c r="P3874">
        <v>0</v>
      </c>
      <c r="Q3874">
        <v>10062.233</v>
      </c>
      <c r="R3874">
        <v>927.76199999999994</v>
      </c>
      <c r="S3874">
        <v>1.9330000000000001</v>
      </c>
      <c r="T3874">
        <v>33</v>
      </c>
      <c r="U3874">
        <v>2811.3989999999999</v>
      </c>
      <c r="V3874">
        <v>3</v>
      </c>
      <c r="W3874">
        <v>2.2149999999999999</v>
      </c>
      <c r="X3874">
        <v>3.5790000000000002</v>
      </c>
      <c r="Y3874" s="8">
        <v>43412</v>
      </c>
    </row>
    <row r="3875" spans="1:25" x14ac:dyDescent="0.25">
      <c r="A3875">
        <v>-111.97621517</v>
      </c>
      <c r="B3875">
        <v>33.07921322</v>
      </c>
      <c r="C3875" t="s">
        <v>563</v>
      </c>
      <c r="D3875" t="s">
        <v>562</v>
      </c>
      <c r="E3875" t="s">
        <v>561</v>
      </c>
      <c r="F3875">
        <v>1353</v>
      </c>
      <c r="G3875">
        <v>179</v>
      </c>
      <c r="H3875">
        <v>13.333</v>
      </c>
      <c r="I3875">
        <v>3.4119999999999999</v>
      </c>
      <c r="J3875">
        <v>1</v>
      </c>
      <c r="K3875">
        <v>1172.566</v>
      </c>
      <c r="L3875" t="s">
        <v>560</v>
      </c>
      <c r="M3875" t="s">
        <v>559</v>
      </c>
      <c r="N3875" s="8">
        <v>43412</v>
      </c>
      <c r="O3875">
        <v>0</v>
      </c>
      <c r="P3875">
        <v>0</v>
      </c>
      <c r="Q3875">
        <v>7924.8969999999999</v>
      </c>
      <c r="R3875">
        <v>695.56500000000005</v>
      </c>
      <c r="S3875">
        <v>1.4490000000000001</v>
      </c>
      <c r="T3875">
        <v>33</v>
      </c>
      <c r="U3875">
        <v>2107.7719999999999</v>
      </c>
      <c r="V3875">
        <v>3</v>
      </c>
      <c r="W3875">
        <v>2.3260000000000001</v>
      </c>
      <c r="X3875">
        <v>3.76</v>
      </c>
      <c r="Y3875" s="8">
        <v>43412</v>
      </c>
    </row>
    <row r="3876" spans="1:25" x14ac:dyDescent="0.25">
      <c r="A3876">
        <v>-111.97621534</v>
      </c>
      <c r="B3876">
        <v>33.079204220000001</v>
      </c>
      <c r="C3876" t="s">
        <v>563</v>
      </c>
      <c r="D3876" t="s">
        <v>562</v>
      </c>
      <c r="E3876" t="s">
        <v>561</v>
      </c>
      <c r="F3876">
        <v>1354</v>
      </c>
      <c r="G3876">
        <v>178</v>
      </c>
      <c r="H3876">
        <v>13.333</v>
      </c>
      <c r="I3876">
        <v>3.0510000000000002</v>
      </c>
      <c r="J3876">
        <v>1</v>
      </c>
      <c r="K3876">
        <v>1172.5429999999999</v>
      </c>
      <c r="L3876" t="s">
        <v>560</v>
      </c>
      <c r="M3876" t="s">
        <v>559</v>
      </c>
      <c r="N3876" s="8">
        <v>43412</v>
      </c>
      <c r="O3876">
        <v>0</v>
      </c>
      <c r="P3876">
        <v>0</v>
      </c>
      <c r="Q3876">
        <v>5830.4690000000001</v>
      </c>
      <c r="R3876">
        <v>572.26599999999996</v>
      </c>
      <c r="S3876">
        <v>1.1919999999999999</v>
      </c>
      <c r="T3876">
        <v>33</v>
      </c>
      <c r="U3876">
        <v>1734.1389999999999</v>
      </c>
      <c r="V3876">
        <v>3</v>
      </c>
      <c r="W3876">
        <v>2.08</v>
      </c>
      <c r="X3876">
        <v>3.3620000000000001</v>
      </c>
      <c r="Y3876" s="8">
        <v>43412</v>
      </c>
    </row>
    <row r="3877" spans="1:25" x14ac:dyDescent="0.25">
      <c r="A3877">
        <v>-111.97621614000001</v>
      </c>
      <c r="B3877">
        <v>33.07919519</v>
      </c>
      <c r="C3877" t="s">
        <v>563</v>
      </c>
      <c r="D3877" t="s">
        <v>562</v>
      </c>
      <c r="E3877" t="s">
        <v>561</v>
      </c>
      <c r="F3877">
        <v>1355</v>
      </c>
      <c r="G3877">
        <v>185</v>
      </c>
      <c r="H3877">
        <v>13.333</v>
      </c>
      <c r="I3877">
        <v>3.3460000000000001</v>
      </c>
      <c r="J3877">
        <v>1</v>
      </c>
      <c r="K3877">
        <v>1172.47</v>
      </c>
      <c r="L3877" t="s">
        <v>560</v>
      </c>
      <c r="M3877" t="s">
        <v>559</v>
      </c>
      <c r="N3877" s="8">
        <v>43412</v>
      </c>
      <c r="O3877">
        <v>0</v>
      </c>
      <c r="P3877">
        <v>0</v>
      </c>
      <c r="Q3877">
        <v>8574.7900000000009</v>
      </c>
      <c r="R3877">
        <v>767.36300000000006</v>
      </c>
      <c r="S3877">
        <v>1.599</v>
      </c>
      <c r="T3877">
        <v>33</v>
      </c>
      <c r="U3877">
        <v>2325.3409999999999</v>
      </c>
      <c r="V3877">
        <v>3</v>
      </c>
      <c r="W3877">
        <v>2.282</v>
      </c>
      <c r="X3877">
        <v>3.6880000000000002</v>
      </c>
      <c r="Y3877" s="8">
        <v>43412</v>
      </c>
    </row>
    <row r="3878" spans="1:25" x14ac:dyDescent="0.25">
      <c r="A3878">
        <v>-111.97621513999999</v>
      </c>
      <c r="B3878">
        <v>33.079186190000001</v>
      </c>
      <c r="C3878" t="s">
        <v>563</v>
      </c>
      <c r="D3878" t="s">
        <v>562</v>
      </c>
      <c r="E3878" t="s">
        <v>561</v>
      </c>
      <c r="F3878">
        <v>1356</v>
      </c>
      <c r="G3878">
        <v>185</v>
      </c>
      <c r="H3878">
        <v>13.333</v>
      </c>
      <c r="I3878">
        <v>3.1819999999999999</v>
      </c>
      <c r="J3878">
        <v>1</v>
      </c>
      <c r="K3878">
        <v>1172.53</v>
      </c>
      <c r="L3878" t="s">
        <v>560</v>
      </c>
      <c r="M3878" t="s">
        <v>559</v>
      </c>
      <c r="N3878" s="8">
        <v>43412</v>
      </c>
      <c r="O3878">
        <v>0</v>
      </c>
      <c r="P3878">
        <v>0</v>
      </c>
      <c r="Q3878">
        <v>11411.59</v>
      </c>
      <c r="R3878">
        <v>1073.8699999999999</v>
      </c>
      <c r="S3878">
        <v>2.2370000000000001</v>
      </c>
      <c r="T3878">
        <v>33</v>
      </c>
      <c r="U3878">
        <v>3254.1509999999998</v>
      </c>
      <c r="V3878">
        <v>3</v>
      </c>
      <c r="W3878">
        <v>2.17</v>
      </c>
      <c r="X3878">
        <v>3.5070000000000001</v>
      </c>
      <c r="Y3878" s="8">
        <v>43412</v>
      </c>
    </row>
    <row r="3879" spans="1:25" x14ac:dyDescent="0.25">
      <c r="A3879">
        <v>-111.97621583</v>
      </c>
      <c r="B3879">
        <v>33.079178220000003</v>
      </c>
      <c r="C3879" t="s">
        <v>563</v>
      </c>
      <c r="D3879" t="s">
        <v>562</v>
      </c>
      <c r="E3879" t="s">
        <v>561</v>
      </c>
      <c r="F3879">
        <v>1357</v>
      </c>
      <c r="G3879">
        <v>181</v>
      </c>
      <c r="H3879">
        <v>13.333</v>
      </c>
      <c r="I3879">
        <v>3.0179999999999998</v>
      </c>
      <c r="J3879">
        <v>1</v>
      </c>
      <c r="K3879">
        <v>1172.461</v>
      </c>
      <c r="L3879" t="s">
        <v>560</v>
      </c>
      <c r="M3879" t="s">
        <v>559</v>
      </c>
      <c r="N3879" s="8">
        <v>43412</v>
      </c>
      <c r="O3879">
        <v>0</v>
      </c>
      <c r="P3879">
        <v>0</v>
      </c>
      <c r="Q3879">
        <v>11115.864</v>
      </c>
      <c r="R3879">
        <v>1102.8910000000001</v>
      </c>
      <c r="S3879">
        <v>2.298</v>
      </c>
      <c r="T3879">
        <v>33</v>
      </c>
      <c r="U3879">
        <v>3342.0940000000001</v>
      </c>
      <c r="V3879">
        <v>3</v>
      </c>
      <c r="W3879">
        <v>2.0579999999999998</v>
      </c>
      <c r="X3879">
        <v>3.3260000000000001</v>
      </c>
      <c r="Y3879" s="8">
        <v>43412</v>
      </c>
    </row>
    <row r="3880" spans="1:25" x14ac:dyDescent="0.25">
      <c r="A3880">
        <v>-111.97621651</v>
      </c>
      <c r="B3880">
        <v>33.079168209999999</v>
      </c>
      <c r="C3880" t="s">
        <v>563</v>
      </c>
      <c r="D3880" t="s">
        <v>562</v>
      </c>
      <c r="E3880" t="s">
        <v>561</v>
      </c>
      <c r="F3880">
        <v>1358</v>
      </c>
      <c r="G3880">
        <v>177</v>
      </c>
      <c r="H3880">
        <v>13.333</v>
      </c>
      <c r="I3880">
        <v>3.3460000000000001</v>
      </c>
      <c r="J3880">
        <v>1</v>
      </c>
      <c r="K3880">
        <v>1172.4280000000001</v>
      </c>
      <c r="L3880" t="s">
        <v>560</v>
      </c>
      <c r="M3880" t="s">
        <v>559</v>
      </c>
      <c r="N3880" s="8">
        <v>43412</v>
      </c>
      <c r="O3880">
        <v>0</v>
      </c>
      <c r="P3880">
        <v>0</v>
      </c>
      <c r="Q3880">
        <v>11630.038</v>
      </c>
      <c r="R3880">
        <v>1040.778</v>
      </c>
      <c r="S3880">
        <v>2.1680000000000001</v>
      </c>
      <c r="T3880">
        <v>33</v>
      </c>
      <c r="U3880">
        <v>3153.8739999999998</v>
      </c>
      <c r="V3880">
        <v>3</v>
      </c>
      <c r="W3880">
        <v>2.282</v>
      </c>
      <c r="X3880">
        <v>3.6880000000000002</v>
      </c>
      <c r="Y3880" s="8">
        <v>43412</v>
      </c>
    </row>
    <row r="3881" spans="1:25" x14ac:dyDescent="0.25">
      <c r="A3881">
        <v>-111.97621583</v>
      </c>
      <c r="B3881">
        <v>33.079159220000001</v>
      </c>
      <c r="C3881" t="s">
        <v>563</v>
      </c>
      <c r="D3881" t="s">
        <v>562</v>
      </c>
      <c r="E3881" t="s">
        <v>561</v>
      </c>
      <c r="F3881">
        <v>1359</v>
      </c>
      <c r="G3881">
        <v>181</v>
      </c>
      <c r="H3881">
        <v>13.333</v>
      </c>
      <c r="I3881">
        <v>3.3460000000000001</v>
      </c>
      <c r="J3881">
        <v>1</v>
      </c>
      <c r="K3881">
        <v>1172.4739999999999</v>
      </c>
      <c r="L3881" t="s">
        <v>560</v>
      </c>
      <c r="M3881" t="s">
        <v>559</v>
      </c>
      <c r="N3881" s="8">
        <v>43412</v>
      </c>
      <c r="O3881">
        <v>0</v>
      </c>
      <c r="P3881">
        <v>0</v>
      </c>
      <c r="Q3881">
        <v>10429.343000000001</v>
      </c>
      <c r="R3881">
        <v>933.32799999999997</v>
      </c>
      <c r="S3881">
        <v>1.944</v>
      </c>
      <c r="T3881">
        <v>33</v>
      </c>
      <c r="U3881">
        <v>2828.2649999999999</v>
      </c>
      <c r="V3881">
        <v>3</v>
      </c>
      <c r="W3881">
        <v>2.282</v>
      </c>
      <c r="X3881">
        <v>3.6880000000000002</v>
      </c>
      <c r="Y3881" s="8">
        <v>43412</v>
      </c>
    </row>
    <row r="3882" spans="1:25" x14ac:dyDescent="0.25">
      <c r="A3882">
        <v>-111.97621633999999</v>
      </c>
      <c r="B3882">
        <v>33.079150220000002</v>
      </c>
      <c r="C3882" t="s">
        <v>563</v>
      </c>
      <c r="D3882" t="s">
        <v>562</v>
      </c>
      <c r="E3882" t="s">
        <v>561</v>
      </c>
      <c r="F3882">
        <v>1360</v>
      </c>
      <c r="G3882">
        <v>178</v>
      </c>
      <c r="H3882">
        <v>13.333</v>
      </c>
      <c r="I3882">
        <v>3.0840000000000001</v>
      </c>
      <c r="J3882">
        <v>1</v>
      </c>
      <c r="K3882">
        <v>1172.4970000000001</v>
      </c>
      <c r="L3882" t="s">
        <v>560</v>
      </c>
      <c r="M3882" t="s">
        <v>559</v>
      </c>
      <c r="N3882" s="8">
        <v>43412</v>
      </c>
      <c r="O3882">
        <v>0</v>
      </c>
      <c r="P3882">
        <v>0</v>
      </c>
      <c r="Q3882">
        <v>10408.027</v>
      </c>
      <c r="R3882">
        <v>1010.69</v>
      </c>
      <c r="S3882">
        <v>2.1059999999999999</v>
      </c>
      <c r="T3882">
        <v>33</v>
      </c>
      <c r="U3882">
        <v>3062.6959999999999</v>
      </c>
      <c r="V3882">
        <v>3</v>
      </c>
      <c r="W3882">
        <v>2.1030000000000002</v>
      </c>
      <c r="X3882">
        <v>3.3980000000000001</v>
      </c>
      <c r="Y3882" s="8">
        <v>43412</v>
      </c>
    </row>
    <row r="3883" spans="1:25" x14ac:dyDescent="0.25">
      <c r="A3883">
        <v>-111.97621583</v>
      </c>
      <c r="B3883">
        <v>33.079141219999997</v>
      </c>
      <c r="C3883" t="s">
        <v>563</v>
      </c>
      <c r="D3883" t="s">
        <v>562</v>
      </c>
      <c r="E3883" t="s">
        <v>561</v>
      </c>
      <c r="F3883">
        <v>1361</v>
      </c>
      <c r="G3883">
        <v>181</v>
      </c>
      <c r="H3883">
        <v>13.333</v>
      </c>
      <c r="I3883">
        <v>3.15</v>
      </c>
      <c r="J3883">
        <v>1</v>
      </c>
      <c r="K3883">
        <v>1172.51</v>
      </c>
      <c r="L3883" t="s">
        <v>560</v>
      </c>
      <c r="M3883" t="s">
        <v>559</v>
      </c>
      <c r="N3883" s="8">
        <v>43412</v>
      </c>
      <c r="O3883">
        <v>0</v>
      </c>
      <c r="P3883">
        <v>0</v>
      </c>
      <c r="Q3883">
        <v>9560.1209999999992</v>
      </c>
      <c r="R3883">
        <v>909.01199999999994</v>
      </c>
      <c r="S3883">
        <v>1.8939999999999999</v>
      </c>
      <c r="T3883">
        <v>33</v>
      </c>
      <c r="U3883">
        <v>2754.5810000000001</v>
      </c>
      <c r="V3883">
        <v>3</v>
      </c>
      <c r="W3883">
        <v>2.1469999999999998</v>
      </c>
      <c r="X3883">
        <v>3.4710000000000001</v>
      </c>
      <c r="Y3883" s="8">
        <v>43412</v>
      </c>
    </row>
    <row r="3884" spans="1:25" x14ac:dyDescent="0.25">
      <c r="A3884">
        <v>-111.97621667999999</v>
      </c>
      <c r="B3884">
        <v>33.079132209999997</v>
      </c>
      <c r="C3884" t="s">
        <v>563</v>
      </c>
      <c r="D3884" t="s">
        <v>562</v>
      </c>
      <c r="E3884" t="s">
        <v>561</v>
      </c>
      <c r="F3884">
        <v>1362</v>
      </c>
      <c r="G3884">
        <v>176</v>
      </c>
      <c r="H3884">
        <v>13.333</v>
      </c>
      <c r="I3884">
        <v>3.379</v>
      </c>
      <c r="J3884">
        <v>1</v>
      </c>
      <c r="K3884">
        <v>1172.48</v>
      </c>
      <c r="L3884" t="s">
        <v>560</v>
      </c>
      <c r="M3884" t="s">
        <v>559</v>
      </c>
      <c r="N3884" s="8">
        <v>43412</v>
      </c>
      <c r="O3884">
        <v>0</v>
      </c>
      <c r="P3884">
        <v>0</v>
      </c>
      <c r="Q3884">
        <v>8299.7739999999994</v>
      </c>
      <c r="R3884">
        <v>735.54</v>
      </c>
      <c r="S3884">
        <v>1.532</v>
      </c>
      <c r="T3884">
        <v>33</v>
      </c>
      <c r="U3884">
        <v>2228.9090000000001</v>
      </c>
      <c r="V3884">
        <v>3</v>
      </c>
      <c r="W3884">
        <v>2.3039999999999998</v>
      </c>
      <c r="X3884">
        <v>3.7240000000000002</v>
      </c>
      <c r="Y3884" s="8">
        <v>43412</v>
      </c>
    </row>
    <row r="3885" spans="1:25" x14ac:dyDescent="0.25">
      <c r="A3885">
        <v>-111.97621513999999</v>
      </c>
      <c r="B3885">
        <v>33.079124190000002</v>
      </c>
      <c r="C3885" t="s">
        <v>563</v>
      </c>
      <c r="D3885" t="s">
        <v>562</v>
      </c>
      <c r="E3885" t="s">
        <v>561</v>
      </c>
      <c r="F3885">
        <v>1363</v>
      </c>
      <c r="G3885">
        <v>185</v>
      </c>
      <c r="H3885">
        <v>13.333</v>
      </c>
      <c r="I3885">
        <v>3.2810000000000001</v>
      </c>
      <c r="J3885">
        <v>1</v>
      </c>
      <c r="K3885">
        <v>1172.4670000000001</v>
      </c>
      <c r="L3885" t="s">
        <v>560</v>
      </c>
      <c r="M3885" t="s">
        <v>559</v>
      </c>
      <c r="N3885" s="8">
        <v>43412</v>
      </c>
      <c r="O3885">
        <v>0</v>
      </c>
      <c r="P3885">
        <v>0</v>
      </c>
      <c r="Q3885">
        <v>7134.11</v>
      </c>
      <c r="R3885">
        <v>651.20399999999995</v>
      </c>
      <c r="S3885">
        <v>1.357</v>
      </c>
      <c r="T3885">
        <v>33</v>
      </c>
      <c r="U3885">
        <v>1973.345</v>
      </c>
      <c r="V3885">
        <v>3</v>
      </c>
      <c r="W3885">
        <v>2.2370000000000001</v>
      </c>
      <c r="X3885">
        <v>3.6150000000000002</v>
      </c>
      <c r="Y3885" s="8">
        <v>43412</v>
      </c>
    </row>
    <row r="3886" spans="1:25" x14ac:dyDescent="0.25">
      <c r="A3886">
        <v>-111.97621583</v>
      </c>
      <c r="B3886">
        <v>33.079115219999998</v>
      </c>
      <c r="C3886" t="s">
        <v>563</v>
      </c>
      <c r="D3886" t="s">
        <v>562</v>
      </c>
      <c r="E3886" t="s">
        <v>561</v>
      </c>
      <c r="F3886">
        <v>1364</v>
      </c>
      <c r="G3886">
        <v>181</v>
      </c>
      <c r="H3886">
        <v>13.333</v>
      </c>
      <c r="I3886">
        <v>3.117</v>
      </c>
      <c r="J3886">
        <v>1</v>
      </c>
      <c r="K3886">
        <v>1172.5260000000001</v>
      </c>
      <c r="L3886" t="s">
        <v>560</v>
      </c>
      <c r="M3886" t="s">
        <v>559</v>
      </c>
      <c r="N3886" s="8">
        <v>43412</v>
      </c>
      <c r="O3886">
        <v>0</v>
      </c>
      <c r="P3886">
        <v>0</v>
      </c>
      <c r="Q3886">
        <v>8127.6480000000001</v>
      </c>
      <c r="R3886">
        <v>780.94200000000001</v>
      </c>
      <c r="S3886">
        <v>1.627</v>
      </c>
      <c r="T3886">
        <v>33</v>
      </c>
      <c r="U3886">
        <v>2366.4899999999998</v>
      </c>
      <c r="V3886">
        <v>3</v>
      </c>
      <c r="W3886">
        <v>2.125</v>
      </c>
      <c r="X3886">
        <v>3.4340000000000002</v>
      </c>
      <c r="Y3886" s="8">
        <v>43412</v>
      </c>
    </row>
    <row r="3887" spans="1:25" x14ac:dyDescent="0.25">
      <c r="A3887">
        <v>-111.97621633999999</v>
      </c>
      <c r="B3887">
        <v>33.079105220000002</v>
      </c>
      <c r="C3887" t="s">
        <v>563</v>
      </c>
      <c r="D3887" t="s">
        <v>562</v>
      </c>
      <c r="E3887" t="s">
        <v>561</v>
      </c>
      <c r="F3887">
        <v>1365</v>
      </c>
      <c r="G3887">
        <v>178</v>
      </c>
      <c r="H3887">
        <v>13.333</v>
      </c>
      <c r="I3887">
        <v>3.15</v>
      </c>
      <c r="J3887">
        <v>1</v>
      </c>
      <c r="K3887">
        <v>1172.5070000000001</v>
      </c>
      <c r="L3887" t="s">
        <v>560</v>
      </c>
      <c r="M3887" t="s">
        <v>559</v>
      </c>
      <c r="N3887" s="8">
        <v>43412</v>
      </c>
      <c r="O3887">
        <v>0</v>
      </c>
      <c r="P3887">
        <v>0</v>
      </c>
      <c r="Q3887">
        <v>10253.802</v>
      </c>
      <c r="R3887">
        <v>974.96900000000005</v>
      </c>
      <c r="S3887">
        <v>2.0310000000000001</v>
      </c>
      <c r="T3887">
        <v>33</v>
      </c>
      <c r="U3887">
        <v>2954.453</v>
      </c>
      <c r="V3887">
        <v>3</v>
      </c>
      <c r="W3887">
        <v>2.1469999999999998</v>
      </c>
      <c r="X3887">
        <v>3.4710000000000001</v>
      </c>
      <c r="Y3887" s="8">
        <v>43412</v>
      </c>
    </row>
    <row r="3888" spans="1:25" x14ac:dyDescent="0.25">
      <c r="A3888">
        <v>-111.97621666000001</v>
      </c>
      <c r="B3888">
        <v>33.079096219999997</v>
      </c>
      <c r="C3888" t="s">
        <v>563</v>
      </c>
      <c r="D3888" t="s">
        <v>562</v>
      </c>
      <c r="E3888" t="s">
        <v>561</v>
      </c>
      <c r="F3888">
        <v>1366</v>
      </c>
      <c r="G3888">
        <v>182</v>
      </c>
      <c r="H3888">
        <v>13.333</v>
      </c>
      <c r="I3888">
        <v>3.5760000000000001</v>
      </c>
      <c r="J3888">
        <v>1</v>
      </c>
      <c r="K3888">
        <v>1172.415</v>
      </c>
      <c r="L3888" t="s">
        <v>560</v>
      </c>
      <c r="M3888" t="s">
        <v>559</v>
      </c>
      <c r="N3888" s="8">
        <v>43412</v>
      </c>
      <c r="O3888">
        <v>0</v>
      </c>
      <c r="P3888">
        <v>0</v>
      </c>
      <c r="Q3888">
        <v>11552.706</v>
      </c>
      <c r="R3888">
        <v>967.46299999999997</v>
      </c>
      <c r="S3888">
        <v>2.016</v>
      </c>
      <c r="T3888">
        <v>33</v>
      </c>
      <c r="U3888">
        <v>2931.7069999999999</v>
      </c>
      <c r="V3888">
        <v>3</v>
      </c>
      <c r="W3888">
        <v>2.4380000000000002</v>
      </c>
      <c r="X3888">
        <v>3.9409999999999998</v>
      </c>
      <c r="Y3888" s="8">
        <v>43412</v>
      </c>
    </row>
    <row r="3889" spans="1:25" x14ac:dyDescent="0.25">
      <c r="A3889">
        <v>-111.97621651</v>
      </c>
      <c r="B3889">
        <v>33.079088210000002</v>
      </c>
      <c r="C3889" t="s">
        <v>563</v>
      </c>
      <c r="D3889" t="s">
        <v>562</v>
      </c>
      <c r="E3889" t="s">
        <v>561</v>
      </c>
      <c r="F3889">
        <v>1367</v>
      </c>
      <c r="G3889">
        <v>177</v>
      </c>
      <c r="H3889">
        <v>13.333</v>
      </c>
      <c r="I3889">
        <v>3.2149999999999999</v>
      </c>
      <c r="J3889">
        <v>1</v>
      </c>
      <c r="K3889">
        <v>1172.4079999999999</v>
      </c>
      <c r="L3889" t="s">
        <v>560</v>
      </c>
      <c r="M3889" t="s">
        <v>559</v>
      </c>
      <c r="N3889" s="8">
        <v>43412</v>
      </c>
      <c r="O3889">
        <v>0</v>
      </c>
      <c r="P3889">
        <v>0</v>
      </c>
      <c r="Q3889">
        <v>11061.169</v>
      </c>
      <c r="R3889">
        <v>1030.2729999999999</v>
      </c>
      <c r="S3889">
        <v>2.1459999999999999</v>
      </c>
      <c r="T3889">
        <v>33</v>
      </c>
      <c r="U3889">
        <v>3122.0390000000002</v>
      </c>
      <c r="V3889">
        <v>3</v>
      </c>
      <c r="W3889">
        <v>2.1920000000000002</v>
      </c>
      <c r="X3889">
        <v>3.5430000000000001</v>
      </c>
      <c r="Y3889" s="8">
        <v>43412</v>
      </c>
    </row>
    <row r="3890" spans="1:25" x14ac:dyDescent="0.25">
      <c r="A3890">
        <v>-111.97621751</v>
      </c>
      <c r="B3890">
        <v>33.079079210000003</v>
      </c>
      <c r="C3890" t="s">
        <v>563</v>
      </c>
      <c r="D3890" t="s">
        <v>562</v>
      </c>
      <c r="E3890" t="s">
        <v>561</v>
      </c>
      <c r="F3890">
        <v>1368</v>
      </c>
      <c r="G3890">
        <v>177</v>
      </c>
      <c r="H3890">
        <v>13.333</v>
      </c>
      <c r="I3890">
        <v>3.1819999999999999</v>
      </c>
      <c r="J3890">
        <v>1</v>
      </c>
      <c r="K3890">
        <v>1172.4079999999999</v>
      </c>
      <c r="L3890" t="s">
        <v>560</v>
      </c>
      <c r="M3890" t="s">
        <v>559</v>
      </c>
      <c r="N3890" s="8">
        <v>43412</v>
      </c>
      <c r="O3890">
        <v>0</v>
      </c>
      <c r="P3890">
        <v>0</v>
      </c>
      <c r="Q3890">
        <v>10530.636</v>
      </c>
      <c r="R3890">
        <v>990.96900000000005</v>
      </c>
      <c r="S3890">
        <v>2.0649999999999999</v>
      </c>
      <c r="T3890">
        <v>33</v>
      </c>
      <c r="U3890">
        <v>3002.9369999999999</v>
      </c>
      <c r="V3890">
        <v>3</v>
      </c>
      <c r="W3890">
        <v>2.17</v>
      </c>
      <c r="X3890">
        <v>3.5070000000000001</v>
      </c>
      <c r="Y3890" s="8">
        <v>43412</v>
      </c>
    </row>
    <row r="3891" spans="1:25" x14ac:dyDescent="0.25">
      <c r="A3891">
        <v>-111.97621649</v>
      </c>
      <c r="B3891">
        <v>33.079070209999998</v>
      </c>
      <c r="C3891" t="s">
        <v>563</v>
      </c>
      <c r="D3891" t="s">
        <v>562</v>
      </c>
      <c r="E3891" t="s">
        <v>561</v>
      </c>
      <c r="F3891">
        <v>1369</v>
      </c>
      <c r="G3891">
        <v>183</v>
      </c>
      <c r="H3891">
        <v>13.333</v>
      </c>
      <c r="I3891">
        <v>3.5430000000000001</v>
      </c>
      <c r="J3891">
        <v>1</v>
      </c>
      <c r="K3891">
        <v>1172.51</v>
      </c>
      <c r="L3891" t="s">
        <v>560</v>
      </c>
      <c r="M3891" t="s">
        <v>559</v>
      </c>
      <c r="N3891" s="8">
        <v>43412</v>
      </c>
      <c r="O3891">
        <v>0</v>
      </c>
      <c r="P3891">
        <v>0</v>
      </c>
      <c r="Q3891">
        <v>8980.5110000000004</v>
      </c>
      <c r="R3891">
        <v>759.02200000000005</v>
      </c>
      <c r="S3891">
        <v>1.581</v>
      </c>
      <c r="T3891">
        <v>33</v>
      </c>
      <c r="U3891">
        <v>2300.0680000000002</v>
      </c>
      <c r="V3891">
        <v>3</v>
      </c>
      <c r="W3891">
        <v>2.4159999999999999</v>
      </c>
      <c r="X3891">
        <v>3.9039999999999999</v>
      </c>
      <c r="Y3891" s="8">
        <v>43412</v>
      </c>
    </row>
    <row r="3892" spans="1:25" x14ac:dyDescent="0.25">
      <c r="A3892">
        <v>-111.97621751</v>
      </c>
      <c r="B3892">
        <v>33.079061209999999</v>
      </c>
      <c r="C3892" t="s">
        <v>563</v>
      </c>
      <c r="D3892" t="s">
        <v>562</v>
      </c>
      <c r="E3892" t="s">
        <v>561</v>
      </c>
      <c r="F3892">
        <v>1370</v>
      </c>
      <c r="G3892">
        <v>177</v>
      </c>
      <c r="H3892">
        <v>13.333</v>
      </c>
      <c r="I3892">
        <v>3.51</v>
      </c>
      <c r="J3892">
        <v>1</v>
      </c>
      <c r="K3892">
        <v>1172.5260000000001</v>
      </c>
      <c r="L3892" t="s">
        <v>560</v>
      </c>
      <c r="M3892" t="s">
        <v>559</v>
      </c>
      <c r="N3892" s="8">
        <v>43412</v>
      </c>
      <c r="O3892">
        <v>0</v>
      </c>
      <c r="P3892">
        <v>0</v>
      </c>
      <c r="Q3892">
        <v>7671.473</v>
      </c>
      <c r="R3892">
        <v>654.44399999999996</v>
      </c>
      <c r="S3892">
        <v>1.363</v>
      </c>
      <c r="T3892">
        <v>33</v>
      </c>
      <c r="U3892">
        <v>1983.163</v>
      </c>
      <c r="V3892">
        <v>3</v>
      </c>
      <c r="W3892">
        <v>2.3940000000000001</v>
      </c>
      <c r="X3892">
        <v>3.8679999999999999</v>
      </c>
      <c r="Y3892" s="8">
        <v>43412</v>
      </c>
    </row>
    <row r="3893" spans="1:25" x14ac:dyDescent="0.25">
      <c r="A3893">
        <v>-111.97621666000001</v>
      </c>
      <c r="B3893">
        <v>33.079052220000001</v>
      </c>
      <c r="C3893" t="s">
        <v>563</v>
      </c>
      <c r="D3893" t="s">
        <v>562</v>
      </c>
      <c r="E3893" t="s">
        <v>561</v>
      </c>
      <c r="F3893">
        <v>1371</v>
      </c>
      <c r="G3893">
        <v>182</v>
      </c>
      <c r="H3893">
        <v>13.333</v>
      </c>
      <c r="I3893">
        <v>3.379</v>
      </c>
      <c r="J3893">
        <v>1</v>
      </c>
      <c r="K3893">
        <v>1172.48</v>
      </c>
      <c r="L3893" t="s">
        <v>560</v>
      </c>
      <c r="M3893" t="s">
        <v>559</v>
      </c>
      <c r="N3893" s="8">
        <v>43412</v>
      </c>
      <c r="O3893">
        <v>0</v>
      </c>
      <c r="P3893">
        <v>0</v>
      </c>
      <c r="Q3893">
        <v>7789.3720000000003</v>
      </c>
      <c r="R3893">
        <v>690.30700000000002</v>
      </c>
      <c r="S3893">
        <v>1.4379999999999999</v>
      </c>
      <c r="T3893">
        <v>33</v>
      </c>
      <c r="U3893">
        <v>2091.84</v>
      </c>
      <c r="V3893">
        <v>3</v>
      </c>
      <c r="W3893">
        <v>2.3039999999999998</v>
      </c>
      <c r="X3893">
        <v>3.7240000000000002</v>
      </c>
      <c r="Y3893" s="8">
        <v>43412</v>
      </c>
    </row>
    <row r="3894" spans="1:25" x14ac:dyDescent="0.25">
      <c r="A3894">
        <v>-111.97621599999999</v>
      </c>
      <c r="B3894">
        <v>33.079043230000003</v>
      </c>
      <c r="C3894" t="s">
        <v>563</v>
      </c>
      <c r="D3894" t="s">
        <v>562</v>
      </c>
      <c r="E3894" t="s">
        <v>561</v>
      </c>
      <c r="F3894">
        <v>1372</v>
      </c>
      <c r="G3894">
        <v>180</v>
      </c>
      <c r="H3894">
        <v>13.333</v>
      </c>
      <c r="I3894">
        <v>3.4780000000000002</v>
      </c>
      <c r="J3894">
        <v>1</v>
      </c>
      <c r="K3894">
        <v>1172.5229999999999</v>
      </c>
      <c r="L3894" t="s">
        <v>560</v>
      </c>
      <c r="M3894" t="s">
        <v>559</v>
      </c>
      <c r="N3894" s="8">
        <v>43412</v>
      </c>
      <c r="O3894">
        <v>0</v>
      </c>
      <c r="P3894">
        <v>0</v>
      </c>
      <c r="Q3894">
        <v>7405.4350000000004</v>
      </c>
      <c r="R3894">
        <v>637.70799999999997</v>
      </c>
      <c r="S3894">
        <v>1.329</v>
      </c>
      <c r="T3894">
        <v>33</v>
      </c>
      <c r="U3894">
        <v>1932.4490000000001</v>
      </c>
      <c r="V3894">
        <v>3</v>
      </c>
      <c r="W3894">
        <v>2.371</v>
      </c>
      <c r="X3894">
        <v>3.8319999999999999</v>
      </c>
      <c r="Y3894" s="8">
        <v>43412</v>
      </c>
    </row>
    <row r="3895" spans="1:25" x14ac:dyDescent="0.25">
      <c r="A3895">
        <v>-111.97621563</v>
      </c>
      <c r="B3895">
        <v>33.079034149999998</v>
      </c>
      <c r="C3895" t="s">
        <v>563</v>
      </c>
      <c r="D3895" t="s">
        <v>562</v>
      </c>
      <c r="E3895" t="s">
        <v>561</v>
      </c>
      <c r="F3895">
        <v>1373</v>
      </c>
      <c r="G3895">
        <v>188</v>
      </c>
      <c r="H3895">
        <v>13.333</v>
      </c>
      <c r="I3895">
        <v>3.1819999999999999</v>
      </c>
      <c r="J3895">
        <v>1</v>
      </c>
      <c r="K3895">
        <v>1172.4970000000001</v>
      </c>
      <c r="L3895" t="s">
        <v>560</v>
      </c>
      <c r="M3895" t="s">
        <v>559</v>
      </c>
      <c r="N3895" s="8">
        <v>43412</v>
      </c>
      <c r="O3895">
        <v>0</v>
      </c>
      <c r="P3895">
        <v>0</v>
      </c>
      <c r="Q3895">
        <v>9733.4040000000005</v>
      </c>
      <c r="R3895">
        <v>915.947</v>
      </c>
      <c r="S3895">
        <v>1.9079999999999999</v>
      </c>
      <c r="T3895">
        <v>33</v>
      </c>
      <c r="U3895">
        <v>2775.596</v>
      </c>
      <c r="V3895">
        <v>3</v>
      </c>
      <c r="W3895">
        <v>2.17</v>
      </c>
      <c r="X3895">
        <v>3.5070000000000001</v>
      </c>
      <c r="Y3895" s="8">
        <v>43412</v>
      </c>
    </row>
    <row r="3896" spans="1:25" x14ac:dyDescent="0.25">
      <c r="A3896">
        <v>-111.97621683</v>
      </c>
      <c r="B3896">
        <v>33.079025219999998</v>
      </c>
      <c r="C3896" t="s">
        <v>563</v>
      </c>
      <c r="D3896" t="s">
        <v>562</v>
      </c>
      <c r="E3896" t="s">
        <v>561</v>
      </c>
      <c r="F3896">
        <v>1374</v>
      </c>
      <c r="G3896">
        <v>181</v>
      </c>
      <c r="H3896">
        <v>13.333</v>
      </c>
      <c r="I3896">
        <v>3.15</v>
      </c>
      <c r="J3896">
        <v>1</v>
      </c>
      <c r="K3896">
        <v>1172.47</v>
      </c>
      <c r="L3896" t="s">
        <v>560</v>
      </c>
      <c r="M3896" t="s">
        <v>559</v>
      </c>
      <c r="N3896" s="8">
        <v>43412</v>
      </c>
      <c r="O3896">
        <v>0</v>
      </c>
      <c r="P3896">
        <v>0</v>
      </c>
      <c r="Q3896">
        <v>8977.5920000000006</v>
      </c>
      <c r="R3896">
        <v>853.62300000000005</v>
      </c>
      <c r="S3896">
        <v>1.778</v>
      </c>
      <c r="T3896">
        <v>33</v>
      </c>
      <c r="U3896">
        <v>2586.7350000000001</v>
      </c>
      <c r="V3896">
        <v>3</v>
      </c>
      <c r="W3896">
        <v>2.1469999999999998</v>
      </c>
      <c r="X3896">
        <v>3.4710000000000001</v>
      </c>
      <c r="Y3896" s="8">
        <v>43412</v>
      </c>
    </row>
    <row r="3897" spans="1:25" x14ac:dyDescent="0.25">
      <c r="A3897">
        <v>-111.97621649</v>
      </c>
      <c r="B3897">
        <v>33.079016209999999</v>
      </c>
      <c r="C3897" t="s">
        <v>563</v>
      </c>
      <c r="D3897" t="s">
        <v>562</v>
      </c>
      <c r="E3897" t="s">
        <v>561</v>
      </c>
      <c r="F3897">
        <v>1375</v>
      </c>
      <c r="G3897">
        <v>183</v>
      </c>
      <c r="H3897">
        <v>13.333</v>
      </c>
      <c r="I3897">
        <v>3.4449999999999998</v>
      </c>
      <c r="J3897">
        <v>1</v>
      </c>
      <c r="K3897">
        <v>1172.4870000000001</v>
      </c>
      <c r="L3897" t="s">
        <v>560</v>
      </c>
      <c r="M3897" t="s">
        <v>559</v>
      </c>
      <c r="N3897" s="8">
        <v>43412</v>
      </c>
      <c r="O3897">
        <v>0</v>
      </c>
      <c r="P3897">
        <v>0</v>
      </c>
      <c r="Q3897">
        <v>10034.968000000001</v>
      </c>
      <c r="R3897">
        <v>872.37699999999995</v>
      </c>
      <c r="S3897">
        <v>1.8169999999999999</v>
      </c>
      <c r="T3897">
        <v>33</v>
      </c>
      <c r="U3897">
        <v>2643.5650000000001</v>
      </c>
      <c r="V3897">
        <v>3</v>
      </c>
      <c r="W3897">
        <v>2.3490000000000002</v>
      </c>
      <c r="X3897">
        <v>3.7959999999999998</v>
      </c>
      <c r="Y3897" s="8">
        <v>43412</v>
      </c>
    </row>
    <row r="3898" spans="1:25" x14ac:dyDescent="0.25">
      <c r="A3898">
        <v>-111.97621768</v>
      </c>
      <c r="B3898">
        <v>33.07900721</v>
      </c>
      <c r="C3898" t="s">
        <v>563</v>
      </c>
      <c r="D3898" t="s">
        <v>562</v>
      </c>
      <c r="E3898" t="s">
        <v>561</v>
      </c>
      <c r="F3898">
        <v>1376</v>
      </c>
      <c r="G3898">
        <v>176</v>
      </c>
      <c r="H3898">
        <v>13.333</v>
      </c>
      <c r="I3898">
        <v>3.2810000000000001</v>
      </c>
      <c r="J3898">
        <v>1</v>
      </c>
      <c r="K3898">
        <v>1172.4970000000001</v>
      </c>
      <c r="L3898" t="s">
        <v>560</v>
      </c>
      <c r="M3898" t="s">
        <v>559</v>
      </c>
      <c r="N3898" s="8">
        <v>43412</v>
      </c>
      <c r="O3898">
        <v>0</v>
      </c>
      <c r="P3898">
        <v>0</v>
      </c>
      <c r="Q3898">
        <v>11892.441000000001</v>
      </c>
      <c r="R3898">
        <v>1085.546</v>
      </c>
      <c r="S3898">
        <v>2.262</v>
      </c>
      <c r="T3898">
        <v>33</v>
      </c>
      <c r="U3898">
        <v>3289.5340000000001</v>
      </c>
      <c r="V3898">
        <v>3</v>
      </c>
      <c r="W3898">
        <v>2.2370000000000001</v>
      </c>
      <c r="X3898">
        <v>3.6150000000000002</v>
      </c>
      <c r="Y3898" s="8">
        <v>43412</v>
      </c>
    </row>
    <row r="3899" spans="1:25" x14ac:dyDescent="0.25">
      <c r="A3899">
        <v>-111.97621683</v>
      </c>
      <c r="B3899">
        <v>33.078998220000003</v>
      </c>
      <c r="C3899" t="s">
        <v>563</v>
      </c>
      <c r="D3899" t="s">
        <v>562</v>
      </c>
      <c r="E3899" t="s">
        <v>561</v>
      </c>
      <c r="F3899">
        <v>1377</v>
      </c>
      <c r="G3899">
        <v>181</v>
      </c>
      <c r="H3899">
        <v>13.333</v>
      </c>
      <c r="I3899">
        <v>3.15</v>
      </c>
      <c r="J3899">
        <v>1</v>
      </c>
      <c r="K3899">
        <v>1172.4179999999999</v>
      </c>
      <c r="L3899" t="s">
        <v>560</v>
      </c>
      <c r="M3899" t="s">
        <v>559</v>
      </c>
      <c r="N3899" s="8">
        <v>43412</v>
      </c>
      <c r="O3899">
        <v>0</v>
      </c>
      <c r="P3899">
        <v>0</v>
      </c>
      <c r="Q3899">
        <v>10383.186</v>
      </c>
      <c r="R3899">
        <v>987.27200000000005</v>
      </c>
      <c r="S3899">
        <v>2.0569999999999999</v>
      </c>
      <c r="T3899">
        <v>33</v>
      </c>
      <c r="U3899">
        <v>2991.732</v>
      </c>
      <c r="V3899">
        <v>3</v>
      </c>
      <c r="W3899">
        <v>2.1469999999999998</v>
      </c>
      <c r="X3899">
        <v>3.4710000000000001</v>
      </c>
      <c r="Y3899" s="8">
        <v>43412</v>
      </c>
    </row>
    <row r="3900" spans="1:25" x14ac:dyDescent="0.25">
      <c r="A3900">
        <v>-111.97621717</v>
      </c>
      <c r="B3900">
        <v>33.078989219999997</v>
      </c>
      <c r="C3900" t="s">
        <v>563</v>
      </c>
      <c r="D3900" t="s">
        <v>562</v>
      </c>
      <c r="E3900" t="s">
        <v>561</v>
      </c>
      <c r="F3900">
        <v>1378</v>
      </c>
      <c r="G3900">
        <v>179</v>
      </c>
      <c r="H3900">
        <v>13.333</v>
      </c>
      <c r="I3900">
        <v>3.2810000000000001</v>
      </c>
      <c r="J3900">
        <v>1</v>
      </c>
      <c r="K3900">
        <v>1172.434</v>
      </c>
      <c r="L3900" t="s">
        <v>560</v>
      </c>
      <c r="M3900" t="s">
        <v>559</v>
      </c>
      <c r="N3900" s="8">
        <v>43412</v>
      </c>
      <c r="O3900">
        <v>0</v>
      </c>
      <c r="P3900">
        <v>0</v>
      </c>
      <c r="Q3900">
        <v>9233.0820000000003</v>
      </c>
      <c r="R3900">
        <v>842.79899999999998</v>
      </c>
      <c r="S3900">
        <v>1.756</v>
      </c>
      <c r="T3900">
        <v>33</v>
      </c>
      <c r="U3900">
        <v>2553.9360000000001</v>
      </c>
      <c r="V3900">
        <v>3</v>
      </c>
      <c r="W3900">
        <v>2.2370000000000001</v>
      </c>
      <c r="X3900">
        <v>3.6150000000000002</v>
      </c>
      <c r="Y3900" s="8">
        <v>43412</v>
      </c>
    </row>
    <row r="3901" spans="1:25" x14ac:dyDescent="0.25">
      <c r="A3901">
        <v>-111.97621666000001</v>
      </c>
      <c r="B3901">
        <v>33.078980219999998</v>
      </c>
      <c r="C3901" t="s">
        <v>563</v>
      </c>
      <c r="D3901" t="s">
        <v>562</v>
      </c>
      <c r="E3901" t="s">
        <v>561</v>
      </c>
      <c r="F3901">
        <v>1379</v>
      </c>
      <c r="G3901">
        <v>182</v>
      </c>
      <c r="H3901">
        <v>13.333</v>
      </c>
      <c r="I3901">
        <v>3.4119999999999999</v>
      </c>
      <c r="J3901">
        <v>1</v>
      </c>
      <c r="K3901">
        <v>1172.461</v>
      </c>
      <c r="L3901" t="s">
        <v>560</v>
      </c>
      <c r="M3901" t="s">
        <v>559</v>
      </c>
      <c r="N3901" s="8">
        <v>43412</v>
      </c>
      <c r="O3901">
        <v>0</v>
      </c>
      <c r="P3901">
        <v>0</v>
      </c>
      <c r="Q3901">
        <v>9365.9629999999997</v>
      </c>
      <c r="R3901">
        <v>822.04700000000003</v>
      </c>
      <c r="S3901">
        <v>1.7130000000000001</v>
      </c>
      <c r="T3901">
        <v>33</v>
      </c>
      <c r="U3901">
        <v>2491.0500000000002</v>
      </c>
      <c r="V3901">
        <v>3</v>
      </c>
      <c r="W3901">
        <v>2.3260000000000001</v>
      </c>
      <c r="X3901">
        <v>3.76</v>
      </c>
      <c r="Y3901" s="8">
        <v>43412</v>
      </c>
    </row>
    <row r="3902" spans="1:25" x14ac:dyDescent="0.25">
      <c r="A3902">
        <v>-111.97621683</v>
      </c>
      <c r="B3902">
        <v>33.07897122</v>
      </c>
      <c r="C3902" t="s">
        <v>563</v>
      </c>
      <c r="D3902" t="s">
        <v>562</v>
      </c>
      <c r="E3902" t="s">
        <v>561</v>
      </c>
      <c r="F3902">
        <v>1380</v>
      </c>
      <c r="G3902">
        <v>181</v>
      </c>
      <c r="H3902">
        <v>13.333</v>
      </c>
      <c r="I3902">
        <v>3.15</v>
      </c>
      <c r="J3902">
        <v>1</v>
      </c>
      <c r="K3902">
        <v>1172.4739999999999</v>
      </c>
      <c r="L3902" t="s">
        <v>560</v>
      </c>
      <c r="M3902" t="s">
        <v>559</v>
      </c>
      <c r="N3902" s="8">
        <v>43412</v>
      </c>
      <c r="O3902">
        <v>0</v>
      </c>
      <c r="P3902">
        <v>0</v>
      </c>
      <c r="Q3902">
        <v>12200.67</v>
      </c>
      <c r="R3902">
        <v>1160.085</v>
      </c>
      <c r="S3902">
        <v>2.4169999999999998</v>
      </c>
      <c r="T3902">
        <v>33</v>
      </c>
      <c r="U3902">
        <v>3515.4079999999999</v>
      </c>
      <c r="V3902">
        <v>3</v>
      </c>
      <c r="W3902">
        <v>2.1469999999999998</v>
      </c>
      <c r="X3902">
        <v>3.4710000000000001</v>
      </c>
      <c r="Y3902" s="8">
        <v>43412</v>
      </c>
    </row>
    <row r="3903" spans="1:25" x14ac:dyDescent="0.25">
      <c r="A3903">
        <v>-111.97621734000001</v>
      </c>
      <c r="B3903">
        <v>33.078962220000001</v>
      </c>
      <c r="C3903" t="s">
        <v>563</v>
      </c>
      <c r="D3903" t="s">
        <v>562</v>
      </c>
      <c r="E3903" t="s">
        <v>561</v>
      </c>
      <c r="F3903">
        <v>1381</v>
      </c>
      <c r="G3903">
        <v>178</v>
      </c>
      <c r="H3903">
        <v>13.333</v>
      </c>
      <c r="I3903">
        <v>3.2480000000000002</v>
      </c>
      <c r="J3903">
        <v>1</v>
      </c>
      <c r="K3903">
        <v>1172.539</v>
      </c>
      <c r="L3903" t="s">
        <v>560</v>
      </c>
      <c r="M3903" t="s">
        <v>559</v>
      </c>
      <c r="N3903" s="8">
        <v>43412</v>
      </c>
      <c r="O3903">
        <v>0</v>
      </c>
      <c r="P3903">
        <v>0</v>
      </c>
      <c r="Q3903">
        <v>10512.404</v>
      </c>
      <c r="R3903">
        <v>969.26900000000001</v>
      </c>
      <c r="S3903">
        <v>2.0190000000000001</v>
      </c>
      <c r="T3903">
        <v>33</v>
      </c>
      <c r="U3903">
        <v>2937.1770000000001</v>
      </c>
      <c r="V3903">
        <v>3</v>
      </c>
      <c r="W3903">
        <v>2.2149999999999999</v>
      </c>
      <c r="X3903">
        <v>3.5790000000000002</v>
      </c>
      <c r="Y3903" s="8">
        <v>43412</v>
      </c>
    </row>
    <row r="3904" spans="1:25" x14ac:dyDescent="0.25">
      <c r="A3904">
        <v>-111.97621666000001</v>
      </c>
      <c r="B3904">
        <v>33.078953220000002</v>
      </c>
      <c r="C3904" t="s">
        <v>563</v>
      </c>
      <c r="D3904" t="s">
        <v>562</v>
      </c>
      <c r="E3904" t="s">
        <v>561</v>
      </c>
      <c r="F3904">
        <v>1382</v>
      </c>
      <c r="G3904">
        <v>182</v>
      </c>
      <c r="H3904">
        <v>13.333</v>
      </c>
      <c r="I3904">
        <v>3.2480000000000002</v>
      </c>
      <c r="J3904">
        <v>1</v>
      </c>
      <c r="K3904">
        <v>1172.5</v>
      </c>
      <c r="L3904" t="s">
        <v>560</v>
      </c>
      <c r="M3904" t="s">
        <v>559</v>
      </c>
      <c r="N3904" s="8">
        <v>43412</v>
      </c>
      <c r="O3904">
        <v>0</v>
      </c>
      <c r="P3904">
        <v>0</v>
      </c>
      <c r="Q3904">
        <v>9143.6039999999994</v>
      </c>
      <c r="R3904">
        <v>843.06200000000001</v>
      </c>
      <c r="S3904">
        <v>1.756</v>
      </c>
      <c r="T3904">
        <v>33</v>
      </c>
      <c r="U3904">
        <v>2554.7330000000002</v>
      </c>
      <c r="V3904">
        <v>3</v>
      </c>
      <c r="W3904">
        <v>2.2149999999999999</v>
      </c>
      <c r="X3904">
        <v>3.5790000000000002</v>
      </c>
      <c r="Y3904" s="8">
        <v>43412</v>
      </c>
    </row>
    <row r="3905" spans="1:25" x14ac:dyDescent="0.25">
      <c r="A3905">
        <v>-111.97621768</v>
      </c>
      <c r="B3905">
        <v>33.078944210000003</v>
      </c>
      <c r="C3905" t="s">
        <v>563</v>
      </c>
      <c r="D3905" t="s">
        <v>562</v>
      </c>
      <c r="E3905" t="s">
        <v>561</v>
      </c>
      <c r="F3905">
        <v>1383</v>
      </c>
      <c r="G3905">
        <v>176</v>
      </c>
      <c r="H3905">
        <v>13.333</v>
      </c>
      <c r="I3905">
        <v>3.2480000000000002</v>
      </c>
      <c r="J3905">
        <v>1</v>
      </c>
      <c r="K3905">
        <v>1172.5360000000001</v>
      </c>
      <c r="L3905" t="s">
        <v>560</v>
      </c>
      <c r="M3905" t="s">
        <v>559</v>
      </c>
      <c r="N3905" s="8">
        <v>43412</v>
      </c>
      <c r="O3905">
        <v>0</v>
      </c>
      <c r="P3905">
        <v>0</v>
      </c>
      <c r="Q3905">
        <v>5810.2</v>
      </c>
      <c r="R3905">
        <v>535.71400000000006</v>
      </c>
      <c r="S3905">
        <v>1.1160000000000001</v>
      </c>
      <c r="T3905">
        <v>33</v>
      </c>
      <c r="U3905">
        <v>1623.376</v>
      </c>
      <c r="V3905">
        <v>3</v>
      </c>
      <c r="W3905">
        <v>2.2149999999999999</v>
      </c>
      <c r="X3905">
        <v>3.5790000000000002</v>
      </c>
      <c r="Y3905" s="8">
        <v>43412</v>
      </c>
    </row>
    <row r="3906" spans="1:25" x14ac:dyDescent="0.25">
      <c r="A3906">
        <v>-111.97621632000001</v>
      </c>
      <c r="B3906">
        <v>33.078935209999997</v>
      </c>
      <c r="C3906" t="s">
        <v>563</v>
      </c>
      <c r="D3906" t="s">
        <v>562</v>
      </c>
      <c r="E3906" t="s">
        <v>561</v>
      </c>
      <c r="F3906">
        <v>1384</v>
      </c>
      <c r="G3906">
        <v>184</v>
      </c>
      <c r="H3906">
        <v>13.333</v>
      </c>
      <c r="I3906">
        <v>3.4449999999999998</v>
      </c>
      <c r="J3906">
        <v>1</v>
      </c>
      <c r="K3906">
        <v>1172.4179999999999</v>
      </c>
      <c r="L3906" t="s">
        <v>560</v>
      </c>
      <c r="M3906" t="s">
        <v>559</v>
      </c>
      <c r="N3906" s="8">
        <v>43412</v>
      </c>
      <c r="O3906">
        <v>0</v>
      </c>
      <c r="P3906">
        <v>0</v>
      </c>
      <c r="Q3906">
        <v>4453.076</v>
      </c>
      <c r="R3906">
        <v>387.12200000000001</v>
      </c>
      <c r="S3906">
        <v>0.80700000000000005</v>
      </c>
      <c r="T3906">
        <v>33</v>
      </c>
      <c r="U3906">
        <v>1173.098</v>
      </c>
      <c r="V3906">
        <v>3</v>
      </c>
      <c r="W3906">
        <v>2.3490000000000002</v>
      </c>
      <c r="X3906">
        <v>3.7959999999999998</v>
      </c>
      <c r="Y3906" s="8">
        <v>43412</v>
      </c>
    </row>
    <row r="3907" spans="1:25" x14ac:dyDescent="0.25">
      <c r="A3907">
        <v>-111.97621683</v>
      </c>
      <c r="B3907">
        <v>33.07892622</v>
      </c>
      <c r="C3907" t="s">
        <v>563</v>
      </c>
      <c r="D3907" t="s">
        <v>562</v>
      </c>
      <c r="E3907" t="s">
        <v>561</v>
      </c>
      <c r="F3907">
        <v>1385</v>
      </c>
      <c r="G3907">
        <v>181</v>
      </c>
      <c r="H3907">
        <v>13.333</v>
      </c>
      <c r="I3907">
        <v>3.2480000000000002</v>
      </c>
      <c r="J3907">
        <v>1</v>
      </c>
      <c r="K3907">
        <v>1172.585</v>
      </c>
      <c r="L3907" t="s">
        <v>560</v>
      </c>
      <c r="M3907" t="s">
        <v>559</v>
      </c>
      <c r="N3907" s="8">
        <v>43412</v>
      </c>
      <c r="O3907">
        <v>0</v>
      </c>
      <c r="P3907">
        <v>0</v>
      </c>
      <c r="Q3907">
        <v>4143.0839999999998</v>
      </c>
      <c r="R3907">
        <v>382.00200000000001</v>
      </c>
      <c r="S3907">
        <v>0.79600000000000004</v>
      </c>
      <c r="T3907">
        <v>33</v>
      </c>
      <c r="U3907">
        <v>1157.5820000000001</v>
      </c>
      <c r="V3907">
        <v>3</v>
      </c>
      <c r="W3907">
        <v>2.2149999999999999</v>
      </c>
      <c r="X3907">
        <v>3.5790000000000002</v>
      </c>
      <c r="Y3907" s="8">
        <v>43412</v>
      </c>
    </row>
    <row r="3908" spans="1:25" x14ac:dyDescent="0.25">
      <c r="A3908">
        <v>-111.97621649</v>
      </c>
      <c r="B3908">
        <v>33.07891721</v>
      </c>
      <c r="C3908" t="s">
        <v>563</v>
      </c>
      <c r="D3908" t="s">
        <v>562</v>
      </c>
      <c r="E3908" t="s">
        <v>561</v>
      </c>
      <c r="F3908">
        <v>1386</v>
      </c>
      <c r="G3908">
        <v>183</v>
      </c>
      <c r="H3908">
        <v>13.333</v>
      </c>
      <c r="I3908">
        <v>3.2810000000000001</v>
      </c>
      <c r="J3908">
        <v>1</v>
      </c>
      <c r="K3908">
        <v>1172.5160000000001</v>
      </c>
      <c r="L3908" t="s">
        <v>560</v>
      </c>
      <c r="M3908" t="s">
        <v>559</v>
      </c>
      <c r="N3908" s="8">
        <v>43412</v>
      </c>
      <c r="O3908">
        <v>0</v>
      </c>
      <c r="P3908">
        <v>0</v>
      </c>
      <c r="Q3908">
        <v>5084.5720000000001</v>
      </c>
      <c r="R3908">
        <v>464.12099999999998</v>
      </c>
      <c r="S3908">
        <v>0.96699999999999997</v>
      </c>
      <c r="T3908">
        <v>33</v>
      </c>
      <c r="U3908">
        <v>1406.4290000000001</v>
      </c>
      <c r="V3908">
        <v>3</v>
      </c>
      <c r="W3908">
        <v>2.2370000000000001</v>
      </c>
      <c r="X3908">
        <v>3.6150000000000002</v>
      </c>
      <c r="Y3908" s="8">
        <v>43412</v>
      </c>
    </row>
    <row r="3909" spans="1:25" x14ac:dyDescent="0.25">
      <c r="A3909">
        <v>-111.97621697</v>
      </c>
      <c r="B3909">
        <v>33.078908179999999</v>
      </c>
      <c r="C3909" t="s">
        <v>563</v>
      </c>
      <c r="D3909" t="s">
        <v>562</v>
      </c>
      <c r="E3909" t="s">
        <v>561</v>
      </c>
      <c r="F3909">
        <v>1387</v>
      </c>
      <c r="G3909">
        <v>186</v>
      </c>
      <c r="H3909">
        <v>13.333</v>
      </c>
      <c r="I3909">
        <v>3.5760000000000001</v>
      </c>
      <c r="J3909">
        <v>1</v>
      </c>
      <c r="K3909">
        <v>1172.5519999999999</v>
      </c>
      <c r="L3909" t="s">
        <v>560</v>
      </c>
      <c r="M3909" t="s">
        <v>559</v>
      </c>
      <c r="N3909" s="8">
        <v>43412</v>
      </c>
      <c r="O3909">
        <v>0</v>
      </c>
      <c r="P3909">
        <v>0</v>
      </c>
      <c r="Q3909">
        <v>5968.7209999999995</v>
      </c>
      <c r="R3909">
        <v>499.84100000000001</v>
      </c>
      <c r="S3909">
        <v>1.0409999999999999</v>
      </c>
      <c r="T3909">
        <v>33</v>
      </c>
      <c r="U3909">
        <v>1514.67</v>
      </c>
      <c r="V3909">
        <v>3</v>
      </c>
      <c r="W3909">
        <v>2.4380000000000002</v>
      </c>
      <c r="X3909">
        <v>3.9409999999999998</v>
      </c>
      <c r="Y3909" s="8">
        <v>43412</v>
      </c>
    </row>
    <row r="3910" spans="1:25" x14ac:dyDescent="0.25">
      <c r="A3910">
        <v>-111.97621714</v>
      </c>
      <c r="B3910">
        <v>33.078899190000001</v>
      </c>
      <c r="C3910" t="s">
        <v>563</v>
      </c>
      <c r="D3910" t="s">
        <v>562</v>
      </c>
      <c r="E3910" t="s">
        <v>561</v>
      </c>
      <c r="F3910">
        <v>1388</v>
      </c>
      <c r="G3910">
        <v>185</v>
      </c>
      <c r="H3910">
        <v>13.333</v>
      </c>
      <c r="I3910">
        <v>3.117</v>
      </c>
      <c r="J3910">
        <v>1</v>
      </c>
      <c r="K3910">
        <v>1172.4670000000001</v>
      </c>
      <c r="L3910" t="s">
        <v>560</v>
      </c>
      <c r="M3910" t="s">
        <v>559</v>
      </c>
      <c r="N3910" s="8">
        <v>43412</v>
      </c>
      <c r="O3910">
        <v>0</v>
      </c>
      <c r="P3910">
        <v>0</v>
      </c>
      <c r="Q3910">
        <v>10300.565000000001</v>
      </c>
      <c r="R3910">
        <v>989.72500000000002</v>
      </c>
      <c r="S3910">
        <v>2.0619999999999998</v>
      </c>
      <c r="T3910">
        <v>33</v>
      </c>
      <c r="U3910">
        <v>2999.1680000000001</v>
      </c>
      <c r="V3910">
        <v>3</v>
      </c>
      <c r="W3910">
        <v>2.125</v>
      </c>
      <c r="X3910">
        <v>3.4340000000000002</v>
      </c>
      <c r="Y3910" s="8">
        <v>43412</v>
      </c>
    </row>
    <row r="3911" spans="1:25" x14ac:dyDescent="0.25">
      <c r="A3911">
        <v>-111.97621848999999</v>
      </c>
      <c r="B3911">
        <v>33.078890209999997</v>
      </c>
      <c r="C3911" t="s">
        <v>563</v>
      </c>
      <c r="D3911" t="s">
        <v>562</v>
      </c>
      <c r="E3911" t="s">
        <v>561</v>
      </c>
      <c r="F3911">
        <v>1389</v>
      </c>
      <c r="G3911">
        <v>183</v>
      </c>
      <c r="H3911">
        <v>13.333</v>
      </c>
      <c r="I3911">
        <v>3.15</v>
      </c>
      <c r="J3911">
        <v>1</v>
      </c>
      <c r="K3911">
        <v>1172.4870000000001</v>
      </c>
      <c r="L3911" t="s">
        <v>560</v>
      </c>
      <c r="M3911" t="s">
        <v>559</v>
      </c>
      <c r="N3911" s="8">
        <v>43412</v>
      </c>
      <c r="O3911">
        <v>0</v>
      </c>
      <c r="P3911">
        <v>0</v>
      </c>
      <c r="Q3911">
        <v>9654.5840000000007</v>
      </c>
      <c r="R3911">
        <v>917.99400000000003</v>
      </c>
      <c r="S3911">
        <v>1.9119999999999999</v>
      </c>
      <c r="T3911">
        <v>33</v>
      </c>
      <c r="U3911">
        <v>2781.7979999999998</v>
      </c>
      <c r="V3911">
        <v>3</v>
      </c>
      <c r="W3911">
        <v>2.1469999999999998</v>
      </c>
      <c r="X3911">
        <v>3.4710000000000001</v>
      </c>
      <c r="Y3911" s="8">
        <v>43412</v>
      </c>
    </row>
    <row r="3912" spans="1:25" x14ac:dyDescent="0.25">
      <c r="A3912">
        <v>-111.97621783</v>
      </c>
      <c r="B3912">
        <v>33.07888122</v>
      </c>
      <c r="C3912" t="s">
        <v>563</v>
      </c>
      <c r="D3912" t="s">
        <v>562</v>
      </c>
      <c r="E3912" t="s">
        <v>561</v>
      </c>
      <c r="F3912">
        <v>1390</v>
      </c>
      <c r="G3912">
        <v>181</v>
      </c>
      <c r="H3912">
        <v>13.333</v>
      </c>
      <c r="I3912">
        <v>3.2480000000000002</v>
      </c>
      <c r="J3912">
        <v>1</v>
      </c>
      <c r="K3912">
        <v>1172.5</v>
      </c>
      <c r="L3912" t="s">
        <v>560</v>
      </c>
      <c r="M3912" t="s">
        <v>559</v>
      </c>
      <c r="N3912" s="8">
        <v>43412</v>
      </c>
      <c r="O3912">
        <v>0</v>
      </c>
      <c r="P3912">
        <v>0</v>
      </c>
      <c r="Q3912">
        <v>10100.404</v>
      </c>
      <c r="R3912">
        <v>931.28099999999995</v>
      </c>
      <c r="S3912">
        <v>1.94</v>
      </c>
      <c r="T3912">
        <v>33</v>
      </c>
      <c r="U3912">
        <v>2822.0639999999999</v>
      </c>
      <c r="V3912">
        <v>3</v>
      </c>
      <c r="W3912">
        <v>2.2149999999999999</v>
      </c>
      <c r="X3912">
        <v>3.5790000000000002</v>
      </c>
      <c r="Y3912" s="8">
        <v>43412</v>
      </c>
    </row>
    <row r="3913" spans="1:25" x14ac:dyDescent="0.25">
      <c r="A3913">
        <v>-111.9762192</v>
      </c>
      <c r="B3913">
        <v>33.078872160000003</v>
      </c>
      <c r="C3913" t="s">
        <v>563</v>
      </c>
      <c r="D3913" t="s">
        <v>562</v>
      </c>
      <c r="E3913" t="s">
        <v>561</v>
      </c>
      <c r="F3913">
        <v>1391</v>
      </c>
      <c r="G3913">
        <v>173</v>
      </c>
      <c r="H3913">
        <v>13.333</v>
      </c>
      <c r="I3913">
        <v>3.0840000000000001</v>
      </c>
      <c r="J3913">
        <v>1</v>
      </c>
      <c r="K3913">
        <v>1172.434</v>
      </c>
      <c r="L3913" t="s">
        <v>560</v>
      </c>
      <c r="M3913" t="s">
        <v>559</v>
      </c>
      <c r="N3913" s="8">
        <v>43412</v>
      </c>
      <c r="O3913">
        <v>0</v>
      </c>
      <c r="P3913">
        <v>0</v>
      </c>
      <c r="Q3913">
        <v>11331.944</v>
      </c>
      <c r="R3913">
        <v>1100.4079999999999</v>
      </c>
      <c r="S3913">
        <v>2.2930000000000001</v>
      </c>
      <c r="T3913">
        <v>33</v>
      </c>
      <c r="U3913">
        <v>3334.57</v>
      </c>
      <c r="V3913">
        <v>3</v>
      </c>
      <c r="W3913">
        <v>2.1030000000000002</v>
      </c>
      <c r="X3913">
        <v>3.3980000000000001</v>
      </c>
      <c r="Y3913" s="8">
        <v>43412</v>
      </c>
    </row>
    <row r="3914" spans="1:25" x14ac:dyDescent="0.25">
      <c r="A3914">
        <v>-111.97621832</v>
      </c>
      <c r="B3914">
        <v>33.078863210000002</v>
      </c>
      <c r="C3914" t="s">
        <v>563</v>
      </c>
      <c r="D3914" t="s">
        <v>562</v>
      </c>
      <c r="E3914" t="s">
        <v>561</v>
      </c>
      <c r="F3914">
        <v>1392</v>
      </c>
      <c r="G3914">
        <v>184</v>
      </c>
      <c r="H3914">
        <v>13.333</v>
      </c>
      <c r="I3914">
        <v>3.2810000000000001</v>
      </c>
      <c r="J3914">
        <v>1</v>
      </c>
      <c r="K3914">
        <v>1172.431</v>
      </c>
      <c r="L3914" t="s">
        <v>560</v>
      </c>
      <c r="M3914" t="s">
        <v>559</v>
      </c>
      <c r="N3914" s="8">
        <v>43412</v>
      </c>
      <c r="O3914">
        <v>0</v>
      </c>
      <c r="P3914">
        <v>0</v>
      </c>
      <c r="Q3914">
        <v>10519.069</v>
      </c>
      <c r="R3914">
        <v>960.18399999999997</v>
      </c>
      <c r="S3914">
        <v>2</v>
      </c>
      <c r="T3914">
        <v>33</v>
      </c>
      <c r="U3914">
        <v>2909.6489999999999</v>
      </c>
      <c r="V3914">
        <v>3</v>
      </c>
      <c r="W3914">
        <v>2.2370000000000001</v>
      </c>
      <c r="X3914">
        <v>3.6150000000000002</v>
      </c>
      <c r="Y3914" s="8">
        <v>43412</v>
      </c>
    </row>
    <row r="3915" spans="1:25" x14ac:dyDescent="0.25">
      <c r="A3915">
        <v>-111.97621866</v>
      </c>
      <c r="B3915">
        <v>33.078854219999997</v>
      </c>
      <c r="C3915" t="s">
        <v>563</v>
      </c>
      <c r="D3915" t="s">
        <v>562</v>
      </c>
      <c r="E3915" t="s">
        <v>561</v>
      </c>
      <c r="F3915">
        <v>1393</v>
      </c>
      <c r="G3915">
        <v>182</v>
      </c>
      <c r="H3915">
        <v>13.333</v>
      </c>
      <c r="I3915">
        <v>3.3140000000000001</v>
      </c>
      <c r="J3915">
        <v>1</v>
      </c>
      <c r="K3915">
        <v>1172.461</v>
      </c>
      <c r="L3915" t="s">
        <v>560</v>
      </c>
      <c r="M3915" t="s">
        <v>559</v>
      </c>
      <c r="N3915" s="8">
        <v>43412</v>
      </c>
      <c r="O3915">
        <v>0</v>
      </c>
      <c r="P3915">
        <v>0</v>
      </c>
      <c r="Q3915">
        <v>11936.45</v>
      </c>
      <c r="R3915">
        <v>1078.7760000000001</v>
      </c>
      <c r="S3915">
        <v>2.2469999999999999</v>
      </c>
      <c r="T3915">
        <v>33</v>
      </c>
      <c r="U3915">
        <v>3269.0169999999998</v>
      </c>
      <c r="V3915">
        <v>3</v>
      </c>
      <c r="W3915">
        <v>2.2589999999999999</v>
      </c>
      <c r="X3915">
        <v>3.6509999999999998</v>
      </c>
      <c r="Y3915" s="8">
        <v>43412</v>
      </c>
    </row>
    <row r="3916" spans="1:25" x14ac:dyDescent="0.25">
      <c r="A3916">
        <v>-111.97621866</v>
      </c>
      <c r="B3916">
        <v>33.078846220000003</v>
      </c>
      <c r="C3916" t="s">
        <v>563</v>
      </c>
      <c r="D3916" t="s">
        <v>562</v>
      </c>
      <c r="E3916" t="s">
        <v>561</v>
      </c>
      <c r="F3916">
        <v>1394</v>
      </c>
      <c r="G3916">
        <v>182</v>
      </c>
      <c r="H3916">
        <v>13.333</v>
      </c>
      <c r="I3916">
        <v>3.1819999999999999</v>
      </c>
      <c r="J3916">
        <v>1</v>
      </c>
      <c r="K3916">
        <v>1172.539</v>
      </c>
      <c r="L3916" t="s">
        <v>560</v>
      </c>
      <c r="M3916" t="s">
        <v>559</v>
      </c>
      <c r="N3916" s="8">
        <v>43412</v>
      </c>
      <c r="O3916">
        <v>0</v>
      </c>
      <c r="P3916">
        <v>0</v>
      </c>
      <c r="Q3916">
        <v>12196.593999999999</v>
      </c>
      <c r="R3916">
        <v>1147.742</v>
      </c>
      <c r="S3916">
        <v>2.391</v>
      </c>
      <c r="T3916">
        <v>33</v>
      </c>
      <c r="U3916">
        <v>3478.0050000000001</v>
      </c>
      <c r="V3916">
        <v>3</v>
      </c>
      <c r="W3916">
        <v>2.17</v>
      </c>
      <c r="X3916">
        <v>3.5070000000000001</v>
      </c>
      <c r="Y3916" s="8">
        <v>43412</v>
      </c>
    </row>
    <row r="3917" spans="1:25" x14ac:dyDescent="0.25">
      <c r="A3917">
        <v>-111.97621866</v>
      </c>
      <c r="B3917">
        <v>33.078836219999999</v>
      </c>
      <c r="C3917" t="s">
        <v>563</v>
      </c>
      <c r="D3917" t="s">
        <v>562</v>
      </c>
      <c r="E3917" t="s">
        <v>561</v>
      </c>
      <c r="F3917">
        <v>1395</v>
      </c>
      <c r="G3917">
        <v>182</v>
      </c>
      <c r="H3917">
        <v>13.333</v>
      </c>
      <c r="I3917">
        <v>3.2810000000000001</v>
      </c>
      <c r="J3917">
        <v>1</v>
      </c>
      <c r="K3917">
        <v>1172.5160000000001</v>
      </c>
      <c r="L3917" t="s">
        <v>560</v>
      </c>
      <c r="M3917" t="s">
        <v>559</v>
      </c>
      <c r="N3917" s="8">
        <v>43412</v>
      </c>
      <c r="O3917">
        <v>0</v>
      </c>
      <c r="P3917">
        <v>0</v>
      </c>
      <c r="Q3917">
        <v>12008.77</v>
      </c>
      <c r="R3917">
        <v>1096.165</v>
      </c>
      <c r="S3917">
        <v>2.2839999999999998</v>
      </c>
      <c r="T3917">
        <v>33</v>
      </c>
      <c r="U3917">
        <v>3321.7109999999998</v>
      </c>
      <c r="V3917">
        <v>3</v>
      </c>
      <c r="W3917">
        <v>2.2370000000000001</v>
      </c>
      <c r="X3917">
        <v>3.6150000000000002</v>
      </c>
      <c r="Y3917" s="8">
        <v>43412</v>
      </c>
    </row>
    <row r="3918" spans="1:25" x14ac:dyDescent="0.25">
      <c r="A3918">
        <v>-111.976219</v>
      </c>
      <c r="B3918">
        <v>33.078827230000002</v>
      </c>
      <c r="C3918" t="s">
        <v>563</v>
      </c>
      <c r="D3918" t="s">
        <v>562</v>
      </c>
      <c r="E3918" t="s">
        <v>561</v>
      </c>
      <c r="F3918">
        <v>1396</v>
      </c>
      <c r="G3918">
        <v>180</v>
      </c>
      <c r="H3918">
        <v>13.333</v>
      </c>
      <c r="I3918">
        <v>3.0840000000000001</v>
      </c>
      <c r="J3918">
        <v>1</v>
      </c>
      <c r="K3918">
        <v>1172.421</v>
      </c>
      <c r="L3918" t="s">
        <v>560</v>
      </c>
      <c r="M3918" t="s">
        <v>559</v>
      </c>
      <c r="N3918" s="8">
        <v>43412</v>
      </c>
      <c r="O3918">
        <v>0</v>
      </c>
      <c r="P3918">
        <v>0</v>
      </c>
      <c r="Q3918">
        <v>14590.933999999999</v>
      </c>
      <c r="R3918">
        <v>1416.8779999999999</v>
      </c>
      <c r="S3918">
        <v>2.952</v>
      </c>
      <c r="T3918">
        <v>33</v>
      </c>
      <c r="U3918">
        <v>4293.57</v>
      </c>
      <c r="V3918">
        <v>3</v>
      </c>
      <c r="W3918">
        <v>2.1030000000000002</v>
      </c>
      <c r="X3918">
        <v>3.3980000000000001</v>
      </c>
      <c r="Y3918" s="8">
        <v>43412</v>
      </c>
    </row>
    <row r="3919" spans="1:25" x14ac:dyDescent="0.25">
      <c r="A3919">
        <v>-111.97621882999999</v>
      </c>
      <c r="B3919">
        <v>33.07881922</v>
      </c>
      <c r="C3919" t="s">
        <v>563</v>
      </c>
      <c r="D3919" t="s">
        <v>562</v>
      </c>
      <c r="E3919" t="s">
        <v>561</v>
      </c>
      <c r="F3919">
        <v>1397</v>
      </c>
      <c r="G3919">
        <v>181</v>
      </c>
      <c r="H3919">
        <v>13.333</v>
      </c>
      <c r="I3919">
        <v>3.3140000000000001</v>
      </c>
      <c r="J3919">
        <v>1</v>
      </c>
      <c r="K3919">
        <v>1172.4929999999999</v>
      </c>
      <c r="L3919" t="s">
        <v>560</v>
      </c>
      <c r="M3919" t="s">
        <v>559</v>
      </c>
      <c r="N3919" s="8">
        <v>43412</v>
      </c>
      <c r="O3919">
        <v>0</v>
      </c>
      <c r="P3919">
        <v>0</v>
      </c>
      <c r="Q3919">
        <v>15034.331</v>
      </c>
      <c r="R3919">
        <v>1358.751</v>
      </c>
      <c r="S3919">
        <v>2.831</v>
      </c>
      <c r="T3919">
        <v>33</v>
      </c>
      <c r="U3919">
        <v>4117.4279999999999</v>
      </c>
      <c r="V3919">
        <v>3</v>
      </c>
      <c r="W3919">
        <v>2.2589999999999999</v>
      </c>
      <c r="X3919">
        <v>3.6509999999999998</v>
      </c>
      <c r="Y3919" s="8">
        <v>43412</v>
      </c>
    </row>
    <row r="3920" spans="1:25" x14ac:dyDescent="0.25">
      <c r="A3920">
        <v>-111.97621866</v>
      </c>
      <c r="B3920">
        <v>33.078810220000001</v>
      </c>
      <c r="C3920" t="s">
        <v>563</v>
      </c>
      <c r="D3920" t="s">
        <v>562</v>
      </c>
      <c r="E3920" t="s">
        <v>561</v>
      </c>
      <c r="F3920">
        <v>1398</v>
      </c>
      <c r="G3920">
        <v>182</v>
      </c>
      <c r="H3920">
        <v>13.333</v>
      </c>
      <c r="I3920">
        <v>3.2810000000000001</v>
      </c>
      <c r="J3920">
        <v>1</v>
      </c>
      <c r="K3920">
        <v>1172.49</v>
      </c>
      <c r="L3920" t="s">
        <v>560</v>
      </c>
      <c r="M3920" t="s">
        <v>559</v>
      </c>
      <c r="N3920" s="8">
        <v>43412</v>
      </c>
      <c r="O3920">
        <v>0</v>
      </c>
      <c r="P3920">
        <v>0</v>
      </c>
      <c r="Q3920">
        <v>15244.572</v>
      </c>
      <c r="R3920">
        <v>1391.53</v>
      </c>
      <c r="S3920">
        <v>2.899</v>
      </c>
      <c r="T3920">
        <v>33</v>
      </c>
      <c r="U3920">
        <v>4216.7569999999996</v>
      </c>
      <c r="V3920">
        <v>3</v>
      </c>
      <c r="W3920">
        <v>2.2370000000000001</v>
      </c>
      <c r="X3920">
        <v>3.6150000000000002</v>
      </c>
      <c r="Y3920" s="8">
        <v>43412</v>
      </c>
    </row>
    <row r="3921" spans="1:25" x14ac:dyDescent="0.25">
      <c r="A3921">
        <v>-111.97621968</v>
      </c>
      <c r="B3921">
        <v>33.078801210000002</v>
      </c>
      <c r="C3921" t="s">
        <v>563</v>
      </c>
      <c r="D3921" t="s">
        <v>562</v>
      </c>
      <c r="E3921" t="s">
        <v>561</v>
      </c>
      <c r="F3921">
        <v>1399</v>
      </c>
      <c r="G3921">
        <v>176</v>
      </c>
      <c r="H3921">
        <v>13.333</v>
      </c>
      <c r="I3921">
        <v>3.15</v>
      </c>
      <c r="J3921">
        <v>1</v>
      </c>
      <c r="K3921">
        <v>1172.5329999999999</v>
      </c>
      <c r="L3921" t="s">
        <v>560</v>
      </c>
      <c r="M3921" t="s">
        <v>559</v>
      </c>
      <c r="N3921" s="8">
        <v>43412</v>
      </c>
      <c r="O3921">
        <v>0</v>
      </c>
      <c r="P3921">
        <v>0</v>
      </c>
      <c r="Q3921">
        <v>14435.333000000001</v>
      </c>
      <c r="R3921">
        <v>1372.5650000000001</v>
      </c>
      <c r="S3921">
        <v>2.86</v>
      </c>
      <c r="T3921">
        <v>33</v>
      </c>
      <c r="U3921">
        <v>4159.2870000000003</v>
      </c>
      <c r="V3921">
        <v>3</v>
      </c>
      <c r="W3921">
        <v>2.1469999999999998</v>
      </c>
      <c r="X3921">
        <v>3.4710000000000001</v>
      </c>
      <c r="Y3921" s="8">
        <v>43412</v>
      </c>
    </row>
    <row r="3922" spans="1:25" x14ac:dyDescent="0.25">
      <c r="A3922">
        <v>-111.97621848999999</v>
      </c>
      <c r="B3922">
        <v>33.078792210000003</v>
      </c>
      <c r="C3922" t="s">
        <v>563</v>
      </c>
      <c r="D3922" t="s">
        <v>562</v>
      </c>
      <c r="E3922" t="s">
        <v>561</v>
      </c>
      <c r="F3922">
        <v>1400</v>
      </c>
      <c r="G3922">
        <v>183</v>
      </c>
      <c r="H3922">
        <v>13.333</v>
      </c>
      <c r="I3922">
        <v>3.3460000000000001</v>
      </c>
      <c r="J3922">
        <v>1</v>
      </c>
      <c r="K3922">
        <v>1172.454</v>
      </c>
      <c r="L3922" t="s">
        <v>560</v>
      </c>
      <c r="M3922" t="s">
        <v>559</v>
      </c>
      <c r="N3922" s="8">
        <v>43412</v>
      </c>
      <c r="O3922">
        <v>0</v>
      </c>
      <c r="P3922">
        <v>0</v>
      </c>
      <c r="Q3922">
        <v>12588.325000000001</v>
      </c>
      <c r="R3922">
        <v>1126.5360000000001</v>
      </c>
      <c r="S3922">
        <v>2.347</v>
      </c>
      <c r="T3922">
        <v>33</v>
      </c>
      <c r="U3922">
        <v>3413.7449999999999</v>
      </c>
      <c r="V3922">
        <v>3</v>
      </c>
      <c r="W3922">
        <v>2.282</v>
      </c>
      <c r="X3922">
        <v>3.6880000000000002</v>
      </c>
      <c r="Y3922" s="8">
        <v>43412</v>
      </c>
    </row>
    <row r="3923" spans="1:25" x14ac:dyDescent="0.25">
      <c r="A3923">
        <v>-111.976219</v>
      </c>
      <c r="B3923">
        <v>33.078783229999999</v>
      </c>
      <c r="C3923" t="s">
        <v>563</v>
      </c>
      <c r="D3923" t="s">
        <v>562</v>
      </c>
      <c r="E3923" t="s">
        <v>561</v>
      </c>
      <c r="F3923">
        <v>1401</v>
      </c>
      <c r="G3923">
        <v>180</v>
      </c>
      <c r="H3923">
        <v>13.333</v>
      </c>
      <c r="I3923">
        <v>3.379</v>
      </c>
      <c r="J3923">
        <v>1</v>
      </c>
      <c r="K3923">
        <v>1172.6020000000001</v>
      </c>
      <c r="L3923" t="s">
        <v>560</v>
      </c>
      <c r="M3923" t="s">
        <v>559</v>
      </c>
      <c r="N3923" s="8">
        <v>43412</v>
      </c>
      <c r="O3923">
        <v>0</v>
      </c>
      <c r="P3923">
        <v>0</v>
      </c>
      <c r="Q3923">
        <v>14110.249</v>
      </c>
      <c r="R3923">
        <v>1250.4739999999999</v>
      </c>
      <c r="S3923">
        <v>2.605</v>
      </c>
      <c r="T3923">
        <v>33</v>
      </c>
      <c r="U3923">
        <v>3789.3159999999998</v>
      </c>
      <c r="V3923">
        <v>3</v>
      </c>
      <c r="W3923">
        <v>2.3039999999999998</v>
      </c>
      <c r="X3923">
        <v>3.7240000000000002</v>
      </c>
      <c r="Y3923" s="8">
        <v>43412</v>
      </c>
    </row>
    <row r="3924" spans="1:25" x14ac:dyDescent="0.25">
      <c r="A3924">
        <v>-111.9762188</v>
      </c>
      <c r="B3924">
        <v>33.078774160000002</v>
      </c>
      <c r="C3924" t="s">
        <v>563</v>
      </c>
      <c r="D3924" t="s">
        <v>562</v>
      </c>
      <c r="E3924" t="s">
        <v>561</v>
      </c>
      <c r="F3924">
        <v>1402</v>
      </c>
      <c r="G3924">
        <v>187</v>
      </c>
      <c r="H3924">
        <v>13.333</v>
      </c>
      <c r="I3924">
        <v>3.3460000000000001</v>
      </c>
      <c r="J3924">
        <v>1</v>
      </c>
      <c r="K3924">
        <v>1172.5229999999999</v>
      </c>
      <c r="L3924" t="s">
        <v>560</v>
      </c>
      <c r="M3924" t="s">
        <v>559</v>
      </c>
      <c r="N3924" s="8">
        <v>43412</v>
      </c>
      <c r="O3924">
        <v>0</v>
      </c>
      <c r="P3924">
        <v>0</v>
      </c>
      <c r="Q3924">
        <v>14333.489</v>
      </c>
      <c r="R3924">
        <v>1282.712</v>
      </c>
      <c r="S3924">
        <v>2.6720000000000002</v>
      </c>
      <c r="T3924">
        <v>33</v>
      </c>
      <c r="U3924">
        <v>3887.0050000000001</v>
      </c>
      <c r="V3924">
        <v>3</v>
      </c>
      <c r="W3924">
        <v>2.282</v>
      </c>
      <c r="X3924">
        <v>3.6880000000000002</v>
      </c>
      <c r="Y3924" s="8">
        <v>43412</v>
      </c>
    </row>
    <row r="3925" spans="1:25" x14ac:dyDescent="0.25">
      <c r="A3925">
        <v>-111.97621866</v>
      </c>
      <c r="B3925">
        <v>33.078765220000001</v>
      </c>
      <c r="C3925" t="s">
        <v>563</v>
      </c>
      <c r="D3925" t="s">
        <v>562</v>
      </c>
      <c r="E3925" t="s">
        <v>561</v>
      </c>
      <c r="F3925">
        <v>1403</v>
      </c>
      <c r="G3925">
        <v>182</v>
      </c>
      <c r="H3925">
        <v>13.333</v>
      </c>
      <c r="I3925">
        <v>3.2810000000000001</v>
      </c>
      <c r="J3925">
        <v>1</v>
      </c>
      <c r="K3925">
        <v>1172.4929999999999</v>
      </c>
      <c r="L3925" t="s">
        <v>560</v>
      </c>
      <c r="M3925" t="s">
        <v>559</v>
      </c>
      <c r="N3925" s="8">
        <v>43412</v>
      </c>
      <c r="O3925">
        <v>0</v>
      </c>
      <c r="P3925">
        <v>0</v>
      </c>
      <c r="Q3925">
        <v>16870.432000000001</v>
      </c>
      <c r="R3925">
        <v>1539.9390000000001</v>
      </c>
      <c r="S3925">
        <v>3.2080000000000002</v>
      </c>
      <c r="T3925">
        <v>33</v>
      </c>
      <c r="U3925">
        <v>4666.4809999999998</v>
      </c>
      <c r="V3925">
        <v>3</v>
      </c>
      <c r="W3925">
        <v>2.2370000000000001</v>
      </c>
      <c r="X3925">
        <v>3.6150000000000002</v>
      </c>
      <c r="Y3925" s="8">
        <v>43412</v>
      </c>
    </row>
    <row r="3926" spans="1:25" x14ac:dyDescent="0.25">
      <c r="A3926">
        <v>-111.97621916999999</v>
      </c>
      <c r="B3926">
        <v>33.078756220000002</v>
      </c>
      <c r="C3926" t="s">
        <v>563</v>
      </c>
      <c r="D3926" t="s">
        <v>562</v>
      </c>
      <c r="E3926" t="s">
        <v>561</v>
      </c>
      <c r="F3926">
        <v>1404</v>
      </c>
      <c r="G3926">
        <v>179</v>
      </c>
      <c r="H3926">
        <v>13.333</v>
      </c>
      <c r="I3926">
        <v>3.2149999999999999</v>
      </c>
      <c r="J3926">
        <v>1</v>
      </c>
      <c r="K3926">
        <v>1172.4929999999999</v>
      </c>
      <c r="L3926" t="s">
        <v>560</v>
      </c>
      <c r="M3926" t="s">
        <v>559</v>
      </c>
      <c r="N3926" s="8">
        <v>43412</v>
      </c>
      <c r="O3926">
        <v>0</v>
      </c>
      <c r="P3926">
        <v>0</v>
      </c>
      <c r="Q3926">
        <v>15616.695</v>
      </c>
      <c r="R3926">
        <v>1454.5889999999999</v>
      </c>
      <c r="S3926">
        <v>3.03</v>
      </c>
      <c r="T3926">
        <v>33</v>
      </c>
      <c r="U3926">
        <v>4407.8459999999995</v>
      </c>
      <c r="V3926">
        <v>3</v>
      </c>
      <c r="W3926">
        <v>2.1920000000000002</v>
      </c>
      <c r="X3926">
        <v>3.5430000000000001</v>
      </c>
      <c r="Y3926" s="8">
        <v>43412</v>
      </c>
    </row>
    <row r="3927" spans="1:25" x14ac:dyDescent="0.25">
      <c r="A3927">
        <v>-111.97621882999999</v>
      </c>
      <c r="B3927">
        <v>33.078747219999997</v>
      </c>
      <c r="C3927" t="s">
        <v>563</v>
      </c>
      <c r="D3927" t="s">
        <v>562</v>
      </c>
      <c r="E3927" t="s">
        <v>561</v>
      </c>
      <c r="F3927">
        <v>1405</v>
      </c>
      <c r="G3927">
        <v>181</v>
      </c>
      <c r="H3927">
        <v>13.333</v>
      </c>
      <c r="I3927">
        <v>3.3140000000000001</v>
      </c>
      <c r="J3927">
        <v>1</v>
      </c>
      <c r="K3927">
        <v>1172.5029999999999</v>
      </c>
      <c r="L3927" t="s">
        <v>560</v>
      </c>
      <c r="M3927" t="s">
        <v>559</v>
      </c>
      <c r="N3927" s="8">
        <v>43412</v>
      </c>
      <c r="O3927">
        <v>0</v>
      </c>
      <c r="P3927">
        <v>0</v>
      </c>
      <c r="Q3927">
        <v>15359.138999999999</v>
      </c>
      <c r="R3927">
        <v>1388.107</v>
      </c>
      <c r="S3927">
        <v>2.8919999999999999</v>
      </c>
      <c r="T3927">
        <v>33</v>
      </c>
      <c r="U3927">
        <v>4206.3829999999998</v>
      </c>
      <c r="V3927">
        <v>3</v>
      </c>
      <c r="W3927">
        <v>2.2589999999999999</v>
      </c>
      <c r="X3927">
        <v>3.6509999999999998</v>
      </c>
      <c r="Y3927" s="8">
        <v>43412</v>
      </c>
    </row>
    <row r="3928" spans="1:25" x14ac:dyDescent="0.25">
      <c r="A3928">
        <v>-111.97621866</v>
      </c>
      <c r="B3928">
        <v>33.078739220000003</v>
      </c>
      <c r="C3928" t="s">
        <v>563</v>
      </c>
      <c r="D3928" t="s">
        <v>562</v>
      </c>
      <c r="E3928" t="s">
        <v>561</v>
      </c>
      <c r="F3928">
        <v>1406</v>
      </c>
      <c r="G3928">
        <v>182</v>
      </c>
      <c r="H3928">
        <v>13.333</v>
      </c>
      <c r="I3928">
        <v>3.3140000000000001</v>
      </c>
      <c r="J3928">
        <v>1</v>
      </c>
      <c r="K3928">
        <v>1172.49</v>
      </c>
      <c r="L3928" t="s">
        <v>560</v>
      </c>
      <c r="M3928" t="s">
        <v>559</v>
      </c>
      <c r="N3928" s="8">
        <v>43412</v>
      </c>
      <c r="O3928">
        <v>0</v>
      </c>
      <c r="P3928">
        <v>0</v>
      </c>
      <c r="Q3928">
        <v>16659.915000000001</v>
      </c>
      <c r="R3928">
        <v>1505.6659999999999</v>
      </c>
      <c r="S3928">
        <v>3.137</v>
      </c>
      <c r="T3928">
        <v>33</v>
      </c>
      <c r="U3928">
        <v>4562.625</v>
      </c>
      <c r="V3928">
        <v>3</v>
      </c>
      <c r="W3928">
        <v>2.2589999999999999</v>
      </c>
      <c r="X3928">
        <v>3.6509999999999998</v>
      </c>
      <c r="Y3928" s="8">
        <v>43412</v>
      </c>
    </row>
    <row r="3929" spans="1:25" x14ac:dyDescent="0.25">
      <c r="A3929">
        <v>-111.976219</v>
      </c>
      <c r="B3929">
        <v>33.078730229999998</v>
      </c>
      <c r="C3929" t="s">
        <v>563</v>
      </c>
      <c r="D3929" t="s">
        <v>562</v>
      </c>
      <c r="E3929" t="s">
        <v>561</v>
      </c>
      <c r="F3929">
        <v>1407</v>
      </c>
      <c r="G3929">
        <v>180</v>
      </c>
      <c r="H3929">
        <v>13.333</v>
      </c>
      <c r="I3929">
        <v>3.2810000000000001</v>
      </c>
      <c r="J3929">
        <v>1</v>
      </c>
      <c r="K3929">
        <v>1172.4739999999999</v>
      </c>
      <c r="L3929" t="s">
        <v>560</v>
      </c>
      <c r="M3929" t="s">
        <v>559</v>
      </c>
      <c r="N3929" s="8">
        <v>43412</v>
      </c>
      <c r="O3929">
        <v>0</v>
      </c>
      <c r="P3929">
        <v>0</v>
      </c>
      <c r="Q3929">
        <v>17848.437999999998</v>
      </c>
      <c r="R3929">
        <v>1629.212</v>
      </c>
      <c r="S3929">
        <v>3.3940000000000001</v>
      </c>
      <c r="T3929">
        <v>33</v>
      </c>
      <c r="U3929">
        <v>4937.0050000000001</v>
      </c>
      <c r="V3929">
        <v>3</v>
      </c>
      <c r="W3929">
        <v>2.2370000000000001</v>
      </c>
      <c r="X3929">
        <v>3.6150000000000002</v>
      </c>
      <c r="Y3929" s="8">
        <v>43412</v>
      </c>
    </row>
    <row r="3930" spans="1:25" x14ac:dyDescent="0.25">
      <c r="A3930">
        <v>-111.97621832</v>
      </c>
      <c r="B3930">
        <v>33.078721209999998</v>
      </c>
      <c r="C3930" t="s">
        <v>563</v>
      </c>
      <c r="D3930" t="s">
        <v>562</v>
      </c>
      <c r="E3930" t="s">
        <v>561</v>
      </c>
      <c r="F3930">
        <v>1408</v>
      </c>
      <c r="G3930">
        <v>184</v>
      </c>
      <c r="H3930">
        <v>13.333</v>
      </c>
      <c r="I3930">
        <v>3.1819999999999999</v>
      </c>
      <c r="J3930">
        <v>1</v>
      </c>
      <c r="K3930">
        <v>1172.451</v>
      </c>
      <c r="L3930" t="s">
        <v>560</v>
      </c>
      <c r="M3930" t="s">
        <v>559</v>
      </c>
      <c r="N3930" s="8">
        <v>43412</v>
      </c>
      <c r="O3930">
        <v>0</v>
      </c>
      <c r="P3930">
        <v>0</v>
      </c>
      <c r="Q3930">
        <v>17161.091</v>
      </c>
      <c r="R3930">
        <v>1614.9179999999999</v>
      </c>
      <c r="S3930">
        <v>3.3639999999999999</v>
      </c>
      <c r="T3930">
        <v>33</v>
      </c>
      <c r="U3930">
        <v>4893.6899999999996</v>
      </c>
      <c r="V3930">
        <v>3</v>
      </c>
      <c r="W3930">
        <v>2.17</v>
      </c>
      <c r="X3930">
        <v>3.5070000000000001</v>
      </c>
      <c r="Y3930" s="8">
        <v>43412</v>
      </c>
    </row>
    <row r="3931" spans="1:25" x14ac:dyDescent="0.25">
      <c r="A3931">
        <v>-111.97622034</v>
      </c>
      <c r="B3931">
        <v>33.07871222</v>
      </c>
      <c r="C3931" t="s">
        <v>563</v>
      </c>
      <c r="D3931" t="s">
        <v>562</v>
      </c>
      <c r="E3931" t="s">
        <v>561</v>
      </c>
      <c r="F3931">
        <v>1409</v>
      </c>
      <c r="G3931">
        <v>178</v>
      </c>
      <c r="H3931">
        <v>13.333</v>
      </c>
      <c r="I3931">
        <v>3.0840000000000001</v>
      </c>
      <c r="J3931">
        <v>1</v>
      </c>
      <c r="K3931">
        <v>1172.4480000000001</v>
      </c>
      <c r="L3931" t="s">
        <v>560</v>
      </c>
      <c r="M3931" t="s">
        <v>559</v>
      </c>
      <c r="N3931" s="8">
        <v>43412</v>
      </c>
      <c r="O3931">
        <v>0</v>
      </c>
      <c r="P3931">
        <v>0</v>
      </c>
      <c r="Q3931">
        <v>19081.631000000001</v>
      </c>
      <c r="R3931">
        <v>1852.9549999999999</v>
      </c>
      <c r="S3931">
        <v>3.86</v>
      </c>
      <c r="T3931">
        <v>33</v>
      </c>
      <c r="U3931">
        <v>5615.0159999999996</v>
      </c>
      <c r="V3931">
        <v>3</v>
      </c>
      <c r="W3931">
        <v>2.1030000000000002</v>
      </c>
      <c r="X3931">
        <v>3.3980000000000001</v>
      </c>
      <c r="Y3931" s="8">
        <v>43412</v>
      </c>
    </row>
    <row r="3932" spans="1:25" x14ac:dyDescent="0.25">
      <c r="A3932">
        <v>-111.97621949000001</v>
      </c>
      <c r="B3932">
        <v>33.07870321</v>
      </c>
      <c r="C3932" t="s">
        <v>563</v>
      </c>
      <c r="D3932" t="s">
        <v>562</v>
      </c>
      <c r="E3932" t="s">
        <v>561</v>
      </c>
      <c r="F3932">
        <v>1410</v>
      </c>
      <c r="G3932">
        <v>183</v>
      </c>
      <c r="H3932">
        <v>13.333</v>
      </c>
      <c r="I3932">
        <v>3.1819999999999999</v>
      </c>
      <c r="J3932">
        <v>1</v>
      </c>
      <c r="K3932">
        <v>1172.4380000000001</v>
      </c>
      <c r="L3932" t="s">
        <v>560</v>
      </c>
      <c r="M3932" t="s">
        <v>559</v>
      </c>
      <c r="N3932" s="8">
        <v>43412</v>
      </c>
      <c r="O3932">
        <v>0</v>
      </c>
      <c r="P3932">
        <v>0</v>
      </c>
      <c r="Q3932">
        <v>17548.305</v>
      </c>
      <c r="R3932">
        <v>1651.356</v>
      </c>
      <c r="S3932">
        <v>3.44</v>
      </c>
      <c r="T3932">
        <v>33</v>
      </c>
      <c r="U3932">
        <v>5004.1090000000004</v>
      </c>
      <c r="V3932">
        <v>3</v>
      </c>
      <c r="W3932">
        <v>2.17</v>
      </c>
      <c r="X3932">
        <v>3.5070000000000001</v>
      </c>
      <c r="Y3932" s="8">
        <v>43412</v>
      </c>
    </row>
    <row r="3933" spans="1:25" x14ac:dyDescent="0.25">
      <c r="A3933">
        <v>-111.97621966</v>
      </c>
      <c r="B3933">
        <v>33.078694220000003</v>
      </c>
      <c r="C3933" t="s">
        <v>563</v>
      </c>
      <c r="D3933" t="s">
        <v>562</v>
      </c>
      <c r="E3933" t="s">
        <v>561</v>
      </c>
      <c r="F3933">
        <v>1411</v>
      </c>
      <c r="G3933">
        <v>182</v>
      </c>
      <c r="H3933">
        <v>13.333</v>
      </c>
      <c r="I3933">
        <v>3.3140000000000001</v>
      </c>
      <c r="J3933">
        <v>1</v>
      </c>
      <c r="K3933">
        <v>1172.51</v>
      </c>
      <c r="L3933" t="s">
        <v>560</v>
      </c>
      <c r="M3933" t="s">
        <v>559</v>
      </c>
      <c r="N3933" s="8">
        <v>43412</v>
      </c>
      <c r="O3933">
        <v>0</v>
      </c>
      <c r="P3933">
        <v>0</v>
      </c>
      <c r="Q3933">
        <v>17808.284</v>
      </c>
      <c r="R3933">
        <v>1609.452</v>
      </c>
      <c r="S3933">
        <v>3.3530000000000002</v>
      </c>
      <c r="T3933">
        <v>33</v>
      </c>
      <c r="U3933">
        <v>4877.1270000000004</v>
      </c>
      <c r="V3933">
        <v>3</v>
      </c>
      <c r="W3933">
        <v>2.2589999999999999</v>
      </c>
      <c r="X3933">
        <v>3.6509999999999998</v>
      </c>
      <c r="Y3933" s="8">
        <v>43412</v>
      </c>
    </row>
    <row r="3934" spans="1:25" x14ac:dyDescent="0.25">
      <c r="A3934">
        <v>-111.97622017</v>
      </c>
      <c r="B3934">
        <v>33.078685219999997</v>
      </c>
      <c r="C3934" t="s">
        <v>563</v>
      </c>
      <c r="D3934" t="s">
        <v>562</v>
      </c>
      <c r="E3934" t="s">
        <v>561</v>
      </c>
      <c r="F3934">
        <v>1412</v>
      </c>
      <c r="G3934">
        <v>179</v>
      </c>
      <c r="H3934">
        <v>13.333</v>
      </c>
      <c r="I3934">
        <v>3.2810000000000001</v>
      </c>
      <c r="J3934">
        <v>1</v>
      </c>
      <c r="K3934">
        <v>1172.48</v>
      </c>
      <c r="L3934" t="s">
        <v>560</v>
      </c>
      <c r="M3934" t="s">
        <v>559</v>
      </c>
      <c r="N3934" s="8">
        <v>43412</v>
      </c>
      <c r="O3934">
        <v>0</v>
      </c>
      <c r="P3934">
        <v>0</v>
      </c>
      <c r="Q3934">
        <v>15974.717000000001</v>
      </c>
      <c r="R3934">
        <v>1458.1780000000001</v>
      </c>
      <c r="S3934">
        <v>3.0379999999999998</v>
      </c>
      <c r="T3934">
        <v>33</v>
      </c>
      <c r="U3934">
        <v>4418.72</v>
      </c>
      <c r="V3934">
        <v>3</v>
      </c>
      <c r="W3934">
        <v>2.2370000000000001</v>
      </c>
      <c r="X3934">
        <v>3.6150000000000002</v>
      </c>
      <c r="Y3934" s="8">
        <v>43412</v>
      </c>
    </row>
    <row r="3935" spans="1:25" x14ac:dyDescent="0.25">
      <c r="A3935">
        <v>-111.97621932</v>
      </c>
      <c r="B3935">
        <v>33.078677210000002</v>
      </c>
      <c r="C3935" t="s">
        <v>563</v>
      </c>
      <c r="D3935" t="s">
        <v>562</v>
      </c>
      <c r="E3935" t="s">
        <v>561</v>
      </c>
      <c r="F3935">
        <v>1413</v>
      </c>
      <c r="G3935">
        <v>184</v>
      </c>
      <c r="H3935">
        <v>13.333</v>
      </c>
      <c r="I3935">
        <v>3.51</v>
      </c>
      <c r="J3935">
        <v>1</v>
      </c>
      <c r="K3935">
        <v>1172.4929999999999</v>
      </c>
      <c r="L3935" t="s">
        <v>560</v>
      </c>
      <c r="M3935" t="s">
        <v>559</v>
      </c>
      <c r="N3935" s="8">
        <v>43412</v>
      </c>
      <c r="O3935">
        <v>0</v>
      </c>
      <c r="P3935">
        <v>0</v>
      </c>
      <c r="Q3935">
        <v>15070.849</v>
      </c>
      <c r="R3935">
        <v>1285.675</v>
      </c>
      <c r="S3935">
        <v>2.6779999999999999</v>
      </c>
      <c r="T3935">
        <v>33</v>
      </c>
      <c r="U3935">
        <v>3895.9850000000001</v>
      </c>
      <c r="V3935">
        <v>3</v>
      </c>
      <c r="W3935">
        <v>2.3940000000000001</v>
      </c>
      <c r="X3935">
        <v>3.8679999999999999</v>
      </c>
      <c r="Y3935" s="8">
        <v>43412</v>
      </c>
    </row>
    <row r="3936" spans="1:25" x14ac:dyDescent="0.25">
      <c r="A3936">
        <v>-111.9762188</v>
      </c>
      <c r="B3936">
        <v>33.078668159999999</v>
      </c>
      <c r="C3936" t="s">
        <v>563</v>
      </c>
      <c r="D3936" t="s">
        <v>562</v>
      </c>
      <c r="E3936" t="s">
        <v>561</v>
      </c>
      <c r="F3936">
        <v>1414</v>
      </c>
      <c r="G3936">
        <v>187</v>
      </c>
      <c r="H3936">
        <v>13.333</v>
      </c>
      <c r="I3936">
        <v>3.117</v>
      </c>
      <c r="J3936">
        <v>1</v>
      </c>
      <c r="K3936">
        <v>1172.4970000000001</v>
      </c>
      <c r="L3936" t="s">
        <v>560</v>
      </c>
      <c r="M3936" t="s">
        <v>559</v>
      </c>
      <c r="N3936" s="8">
        <v>43412</v>
      </c>
      <c r="O3936">
        <v>0</v>
      </c>
      <c r="P3936">
        <v>0</v>
      </c>
      <c r="Q3936">
        <v>11912.105</v>
      </c>
      <c r="R3936">
        <v>1144.57</v>
      </c>
      <c r="S3936">
        <v>2.3849999999999998</v>
      </c>
      <c r="T3936">
        <v>33</v>
      </c>
      <c r="U3936">
        <v>3468.3919999999998</v>
      </c>
      <c r="V3936">
        <v>3</v>
      </c>
      <c r="W3936">
        <v>2.125</v>
      </c>
      <c r="X3936">
        <v>3.4340000000000002</v>
      </c>
      <c r="Y3936" s="8">
        <v>43412</v>
      </c>
    </row>
    <row r="3937" spans="1:25" x14ac:dyDescent="0.25">
      <c r="A3937">
        <v>-111.97622051</v>
      </c>
      <c r="B3937">
        <v>33.078659209999998</v>
      </c>
      <c r="C3937" t="s">
        <v>563</v>
      </c>
      <c r="D3937" t="s">
        <v>562</v>
      </c>
      <c r="E3937" t="s">
        <v>561</v>
      </c>
      <c r="F3937">
        <v>1415</v>
      </c>
      <c r="G3937">
        <v>177</v>
      </c>
      <c r="H3937">
        <v>13.333</v>
      </c>
      <c r="I3937">
        <v>3.2810000000000001</v>
      </c>
      <c r="J3937">
        <v>1</v>
      </c>
      <c r="K3937">
        <v>1172.5360000000001</v>
      </c>
      <c r="L3937" t="s">
        <v>560</v>
      </c>
      <c r="M3937" t="s">
        <v>559</v>
      </c>
      <c r="N3937" s="8">
        <v>43412</v>
      </c>
      <c r="O3937">
        <v>0</v>
      </c>
      <c r="P3937">
        <v>0</v>
      </c>
      <c r="Q3937">
        <v>13027.646000000001</v>
      </c>
      <c r="R3937">
        <v>1189.1679999999999</v>
      </c>
      <c r="S3937">
        <v>2.4769999999999999</v>
      </c>
      <c r="T3937">
        <v>33</v>
      </c>
      <c r="U3937">
        <v>3603.5390000000002</v>
      </c>
      <c r="V3937">
        <v>3</v>
      </c>
      <c r="W3937">
        <v>2.2370000000000001</v>
      </c>
      <c r="X3937">
        <v>3.6150000000000002</v>
      </c>
      <c r="Y3937" s="8">
        <v>43412</v>
      </c>
    </row>
    <row r="3938" spans="1:25" x14ac:dyDescent="0.25">
      <c r="A3938">
        <v>-111.97621966</v>
      </c>
      <c r="B3938">
        <v>33.07865022</v>
      </c>
      <c r="C3938" t="s">
        <v>563</v>
      </c>
      <c r="D3938" t="s">
        <v>562</v>
      </c>
      <c r="E3938" t="s">
        <v>561</v>
      </c>
      <c r="F3938">
        <v>1416</v>
      </c>
      <c r="G3938">
        <v>182</v>
      </c>
      <c r="H3938">
        <v>13.333</v>
      </c>
      <c r="I3938">
        <v>3.1819999999999999</v>
      </c>
      <c r="J3938">
        <v>1</v>
      </c>
      <c r="K3938">
        <v>1172.4970000000001</v>
      </c>
      <c r="L3938" t="s">
        <v>560</v>
      </c>
      <c r="M3938" t="s">
        <v>559</v>
      </c>
      <c r="N3938" s="8">
        <v>43412</v>
      </c>
      <c r="O3938">
        <v>0</v>
      </c>
      <c r="P3938">
        <v>0</v>
      </c>
      <c r="Q3938">
        <v>11293.057000000001</v>
      </c>
      <c r="R3938">
        <v>1062.7159999999999</v>
      </c>
      <c r="S3938">
        <v>2.214</v>
      </c>
      <c r="T3938">
        <v>33</v>
      </c>
      <c r="U3938">
        <v>3220.35</v>
      </c>
      <c r="V3938">
        <v>3</v>
      </c>
      <c r="W3938">
        <v>2.17</v>
      </c>
      <c r="X3938">
        <v>3.5070000000000001</v>
      </c>
      <c r="Y3938" s="8">
        <v>43412</v>
      </c>
    </row>
    <row r="3939" spans="1:25" x14ac:dyDescent="0.25">
      <c r="A3939">
        <v>-111.97622</v>
      </c>
      <c r="B3939">
        <v>33.078641230000002</v>
      </c>
      <c r="C3939" t="s">
        <v>563</v>
      </c>
      <c r="D3939" t="s">
        <v>562</v>
      </c>
      <c r="E3939" t="s">
        <v>561</v>
      </c>
      <c r="F3939">
        <v>1417</v>
      </c>
      <c r="G3939">
        <v>180</v>
      </c>
      <c r="H3939">
        <v>13.333</v>
      </c>
      <c r="I3939">
        <v>3.2149999999999999</v>
      </c>
      <c r="J3939">
        <v>1</v>
      </c>
      <c r="K3939">
        <v>1172.48</v>
      </c>
      <c r="L3939" t="s">
        <v>560</v>
      </c>
      <c r="M3939" t="s">
        <v>559</v>
      </c>
      <c r="N3939" s="8">
        <v>43412</v>
      </c>
      <c r="O3939">
        <v>0</v>
      </c>
      <c r="P3939">
        <v>0</v>
      </c>
      <c r="Q3939">
        <v>9986.4419999999991</v>
      </c>
      <c r="R3939">
        <v>930.16899999999998</v>
      </c>
      <c r="S3939">
        <v>1.9379999999999999</v>
      </c>
      <c r="T3939">
        <v>33</v>
      </c>
      <c r="U3939">
        <v>2818.6950000000002</v>
      </c>
      <c r="V3939">
        <v>3</v>
      </c>
      <c r="W3939">
        <v>2.1920000000000002</v>
      </c>
      <c r="X3939">
        <v>3.5430000000000001</v>
      </c>
      <c r="Y3939" s="8">
        <v>43412</v>
      </c>
    </row>
    <row r="3940" spans="1:25" x14ac:dyDescent="0.25">
      <c r="A3940">
        <v>-111.97622</v>
      </c>
      <c r="B3940">
        <v>33.078632229999997</v>
      </c>
      <c r="C3940" t="s">
        <v>563</v>
      </c>
      <c r="D3940" t="s">
        <v>562</v>
      </c>
      <c r="E3940" t="s">
        <v>561</v>
      </c>
      <c r="F3940">
        <v>1418</v>
      </c>
      <c r="G3940">
        <v>180</v>
      </c>
      <c r="H3940">
        <v>13.333</v>
      </c>
      <c r="I3940">
        <v>3.2810000000000001</v>
      </c>
      <c r="J3940">
        <v>1</v>
      </c>
      <c r="K3940">
        <v>1172.4739999999999</v>
      </c>
      <c r="L3940" t="s">
        <v>560</v>
      </c>
      <c r="M3940" t="s">
        <v>559</v>
      </c>
      <c r="N3940" s="8">
        <v>43412</v>
      </c>
      <c r="O3940">
        <v>0</v>
      </c>
      <c r="P3940">
        <v>0</v>
      </c>
      <c r="Q3940">
        <v>10831.154</v>
      </c>
      <c r="R3940">
        <v>988.67100000000005</v>
      </c>
      <c r="S3940">
        <v>2.06</v>
      </c>
      <c r="T3940">
        <v>33</v>
      </c>
      <c r="U3940">
        <v>2995.9740000000002</v>
      </c>
      <c r="V3940">
        <v>3</v>
      </c>
      <c r="W3940">
        <v>2.2370000000000001</v>
      </c>
      <c r="X3940">
        <v>3.6150000000000002</v>
      </c>
      <c r="Y3940" s="8">
        <v>43412</v>
      </c>
    </row>
    <row r="3941" spans="1:25" x14ac:dyDescent="0.25">
      <c r="A3941">
        <v>-111.97622034</v>
      </c>
      <c r="B3941">
        <v>33.078623219999997</v>
      </c>
      <c r="C3941" t="s">
        <v>563</v>
      </c>
      <c r="D3941" t="s">
        <v>562</v>
      </c>
      <c r="E3941" t="s">
        <v>561</v>
      </c>
      <c r="F3941">
        <v>1419</v>
      </c>
      <c r="G3941">
        <v>178</v>
      </c>
      <c r="H3941">
        <v>13.333</v>
      </c>
      <c r="I3941">
        <v>3.3460000000000001</v>
      </c>
      <c r="J3941">
        <v>1</v>
      </c>
      <c r="K3941">
        <v>1172.4870000000001</v>
      </c>
      <c r="L3941" t="s">
        <v>560</v>
      </c>
      <c r="M3941" t="s">
        <v>559</v>
      </c>
      <c r="N3941" s="8">
        <v>43412</v>
      </c>
      <c r="O3941">
        <v>0</v>
      </c>
      <c r="P3941">
        <v>0</v>
      </c>
      <c r="Q3941">
        <v>12028.599</v>
      </c>
      <c r="R3941">
        <v>1076.4459999999999</v>
      </c>
      <c r="S3941">
        <v>2.2429999999999999</v>
      </c>
      <c r="T3941">
        <v>33</v>
      </c>
      <c r="U3941">
        <v>3261.9569999999999</v>
      </c>
      <c r="V3941">
        <v>3</v>
      </c>
      <c r="W3941">
        <v>2.282</v>
      </c>
      <c r="X3941">
        <v>3.6880000000000002</v>
      </c>
      <c r="Y3941" s="8">
        <v>43412</v>
      </c>
    </row>
    <row r="3942" spans="1:25" x14ac:dyDescent="0.25">
      <c r="A3942">
        <v>-111.97622032</v>
      </c>
      <c r="B3942">
        <v>33.078614209999998</v>
      </c>
      <c r="C3942" t="s">
        <v>563</v>
      </c>
      <c r="D3942" t="s">
        <v>562</v>
      </c>
      <c r="E3942" t="s">
        <v>561</v>
      </c>
      <c r="F3942">
        <v>1420</v>
      </c>
      <c r="G3942">
        <v>184</v>
      </c>
      <c r="H3942">
        <v>13.333</v>
      </c>
      <c r="I3942">
        <v>3.2480000000000002</v>
      </c>
      <c r="J3942">
        <v>1</v>
      </c>
      <c r="K3942">
        <v>1172.5360000000001</v>
      </c>
      <c r="L3942" t="s">
        <v>560</v>
      </c>
      <c r="M3942" t="s">
        <v>559</v>
      </c>
      <c r="N3942" s="8">
        <v>43412</v>
      </c>
      <c r="O3942">
        <v>0</v>
      </c>
      <c r="P3942">
        <v>0</v>
      </c>
      <c r="Q3942">
        <v>11459.84</v>
      </c>
      <c r="R3942">
        <v>1056.624</v>
      </c>
      <c r="S3942">
        <v>2.2010000000000001</v>
      </c>
      <c r="T3942">
        <v>33</v>
      </c>
      <c r="U3942">
        <v>3201.8919999999998</v>
      </c>
      <c r="V3942">
        <v>3</v>
      </c>
      <c r="W3942">
        <v>2.2149999999999999</v>
      </c>
      <c r="X3942">
        <v>3.5790000000000002</v>
      </c>
      <c r="Y3942" s="8">
        <v>43412</v>
      </c>
    </row>
    <row r="3943" spans="1:25" x14ac:dyDescent="0.25">
      <c r="A3943">
        <v>-111.976221</v>
      </c>
      <c r="B3943">
        <v>33.078605230000001</v>
      </c>
      <c r="C3943" t="s">
        <v>563</v>
      </c>
      <c r="D3943" t="s">
        <v>562</v>
      </c>
      <c r="E3943" t="s">
        <v>561</v>
      </c>
      <c r="F3943">
        <v>1421</v>
      </c>
      <c r="G3943">
        <v>180</v>
      </c>
      <c r="H3943">
        <v>13.333</v>
      </c>
      <c r="I3943">
        <v>3.0840000000000001</v>
      </c>
      <c r="J3943">
        <v>1</v>
      </c>
      <c r="K3943">
        <v>1172.5029999999999</v>
      </c>
      <c r="L3943" t="s">
        <v>560</v>
      </c>
      <c r="M3943" t="s">
        <v>559</v>
      </c>
      <c r="N3943" s="8">
        <v>43412</v>
      </c>
      <c r="O3943">
        <v>0</v>
      </c>
      <c r="P3943">
        <v>0</v>
      </c>
      <c r="Q3943">
        <v>11113.936</v>
      </c>
      <c r="R3943">
        <v>1079.2380000000001</v>
      </c>
      <c r="S3943">
        <v>2.2480000000000002</v>
      </c>
      <c r="T3943">
        <v>33</v>
      </c>
      <c r="U3943">
        <v>3270.4189999999999</v>
      </c>
      <c r="V3943">
        <v>3</v>
      </c>
      <c r="W3943">
        <v>2.1030000000000002</v>
      </c>
      <c r="X3943">
        <v>3.3980000000000001</v>
      </c>
      <c r="Y3943" s="8">
        <v>43412</v>
      </c>
    </row>
    <row r="3944" spans="1:25" x14ac:dyDescent="0.25">
      <c r="A3944">
        <v>-111.97622083</v>
      </c>
      <c r="B3944">
        <v>33.078596220000001</v>
      </c>
      <c r="C3944" t="s">
        <v>563</v>
      </c>
      <c r="D3944" t="s">
        <v>562</v>
      </c>
      <c r="E3944" t="s">
        <v>561</v>
      </c>
      <c r="F3944">
        <v>1422</v>
      </c>
      <c r="G3944">
        <v>181</v>
      </c>
      <c r="H3944">
        <v>13.333</v>
      </c>
      <c r="I3944">
        <v>3.3460000000000001</v>
      </c>
      <c r="J3944">
        <v>1</v>
      </c>
      <c r="K3944">
        <v>1172.4380000000001</v>
      </c>
      <c r="L3944" t="s">
        <v>560</v>
      </c>
      <c r="M3944" t="s">
        <v>559</v>
      </c>
      <c r="N3944" s="8">
        <v>43412</v>
      </c>
      <c r="O3944">
        <v>0</v>
      </c>
      <c r="P3944">
        <v>0</v>
      </c>
      <c r="Q3944">
        <v>12002.877</v>
      </c>
      <c r="R3944">
        <v>1074.144</v>
      </c>
      <c r="S3944">
        <v>2.238</v>
      </c>
      <c r="T3944">
        <v>33</v>
      </c>
      <c r="U3944">
        <v>3254.9810000000002</v>
      </c>
      <c r="V3944">
        <v>3</v>
      </c>
      <c r="W3944">
        <v>2.282</v>
      </c>
      <c r="X3944">
        <v>3.6880000000000002</v>
      </c>
      <c r="Y3944" s="8">
        <v>43412</v>
      </c>
    </row>
    <row r="3945" spans="1:25" x14ac:dyDescent="0.25">
      <c r="A3945">
        <v>-111.97622083</v>
      </c>
      <c r="B3945">
        <v>33.078587220000003</v>
      </c>
      <c r="C3945" t="s">
        <v>563</v>
      </c>
      <c r="D3945" t="s">
        <v>562</v>
      </c>
      <c r="E3945" t="s">
        <v>561</v>
      </c>
      <c r="F3945">
        <v>1423</v>
      </c>
      <c r="G3945">
        <v>181</v>
      </c>
      <c r="H3945">
        <v>13.333</v>
      </c>
      <c r="I3945">
        <v>3.1819999999999999</v>
      </c>
      <c r="J3945">
        <v>1</v>
      </c>
      <c r="K3945">
        <v>1172.549</v>
      </c>
      <c r="L3945" t="s">
        <v>560</v>
      </c>
      <c r="M3945" t="s">
        <v>559</v>
      </c>
      <c r="N3945" s="8">
        <v>43412</v>
      </c>
      <c r="O3945">
        <v>0</v>
      </c>
      <c r="P3945">
        <v>0</v>
      </c>
      <c r="Q3945">
        <v>13131.913</v>
      </c>
      <c r="R3945">
        <v>1235.758</v>
      </c>
      <c r="S3945">
        <v>2.5739999999999998</v>
      </c>
      <c r="T3945">
        <v>33</v>
      </c>
      <c r="U3945">
        <v>3744.7220000000002</v>
      </c>
      <c r="V3945">
        <v>3</v>
      </c>
      <c r="W3945">
        <v>2.17</v>
      </c>
      <c r="X3945">
        <v>3.5070000000000001</v>
      </c>
      <c r="Y3945" s="8">
        <v>43412</v>
      </c>
    </row>
    <row r="3946" spans="1:25" x14ac:dyDescent="0.25">
      <c r="A3946">
        <v>-111.976221</v>
      </c>
      <c r="B3946">
        <v>33.078578229999998</v>
      </c>
      <c r="C3946" t="s">
        <v>563</v>
      </c>
      <c r="D3946" t="s">
        <v>562</v>
      </c>
      <c r="E3946" t="s">
        <v>561</v>
      </c>
      <c r="F3946">
        <v>1424</v>
      </c>
      <c r="G3946">
        <v>180</v>
      </c>
      <c r="H3946">
        <v>13.333</v>
      </c>
      <c r="I3946">
        <v>3.2149999999999999</v>
      </c>
      <c r="J3946">
        <v>1</v>
      </c>
      <c r="K3946">
        <v>1172.4839999999999</v>
      </c>
      <c r="L3946" t="s">
        <v>560</v>
      </c>
      <c r="M3946" t="s">
        <v>559</v>
      </c>
      <c r="N3946" s="8">
        <v>43412</v>
      </c>
      <c r="O3946">
        <v>0</v>
      </c>
      <c r="P3946">
        <v>0</v>
      </c>
      <c r="Q3946">
        <v>13474.402</v>
      </c>
      <c r="R3946">
        <v>1255.049</v>
      </c>
      <c r="S3946">
        <v>2.6150000000000002</v>
      </c>
      <c r="T3946">
        <v>33</v>
      </c>
      <c r="U3946">
        <v>3803.1790000000001</v>
      </c>
      <c r="V3946">
        <v>3</v>
      </c>
      <c r="W3946">
        <v>2.1920000000000002</v>
      </c>
      <c r="X3946">
        <v>3.5430000000000001</v>
      </c>
      <c r="Y3946" s="8">
        <v>43412</v>
      </c>
    </row>
    <row r="3947" spans="1:25" x14ac:dyDescent="0.25">
      <c r="A3947">
        <v>-111.97622083</v>
      </c>
      <c r="B3947">
        <v>33.078569219999999</v>
      </c>
      <c r="C3947" t="s">
        <v>563</v>
      </c>
      <c r="D3947" t="s">
        <v>562</v>
      </c>
      <c r="E3947" t="s">
        <v>561</v>
      </c>
      <c r="F3947">
        <v>1425</v>
      </c>
      <c r="G3947">
        <v>181</v>
      </c>
      <c r="H3947">
        <v>13.333</v>
      </c>
      <c r="I3947">
        <v>3.2149999999999999</v>
      </c>
      <c r="J3947">
        <v>1</v>
      </c>
      <c r="K3947">
        <v>1172.5360000000001</v>
      </c>
      <c r="L3947" t="s">
        <v>560</v>
      </c>
      <c r="M3947" t="s">
        <v>559</v>
      </c>
      <c r="N3947" s="8">
        <v>43412</v>
      </c>
      <c r="O3947">
        <v>0</v>
      </c>
      <c r="P3947">
        <v>0</v>
      </c>
      <c r="Q3947">
        <v>13651.485000000001</v>
      </c>
      <c r="R3947">
        <v>1271.5429999999999</v>
      </c>
      <c r="S3947">
        <v>2.649</v>
      </c>
      <c r="T3947">
        <v>33</v>
      </c>
      <c r="U3947">
        <v>3853.1610000000001</v>
      </c>
      <c r="V3947">
        <v>3</v>
      </c>
      <c r="W3947">
        <v>2.1920000000000002</v>
      </c>
      <c r="X3947">
        <v>3.5430000000000001</v>
      </c>
      <c r="Y3947" s="8">
        <v>43412</v>
      </c>
    </row>
    <row r="3948" spans="1:25" x14ac:dyDescent="0.25">
      <c r="A3948">
        <v>-111.97622151</v>
      </c>
      <c r="B3948">
        <v>33.078560209999999</v>
      </c>
      <c r="C3948" t="s">
        <v>563</v>
      </c>
      <c r="D3948" t="s">
        <v>562</v>
      </c>
      <c r="E3948" t="s">
        <v>561</v>
      </c>
      <c r="F3948">
        <v>1426</v>
      </c>
      <c r="G3948">
        <v>177</v>
      </c>
      <c r="H3948">
        <v>13.333</v>
      </c>
      <c r="I3948">
        <v>3.3140000000000001</v>
      </c>
      <c r="J3948">
        <v>1</v>
      </c>
      <c r="K3948">
        <v>1172.539</v>
      </c>
      <c r="L3948" t="s">
        <v>560</v>
      </c>
      <c r="M3948" t="s">
        <v>559</v>
      </c>
      <c r="N3948" s="8">
        <v>43412</v>
      </c>
      <c r="O3948">
        <v>0</v>
      </c>
      <c r="P3948">
        <v>0</v>
      </c>
      <c r="Q3948">
        <v>13263.114</v>
      </c>
      <c r="R3948">
        <v>1198.675</v>
      </c>
      <c r="S3948">
        <v>2.4969999999999999</v>
      </c>
      <c r="T3948">
        <v>33</v>
      </c>
      <c r="U3948">
        <v>3632.348</v>
      </c>
      <c r="V3948">
        <v>3</v>
      </c>
      <c r="W3948">
        <v>2.2589999999999999</v>
      </c>
      <c r="X3948">
        <v>3.6509999999999998</v>
      </c>
      <c r="Y3948" s="8">
        <v>43412</v>
      </c>
    </row>
    <row r="3949" spans="1:25" x14ac:dyDescent="0.25">
      <c r="A3949">
        <v>-111.97622083</v>
      </c>
      <c r="B3949">
        <v>33.078551220000001</v>
      </c>
      <c r="C3949" t="s">
        <v>563</v>
      </c>
      <c r="D3949" t="s">
        <v>562</v>
      </c>
      <c r="E3949" t="s">
        <v>561</v>
      </c>
      <c r="F3949">
        <v>1427</v>
      </c>
      <c r="G3949">
        <v>181</v>
      </c>
      <c r="H3949">
        <v>13.333</v>
      </c>
      <c r="I3949">
        <v>3.3140000000000001</v>
      </c>
      <c r="J3949">
        <v>1</v>
      </c>
      <c r="K3949">
        <v>1172.51</v>
      </c>
      <c r="L3949" t="s">
        <v>560</v>
      </c>
      <c r="M3949" t="s">
        <v>559</v>
      </c>
      <c r="N3949" s="8">
        <v>43412</v>
      </c>
      <c r="O3949">
        <v>0</v>
      </c>
      <c r="P3949">
        <v>0</v>
      </c>
      <c r="Q3949">
        <v>13248.076999999999</v>
      </c>
      <c r="R3949">
        <v>1197.316</v>
      </c>
      <c r="S3949">
        <v>2.4940000000000002</v>
      </c>
      <c r="T3949">
        <v>33</v>
      </c>
      <c r="U3949">
        <v>3628.23</v>
      </c>
      <c r="V3949">
        <v>3</v>
      </c>
      <c r="W3949">
        <v>2.2589999999999999</v>
      </c>
      <c r="X3949">
        <v>3.6509999999999998</v>
      </c>
      <c r="Y3949" s="8">
        <v>43412</v>
      </c>
    </row>
    <row r="3950" spans="1:25" x14ac:dyDescent="0.25">
      <c r="A3950">
        <v>-111.97622066</v>
      </c>
      <c r="B3950">
        <v>33.078542220000003</v>
      </c>
      <c r="C3950" t="s">
        <v>563</v>
      </c>
      <c r="D3950" t="s">
        <v>562</v>
      </c>
      <c r="E3950" t="s">
        <v>561</v>
      </c>
      <c r="F3950">
        <v>1428</v>
      </c>
      <c r="G3950">
        <v>182</v>
      </c>
      <c r="H3950">
        <v>13.333</v>
      </c>
      <c r="I3950">
        <v>3.2149999999999999</v>
      </c>
      <c r="J3950">
        <v>1</v>
      </c>
      <c r="K3950">
        <v>1172.421</v>
      </c>
      <c r="L3950" t="s">
        <v>560</v>
      </c>
      <c r="M3950" t="s">
        <v>559</v>
      </c>
      <c r="N3950" s="8">
        <v>43412</v>
      </c>
      <c r="O3950">
        <v>0</v>
      </c>
      <c r="P3950">
        <v>0</v>
      </c>
      <c r="Q3950">
        <v>10958.995000000001</v>
      </c>
      <c r="R3950">
        <v>1020.756</v>
      </c>
      <c r="S3950">
        <v>2.1269999999999998</v>
      </c>
      <c r="T3950">
        <v>33</v>
      </c>
      <c r="U3950">
        <v>3093.2</v>
      </c>
      <c r="V3950">
        <v>3</v>
      </c>
      <c r="W3950">
        <v>2.1920000000000002</v>
      </c>
      <c r="X3950">
        <v>3.5430000000000001</v>
      </c>
      <c r="Y3950" s="8">
        <v>43412</v>
      </c>
    </row>
    <row r="3951" spans="1:25" x14ac:dyDescent="0.25">
      <c r="A3951">
        <v>-111.97622151</v>
      </c>
      <c r="B3951">
        <v>33.078533210000003</v>
      </c>
      <c r="C3951" t="s">
        <v>563</v>
      </c>
      <c r="D3951" t="s">
        <v>562</v>
      </c>
      <c r="E3951" t="s">
        <v>561</v>
      </c>
      <c r="F3951">
        <v>1429</v>
      </c>
      <c r="G3951">
        <v>177</v>
      </c>
      <c r="H3951">
        <v>13.333</v>
      </c>
      <c r="I3951">
        <v>3.1819999999999999</v>
      </c>
      <c r="J3951">
        <v>1</v>
      </c>
      <c r="K3951">
        <v>1172.5260000000001</v>
      </c>
      <c r="L3951" t="s">
        <v>560</v>
      </c>
      <c r="M3951" t="s">
        <v>559</v>
      </c>
      <c r="N3951" s="8">
        <v>43412</v>
      </c>
      <c r="O3951">
        <v>0</v>
      </c>
      <c r="P3951">
        <v>0</v>
      </c>
      <c r="Q3951">
        <v>9674.357</v>
      </c>
      <c r="R3951">
        <v>910.39</v>
      </c>
      <c r="S3951">
        <v>1.897</v>
      </c>
      <c r="T3951">
        <v>33</v>
      </c>
      <c r="U3951">
        <v>2758.759</v>
      </c>
      <c r="V3951">
        <v>3</v>
      </c>
      <c r="W3951">
        <v>2.17</v>
      </c>
      <c r="X3951">
        <v>3.5070000000000001</v>
      </c>
      <c r="Y3951" s="8">
        <v>43412</v>
      </c>
    </row>
    <row r="3952" spans="1:25" x14ac:dyDescent="0.25">
      <c r="A3952">
        <v>-111.97622014</v>
      </c>
      <c r="B3952">
        <v>33.078524190000003</v>
      </c>
      <c r="C3952" t="s">
        <v>563</v>
      </c>
      <c r="D3952" t="s">
        <v>562</v>
      </c>
      <c r="E3952" t="s">
        <v>561</v>
      </c>
      <c r="F3952">
        <v>1430</v>
      </c>
      <c r="G3952">
        <v>185</v>
      </c>
      <c r="H3952">
        <v>13.333</v>
      </c>
      <c r="I3952">
        <v>3.379</v>
      </c>
      <c r="J3952">
        <v>1</v>
      </c>
      <c r="K3952">
        <v>1172.48</v>
      </c>
      <c r="L3952" t="s">
        <v>560</v>
      </c>
      <c r="M3952" t="s">
        <v>559</v>
      </c>
      <c r="N3952" s="8">
        <v>43412</v>
      </c>
      <c r="O3952">
        <v>0</v>
      </c>
      <c r="P3952">
        <v>0</v>
      </c>
      <c r="Q3952">
        <v>5839.6130000000003</v>
      </c>
      <c r="R3952">
        <v>517.51599999999996</v>
      </c>
      <c r="S3952">
        <v>1.0780000000000001</v>
      </c>
      <c r="T3952">
        <v>33</v>
      </c>
      <c r="U3952">
        <v>1568.231</v>
      </c>
      <c r="V3952">
        <v>3</v>
      </c>
      <c r="W3952">
        <v>2.3039999999999998</v>
      </c>
      <c r="X3952">
        <v>3.7240000000000002</v>
      </c>
      <c r="Y3952" s="8">
        <v>43412</v>
      </c>
    </row>
    <row r="3953" spans="1:25" x14ac:dyDescent="0.25">
      <c r="A3953">
        <v>-111.97622217</v>
      </c>
      <c r="B3953">
        <v>33.07851522</v>
      </c>
      <c r="C3953" t="s">
        <v>563</v>
      </c>
      <c r="D3953" t="s">
        <v>562</v>
      </c>
      <c r="E3953" t="s">
        <v>561</v>
      </c>
      <c r="F3953">
        <v>1431</v>
      </c>
      <c r="G3953">
        <v>179</v>
      </c>
      <c r="H3953">
        <v>13.333</v>
      </c>
      <c r="I3953">
        <v>3.2810000000000001</v>
      </c>
      <c r="J3953">
        <v>1</v>
      </c>
      <c r="K3953">
        <v>1172.5360000000001</v>
      </c>
      <c r="L3953" t="s">
        <v>560</v>
      </c>
      <c r="M3953" t="s">
        <v>559</v>
      </c>
      <c r="N3953" s="8">
        <v>43412</v>
      </c>
      <c r="O3953">
        <v>0</v>
      </c>
      <c r="P3953">
        <v>0</v>
      </c>
      <c r="Q3953">
        <v>9725.6919999999991</v>
      </c>
      <c r="R3953">
        <v>887.76499999999999</v>
      </c>
      <c r="S3953">
        <v>1.85</v>
      </c>
      <c r="T3953">
        <v>33</v>
      </c>
      <c r="U3953">
        <v>2690.1959999999999</v>
      </c>
      <c r="V3953">
        <v>3</v>
      </c>
      <c r="W3953">
        <v>2.2370000000000001</v>
      </c>
      <c r="X3953">
        <v>3.6150000000000002</v>
      </c>
      <c r="Y3953" s="8">
        <v>43412</v>
      </c>
    </row>
    <row r="3954" spans="1:25" x14ac:dyDescent="0.25">
      <c r="A3954">
        <v>-111.97622149</v>
      </c>
      <c r="B3954">
        <v>33.07850621</v>
      </c>
      <c r="C3954" t="s">
        <v>563</v>
      </c>
      <c r="D3954" t="s">
        <v>562</v>
      </c>
      <c r="E3954" t="s">
        <v>561</v>
      </c>
      <c r="F3954">
        <v>1432</v>
      </c>
      <c r="G3954">
        <v>183</v>
      </c>
      <c r="H3954">
        <v>13.333</v>
      </c>
      <c r="I3954">
        <v>3.51</v>
      </c>
      <c r="J3954">
        <v>1</v>
      </c>
      <c r="K3954">
        <v>1172.53</v>
      </c>
      <c r="L3954" t="s">
        <v>560</v>
      </c>
      <c r="M3954" t="s">
        <v>559</v>
      </c>
      <c r="N3954" s="8">
        <v>43412</v>
      </c>
      <c r="O3954">
        <v>0</v>
      </c>
      <c r="P3954">
        <v>0</v>
      </c>
      <c r="Q3954">
        <v>8914.69</v>
      </c>
      <c r="R3954">
        <v>760.50099999999998</v>
      </c>
      <c r="S3954">
        <v>1.5840000000000001</v>
      </c>
      <c r="T3954">
        <v>33</v>
      </c>
      <c r="U3954">
        <v>2304.5479999999998</v>
      </c>
      <c r="V3954">
        <v>3</v>
      </c>
      <c r="W3954">
        <v>2.3940000000000001</v>
      </c>
      <c r="X3954">
        <v>3.8679999999999999</v>
      </c>
      <c r="Y3954" s="8">
        <v>43412</v>
      </c>
    </row>
    <row r="3955" spans="1:25" x14ac:dyDescent="0.25">
      <c r="A3955">
        <v>-111.97622234000001</v>
      </c>
      <c r="B3955">
        <v>33.078497220000003</v>
      </c>
      <c r="C3955" t="s">
        <v>563</v>
      </c>
      <c r="D3955" t="s">
        <v>562</v>
      </c>
      <c r="E3955" t="s">
        <v>561</v>
      </c>
      <c r="F3955">
        <v>1433</v>
      </c>
      <c r="G3955">
        <v>178</v>
      </c>
      <c r="H3955">
        <v>13.333</v>
      </c>
      <c r="I3955">
        <v>3.4780000000000002</v>
      </c>
      <c r="J3955">
        <v>1</v>
      </c>
      <c r="K3955">
        <v>1172.4570000000001</v>
      </c>
      <c r="L3955" t="s">
        <v>560</v>
      </c>
      <c r="M3955" t="s">
        <v>559</v>
      </c>
      <c r="N3955" s="8">
        <v>43412</v>
      </c>
      <c r="O3955">
        <v>0</v>
      </c>
      <c r="P3955">
        <v>0</v>
      </c>
      <c r="Q3955">
        <v>6882.393</v>
      </c>
      <c r="R3955">
        <v>592.66700000000003</v>
      </c>
      <c r="S3955">
        <v>1.2350000000000001</v>
      </c>
      <c r="T3955">
        <v>33</v>
      </c>
      <c r="U3955">
        <v>1795.961</v>
      </c>
      <c r="V3955">
        <v>3</v>
      </c>
      <c r="W3955">
        <v>2.371</v>
      </c>
      <c r="X3955">
        <v>3.8319999999999999</v>
      </c>
      <c r="Y3955" s="8">
        <v>43412</v>
      </c>
    </row>
    <row r="3956" spans="1:25" x14ac:dyDescent="0.25">
      <c r="A3956">
        <v>-111.97622165999999</v>
      </c>
      <c r="B3956">
        <v>33.078489220000002</v>
      </c>
      <c r="C3956" t="s">
        <v>563</v>
      </c>
      <c r="D3956" t="s">
        <v>562</v>
      </c>
      <c r="E3956" t="s">
        <v>561</v>
      </c>
      <c r="F3956">
        <v>1434</v>
      </c>
      <c r="G3956">
        <v>182</v>
      </c>
      <c r="H3956">
        <v>13.333</v>
      </c>
      <c r="I3956">
        <v>3.15</v>
      </c>
      <c r="J3956">
        <v>1</v>
      </c>
      <c r="K3956">
        <v>1172.5160000000001</v>
      </c>
      <c r="L3956" t="s">
        <v>560</v>
      </c>
      <c r="M3956" t="s">
        <v>559</v>
      </c>
      <c r="N3956" s="8">
        <v>43412</v>
      </c>
      <c r="O3956">
        <v>0</v>
      </c>
      <c r="P3956">
        <v>0</v>
      </c>
      <c r="Q3956">
        <v>7843.2129999999997</v>
      </c>
      <c r="R3956">
        <v>745.76199999999994</v>
      </c>
      <c r="S3956">
        <v>1.554</v>
      </c>
      <c r="T3956">
        <v>33</v>
      </c>
      <c r="U3956">
        <v>2259.884</v>
      </c>
      <c r="V3956">
        <v>3</v>
      </c>
      <c r="W3956">
        <v>2.1469999999999998</v>
      </c>
      <c r="X3956">
        <v>3.4710000000000001</v>
      </c>
      <c r="Y3956" s="8">
        <v>43412</v>
      </c>
    </row>
    <row r="3957" spans="1:25" x14ac:dyDescent="0.25">
      <c r="A3957">
        <v>-111.97622200000001</v>
      </c>
      <c r="B3957">
        <v>33.078480229999997</v>
      </c>
      <c r="C3957" t="s">
        <v>563</v>
      </c>
      <c r="D3957" t="s">
        <v>562</v>
      </c>
      <c r="E3957" t="s">
        <v>561</v>
      </c>
      <c r="F3957">
        <v>1435</v>
      </c>
      <c r="G3957">
        <v>180</v>
      </c>
      <c r="H3957">
        <v>13.333</v>
      </c>
      <c r="I3957">
        <v>3.0510000000000002</v>
      </c>
      <c r="J3957">
        <v>1</v>
      </c>
      <c r="K3957">
        <v>1172.5619999999999</v>
      </c>
      <c r="L3957" t="s">
        <v>560</v>
      </c>
      <c r="M3957" t="s">
        <v>559</v>
      </c>
      <c r="N3957" s="8">
        <v>43412</v>
      </c>
      <c r="O3957">
        <v>0</v>
      </c>
      <c r="P3957">
        <v>0</v>
      </c>
      <c r="Q3957">
        <v>7476.2129999999997</v>
      </c>
      <c r="R3957">
        <v>733.79700000000003</v>
      </c>
      <c r="S3957">
        <v>1.5289999999999999</v>
      </c>
      <c r="T3957">
        <v>33</v>
      </c>
      <c r="U3957">
        <v>2223.6280000000002</v>
      </c>
      <c r="V3957">
        <v>3</v>
      </c>
      <c r="W3957">
        <v>2.08</v>
      </c>
      <c r="X3957">
        <v>3.3620000000000001</v>
      </c>
      <c r="Y3957" s="8">
        <v>43412</v>
      </c>
    </row>
    <row r="3958" spans="1:25" x14ac:dyDescent="0.25">
      <c r="A3958">
        <v>-111.97622183</v>
      </c>
      <c r="B3958">
        <v>33.078471219999997</v>
      </c>
      <c r="C3958" t="s">
        <v>563</v>
      </c>
      <c r="D3958" t="s">
        <v>562</v>
      </c>
      <c r="E3958" t="s">
        <v>561</v>
      </c>
      <c r="F3958">
        <v>1436</v>
      </c>
      <c r="G3958">
        <v>181</v>
      </c>
      <c r="H3958">
        <v>13.333</v>
      </c>
      <c r="I3958">
        <v>3.2480000000000002</v>
      </c>
      <c r="J3958">
        <v>1</v>
      </c>
      <c r="K3958">
        <v>1172.6569999999999</v>
      </c>
      <c r="L3958" t="s">
        <v>560</v>
      </c>
      <c r="M3958" t="s">
        <v>559</v>
      </c>
      <c r="N3958" s="8">
        <v>43412</v>
      </c>
      <c r="O3958">
        <v>0</v>
      </c>
      <c r="P3958">
        <v>0</v>
      </c>
      <c r="Q3958">
        <v>5699.4880000000003</v>
      </c>
      <c r="R3958">
        <v>525.50599999999997</v>
      </c>
      <c r="S3958">
        <v>1.095</v>
      </c>
      <c r="T3958">
        <v>33</v>
      </c>
      <c r="U3958">
        <v>1592.443</v>
      </c>
      <c r="V3958">
        <v>3</v>
      </c>
      <c r="W3958">
        <v>2.2149999999999999</v>
      </c>
      <c r="X3958">
        <v>3.5790000000000002</v>
      </c>
      <c r="Y3958" s="8">
        <v>43412</v>
      </c>
    </row>
    <row r="3959" spans="1:25" x14ac:dyDescent="0.25">
      <c r="A3959">
        <v>-111.97622421</v>
      </c>
      <c r="B3959">
        <v>33.078462010000003</v>
      </c>
      <c r="C3959" t="s">
        <v>563</v>
      </c>
      <c r="D3959" t="s">
        <v>562</v>
      </c>
      <c r="E3959" t="s">
        <v>561</v>
      </c>
      <c r="F3959">
        <v>1437</v>
      </c>
      <c r="G3959">
        <v>167</v>
      </c>
      <c r="H3959">
        <v>13.333</v>
      </c>
      <c r="I3959">
        <v>3.4449999999999998</v>
      </c>
      <c r="J3959">
        <v>1</v>
      </c>
      <c r="K3959">
        <v>1172.6120000000001</v>
      </c>
      <c r="L3959" t="s">
        <v>560</v>
      </c>
      <c r="M3959" t="s">
        <v>559</v>
      </c>
      <c r="N3959" s="8">
        <v>43412</v>
      </c>
      <c r="O3959">
        <v>0</v>
      </c>
      <c r="P3959">
        <v>0</v>
      </c>
      <c r="Q3959">
        <v>4830.5969999999998</v>
      </c>
      <c r="R3959">
        <v>419.94099999999997</v>
      </c>
      <c r="S3959">
        <v>0.875</v>
      </c>
      <c r="T3959">
        <v>33</v>
      </c>
      <c r="U3959">
        <v>1272.55</v>
      </c>
      <c r="V3959">
        <v>3</v>
      </c>
      <c r="W3959">
        <v>2.3490000000000002</v>
      </c>
      <c r="X3959">
        <v>3.7959999999999998</v>
      </c>
      <c r="Y3959" s="8">
        <v>43412</v>
      </c>
    </row>
    <row r="3960" spans="1:25" x14ac:dyDescent="0.25">
      <c r="A3960">
        <v>-111.97622165999999</v>
      </c>
      <c r="B3960">
        <v>33.07845322</v>
      </c>
      <c r="C3960" t="s">
        <v>563</v>
      </c>
      <c r="D3960" t="s">
        <v>562</v>
      </c>
      <c r="E3960" t="s">
        <v>561</v>
      </c>
      <c r="F3960">
        <v>1438</v>
      </c>
      <c r="G3960">
        <v>182</v>
      </c>
      <c r="H3960">
        <v>13.333</v>
      </c>
      <c r="I3960">
        <v>3.1819999999999999</v>
      </c>
      <c r="J3960">
        <v>1</v>
      </c>
      <c r="K3960">
        <v>1172.556</v>
      </c>
      <c r="L3960" t="s">
        <v>560</v>
      </c>
      <c r="M3960" t="s">
        <v>559</v>
      </c>
      <c r="N3960" s="8">
        <v>43412</v>
      </c>
      <c r="O3960">
        <v>0</v>
      </c>
      <c r="P3960">
        <v>0</v>
      </c>
      <c r="Q3960">
        <v>3593.6590000000001</v>
      </c>
      <c r="R3960">
        <v>338.17599999999999</v>
      </c>
      <c r="S3960">
        <v>0.70499999999999996</v>
      </c>
      <c r="T3960">
        <v>33</v>
      </c>
      <c r="U3960">
        <v>1024.7750000000001</v>
      </c>
      <c r="V3960">
        <v>3</v>
      </c>
      <c r="W3960">
        <v>2.17</v>
      </c>
      <c r="X3960">
        <v>3.5070000000000001</v>
      </c>
      <c r="Y3960" s="8">
        <v>43412</v>
      </c>
    </row>
    <row r="3961" spans="1:25" x14ac:dyDescent="0.25">
      <c r="A3961">
        <v>-111.97622149</v>
      </c>
      <c r="B3961">
        <v>33.078444210000001</v>
      </c>
      <c r="C3961" t="s">
        <v>563</v>
      </c>
      <c r="D3961" t="s">
        <v>562</v>
      </c>
      <c r="E3961" t="s">
        <v>561</v>
      </c>
      <c r="F3961">
        <v>1439</v>
      </c>
      <c r="G3961">
        <v>183</v>
      </c>
      <c r="H3961">
        <v>13.333</v>
      </c>
      <c r="I3961">
        <v>3.15</v>
      </c>
      <c r="J3961">
        <v>1</v>
      </c>
      <c r="K3961">
        <v>1172.566</v>
      </c>
      <c r="L3961" t="s">
        <v>560</v>
      </c>
      <c r="M3961" t="s">
        <v>559</v>
      </c>
      <c r="N3961" s="8">
        <v>43412</v>
      </c>
      <c r="O3961">
        <v>0</v>
      </c>
      <c r="P3961">
        <v>0</v>
      </c>
      <c r="Q3961">
        <v>2791.634</v>
      </c>
      <c r="R3961">
        <v>265.43900000000002</v>
      </c>
      <c r="S3961">
        <v>0.55300000000000005</v>
      </c>
      <c r="T3961">
        <v>33</v>
      </c>
      <c r="U3961">
        <v>804.36</v>
      </c>
      <c r="V3961">
        <v>3</v>
      </c>
      <c r="W3961">
        <v>2.1469999999999998</v>
      </c>
      <c r="X3961">
        <v>3.4710000000000001</v>
      </c>
      <c r="Y3961" s="8">
        <v>43412</v>
      </c>
    </row>
    <row r="3962" spans="1:25" x14ac:dyDescent="0.25">
      <c r="A3962">
        <v>-111.97622217</v>
      </c>
      <c r="B3962">
        <v>33.078434219999998</v>
      </c>
      <c r="C3962" t="s">
        <v>563</v>
      </c>
      <c r="D3962" t="s">
        <v>562</v>
      </c>
      <c r="E3962" t="s">
        <v>561</v>
      </c>
      <c r="F3962">
        <v>1440</v>
      </c>
      <c r="G3962">
        <v>179</v>
      </c>
      <c r="H3962">
        <v>13.333</v>
      </c>
      <c r="I3962">
        <v>3.2810000000000001</v>
      </c>
      <c r="J3962">
        <v>1</v>
      </c>
      <c r="K3962">
        <v>1172.546</v>
      </c>
      <c r="L3962" t="s">
        <v>560</v>
      </c>
      <c r="M3962" t="s">
        <v>559</v>
      </c>
      <c r="N3962" s="8">
        <v>43412</v>
      </c>
      <c r="O3962">
        <v>0</v>
      </c>
      <c r="P3962">
        <v>0</v>
      </c>
      <c r="Q3962">
        <v>5296.2449999999999</v>
      </c>
      <c r="R3962">
        <v>483.44299999999998</v>
      </c>
      <c r="S3962">
        <v>1.0069999999999999</v>
      </c>
      <c r="T3962">
        <v>33</v>
      </c>
      <c r="U3962">
        <v>1464.979</v>
      </c>
      <c r="V3962">
        <v>3</v>
      </c>
      <c r="W3962">
        <v>2.2370000000000001</v>
      </c>
      <c r="X3962">
        <v>3.6150000000000002</v>
      </c>
      <c r="Y3962" s="8">
        <v>43412</v>
      </c>
    </row>
    <row r="3963" spans="1:25" x14ac:dyDescent="0.25">
      <c r="A3963">
        <v>-111.97622200000001</v>
      </c>
      <c r="B3963">
        <v>33.078425230000001</v>
      </c>
      <c r="C3963" t="s">
        <v>563</v>
      </c>
      <c r="D3963" t="s">
        <v>562</v>
      </c>
      <c r="E3963" t="s">
        <v>561</v>
      </c>
      <c r="F3963">
        <v>1441</v>
      </c>
      <c r="G3963">
        <v>180</v>
      </c>
      <c r="H3963">
        <v>13.333</v>
      </c>
      <c r="I3963">
        <v>3.379</v>
      </c>
      <c r="J3963">
        <v>1</v>
      </c>
      <c r="K3963">
        <v>1172.5429999999999</v>
      </c>
      <c r="L3963" t="s">
        <v>560</v>
      </c>
      <c r="M3963" t="s">
        <v>559</v>
      </c>
      <c r="N3963" s="8">
        <v>43412</v>
      </c>
      <c r="O3963">
        <v>0</v>
      </c>
      <c r="P3963">
        <v>0</v>
      </c>
      <c r="Q3963">
        <v>6497.5469999999996</v>
      </c>
      <c r="R3963">
        <v>575.82399999999996</v>
      </c>
      <c r="S3963">
        <v>1.2</v>
      </c>
      <c r="T3963">
        <v>33</v>
      </c>
      <c r="U3963">
        <v>1744.92</v>
      </c>
      <c r="V3963">
        <v>3</v>
      </c>
      <c r="W3963">
        <v>2.3039999999999998</v>
      </c>
      <c r="X3963">
        <v>3.7240000000000002</v>
      </c>
      <c r="Y3963" s="8">
        <v>43412</v>
      </c>
    </row>
    <row r="3964" spans="1:25" x14ac:dyDescent="0.25">
      <c r="A3964">
        <v>-111.97622217</v>
      </c>
      <c r="B3964">
        <v>33.078416220000001</v>
      </c>
      <c r="C3964" t="s">
        <v>563</v>
      </c>
      <c r="D3964" t="s">
        <v>562</v>
      </c>
      <c r="E3964" t="s">
        <v>561</v>
      </c>
      <c r="F3964">
        <v>1442</v>
      </c>
      <c r="G3964">
        <v>179</v>
      </c>
      <c r="H3964">
        <v>13.333</v>
      </c>
      <c r="I3964">
        <v>3.2480000000000002</v>
      </c>
      <c r="J3964">
        <v>1</v>
      </c>
      <c r="K3964">
        <v>1172.5029999999999</v>
      </c>
      <c r="L3964" t="s">
        <v>560</v>
      </c>
      <c r="M3964" t="s">
        <v>559</v>
      </c>
      <c r="N3964" s="8">
        <v>43412</v>
      </c>
      <c r="O3964">
        <v>0</v>
      </c>
      <c r="P3964">
        <v>0</v>
      </c>
      <c r="Q3964">
        <v>3207.5459999999998</v>
      </c>
      <c r="R3964">
        <v>295.74299999999999</v>
      </c>
      <c r="S3964">
        <v>0.61599999999999999</v>
      </c>
      <c r="T3964">
        <v>33</v>
      </c>
      <c r="U3964">
        <v>896.19200000000001</v>
      </c>
      <c r="V3964">
        <v>3</v>
      </c>
      <c r="W3964">
        <v>2.2149999999999999</v>
      </c>
      <c r="X3964">
        <v>3.5790000000000002</v>
      </c>
      <c r="Y3964" s="8">
        <v>43412</v>
      </c>
    </row>
    <row r="3965" spans="1:25" x14ac:dyDescent="0.25">
      <c r="A3965">
        <v>-111.97622217</v>
      </c>
      <c r="B3965">
        <v>33.078407220000003</v>
      </c>
      <c r="C3965" t="s">
        <v>563</v>
      </c>
      <c r="D3965" t="s">
        <v>562</v>
      </c>
      <c r="E3965" t="s">
        <v>561</v>
      </c>
      <c r="F3965">
        <v>1443</v>
      </c>
      <c r="G3965">
        <v>179</v>
      </c>
      <c r="H3965">
        <v>13.333</v>
      </c>
      <c r="I3965">
        <v>3.0510000000000002</v>
      </c>
      <c r="J3965">
        <v>1</v>
      </c>
      <c r="K3965">
        <v>1172.5160000000001</v>
      </c>
      <c r="L3965" t="s">
        <v>560</v>
      </c>
      <c r="M3965" t="s">
        <v>559</v>
      </c>
      <c r="N3965" s="8">
        <v>43412</v>
      </c>
      <c r="O3965">
        <v>0</v>
      </c>
      <c r="P3965">
        <v>0</v>
      </c>
      <c r="Q3965">
        <v>796.13099999999997</v>
      </c>
      <c r="R3965">
        <v>78.141000000000005</v>
      </c>
      <c r="S3965">
        <v>0.16300000000000001</v>
      </c>
      <c r="T3965">
        <v>33</v>
      </c>
      <c r="U3965">
        <v>236.791</v>
      </c>
      <c r="V3965">
        <v>3</v>
      </c>
      <c r="W3965">
        <v>2.08</v>
      </c>
      <c r="X3965">
        <v>3.3620000000000001</v>
      </c>
      <c r="Y3965" s="8">
        <v>43412</v>
      </c>
    </row>
    <row r="3966" spans="1:25" x14ac:dyDescent="0.25">
      <c r="A3966">
        <v>-111.97637403</v>
      </c>
      <c r="B3966">
        <v>33.078401820000003</v>
      </c>
      <c r="C3966" t="s">
        <v>563</v>
      </c>
      <c r="D3966" t="s">
        <v>562</v>
      </c>
      <c r="E3966" t="s">
        <v>561</v>
      </c>
      <c r="F3966">
        <v>1444</v>
      </c>
      <c r="G3966">
        <v>6</v>
      </c>
      <c r="H3966">
        <v>13.333</v>
      </c>
      <c r="I3966">
        <v>3.1819999999999999</v>
      </c>
      <c r="J3966">
        <v>1</v>
      </c>
      <c r="K3966">
        <v>1172.5619999999999</v>
      </c>
      <c r="L3966" t="s">
        <v>560</v>
      </c>
      <c r="M3966" t="s">
        <v>559</v>
      </c>
      <c r="N3966" s="8">
        <v>43412</v>
      </c>
      <c r="O3966">
        <v>0</v>
      </c>
      <c r="P3966">
        <v>0</v>
      </c>
      <c r="Q3966">
        <v>5185.7539999999999</v>
      </c>
      <c r="R3966">
        <v>487.99700000000001</v>
      </c>
      <c r="S3966">
        <v>1.0169999999999999</v>
      </c>
      <c r="T3966">
        <v>33</v>
      </c>
      <c r="U3966">
        <v>1478.78</v>
      </c>
      <c r="V3966">
        <v>4</v>
      </c>
      <c r="W3966">
        <v>2.17</v>
      </c>
      <c r="X3966">
        <v>3.5070000000000001</v>
      </c>
      <c r="Y3966" s="8">
        <v>43412</v>
      </c>
    </row>
    <row r="3967" spans="1:25" x14ac:dyDescent="0.25">
      <c r="A3967">
        <v>-111.97637451</v>
      </c>
      <c r="B3967">
        <v>33.078411789999997</v>
      </c>
      <c r="C3967" t="s">
        <v>563</v>
      </c>
      <c r="D3967" t="s">
        <v>562</v>
      </c>
      <c r="E3967" t="s">
        <v>561</v>
      </c>
      <c r="F3967">
        <v>1445</v>
      </c>
      <c r="G3967">
        <v>3</v>
      </c>
      <c r="H3967">
        <v>13.333</v>
      </c>
      <c r="I3967">
        <v>3.1819999999999999</v>
      </c>
      <c r="J3967">
        <v>1</v>
      </c>
      <c r="K3967">
        <v>1172.5160000000001</v>
      </c>
      <c r="L3967" t="s">
        <v>560</v>
      </c>
      <c r="M3967" t="s">
        <v>559</v>
      </c>
      <c r="N3967" s="8">
        <v>43412</v>
      </c>
      <c r="O3967">
        <v>0</v>
      </c>
      <c r="P3967">
        <v>0</v>
      </c>
      <c r="Q3967">
        <v>6707.0720000000001</v>
      </c>
      <c r="R3967">
        <v>631.15899999999999</v>
      </c>
      <c r="S3967">
        <v>1.3149999999999999</v>
      </c>
      <c r="T3967">
        <v>33</v>
      </c>
      <c r="U3967">
        <v>1912.6020000000001</v>
      </c>
      <c r="V3967">
        <v>4</v>
      </c>
      <c r="W3967">
        <v>2.17</v>
      </c>
      <c r="X3967">
        <v>3.5070000000000001</v>
      </c>
      <c r="Y3967" s="8">
        <v>43412</v>
      </c>
    </row>
    <row r="3968" spans="1:25" x14ac:dyDescent="0.25">
      <c r="A3968">
        <v>-111.97637383</v>
      </c>
      <c r="B3968">
        <v>33.078420780000002</v>
      </c>
      <c r="C3968" t="s">
        <v>563</v>
      </c>
      <c r="D3968" t="s">
        <v>562</v>
      </c>
      <c r="E3968" t="s">
        <v>561</v>
      </c>
      <c r="F3968">
        <v>1446</v>
      </c>
      <c r="G3968">
        <v>359</v>
      </c>
      <c r="H3968">
        <v>13.333</v>
      </c>
      <c r="I3968">
        <v>3.5430000000000001</v>
      </c>
      <c r="J3968">
        <v>1</v>
      </c>
      <c r="K3968">
        <v>1172.546</v>
      </c>
      <c r="L3968" t="s">
        <v>560</v>
      </c>
      <c r="M3968" t="s">
        <v>559</v>
      </c>
      <c r="N3968" s="8">
        <v>43412</v>
      </c>
      <c r="O3968">
        <v>0</v>
      </c>
      <c r="P3968">
        <v>0</v>
      </c>
      <c r="Q3968">
        <v>7959.7629999999999</v>
      </c>
      <c r="R3968">
        <v>672.75</v>
      </c>
      <c r="S3968">
        <v>1.4019999999999999</v>
      </c>
      <c r="T3968">
        <v>33</v>
      </c>
      <c r="U3968">
        <v>2038.636</v>
      </c>
      <c r="V3968">
        <v>4</v>
      </c>
      <c r="W3968">
        <v>2.4159999999999999</v>
      </c>
      <c r="X3968">
        <v>3.9039999999999999</v>
      </c>
      <c r="Y3968" s="8">
        <v>43412</v>
      </c>
    </row>
    <row r="3969" spans="1:25" x14ac:dyDescent="0.25">
      <c r="A3969">
        <v>-111.97637365999999</v>
      </c>
      <c r="B3969">
        <v>33.078430779999998</v>
      </c>
      <c r="C3969" t="s">
        <v>563</v>
      </c>
      <c r="D3969" t="s">
        <v>562</v>
      </c>
      <c r="E3969" t="s">
        <v>561</v>
      </c>
      <c r="F3969">
        <v>1447</v>
      </c>
      <c r="G3969">
        <v>358</v>
      </c>
      <c r="H3969">
        <v>13.333</v>
      </c>
      <c r="I3969">
        <v>3.379</v>
      </c>
      <c r="J3969">
        <v>1</v>
      </c>
      <c r="K3969">
        <v>1172.5820000000001</v>
      </c>
      <c r="L3969" t="s">
        <v>560</v>
      </c>
      <c r="M3969" t="s">
        <v>559</v>
      </c>
      <c r="N3969" s="8">
        <v>43412</v>
      </c>
      <c r="O3969">
        <v>0</v>
      </c>
      <c r="P3969">
        <v>0</v>
      </c>
      <c r="Q3969">
        <v>6385.2380000000003</v>
      </c>
      <c r="R3969">
        <v>565.87099999999998</v>
      </c>
      <c r="S3969">
        <v>1.179</v>
      </c>
      <c r="T3969">
        <v>33</v>
      </c>
      <c r="U3969">
        <v>1714.759</v>
      </c>
      <c r="V3969">
        <v>4</v>
      </c>
      <c r="W3969">
        <v>2.3039999999999998</v>
      </c>
      <c r="X3969">
        <v>3.7240000000000002</v>
      </c>
      <c r="Y3969" s="8">
        <v>43412</v>
      </c>
    </row>
    <row r="3970" spans="1:25" x14ac:dyDescent="0.25">
      <c r="A3970">
        <v>-111.97637417</v>
      </c>
      <c r="B3970">
        <v>33.078440780000001</v>
      </c>
      <c r="C3970" t="s">
        <v>563</v>
      </c>
      <c r="D3970" t="s">
        <v>562</v>
      </c>
      <c r="E3970" t="s">
        <v>561</v>
      </c>
      <c r="F3970">
        <v>1448</v>
      </c>
      <c r="G3970">
        <v>1</v>
      </c>
      <c r="H3970">
        <v>13.333</v>
      </c>
      <c r="I3970">
        <v>3.51</v>
      </c>
      <c r="J3970">
        <v>1</v>
      </c>
      <c r="K3970">
        <v>1172.5429999999999</v>
      </c>
      <c r="L3970" t="s">
        <v>560</v>
      </c>
      <c r="M3970" t="s">
        <v>559</v>
      </c>
      <c r="N3970" s="8">
        <v>43412</v>
      </c>
      <c r="O3970">
        <v>0</v>
      </c>
      <c r="P3970">
        <v>0</v>
      </c>
      <c r="Q3970">
        <v>7310.6419999999998</v>
      </c>
      <c r="R3970">
        <v>623.66200000000003</v>
      </c>
      <c r="S3970">
        <v>1.2989999999999999</v>
      </c>
      <c r="T3970">
        <v>33</v>
      </c>
      <c r="U3970">
        <v>1889.884</v>
      </c>
      <c r="V3970">
        <v>4</v>
      </c>
      <c r="W3970">
        <v>2.3940000000000001</v>
      </c>
      <c r="X3970">
        <v>3.8679999999999999</v>
      </c>
      <c r="Y3970" s="8">
        <v>43412</v>
      </c>
    </row>
    <row r="3971" spans="1:25" x14ac:dyDescent="0.25">
      <c r="A3971">
        <v>-111.97637249</v>
      </c>
      <c r="B3971">
        <v>33.078449790000001</v>
      </c>
      <c r="C3971" t="s">
        <v>563</v>
      </c>
      <c r="D3971" t="s">
        <v>562</v>
      </c>
      <c r="E3971" t="s">
        <v>561</v>
      </c>
      <c r="F3971">
        <v>1449</v>
      </c>
      <c r="G3971">
        <v>357</v>
      </c>
      <c r="H3971">
        <v>13.333</v>
      </c>
      <c r="I3971">
        <v>3.379</v>
      </c>
      <c r="J3971">
        <v>1</v>
      </c>
      <c r="K3971">
        <v>1172.5519999999999</v>
      </c>
      <c r="L3971" t="s">
        <v>560</v>
      </c>
      <c r="M3971" t="s">
        <v>559</v>
      </c>
      <c r="N3971" s="8">
        <v>43412</v>
      </c>
      <c r="O3971">
        <v>0</v>
      </c>
      <c r="P3971">
        <v>0</v>
      </c>
      <c r="Q3971">
        <v>7382.5219999999999</v>
      </c>
      <c r="R3971">
        <v>654.25199999999995</v>
      </c>
      <c r="S3971">
        <v>1.363</v>
      </c>
      <c r="T3971">
        <v>33</v>
      </c>
      <c r="U3971">
        <v>1982.5809999999999</v>
      </c>
      <c r="V3971">
        <v>4</v>
      </c>
      <c r="W3971">
        <v>2.3039999999999998</v>
      </c>
      <c r="X3971">
        <v>3.7240000000000002</v>
      </c>
      <c r="Y3971" s="8">
        <v>43412</v>
      </c>
    </row>
    <row r="3972" spans="1:25" x14ac:dyDescent="0.25">
      <c r="A3972">
        <v>-111.97637417</v>
      </c>
      <c r="B3972">
        <v>33.078459780000003</v>
      </c>
      <c r="C3972" t="s">
        <v>563</v>
      </c>
      <c r="D3972" t="s">
        <v>562</v>
      </c>
      <c r="E3972" t="s">
        <v>561</v>
      </c>
      <c r="F3972">
        <v>1450</v>
      </c>
      <c r="G3972">
        <v>1</v>
      </c>
      <c r="H3972">
        <v>13.333</v>
      </c>
      <c r="I3972">
        <v>3.609</v>
      </c>
      <c r="J3972">
        <v>1</v>
      </c>
      <c r="K3972">
        <v>1172.4970000000001</v>
      </c>
      <c r="L3972" t="s">
        <v>560</v>
      </c>
      <c r="M3972" t="s">
        <v>559</v>
      </c>
      <c r="N3972" s="8">
        <v>43412</v>
      </c>
      <c r="O3972">
        <v>0</v>
      </c>
      <c r="P3972">
        <v>0</v>
      </c>
      <c r="Q3972">
        <v>5674.4269999999997</v>
      </c>
      <c r="R3972">
        <v>470.87599999999998</v>
      </c>
      <c r="S3972">
        <v>0.98099999999999998</v>
      </c>
      <c r="T3972">
        <v>33</v>
      </c>
      <c r="U3972">
        <v>1426.8969999999999</v>
      </c>
      <c r="V3972">
        <v>4</v>
      </c>
      <c r="W3972">
        <v>2.4609999999999999</v>
      </c>
      <c r="X3972">
        <v>3.9769999999999999</v>
      </c>
      <c r="Y3972" s="8">
        <v>43412</v>
      </c>
    </row>
    <row r="3973" spans="1:25" x14ac:dyDescent="0.25">
      <c r="A3973">
        <v>-111.97637333999999</v>
      </c>
      <c r="B3973">
        <v>33.078468780000001</v>
      </c>
      <c r="C3973" t="s">
        <v>563</v>
      </c>
      <c r="D3973" t="s">
        <v>562</v>
      </c>
      <c r="E3973" t="s">
        <v>561</v>
      </c>
      <c r="F3973">
        <v>1451</v>
      </c>
      <c r="G3973">
        <v>2</v>
      </c>
      <c r="H3973">
        <v>13.333</v>
      </c>
      <c r="I3973">
        <v>3.4780000000000002</v>
      </c>
      <c r="J3973">
        <v>1</v>
      </c>
      <c r="K3973">
        <v>1172.5820000000001</v>
      </c>
      <c r="L3973" t="s">
        <v>560</v>
      </c>
      <c r="M3973" t="s">
        <v>559</v>
      </c>
      <c r="N3973" s="8">
        <v>43412</v>
      </c>
      <c r="O3973">
        <v>0</v>
      </c>
      <c r="P3973">
        <v>0</v>
      </c>
      <c r="Q3973">
        <v>5970.098</v>
      </c>
      <c r="R3973">
        <v>514.10599999999999</v>
      </c>
      <c r="S3973">
        <v>1.071</v>
      </c>
      <c r="T3973">
        <v>33</v>
      </c>
      <c r="U3973">
        <v>1557.8979999999999</v>
      </c>
      <c r="V3973">
        <v>4</v>
      </c>
      <c r="W3973">
        <v>2.371</v>
      </c>
      <c r="X3973">
        <v>3.8319999999999999</v>
      </c>
      <c r="Y3973" s="8">
        <v>43412</v>
      </c>
    </row>
    <row r="3974" spans="1:25" x14ac:dyDescent="0.25">
      <c r="A3974">
        <v>-111.97637283</v>
      </c>
      <c r="B3974">
        <v>33.078478779999998</v>
      </c>
      <c r="C3974" t="s">
        <v>563</v>
      </c>
      <c r="D3974" t="s">
        <v>562</v>
      </c>
      <c r="E3974" t="s">
        <v>561</v>
      </c>
      <c r="F3974">
        <v>1452</v>
      </c>
      <c r="G3974">
        <v>359</v>
      </c>
      <c r="H3974">
        <v>13.333</v>
      </c>
      <c r="I3974">
        <v>3.9369999999999998</v>
      </c>
      <c r="J3974">
        <v>1</v>
      </c>
      <c r="K3974">
        <v>1172.5129999999999</v>
      </c>
      <c r="L3974" t="s">
        <v>560</v>
      </c>
      <c r="M3974" t="s">
        <v>559</v>
      </c>
      <c r="N3974" s="8">
        <v>43412</v>
      </c>
      <c r="O3974">
        <v>0</v>
      </c>
      <c r="P3974">
        <v>0</v>
      </c>
      <c r="Q3974">
        <v>5212.5230000000001</v>
      </c>
      <c r="R3974">
        <v>396.50099999999998</v>
      </c>
      <c r="S3974">
        <v>0.82599999999999996</v>
      </c>
      <c r="T3974">
        <v>33</v>
      </c>
      <c r="U3974">
        <v>1201.518</v>
      </c>
      <c r="V3974">
        <v>4</v>
      </c>
      <c r="W3974">
        <v>2.6840000000000002</v>
      </c>
      <c r="X3974">
        <v>4.3380000000000001</v>
      </c>
      <c r="Y3974" s="8">
        <v>43412</v>
      </c>
    </row>
    <row r="3975" spans="1:25" x14ac:dyDescent="0.25">
      <c r="A3975">
        <v>-111.97637333999999</v>
      </c>
      <c r="B3975">
        <v>33.078488780000001</v>
      </c>
      <c r="C3975" t="s">
        <v>563</v>
      </c>
      <c r="D3975" t="s">
        <v>562</v>
      </c>
      <c r="E3975" t="s">
        <v>561</v>
      </c>
      <c r="F3975">
        <v>1453</v>
      </c>
      <c r="G3975">
        <v>2</v>
      </c>
      <c r="H3975">
        <v>13.333</v>
      </c>
      <c r="I3975">
        <v>3.5430000000000001</v>
      </c>
      <c r="J3975">
        <v>1</v>
      </c>
      <c r="K3975">
        <v>1172.53</v>
      </c>
      <c r="L3975" t="s">
        <v>560</v>
      </c>
      <c r="M3975" t="s">
        <v>559</v>
      </c>
      <c r="N3975" s="8">
        <v>43412</v>
      </c>
      <c r="O3975">
        <v>0</v>
      </c>
      <c r="P3975">
        <v>0</v>
      </c>
      <c r="Q3975">
        <v>5398.3639999999996</v>
      </c>
      <c r="R3975">
        <v>456.26299999999998</v>
      </c>
      <c r="S3975">
        <v>0.95099999999999996</v>
      </c>
      <c r="T3975">
        <v>33</v>
      </c>
      <c r="U3975">
        <v>1382.617</v>
      </c>
      <c r="V3975">
        <v>4</v>
      </c>
      <c r="W3975">
        <v>2.4159999999999999</v>
      </c>
      <c r="X3975">
        <v>3.9039999999999999</v>
      </c>
      <c r="Y3975" s="8">
        <v>43412</v>
      </c>
    </row>
    <row r="3976" spans="1:25" x14ac:dyDescent="0.25">
      <c r="A3976">
        <v>-111.97637333999999</v>
      </c>
      <c r="B3976">
        <v>33.078498779999997</v>
      </c>
      <c r="C3976" t="s">
        <v>563</v>
      </c>
      <c r="D3976" t="s">
        <v>562</v>
      </c>
      <c r="E3976" t="s">
        <v>561</v>
      </c>
      <c r="F3976">
        <v>1454</v>
      </c>
      <c r="G3976">
        <v>2</v>
      </c>
      <c r="H3976">
        <v>13.333</v>
      </c>
      <c r="I3976">
        <v>3.51</v>
      </c>
      <c r="J3976">
        <v>1</v>
      </c>
      <c r="K3976">
        <v>1172.5160000000001</v>
      </c>
      <c r="L3976" t="s">
        <v>560</v>
      </c>
      <c r="M3976" t="s">
        <v>559</v>
      </c>
      <c r="N3976" s="8">
        <v>43412</v>
      </c>
      <c r="O3976">
        <v>0</v>
      </c>
      <c r="P3976">
        <v>0</v>
      </c>
      <c r="Q3976">
        <v>8113.6019999999999</v>
      </c>
      <c r="R3976">
        <v>692.16099999999994</v>
      </c>
      <c r="S3976">
        <v>1.4419999999999999</v>
      </c>
      <c r="T3976">
        <v>33</v>
      </c>
      <c r="U3976">
        <v>2097.4580000000001</v>
      </c>
      <c r="V3976">
        <v>4</v>
      </c>
      <c r="W3976">
        <v>2.3940000000000001</v>
      </c>
      <c r="X3976">
        <v>3.8679999999999999</v>
      </c>
      <c r="Y3976" s="8">
        <v>43412</v>
      </c>
    </row>
    <row r="3977" spans="1:25" x14ac:dyDescent="0.25">
      <c r="A3977">
        <v>-111.97637266</v>
      </c>
      <c r="B3977">
        <v>33.078507780000002</v>
      </c>
      <c r="C3977" t="s">
        <v>563</v>
      </c>
      <c r="D3977" t="s">
        <v>562</v>
      </c>
      <c r="E3977" t="s">
        <v>561</v>
      </c>
      <c r="F3977">
        <v>1455</v>
      </c>
      <c r="G3977">
        <v>358</v>
      </c>
      <c r="H3977">
        <v>13.333</v>
      </c>
      <c r="I3977">
        <v>3.51</v>
      </c>
      <c r="J3977">
        <v>1</v>
      </c>
      <c r="K3977">
        <v>1172.5360000000001</v>
      </c>
      <c r="L3977" t="s">
        <v>560</v>
      </c>
      <c r="M3977" t="s">
        <v>559</v>
      </c>
      <c r="N3977" s="8">
        <v>43412</v>
      </c>
      <c r="O3977">
        <v>0</v>
      </c>
      <c r="P3977">
        <v>0</v>
      </c>
      <c r="Q3977">
        <v>8263.1450000000004</v>
      </c>
      <c r="R3977">
        <v>704.91800000000001</v>
      </c>
      <c r="S3977">
        <v>1.4690000000000001</v>
      </c>
      <c r="T3977">
        <v>33</v>
      </c>
      <c r="U3977">
        <v>2136.1170000000002</v>
      </c>
      <c r="V3977">
        <v>4</v>
      </c>
      <c r="W3977">
        <v>2.3940000000000001</v>
      </c>
      <c r="X3977">
        <v>3.8679999999999999</v>
      </c>
      <c r="Y3977" s="8">
        <v>43412</v>
      </c>
    </row>
    <row r="3978" spans="1:25" x14ac:dyDescent="0.25">
      <c r="A3978">
        <v>-111.97637333999999</v>
      </c>
      <c r="B3978">
        <v>33.078517779999999</v>
      </c>
      <c r="C3978" t="s">
        <v>563</v>
      </c>
      <c r="D3978" t="s">
        <v>562</v>
      </c>
      <c r="E3978" t="s">
        <v>561</v>
      </c>
      <c r="F3978">
        <v>1456</v>
      </c>
      <c r="G3978">
        <v>2</v>
      </c>
      <c r="H3978">
        <v>13.333</v>
      </c>
      <c r="I3978">
        <v>3.5760000000000001</v>
      </c>
      <c r="J3978">
        <v>1</v>
      </c>
      <c r="K3978">
        <v>1172.539</v>
      </c>
      <c r="L3978" t="s">
        <v>560</v>
      </c>
      <c r="M3978" t="s">
        <v>559</v>
      </c>
      <c r="N3978" s="8">
        <v>43412</v>
      </c>
      <c r="O3978">
        <v>0</v>
      </c>
      <c r="P3978">
        <v>0</v>
      </c>
      <c r="Q3978">
        <v>8231.4740000000002</v>
      </c>
      <c r="R3978">
        <v>689.33199999999999</v>
      </c>
      <c r="S3978">
        <v>1.4359999999999999</v>
      </c>
      <c r="T3978">
        <v>33</v>
      </c>
      <c r="U3978">
        <v>2088.8850000000002</v>
      </c>
      <c r="V3978">
        <v>4</v>
      </c>
      <c r="W3978">
        <v>2.4380000000000002</v>
      </c>
      <c r="X3978">
        <v>3.9409999999999998</v>
      </c>
      <c r="Y3978" s="8">
        <v>43412</v>
      </c>
    </row>
    <row r="3979" spans="1:25" x14ac:dyDescent="0.25">
      <c r="A3979">
        <v>-111.97637283</v>
      </c>
      <c r="B3979">
        <v>33.078527780000002</v>
      </c>
      <c r="C3979" t="s">
        <v>563</v>
      </c>
      <c r="D3979" t="s">
        <v>562</v>
      </c>
      <c r="E3979" t="s">
        <v>561</v>
      </c>
      <c r="F3979">
        <v>1457</v>
      </c>
      <c r="G3979">
        <v>359</v>
      </c>
      <c r="H3979">
        <v>13.333</v>
      </c>
      <c r="I3979">
        <v>3.609</v>
      </c>
      <c r="J3979">
        <v>1</v>
      </c>
      <c r="K3979">
        <v>1172.4770000000001</v>
      </c>
      <c r="L3979" t="s">
        <v>560</v>
      </c>
      <c r="M3979" t="s">
        <v>559</v>
      </c>
      <c r="N3979" s="8">
        <v>43412</v>
      </c>
      <c r="O3979">
        <v>0</v>
      </c>
      <c r="P3979">
        <v>0</v>
      </c>
      <c r="Q3979">
        <v>9029.0370000000003</v>
      </c>
      <c r="R3979">
        <v>749.24900000000002</v>
      </c>
      <c r="S3979">
        <v>1.5609999999999999</v>
      </c>
      <c r="T3979">
        <v>33</v>
      </c>
      <c r="U3979">
        <v>2270.451</v>
      </c>
      <c r="V3979">
        <v>4</v>
      </c>
      <c r="W3979">
        <v>2.4609999999999999</v>
      </c>
      <c r="X3979">
        <v>3.9769999999999999</v>
      </c>
      <c r="Y3979" s="8">
        <v>43412</v>
      </c>
    </row>
    <row r="3980" spans="1:25" x14ac:dyDescent="0.25">
      <c r="A3980">
        <v>-111.976373</v>
      </c>
      <c r="B3980">
        <v>33.078537769999997</v>
      </c>
      <c r="C3980" t="s">
        <v>563</v>
      </c>
      <c r="D3980" t="s">
        <v>562</v>
      </c>
      <c r="E3980" t="s">
        <v>561</v>
      </c>
      <c r="F3980">
        <v>1458</v>
      </c>
      <c r="G3980">
        <v>360</v>
      </c>
      <c r="H3980">
        <v>13.333</v>
      </c>
      <c r="I3980">
        <v>3.379</v>
      </c>
      <c r="J3980">
        <v>1</v>
      </c>
      <c r="K3980">
        <v>1172.4280000000001</v>
      </c>
      <c r="L3980" t="s">
        <v>560</v>
      </c>
      <c r="M3980" t="s">
        <v>559</v>
      </c>
      <c r="N3980" s="8">
        <v>43412</v>
      </c>
      <c r="O3980">
        <v>0</v>
      </c>
      <c r="P3980">
        <v>0</v>
      </c>
      <c r="Q3980">
        <v>10538.512000000001</v>
      </c>
      <c r="R3980">
        <v>933.94100000000003</v>
      </c>
      <c r="S3980">
        <v>1.946</v>
      </c>
      <c r="T3980">
        <v>33</v>
      </c>
      <c r="U3980">
        <v>2830.1239999999998</v>
      </c>
      <c r="V3980">
        <v>4</v>
      </c>
      <c r="W3980">
        <v>2.3039999999999998</v>
      </c>
      <c r="X3980">
        <v>3.7240000000000002</v>
      </c>
      <c r="Y3980" s="8">
        <v>43412</v>
      </c>
    </row>
    <row r="3981" spans="1:25" x14ac:dyDescent="0.25">
      <c r="A3981">
        <v>-111.97637403</v>
      </c>
      <c r="B3981">
        <v>33.07854682</v>
      </c>
      <c r="C3981" t="s">
        <v>563</v>
      </c>
      <c r="D3981" t="s">
        <v>562</v>
      </c>
      <c r="E3981" t="s">
        <v>561</v>
      </c>
      <c r="F3981">
        <v>1459</v>
      </c>
      <c r="G3981">
        <v>6</v>
      </c>
      <c r="H3981">
        <v>13.333</v>
      </c>
      <c r="I3981">
        <v>3.4780000000000002</v>
      </c>
      <c r="J3981">
        <v>1</v>
      </c>
      <c r="K3981">
        <v>1172.4770000000001</v>
      </c>
      <c r="L3981" t="s">
        <v>560</v>
      </c>
      <c r="M3981" t="s">
        <v>559</v>
      </c>
      <c r="N3981" s="8">
        <v>43412</v>
      </c>
      <c r="O3981">
        <v>0</v>
      </c>
      <c r="P3981">
        <v>0</v>
      </c>
      <c r="Q3981">
        <v>13091.759</v>
      </c>
      <c r="R3981">
        <v>1127.3779999999999</v>
      </c>
      <c r="S3981">
        <v>2.3490000000000002</v>
      </c>
      <c r="T3981">
        <v>33</v>
      </c>
      <c r="U3981">
        <v>3416.2959999999998</v>
      </c>
      <c r="V3981">
        <v>4</v>
      </c>
      <c r="W3981">
        <v>2.371</v>
      </c>
      <c r="X3981">
        <v>3.8319999999999999</v>
      </c>
      <c r="Y3981" s="8">
        <v>43412</v>
      </c>
    </row>
    <row r="3982" spans="1:25" x14ac:dyDescent="0.25">
      <c r="A3982">
        <v>-111.97637297</v>
      </c>
      <c r="B3982">
        <v>33.078556820000003</v>
      </c>
      <c r="C3982" t="s">
        <v>563</v>
      </c>
      <c r="D3982" t="s">
        <v>562</v>
      </c>
      <c r="E3982" t="s">
        <v>561</v>
      </c>
      <c r="F3982">
        <v>1460</v>
      </c>
      <c r="G3982">
        <v>354</v>
      </c>
      <c r="H3982">
        <v>13.333</v>
      </c>
      <c r="I3982">
        <v>3.379</v>
      </c>
      <c r="J3982">
        <v>1</v>
      </c>
      <c r="K3982">
        <v>1172.5260000000001</v>
      </c>
      <c r="L3982" t="s">
        <v>560</v>
      </c>
      <c r="M3982" t="s">
        <v>559</v>
      </c>
      <c r="N3982" s="8">
        <v>43412</v>
      </c>
      <c r="O3982">
        <v>0</v>
      </c>
      <c r="P3982">
        <v>0</v>
      </c>
      <c r="Q3982">
        <v>12571.800999999999</v>
      </c>
      <c r="R3982">
        <v>1114.134</v>
      </c>
      <c r="S3982">
        <v>2.3210000000000002</v>
      </c>
      <c r="T3982">
        <v>33</v>
      </c>
      <c r="U3982">
        <v>3376.165</v>
      </c>
      <c r="V3982">
        <v>4</v>
      </c>
      <c r="W3982">
        <v>2.3039999999999998</v>
      </c>
      <c r="X3982">
        <v>3.7240000000000002</v>
      </c>
      <c r="Y3982" s="8">
        <v>43412</v>
      </c>
    </row>
    <row r="3983" spans="1:25" x14ac:dyDescent="0.25">
      <c r="A3983">
        <v>-111.97637468000001</v>
      </c>
      <c r="B3983">
        <v>33.078565789999999</v>
      </c>
      <c r="C3983" t="s">
        <v>563</v>
      </c>
      <c r="D3983" t="s">
        <v>562</v>
      </c>
      <c r="E3983" t="s">
        <v>561</v>
      </c>
      <c r="F3983">
        <v>1461</v>
      </c>
      <c r="G3983">
        <v>4</v>
      </c>
      <c r="H3983">
        <v>13.333</v>
      </c>
      <c r="I3983">
        <v>3.74</v>
      </c>
      <c r="J3983">
        <v>1</v>
      </c>
      <c r="K3983">
        <v>1172.4870000000001</v>
      </c>
      <c r="L3983" t="s">
        <v>560</v>
      </c>
      <c r="M3983" t="s">
        <v>559</v>
      </c>
      <c r="N3983" s="8">
        <v>43412</v>
      </c>
      <c r="O3983">
        <v>0</v>
      </c>
      <c r="P3983">
        <v>0</v>
      </c>
      <c r="Q3983">
        <v>13224.337</v>
      </c>
      <c r="R3983">
        <v>1058.8789999999999</v>
      </c>
      <c r="S3983">
        <v>2.206</v>
      </c>
      <c r="T3983">
        <v>33</v>
      </c>
      <c r="U3983">
        <v>3208.7240000000002</v>
      </c>
      <c r="V3983">
        <v>4</v>
      </c>
      <c r="W3983">
        <v>2.5499999999999998</v>
      </c>
      <c r="X3983">
        <v>4.1210000000000004</v>
      </c>
      <c r="Y3983" s="8">
        <v>43412</v>
      </c>
    </row>
    <row r="3984" spans="1:25" x14ac:dyDescent="0.25">
      <c r="A3984">
        <v>-111.976373</v>
      </c>
      <c r="B3984">
        <v>33.07857577</v>
      </c>
      <c r="C3984" t="s">
        <v>563</v>
      </c>
      <c r="D3984" t="s">
        <v>562</v>
      </c>
      <c r="E3984" t="s">
        <v>561</v>
      </c>
      <c r="F3984">
        <v>1462</v>
      </c>
      <c r="G3984">
        <v>360</v>
      </c>
      <c r="H3984">
        <v>13.333</v>
      </c>
      <c r="I3984">
        <v>3.51</v>
      </c>
      <c r="J3984">
        <v>1</v>
      </c>
      <c r="K3984">
        <v>1172.4970000000001</v>
      </c>
      <c r="L3984" t="s">
        <v>560</v>
      </c>
      <c r="M3984" t="s">
        <v>559</v>
      </c>
      <c r="N3984" s="8">
        <v>43412</v>
      </c>
      <c r="O3984">
        <v>0</v>
      </c>
      <c r="P3984">
        <v>0</v>
      </c>
      <c r="Q3984">
        <v>13801.414000000001</v>
      </c>
      <c r="R3984">
        <v>1177.3810000000001</v>
      </c>
      <c r="S3984">
        <v>2.4529999999999998</v>
      </c>
      <c r="T3984">
        <v>33</v>
      </c>
      <c r="U3984">
        <v>3567.8220000000001</v>
      </c>
      <c r="V3984">
        <v>4</v>
      </c>
      <c r="W3984">
        <v>2.3940000000000001</v>
      </c>
      <c r="X3984">
        <v>3.8679999999999999</v>
      </c>
      <c r="Y3984" s="8">
        <v>43412</v>
      </c>
    </row>
    <row r="3985" spans="1:25" x14ac:dyDescent="0.25">
      <c r="A3985">
        <v>-111.97637333999999</v>
      </c>
      <c r="B3985">
        <v>33.07858478</v>
      </c>
      <c r="C3985" t="s">
        <v>563</v>
      </c>
      <c r="D3985" t="s">
        <v>562</v>
      </c>
      <c r="E3985" t="s">
        <v>561</v>
      </c>
      <c r="F3985">
        <v>1463</v>
      </c>
      <c r="G3985">
        <v>2</v>
      </c>
      <c r="H3985">
        <v>13.333</v>
      </c>
      <c r="I3985">
        <v>3.2480000000000002</v>
      </c>
      <c r="J3985">
        <v>1</v>
      </c>
      <c r="K3985">
        <v>1172.4380000000001</v>
      </c>
      <c r="L3985" t="s">
        <v>560</v>
      </c>
      <c r="M3985" t="s">
        <v>559</v>
      </c>
      <c r="N3985" s="8">
        <v>43412</v>
      </c>
      <c r="O3985">
        <v>0</v>
      </c>
      <c r="P3985">
        <v>0</v>
      </c>
      <c r="Q3985">
        <v>14014.023999999999</v>
      </c>
      <c r="R3985">
        <v>1292.126</v>
      </c>
      <c r="S3985">
        <v>2.6920000000000002</v>
      </c>
      <c r="T3985">
        <v>33</v>
      </c>
      <c r="U3985">
        <v>3915.5340000000001</v>
      </c>
      <c r="V3985">
        <v>4</v>
      </c>
      <c r="W3985">
        <v>2.2149999999999999</v>
      </c>
      <c r="X3985">
        <v>3.5790000000000002</v>
      </c>
      <c r="Y3985" s="8">
        <v>43412</v>
      </c>
    </row>
    <row r="3986" spans="1:25" x14ac:dyDescent="0.25">
      <c r="A3986">
        <v>-111.97637351</v>
      </c>
      <c r="B3986">
        <v>33.078594789999997</v>
      </c>
      <c r="C3986" t="s">
        <v>563</v>
      </c>
      <c r="D3986" t="s">
        <v>562</v>
      </c>
      <c r="E3986" t="s">
        <v>561</v>
      </c>
      <c r="F3986">
        <v>1464</v>
      </c>
      <c r="G3986">
        <v>3</v>
      </c>
      <c r="H3986">
        <v>13.333</v>
      </c>
      <c r="I3986">
        <v>3.4449999999999998</v>
      </c>
      <c r="J3986">
        <v>1</v>
      </c>
      <c r="K3986">
        <v>1172.49</v>
      </c>
      <c r="L3986" t="s">
        <v>560</v>
      </c>
      <c r="M3986" t="s">
        <v>559</v>
      </c>
      <c r="N3986" s="8">
        <v>43412</v>
      </c>
      <c r="O3986">
        <v>0</v>
      </c>
      <c r="P3986">
        <v>0</v>
      </c>
      <c r="Q3986">
        <v>14489.972</v>
      </c>
      <c r="R3986">
        <v>1259.6659999999999</v>
      </c>
      <c r="S3986">
        <v>2.6240000000000001</v>
      </c>
      <c r="T3986">
        <v>33</v>
      </c>
      <c r="U3986">
        <v>3817.1709999999998</v>
      </c>
      <c r="V3986">
        <v>4</v>
      </c>
      <c r="W3986">
        <v>2.3490000000000002</v>
      </c>
      <c r="X3986">
        <v>3.7959999999999998</v>
      </c>
      <c r="Y3986" s="8">
        <v>43412</v>
      </c>
    </row>
    <row r="3987" spans="1:25" x14ac:dyDescent="0.25">
      <c r="A3987">
        <v>-111.97637283</v>
      </c>
      <c r="B3987">
        <v>33.078604779999999</v>
      </c>
      <c r="C3987" t="s">
        <v>563</v>
      </c>
      <c r="D3987" t="s">
        <v>562</v>
      </c>
      <c r="E3987" t="s">
        <v>561</v>
      </c>
      <c r="F3987">
        <v>1465</v>
      </c>
      <c r="G3987">
        <v>359</v>
      </c>
      <c r="H3987">
        <v>13.333</v>
      </c>
      <c r="I3987">
        <v>3.4780000000000002</v>
      </c>
      <c r="J3987">
        <v>1</v>
      </c>
      <c r="K3987">
        <v>1172.4110000000001</v>
      </c>
      <c r="L3987" t="s">
        <v>560</v>
      </c>
      <c r="M3987" t="s">
        <v>559</v>
      </c>
      <c r="N3987" s="8">
        <v>43412</v>
      </c>
      <c r="O3987">
        <v>0</v>
      </c>
      <c r="P3987">
        <v>0</v>
      </c>
      <c r="Q3987">
        <v>12511.709000000001</v>
      </c>
      <c r="R3987">
        <v>1077.4269999999999</v>
      </c>
      <c r="S3987">
        <v>2.2450000000000001</v>
      </c>
      <c r="T3987">
        <v>33</v>
      </c>
      <c r="U3987">
        <v>3264.9319999999998</v>
      </c>
      <c r="V3987">
        <v>4</v>
      </c>
      <c r="W3987">
        <v>2.371</v>
      </c>
      <c r="X3987">
        <v>3.8319999999999999</v>
      </c>
      <c r="Y3987" s="8">
        <v>43412</v>
      </c>
    </row>
    <row r="3988" spans="1:25" x14ac:dyDescent="0.25">
      <c r="A3988">
        <v>-111.97637249</v>
      </c>
      <c r="B3988">
        <v>33.078613789999999</v>
      </c>
      <c r="C3988" t="s">
        <v>563</v>
      </c>
      <c r="D3988" t="s">
        <v>562</v>
      </c>
      <c r="E3988" t="s">
        <v>561</v>
      </c>
      <c r="F3988">
        <v>1466</v>
      </c>
      <c r="G3988">
        <v>357</v>
      </c>
      <c r="H3988">
        <v>13.333</v>
      </c>
      <c r="I3988">
        <v>3.4780000000000002</v>
      </c>
      <c r="J3988">
        <v>1</v>
      </c>
      <c r="K3988">
        <v>1172.4870000000001</v>
      </c>
      <c r="L3988" t="s">
        <v>560</v>
      </c>
      <c r="M3988" t="s">
        <v>559</v>
      </c>
      <c r="N3988" s="8">
        <v>43412</v>
      </c>
      <c r="O3988">
        <v>0</v>
      </c>
      <c r="P3988">
        <v>0</v>
      </c>
      <c r="Q3988">
        <v>13926.611000000001</v>
      </c>
      <c r="R3988">
        <v>1199.27</v>
      </c>
      <c r="S3988">
        <v>2.4980000000000002</v>
      </c>
      <c r="T3988">
        <v>33</v>
      </c>
      <c r="U3988">
        <v>3634.1509999999998</v>
      </c>
      <c r="V3988">
        <v>4</v>
      </c>
      <c r="W3988">
        <v>2.371</v>
      </c>
      <c r="X3988">
        <v>3.8319999999999999</v>
      </c>
      <c r="Y3988" s="8">
        <v>43412</v>
      </c>
    </row>
    <row r="3989" spans="1:25" x14ac:dyDescent="0.25">
      <c r="A3989">
        <v>-111.97637367999999</v>
      </c>
      <c r="B3989">
        <v>33.078623790000002</v>
      </c>
      <c r="C3989" t="s">
        <v>563</v>
      </c>
      <c r="D3989" t="s">
        <v>562</v>
      </c>
      <c r="E3989" t="s">
        <v>561</v>
      </c>
      <c r="F3989">
        <v>1467</v>
      </c>
      <c r="G3989">
        <v>4</v>
      </c>
      <c r="H3989">
        <v>13.333</v>
      </c>
      <c r="I3989">
        <v>3.379</v>
      </c>
      <c r="J3989">
        <v>1</v>
      </c>
      <c r="K3989">
        <v>1172.461</v>
      </c>
      <c r="L3989" t="s">
        <v>560</v>
      </c>
      <c r="M3989" t="s">
        <v>559</v>
      </c>
      <c r="N3989" s="8">
        <v>43412</v>
      </c>
      <c r="O3989">
        <v>0</v>
      </c>
      <c r="P3989">
        <v>0</v>
      </c>
      <c r="Q3989">
        <v>14522.304</v>
      </c>
      <c r="R3989">
        <v>1286.991</v>
      </c>
      <c r="S3989">
        <v>2.681</v>
      </c>
      <c r="T3989">
        <v>33</v>
      </c>
      <c r="U3989">
        <v>3899.973</v>
      </c>
      <c r="V3989">
        <v>4</v>
      </c>
      <c r="W3989">
        <v>2.3039999999999998</v>
      </c>
      <c r="X3989">
        <v>3.7240000000000002</v>
      </c>
      <c r="Y3989" s="8">
        <v>43412</v>
      </c>
    </row>
    <row r="3990" spans="1:25" x14ac:dyDescent="0.25">
      <c r="A3990">
        <v>-111.97637234</v>
      </c>
      <c r="B3990">
        <v>33.078633779999997</v>
      </c>
      <c r="C3990" t="s">
        <v>563</v>
      </c>
      <c r="D3990" t="s">
        <v>562</v>
      </c>
      <c r="E3990" t="s">
        <v>561</v>
      </c>
      <c r="F3990">
        <v>1468</v>
      </c>
      <c r="G3990">
        <v>2</v>
      </c>
      <c r="H3990">
        <v>13.333</v>
      </c>
      <c r="I3990">
        <v>3.4780000000000002</v>
      </c>
      <c r="J3990">
        <v>1</v>
      </c>
      <c r="K3990">
        <v>1172.441</v>
      </c>
      <c r="L3990" t="s">
        <v>560</v>
      </c>
      <c r="M3990" t="s">
        <v>559</v>
      </c>
      <c r="N3990" s="8">
        <v>43412</v>
      </c>
      <c r="O3990">
        <v>0</v>
      </c>
      <c r="P3990">
        <v>0</v>
      </c>
      <c r="Q3990">
        <v>15947.837</v>
      </c>
      <c r="R3990">
        <v>1373.325</v>
      </c>
      <c r="S3990">
        <v>2.8610000000000002</v>
      </c>
      <c r="T3990">
        <v>33</v>
      </c>
      <c r="U3990">
        <v>4161.59</v>
      </c>
      <c r="V3990">
        <v>4</v>
      </c>
      <c r="W3990">
        <v>2.371</v>
      </c>
      <c r="X3990">
        <v>3.8319999999999999</v>
      </c>
      <c r="Y3990" s="8">
        <v>43412</v>
      </c>
    </row>
    <row r="3991" spans="1:25" x14ac:dyDescent="0.25">
      <c r="A3991">
        <v>-111.97637251</v>
      </c>
      <c r="B3991">
        <v>33.078642790000004</v>
      </c>
      <c r="C3991" t="s">
        <v>563</v>
      </c>
      <c r="D3991" t="s">
        <v>562</v>
      </c>
      <c r="E3991" t="s">
        <v>561</v>
      </c>
      <c r="F3991">
        <v>1469</v>
      </c>
      <c r="G3991">
        <v>3</v>
      </c>
      <c r="H3991">
        <v>13.333</v>
      </c>
      <c r="I3991">
        <v>3.4119999999999999</v>
      </c>
      <c r="J3991">
        <v>1</v>
      </c>
      <c r="K3991">
        <v>1172.4770000000001</v>
      </c>
      <c r="L3991" t="s">
        <v>560</v>
      </c>
      <c r="M3991" t="s">
        <v>559</v>
      </c>
      <c r="N3991" s="8">
        <v>43412</v>
      </c>
      <c r="O3991">
        <v>0</v>
      </c>
      <c r="P3991">
        <v>0</v>
      </c>
      <c r="Q3991">
        <v>16569.583999999999</v>
      </c>
      <c r="R3991">
        <v>1454.3050000000001</v>
      </c>
      <c r="S3991">
        <v>3.03</v>
      </c>
      <c r="T3991">
        <v>33</v>
      </c>
      <c r="U3991">
        <v>4406.9849999999997</v>
      </c>
      <c r="V3991">
        <v>4</v>
      </c>
      <c r="W3991">
        <v>2.3260000000000001</v>
      </c>
      <c r="X3991">
        <v>3.76</v>
      </c>
      <c r="Y3991" s="8">
        <v>43412</v>
      </c>
    </row>
    <row r="3992" spans="1:25" x14ac:dyDescent="0.25">
      <c r="A3992">
        <v>-111.97637183000001</v>
      </c>
      <c r="B3992">
        <v>33.078652779999999</v>
      </c>
      <c r="C3992" t="s">
        <v>563</v>
      </c>
      <c r="D3992" t="s">
        <v>562</v>
      </c>
      <c r="E3992" t="s">
        <v>561</v>
      </c>
      <c r="F3992">
        <v>1470</v>
      </c>
      <c r="G3992">
        <v>359</v>
      </c>
      <c r="H3992">
        <v>13.333</v>
      </c>
      <c r="I3992">
        <v>3.51</v>
      </c>
      <c r="J3992">
        <v>1</v>
      </c>
      <c r="K3992">
        <v>1172.4739999999999</v>
      </c>
      <c r="L3992" t="s">
        <v>560</v>
      </c>
      <c r="M3992" t="s">
        <v>559</v>
      </c>
      <c r="N3992" s="8">
        <v>43412</v>
      </c>
      <c r="O3992">
        <v>0</v>
      </c>
      <c r="P3992">
        <v>0</v>
      </c>
      <c r="Q3992">
        <v>15329.726000000001</v>
      </c>
      <c r="R3992">
        <v>1307.76</v>
      </c>
      <c r="S3992">
        <v>2.7250000000000001</v>
      </c>
      <c r="T3992">
        <v>33</v>
      </c>
      <c r="U3992">
        <v>3962.9079999999999</v>
      </c>
      <c r="V3992">
        <v>4</v>
      </c>
      <c r="W3992">
        <v>2.3940000000000001</v>
      </c>
      <c r="X3992">
        <v>3.8679999999999999</v>
      </c>
      <c r="Y3992" s="8">
        <v>43412</v>
      </c>
    </row>
    <row r="3993" spans="1:25" x14ac:dyDescent="0.25">
      <c r="A3993">
        <v>-111.97637183000001</v>
      </c>
      <c r="B3993">
        <v>33.078661779999997</v>
      </c>
      <c r="C3993" t="s">
        <v>563</v>
      </c>
      <c r="D3993" t="s">
        <v>562</v>
      </c>
      <c r="E3993" t="s">
        <v>561</v>
      </c>
      <c r="F3993">
        <v>1471</v>
      </c>
      <c r="G3993">
        <v>359</v>
      </c>
      <c r="H3993">
        <v>13.333</v>
      </c>
      <c r="I3993">
        <v>3.4449999999999998</v>
      </c>
      <c r="J3993">
        <v>1</v>
      </c>
      <c r="K3993">
        <v>1172.4380000000001</v>
      </c>
      <c r="L3993" t="s">
        <v>560</v>
      </c>
      <c r="M3993" t="s">
        <v>559</v>
      </c>
      <c r="N3993" s="8">
        <v>43412</v>
      </c>
      <c r="O3993">
        <v>0</v>
      </c>
      <c r="P3993">
        <v>0</v>
      </c>
      <c r="Q3993">
        <v>19174.991999999998</v>
      </c>
      <c r="R3993">
        <v>1666.952</v>
      </c>
      <c r="S3993">
        <v>3.4729999999999999</v>
      </c>
      <c r="T3993">
        <v>33</v>
      </c>
      <c r="U3993">
        <v>5051.37</v>
      </c>
      <c r="V3993">
        <v>4</v>
      </c>
      <c r="W3993">
        <v>2.3490000000000002</v>
      </c>
      <c r="X3993">
        <v>3.7959999999999998</v>
      </c>
      <c r="Y3993" s="8">
        <v>43412</v>
      </c>
    </row>
    <row r="3994" spans="1:25" x14ac:dyDescent="0.25">
      <c r="A3994">
        <v>-111.976373</v>
      </c>
      <c r="B3994">
        <v>33.07867177</v>
      </c>
      <c r="C3994" t="s">
        <v>563</v>
      </c>
      <c r="D3994" t="s">
        <v>562</v>
      </c>
      <c r="E3994" t="s">
        <v>561</v>
      </c>
      <c r="F3994">
        <v>1472</v>
      </c>
      <c r="G3994">
        <v>360</v>
      </c>
      <c r="H3994">
        <v>13.333</v>
      </c>
      <c r="I3994">
        <v>3.5430000000000001</v>
      </c>
      <c r="J3994">
        <v>1</v>
      </c>
      <c r="K3994">
        <v>1172.4280000000001</v>
      </c>
      <c r="L3994" t="s">
        <v>560</v>
      </c>
      <c r="M3994" t="s">
        <v>559</v>
      </c>
      <c r="N3994" s="8">
        <v>43412</v>
      </c>
      <c r="O3994">
        <v>0</v>
      </c>
      <c r="P3994">
        <v>0</v>
      </c>
      <c r="Q3994">
        <v>15793.723</v>
      </c>
      <c r="R3994">
        <v>1334.867</v>
      </c>
      <c r="S3994">
        <v>2.7810000000000001</v>
      </c>
      <c r="T3994">
        <v>33</v>
      </c>
      <c r="U3994">
        <v>4045.0520000000001</v>
      </c>
      <c r="V3994">
        <v>4</v>
      </c>
      <c r="W3994">
        <v>2.4159999999999999</v>
      </c>
      <c r="X3994">
        <v>3.9039999999999999</v>
      </c>
      <c r="Y3994" s="8">
        <v>43412</v>
      </c>
    </row>
    <row r="3995" spans="1:25" x14ac:dyDescent="0.25">
      <c r="A3995">
        <v>-111.97637183000001</v>
      </c>
      <c r="B3995">
        <v>33.078680779999999</v>
      </c>
      <c r="C3995" t="s">
        <v>563</v>
      </c>
      <c r="D3995" t="s">
        <v>562</v>
      </c>
      <c r="E3995" t="s">
        <v>561</v>
      </c>
      <c r="F3995">
        <v>1473</v>
      </c>
      <c r="G3995">
        <v>359</v>
      </c>
      <c r="H3995">
        <v>13.333</v>
      </c>
      <c r="I3995">
        <v>3.4780000000000002</v>
      </c>
      <c r="J3995">
        <v>1</v>
      </c>
      <c r="K3995">
        <v>1172.405</v>
      </c>
      <c r="L3995" t="s">
        <v>560</v>
      </c>
      <c r="M3995" t="s">
        <v>559</v>
      </c>
      <c r="N3995" s="8">
        <v>43412</v>
      </c>
      <c r="O3995">
        <v>0</v>
      </c>
      <c r="P3995">
        <v>0</v>
      </c>
      <c r="Q3995">
        <v>15237.687</v>
      </c>
      <c r="R3995">
        <v>1312.171</v>
      </c>
      <c r="S3995">
        <v>2.734</v>
      </c>
      <c r="T3995">
        <v>33</v>
      </c>
      <c r="U3995">
        <v>3976.2759999999998</v>
      </c>
      <c r="V3995">
        <v>4</v>
      </c>
      <c r="W3995">
        <v>2.371</v>
      </c>
      <c r="X3995">
        <v>3.8319999999999999</v>
      </c>
      <c r="Y3995" s="8">
        <v>43412</v>
      </c>
    </row>
    <row r="3996" spans="1:25" x14ac:dyDescent="0.25">
      <c r="A3996">
        <v>-111.976372</v>
      </c>
      <c r="B3996">
        <v>33.078690770000001</v>
      </c>
      <c r="C3996" t="s">
        <v>563</v>
      </c>
      <c r="D3996" t="s">
        <v>562</v>
      </c>
      <c r="E3996" t="s">
        <v>561</v>
      </c>
      <c r="F3996">
        <v>1474</v>
      </c>
      <c r="G3996">
        <v>360</v>
      </c>
      <c r="H3996">
        <v>13.333</v>
      </c>
      <c r="I3996">
        <v>3.4119999999999999</v>
      </c>
      <c r="J3996">
        <v>1</v>
      </c>
      <c r="K3996">
        <v>1172.454</v>
      </c>
      <c r="L3996" t="s">
        <v>560</v>
      </c>
      <c r="M3996" t="s">
        <v>559</v>
      </c>
      <c r="N3996" s="8">
        <v>43412</v>
      </c>
      <c r="O3996">
        <v>0</v>
      </c>
      <c r="P3996">
        <v>0</v>
      </c>
      <c r="Q3996">
        <v>13816.12</v>
      </c>
      <c r="R3996">
        <v>1212.635</v>
      </c>
      <c r="S3996">
        <v>2.5259999999999998</v>
      </c>
      <c r="T3996">
        <v>33</v>
      </c>
      <c r="U3996">
        <v>3674.6509999999998</v>
      </c>
      <c r="V3996">
        <v>4</v>
      </c>
      <c r="W3996">
        <v>2.3260000000000001</v>
      </c>
      <c r="X3996">
        <v>3.76</v>
      </c>
      <c r="Y3996" s="8">
        <v>43412</v>
      </c>
    </row>
    <row r="3997" spans="1:25" x14ac:dyDescent="0.25">
      <c r="A3997">
        <v>-111.97637268</v>
      </c>
      <c r="B3997">
        <v>33.078699790000002</v>
      </c>
      <c r="C3997" t="s">
        <v>563</v>
      </c>
      <c r="D3997" t="s">
        <v>562</v>
      </c>
      <c r="E3997" t="s">
        <v>561</v>
      </c>
      <c r="F3997">
        <v>1475</v>
      </c>
      <c r="G3997">
        <v>4</v>
      </c>
      <c r="H3997">
        <v>13.333</v>
      </c>
      <c r="I3997">
        <v>3.3140000000000001</v>
      </c>
      <c r="J3997">
        <v>1</v>
      </c>
      <c r="K3997">
        <v>1172.48</v>
      </c>
      <c r="L3997" t="s">
        <v>560</v>
      </c>
      <c r="M3997" t="s">
        <v>559</v>
      </c>
      <c r="N3997" s="8">
        <v>43412</v>
      </c>
      <c r="O3997">
        <v>0</v>
      </c>
      <c r="P3997">
        <v>0</v>
      </c>
      <c r="Q3997">
        <v>14991.147999999999</v>
      </c>
      <c r="R3997">
        <v>1354.8489999999999</v>
      </c>
      <c r="S3997">
        <v>2.823</v>
      </c>
      <c r="T3997">
        <v>33</v>
      </c>
      <c r="U3997">
        <v>4105.6019999999999</v>
      </c>
      <c r="V3997">
        <v>4</v>
      </c>
      <c r="W3997">
        <v>2.2589999999999999</v>
      </c>
      <c r="X3997">
        <v>3.6509999999999998</v>
      </c>
      <c r="Y3997" s="8">
        <v>43412</v>
      </c>
    </row>
    <row r="3998" spans="1:25" x14ac:dyDescent="0.25">
      <c r="A3998">
        <v>-111.97637114</v>
      </c>
      <c r="B3998">
        <v>33.078709809999999</v>
      </c>
      <c r="C3998" t="s">
        <v>563</v>
      </c>
      <c r="D3998" t="s">
        <v>562</v>
      </c>
      <c r="E3998" t="s">
        <v>561</v>
      </c>
      <c r="F3998">
        <v>1476</v>
      </c>
      <c r="G3998">
        <v>355</v>
      </c>
      <c r="H3998">
        <v>13.333</v>
      </c>
      <c r="I3998">
        <v>3.3460000000000001</v>
      </c>
      <c r="J3998">
        <v>1</v>
      </c>
      <c r="K3998">
        <v>1172.49</v>
      </c>
      <c r="L3998" t="s">
        <v>560</v>
      </c>
      <c r="M3998" t="s">
        <v>559</v>
      </c>
      <c r="N3998" s="8">
        <v>43412</v>
      </c>
      <c r="O3998">
        <v>0</v>
      </c>
      <c r="P3998">
        <v>0</v>
      </c>
      <c r="Q3998">
        <v>16717.528999999999</v>
      </c>
      <c r="R3998">
        <v>1496.0609999999999</v>
      </c>
      <c r="S3998">
        <v>3.117</v>
      </c>
      <c r="T3998">
        <v>33</v>
      </c>
      <c r="U3998">
        <v>4533.5169999999998</v>
      </c>
      <c r="V3998">
        <v>4</v>
      </c>
      <c r="W3998">
        <v>2.282</v>
      </c>
      <c r="X3998">
        <v>3.6880000000000002</v>
      </c>
      <c r="Y3998" s="8">
        <v>43412</v>
      </c>
    </row>
    <row r="3999" spans="1:25" x14ac:dyDescent="0.25">
      <c r="A3999">
        <v>-111.97637234</v>
      </c>
      <c r="B3999">
        <v>33.07871978</v>
      </c>
      <c r="C3999" t="s">
        <v>563</v>
      </c>
      <c r="D3999" t="s">
        <v>562</v>
      </c>
      <c r="E3999" t="s">
        <v>561</v>
      </c>
      <c r="F3999">
        <v>1477</v>
      </c>
      <c r="G3999">
        <v>2</v>
      </c>
      <c r="H3999">
        <v>13.333</v>
      </c>
      <c r="I3999">
        <v>3.5430000000000001</v>
      </c>
      <c r="J3999">
        <v>1</v>
      </c>
      <c r="K3999">
        <v>1172.434</v>
      </c>
      <c r="L3999" t="s">
        <v>560</v>
      </c>
      <c r="M3999" t="s">
        <v>559</v>
      </c>
      <c r="N3999" s="8">
        <v>43412</v>
      </c>
      <c r="O3999">
        <v>0</v>
      </c>
      <c r="P3999">
        <v>0</v>
      </c>
      <c r="Q3999">
        <v>18121.967000000001</v>
      </c>
      <c r="R3999">
        <v>1531.6479999999999</v>
      </c>
      <c r="S3999">
        <v>3.1909999999999998</v>
      </c>
      <c r="T3999">
        <v>33</v>
      </c>
      <c r="U3999">
        <v>4641.3559999999998</v>
      </c>
      <c r="V3999">
        <v>4</v>
      </c>
      <c r="W3999">
        <v>2.4159999999999999</v>
      </c>
      <c r="X3999">
        <v>3.9039999999999999</v>
      </c>
      <c r="Y3999" s="8">
        <v>43412</v>
      </c>
    </row>
    <row r="4000" spans="1:25" x14ac:dyDescent="0.25">
      <c r="A4000">
        <v>-111.97637166</v>
      </c>
      <c r="B4000">
        <v>33.078728779999999</v>
      </c>
      <c r="C4000" t="s">
        <v>563</v>
      </c>
      <c r="D4000" t="s">
        <v>562</v>
      </c>
      <c r="E4000" t="s">
        <v>561</v>
      </c>
      <c r="F4000">
        <v>1478</v>
      </c>
      <c r="G4000">
        <v>358</v>
      </c>
      <c r="H4000">
        <v>13.333</v>
      </c>
      <c r="I4000">
        <v>3.5430000000000001</v>
      </c>
      <c r="J4000">
        <v>1</v>
      </c>
      <c r="K4000">
        <v>1172.444</v>
      </c>
      <c r="L4000" t="s">
        <v>560</v>
      </c>
      <c r="M4000" t="s">
        <v>559</v>
      </c>
      <c r="N4000" s="8">
        <v>43412</v>
      </c>
      <c r="O4000">
        <v>0</v>
      </c>
      <c r="P4000">
        <v>0</v>
      </c>
      <c r="Q4000">
        <v>18401.884999999998</v>
      </c>
      <c r="R4000">
        <v>1555.306</v>
      </c>
      <c r="S4000">
        <v>3.24</v>
      </c>
      <c r="T4000">
        <v>33</v>
      </c>
      <c r="U4000">
        <v>4713.0479999999998</v>
      </c>
      <c r="V4000">
        <v>4</v>
      </c>
      <c r="W4000">
        <v>2.4159999999999999</v>
      </c>
      <c r="X4000">
        <v>3.9039999999999999</v>
      </c>
      <c r="Y4000" s="8">
        <v>43412</v>
      </c>
    </row>
    <row r="4001" spans="1:25" x14ac:dyDescent="0.25">
      <c r="A4001">
        <v>-111.97637217</v>
      </c>
      <c r="B4001">
        <v>33.078738780000002</v>
      </c>
      <c r="C4001" t="s">
        <v>563</v>
      </c>
      <c r="D4001" t="s">
        <v>562</v>
      </c>
      <c r="E4001" t="s">
        <v>561</v>
      </c>
      <c r="F4001">
        <v>1479</v>
      </c>
      <c r="G4001">
        <v>1</v>
      </c>
      <c r="H4001">
        <v>13.333</v>
      </c>
      <c r="I4001">
        <v>3.609</v>
      </c>
      <c r="J4001">
        <v>1</v>
      </c>
      <c r="K4001">
        <v>1172.3979999999999</v>
      </c>
      <c r="L4001" t="s">
        <v>560</v>
      </c>
      <c r="M4001" t="s">
        <v>559</v>
      </c>
      <c r="N4001" s="8">
        <v>43412</v>
      </c>
      <c r="O4001">
        <v>0</v>
      </c>
      <c r="P4001">
        <v>0</v>
      </c>
      <c r="Q4001">
        <v>14557.115</v>
      </c>
      <c r="R4001">
        <v>1207.981</v>
      </c>
      <c r="S4001">
        <v>2.5169999999999999</v>
      </c>
      <c r="T4001">
        <v>33</v>
      </c>
      <c r="U4001">
        <v>3660.547</v>
      </c>
      <c r="V4001">
        <v>4</v>
      </c>
      <c r="W4001">
        <v>2.4609999999999999</v>
      </c>
      <c r="X4001">
        <v>3.9769999999999999</v>
      </c>
      <c r="Y4001" s="8">
        <v>43412</v>
      </c>
    </row>
    <row r="4002" spans="1:25" x14ac:dyDescent="0.25">
      <c r="A4002">
        <v>-111.97637151000001</v>
      </c>
      <c r="B4002">
        <v>33.078748789999999</v>
      </c>
      <c r="C4002" t="s">
        <v>563</v>
      </c>
      <c r="D4002" t="s">
        <v>562</v>
      </c>
      <c r="E4002" t="s">
        <v>561</v>
      </c>
      <c r="F4002">
        <v>1480</v>
      </c>
      <c r="G4002">
        <v>3</v>
      </c>
      <c r="H4002">
        <v>13.333</v>
      </c>
      <c r="I4002">
        <v>3.4449999999999998</v>
      </c>
      <c r="J4002">
        <v>1</v>
      </c>
      <c r="K4002">
        <v>1172.3979999999999</v>
      </c>
      <c r="L4002" t="s">
        <v>560</v>
      </c>
      <c r="M4002" t="s">
        <v>559</v>
      </c>
      <c r="N4002" s="8">
        <v>43412</v>
      </c>
      <c r="O4002">
        <v>0</v>
      </c>
      <c r="P4002">
        <v>0</v>
      </c>
      <c r="Q4002">
        <v>11184.384</v>
      </c>
      <c r="R4002">
        <v>972.29899999999998</v>
      </c>
      <c r="S4002">
        <v>2.0259999999999998</v>
      </c>
      <c r="T4002">
        <v>33</v>
      </c>
      <c r="U4002">
        <v>2946.3620000000001</v>
      </c>
      <c r="V4002">
        <v>4</v>
      </c>
      <c r="W4002">
        <v>2.3490000000000002</v>
      </c>
      <c r="X4002">
        <v>3.7959999999999998</v>
      </c>
      <c r="Y4002" s="8">
        <v>43412</v>
      </c>
    </row>
    <row r="4003" spans="1:25" x14ac:dyDescent="0.25">
      <c r="A4003">
        <v>-111.976371</v>
      </c>
      <c r="B4003">
        <v>33.078757770000003</v>
      </c>
      <c r="C4003" t="s">
        <v>563</v>
      </c>
      <c r="D4003" t="s">
        <v>562</v>
      </c>
      <c r="E4003" t="s">
        <v>561</v>
      </c>
      <c r="F4003">
        <v>1481</v>
      </c>
      <c r="G4003">
        <v>360</v>
      </c>
      <c r="H4003">
        <v>13.333</v>
      </c>
      <c r="I4003">
        <v>3.4780000000000002</v>
      </c>
      <c r="J4003">
        <v>1</v>
      </c>
      <c r="K4003">
        <v>1172.4670000000001</v>
      </c>
      <c r="L4003" t="s">
        <v>560</v>
      </c>
      <c r="M4003" t="s">
        <v>559</v>
      </c>
      <c r="N4003" s="8">
        <v>43412</v>
      </c>
      <c r="O4003">
        <v>0</v>
      </c>
      <c r="P4003">
        <v>0</v>
      </c>
      <c r="Q4003">
        <v>10152.51</v>
      </c>
      <c r="R4003">
        <v>874.26800000000003</v>
      </c>
      <c r="S4003">
        <v>1.821</v>
      </c>
      <c r="T4003">
        <v>33</v>
      </c>
      <c r="U4003">
        <v>2649.2979999999998</v>
      </c>
      <c r="V4003">
        <v>4</v>
      </c>
      <c r="W4003">
        <v>2.371</v>
      </c>
      <c r="X4003">
        <v>3.8319999999999999</v>
      </c>
      <c r="Y4003" s="8">
        <v>43412</v>
      </c>
    </row>
    <row r="4004" spans="1:25" x14ac:dyDescent="0.25">
      <c r="A4004">
        <v>-111.97637034</v>
      </c>
      <c r="B4004">
        <v>33.07876778</v>
      </c>
      <c r="C4004" t="s">
        <v>563</v>
      </c>
      <c r="D4004" t="s">
        <v>562</v>
      </c>
      <c r="E4004" t="s">
        <v>561</v>
      </c>
      <c r="F4004">
        <v>1482</v>
      </c>
      <c r="G4004">
        <v>2</v>
      </c>
      <c r="H4004">
        <v>13.333</v>
      </c>
      <c r="I4004">
        <v>3.379</v>
      </c>
      <c r="J4004">
        <v>1</v>
      </c>
      <c r="K4004">
        <v>1172.4770000000001</v>
      </c>
      <c r="L4004" t="s">
        <v>560</v>
      </c>
      <c r="M4004" t="s">
        <v>559</v>
      </c>
      <c r="N4004" s="8">
        <v>43412</v>
      </c>
      <c r="O4004">
        <v>0</v>
      </c>
      <c r="P4004">
        <v>0</v>
      </c>
      <c r="Q4004">
        <v>11122.198</v>
      </c>
      <c r="R4004">
        <v>985.66800000000001</v>
      </c>
      <c r="S4004">
        <v>2.0529999999999999</v>
      </c>
      <c r="T4004">
        <v>33</v>
      </c>
      <c r="U4004">
        <v>2986.873</v>
      </c>
      <c r="V4004">
        <v>4</v>
      </c>
      <c r="W4004">
        <v>2.3039999999999998</v>
      </c>
      <c r="X4004">
        <v>3.7240000000000002</v>
      </c>
      <c r="Y4004" s="8">
        <v>43412</v>
      </c>
    </row>
    <row r="4005" spans="1:25" x14ac:dyDescent="0.25">
      <c r="A4005">
        <v>-111.9763722</v>
      </c>
      <c r="B4005">
        <v>33.078776840000003</v>
      </c>
      <c r="C4005" t="s">
        <v>563</v>
      </c>
      <c r="D4005" t="s">
        <v>562</v>
      </c>
      <c r="E4005" t="s">
        <v>561</v>
      </c>
      <c r="F4005">
        <v>1483</v>
      </c>
      <c r="G4005">
        <v>7</v>
      </c>
      <c r="H4005">
        <v>13.333</v>
      </c>
      <c r="I4005">
        <v>3.4119999999999999</v>
      </c>
      <c r="J4005">
        <v>1</v>
      </c>
      <c r="K4005">
        <v>1172.556</v>
      </c>
      <c r="L4005" t="s">
        <v>560</v>
      </c>
      <c r="M4005" t="s">
        <v>559</v>
      </c>
      <c r="N4005" s="8">
        <v>43412</v>
      </c>
      <c r="O4005">
        <v>0</v>
      </c>
      <c r="P4005">
        <v>0</v>
      </c>
      <c r="Q4005">
        <v>12007.393</v>
      </c>
      <c r="R4005">
        <v>1053.884</v>
      </c>
      <c r="S4005">
        <v>2.1960000000000002</v>
      </c>
      <c r="T4005">
        <v>33</v>
      </c>
      <c r="U4005">
        <v>3193.587</v>
      </c>
      <c r="V4005">
        <v>4</v>
      </c>
      <c r="W4005">
        <v>2.3260000000000001</v>
      </c>
      <c r="X4005">
        <v>3.76</v>
      </c>
      <c r="Y4005" s="8">
        <v>43412</v>
      </c>
    </row>
    <row r="4006" spans="1:25" x14ac:dyDescent="0.25">
      <c r="A4006">
        <v>-111.97636949</v>
      </c>
      <c r="B4006">
        <v>33.078786790000002</v>
      </c>
      <c r="C4006" t="s">
        <v>563</v>
      </c>
      <c r="D4006" t="s">
        <v>562</v>
      </c>
      <c r="E4006" t="s">
        <v>561</v>
      </c>
      <c r="F4006">
        <v>1484</v>
      </c>
      <c r="G4006">
        <v>357</v>
      </c>
      <c r="H4006">
        <v>13.333</v>
      </c>
      <c r="I4006">
        <v>3.4119999999999999</v>
      </c>
      <c r="J4006">
        <v>1</v>
      </c>
      <c r="K4006">
        <v>1172.5129999999999</v>
      </c>
      <c r="L4006" t="s">
        <v>560</v>
      </c>
      <c r="M4006" t="s">
        <v>559</v>
      </c>
      <c r="N4006" s="8">
        <v>43412</v>
      </c>
      <c r="O4006">
        <v>0</v>
      </c>
      <c r="P4006">
        <v>0</v>
      </c>
      <c r="Q4006">
        <v>11521.64</v>
      </c>
      <c r="R4006">
        <v>1011.249</v>
      </c>
      <c r="S4006">
        <v>2.1070000000000002</v>
      </c>
      <c r="T4006">
        <v>33</v>
      </c>
      <c r="U4006">
        <v>3064.3919999999998</v>
      </c>
      <c r="V4006">
        <v>4</v>
      </c>
      <c r="W4006">
        <v>2.3260000000000001</v>
      </c>
      <c r="X4006">
        <v>3.76</v>
      </c>
      <c r="Y4006" s="8">
        <v>43412</v>
      </c>
    </row>
    <row r="4007" spans="1:25" x14ac:dyDescent="0.25">
      <c r="A4007">
        <v>-111.97637202999999</v>
      </c>
      <c r="B4007">
        <v>33.078795820000003</v>
      </c>
      <c r="C4007" t="s">
        <v>563</v>
      </c>
      <c r="D4007" t="s">
        <v>562</v>
      </c>
      <c r="E4007" t="s">
        <v>561</v>
      </c>
      <c r="F4007">
        <v>1485</v>
      </c>
      <c r="G4007">
        <v>6</v>
      </c>
      <c r="H4007">
        <v>13.333</v>
      </c>
      <c r="I4007">
        <v>3.4119999999999999</v>
      </c>
      <c r="J4007">
        <v>1</v>
      </c>
      <c r="K4007">
        <v>1172.4639999999999</v>
      </c>
      <c r="L4007" t="s">
        <v>560</v>
      </c>
      <c r="M4007" t="s">
        <v>559</v>
      </c>
      <c r="N4007" s="8">
        <v>43412</v>
      </c>
      <c r="O4007">
        <v>0</v>
      </c>
      <c r="P4007">
        <v>0</v>
      </c>
      <c r="Q4007">
        <v>12382.49</v>
      </c>
      <c r="R4007">
        <v>1086.806</v>
      </c>
      <c r="S4007">
        <v>2.2639999999999998</v>
      </c>
      <c r="T4007">
        <v>33</v>
      </c>
      <c r="U4007">
        <v>3293.3510000000001</v>
      </c>
      <c r="V4007">
        <v>4</v>
      </c>
      <c r="W4007">
        <v>2.3260000000000001</v>
      </c>
      <c r="X4007">
        <v>3.76</v>
      </c>
      <c r="Y4007" s="8">
        <v>43412</v>
      </c>
    </row>
    <row r="4008" spans="1:25" x14ac:dyDescent="0.25">
      <c r="A4008">
        <v>-111.97637017</v>
      </c>
      <c r="B4008">
        <v>33.078805780000003</v>
      </c>
      <c r="C4008" t="s">
        <v>563</v>
      </c>
      <c r="D4008" t="s">
        <v>562</v>
      </c>
      <c r="E4008" t="s">
        <v>561</v>
      </c>
      <c r="F4008">
        <v>1486</v>
      </c>
      <c r="G4008">
        <v>1</v>
      </c>
      <c r="H4008">
        <v>13.333</v>
      </c>
      <c r="I4008">
        <v>3.5760000000000001</v>
      </c>
      <c r="J4008">
        <v>1</v>
      </c>
      <c r="K4008">
        <v>1172.3920000000001</v>
      </c>
      <c r="L4008" t="s">
        <v>560</v>
      </c>
      <c r="M4008" t="s">
        <v>559</v>
      </c>
      <c r="N4008" s="8">
        <v>43412</v>
      </c>
      <c r="O4008">
        <v>0</v>
      </c>
      <c r="P4008">
        <v>0</v>
      </c>
      <c r="Q4008">
        <v>17149.083999999999</v>
      </c>
      <c r="R4008">
        <v>1436.123</v>
      </c>
      <c r="S4008">
        <v>2.992</v>
      </c>
      <c r="T4008">
        <v>33</v>
      </c>
      <c r="U4008">
        <v>4351.8879999999999</v>
      </c>
      <c r="V4008">
        <v>4</v>
      </c>
      <c r="W4008">
        <v>2.4380000000000002</v>
      </c>
      <c r="X4008">
        <v>3.9409999999999998</v>
      </c>
      <c r="Y4008" s="8">
        <v>43412</v>
      </c>
    </row>
    <row r="4009" spans="1:25" x14ac:dyDescent="0.25">
      <c r="A4009">
        <v>-111.976371</v>
      </c>
      <c r="B4009">
        <v>33.078815769999999</v>
      </c>
      <c r="C4009" t="s">
        <v>563</v>
      </c>
      <c r="D4009" t="s">
        <v>562</v>
      </c>
      <c r="E4009" t="s">
        <v>561</v>
      </c>
      <c r="F4009">
        <v>1487</v>
      </c>
      <c r="G4009">
        <v>0</v>
      </c>
      <c r="H4009">
        <v>13.333</v>
      </c>
      <c r="I4009">
        <v>3.5430000000000001</v>
      </c>
      <c r="J4009">
        <v>1</v>
      </c>
      <c r="K4009">
        <v>1172.3789999999999</v>
      </c>
      <c r="L4009" t="s">
        <v>560</v>
      </c>
      <c r="M4009" t="s">
        <v>559</v>
      </c>
      <c r="N4009" s="8">
        <v>43412</v>
      </c>
      <c r="O4009">
        <v>0</v>
      </c>
      <c r="P4009">
        <v>0</v>
      </c>
      <c r="Q4009">
        <v>18120.919999999998</v>
      </c>
      <c r="R4009">
        <v>1531.559</v>
      </c>
      <c r="S4009">
        <v>3.1909999999999998</v>
      </c>
      <c r="T4009">
        <v>33</v>
      </c>
      <c r="U4009">
        <v>4641.0879999999997</v>
      </c>
      <c r="V4009">
        <v>4</v>
      </c>
      <c r="W4009">
        <v>2.4159999999999999</v>
      </c>
      <c r="X4009">
        <v>3.9039999999999999</v>
      </c>
      <c r="Y4009" s="8">
        <v>43412</v>
      </c>
    </row>
    <row r="4010" spans="1:25" x14ac:dyDescent="0.25">
      <c r="A4010">
        <v>-111.976371</v>
      </c>
      <c r="B4010">
        <v>33.078824769999997</v>
      </c>
      <c r="C4010" t="s">
        <v>563</v>
      </c>
      <c r="D4010" t="s">
        <v>562</v>
      </c>
      <c r="E4010" t="s">
        <v>561</v>
      </c>
      <c r="F4010">
        <v>1488</v>
      </c>
      <c r="G4010">
        <v>360</v>
      </c>
      <c r="H4010">
        <v>13.333</v>
      </c>
      <c r="I4010">
        <v>3.3140000000000001</v>
      </c>
      <c r="J4010">
        <v>1</v>
      </c>
      <c r="K4010">
        <v>1172.4079999999999</v>
      </c>
      <c r="L4010" t="s">
        <v>560</v>
      </c>
      <c r="M4010" t="s">
        <v>559</v>
      </c>
      <c r="N4010" s="8">
        <v>43412</v>
      </c>
      <c r="O4010">
        <v>0</v>
      </c>
      <c r="P4010">
        <v>0</v>
      </c>
      <c r="Q4010">
        <v>17447.894</v>
      </c>
      <c r="R4010">
        <v>1576.8810000000001</v>
      </c>
      <c r="S4010">
        <v>3.2850000000000001</v>
      </c>
      <c r="T4010">
        <v>33</v>
      </c>
      <c r="U4010">
        <v>4778.4269999999997</v>
      </c>
      <c r="V4010">
        <v>4</v>
      </c>
      <c r="W4010">
        <v>2.2589999999999999</v>
      </c>
      <c r="X4010">
        <v>3.6509999999999998</v>
      </c>
      <c r="Y4010" s="8">
        <v>43412</v>
      </c>
    </row>
    <row r="4011" spans="1:25" x14ac:dyDescent="0.25">
      <c r="A4011">
        <v>-111.97637</v>
      </c>
      <c r="B4011">
        <v>33.07883477</v>
      </c>
      <c r="C4011" t="s">
        <v>563</v>
      </c>
      <c r="D4011" t="s">
        <v>562</v>
      </c>
      <c r="E4011" t="s">
        <v>561</v>
      </c>
      <c r="F4011">
        <v>1489</v>
      </c>
      <c r="G4011">
        <v>0</v>
      </c>
      <c r="H4011">
        <v>13.333</v>
      </c>
      <c r="I4011">
        <v>3.3460000000000001</v>
      </c>
      <c r="J4011">
        <v>1</v>
      </c>
      <c r="K4011">
        <v>1172.3879999999999</v>
      </c>
      <c r="L4011" t="s">
        <v>560</v>
      </c>
      <c r="M4011" t="s">
        <v>559</v>
      </c>
      <c r="N4011" s="8">
        <v>43412</v>
      </c>
      <c r="O4011">
        <v>0</v>
      </c>
      <c r="P4011">
        <v>0</v>
      </c>
      <c r="Q4011">
        <v>17812.690999999999</v>
      </c>
      <c r="R4011">
        <v>1594.067</v>
      </c>
      <c r="S4011">
        <v>3.3210000000000002</v>
      </c>
      <c r="T4011">
        <v>33</v>
      </c>
      <c r="U4011">
        <v>4830.5069999999996</v>
      </c>
      <c r="V4011">
        <v>4</v>
      </c>
      <c r="W4011">
        <v>2.282</v>
      </c>
      <c r="X4011">
        <v>3.6880000000000002</v>
      </c>
      <c r="Y4011" s="8">
        <v>43412</v>
      </c>
    </row>
    <row r="4012" spans="1:25" x14ac:dyDescent="0.25">
      <c r="A4012">
        <v>-111.97637134</v>
      </c>
      <c r="B4012">
        <v>33.07884378</v>
      </c>
      <c r="C4012" t="s">
        <v>563</v>
      </c>
      <c r="D4012" t="s">
        <v>562</v>
      </c>
      <c r="E4012" t="s">
        <v>561</v>
      </c>
      <c r="F4012">
        <v>1490</v>
      </c>
      <c r="G4012">
        <v>2</v>
      </c>
      <c r="H4012">
        <v>13.333</v>
      </c>
      <c r="I4012">
        <v>3.609</v>
      </c>
      <c r="J4012">
        <v>1</v>
      </c>
      <c r="K4012">
        <v>1172.395</v>
      </c>
      <c r="L4012" t="s">
        <v>560</v>
      </c>
      <c r="M4012" t="s">
        <v>559</v>
      </c>
      <c r="N4012" s="8">
        <v>43412</v>
      </c>
      <c r="O4012">
        <v>0</v>
      </c>
      <c r="P4012">
        <v>0</v>
      </c>
      <c r="Q4012">
        <v>15055.261</v>
      </c>
      <c r="R4012">
        <v>1249.318</v>
      </c>
      <c r="S4012">
        <v>2.6030000000000002</v>
      </c>
      <c r="T4012">
        <v>33</v>
      </c>
      <c r="U4012">
        <v>3785.8110000000001</v>
      </c>
      <c r="V4012">
        <v>4</v>
      </c>
      <c r="W4012">
        <v>2.4609999999999999</v>
      </c>
      <c r="X4012">
        <v>3.9769999999999999</v>
      </c>
      <c r="Y4012" s="8">
        <v>43412</v>
      </c>
    </row>
    <row r="4013" spans="1:25" x14ac:dyDescent="0.25">
      <c r="A4013">
        <v>-111.97637048999999</v>
      </c>
      <c r="B4013">
        <v>33.078853789999997</v>
      </c>
      <c r="C4013" t="s">
        <v>563</v>
      </c>
      <c r="D4013" t="s">
        <v>562</v>
      </c>
      <c r="E4013" t="s">
        <v>561</v>
      </c>
      <c r="F4013">
        <v>1491</v>
      </c>
      <c r="G4013">
        <v>357</v>
      </c>
      <c r="H4013">
        <v>13.333</v>
      </c>
      <c r="I4013">
        <v>3.609</v>
      </c>
      <c r="J4013">
        <v>1</v>
      </c>
      <c r="K4013">
        <v>1172.5070000000001</v>
      </c>
      <c r="L4013" t="s">
        <v>560</v>
      </c>
      <c r="M4013" t="s">
        <v>559</v>
      </c>
      <c r="N4013" s="8">
        <v>43412</v>
      </c>
      <c r="O4013">
        <v>0</v>
      </c>
      <c r="P4013">
        <v>0</v>
      </c>
      <c r="Q4013">
        <v>13895.766</v>
      </c>
      <c r="R4013">
        <v>1153.0999999999999</v>
      </c>
      <c r="S4013">
        <v>2.4020000000000001</v>
      </c>
      <c r="T4013">
        <v>33</v>
      </c>
      <c r="U4013">
        <v>3494.2429999999999</v>
      </c>
      <c r="V4013">
        <v>4</v>
      </c>
      <c r="W4013">
        <v>2.4609999999999999</v>
      </c>
      <c r="X4013">
        <v>3.9769999999999999</v>
      </c>
      <c r="Y4013" s="8">
        <v>43412</v>
      </c>
    </row>
    <row r="4014" spans="1:25" x14ac:dyDescent="0.25">
      <c r="A4014">
        <v>-111.97637202999999</v>
      </c>
      <c r="B4014">
        <v>33.078862819999998</v>
      </c>
      <c r="C4014" t="s">
        <v>563</v>
      </c>
      <c r="D4014" t="s">
        <v>562</v>
      </c>
      <c r="E4014" t="s">
        <v>561</v>
      </c>
      <c r="F4014">
        <v>1492</v>
      </c>
      <c r="G4014">
        <v>6</v>
      </c>
      <c r="H4014">
        <v>13.333</v>
      </c>
      <c r="I4014">
        <v>3.4119999999999999</v>
      </c>
      <c r="J4014">
        <v>1</v>
      </c>
      <c r="K4014">
        <v>1172.3720000000001</v>
      </c>
      <c r="L4014" t="s">
        <v>560</v>
      </c>
      <c r="M4014" t="s">
        <v>559</v>
      </c>
      <c r="N4014" s="8">
        <v>43412</v>
      </c>
      <c r="O4014">
        <v>0</v>
      </c>
      <c r="P4014">
        <v>0</v>
      </c>
      <c r="Q4014">
        <v>15205.741</v>
      </c>
      <c r="R4014">
        <v>1334.6010000000001</v>
      </c>
      <c r="S4014">
        <v>2.78</v>
      </c>
      <c r="T4014">
        <v>33</v>
      </c>
      <c r="U4014">
        <v>4044.2460000000001</v>
      </c>
      <c r="V4014">
        <v>4</v>
      </c>
      <c r="W4014">
        <v>2.3260000000000001</v>
      </c>
      <c r="X4014">
        <v>3.76</v>
      </c>
      <c r="Y4014" s="8">
        <v>43412</v>
      </c>
    </row>
    <row r="4015" spans="1:25" x14ac:dyDescent="0.25">
      <c r="A4015">
        <v>-111.97637082999999</v>
      </c>
      <c r="B4015">
        <v>33.078872779999998</v>
      </c>
      <c r="C4015" t="s">
        <v>563</v>
      </c>
      <c r="D4015" t="s">
        <v>562</v>
      </c>
      <c r="E4015" t="s">
        <v>561</v>
      </c>
      <c r="F4015">
        <v>1493</v>
      </c>
      <c r="G4015">
        <v>359</v>
      </c>
      <c r="H4015">
        <v>13.333</v>
      </c>
      <c r="I4015">
        <v>3.379</v>
      </c>
      <c r="J4015">
        <v>1</v>
      </c>
      <c r="K4015">
        <v>1172.4110000000001</v>
      </c>
      <c r="L4015" t="s">
        <v>560</v>
      </c>
      <c r="M4015" t="s">
        <v>559</v>
      </c>
      <c r="N4015" s="8">
        <v>43412</v>
      </c>
      <c r="O4015">
        <v>0</v>
      </c>
      <c r="P4015">
        <v>0</v>
      </c>
      <c r="Q4015">
        <v>17081.830999999998</v>
      </c>
      <c r="R4015">
        <v>1513.8209999999999</v>
      </c>
      <c r="S4015">
        <v>3.1539999999999999</v>
      </c>
      <c r="T4015">
        <v>33</v>
      </c>
      <c r="U4015">
        <v>4587.3360000000002</v>
      </c>
      <c r="V4015">
        <v>4</v>
      </c>
      <c r="W4015">
        <v>2.3039999999999998</v>
      </c>
      <c r="X4015">
        <v>3.7240000000000002</v>
      </c>
      <c r="Y4015" s="8">
        <v>43412</v>
      </c>
    </row>
    <row r="4016" spans="1:25" x14ac:dyDescent="0.25">
      <c r="A4016">
        <v>-111.97637151000001</v>
      </c>
      <c r="B4016">
        <v>33.078881789999997</v>
      </c>
      <c r="C4016" t="s">
        <v>563</v>
      </c>
      <c r="D4016" t="s">
        <v>562</v>
      </c>
      <c r="E4016" t="s">
        <v>561</v>
      </c>
      <c r="F4016">
        <v>1494</v>
      </c>
      <c r="G4016">
        <v>3</v>
      </c>
      <c r="H4016">
        <v>13.333</v>
      </c>
      <c r="I4016">
        <v>3.609</v>
      </c>
      <c r="J4016">
        <v>1</v>
      </c>
      <c r="K4016">
        <v>1172.441</v>
      </c>
      <c r="L4016" t="s">
        <v>560</v>
      </c>
      <c r="M4016" t="s">
        <v>559</v>
      </c>
      <c r="N4016" s="8">
        <v>43412</v>
      </c>
      <c r="O4016">
        <v>0</v>
      </c>
      <c r="P4016">
        <v>0</v>
      </c>
      <c r="Q4016">
        <v>16698.362000000001</v>
      </c>
      <c r="R4016">
        <v>1385.6659999999999</v>
      </c>
      <c r="S4016">
        <v>2.887</v>
      </c>
      <c r="T4016">
        <v>33</v>
      </c>
      <c r="U4016">
        <v>4198.9870000000001</v>
      </c>
      <c r="V4016">
        <v>4</v>
      </c>
      <c r="W4016">
        <v>2.4609999999999999</v>
      </c>
      <c r="X4016">
        <v>3.9769999999999999</v>
      </c>
      <c r="Y4016" s="8">
        <v>43412</v>
      </c>
    </row>
    <row r="4017" spans="1:25" x14ac:dyDescent="0.25">
      <c r="A4017">
        <v>-111.976371</v>
      </c>
      <c r="B4017">
        <v>33.078891769999998</v>
      </c>
      <c r="C4017" t="s">
        <v>563</v>
      </c>
      <c r="D4017" t="s">
        <v>562</v>
      </c>
      <c r="E4017" t="s">
        <v>561</v>
      </c>
      <c r="F4017">
        <v>1495</v>
      </c>
      <c r="G4017">
        <v>0</v>
      </c>
      <c r="H4017">
        <v>13.333</v>
      </c>
      <c r="I4017">
        <v>3.4780000000000002</v>
      </c>
      <c r="J4017">
        <v>1</v>
      </c>
      <c r="K4017">
        <v>1172.434</v>
      </c>
      <c r="L4017" t="s">
        <v>560</v>
      </c>
      <c r="M4017" t="s">
        <v>559</v>
      </c>
      <c r="N4017" s="8">
        <v>43412</v>
      </c>
      <c r="O4017">
        <v>0</v>
      </c>
      <c r="P4017">
        <v>0</v>
      </c>
      <c r="Q4017">
        <v>14801.727000000001</v>
      </c>
      <c r="R4017">
        <v>1274.6289999999999</v>
      </c>
      <c r="S4017">
        <v>2.6549999999999998</v>
      </c>
      <c r="T4017">
        <v>33</v>
      </c>
      <c r="U4017">
        <v>3862.5120000000002</v>
      </c>
      <c r="V4017">
        <v>4</v>
      </c>
      <c r="W4017">
        <v>2.371</v>
      </c>
      <c r="X4017">
        <v>3.8319999999999999</v>
      </c>
      <c r="Y4017" s="8">
        <v>43412</v>
      </c>
    </row>
    <row r="4018" spans="1:25" x14ac:dyDescent="0.25">
      <c r="A4018">
        <v>-111.97637134</v>
      </c>
      <c r="B4018">
        <v>33.078900779999998</v>
      </c>
      <c r="C4018" t="s">
        <v>563</v>
      </c>
      <c r="D4018" t="s">
        <v>562</v>
      </c>
      <c r="E4018" t="s">
        <v>561</v>
      </c>
      <c r="F4018">
        <v>1496</v>
      </c>
      <c r="G4018">
        <v>2</v>
      </c>
      <c r="H4018">
        <v>13.333</v>
      </c>
      <c r="I4018">
        <v>3.6419999999999999</v>
      </c>
      <c r="J4018">
        <v>1</v>
      </c>
      <c r="K4018">
        <v>1172.3720000000001</v>
      </c>
      <c r="L4018" t="s">
        <v>560</v>
      </c>
      <c r="M4018" t="s">
        <v>559</v>
      </c>
      <c r="N4018" s="8">
        <v>43412</v>
      </c>
      <c r="O4018">
        <v>0</v>
      </c>
      <c r="P4018">
        <v>0</v>
      </c>
      <c r="Q4018">
        <v>13518.630999999999</v>
      </c>
      <c r="R4018">
        <v>1111.6990000000001</v>
      </c>
      <c r="S4018">
        <v>2.3159999999999998</v>
      </c>
      <c r="T4018">
        <v>33</v>
      </c>
      <c r="U4018">
        <v>3368.7829999999999</v>
      </c>
      <c r="V4018">
        <v>4</v>
      </c>
      <c r="W4018">
        <v>2.4830000000000001</v>
      </c>
      <c r="X4018">
        <v>4.0129999999999999</v>
      </c>
      <c r="Y4018" s="8">
        <v>43412</v>
      </c>
    </row>
    <row r="4019" spans="1:25" x14ac:dyDescent="0.25">
      <c r="A4019">
        <v>-111.97637032</v>
      </c>
      <c r="B4019">
        <v>33.078910790000002</v>
      </c>
      <c r="C4019" t="s">
        <v>563</v>
      </c>
      <c r="D4019" t="s">
        <v>562</v>
      </c>
      <c r="E4019" t="s">
        <v>561</v>
      </c>
      <c r="F4019">
        <v>1497</v>
      </c>
      <c r="G4019">
        <v>356</v>
      </c>
      <c r="H4019">
        <v>13.333</v>
      </c>
      <c r="I4019">
        <v>3.15</v>
      </c>
      <c r="J4019">
        <v>1</v>
      </c>
      <c r="K4019">
        <v>1172.421</v>
      </c>
      <c r="L4019" t="s">
        <v>560</v>
      </c>
      <c r="M4019" t="s">
        <v>559</v>
      </c>
      <c r="N4019" s="8">
        <v>43412</v>
      </c>
      <c r="O4019">
        <v>0</v>
      </c>
      <c r="P4019">
        <v>0</v>
      </c>
      <c r="Q4019">
        <v>12032.62</v>
      </c>
      <c r="R4019">
        <v>1144.106</v>
      </c>
      <c r="S4019">
        <v>2.3839999999999999</v>
      </c>
      <c r="T4019">
        <v>33</v>
      </c>
      <c r="U4019">
        <v>3466.9879999999998</v>
      </c>
      <c r="V4019">
        <v>4</v>
      </c>
      <c r="W4019">
        <v>2.1469999999999998</v>
      </c>
      <c r="X4019">
        <v>3.4710000000000001</v>
      </c>
      <c r="Y4019" s="8">
        <v>43412</v>
      </c>
    </row>
    <row r="4020" spans="1:25" x14ac:dyDescent="0.25">
      <c r="A4020">
        <v>-111.97637103</v>
      </c>
      <c r="B4020">
        <v>33.078919820000003</v>
      </c>
      <c r="C4020" t="s">
        <v>563</v>
      </c>
      <c r="D4020" t="s">
        <v>562</v>
      </c>
      <c r="E4020" t="s">
        <v>561</v>
      </c>
      <c r="F4020">
        <v>1498</v>
      </c>
      <c r="G4020">
        <v>6</v>
      </c>
      <c r="H4020">
        <v>13.333</v>
      </c>
      <c r="I4020">
        <v>3.51</v>
      </c>
      <c r="J4020">
        <v>1</v>
      </c>
      <c r="K4020">
        <v>1172.3879999999999</v>
      </c>
      <c r="L4020" t="s">
        <v>560</v>
      </c>
      <c r="M4020" t="s">
        <v>559</v>
      </c>
      <c r="N4020" s="8">
        <v>43412</v>
      </c>
      <c r="O4020">
        <v>0</v>
      </c>
      <c r="P4020">
        <v>0</v>
      </c>
      <c r="Q4020">
        <v>13653.743</v>
      </c>
      <c r="R4020">
        <v>1164.7840000000001</v>
      </c>
      <c r="S4020">
        <v>2.427</v>
      </c>
      <c r="T4020">
        <v>33</v>
      </c>
      <c r="U4020">
        <v>3529.6469999999999</v>
      </c>
      <c r="V4020">
        <v>4</v>
      </c>
      <c r="W4020">
        <v>2.3940000000000001</v>
      </c>
      <c r="X4020">
        <v>3.8679999999999999</v>
      </c>
      <c r="Y4020" s="8">
        <v>43412</v>
      </c>
    </row>
    <row r="4021" spans="1:25" x14ac:dyDescent="0.25">
      <c r="A4021">
        <v>-111.97637116999999</v>
      </c>
      <c r="B4021">
        <v>33.078928779999998</v>
      </c>
      <c r="C4021" t="s">
        <v>563</v>
      </c>
      <c r="D4021" t="s">
        <v>562</v>
      </c>
      <c r="E4021" t="s">
        <v>561</v>
      </c>
      <c r="F4021">
        <v>1499</v>
      </c>
      <c r="G4021">
        <v>1</v>
      </c>
      <c r="H4021">
        <v>13.333</v>
      </c>
      <c r="I4021">
        <v>3.4780000000000002</v>
      </c>
      <c r="J4021">
        <v>1</v>
      </c>
      <c r="K4021">
        <v>1172.3979999999999</v>
      </c>
      <c r="L4021" t="s">
        <v>560</v>
      </c>
      <c r="M4021" t="s">
        <v>559</v>
      </c>
      <c r="N4021" s="8">
        <v>43412</v>
      </c>
      <c r="O4021">
        <v>0</v>
      </c>
      <c r="P4021">
        <v>0</v>
      </c>
      <c r="Q4021">
        <v>10905.953</v>
      </c>
      <c r="R4021">
        <v>939.15</v>
      </c>
      <c r="S4021">
        <v>1.9570000000000001</v>
      </c>
      <c r="T4021">
        <v>33</v>
      </c>
      <c r="U4021">
        <v>2845.9090000000001</v>
      </c>
      <c r="V4021">
        <v>4</v>
      </c>
      <c r="W4021">
        <v>2.371</v>
      </c>
      <c r="X4021">
        <v>3.8319999999999999</v>
      </c>
      <c r="Y4021" s="8">
        <v>43412</v>
      </c>
    </row>
    <row r="4022" spans="1:25" x14ac:dyDescent="0.25">
      <c r="A4022">
        <v>-111.97636949</v>
      </c>
      <c r="B4022">
        <v>33.078938790000002</v>
      </c>
      <c r="C4022" t="s">
        <v>563</v>
      </c>
      <c r="D4022" t="s">
        <v>562</v>
      </c>
      <c r="E4022" t="s">
        <v>561</v>
      </c>
      <c r="F4022">
        <v>1500</v>
      </c>
      <c r="G4022">
        <v>357</v>
      </c>
      <c r="H4022">
        <v>13.333</v>
      </c>
      <c r="I4022">
        <v>3.379</v>
      </c>
      <c r="J4022">
        <v>1</v>
      </c>
      <c r="K4022">
        <v>1172.431</v>
      </c>
      <c r="L4022" t="s">
        <v>560</v>
      </c>
      <c r="M4022" t="s">
        <v>559</v>
      </c>
      <c r="N4022" s="8">
        <v>43412</v>
      </c>
      <c r="O4022">
        <v>0</v>
      </c>
      <c r="P4022">
        <v>0</v>
      </c>
      <c r="Q4022">
        <v>9653.4269999999997</v>
      </c>
      <c r="R4022">
        <v>855.50300000000004</v>
      </c>
      <c r="S4022">
        <v>1.782</v>
      </c>
      <c r="T4022">
        <v>33</v>
      </c>
      <c r="U4022">
        <v>2592.433</v>
      </c>
      <c r="V4022">
        <v>4</v>
      </c>
      <c r="W4022">
        <v>2.3039999999999998</v>
      </c>
      <c r="X4022">
        <v>3.7240000000000002</v>
      </c>
      <c r="Y4022" s="8">
        <v>43412</v>
      </c>
    </row>
    <row r="4023" spans="1:25" x14ac:dyDescent="0.25">
      <c r="A4023">
        <v>-111.97637151000001</v>
      </c>
      <c r="B4023">
        <v>33.078947790000001</v>
      </c>
      <c r="C4023" t="s">
        <v>563</v>
      </c>
      <c r="D4023" t="s">
        <v>562</v>
      </c>
      <c r="E4023" t="s">
        <v>561</v>
      </c>
      <c r="F4023">
        <v>1501</v>
      </c>
      <c r="G4023">
        <v>3</v>
      </c>
      <c r="H4023">
        <v>13.333</v>
      </c>
      <c r="I4023">
        <v>3.4449999999999998</v>
      </c>
      <c r="J4023">
        <v>1</v>
      </c>
      <c r="K4023">
        <v>1172.421</v>
      </c>
      <c r="L4023" t="s">
        <v>560</v>
      </c>
      <c r="M4023" t="s">
        <v>559</v>
      </c>
      <c r="N4023" s="8">
        <v>43412</v>
      </c>
      <c r="O4023">
        <v>0</v>
      </c>
      <c r="P4023">
        <v>0</v>
      </c>
      <c r="Q4023">
        <v>11657.303</v>
      </c>
      <c r="R4023">
        <v>1013.412</v>
      </c>
      <c r="S4023">
        <v>2.1110000000000002</v>
      </c>
      <c r="T4023">
        <v>33</v>
      </c>
      <c r="U4023">
        <v>3070.9459999999999</v>
      </c>
      <c r="V4023">
        <v>4</v>
      </c>
      <c r="W4023">
        <v>2.3490000000000002</v>
      </c>
      <c r="X4023">
        <v>3.7959999999999998</v>
      </c>
      <c r="Y4023" s="8">
        <v>43412</v>
      </c>
    </row>
    <row r="4024" spans="1:25" x14ac:dyDescent="0.25">
      <c r="A4024">
        <v>-111.97637032</v>
      </c>
      <c r="B4024">
        <v>33.078956789999999</v>
      </c>
      <c r="C4024" t="s">
        <v>563</v>
      </c>
      <c r="D4024" t="s">
        <v>562</v>
      </c>
      <c r="E4024" t="s">
        <v>561</v>
      </c>
      <c r="F4024">
        <v>1502</v>
      </c>
      <c r="G4024">
        <v>356</v>
      </c>
      <c r="H4024">
        <v>13.333</v>
      </c>
      <c r="I4024">
        <v>3.4780000000000002</v>
      </c>
      <c r="J4024">
        <v>1</v>
      </c>
      <c r="K4024">
        <v>1172.4480000000001</v>
      </c>
      <c r="L4024" t="s">
        <v>560</v>
      </c>
      <c r="M4024" t="s">
        <v>559</v>
      </c>
      <c r="N4024" s="8">
        <v>43412</v>
      </c>
      <c r="O4024">
        <v>0</v>
      </c>
      <c r="P4024">
        <v>0</v>
      </c>
      <c r="Q4024">
        <v>15778.025</v>
      </c>
      <c r="R4024">
        <v>1358.702</v>
      </c>
      <c r="S4024">
        <v>2.831</v>
      </c>
      <c r="T4024">
        <v>33</v>
      </c>
      <c r="U4024">
        <v>4117.277</v>
      </c>
      <c r="V4024">
        <v>4</v>
      </c>
      <c r="W4024">
        <v>2.371</v>
      </c>
      <c r="X4024">
        <v>3.8319999999999999</v>
      </c>
      <c r="Y4024" s="8">
        <v>43412</v>
      </c>
    </row>
    <row r="4025" spans="1:25" x14ac:dyDescent="0.25">
      <c r="A4025">
        <v>-111.97637034</v>
      </c>
      <c r="B4025">
        <v>33.078966780000002</v>
      </c>
      <c r="C4025" t="s">
        <v>563</v>
      </c>
      <c r="D4025" t="s">
        <v>562</v>
      </c>
      <c r="E4025" t="s">
        <v>561</v>
      </c>
      <c r="F4025">
        <v>1503</v>
      </c>
      <c r="G4025">
        <v>2</v>
      </c>
      <c r="H4025">
        <v>13.333</v>
      </c>
      <c r="I4025">
        <v>3.4119999999999999</v>
      </c>
      <c r="J4025">
        <v>1</v>
      </c>
      <c r="K4025">
        <v>1172.4179999999999</v>
      </c>
      <c r="L4025" t="s">
        <v>560</v>
      </c>
      <c r="M4025" t="s">
        <v>559</v>
      </c>
      <c r="N4025" s="8">
        <v>43412</v>
      </c>
      <c r="O4025">
        <v>0</v>
      </c>
      <c r="P4025">
        <v>0</v>
      </c>
      <c r="Q4025">
        <v>16917.967000000001</v>
      </c>
      <c r="R4025">
        <v>1484.883</v>
      </c>
      <c r="S4025">
        <v>3.0939999999999999</v>
      </c>
      <c r="T4025">
        <v>33</v>
      </c>
      <c r="U4025">
        <v>4499.6440000000002</v>
      </c>
      <c r="V4025">
        <v>4</v>
      </c>
      <c r="W4025">
        <v>2.3260000000000001</v>
      </c>
      <c r="X4025">
        <v>3.76</v>
      </c>
      <c r="Y4025" s="8">
        <v>43412</v>
      </c>
    </row>
    <row r="4026" spans="1:25" x14ac:dyDescent="0.25">
      <c r="A4026">
        <v>-111.97637051</v>
      </c>
      <c r="B4026">
        <v>33.078975790000001</v>
      </c>
      <c r="C4026" t="s">
        <v>563</v>
      </c>
      <c r="D4026" t="s">
        <v>562</v>
      </c>
      <c r="E4026" t="s">
        <v>561</v>
      </c>
      <c r="F4026">
        <v>1504</v>
      </c>
      <c r="G4026">
        <v>3</v>
      </c>
      <c r="H4026">
        <v>13.333</v>
      </c>
      <c r="I4026">
        <v>3.4449999999999998</v>
      </c>
      <c r="J4026">
        <v>1</v>
      </c>
      <c r="K4026">
        <v>1172.3130000000001</v>
      </c>
      <c r="L4026" t="s">
        <v>560</v>
      </c>
      <c r="M4026" t="s">
        <v>559</v>
      </c>
      <c r="N4026" s="8">
        <v>43412</v>
      </c>
      <c r="O4026">
        <v>0</v>
      </c>
      <c r="P4026">
        <v>0</v>
      </c>
      <c r="Q4026">
        <v>17486.174999999999</v>
      </c>
      <c r="R4026">
        <v>1520.1369999999999</v>
      </c>
      <c r="S4026">
        <v>3.1669999999999998</v>
      </c>
      <c r="T4026">
        <v>33</v>
      </c>
      <c r="U4026">
        <v>4606.4759999999997</v>
      </c>
      <c r="V4026">
        <v>4</v>
      </c>
      <c r="W4026">
        <v>2.3490000000000002</v>
      </c>
      <c r="X4026">
        <v>3.7959999999999998</v>
      </c>
      <c r="Y4026" s="8">
        <v>43412</v>
      </c>
    </row>
    <row r="4027" spans="1:25" x14ac:dyDescent="0.25">
      <c r="A4027">
        <v>-111.97637017</v>
      </c>
      <c r="B4027">
        <v>33.078985779999996</v>
      </c>
      <c r="C4027" t="s">
        <v>563</v>
      </c>
      <c r="D4027" t="s">
        <v>562</v>
      </c>
      <c r="E4027" t="s">
        <v>561</v>
      </c>
      <c r="F4027">
        <v>1505</v>
      </c>
      <c r="G4027">
        <v>1</v>
      </c>
      <c r="H4027">
        <v>13.333</v>
      </c>
      <c r="I4027">
        <v>3.3460000000000001</v>
      </c>
      <c r="J4027">
        <v>1</v>
      </c>
      <c r="K4027">
        <v>1172.356</v>
      </c>
      <c r="L4027" t="s">
        <v>560</v>
      </c>
      <c r="M4027" t="s">
        <v>559</v>
      </c>
      <c r="N4027" s="8">
        <v>43412</v>
      </c>
      <c r="O4027">
        <v>0</v>
      </c>
      <c r="P4027">
        <v>0</v>
      </c>
      <c r="Q4027">
        <v>16190.300999999999</v>
      </c>
      <c r="R4027">
        <v>1448.8789999999999</v>
      </c>
      <c r="S4027">
        <v>3.0179999999999998</v>
      </c>
      <c r="T4027">
        <v>33</v>
      </c>
      <c r="U4027">
        <v>4390.5410000000002</v>
      </c>
      <c r="V4027">
        <v>4</v>
      </c>
      <c r="W4027">
        <v>2.282</v>
      </c>
      <c r="X4027">
        <v>3.6880000000000002</v>
      </c>
      <c r="Y4027" s="8">
        <v>43412</v>
      </c>
    </row>
    <row r="4028" spans="1:25" x14ac:dyDescent="0.25">
      <c r="A4028">
        <v>-111.97637032</v>
      </c>
      <c r="B4028">
        <v>33.078994790000003</v>
      </c>
      <c r="C4028" t="s">
        <v>563</v>
      </c>
      <c r="D4028" t="s">
        <v>562</v>
      </c>
      <c r="E4028" t="s">
        <v>561</v>
      </c>
      <c r="F4028">
        <v>1506</v>
      </c>
      <c r="G4028">
        <v>356</v>
      </c>
      <c r="H4028">
        <v>13.333</v>
      </c>
      <c r="I4028">
        <v>3.3140000000000001</v>
      </c>
      <c r="J4028">
        <v>1</v>
      </c>
      <c r="K4028">
        <v>1172.385</v>
      </c>
      <c r="L4028" t="s">
        <v>560</v>
      </c>
      <c r="M4028" t="s">
        <v>559</v>
      </c>
      <c r="N4028" s="8">
        <v>43412</v>
      </c>
      <c r="O4028">
        <v>0</v>
      </c>
      <c r="P4028">
        <v>0</v>
      </c>
      <c r="Q4028">
        <v>17231.594000000001</v>
      </c>
      <c r="R4028">
        <v>1557.3330000000001</v>
      </c>
      <c r="S4028">
        <v>3.2440000000000002</v>
      </c>
      <c r="T4028">
        <v>33</v>
      </c>
      <c r="U4028">
        <v>4719.1890000000003</v>
      </c>
      <c r="V4028">
        <v>4</v>
      </c>
      <c r="W4028">
        <v>2.2589999999999999</v>
      </c>
      <c r="X4028">
        <v>3.6509999999999998</v>
      </c>
      <c r="Y4028" s="8">
        <v>43412</v>
      </c>
    </row>
    <row r="4029" spans="1:25" x14ac:dyDescent="0.25">
      <c r="A4029">
        <v>-111.97636932</v>
      </c>
      <c r="B4029">
        <v>33.079003790000002</v>
      </c>
      <c r="C4029" t="s">
        <v>563</v>
      </c>
      <c r="D4029" t="s">
        <v>562</v>
      </c>
      <c r="E4029" t="s">
        <v>561</v>
      </c>
      <c r="F4029">
        <v>1507</v>
      </c>
      <c r="G4029">
        <v>356</v>
      </c>
      <c r="H4029">
        <v>13.333</v>
      </c>
      <c r="I4029">
        <v>3.2810000000000001</v>
      </c>
      <c r="J4029">
        <v>1</v>
      </c>
      <c r="K4029">
        <v>1172.4739999999999</v>
      </c>
      <c r="L4029" t="s">
        <v>560</v>
      </c>
      <c r="M4029" t="s">
        <v>559</v>
      </c>
      <c r="N4029" s="8">
        <v>43412</v>
      </c>
      <c r="O4029">
        <v>0</v>
      </c>
      <c r="P4029">
        <v>0</v>
      </c>
      <c r="Q4029">
        <v>15780.393</v>
      </c>
      <c r="R4029">
        <v>1440.44</v>
      </c>
      <c r="S4029">
        <v>3.0009999999999999</v>
      </c>
      <c r="T4029">
        <v>33</v>
      </c>
      <c r="U4029">
        <v>4364.9690000000001</v>
      </c>
      <c r="V4029">
        <v>4</v>
      </c>
      <c r="W4029">
        <v>2.2370000000000001</v>
      </c>
      <c r="X4029">
        <v>3.6150000000000002</v>
      </c>
      <c r="Y4029" s="8">
        <v>43412</v>
      </c>
    </row>
    <row r="4030" spans="1:25" x14ac:dyDescent="0.25">
      <c r="A4030">
        <v>-111.9763712</v>
      </c>
      <c r="B4030">
        <v>33.079012839999997</v>
      </c>
      <c r="C4030" t="s">
        <v>563</v>
      </c>
      <c r="D4030" t="s">
        <v>562</v>
      </c>
      <c r="E4030" t="s">
        <v>561</v>
      </c>
      <c r="F4030">
        <v>1508</v>
      </c>
      <c r="G4030">
        <v>7</v>
      </c>
      <c r="H4030">
        <v>13.333</v>
      </c>
      <c r="I4030">
        <v>3.4119999999999999</v>
      </c>
      <c r="J4030">
        <v>1</v>
      </c>
      <c r="K4030">
        <v>1172.3720000000001</v>
      </c>
      <c r="L4030" t="s">
        <v>560</v>
      </c>
      <c r="M4030" t="s">
        <v>559</v>
      </c>
      <c r="N4030" s="8">
        <v>43412</v>
      </c>
      <c r="O4030">
        <v>0</v>
      </c>
      <c r="P4030">
        <v>0</v>
      </c>
      <c r="Q4030">
        <v>14866.171</v>
      </c>
      <c r="R4030">
        <v>1304.797</v>
      </c>
      <c r="S4030">
        <v>2.718</v>
      </c>
      <c r="T4030">
        <v>33</v>
      </c>
      <c r="U4030">
        <v>3953.931</v>
      </c>
      <c r="V4030">
        <v>4</v>
      </c>
      <c r="W4030">
        <v>2.3260000000000001</v>
      </c>
      <c r="X4030">
        <v>3.76</v>
      </c>
      <c r="Y4030" s="8">
        <v>43412</v>
      </c>
    </row>
    <row r="4031" spans="1:25" x14ac:dyDescent="0.25">
      <c r="A4031">
        <v>-111.97637051</v>
      </c>
      <c r="B4031">
        <v>33.079022790000003</v>
      </c>
      <c r="C4031" t="s">
        <v>563</v>
      </c>
      <c r="D4031" t="s">
        <v>562</v>
      </c>
      <c r="E4031" t="s">
        <v>561</v>
      </c>
      <c r="F4031">
        <v>1509</v>
      </c>
      <c r="G4031">
        <v>3</v>
      </c>
      <c r="H4031">
        <v>13.333</v>
      </c>
      <c r="I4031">
        <v>3.2480000000000002</v>
      </c>
      <c r="J4031">
        <v>1</v>
      </c>
      <c r="K4031">
        <v>1172.425</v>
      </c>
      <c r="L4031" t="s">
        <v>560</v>
      </c>
      <c r="M4031" t="s">
        <v>559</v>
      </c>
      <c r="N4031" s="8">
        <v>43412</v>
      </c>
      <c r="O4031">
        <v>0</v>
      </c>
      <c r="P4031">
        <v>0</v>
      </c>
      <c r="Q4031">
        <v>14927.2</v>
      </c>
      <c r="R4031">
        <v>1376.3230000000001</v>
      </c>
      <c r="S4031">
        <v>2.867</v>
      </c>
      <c r="T4031">
        <v>33</v>
      </c>
      <c r="U4031">
        <v>4170.6760000000004</v>
      </c>
      <c r="V4031">
        <v>4</v>
      </c>
      <c r="W4031">
        <v>2.2149999999999999</v>
      </c>
      <c r="X4031">
        <v>3.5790000000000002</v>
      </c>
      <c r="Y4031" s="8">
        <v>43412</v>
      </c>
    </row>
    <row r="4032" spans="1:25" x14ac:dyDescent="0.25">
      <c r="A4032">
        <v>-111.97636949</v>
      </c>
      <c r="B4032">
        <v>33.079031790000002</v>
      </c>
      <c r="C4032" t="s">
        <v>563</v>
      </c>
      <c r="D4032" t="s">
        <v>562</v>
      </c>
      <c r="E4032" t="s">
        <v>561</v>
      </c>
      <c r="F4032">
        <v>1510</v>
      </c>
      <c r="G4032">
        <v>357</v>
      </c>
      <c r="H4032">
        <v>13.333</v>
      </c>
      <c r="I4032">
        <v>3.379</v>
      </c>
      <c r="J4032">
        <v>1</v>
      </c>
      <c r="K4032">
        <v>1172.3979999999999</v>
      </c>
      <c r="L4032" t="s">
        <v>560</v>
      </c>
      <c r="M4032" t="s">
        <v>559</v>
      </c>
      <c r="N4032" s="8">
        <v>43412</v>
      </c>
      <c r="O4032">
        <v>0</v>
      </c>
      <c r="P4032">
        <v>0</v>
      </c>
      <c r="Q4032">
        <v>14516.796</v>
      </c>
      <c r="R4032">
        <v>1286.5029999999999</v>
      </c>
      <c r="S4032">
        <v>2.68</v>
      </c>
      <c r="T4032">
        <v>33</v>
      </c>
      <c r="U4032">
        <v>3898.4940000000001</v>
      </c>
      <c r="V4032">
        <v>4</v>
      </c>
      <c r="W4032">
        <v>2.3039999999999998</v>
      </c>
      <c r="X4032">
        <v>3.7240000000000002</v>
      </c>
      <c r="Y4032" s="8">
        <v>43412</v>
      </c>
    </row>
    <row r="4033" spans="1:25" x14ac:dyDescent="0.25">
      <c r="A4033">
        <v>-111.97637034</v>
      </c>
      <c r="B4033">
        <v>33.07904078</v>
      </c>
      <c r="C4033" t="s">
        <v>563</v>
      </c>
      <c r="D4033" t="s">
        <v>562</v>
      </c>
      <c r="E4033" t="s">
        <v>561</v>
      </c>
      <c r="F4033">
        <v>1511</v>
      </c>
      <c r="G4033">
        <v>2</v>
      </c>
      <c r="H4033">
        <v>13.333</v>
      </c>
      <c r="I4033">
        <v>3.5760000000000001</v>
      </c>
      <c r="J4033">
        <v>1</v>
      </c>
      <c r="K4033">
        <v>1172.3820000000001</v>
      </c>
      <c r="L4033" t="s">
        <v>560</v>
      </c>
      <c r="M4033" t="s">
        <v>559</v>
      </c>
      <c r="N4033" s="8">
        <v>43412</v>
      </c>
      <c r="O4033">
        <v>0</v>
      </c>
      <c r="P4033">
        <v>0</v>
      </c>
      <c r="Q4033">
        <v>12235.591</v>
      </c>
      <c r="R4033">
        <v>1024.6500000000001</v>
      </c>
      <c r="S4033">
        <v>2.1349999999999998</v>
      </c>
      <c r="T4033">
        <v>33</v>
      </c>
      <c r="U4033">
        <v>3105.0010000000002</v>
      </c>
      <c r="V4033">
        <v>4</v>
      </c>
      <c r="W4033">
        <v>2.4380000000000002</v>
      </c>
      <c r="X4033">
        <v>3.9409999999999998</v>
      </c>
      <c r="Y4033" s="8">
        <v>43412</v>
      </c>
    </row>
    <row r="4034" spans="1:25" x14ac:dyDescent="0.25">
      <c r="A4034">
        <v>-111.97636900000001</v>
      </c>
      <c r="B4034">
        <v>33.079050770000002</v>
      </c>
      <c r="C4034" t="s">
        <v>563</v>
      </c>
      <c r="D4034" t="s">
        <v>562</v>
      </c>
      <c r="E4034" t="s">
        <v>561</v>
      </c>
      <c r="F4034">
        <v>1512</v>
      </c>
      <c r="G4034">
        <v>0</v>
      </c>
      <c r="H4034">
        <v>13.333</v>
      </c>
      <c r="I4034">
        <v>3.3140000000000001</v>
      </c>
      <c r="J4034">
        <v>1</v>
      </c>
      <c r="K4034">
        <v>1172.434</v>
      </c>
      <c r="L4034" t="s">
        <v>560</v>
      </c>
      <c r="M4034" t="s">
        <v>559</v>
      </c>
      <c r="N4034" s="8">
        <v>43412</v>
      </c>
      <c r="O4034">
        <v>0</v>
      </c>
      <c r="P4034">
        <v>0</v>
      </c>
      <c r="Q4034">
        <v>12059.61</v>
      </c>
      <c r="R4034">
        <v>1089.9059999999999</v>
      </c>
      <c r="S4034">
        <v>2.2709999999999999</v>
      </c>
      <c r="T4034">
        <v>33</v>
      </c>
      <c r="U4034">
        <v>3302.7460000000001</v>
      </c>
      <c r="V4034">
        <v>4</v>
      </c>
      <c r="W4034">
        <v>2.2589999999999999</v>
      </c>
      <c r="X4034">
        <v>3.6509999999999998</v>
      </c>
      <c r="Y4034" s="8">
        <v>43412</v>
      </c>
    </row>
    <row r="4035" spans="1:25" x14ac:dyDescent="0.25">
      <c r="A4035">
        <v>-111.97636968</v>
      </c>
      <c r="B4035">
        <v>33.079059790000002</v>
      </c>
      <c r="C4035" t="s">
        <v>563</v>
      </c>
      <c r="D4035" t="s">
        <v>562</v>
      </c>
      <c r="E4035" t="s">
        <v>561</v>
      </c>
      <c r="F4035">
        <v>1513</v>
      </c>
      <c r="G4035">
        <v>4</v>
      </c>
      <c r="H4035">
        <v>13.333</v>
      </c>
      <c r="I4035">
        <v>3.0510000000000002</v>
      </c>
      <c r="J4035">
        <v>1</v>
      </c>
      <c r="K4035">
        <v>1172.454</v>
      </c>
      <c r="L4035" t="s">
        <v>560</v>
      </c>
      <c r="M4035" t="s">
        <v>559</v>
      </c>
      <c r="N4035" s="8">
        <v>43412</v>
      </c>
      <c r="O4035">
        <v>0</v>
      </c>
      <c r="P4035">
        <v>0</v>
      </c>
      <c r="Q4035">
        <v>12437.295</v>
      </c>
      <c r="R4035">
        <v>1220.732</v>
      </c>
      <c r="S4035">
        <v>2.5430000000000001</v>
      </c>
      <c r="T4035">
        <v>33</v>
      </c>
      <c r="U4035">
        <v>3699.1869999999999</v>
      </c>
      <c r="V4035">
        <v>4</v>
      </c>
      <c r="W4035">
        <v>2.08</v>
      </c>
      <c r="X4035">
        <v>3.3620000000000001</v>
      </c>
      <c r="Y4035" s="8">
        <v>43412</v>
      </c>
    </row>
    <row r="4036" spans="1:25" x14ac:dyDescent="0.25">
      <c r="A4036">
        <v>-111.97636917</v>
      </c>
      <c r="B4036">
        <v>33.07906878</v>
      </c>
      <c r="C4036" t="s">
        <v>563</v>
      </c>
      <c r="D4036" t="s">
        <v>562</v>
      </c>
      <c r="E4036" t="s">
        <v>561</v>
      </c>
      <c r="F4036">
        <v>1514</v>
      </c>
      <c r="G4036">
        <v>1</v>
      </c>
      <c r="H4036">
        <v>13.333</v>
      </c>
      <c r="I4036">
        <v>3.0840000000000001</v>
      </c>
      <c r="J4036">
        <v>1</v>
      </c>
      <c r="K4036">
        <v>1172.4639999999999</v>
      </c>
      <c r="L4036" t="s">
        <v>560</v>
      </c>
      <c r="M4036" t="s">
        <v>559</v>
      </c>
      <c r="N4036" s="8">
        <v>43412</v>
      </c>
      <c r="O4036">
        <v>0</v>
      </c>
      <c r="P4036">
        <v>0</v>
      </c>
      <c r="Q4036">
        <v>14711.726000000001</v>
      </c>
      <c r="R4036">
        <v>1428.6079999999999</v>
      </c>
      <c r="S4036">
        <v>2.976</v>
      </c>
      <c r="T4036">
        <v>33</v>
      </c>
      <c r="U4036">
        <v>4329.1149999999998</v>
      </c>
      <c r="V4036">
        <v>4</v>
      </c>
      <c r="W4036">
        <v>2.1030000000000002</v>
      </c>
      <c r="X4036">
        <v>3.3980000000000001</v>
      </c>
      <c r="Y4036" s="8">
        <v>43412</v>
      </c>
    </row>
    <row r="4037" spans="1:25" x14ac:dyDescent="0.25">
      <c r="A4037">
        <v>-111.97636917</v>
      </c>
      <c r="B4037">
        <v>33.079078780000003</v>
      </c>
      <c r="C4037" t="s">
        <v>563</v>
      </c>
      <c r="D4037" t="s">
        <v>562</v>
      </c>
      <c r="E4037" t="s">
        <v>561</v>
      </c>
      <c r="F4037">
        <v>1515</v>
      </c>
      <c r="G4037">
        <v>1</v>
      </c>
      <c r="H4037">
        <v>13.333</v>
      </c>
      <c r="I4037">
        <v>3.3460000000000001</v>
      </c>
      <c r="J4037">
        <v>1</v>
      </c>
      <c r="K4037">
        <v>1172.441</v>
      </c>
      <c r="L4037" t="s">
        <v>560</v>
      </c>
      <c r="M4037" t="s">
        <v>559</v>
      </c>
      <c r="N4037" s="8">
        <v>43412</v>
      </c>
      <c r="O4037">
        <v>0</v>
      </c>
      <c r="P4037">
        <v>0</v>
      </c>
      <c r="Q4037">
        <v>14550.23</v>
      </c>
      <c r="R4037">
        <v>1302.1079999999999</v>
      </c>
      <c r="S4037">
        <v>2.7130000000000001</v>
      </c>
      <c r="T4037">
        <v>33</v>
      </c>
      <c r="U4037">
        <v>3945.7809999999999</v>
      </c>
      <c r="V4037">
        <v>4</v>
      </c>
      <c r="W4037">
        <v>2.282</v>
      </c>
      <c r="X4037">
        <v>3.6880000000000002</v>
      </c>
      <c r="Y4037" s="8">
        <v>43412</v>
      </c>
    </row>
    <row r="4038" spans="1:25" x14ac:dyDescent="0.25">
      <c r="A4038">
        <v>-111.97636934000001</v>
      </c>
      <c r="B4038">
        <v>33.079087780000002</v>
      </c>
      <c r="C4038" t="s">
        <v>563</v>
      </c>
      <c r="D4038" t="s">
        <v>562</v>
      </c>
      <c r="E4038" t="s">
        <v>561</v>
      </c>
      <c r="F4038">
        <v>1516</v>
      </c>
      <c r="G4038">
        <v>2</v>
      </c>
      <c r="H4038">
        <v>13.333</v>
      </c>
      <c r="I4038">
        <v>3.4119999999999999</v>
      </c>
      <c r="J4038">
        <v>1</v>
      </c>
      <c r="K4038">
        <v>1172.4079999999999</v>
      </c>
      <c r="L4038" t="s">
        <v>560</v>
      </c>
      <c r="M4038" t="s">
        <v>559</v>
      </c>
      <c r="N4038" s="8">
        <v>43412</v>
      </c>
      <c r="O4038">
        <v>0</v>
      </c>
      <c r="P4038">
        <v>0</v>
      </c>
      <c r="Q4038">
        <v>13362.147999999999</v>
      </c>
      <c r="R4038">
        <v>1172.79</v>
      </c>
      <c r="S4038">
        <v>2.4430000000000001</v>
      </c>
      <c r="T4038">
        <v>33</v>
      </c>
      <c r="U4038">
        <v>3553.9090000000001</v>
      </c>
      <c r="V4038">
        <v>4</v>
      </c>
      <c r="W4038">
        <v>2.3260000000000001</v>
      </c>
      <c r="X4038">
        <v>3.76</v>
      </c>
      <c r="Y4038" s="8">
        <v>43412</v>
      </c>
    </row>
    <row r="4039" spans="1:25" x14ac:dyDescent="0.25">
      <c r="A4039">
        <v>-111.97636780000001</v>
      </c>
      <c r="B4039">
        <v>33.079097840000003</v>
      </c>
      <c r="C4039" t="s">
        <v>563</v>
      </c>
      <c r="D4039" t="s">
        <v>562</v>
      </c>
      <c r="E4039" t="s">
        <v>561</v>
      </c>
      <c r="F4039">
        <v>1517</v>
      </c>
      <c r="G4039">
        <v>353</v>
      </c>
      <c r="H4039">
        <v>13.333</v>
      </c>
      <c r="I4039">
        <v>3.379</v>
      </c>
      <c r="J4039">
        <v>1</v>
      </c>
      <c r="K4039">
        <v>1172.3430000000001</v>
      </c>
      <c r="L4039" t="s">
        <v>560</v>
      </c>
      <c r="M4039" t="s">
        <v>559</v>
      </c>
      <c r="N4039" s="8">
        <v>43412</v>
      </c>
      <c r="O4039">
        <v>0</v>
      </c>
      <c r="P4039">
        <v>0</v>
      </c>
      <c r="Q4039">
        <v>15437.078</v>
      </c>
      <c r="R4039">
        <v>1368.06</v>
      </c>
      <c r="S4039">
        <v>2.85</v>
      </c>
      <c r="T4039">
        <v>33</v>
      </c>
      <c r="U4039">
        <v>4145.6360000000004</v>
      </c>
      <c r="V4039">
        <v>4</v>
      </c>
      <c r="W4039">
        <v>2.3039999999999998</v>
      </c>
      <c r="X4039">
        <v>3.7240000000000002</v>
      </c>
      <c r="Y4039" s="8">
        <v>43412</v>
      </c>
    </row>
    <row r="4040" spans="1:25" x14ac:dyDescent="0.25">
      <c r="A4040">
        <v>-111.97636937</v>
      </c>
      <c r="B4040">
        <v>33.079106850000002</v>
      </c>
      <c r="C4040" t="s">
        <v>563</v>
      </c>
      <c r="D4040" t="s">
        <v>562</v>
      </c>
      <c r="E4040" t="s">
        <v>561</v>
      </c>
      <c r="F4040">
        <v>1518</v>
      </c>
      <c r="G4040">
        <v>8</v>
      </c>
      <c r="H4040">
        <v>13.333</v>
      </c>
      <c r="I4040">
        <v>3.2480000000000002</v>
      </c>
      <c r="J4040">
        <v>1</v>
      </c>
      <c r="K4040">
        <v>1172.3820000000001</v>
      </c>
      <c r="L4040" t="s">
        <v>560</v>
      </c>
      <c r="M4040" t="s">
        <v>559</v>
      </c>
      <c r="N4040" s="8">
        <v>43412</v>
      </c>
      <c r="O4040">
        <v>0</v>
      </c>
      <c r="P4040">
        <v>0</v>
      </c>
      <c r="Q4040">
        <v>14237.209000000001</v>
      </c>
      <c r="R4040">
        <v>1312.704</v>
      </c>
      <c r="S4040">
        <v>2.7349999999999999</v>
      </c>
      <c r="T4040">
        <v>33</v>
      </c>
      <c r="U4040">
        <v>3977.8919999999998</v>
      </c>
      <c r="V4040">
        <v>4</v>
      </c>
      <c r="W4040">
        <v>2.2149999999999999</v>
      </c>
      <c r="X4040">
        <v>3.5790000000000002</v>
      </c>
      <c r="Y4040" s="8">
        <v>43412</v>
      </c>
    </row>
    <row r="4041" spans="1:25" x14ac:dyDescent="0.25">
      <c r="A4041">
        <v>-111.97636833999999</v>
      </c>
      <c r="B4041">
        <v>33.079115780000002</v>
      </c>
      <c r="C4041" t="s">
        <v>563</v>
      </c>
      <c r="D4041" t="s">
        <v>562</v>
      </c>
      <c r="E4041" t="s">
        <v>561</v>
      </c>
      <c r="F4041">
        <v>1519</v>
      </c>
      <c r="G4041">
        <v>2</v>
      </c>
      <c r="H4041">
        <v>13.333</v>
      </c>
      <c r="I4041">
        <v>3.51</v>
      </c>
      <c r="J4041">
        <v>1</v>
      </c>
      <c r="K4041">
        <v>1172.425</v>
      </c>
      <c r="L4041" t="s">
        <v>560</v>
      </c>
      <c r="M4041" t="s">
        <v>559</v>
      </c>
      <c r="N4041" s="8">
        <v>43412</v>
      </c>
      <c r="O4041">
        <v>0</v>
      </c>
      <c r="P4041">
        <v>0</v>
      </c>
      <c r="Q4041">
        <v>12347.735000000001</v>
      </c>
      <c r="R4041">
        <v>1053.3699999999999</v>
      </c>
      <c r="S4041">
        <v>2.1949999999999998</v>
      </c>
      <c r="T4041">
        <v>33</v>
      </c>
      <c r="U4041">
        <v>3192.029</v>
      </c>
      <c r="V4041">
        <v>4</v>
      </c>
      <c r="W4041">
        <v>2.3940000000000001</v>
      </c>
      <c r="X4041">
        <v>3.8679999999999999</v>
      </c>
      <c r="Y4041" s="8">
        <v>43412</v>
      </c>
    </row>
    <row r="4042" spans="1:25" x14ac:dyDescent="0.25">
      <c r="A4042">
        <v>-111.97636900000001</v>
      </c>
      <c r="B4042">
        <v>33.07912477</v>
      </c>
      <c r="C4042" t="s">
        <v>563</v>
      </c>
      <c r="D4042" t="s">
        <v>562</v>
      </c>
      <c r="E4042" t="s">
        <v>561</v>
      </c>
      <c r="F4042">
        <v>1520</v>
      </c>
      <c r="G4042">
        <v>0</v>
      </c>
      <c r="H4042">
        <v>13.333</v>
      </c>
      <c r="I4042">
        <v>3.3140000000000001</v>
      </c>
      <c r="J4042">
        <v>1</v>
      </c>
      <c r="K4042">
        <v>1172.52</v>
      </c>
      <c r="L4042" t="s">
        <v>560</v>
      </c>
      <c r="M4042" t="s">
        <v>559</v>
      </c>
      <c r="N4042" s="8">
        <v>43412</v>
      </c>
      <c r="O4042">
        <v>0</v>
      </c>
      <c r="P4042">
        <v>0</v>
      </c>
      <c r="Q4042">
        <v>14333.433999999999</v>
      </c>
      <c r="R4042">
        <v>1295.4069999999999</v>
      </c>
      <c r="S4042">
        <v>2.6989999999999998</v>
      </c>
      <c r="T4042">
        <v>33</v>
      </c>
      <c r="U4042">
        <v>3925.4749999999999</v>
      </c>
      <c r="V4042">
        <v>4</v>
      </c>
      <c r="W4042">
        <v>2.2589999999999999</v>
      </c>
      <c r="X4042">
        <v>3.6509999999999998</v>
      </c>
      <c r="Y4042" s="8">
        <v>43412</v>
      </c>
    </row>
    <row r="4043" spans="1:25" x14ac:dyDescent="0.25">
      <c r="A4043">
        <v>-111.97636900000001</v>
      </c>
      <c r="B4043">
        <v>33.079134770000003</v>
      </c>
      <c r="C4043" t="s">
        <v>563</v>
      </c>
      <c r="D4043" t="s">
        <v>562</v>
      </c>
      <c r="E4043" t="s">
        <v>561</v>
      </c>
      <c r="F4043">
        <v>1521</v>
      </c>
      <c r="G4043">
        <v>0</v>
      </c>
      <c r="H4043">
        <v>13.333</v>
      </c>
      <c r="I4043">
        <v>3.379</v>
      </c>
      <c r="J4043">
        <v>1</v>
      </c>
      <c r="K4043">
        <v>1172.4639999999999</v>
      </c>
      <c r="L4043" t="s">
        <v>560</v>
      </c>
      <c r="M4043" t="s">
        <v>559</v>
      </c>
      <c r="N4043" s="8">
        <v>43412</v>
      </c>
      <c r="O4043">
        <v>0</v>
      </c>
      <c r="P4043">
        <v>0</v>
      </c>
      <c r="Q4043">
        <v>15443.027</v>
      </c>
      <c r="R4043">
        <v>1368.587</v>
      </c>
      <c r="S4043">
        <v>2.851</v>
      </c>
      <c r="T4043">
        <v>33</v>
      </c>
      <c r="U4043">
        <v>4147.2340000000004</v>
      </c>
      <c r="V4043">
        <v>4</v>
      </c>
      <c r="W4043">
        <v>2.3039999999999998</v>
      </c>
      <c r="X4043">
        <v>3.7240000000000002</v>
      </c>
      <c r="Y4043" s="8">
        <v>43412</v>
      </c>
    </row>
    <row r="4044" spans="1:25" x14ac:dyDescent="0.25">
      <c r="A4044">
        <v>-111.97636713999999</v>
      </c>
      <c r="B4044">
        <v>33.079143809999998</v>
      </c>
      <c r="C4044" t="s">
        <v>563</v>
      </c>
      <c r="D4044" t="s">
        <v>562</v>
      </c>
      <c r="E4044" t="s">
        <v>561</v>
      </c>
      <c r="F4044">
        <v>1522</v>
      </c>
      <c r="G4044">
        <v>355</v>
      </c>
      <c r="H4044">
        <v>13.333</v>
      </c>
      <c r="I4044">
        <v>3.4449999999999998</v>
      </c>
      <c r="J4044">
        <v>1</v>
      </c>
      <c r="K4044">
        <v>1172.421</v>
      </c>
      <c r="L4044" t="s">
        <v>560</v>
      </c>
      <c r="M4044" t="s">
        <v>559</v>
      </c>
      <c r="N4044" s="8">
        <v>43412</v>
      </c>
      <c r="O4044">
        <v>0</v>
      </c>
      <c r="P4044">
        <v>0</v>
      </c>
      <c r="Q4044">
        <v>16730.804</v>
      </c>
      <c r="R4044">
        <v>1454.47</v>
      </c>
      <c r="S4044">
        <v>3.03</v>
      </c>
      <c r="T4044">
        <v>33</v>
      </c>
      <c r="U4044">
        <v>4407.4849999999997</v>
      </c>
      <c r="V4044">
        <v>4</v>
      </c>
      <c r="W4044">
        <v>2.3490000000000002</v>
      </c>
      <c r="X4044">
        <v>3.7959999999999998</v>
      </c>
      <c r="Y4044" s="8">
        <v>43412</v>
      </c>
    </row>
    <row r="4045" spans="1:25" x14ac:dyDescent="0.25">
      <c r="A4045">
        <v>-111.97636917</v>
      </c>
      <c r="B4045">
        <v>33.079153779999999</v>
      </c>
      <c r="C4045" t="s">
        <v>563</v>
      </c>
      <c r="D4045" t="s">
        <v>562</v>
      </c>
      <c r="E4045" t="s">
        <v>561</v>
      </c>
      <c r="F4045">
        <v>1523</v>
      </c>
      <c r="G4045">
        <v>1</v>
      </c>
      <c r="H4045">
        <v>13.333</v>
      </c>
      <c r="I4045">
        <v>3.51</v>
      </c>
      <c r="J4045">
        <v>1</v>
      </c>
      <c r="K4045">
        <v>1172.395</v>
      </c>
      <c r="L4045" t="s">
        <v>560</v>
      </c>
      <c r="M4045" t="s">
        <v>559</v>
      </c>
      <c r="N4045" s="8">
        <v>43412</v>
      </c>
      <c r="O4045">
        <v>0</v>
      </c>
      <c r="P4045">
        <v>0</v>
      </c>
      <c r="Q4045">
        <v>14166.486000000001</v>
      </c>
      <c r="R4045">
        <v>1208.5250000000001</v>
      </c>
      <c r="S4045">
        <v>2.5179999999999998</v>
      </c>
      <c r="T4045">
        <v>33</v>
      </c>
      <c r="U4045">
        <v>3662.1970000000001</v>
      </c>
      <c r="V4045">
        <v>4</v>
      </c>
      <c r="W4045">
        <v>2.3940000000000001</v>
      </c>
      <c r="X4045">
        <v>3.8679999999999999</v>
      </c>
      <c r="Y4045" s="8">
        <v>43412</v>
      </c>
    </row>
    <row r="4046" spans="1:25" x14ac:dyDescent="0.25">
      <c r="A4046">
        <v>-111.97636934000001</v>
      </c>
      <c r="B4046">
        <v>33.079162779999997</v>
      </c>
      <c r="C4046" t="s">
        <v>563</v>
      </c>
      <c r="D4046" t="s">
        <v>562</v>
      </c>
      <c r="E4046" t="s">
        <v>561</v>
      </c>
      <c r="F4046">
        <v>1524</v>
      </c>
      <c r="G4046">
        <v>2</v>
      </c>
      <c r="H4046">
        <v>13.333</v>
      </c>
      <c r="I4046">
        <v>3.2480000000000002</v>
      </c>
      <c r="J4046">
        <v>1</v>
      </c>
      <c r="K4046">
        <v>1172.3920000000001</v>
      </c>
      <c r="L4046" t="s">
        <v>560</v>
      </c>
      <c r="M4046" t="s">
        <v>559</v>
      </c>
      <c r="N4046" s="8">
        <v>43412</v>
      </c>
      <c r="O4046">
        <v>0</v>
      </c>
      <c r="P4046">
        <v>0</v>
      </c>
      <c r="Q4046">
        <v>14485.731</v>
      </c>
      <c r="R4046">
        <v>1335.6189999999999</v>
      </c>
      <c r="S4046">
        <v>2.7829999999999999</v>
      </c>
      <c r="T4046">
        <v>33</v>
      </c>
      <c r="U4046">
        <v>4047.3290000000002</v>
      </c>
      <c r="V4046">
        <v>4</v>
      </c>
      <c r="W4046">
        <v>2.2149999999999999</v>
      </c>
      <c r="X4046">
        <v>3.5790000000000002</v>
      </c>
      <c r="Y4046" s="8">
        <v>43412</v>
      </c>
    </row>
    <row r="4047" spans="1:25" x14ac:dyDescent="0.25">
      <c r="A4047">
        <v>-111.97636849</v>
      </c>
      <c r="B4047">
        <v>33.079171789999997</v>
      </c>
      <c r="C4047" t="s">
        <v>563</v>
      </c>
      <c r="D4047" t="s">
        <v>562</v>
      </c>
      <c r="E4047" t="s">
        <v>561</v>
      </c>
      <c r="F4047">
        <v>1525</v>
      </c>
      <c r="G4047">
        <v>357</v>
      </c>
      <c r="H4047">
        <v>13.333</v>
      </c>
      <c r="I4047">
        <v>3.379</v>
      </c>
      <c r="J4047">
        <v>1</v>
      </c>
      <c r="K4047">
        <v>1172.421</v>
      </c>
      <c r="L4047" t="s">
        <v>560</v>
      </c>
      <c r="M4047" t="s">
        <v>559</v>
      </c>
      <c r="N4047" s="8">
        <v>43412</v>
      </c>
      <c r="O4047">
        <v>0</v>
      </c>
      <c r="P4047">
        <v>0</v>
      </c>
      <c r="Q4047">
        <v>15574.338</v>
      </c>
      <c r="R4047">
        <v>1380.2239999999999</v>
      </c>
      <c r="S4047">
        <v>2.875</v>
      </c>
      <c r="T4047">
        <v>33</v>
      </c>
      <c r="U4047">
        <v>4182.4979999999996</v>
      </c>
      <c r="V4047">
        <v>4</v>
      </c>
      <c r="W4047">
        <v>2.3039999999999998</v>
      </c>
      <c r="X4047">
        <v>3.7240000000000002</v>
      </c>
      <c r="Y4047" s="8">
        <v>43412</v>
      </c>
    </row>
    <row r="4048" spans="1:25" x14ac:dyDescent="0.25">
      <c r="A4048">
        <v>-111.97636851</v>
      </c>
      <c r="B4048">
        <v>33.07918179</v>
      </c>
      <c r="C4048" t="s">
        <v>563</v>
      </c>
      <c r="D4048" t="s">
        <v>562</v>
      </c>
      <c r="E4048" t="s">
        <v>561</v>
      </c>
      <c r="F4048">
        <v>1526</v>
      </c>
      <c r="G4048">
        <v>3</v>
      </c>
      <c r="H4048">
        <v>13.333</v>
      </c>
      <c r="I4048">
        <v>3.4119999999999999</v>
      </c>
      <c r="J4048">
        <v>1</v>
      </c>
      <c r="K4048">
        <v>1172.4179999999999</v>
      </c>
      <c r="L4048" t="s">
        <v>560</v>
      </c>
      <c r="M4048" t="s">
        <v>559</v>
      </c>
      <c r="N4048" s="8">
        <v>43412</v>
      </c>
      <c r="O4048">
        <v>0</v>
      </c>
      <c r="P4048">
        <v>0</v>
      </c>
      <c r="Q4048">
        <v>12981.599</v>
      </c>
      <c r="R4048">
        <v>1139.3889999999999</v>
      </c>
      <c r="S4048">
        <v>2.3740000000000001</v>
      </c>
      <c r="T4048">
        <v>33</v>
      </c>
      <c r="U4048">
        <v>3452.6950000000002</v>
      </c>
      <c r="V4048">
        <v>4</v>
      </c>
      <c r="W4048">
        <v>2.3260000000000001</v>
      </c>
      <c r="X4048">
        <v>3.76</v>
      </c>
      <c r="Y4048" s="8">
        <v>43412</v>
      </c>
    </row>
    <row r="4049" spans="1:25" x14ac:dyDescent="0.25">
      <c r="A4049">
        <v>-111.97636817</v>
      </c>
      <c r="B4049">
        <v>33.079190779999998</v>
      </c>
      <c r="C4049" t="s">
        <v>563</v>
      </c>
      <c r="D4049" t="s">
        <v>562</v>
      </c>
      <c r="E4049" t="s">
        <v>561</v>
      </c>
      <c r="F4049">
        <v>1527</v>
      </c>
      <c r="G4049">
        <v>1</v>
      </c>
      <c r="H4049">
        <v>13.333</v>
      </c>
      <c r="I4049">
        <v>3.5760000000000001</v>
      </c>
      <c r="J4049">
        <v>1</v>
      </c>
      <c r="K4049">
        <v>1172.434</v>
      </c>
      <c r="L4049" t="s">
        <v>560</v>
      </c>
      <c r="M4049" t="s">
        <v>559</v>
      </c>
      <c r="N4049" s="8">
        <v>43412</v>
      </c>
      <c r="O4049">
        <v>0</v>
      </c>
      <c r="P4049">
        <v>0</v>
      </c>
      <c r="Q4049">
        <v>14757.993</v>
      </c>
      <c r="R4049">
        <v>1235.885</v>
      </c>
      <c r="S4049">
        <v>2.5750000000000002</v>
      </c>
      <c r="T4049">
        <v>33</v>
      </c>
      <c r="U4049">
        <v>3745.1060000000002</v>
      </c>
      <c r="V4049">
        <v>4</v>
      </c>
      <c r="W4049">
        <v>2.4380000000000002</v>
      </c>
      <c r="X4049">
        <v>3.9409999999999998</v>
      </c>
      <c r="Y4049" s="8">
        <v>43412</v>
      </c>
    </row>
    <row r="4050" spans="1:25" x14ac:dyDescent="0.25">
      <c r="A4050">
        <v>-111.97636731999999</v>
      </c>
      <c r="B4050">
        <v>33.079199789999997</v>
      </c>
      <c r="C4050" t="s">
        <v>563</v>
      </c>
      <c r="D4050" t="s">
        <v>562</v>
      </c>
      <c r="E4050" t="s">
        <v>561</v>
      </c>
      <c r="F4050">
        <v>1528</v>
      </c>
      <c r="G4050">
        <v>356</v>
      </c>
      <c r="H4050">
        <v>13.333</v>
      </c>
      <c r="I4050">
        <v>3.4780000000000002</v>
      </c>
      <c r="J4050">
        <v>1</v>
      </c>
      <c r="K4050">
        <v>1172.4179999999999</v>
      </c>
      <c r="L4050" t="s">
        <v>560</v>
      </c>
      <c r="M4050" t="s">
        <v>559</v>
      </c>
      <c r="N4050" s="8">
        <v>43412</v>
      </c>
      <c r="O4050">
        <v>0</v>
      </c>
      <c r="P4050">
        <v>0</v>
      </c>
      <c r="Q4050">
        <v>16661.623</v>
      </c>
      <c r="R4050">
        <v>1434.7909999999999</v>
      </c>
      <c r="S4050">
        <v>2.9889999999999999</v>
      </c>
      <c r="T4050">
        <v>33</v>
      </c>
      <c r="U4050">
        <v>4347.8519999999999</v>
      </c>
      <c r="V4050">
        <v>4</v>
      </c>
      <c r="W4050">
        <v>2.371</v>
      </c>
      <c r="X4050">
        <v>3.8319999999999999</v>
      </c>
      <c r="Y4050" s="8">
        <v>43412</v>
      </c>
    </row>
    <row r="4051" spans="1:25" x14ac:dyDescent="0.25">
      <c r="A4051">
        <v>-111.97636799999999</v>
      </c>
      <c r="B4051">
        <v>33.079208770000001</v>
      </c>
      <c r="C4051" t="s">
        <v>563</v>
      </c>
      <c r="D4051" t="s">
        <v>562</v>
      </c>
      <c r="E4051" t="s">
        <v>561</v>
      </c>
      <c r="F4051">
        <v>1529</v>
      </c>
      <c r="G4051">
        <v>360</v>
      </c>
      <c r="H4051">
        <v>13.333</v>
      </c>
      <c r="I4051">
        <v>3.5430000000000001</v>
      </c>
      <c r="J4051">
        <v>1</v>
      </c>
      <c r="K4051">
        <v>1172.451</v>
      </c>
      <c r="L4051" t="s">
        <v>560</v>
      </c>
      <c r="M4051" t="s">
        <v>559</v>
      </c>
      <c r="N4051" s="8">
        <v>43412</v>
      </c>
      <c r="O4051">
        <v>0</v>
      </c>
      <c r="P4051">
        <v>0</v>
      </c>
      <c r="Q4051">
        <v>14260.453</v>
      </c>
      <c r="R4051">
        <v>1205.277</v>
      </c>
      <c r="S4051">
        <v>2.5110000000000001</v>
      </c>
      <c r="T4051">
        <v>33</v>
      </c>
      <c r="U4051">
        <v>3652.3539999999998</v>
      </c>
      <c r="V4051">
        <v>4</v>
      </c>
      <c r="W4051">
        <v>2.4159999999999999</v>
      </c>
      <c r="X4051">
        <v>3.9039999999999999</v>
      </c>
      <c r="Y4051" s="8">
        <v>43412</v>
      </c>
    </row>
    <row r="4052" spans="1:25" x14ac:dyDescent="0.25">
      <c r="A4052">
        <v>-111.97636717</v>
      </c>
      <c r="B4052">
        <v>33.079218779999998</v>
      </c>
      <c r="C4052" t="s">
        <v>563</v>
      </c>
      <c r="D4052" t="s">
        <v>562</v>
      </c>
      <c r="E4052" t="s">
        <v>561</v>
      </c>
      <c r="F4052">
        <v>1530</v>
      </c>
      <c r="G4052">
        <v>1</v>
      </c>
      <c r="H4052">
        <v>13.333</v>
      </c>
      <c r="I4052">
        <v>3.1819999999999999</v>
      </c>
      <c r="J4052">
        <v>1</v>
      </c>
      <c r="K4052">
        <v>1172.4670000000001</v>
      </c>
      <c r="L4052" t="s">
        <v>560</v>
      </c>
      <c r="M4052" t="s">
        <v>559</v>
      </c>
      <c r="N4052" s="8">
        <v>43412</v>
      </c>
      <c r="O4052">
        <v>0</v>
      </c>
      <c r="P4052">
        <v>0</v>
      </c>
      <c r="Q4052">
        <v>10891.412</v>
      </c>
      <c r="R4052">
        <v>1024.9190000000001</v>
      </c>
      <c r="S4052">
        <v>2.1349999999999998</v>
      </c>
      <c r="T4052">
        <v>33</v>
      </c>
      <c r="U4052">
        <v>3105.8159999999998</v>
      </c>
      <c r="V4052">
        <v>4</v>
      </c>
      <c r="W4052">
        <v>2.17</v>
      </c>
      <c r="X4052">
        <v>3.5070000000000001</v>
      </c>
      <c r="Y4052" s="8">
        <v>43412</v>
      </c>
    </row>
    <row r="4053" spans="1:25" x14ac:dyDescent="0.25">
      <c r="A4053">
        <v>-111.97636817</v>
      </c>
      <c r="B4053">
        <v>33.079227779999997</v>
      </c>
      <c r="C4053" t="s">
        <v>563</v>
      </c>
      <c r="D4053" t="s">
        <v>562</v>
      </c>
      <c r="E4053" t="s">
        <v>561</v>
      </c>
      <c r="F4053">
        <v>1531</v>
      </c>
      <c r="G4053">
        <v>1</v>
      </c>
      <c r="H4053">
        <v>13.333</v>
      </c>
      <c r="I4053">
        <v>3.4780000000000002</v>
      </c>
      <c r="J4053">
        <v>1</v>
      </c>
      <c r="K4053">
        <v>1172.4839999999999</v>
      </c>
      <c r="L4053" t="s">
        <v>560</v>
      </c>
      <c r="M4053" t="s">
        <v>559</v>
      </c>
      <c r="N4053" s="8">
        <v>43412</v>
      </c>
      <c r="O4053">
        <v>0</v>
      </c>
      <c r="P4053">
        <v>0</v>
      </c>
      <c r="Q4053">
        <v>10473.462</v>
      </c>
      <c r="R4053">
        <v>901.90700000000004</v>
      </c>
      <c r="S4053">
        <v>1.879</v>
      </c>
      <c r="T4053">
        <v>33</v>
      </c>
      <c r="U4053">
        <v>2733.0509999999999</v>
      </c>
      <c r="V4053">
        <v>4</v>
      </c>
      <c r="W4053">
        <v>2.371</v>
      </c>
      <c r="X4053">
        <v>3.8319999999999999</v>
      </c>
      <c r="Y4053" s="8">
        <v>43412</v>
      </c>
    </row>
    <row r="4054" spans="1:25" x14ac:dyDescent="0.25">
      <c r="A4054">
        <v>-111.97636683</v>
      </c>
      <c r="B4054">
        <v>33.07923778</v>
      </c>
      <c r="C4054" t="s">
        <v>563</v>
      </c>
      <c r="D4054" t="s">
        <v>562</v>
      </c>
      <c r="E4054" t="s">
        <v>561</v>
      </c>
      <c r="F4054">
        <v>1532</v>
      </c>
      <c r="G4054">
        <v>359</v>
      </c>
      <c r="H4054">
        <v>13.333</v>
      </c>
      <c r="I4054">
        <v>3.4119999999999999</v>
      </c>
      <c r="J4054">
        <v>1</v>
      </c>
      <c r="K4054">
        <v>1172.4079999999999</v>
      </c>
      <c r="L4054" t="s">
        <v>560</v>
      </c>
      <c r="M4054" t="s">
        <v>559</v>
      </c>
      <c r="N4054" s="8">
        <v>43412</v>
      </c>
      <c r="O4054">
        <v>0</v>
      </c>
      <c r="P4054">
        <v>0</v>
      </c>
      <c r="Q4054">
        <v>13075.841</v>
      </c>
      <c r="R4054">
        <v>1147.6610000000001</v>
      </c>
      <c r="S4054">
        <v>2.391</v>
      </c>
      <c r="T4054">
        <v>33</v>
      </c>
      <c r="U4054">
        <v>3477.76</v>
      </c>
      <c r="V4054">
        <v>4</v>
      </c>
      <c r="W4054">
        <v>2.3260000000000001</v>
      </c>
      <c r="X4054">
        <v>3.76</v>
      </c>
      <c r="Y4054" s="8">
        <v>43412</v>
      </c>
    </row>
    <row r="4055" spans="1:25" x14ac:dyDescent="0.25">
      <c r="A4055">
        <v>-111.97636751</v>
      </c>
      <c r="B4055">
        <v>33.079246789999999</v>
      </c>
      <c r="C4055" t="s">
        <v>563</v>
      </c>
      <c r="D4055" t="s">
        <v>562</v>
      </c>
      <c r="E4055" t="s">
        <v>561</v>
      </c>
      <c r="F4055">
        <v>1533</v>
      </c>
      <c r="G4055">
        <v>3</v>
      </c>
      <c r="H4055">
        <v>13.333</v>
      </c>
      <c r="I4055">
        <v>3.6749999999999998</v>
      </c>
      <c r="J4055">
        <v>1</v>
      </c>
      <c r="K4055">
        <v>1172.4770000000001</v>
      </c>
      <c r="L4055" t="s">
        <v>560</v>
      </c>
      <c r="M4055" t="s">
        <v>559</v>
      </c>
      <c r="N4055" s="8">
        <v>43412</v>
      </c>
      <c r="O4055">
        <v>0</v>
      </c>
      <c r="P4055">
        <v>0</v>
      </c>
      <c r="Q4055">
        <v>12965.846</v>
      </c>
      <c r="R4055">
        <v>1056.72</v>
      </c>
      <c r="S4055">
        <v>2.202</v>
      </c>
      <c r="T4055">
        <v>33</v>
      </c>
      <c r="U4055">
        <v>3202.183</v>
      </c>
      <c r="V4055">
        <v>4</v>
      </c>
      <c r="W4055">
        <v>2.5049999999999999</v>
      </c>
      <c r="X4055">
        <v>4.0490000000000004</v>
      </c>
      <c r="Y4055" s="8">
        <v>43412</v>
      </c>
    </row>
    <row r="4056" spans="1:25" x14ac:dyDescent="0.25">
      <c r="A4056">
        <v>-111.97636817</v>
      </c>
      <c r="B4056">
        <v>33.079255779999997</v>
      </c>
      <c r="C4056" t="s">
        <v>563</v>
      </c>
      <c r="D4056" t="s">
        <v>562</v>
      </c>
      <c r="E4056" t="s">
        <v>561</v>
      </c>
      <c r="F4056">
        <v>1534</v>
      </c>
      <c r="G4056">
        <v>1</v>
      </c>
      <c r="H4056">
        <v>13.333</v>
      </c>
      <c r="I4056">
        <v>3.3140000000000001</v>
      </c>
      <c r="J4056">
        <v>1</v>
      </c>
      <c r="K4056">
        <v>1172.4929999999999</v>
      </c>
      <c r="L4056" t="s">
        <v>560</v>
      </c>
      <c r="M4056" t="s">
        <v>559</v>
      </c>
      <c r="N4056" s="8">
        <v>43412</v>
      </c>
      <c r="O4056">
        <v>0</v>
      </c>
      <c r="P4056">
        <v>0</v>
      </c>
      <c r="Q4056">
        <v>18776.154999999999</v>
      </c>
      <c r="R4056">
        <v>1696.925</v>
      </c>
      <c r="S4056">
        <v>3.5350000000000001</v>
      </c>
      <c r="T4056">
        <v>33</v>
      </c>
      <c r="U4056">
        <v>5142.1959999999999</v>
      </c>
      <c r="V4056">
        <v>4</v>
      </c>
      <c r="W4056">
        <v>2.2589999999999999</v>
      </c>
      <c r="X4056">
        <v>3.6509999999999998</v>
      </c>
      <c r="Y4056" s="8">
        <v>43412</v>
      </c>
    </row>
    <row r="4057" spans="1:25" x14ac:dyDescent="0.25">
      <c r="A4057">
        <v>-111.97636632</v>
      </c>
      <c r="B4057">
        <v>33.079264790000003</v>
      </c>
      <c r="C4057" t="s">
        <v>563</v>
      </c>
      <c r="D4057" t="s">
        <v>562</v>
      </c>
      <c r="E4057" t="s">
        <v>561</v>
      </c>
      <c r="F4057">
        <v>1535</v>
      </c>
      <c r="G4057">
        <v>356</v>
      </c>
      <c r="H4057">
        <v>13.333</v>
      </c>
      <c r="I4057">
        <v>3.4780000000000002</v>
      </c>
      <c r="J4057">
        <v>1</v>
      </c>
      <c r="K4057">
        <v>1172.421</v>
      </c>
      <c r="L4057" t="s">
        <v>560</v>
      </c>
      <c r="M4057" t="s">
        <v>559</v>
      </c>
      <c r="N4057" s="8">
        <v>43412</v>
      </c>
      <c r="O4057">
        <v>0</v>
      </c>
      <c r="P4057">
        <v>0</v>
      </c>
      <c r="Q4057">
        <v>17725.333999999999</v>
      </c>
      <c r="R4057">
        <v>1526.3910000000001</v>
      </c>
      <c r="S4057">
        <v>3.18</v>
      </c>
      <c r="T4057">
        <v>33</v>
      </c>
      <c r="U4057">
        <v>4625.4279999999999</v>
      </c>
      <c r="V4057">
        <v>4</v>
      </c>
      <c r="W4057">
        <v>2.371</v>
      </c>
      <c r="X4057">
        <v>3.8319999999999999</v>
      </c>
      <c r="Y4057" s="8">
        <v>43412</v>
      </c>
    </row>
    <row r="4058" spans="1:25" x14ac:dyDescent="0.25">
      <c r="A4058">
        <v>-111.97636817</v>
      </c>
      <c r="B4058">
        <v>33.079274779999999</v>
      </c>
      <c r="C4058" t="s">
        <v>563</v>
      </c>
      <c r="D4058" t="s">
        <v>562</v>
      </c>
      <c r="E4058" t="s">
        <v>561</v>
      </c>
      <c r="F4058">
        <v>1536</v>
      </c>
      <c r="G4058">
        <v>1</v>
      </c>
      <c r="H4058">
        <v>13.333</v>
      </c>
      <c r="I4058">
        <v>3.4780000000000002</v>
      </c>
      <c r="J4058">
        <v>1</v>
      </c>
      <c r="K4058">
        <v>1172.3979999999999</v>
      </c>
      <c r="L4058" t="s">
        <v>560</v>
      </c>
      <c r="M4058" t="s">
        <v>559</v>
      </c>
      <c r="N4058" s="8">
        <v>43412</v>
      </c>
      <c r="O4058">
        <v>0</v>
      </c>
      <c r="P4058">
        <v>0</v>
      </c>
      <c r="Q4058">
        <v>17351.062999999998</v>
      </c>
      <c r="R4058">
        <v>1494.1610000000001</v>
      </c>
      <c r="S4058">
        <v>3.113</v>
      </c>
      <c r="T4058">
        <v>33</v>
      </c>
      <c r="U4058">
        <v>4527.7619999999997</v>
      </c>
      <c r="V4058">
        <v>4</v>
      </c>
      <c r="W4058">
        <v>2.371</v>
      </c>
      <c r="X4058">
        <v>3.8319999999999999</v>
      </c>
      <c r="Y4058" s="8">
        <v>43412</v>
      </c>
    </row>
    <row r="4059" spans="1:25" x14ac:dyDescent="0.25">
      <c r="A4059">
        <v>-111.976367</v>
      </c>
      <c r="B4059">
        <v>33.079283770000004</v>
      </c>
      <c r="C4059" t="s">
        <v>563</v>
      </c>
      <c r="D4059" t="s">
        <v>562</v>
      </c>
      <c r="E4059" t="s">
        <v>561</v>
      </c>
      <c r="F4059">
        <v>1537</v>
      </c>
      <c r="G4059">
        <v>360</v>
      </c>
      <c r="H4059">
        <v>13.333</v>
      </c>
      <c r="I4059">
        <v>3.4449999999999998</v>
      </c>
      <c r="J4059">
        <v>1</v>
      </c>
      <c r="K4059">
        <v>1172.4079999999999</v>
      </c>
      <c r="L4059" t="s">
        <v>560</v>
      </c>
      <c r="M4059" t="s">
        <v>559</v>
      </c>
      <c r="N4059" s="8">
        <v>43412</v>
      </c>
      <c r="O4059">
        <v>0</v>
      </c>
      <c r="P4059">
        <v>0</v>
      </c>
      <c r="Q4059">
        <v>16808.963</v>
      </c>
      <c r="R4059">
        <v>1461.2650000000001</v>
      </c>
      <c r="S4059">
        <v>3.044</v>
      </c>
      <c r="T4059">
        <v>33</v>
      </c>
      <c r="U4059">
        <v>4428.0749999999998</v>
      </c>
      <c r="V4059">
        <v>4</v>
      </c>
      <c r="W4059">
        <v>2.3490000000000002</v>
      </c>
      <c r="X4059">
        <v>3.7959999999999998</v>
      </c>
      <c r="Y4059" s="8">
        <v>43412</v>
      </c>
    </row>
    <row r="4060" spans="1:25" x14ac:dyDescent="0.25">
      <c r="A4060">
        <v>-111.97636683</v>
      </c>
      <c r="B4060">
        <v>33.079292780000003</v>
      </c>
      <c r="C4060" t="s">
        <v>563</v>
      </c>
      <c r="D4060" t="s">
        <v>562</v>
      </c>
      <c r="E4060" t="s">
        <v>561</v>
      </c>
      <c r="F4060">
        <v>1538</v>
      </c>
      <c r="G4060">
        <v>359</v>
      </c>
      <c r="H4060">
        <v>13.333</v>
      </c>
      <c r="I4060">
        <v>3.4780000000000002</v>
      </c>
      <c r="J4060">
        <v>1</v>
      </c>
      <c r="K4060">
        <v>1172.3789999999999</v>
      </c>
      <c r="L4060" t="s">
        <v>560</v>
      </c>
      <c r="M4060" t="s">
        <v>559</v>
      </c>
      <c r="N4060" s="8">
        <v>43412</v>
      </c>
      <c r="O4060">
        <v>0</v>
      </c>
      <c r="P4060">
        <v>0</v>
      </c>
      <c r="Q4060">
        <v>18461.096000000001</v>
      </c>
      <c r="R4060">
        <v>1589.75</v>
      </c>
      <c r="S4060">
        <v>3.3119999999999998</v>
      </c>
      <c r="T4060">
        <v>33</v>
      </c>
      <c r="U4060">
        <v>4817.4250000000002</v>
      </c>
      <c r="V4060">
        <v>4</v>
      </c>
      <c r="W4060">
        <v>2.371</v>
      </c>
      <c r="X4060">
        <v>3.8319999999999999</v>
      </c>
      <c r="Y4060" s="8">
        <v>43412</v>
      </c>
    </row>
    <row r="4061" spans="1:25" x14ac:dyDescent="0.25">
      <c r="A4061">
        <v>-111.97636833999999</v>
      </c>
      <c r="B4061">
        <v>33.079302779999999</v>
      </c>
      <c r="C4061" t="s">
        <v>563</v>
      </c>
      <c r="D4061" t="s">
        <v>562</v>
      </c>
      <c r="E4061" t="s">
        <v>561</v>
      </c>
      <c r="F4061">
        <v>1539</v>
      </c>
      <c r="G4061">
        <v>2</v>
      </c>
      <c r="H4061">
        <v>13.333</v>
      </c>
      <c r="I4061">
        <v>3.2810000000000001</v>
      </c>
      <c r="J4061">
        <v>1</v>
      </c>
      <c r="K4061">
        <v>1172.3920000000001</v>
      </c>
      <c r="L4061" t="s">
        <v>560</v>
      </c>
      <c r="M4061" t="s">
        <v>559</v>
      </c>
      <c r="N4061" s="8">
        <v>43412</v>
      </c>
      <c r="O4061">
        <v>0</v>
      </c>
      <c r="P4061">
        <v>0</v>
      </c>
      <c r="Q4061">
        <v>19640.365000000002</v>
      </c>
      <c r="R4061">
        <v>1792.779</v>
      </c>
      <c r="S4061">
        <v>3.7349999999999999</v>
      </c>
      <c r="T4061">
        <v>33</v>
      </c>
      <c r="U4061">
        <v>5432.665</v>
      </c>
      <c r="V4061">
        <v>4</v>
      </c>
      <c r="W4061">
        <v>2.2370000000000001</v>
      </c>
      <c r="X4061">
        <v>3.6150000000000002</v>
      </c>
      <c r="Y4061" s="8">
        <v>43412</v>
      </c>
    </row>
    <row r="4062" spans="1:25" x14ac:dyDescent="0.25">
      <c r="A4062">
        <v>-111.97636614</v>
      </c>
      <c r="B4062">
        <v>33.07931181</v>
      </c>
      <c r="C4062" t="s">
        <v>563</v>
      </c>
      <c r="D4062" t="s">
        <v>562</v>
      </c>
      <c r="E4062" t="s">
        <v>561</v>
      </c>
      <c r="F4062">
        <v>1540</v>
      </c>
      <c r="G4062">
        <v>355</v>
      </c>
      <c r="H4062">
        <v>13.333</v>
      </c>
      <c r="I4062">
        <v>3.3460000000000001</v>
      </c>
      <c r="J4062">
        <v>1</v>
      </c>
      <c r="K4062">
        <v>1172.3879999999999</v>
      </c>
      <c r="L4062" t="s">
        <v>560</v>
      </c>
      <c r="M4062" t="s">
        <v>559</v>
      </c>
      <c r="N4062" s="8">
        <v>43412</v>
      </c>
      <c r="O4062">
        <v>0</v>
      </c>
      <c r="P4062">
        <v>0</v>
      </c>
      <c r="Q4062">
        <v>18912.974999999999</v>
      </c>
      <c r="R4062">
        <v>1692.5319999999999</v>
      </c>
      <c r="S4062">
        <v>3.5259999999999998</v>
      </c>
      <c r="T4062">
        <v>33</v>
      </c>
      <c r="U4062">
        <v>5128.8860000000004</v>
      </c>
      <c r="V4062">
        <v>4</v>
      </c>
      <c r="W4062">
        <v>2.282</v>
      </c>
      <c r="X4062">
        <v>3.6880000000000002</v>
      </c>
      <c r="Y4062" s="8">
        <v>43412</v>
      </c>
    </row>
    <row r="4063" spans="1:25" x14ac:dyDescent="0.25">
      <c r="A4063">
        <v>-111.97636734</v>
      </c>
      <c r="B4063">
        <v>33.079320780000003</v>
      </c>
      <c r="C4063" t="s">
        <v>563</v>
      </c>
      <c r="D4063" t="s">
        <v>562</v>
      </c>
      <c r="E4063" t="s">
        <v>561</v>
      </c>
      <c r="F4063">
        <v>1541</v>
      </c>
      <c r="G4063">
        <v>2</v>
      </c>
      <c r="H4063">
        <v>13.333</v>
      </c>
      <c r="I4063">
        <v>3.3140000000000001</v>
      </c>
      <c r="J4063">
        <v>1</v>
      </c>
      <c r="K4063">
        <v>1172.395</v>
      </c>
      <c r="L4063" t="s">
        <v>560</v>
      </c>
      <c r="M4063" t="s">
        <v>559</v>
      </c>
      <c r="N4063" s="8">
        <v>43412</v>
      </c>
      <c r="O4063">
        <v>0</v>
      </c>
      <c r="P4063">
        <v>0</v>
      </c>
      <c r="Q4063">
        <v>18091.066999999999</v>
      </c>
      <c r="R4063">
        <v>1635.009</v>
      </c>
      <c r="S4063">
        <v>3.4060000000000001</v>
      </c>
      <c r="T4063">
        <v>33</v>
      </c>
      <c r="U4063">
        <v>4954.5720000000001</v>
      </c>
      <c r="V4063">
        <v>4</v>
      </c>
      <c r="W4063">
        <v>2.2589999999999999</v>
      </c>
      <c r="X4063">
        <v>3.6509999999999998</v>
      </c>
      <c r="Y4063" s="8">
        <v>43412</v>
      </c>
    </row>
    <row r="4064" spans="1:25" x14ac:dyDescent="0.25">
      <c r="A4064">
        <v>-111.97636666</v>
      </c>
      <c r="B4064">
        <v>33.079329780000002</v>
      </c>
      <c r="C4064" t="s">
        <v>563</v>
      </c>
      <c r="D4064" t="s">
        <v>562</v>
      </c>
      <c r="E4064" t="s">
        <v>561</v>
      </c>
      <c r="F4064">
        <v>1542</v>
      </c>
      <c r="G4064">
        <v>358</v>
      </c>
      <c r="H4064">
        <v>13.333</v>
      </c>
      <c r="I4064">
        <v>3.4449999999999998</v>
      </c>
      <c r="J4064">
        <v>1</v>
      </c>
      <c r="K4064">
        <v>1172.444</v>
      </c>
      <c r="L4064" t="s">
        <v>560</v>
      </c>
      <c r="M4064" t="s">
        <v>559</v>
      </c>
      <c r="N4064" s="8">
        <v>43412</v>
      </c>
      <c r="O4064">
        <v>0</v>
      </c>
      <c r="P4064">
        <v>0</v>
      </c>
      <c r="Q4064">
        <v>18227.334999999999</v>
      </c>
      <c r="R4064">
        <v>1584.569</v>
      </c>
      <c r="S4064">
        <v>3.3010000000000002</v>
      </c>
      <c r="T4064">
        <v>33</v>
      </c>
      <c r="U4064">
        <v>4801.7240000000002</v>
      </c>
      <c r="V4064">
        <v>4</v>
      </c>
      <c r="W4064">
        <v>2.3490000000000002</v>
      </c>
      <c r="X4064">
        <v>3.7959999999999998</v>
      </c>
      <c r="Y4064" s="8">
        <v>43412</v>
      </c>
    </row>
    <row r="4065" spans="1:25" x14ac:dyDescent="0.25">
      <c r="A4065">
        <v>-111.976367</v>
      </c>
      <c r="B4065">
        <v>33.07933877</v>
      </c>
      <c r="C4065" t="s">
        <v>563</v>
      </c>
      <c r="D4065" t="s">
        <v>562</v>
      </c>
      <c r="E4065" t="s">
        <v>561</v>
      </c>
      <c r="F4065">
        <v>1543</v>
      </c>
      <c r="G4065">
        <v>0</v>
      </c>
      <c r="H4065">
        <v>13.333</v>
      </c>
      <c r="I4065">
        <v>3.3460000000000001</v>
      </c>
      <c r="J4065">
        <v>1</v>
      </c>
      <c r="K4065">
        <v>1172.4639999999999</v>
      </c>
      <c r="L4065" t="s">
        <v>560</v>
      </c>
      <c r="M4065" t="s">
        <v>559</v>
      </c>
      <c r="N4065" s="8">
        <v>43412</v>
      </c>
      <c r="O4065">
        <v>0</v>
      </c>
      <c r="P4065">
        <v>0</v>
      </c>
      <c r="Q4065">
        <v>16886.075000000001</v>
      </c>
      <c r="R4065">
        <v>1511.144</v>
      </c>
      <c r="S4065">
        <v>3.1480000000000001</v>
      </c>
      <c r="T4065">
        <v>33</v>
      </c>
      <c r="U4065">
        <v>4579.2240000000002</v>
      </c>
      <c r="V4065">
        <v>4</v>
      </c>
      <c r="W4065">
        <v>2.282</v>
      </c>
      <c r="X4065">
        <v>3.6880000000000002</v>
      </c>
      <c r="Y4065" s="8">
        <v>43412</v>
      </c>
    </row>
    <row r="4066" spans="1:25" x14ac:dyDescent="0.25">
      <c r="A4066">
        <v>-111.97636649</v>
      </c>
      <c r="B4066">
        <v>33.079348789999997</v>
      </c>
      <c r="C4066" t="s">
        <v>563</v>
      </c>
      <c r="D4066" t="s">
        <v>562</v>
      </c>
      <c r="E4066" t="s">
        <v>561</v>
      </c>
      <c r="F4066">
        <v>1544</v>
      </c>
      <c r="G4066">
        <v>357</v>
      </c>
      <c r="H4066">
        <v>13.333</v>
      </c>
      <c r="I4066">
        <v>3.4119999999999999</v>
      </c>
      <c r="J4066">
        <v>1</v>
      </c>
      <c r="K4066">
        <v>1172.434</v>
      </c>
      <c r="L4066" t="s">
        <v>560</v>
      </c>
      <c r="M4066" t="s">
        <v>559</v>
      </c>
      <c r="N4066" s="8">
        <v>43412</v>
      </c>
      <c r="O4066">
        <v>0</v>
      </c>
      <c r="P4066">
        <v>0</v>
      </c>
      <c r="Q4066">
        <v>16579.498</v>
      </c>
      <c r="R4066">
        <v>1455.175</v>
      </c>
      <c r="S4066">
        <v>3.032</v>
      </c>
      <c r="T4066">
        <v>33</v>
      </c>
      <c r="U4066">
        <v>4409.6220000000003</v>
      </c>
      <c r="V4066">
        <v>4</v>
      </c>
      <c r="W4066">
        <v>2.3260000000000001</v>
      </c>
      <c r="X4066">
        <v>3.76</v>
      </c>
      <c r="Y4066" s="8">
        <v>43412</v>
      </c>
    </row>
    <row r="4067" spans="1:25" x14ac:dyDescent="0.25">
      <c r="A4067">
        <v>-111.97636649</v>
      </c>
      <c r="B4067">
        <v>33.079357790000003</v>
      </c>
      <c r="C4067" t="s">
        <v>563</v>
      </c>
      <c r="D4067" t="s">
        <v>562</v>
      </c>
      <c r="E4067" t="s">
        <v>561</v>
      </c>
      <c r="F4067">
        <v>1545</v>
      </c>
      <c r="G4067">
        <v>357</v>
      </c>
      <c r="H4067">
        <v>13.333</v>
      </c>
      <c r="I4067">
        <v>3.4449999999999998</v>
      </c>
      <c r="J4067">
        <v>1</v>
      </c>
      <c r="K4067">
        <v>1172.4079999999999</v>
      </c>
      <c r="L4067" t="s">
        <v>560</v>
      </c>
      <c r="M4067" t="s">
        <v>559</v>
      </c>
      <c r="N4067" s="8">
        <v>43412</v>
      </c>
      <c r="O4067">
        <v>0</v>
      </c>
      <c r="P4067">
        <v>0</v>
      </c>
      <c r="Q4067">
        <v>17506.5</v>
      </c>
      <c r="R4067">
        <v>1521.904</v>
      </c>
      <c r="S4067">
        <v>3.1709999999999998</v>
      </c>
      <c r="T4067">
        <v>33</v>
      </c>
      <c r="U4067">
        <v>4611.8310000000001</v>
      </c>
      <c r="V4067">
        <v>4</v>
      </c>
      <c r="W4067">
        <v>2.3490000000000002</v>
      </c>
      <c r="X4067">
        <v>3.7959999999999998</v>
      </c>
      <c r="Y4067" s="8">
        <v>43412</v>
      </c>
    </row>
    <row r="4068" spans="1:25" x14ac:dyDescent="0.25">
      <c r="A4068">
        <v>-111.97636751</v>
      </c>
      <c r="B4068">
        <v>33.079366790000002</v>
      </c>
      <c r="C4068" t="s">
        <v>563</v>
      </c>
      <c r="D4068" t="s">
        <v>562</v>
      </c>
      <c r="E4068" t="s">
        <v>561</v>
      </c>
      <c r="F4068">
        <v>1546</v>
      </c>
      <c r="G4068">
        <v>3</v>
      </c>
      <c r="H4068">
        <v>13.333</v>
      </c>
      <c r="I4068">
        <v>3.4780000000000002</v>
      </c>
      <c r="J4068">
        <v>1</v>
      </c>
      <c r="K4068">
        <v>1172.4179999999999</v>
      </c>
      <c r="L4068" t="s">
        <v>560</v>
      </c>
      <c r="M4068" t="s">
        <v>559</v>
      </c>
      <c r="N4068" s="8">
        <v>43412</v>
      </c>
      <c r="O4068">
        <v>0</v>
      </c>
      <c r="P4068">
        <v>0</v>
      </c>
      <c r="Q4068">
        <v>18978.631000000001</v>
      </c>
      <c r="R4068">
        <v>1634.317</v>
      </c>
      <c r="S4068">
        <v>3.4049999999999998</v>
      </c>
      <c r="T4068">
        <v>33</v>
      </c>
      <c r="U4068">
        <v>4952.4759999999997</v>
      </c>
      <c r="V4068">
        <v>4</v>
      </c>
      <c r="W4068">
        <v>2.371</v>
      </c>
      <c r="X4068">
        <v>3.8319999999999999</v>
      </c>
      <c r="Y4068" s="8">
        <v>43412</v>
      </c>
    </row>
    <row r="4069" spans="1:25" x14ac:dyDescent="0.25">
      <c r="A4069">
        <v>-111.97636614</v>
      </c>
      <c r="B4069">
        <v>33.079376809999999</v>
      </c>
      <c r="C4069" t="s">
        <v>563</v>
      </c>
      <c r="D4069" t="s">
        <v>562</v>
      </c>
      <c r="E4069" t="s">
        <v>561</v>
      </c>
      <c r="F4069">
        <v>1547</v>
      </c>
      <c r="G4069">
        <v>355</v>
      </c>
      <c r="H4069">
        <v>13.333</v>
      </c>
      <c r="I4069">
        <v>3.4780000000000002</v>
      </c>
      <c r="J4069">
        <v>1</v>
      </c>
      <c r="K4069">
        <v>1172.3820000000001</v>
      </c>
      <c r="L4069" t="s">
        <v>560</v>
      </c>
      <c r="M4069" t="s">
        <v>559</v>
      </c>
      <c r="N4069" s="8">
        <v>43412</v>
      </c>
      <c r="O4069">
        <v>0</v>
      </c>
      <c r="P4069">
        <v>0</v>
      </c>
      <c r="Q4069">
        <v>17339.550999999999</v>
      </c>
      <c r="R4069">
        <v>1493.17</v>
      </c>
      <c r="S4069">
        <v>3.1110000000000002</v>
      </c>
      <c r="T4069">
        <v>33</v>
      </c>
      <c r="U4069">
        <v>4524.7579999999998</v>
      </c>
      <c r="V4069">
        <v>4</v>
      </c>
      <c r="W4069">
        <v>2.371</v>
      </c>
      <c r="X4069">
        <v>3.8319999999999999</v>
      </c>
      <c r="Y4069" s="8">
        <v>43412</v>
      </c>
    </row>
    <row r="4070" spans="1:25" x14ac:dyDescent="0.25">
      <c r="A4070">
        <v>-111.97636803</v>
      </c>
      <c r="B4070">
        <v>33.079385819999999</v>
      </c>
      <c r="C4070" t="s">
        <v>563</v>
      </c>
      <c r="D4070" t="s">
        <v>562</v>
      </c>
      <c r="E4070" t="s">
        <v>561</v>
      </c>
      <c r="F4070">
        <v>1548</v>
      </c>
      <c r="G4070">
        <v>6</v>
      </c>
      <c r="H4070">
        <v>13.333</v>
      </c>
      <c r="I4070">
        <v>3.5430000000000001</v>
      </c>
      <c r="J4070">
        <v>1</v>
      </c>
      <c r="K4070">
        <v>1172.395</v>
      </c>
      <c r="L4070" t="s">
        <v>560</v>
      </c>
      <c r="M4070" t="s">
        <v>559</v>
      </c>
      <c r="N4070" s="8">
        <v>43412</v>
      </c>
      <c r="O4070">
        <v>0</v>
      </c>
      <c r="P4070">
        <v>0</v>
      </c>
      <c r="Q4070">
        <v>16500.512999999999</v>
      </c>
      <c r="R4070">
        <v>1394.604</v>
      </c>
      <c r="S4070">
        <v>2.9049999999999998</v>
      </c>
      <c r="T4070">
        <v>33</v>
      </c>
      <c r="U4070">
        <v>4226.0730000000003</v>
      </c>
      <c r="V4070">
        <v>4</v>
      </c>
      <c r="W4070">
        <v>2.4159999999999999</v>
      </c>
      <c r="X4070">
        <v>3.9039999999999999</v>
      </c>
      <c r="Y4070" s="8">
        <v>43412</v>
      </c>
    </row>
    <row r="4071" spans="1:25" x14ac:dyDescent="0.25">
      <c r="A4071">
        <v>-111.97636566</v>
      </c>
      <c r="B4071">
        <v>33.079394780000001</v>
      </c>
      <c r="C4071" t="s">
        <v>563</v>
      </c>
      <c r="D4071" t="s">
        <v>562</v>
      </c>
      <c r="E4071" t="s">
        <v>561</v>
      </c>
      <c r="F4071">
        <v>1549</v>
      </c>
      <c r="G4071">
        <v>358</v>
      </c>
      <c r="H4071">
        <v>13.333</v>
      </c>
      <c r="I4071">
        <v>3.2480000000000002</v>
      </c>
      <c r="J4071">
        <v>1</v>
      </c>
      <c r="K4071">
        <v>1172.4970000000001</v>
      </c>
      <c r="L4071" t="s">
        <v>560</v>
      </c>
      <c r="M4071" t="s">
        <v>559</v>
      </c>
      <c r="N4071" s="8">
        <v>43412</v>
      </c>
      <c r="O4071">
        <v>0</v>
      </c>
      <c r="P4071">
        <v>0</v>
      </c>
      <c r="Q4071">
        <v>17053.740000000002</v>
      </c>
      <c r="R4071">
        <v>1572.395</v>
      </c>
      <c r="S4071">
        <v>3.2759999999999998</v>
      </c>
      <c r="T4071">
        <v>33</v>
      </c>
      <c r="U4071">
        <v>4764.8339999999998</v>
      </c>
      <c r="V4071">
        <v>4</v>
      </c>
      <c r="W4071">
        <v>2.2149999999999999</v>
      </c>
      <c r="X4071">
        <v>3.5790000000000002</v>
      </c>
      <c r="Y4071" s="8">
        <v>43412</v>
      </c>
    </row>
    <row r="4072" spans="1:25" x14ac:dyDescent="0.25">
      <c r="A4072">
        <v>-111.976366</v>
      </c>
      <c r="B4072">
        <v>33.079403769999999</v>
      </c>
      <c r="C4072" t="s">
        <v>563</v>
      </c>
      <c r="D4072" t="s">
        <v>562</v>
      </c>
      <c r="E4072" t="s">
        <v>561</v>
      </c>
      <c r="F4072">
        <v>1550</v>
      </c>
      <c r="G4072">
        <v>360</v>
      </c>
      <c r="H4072">
        <v>13.333</v>
      </c>
      <c r="I4072">
        <v>3.3140000000000001</v>
      </c>
      <c r="J4072">
        <v>1</v>
      </c>
      <c r="K4072">
        <v>1172.444</v>
      </c>
      <c r="L4072" t="s">
        <v>560</v>
      </c>
      <c r="M4072" t="s">
        <v>559</v>
      </c>
      <c r="N4072" s="8">
        <v>43412</v>
      </c>
      <c r="O4072">
        <v>0</v>
      </c>
      <c r="P4072">
        <v>0</v>
      </c>
      <c r="Q4072">
        <v>18215.879000000001</v>
      </c>
      <c r="R4072">
        <v>1646.289</v>
      </c>
      <c r="S4072">
        <v>3.43</v>
      </c>
      <c r="T4072">
        <v>33</v>
      </c>
      <c r="U4072">
        <v>4988.7539999999999</v>
      </c>
      <c r="V4072">
        <v>4</v>
      </c>
      <c r="W4072">
        <v>2.2589999999999999</v>
      </c>
      <c r="X4072">
        <v>3.6509999999999998</v>
      </c>
      <c r="Y4072" s="8">
        <v>43412</v>
      </c>
    </row>
    <row r="4073" spans="1:25" x14ac:dyDescent="0.25">
      <c r="A4073">
        <v>-111.97636734</v>
      </c>
      <c r="B4073">
        <v>33.079413780000003</v>
      </c>
      <c r="C4073" t="s">
        <v>563</v>
      </c>
      <c r="D4073" t="s">
        <v>562</v>
      </c>
      <c r="E4073" t="s">
        <v>561</v>
      </c>
      <c r="F4073">
        <v>1551</v>
      </c>
      <c r="G4073">
        <v>2</v>
      </c>
      <c r="H4073">
        <v>13.333</v>
      </c>
      <c r="I4073">
        <v>3.51</v>
      </c>
      <c r="J4073">
        <v>1</v>
      </c>
      <c r="K4073">
        <v>1172.4380000000001</v>
      </c>
      <c r="L4073" t="s">
        <v>560</v>
      </c>
      <c r="M4073" t="s">
        <v>559</v>
      </c>
      <c r="N4073" s="8">
        <v>43412</v>
      </c>
      <c r="O4073">
        <v>0</v>
      </c>
      <c r="P4073">
        <v>0</v>
      </c>
      <c r="Q4073">
        <v>17452.795999999998</v>
      </c>
      <c r="R4073">
        <v>1488.876</v>
      </c>
      <c r="S4073">
        <v>3.1019999999999999</v>
      </c>
      <c r="T4073">
        <v>33</v>
      </c>
      <c r="U4073">
        <v>4511.7449999999999</v>
      </c>
      <c r="V4073">
        <v>4</v>
      </c>
      <c r="W4073">
        <v>2.3940000000000001</v>
      </c>
      <c r="X4073">
        <v>3.8679999999999999</v>
      </c>
      <c r="Y4073" s="8">
        <v>43412</v>
      </c>
    </row>
    <row r="4074" spans="1:25" x14ac:dyDescent="0.25">
      <c r="A4074">
        <v>-111.97636649</v>
      </c>
      <c r="B4074">
        <v>33.079422790000002</v>
      </c>
      <c r="C4074" t="s">
        <v>563</v>
      </c>
      <c r="D4074" t="s">
        <v>562</v>
      </c>
      <c r="E4074" t="s">
        <v>561</v>
      </c>
      <c r="F4074">
        <v>1552</v>
      </c>
      <c r="G4074">
        <v>357</v>
      </c>
      <c r="H4074">
        <v>13.333</v>
      </c>
      <c r="I4074">
        <v>3.5430000000000001</v>
      </c>
      <c r="J4074">
        <v>1</v>
      </c>
      <c r="K4074">
        <v>1172.395</v>
      </c>
      <c r="L4074" t="s">
        <v>560</v>
      </c>
      <c r="M4074" t="s">
        <v>559</v>
      </c>
      <c r="N4074" s="8">
        <v>43412</v>
      </c>
      <c r="O4074">
        <v>0</v>
      </c>
      <c r="P4074">
        <v>0</v>
      </c>
      <c r="Q4074">
        <v>15965.188</v>
      </c>
      <c r="R4074">
        <v>1349.3589999999999</v>
      </c>
      <c r="S4074">
        <v>2.8109999999999999</v>
      </c>
      <c r="T4074">
        <v>33</v>
      </c>
      <c r="U4074">
        <v>4088.9670000000001</v>
      </c>
      <c r="V4074">
        <v>4</v>
      </c>
      <c r="W4074">
        <v>2.4159999999999999</v>
      </c>
      <c r="X4074">
        <v>3.9039999999999999</v>
      </c>
      <c r="Y4074" s="8">
        <v>43412</v>
      </c>
    </row>
    <row r="4075" spans="1:25" x14ac:dyDescent="0.25">
      <c r="A4075">
        <v>-111.97636717</v>
      </c>
      <c r="B4075">
        <v>33.07943178</v>
      </c>
      <c r="C4075" t="s">
        <v>563</v>
      </c>
      <c r="D4075" t="s">
        <v>562</v>
      </c>
      <c r="E4075" t="s">
        <v>561</v>
      </c>
      <c r="F4075">
        <v>1553</v>
      </c>
      <c r="G4075">
        <v>1</v>
      </c>
      <c r="H4075">
        <v>13.333</v>
      </c>
      <c r="I4075">
        <v>3.6419999999999999</v>
      </c>
      <c r="J4075">
        <v>1</v>
      </c>
      <c r="K4075">
        <v>1172.431</v>
      </c>
      <c r="L4075" t="s">
        <v>560</v>
      </c>
      <c r="M4075" t="s">
        <v>559</v>
      </c>
      <c r="N4075" s="8">
        <v>43412</v>
      </c>
      <c r="O4075">
        <v>0</v>
      </c>
      <c r="P4075">
        <v>0</v>
      </c>
      <c r="Q4075">
        <v>18748.285</v>
      </c>
      <c r="R4075">
        <v>1541.7570000000001</v>
      </c>
      <c r="S4075">
        <v>3.2120000000000002</v>
      </c>
      <c r="T4075">
        <v>33</v>
      </c>
      <c r="U4075">
        <v>4671.99</v>
      </c>
      <c r="V4075">
        <v>4</v>
      </c>
      <c r="W4075">
        <v>2.4830000000000001</v>
      </c>
      <c r="X4075">
        <v>4.0129999999999999</v>
      </c>
      <c r="Y4075" s="8">
        <v>43412</v>
      </c>
    </row>
    <row r="4076" spans="1:25" x14ac:dyDescent="0.25">
      <c r="A4076">
        <v>-111.97636734</v>
      </c>
      <c r="B4076">
        <v>33.079440779999999</v>
      </c>
      <c r="C4076" t="s">
        <v>563</v>
      </c>
      <c r="D4076" t="s">
        <v>562</v>
      </c>
      <c r="E4076" t="s">
        <v>561</v>
      </c>
      <c r="F4076">
        <v>1554</v>
      </c>
      <c r="G4076">
        <v>2</v>
      </c>
      <c r="H4076">
        <v>13.333</v>
      </c>
      <c r="I4076">
        <v>3.2149999999999999</v>
      </c>
      <c r="J4076">
        <v>1</v>
      </c>
      <c r="K4076">
        <v>1172.3979999999999</v>
      </c>
      <c r="L4076" t="s">
        <v>560</v>
      </c>
      <c r="M4076" t="s">
        <v>559</v>
      </c>
      <c r="N4076" s="8">
        <v>43412</v>
      </c>
      <c r="O4076">
        <v>0</v>
      </c>
      <c r="P4076">
        <v>0</v>
      </c>
      <c r="Q4076">
        <v>15828.368</v>
      </c>
      <c r="R4076">
        <v>1474.3050000000001</v>
      </c>
      <c r="S4076">
        <v>3.0710000000000002</v>
      </c>
      <c r="T4076">
        <v>33</v>
      </c>
      <c r="U4076">
        <v>4467.5910000000003</v>
      </c>
      <c r="V4076">
        <v>4</v>
      </c>
      <c r="W4076">
        <v>2.1920000000000002</v>
      </c>
      <c r="X4076">
        <v>3.5430000000000001</v>
      </c>
      <c r="Y4076" s="8">
        <v>43412</v>
      </c>
    </row>
    <row r="4077" spans="1:25" x14ac:dyDescent="0.25">
      <c r="A4077">
        <v>-111.97636666</v>
      </c>
      <c r="B4077">
        <v>33.079449779999997</v>
      </c>
      <c r="C4077" t="s">
        <v>563</v>
      </c>
      <c r="D4077" t="s">
        <v>562</v>
      </c>
      <c r="E4077" t="s">
        <v>561</v>
      </c>
      <c r="F4077">
        <v>1555</v>
      </c>
      <c r="G4077">
        <v>358</v>
      </c>
      <c r="H4077">
        <v>13.333</v>
      </c>
      <c r="I4077">
        <v>3.1819999999999999</v>
      </c>
      <c r="J4077">
        <v>1</v>
      </c>
      <c r="K4077">
        <v>1172.4380000000001</v>
      </c>
      <c r="L4077" t="s">
        <v>560</v>
      </c>
      <c r="M4077" t="s">
        <v>559</v>
      </c>
      <c r="N4077" s="8">
        <v>43412</v>
      </c>
      <c r="O4077">
        <v>0</v>
      </c>
      <c r="P4077">
        <v>0</v>
      </c>
      <c r="Q4077">
        <v>17187.199000000001</v>
      </c>
      <c r="R4077">
        <v>1617.375</v>
      </c>
      <c r="S4077">
        <v>3.37</v>
      </c>
      <c r="T4077">
        <v>33</v>
      </c>
      <c r="U4077">
        <v>4901.1350000000002</v>
      </c>
      <c r="V4077">
        <v>4</v>
      </c>
      <c r="W4077">
        <v>2.17</v>
      </c>
      <c r="X4077">
        <v>3.5070000000000001</v>
      </c>
      <c r="Y4077" s="8">
        <v>43412</v>
      </c>
    </row>
    <row r="4078" spans="1:25" x14ac:dyDescent="0.25">
      <c r="A4078">
        <v>-111.97636803</v>
      </c>
      <c r="B4078">
        <v>33.079458819999999</v>
      </c>
      <c r="C4078" t="s">
        <v>563</v>
      </c>
      <c r="D4078" t="s">
        <v>562</v>
      </c>
      <c r="E4078" t="s">
        <v>561</v>
      </c>
      <c r="F4078">
        <v>1556</v>
      </c>
      <c r="G4078">
        <v>6</v>
      </c>
      <c r="H4078">
        <v>13.333</v>
      </c>
      <c r="I4078">
        <v>3.2480000000000002</v>
      </c>
      <c r="J4078">
        <v>1</v>
      </c>
      <c r="K4078">
        <v>1172.385</v>
      </c>
      <c r="L4078" t="s">
        <v>560</v>
      </c>
      <c r="M4078" t="s">
        <v>559</v>
      </c>
      <c r="N4078" s="8">
        <v>43412</v>
      </c>
      <c r="O4078">
        <v>0</v>
      </c>
      <c r="P4078">
        <v>0</v>
      </c>
      <c r="Q4078">
        <v>17069.052</v>
      </c>
      <c r="R4078">
        <v>1573.807</v>
      </c>
      <c r="S4078">
        <v>3.2789999999999999</v>
      </c>
      <c r="T4078">
        <v>33</v>
      </c>
      <c r="U4078">
        <v>4769.1120000000001</v>
      </c>
      <c r="V4078">
        <v>4</v>
      </c>
      <c r="W4078">
        <v>2.2149999999999999</v>
      </c>
      <c r="X4078">
        <v>3.5790000000000002</v>
      </c>
      <c r="Y4078" s="8">
        <v>43412</v>
      </c>
    </row>
    <row r="4079" spans="1:25" x14ac:dyDescent="0.25">
      <c r="A4079">
        <v>-111.97636497000001</v>
      </c>
      <c r="B4079">
        <v>33.079467819999998</v>
      </c>
      <c r="C4079" t="s">
        <v>563</v>
      </c>
      <c r="D4079" t="s">
        <v>562</v>
      </c>
      <c r="E4079" t="s">
        <v>561</v>
      </c>
      <c r="F4079">
        <v>1557</v>
      </c>
      <c r="G4079">
        <v>354</v>
      </c>
      <c r="H4079">
        <v>13.333</v>
      </c>
      <c r="I4079">
        <v>3.117</v>
      </c>
      <c r="J4079">
        <v>1</v>
      </c>
      <c r="K4079">
        <v>1172.4770000000001</v>
      </c>
      <c r="L4079" t="s">
        <v>560</v>
      </c>
      <c r="M4079" t="s">
        <v>559</v>
      </c>
      <c r="N4079" s="8">
        <v>43412</v>
      </c>
      <c r="O4079">
        <v>0</v>
      </c>
      <c r="P4079">
        <v>0</v>
      </c>
      <c r="Q4079">
        <v>17405.316999999999</v>
      </c>
      <c r="R4079">
        <v>1672.383</v>
      </c>
      <c r="S4079">
        <v>3.484</v>
      </c>
      <c r="T4079">
        <v>33</v>
      </c>
      <c r="U4079">
        <v>5067.826</v>
      </c>
      <c r="V4079">
        <v>4</v>
      </c>
      <c r="W4079">
        <v>2.125</v>
      </c>
      <c r="X4079">
        <v>3.4340000000000002</v>
      </c>
      <c r="Y4079" s="8">
        <v>43412</v>
      </c>
    </row>
    <row r="4080" spans="1:25" x14ac:dyDescent="0.25">
      <c r="A4080">
        <v>-111.97636703000001</v>
      </c>
      <c r="B4080">
        <v>33.079476819999996</v>
      </c>
      <c r="C4080" t="s">
        <v>563</v>
      </c>
      <c r="D4080" t="s">
        <v>562</v>
      </c>
      <c r="E4080" t="s">
        <v>561</v>
      </c>
      <c r="F4080">
        <v>1558</v>
      </c>
      <c r="G4080">
        <v>6</v>
      </c>
      <c r="H4080">
        <v>13.333</v>
      </c>
      <c r="I4080">
        <v>3.1819999999999999</v>
      </c>
      <c r="J4080">
        <v>1</v>
      </c>
      <c r="K4080">
        <v>1172.444</v>
      </c>
      <c r="L4080" t="s">
        <v>560</v>
      </c>
      <c r="M4080" t="s">
        <v>559</v>
      </c>
      <c r="N4080" s="8">
        <v>43412</v>
      </c>
      <c r="O4080">
        <v>0</v>
      </c>
      <c r="P4080">
        <v>0</v>
      </c>
      <c r="Q4080">
        <v>16214.812</v>
      </c>
      <c r="R4080">
        <v>1525.87</v>
      </c>
      <c r="S4080">
        <v>3.1789999999999998</v>
      </c>
      <c r="T4080">
        <v>33</v>
      </c>
      <c r="U4080">
        <v>4623.848</v>
      </c>
      <c r="V4080">
        <v>4</v>
      </c>
      <c r="W4080">
        <v>2.17</v>
      </c>
      <c r="X4080">
        <v>3.5070000000000001</v>
      </c>
      <c r="Y4080" s="8">
        <v>43412</v>
      </c>
    </row>
    <row r="4081" spans="1:25" x14ac:dyDescent="0.25">
      <c r="A4081">
        <v>-111.97636514</v>
      </c>
      <c r="B4081">
        <v>33.079485810000001</v>
      </c>
      <c r="C4081" t="s">
        <v>563</v>
      </c>
      <c r="D4081" t="s">
        <v>562</v>
      </c>
      <c r="E4081" t="s">
        <v>561</v>
      </c>
      <c r="F4081">
        <v>1559</v>
      </c>
      <c r="G4081">
        <v>355</v>
      </c>
      <c r="H4081">
        <v>13.333</v>
      </c>
      <c r="I4081">
        <v>3.3140000000000001</v>
      </c>
      <c r="J4081">
        <v>1</v>
      </c>
      <c r="K4081">
        <v>1172.3879999999999</v>
      </c>
      <c r="L4081" t="s">
        <v>560</v>
      </c>
      <c r="M4081" t="s">
        <v>559</v>
      </c>
      <c r="N4081" s="8">
        <v>43412</v>
      </c>
      <c r="O4081">
        <v>0</v>
      </c>
      <c r="P4081">
        <v>0</v>
      </c>
      <c r="Q4081">
        <v>16312.91</v>
      </c>
      <c r="R4081">
        <v>1474.3050000000001</v>
      </c>
      <c r="S4081">
        <v>3.0710000000000002</v>
      </c>
      <c r="T4081">
        <v>33</v>
      </c>
      <c r="U4081">
        <v>4467.5910000000003</v>
      </c>
      <c r="V4081">
        <v>4</v>
      </c>
      <c r="W4081">
        <v>2.2589999999999999</v>
      </c>
      <c r="X4081">
        <v>3.6509999999999998</v>
      </c>
      <c r="Y4081" s="8">
        <v>43412</v>
      </c>
    </row>
    <row r="4082" spans="1:25" x14ac:dyDescent="0.25">
      <c r="A4082">
        <v>-111.97636617000001</v>
      </c>
      <c r="B4082">
        <v>33.079494779999997</v>
      </c>
      <c r="C4082" t="s">
        <v>563</v>
      </c>
      <c r="D4082" t="s">
        <v>562</v>
      </c>
      <c r="E4082" t="s">
        <v>561</v>
      </c>
      <c r="F4082">
        <v>1560</v>
      </c>
      <c r="G4082">
        <v>1</v>
      </c>
      <c r="H4082">
        <v>13.333</v>
      </c>
      <c r="I4082">
        <v>3.15</v>
      </c>
      <c r="J4082">
        <v>1</v>
      </c>
      <c r="K4082">
        <v>1172.402</v>
      </c>
      <c r="L4082" t="s">
        <v>560</v>
      </c>
      <c r="M4082" t="s">
        <v>559</v>
      </c>
      <c r="N4082" s="8">
        <v>43412</v>
      </c>
      <c r="O4082">
        <v>0</v>
      </c>
      <c r="P4082">
        <v>0</v>
      </c>
      <c r="Q4082">
        <v>16663.826000000001</v>
      </c>
      <c r="R4082">
        <v>1584.4580000000001</v>
      </c>
      <c r="S4082">
        <v>3.3010000000000002</v>
      </c>
      <c r="T4082">
        <v>33</v>
      </c>
      <c r="U4082">
        <v>4801.3879999999999</v>
      </c>
      <c r="V4082">
        <v>4</v>
      </c>
      <c r="W4082">
        <v>2.1469999999999998</v>
      </c>
      <c r="X4082">
        <v>3.4710000000000001</v>
      </c>
      <c r="Y4082" s="8">
        <v>43412</v>
      </c>
    </row>
    <row r="4083" spans="1:25" x14ac:dyDescent="0.25">
      <c r="A4083">
        <v>-111.97636617000001</v>
      </c>
      <c r="B4083">
        <v>33.079503780000003</v>
      </c>
      <c r="C4083" t="s">
        <v>563</v>
      </c>
      <c r="D4083" t="s">
        <v>562</v>
      </c>
      <c r="E4083" t="s">
        <v>561</v>
      </c>
      <c r="F4083">
        <v>1561</v>
      </c>
      <c r="G4083">
        <v>1</v>
      </c>
      <c r="H4083">
        <v>13.333</v>
      </c>
      <c r="I4083">
        <v>3.3140000000000001</v>
      </c>
      <c r="J4083">
        <v>1</v>
      </c>
      <c r="K4083">
        <v>1172.454</v>
      </c>
      <c r="L4083" t="s">
        <v>560</v>
      </c>
      <c r="M4083" t="s">
        <v>559</v>
      </c>
      <c r="N4083" s="8">
        <v>43412</v>
      </c>
      <c r="O4083">
        <v>0</v>
      </c>
      <c r="P4083">
        <v>0</v>
      </c>
      <c r="Q4083">
        <v>17651.967000000001</v>
      </c>
      <c r="R4083">
        <v>1595.3240000000001</v>
      </c>
      <c r="S4083">
        <v>3.3239999999999998</v>
      </c>
      <c r="T4083">
        <v>33</v>
      </c>
      <c r="U4083">
        <v>4834.3159999999998</v>
      </c>
      <c r="V4083">
        <v>4</v>
      </c>
      <c r="W4083">
        <v>2.2589999999999999</v>
      </c>
      <c r="X4083">
        <v>3.6509999999999998</v>
      </c>
      <c r="Y4083" s="8">
        <v>43412</v>
      </c>
    </row>
    <row r="4084" spans="1:25" x14ac:dyDescent="0.25">
      <c r="A4084">
        <v>-111.97636532</v>
      </c>
      <c r="B4084">
        <v>33.079512790000003</v>
      </c>
      <c r="C4084" t="s">
        <v>563</v>
      </c>
      <c r="D4084" t="s">
        <v>562</v>
      </c>
      <c r="E4084" t="s">
        <v>561</v>
      </c>
      <c r="F4084">
        <v>1562</v>
      </c>
      <c r="G4084">
        <v>356</v>
      </c>
      <c r="H4084">
        <v>13.333</v>
      </c>
      <c r="I4084">
        <v>3.3140000000000001</v>
      </c>
      <c r="J4084">
        <v>1</v>
      </c>
      <c r="K4084">
        <v>1172.4079999999999</v>
      </c>
      <c r="L4084" t="s">
        <v>560</v>
      </c>
      <c r="M4084" t="s">
        <v>559</v>
      </c>
      <c r="N4084" s="8">
        <v>43412</v>
      </c>
      <c r="O4084">
        <v>0</v>
      </c>
      <c r="P4084">
        <v>0</v>
      </c>
      <c r="Q4084">
        <v>18633.828000000001</v>
      </c>
      <c r="R4084">
        <v>1684.0619999999999</v>
      </c>
      <c r="S4084">
        <v>3.508</v>
      </c>
      <c r="T4084">
        <v>33</v>
      </c>
      <c r="U4084">
        <v>5103.2169999999996</v>
      </c>
      <c r="V4084">
        <v>4</v>
      </c>
      <c r="W4084">
        <v>2.2589999999999999</v>
      </c>
      <c r="X4084">
        <v>3.6509999999999998</v>
      </c>
      <c r="Y4084" s="8">
        <v>43412</v>
      </c>
    </row>
    <row r="4085" spans="1:25" x14ac:dyDescent="0.25">
      <c r="A4085">
        <v>-111.97636586</v>
      </c>
      <c r="B4085">
        <v>33.079521810000003</v>
      </c>
      <c r="C4085" t="s">
        <v>563</v>
      </c>
      <c r="D4085" t="s">
        <v>562</v>
      </c>
      <c r="E4085" t="s">
        <v>561</v>
      </c>
      <c r="F4085">
        <v>1563</v>
      </c>
      <c r="G4085">
        <v>5</v>
      </c>
      <c r="H4085">
        <v>13.333</v>
      </c>
      <c r="I4085">
        <v>3.1819999999999999</v>
      </c>
      <c r="J4085">
        <v>1</v>
      </c>
      <c r="K4085">
        <v>1172.425</v>
      </c>
      <c r="L4085" t="s">
        <v>560</v>
      </c>
      <c r="M4085" t="s">
        <v>559</v>
      </c>
      <c r="N4085" s="8">
        <v>43412</v>
      </c>
      <c r="O4085">
        <v>0</v>
      </c>
      <c r="P4085">
        <v>0</v>
      </c>
      <c r="Q4085">
        <v>16917.745999999999</v>
      </c>
      <c r="R4085">
        <v>1592.018</v>
      </c>
      <c r="S4085">
        <v>3.3170000000000002</v>
      </c>
      <c r="T4085">
        <v>33</v>
      </c>
      <c r="U4085">
        <v>4824.2979999999998</v>
      </c>
      <c r="V4085">
        <v>4</v>
      </c>
      <c r="W4085">
        <v>2.17</v>
      </c>
      <c r="X4085">
        <v>3.5070000000000001</v>
      </c>
      <c r="Y4085" s="8">
        <v>43412</v>
      </c>
    </row>
    <row r="4086" spans="1:25" x14ac:dyDescent="0.25">
      <c r="A4086">
        <v>-111.976366</v>
      </c>
      <c r="B4086">
        <v>33.079530769999998</v>
      </c>
      <c r="C4086" t="s">
        <v>563</v>
      </c>
      <c r="D4086" t="s">
        <v>562</v>
      </c>
      <c r="E4086" t="s">
        <v>561</v>
      </c>
      <c r="F4086">
        <v>1564</v>
      </c>
      <c r="G4086">
        <v>0</v>
      </c>
      <c r="H4086">
        <v>13.333</v>
      </c>
      <c r="I4086">
        <v>3.2149999999999999</v>
      </c>
      <c r="J4086">
        <v>1</v>
      </c>
      <c r="K4086">
        <v>1172.434</v>
      </c>
      <c r="L4086" t="s">
        <v>560</v>
      </c>
      <c r="M4086" t="s">
        <v>559</v>
      </c>
      <c r="N4086" s="8">
        <v>43412</v>
      </c>
      <c r="O4086">
        <v>0</v>
      </c>
      <c r="P4086">
        <v>0</v>
      </c>
      <c r="Q4086">
        <v>17430.434000000001</v>
      </c>
      <c r="R4086">
        <v>1623.527</v>
      </c>
      <c r="S4086">
        <v>3.3820000000000001</v>
      </c>
      <c r="T4086">
        <v>33</v>
      </c>
      <c r="U4086">
        <v>4919.777</v>
      </c>
      <c r="V4086">
        <v>4</v>
      </c>
      <c r="W4086">
        <v>2.1920000000000002</v>
      </c>
      <c r="X4086">
        <v>3.5430000000000001</v>
      </c>
      <c r="Y4086" s="8">
        <v>43412</v>
      </c>
    </row>
    <row r="4087" spans="1:25" x14ac:dyDescent="0.25">
      <c r="A4087">
        <v>-111.97636617000001</v>
      </c>
      <c r="B4087">
        <v>33.079539779999998</v>
      </c>
      <c r="C4087" t="s">
        <v>563</v>
      </c>
      <c r="D4087" t="s">
        <v>562</v>
      </c>
      <c r="E4087" t="s">
        <v>561</v>
      </c>
      <c r="F4087">
        <v>1565</v>
      </c>
      <c r="G4087">
        <v>1</v>
      </c>
      <c r="H4087">
        <v>13.333</v>
      </c>
      <c r="I4087">
        <v>3.5430000000000001</v>
      </c>
      <c r="J4087">
        <v>1</v>
      </c>
      <c r="K4087">
        <v>1172.395</v>
      </c>
      <c r="L4087" t="s">
        <v>560</v>
      </c>
      <c r="M4087" t="s">
        <v>559</v>
      </c>
      <c r="N4087" s="8">
        <v>43412</v>
      </c>
      <c r="O4087">
        <v>0</v>
      </c>
      <c r="P4087">
        <v>0</v>
      </c>
      <c r="Q4087">
        <v>15707.191999999999</v>
      </c>
      <c r="R4087">
        <v>1327.5540000000001</v>
      </c>
      <c r="S4087">
        <v>2.766</v>
      </c>
      <c r="T4087">
        <v>33</v>
      </c>
      <c r="U4087">
        <v>4022.89</v>
      </c>
      <c r="V4087">
        <v>4</v>
      </c>
      <c r="W4087">
        <v>2.4159999999999999</v>
      </c>
      <c r="X4087">
        <v>3.9039999999999999</v>
      </c>
      <c r="Y4087" s="8">
        <v>43412</v>
      </c>
    </row>
    <row r="4088" spans="1:25" x14ac:dyDescent="0.25">
      <c r="A4088">
        <v>-111.97636583000001</v>
      </c>
      <c r="B4088">
        <v>33.079548780000003</v>
      </c>
      <c r="C4088" t="s">
        <v>563</v>
      </c>
      <c r="D4088" t="s">
        <v>562</v>
      </c>
      <c r="E4088" t="s">
        <v>561</v>
      </c>
      <c r="F4088">
        <v>1566</v>
      </c>
      <c r="G4088">
        <v>359</v>
      </c>
      <c r="H4088">
        <v>13.333</v>
      </c>
      <c r="I4088">
        <v>3.4119999999999999</v>
      </c>
      <c r="J4088">
        <v>1</v>
      </c>
      <c r="K4088">
        <v>1172.4870000000001</v>
      </c>
      <c r="L4088" t="s">
        <v>560</v>
      </c>
      <c r="M4088" t="s">
        <v>559</v>
      </c>
      <c r="N4088" s="8">
        <v>43412</v>
      </c>
      <c r="O4088">
        <v>0</v>
      </c>
      <c r="P4088">
        <v>0</v>
      </c>
      <c r="Q4088">
        <v>16799.598999999998</v>
      </c>
      <c r="R4088">
        <v>1474.4939999999999</v>
      </c>
      <c r="S4088">
        <v>3.0720000000000001</v>
      </c>
      <c r="T4088">
        <v>33</v>
      </c>
      <c r="U4088">
        <v>4468.1620000000003</v>
      </c>
      <c r="V4088">
        <v>4</v>
      </c>
      <c r="W4088">
        <v>2.3260000000000001</v>
      </c>
      <c r="X4088">
        <v>3.76</v>
      </c>
      <c r="Y4088" s="8">
        <v>43412</v>
      </c>
    </row>
    <row r="4089" spans="1:25" x14ac:dyDescent="0.25">
      <c r="A4089">
        <v>-111.97636414</v>
      </c>
      <c r="B4089">
        <v>33.079557809999997</v>
      </c>
      <c r="C4089" t="s">
        <v>563</v>
      </c>
      <c r="D4089" t="s">
        <v>562</v>
      </c>
      <c r="E4089" t="s">
        <v>561</v>
      </c>
      <c r="F4089">
        <v>1567</v>
      </c>
      <c r="G4089">
        <v>355</v>
      </c>
      <c r="H4089">
        <v>13.333</v>
      </c>
      <c r="I4089">
        <v>3.3140000000000001</v>
      </c>
      <c r="J4089">
        <v>1</v>
      </c>
      <c r="K4089">
        <v>1172.4110000000001</v>
      </c>
      <c r="L4089" t="s">
        <v>560</v>
      </c>
      <c r="M4089" t="s">
        <v>559</v>
      </c>
      <c r="N4089" s="8">
        <v>43412</v>
      </c>
      <c r="O4089">
        <v>0</v>
      </c>
      <c r="P4089">
        <v>0</v>
      </c>
      <c r="Q4089">
        <v>16945.507000000001</v>
      </c>
      <c r="R4089">
        <v>1531.4770000000001</v>
      </c>
      <c r="S4089">
        <v>3.1909999999999998</v>
      </c>
      <c r="T4089">
        <v>33</v>
      </c>
      <c r="U4089">
        <v>4640.8389999999999</v>
      </c>
      <c r="V4089">
        <v>4</v>
      </c>
      <c r="W4089">
        <v>2.2589999999999999</v>
      </c>
      <c r="X4089">
        <v>3.6509999999999998</v>
      </c>
      <c r="Y4089" s="8">
        <v>43412</v>
      </c>
    </row>
    <row r="4090" spans="1:25" x14ac:dyDescent="0.25">
      <c r="A4090">
        <v>-111.97636602999999</v>
      </c>
      <c r="B4090">
        <v>33.079566819999997</v>
      </c>
      <c r="C4090" t="s">
        <v>563</v>
      </c>
      <c r="D4090" t="s">
        <v>562</v>
      </c>
      <c r="E4090" t="s">
        <v>561</v>
      </c>
      <c r="F4090">
        <v>1568</v>
      </c>
      <c r="G4090">
        <v>6</v>
      </c>
      <c r="H4090">
        <v>13.333</v>
      </c>
      <c r="I4090">
        <v>3.2480000000000002</v>
      </c>
      <c r="J4090">
        <v>1</v>
      </c>
      <c r="K4090">
        <v>1172.385</v>
      </c>
      <c r="L4090" t="s">
        <v>560</v>
      </c>
      <c r="M4090" t="s">
        <v>559</v>
      </c>
      <c r="N4090" s="8">
        <v>43412</v>
      </c>
      <c r="O4090">
        <v>0</v>
      </c>
      <c r="P4090">
        <v>0</v>
      </c>
      <c r="Q4090">
        <v>16094.736999999999</v>
      </c>
      <c r="R4090">
        <v>1483.973</v>
      </c>
      <c r="S4090">
        <v>3.0920000000000001</v>
      </c>
      <c r="T4090">
        <v>33</v>
      </c>
      <c r="U4090">
        <v>4496.8869999999997</v>
      </c>
      <c r="V4090">
        <v>4</v>
      </c>
      <c r="W4090">
        <v>2.2149999999999999</v>
      </c>
      <c r="X4090">
        <v>3.5790000000000002</v>
      </c>
      <c r="Y4090" s="8">
        <v>43412</v>
      </c>
    </row>
    <row r="4091" spans="1:25" x14ac:dyDescent="0.25">
      <c r="A4091">
        <v>-111.97636516999999</v>
      </c>
      <c r="B4091">
        <v>33.079575779999999</v>
      </c>
      <c r="C4091" t="s">
        <v>563</v>
      </c>
      <c r="D4091" t="s">
        <v>562</v>
      </c>
      <c r="E4091" t="s">
        <v>561</v>
      </c>
      <c r="F4091">
        <v>1569</v>
      </c>
      <c r="G4091">
        <v>1</v>
      </c>
      <c r="H4091">
        <v>13.333</v>
      </c>
      <c r="I4091">
        <v>3.2810000000000001</v>
      </c>
      <c r="J4091">
        <v>1</v>
      </c>
      <c r="K4091">
        <v>1172.3979999999999</v>
      </c>
      <c r="L4091" t="s">
        <v>560</v>
      </c>
      <c r="M4091" t="s">
        <v>559</v>
      </c>
      <c r="N4091" s="8">
        <v>43412</v>
      </c>
      <c r="O4091">
        <v>0</v>
      </c>
      <c r="P4091">
        <v>0</v>
      </c>
      <c r="Q4091">
        <v>18771.969000000001</v>
      </c>
      <c r="R4091">
        <v>1713.5119999999999</v>
      </c>
      <c r="S4091">
        <v>3.57</v>
      </c>
      <c r="T4091">
        <v>33</v>
      </c>
      <c r="U4091">
        <v>5192.46</v>
      </c>
      <c r="V4091">
        <v>4</v>
      </c>
      <c r="W4091">
        <v>2.2370000000000001</v>
      </c>
      <c r="X4091">
        <v>3.6150000000000002</v>
      </c>
      <c r="Y4091" s="8">
        <v>43412</v>
      </c>
    </row>
    <row r="4092" spans="1:25" x14ac:dyDescent="0.25">
      <c r="A4092">
        <v>-111.976365</v>
      </c>
      <c r="B4092">
        <v>33.079583769999999</v>
      </c>
      <c r="C4092" t="s">
        <v>563</v>
      </c>
      <c r="D4092" t="s">
        <v>562</v>
      </c>
      <c r="E4092" t="s">
        <v>561</v>
      </c>
      <c r="F4092">
        <v>1570</v>
      </c>
      <c r="G4092">
        <v>360</v>
      </c>
      <c r="H4092">
        <v>13.333</v>
      </c>
      <c r="I4092">
        <v>3.2810000000000001</v>
      </c>
      <c r="J4092">
        <v>1</v>
      </c>
      <c r="K4092">
        <v>1172.3920000000001</v>
      </c>
      <c r="L4092" t="s">
        <v>560</v>
      </c>
      <c r="M4092" t="s">
        <v>559</v>
      </c>
      <c r="N4092" s="8">
        <v>43412</v>
      </c>
      <c r="O4092">
        <v>0</v>
      </c>
      <c r="P4092">
        <v>0</v>
      </c>
      <c r="Q4092">
        <v>19987.536</v>
      </c>
      <c r="R4092">
        <v>1824.4690000000001</v>
      </c>
      <c r="S4092">
        <v>3.8010000000000002</v>
      </c>
      <c r="T4092">
        <v>33</v>
      </c>
      <c r="U4092">
        <v>5528.6949999999997</v>
      </c>
      <c r="V4092">
        <v>4</v>
      </c>
      <c r="W4092">
        <v>2.2370000000000001</v>
      </c>
      <c r="X4092">
        <v>3.6150000000000002</v>
      </c>
      <c r="Y4092" s="8">
        <v>43412</v>
      </c>
    </row>
    <row r="4093" spans="1:25" x14ac:dyDescent="0.25">
      <c r="A4093">
        <v>-111.97636482999999</v>
      </c>
      <c r="B4093">
        <v>33.079592779999999</v>
      </c>
      <c r="C4093" t="s">
        <v>563</v>
      </c>
      <c r="D4093" t="s">
        <v>562</v>
      </c>
      <c r="E4093" t="s">
        <v>561</v>
      </c>
      <c r="F4093">
        <v>1571</v>
      </c>
      <c r="G4093">
        <v>359</v>
      </c>
      <c r="H4093">
        <v>13.333</v>
      </c>
      <c r="I4093">
        <v>3.3140000000000001</v>
      </c>
      <c r="J4093">
        <v>1</v>
      </c>
      <c r="K4093">
        <v>1172.4380000000001</v>
      </c>
      <c r="L4093" t="s">
        <v>560</v>
      </c>
      <c r="M4093" t="s">
        <v>559</v>
      </c>
      <c r="N4093" s="8">
        <v>43412</v>
      </c>
      <c r="O4093">
        <v>0</v>
      </c>
      <c r="P4093">
        <v>0</v>
      </c>
      <c r="Q4093">
        <v>17140.491000000002</v>
      </c>
      <c r="R4093">
        <v>1549.0989999999999</v>
      </c>
      <c r="S4093">
        <v>3.2269999999999999</v>
      </c>
      <c r="T4093">
        <v>33</v>
      </c>
      <c r="U4093">
        <v>4694.2389999999996</v>
      </c>
      <c r="V4093">
        <v>4</v>
      </c>
      <c r="W4093">
        <v>2.2589999999999999</v>
      </c>
      <c r="X4093">
        <v>3.6509999999999998</v>
      </c>
      <c r="Y4093" s="8">
        <v>43412</v>
      </c>
    </row>
    <row r="4094" spans="1:25" x14ac:dyDescent="0.25">
      <c r="A4094">
        <v>-111.976365</v>
      </c>
      <c r="B4094">
        <v>33.079601769999996</v>
      </c>
      <c r="C4094" t="s">
        <v>563</v>
      </c>
      <c r="D4094" t="s">
        <v>562</v>
      </c>
      <c r="E4094" t="s">
        <v>561</v>
      </c>
      <c r="F4094">
        <v>1572</v>
      </c>
      <c r="G4094">
        <v>0</v>
      </c>
      <c r="H4094">
        <v>13.333</v>
      </c>
      <c r="I4094">
        <v>3.2149999999999999</v>
      </c>
      <c r="J4094">
        <v>1</v>
      </c>
      <c r="K4094">
        <v>1172.434</v>
      </c>
      <c r="L4094" t="s">
        <v>560</v>
      </c>
      <c r="M4094" t="s">
        <v>559</v>
      </c>
      <c r="N4094" s="8">
        <v>43412</v>
      </c>
      <c r="O4094">
        <v>0</v>
      </c>
      <c r="P4094">
        <v>0</v>
      </c>
      <c r="Q4094">
        <v>11814.337</v>
      </c>
      <c r="R4094">
        <v>1100.425</v>
      </c>
      <c r="S4094">
        <v>2.2930000000000001</v>
      </c>
      <c r="T4094">
        <v>33</v>
      </c>
      <c r="U4094">
        <v>3334.6219999999998</v>
      </c>
      <c r="V4094">
        <v>4</v>
      </c>
      <c r="W4094">
        <v>2.1920000000000002</v>
      </c>
      <c r="X4094">
        <v>3.5430000000000001</v>
      </c>
      <c r="Y4094" s="8">
        <v>43412</v>
      </c>
    </row>
    <row r="4095" spans="1:25" x14ac:dyDescent="0.25">
      <c r="A4095">
        <v>-111.9763662</v>
      </c>
      <c r="B4095">
        <v>33.079610840000001</v>
      </c>
      <c r="C4095" t="s">
        <v>563</v>
      </c>
      <c r="D4095" t="s">
        <v>562</v>
      </c>
      <c r="E4095" t="s">
        <v>561</v>
      </c>
      <c r="F4095">
        <v>1573</v>
      </c>
      <c r="G4095">
        <v>7</v>
      </c>
      <c r="H4095">
        <v>13.333</v>
      </c>
      <c r="I4095">
        <v>3.1819999999999999</v>
      </c>
      <c r="J4095">
        <v>1</v>
      </c>
      <c r="K4095">
        <v>1172.4739999999999</v>
      </c>
      <c r="L4095" t="s">
        <v>560</v>
      </c>
      <c r="M4095" t="s">
        <v>559</v>
      </c>
      <c r="N4095" s="8">
        <v>43412</v>
      </c>
      <c r="O4095">
        <v>0</v>
      </c>
      <c r="P4095">
        <v>0</v>
      </c>
      <c r="Q4095">
        <v>14100.555</v>
      </c>
      <c r="R4095">
        <v>1326.9110000000001</v>
      </c>
      <c r="S4095">
        <v>2.7639999999999998</v>
      </c>
      <c r="T4095">
        <v>33</v>
      </c>
      <c r="U4095">
        <v>4020.942</v>
      </c>
      <c r="V4095">
        <v>4</v>
      </c>
      <c r="W4095">
        <v>2.17</v>
      </c>
      <c r="X4095">
        <v>3.5070000000000001</v>
      </c>
      <c r="Y4095" s="8">
        <v>43412</v>
      </c>
    </row>
    <row r="4096" spans="1:25" x14ac:dyDescent="0.25">
      <c r="A4096">
        <v>-111.97636414</v>
      </c>
      <c r="B4096">
        <v>33.079619809999997</v>
      </c>
      <c r="C4096" t="s">
        <v>563</v>
      </c>
      <c r="D4096" t="s">
        <v>562</v>
      </c>
      <c r="E4096" t="s">
        <v>561</v>
      </c>
      <c r="F4096">
        <v>1574</v>
      </c>
      <c r="G4096">
        <v>355</v>
      </c>
      <c r="H4096">
        <v>13.333</v>
      </c>
      <c r="I4096">
        <v>3.2480000000000002</v>
      </c>
      <c r="J4096">
        <v>1</v>
      </c>
      <c r="K4096">
        <v>1172.4970000000001</v>
      </c>
      <c r="L4096" t="s">
        <v>560</v>
      </c>
      <c r="M4096" t="s">
        <v>559</v>
      </c>
      <c r="N4096" s="8">
        <v>43412</v>
      </c>
      <c r="O4096">
        <v>0</v>
      </c>
      <c r="P4096">
        <v>0</v>
      </c>
      <c r="Q4096">
        <v>16250.338</v>
      </c>
      <c r="R4096">
        <v>1498.32</v>
      </c>
      <c r="S4096">
        <v>3.1219999999999999</v>
      </c>
      <c r="T4096">
        <v>33</v>
      </c>
      <c r="U4096">
        <v>4540.3630000000003</v>
      </c>
      <c r="V4096">
        <v>4</v>
      </c>
      <c r="W4096">
        <v>2.2149999999999999</v>
      </c>
      <c r="X4096">
        <v>3.5790000000000002</v>
      </c>
      <c r="Y4096" s="8">
        <v>43412</v>
      </c>
    </row>
    <row r="4097" spans="1:25" x14ac:dyDescent="0.25">
      <c r="A4097">
        <v>-111.97636534</v>
      </c>
      <c r="B4097">
        <v>33.07962878</v>
      </c>
      <c r="C4097" t="s">
        <v>563</v>
      </c>
      <c r="D4097" t="s">
        <v>562</v>
      </c>
      <c r="E4097" t="s">
        <v>561</v>
      </c>
      <c r="F4097">
        <v>1575</v>
      </c>
      <c r="G4097">
        <v>2</v>
      </c>
      <c r="H4097">
        <v>13.333</v>
      </c>
      <c r="I4097">
        <v>3.2149999999999999</v>
      </c>
      <c r="J4097">
        <v>1</v>
      </c>
      <c r="K4097">
        <v>1172.434</v>
      </c>
      <c r="L4097" t="s">
        <v>560</v>
      </c>
      <c r="M4097" t="s">
        <v>559</v>
      </c>
      <c r="N4097" s="8">
        <v>43412</v>
      </c>
      <c r="O4097">
        <v>0</v>
      </c>
      <c r="P4097">
        <v>0</v>
      </c>
      <c r="Q4097">
        <v>13038.441000000001</v>
      </c>
      <c r="R4097">
        <v>1214.442</v>
      </c>
      <c r="S4097">
        <v>2.5299999999999998</v>
      </c>
      <c r="T4097">
        <v>33</v>
      </c>
      <c r="U4097">
        <v>3680.1280000000002</v>
      </c>
      <c r="V4097">
        <v>4</v>
      </c>
      <c r="W4097">
        <v>2.1920000000000002</v>
      </c>
      <c r="X4097">
        <v>3.5430000000000001</v>
      </c>
      <c r="Y4097" s="8">
        <v>43412</v>
      </c>
    </row>
    <row r="4098" spans="1:25" x14ac:dyDescent="0.25">
      <c r="A4098">
        <v>-111.97636396999999</v>
      </c>
      <c r="B4098">
        <v>33.079637820000002</v>
      </c>
      <c r="C4098" t="s">
        <v>563</v>
      </c>
      <c r="D4098" t="s">
        <v>562</v>
      </c>
      <c r="E4098" t="s">
        <v>561</v>
      </c>
      <c r="F4098">
        <v>1576</v>
      </c>
      <c r="G4098">
        <v>354</v>
      </c>
      <c r="H4098">
        <v>13.333</v>
      </c>
      <c r="I4098">
        <v>3.3460000000000001</v>
      </c>
      <c r="J4098">
        <v>1</v>
      </c>
      <c r="K4098">
        <v>1172.3720000000001</v>
      </c>
      <c r="L4098" t="s">
        <v>560</v>
      </c>
      <c r="M4098" t="s">
        <v>559</v>
      </c>
      <c r="N4098" s="8">
        <v>43412</v>
      </c>
      <c r="O4098">
        <v>0</v>
      </c>
      <c r="P4098">
        <v>0</v>
      </c>
      <c r="Q4098">
        <v>12583.532999999999</v>
      </c>
      <c r="R4098">
        <v>1126.107</v>
      </c>
      <c r="S4098">
        <v>2.3460000000000001</v>
      </c>
      <c r="T4098">
        <v>33</v>
      </c>
      <c r="U4098">
        <v>3412.4459999999999</v>
      </c>
      <c r="V4098">
        <v>4</v>
      </c>
      <c r="W4098">
        <v>2.282</v>
      </c>
      <c r="X4098">
        <v>3.6880000000000002</v>
      </c>
      <c r="Y4098" s="8">
        <v>43412</v>
      </c>
    </row>
    <row r="4099" spans="1:25" x14ac:dyDescent="0.25">
      <c r="A4099">
        <v>-111.97636586</v>
      </c>
      <c r="B4099">
        <v>33.07964681</v>
      </c>
      <c r="C4099" t="s">
        <v>563</v>
      </c>
      <c r="D4099" t="s">
        <v>562</v>
      </c>
      <c r="E4099" t="s">
        <v>561</v>
      </c>
      <c r="F4099">
        <v>1577</v>
      </c>
      <c r="G4099">
        <v>5</v>
      </c>
      <c r="H4099">
        <v>13.333</v>
      </c>
      <c r="I4099">
        <v>3.2810000000000001</v>
      </c>
      <c r="J4099">
        <v>1</v>
      </c>
      <c r="K4099">
        <v>1172.3979999999999</v>
      </c>
      <c r="L4099" t="s">
        <v>560</v>
      </c>
      <c r="M4099" t="s">
        <v>559</v>
      </c>
      <c r="N4099" s="8">
        <v>43412</v>
      </c>
      <c r="O4099">
        <v>0</v>
      </c>
      <c r="P4099">
        <v>0</v>
      </c>
      <c r="Q4099">
        <v>13513.398999999999</v>
      </c>
      <c r="R4099">
        <v>1233.508</v>
      </c>
      <c r="S4099">
        <v>2.57</v>
      </c>
      <c r="T4099">
        <v>33</v>
      </c>
      <c r="U4099">
        <v>3737.902</v>
      </c>
      <c r="V4099">
        <v>4</v>
      </c>
      <c r="W4099">
        <v>2.2370000000000001</v>
      </c>
      <c r="X4099">
        <v>3.6150000000000002</v>
      </c>
      <c r="Y4099" s="8">
        <v>43412</v>
      </c>
    </row>
    <row r="4100" spans="1:25" x14ac:dyDescent="0.25">
      <c r="A4100">
        <v>-111.97636448999999</v>
      </c>
      <c r="B4100">
        <v>33.079655789999997</v>
      </c>
      <c r="C4100" t="s">
        <v>563</v>
      </c>
      <c r="D4100" t="s">
        <v>562</v>
      </c>
      <c r="E4100" t="s">
        <v>561</v>
      </c>
      <c r="F4100">
        <v>1578</v>
      </c>
      <c r="G4100">
        <v>357</v>
      </c>
      <c r="H4100">
        <v>13.333</v>
      </c>
      <c r="I4100">
        <v>3.3140000000000001</v>
      </c>
      <c r="J4100">
        <v>1</v>
      </c>
      <c r="K4100">
        <v>1172.4280000000001</v>
      </c>
      <c r="L4100" t="s">
        <v>560</v>
      </c>
      <c r="M4100" t="s">
        <v>559</v>
      </c>
      <c r="N4100" s="8">
        <v>43412</v>
      </c>
      <c r="O4100">
        <v>0</v>
      </c>
      <c r="P4100">
        <v>0</v>
      </c>
      <c r="Q4100">
        <v>14448.165999999999</v>
      </c>
      <c r="R4100">
        <v>1305.7760000000001</v>
      </c>
      <c r="S4100">
        <v>2.72</v>
      </c>
      <c r="T4100">
        <v>33</v>
      </c>
      <c r="U4100">
        <v>3956.8969999999999</v>
      </c>
      <c r="V4100">
        <v>4</v>
      </c>
      <c r="W4100">
        <v>2.2589999999999999</v>
      </c>
      <c r="X4100">
        <v>3.6509999999999998</v>
      </c>
      <c r="Y4100" s="8">
        <v>43412</v>
      </c>
    </row>
    <row r="4101" spans="1:25" x14ac:dyDescent="0.25">
      <c r="A4101">
        <v>-111.97636516999999</v>
      </c>
      <c r="B4101">
        <v>33.079664780000002</v>
      </c>
      <c r="C4101" t="s">
        <v>563</v>
      </c>
      <c r="D4101" t="s">
        <v>562</v>
      </c>
      <c r="E4101" t="s">
        <v>561</v>
      </c>
      <c r="F4101">
        <v>1579</v>
      </c>
      <c r="G4101">
        <v>1</v>
      </c>
      <c r="H4101">
        <v>13.333</v>
      </c>
      <c r="I4101">
        <v>3.379</v>
      </c>
      <c r="J4101">
        <v>1</v>
      </c>
      <c r="K4101">
        <v>1172.454</v>
      </c>
      <c r="L4101" t="s">
        <v>560</v>
      </c>
      <c r="M4101" t="s">
        <v>559</v>
      </c>
      <c r="N4101" s="8">
        <v>43412</v>
      </c>
      <c r="O4101">
        <v>0</v>
      </c>
      <c r="P4101">
        <v>0</v>
      </c>
      <c r="Q4101">
        <v>12943.647999999999</v>
      </c>
      <c r="R4101">
        <v>1147.088</v>
      </c>
      <c r="S4101">
        <v>2.39</v>
      </c>
      <c r="T4101">
        <v>33</v>
      </c>
      <c r="U4101">
        <v>3476.0239999999999</v>
      </c>
      <c r="V4101">
        <v>4</v>
      </c>
      <c r="W4101">
        <v>2.3039999999999998</v>
      </c>
      <c r="X4101">
        <v>3.7240000000000002</v>
      </c>
      <c r="Y4101" s="8">
        <v>43412</v>
      </c>
    </row>
    <row r="4102" spans="1:25" x14ac:dyDescent="0.25">
      <c r="A4102">
        <v>-111.97636451</v>
      </c>
      <c r="B4102">
        <v>33.079673790000001</v>
      </c>
      <c r="C4102" t="s">
        <v>563</v>
      </c>
      <c r="D4102" t="s">
        <v>562</v>
      </c>
      <c r="E4102" t="s">
        <v>561</v>
      </c>
      <c r="F4102">
        <v>1580</v>
      </c>
      <c r="G4102">
        <v>3</v>
      </c>
      <c r="H4102">
        <v>13.333</v>
      </c>
      <c r="I4102">
        <v>3.4780000000000002</v>
      </c>
      <c r="J4102">
        <v>1</v>
      </c>
      <c r="K4102">
        <v>1172.4480000000001</v>
      </c>
      <c r="L4102" t="s">
        <v>560</v>
      </c>
      <c r="M4102" t="s">
        <v>559</v>
      </c>
      <c r="N4102" s="8">
        <v>43412</v>
      </c>
      <c r="O4102">
        <v>0</v>
      </c>
      <c r="P4102">
        <v>0</v>
      </c>
      <c r="Q4102">
        <v>14067.947</v>
      </c>
      <c r="R4102">
        <v>1211.441</v>
      </c>
      <c r="S4102">
        <v>2.524</v>
      </c>
      <c r="T4102">
        <v>33</v>
      </c>
      <c r="U4102">
        <v>3671.0320000000002</v>
      </c>
      <c r="V4102">
        <v>4</v>
      </c>
      <c r="W4102">
        <v>2.371</v>
      </c>
      <c r="X4102">
        <v>3.8319999999999999</v>
      </c>
      <c r="Y4102" s="8">
        <v>43412</v>
      </c>
    </row>
    <row r="4103" spans="1:25" x14ac:dyDescent="0.25">
      <c r="A4103">
        <v>-111.97636432</v>
      </c>
      <c r="B4103">
        <v>33.07968279</v>
      </c>
      <c r="C4103" t="s">
        <v>563</v>
      </c>
      <c r="D4103" t="s">
        <v>562</v>
      </c>
      <c r="E4103" t="s">
        <v>561</v>
      </c>
      <c r="F4103">
        <v>1581</v>
      </c>
      <c r="G4103">
        <v>356</v>
      </c>
      <c r="H4103">
        <v>13.333</v>
      </c>
      <c r="I4103">
        <v>3.1819999999999999</v>
      </c>
      <c r="J4103">
        <v>1</v>
      </c>
      <c r="K4103">
        <v>1172.434</v>
      </c>
      <c r="L4103" t="s">
        <v>560</v>
      </c>
      <c r="M4103" t="s">
        <v>559</v>
      </c>
      <c r="N4103" s="8">
        <v>43412</v>
      </c>
      <c r="O4103">
        <v>0</v>
      </c>
      <c r="P4103">
        <v>0</v>
      </c>
      <c r="Q4103">
        <v>14572.923000000001</v>
      </c>
      <c r="R4103">
        <v>1371.3620000000001</v>
      </c>
      <c r="S4103">
        <v>2.8570000000000002</v>
      </c>
      <c r="T4103">
        <v>33</v>
      </c>
      <c r="U4103">
        <v>4155.643</v>
      </c>
      <c r="V4103">
        <v>4</v>
      </c>
      <c r="W4103">
        <v>2.17</v>
      </c>
      <c r="X4103">
        <v>3.5070000000000001</v>
      </c>
      <c r="Y4103" s="8">
        <v>43412</v>
      </c>
    </row>
    <row r="4104" spans="1:25" x14ac:dyDescent="0.25">
      <c r="A4104">
        <v>-111.97636503</v>
      </c>
      <c r="B4104">
        <v>33.079692819999998</v>
      </c>
      <c r="C4104" t="s">
        <v>563</v>
      </c>
      <c r="D4104" t="s">
        <v>562</v>
      </c>
      <c r="E4104" t="s">
        <v>561</v>
      </c>
      <c r="F4104">
        <v>1582</v>
      </c>
      <c r="G4104">
        <v>6</v>
      </c>
      <c r="H4104">
        <v>13.333</v>
      </c>
      <c r="I4104">
        <v>3.117</v>
      </c>
      <c r="J4104">
        <v>1</v>
      </c>
      <c r="K4104">
        <v>1172.4480000000001</v>
      </c>
      <c r="L4104" t="s">
        <v>560</v>
      </c>
      <c r="M4104" t="s">
        <v>559</v>
      </c>
      <c r="N4104" s="8">
        <v>43412</v>
      </c>
      <c r="O4104">
        <v>0</v>
      </c>
      <c r="P4104">
        <v>0</v>
      </c>
      <c r="Q4104">
        <v>13581.258</v>
      </c>
      <c r="R4104">
        <v>1304.9490000000001</v>
      </c>
      <c r="S4104">
        <v>2.7189999999999999</v>
      </c>
      <c r="T4104">
        <v>33</v>
      </c>
      <c r="U4104">
        <v>3954.3919999999998</v>
      </c>
      <c r="V4104">
        <v>4</v>
      </c>
      <c r="W4104">
        <v>2.125</v>
      </c>
      <c r="X4104">
        <v>3.4340000000000002</v>
      </c>
      <c r="Y4104" s="8">
        <v>43412</v>
      </c>
    </row>
    <row r="4105" spans="1:25" x14ac:dyDescent="0.25">
      <c r="A4105">
        <v>-111.97636349</v>
      </c>
      <c r="B4105">
        <v>33.079701790000001</v>
      </c>
      <c r="C4105" t="s">
        <v>563</v>
      </c>
      <c r="D4105" t="s">
        <v>562</v>
      </c>
      <c r="E4105" t="s">
        <v>561</v>
      </c>
      <c r="F4105">
        <v>1583</v>
      </c>
      <c r="G4105">
        <v>357</v>
      </c>
      <c r="H4105">
        <v>13.333</v>
      </c>
      <c r="I4105">
        <v>3.4119999999999999</v>
      </c>
      <c r="J4105">
        <v>1</v>
      </c>
      <c r="K4105">
        <v>1172.4280000000001</v>
      </c>
      <c r="L4105" t="s">
        <v>560</v>
      </c>
      <c r="M4105" t="s">
        <v>559</v>
      </c>
      <c r="N4105" s="8">
        <v>43412</v>
      </c>
      <c r="O4105">
        <v>0</v>
      </c>
      <c r="P4105">
        <v>0</v>
      </c>
      <c r="Q4105">
        <v>15280.705</v>
      </c>
      <c r="R4105">
        <v>1341.181</v>
      </c>
      <c r="S4105">
        <v>2.794</v>
      </c>
      <c r="T4105">
        <v>33</v>
      </c>
      <c r="U4105">
        <v>4064.1840000000002</v>
      </c>
      <c r="V4105">
        <v>4</v>
      </c>
      <c r="W4105">
        <v>2.3260000000000001</v>
      </c>
      <c r="X4105">
        <v>3.76</v>
      </c>
      <c r="Y4105" s="8">
        <v>43412</v>
      </c>
    </row>
    <row r="4106" spans="1:25" x14ac:dyDescent="0.25">
      <c r="A4106">
        <v>-111.97636468</v>
      </c>
      <c r="B4106">
        <v>33.07971079</v>
      </c>
      <c r="C4106" t="s">
        <v>563</v>
      </c>
      <c r="D4106" t="s">
        <v>562</v>
      </c>
      <c r="E4106" t="s">
        <v>561</v>
      </c>
      <c r="F4106">
        <v>1584</v>
      </c>
      <c r="G4106">
        <v>4</v>
      </c>
      <c r="H4106">
        <v>13.333</v>
      </c>
      <c r="I4106">
        <v>3.3140000000000001</v>
      </c>
      <c r="J4106">
        <v>1</v>
      </c>
      <c r="K4106">
        <v>1172.4110000000001</v>
      </c>
      <c r="L4106" t="s">
        <v>560</v>
      </c>
      <c r="M4106" t="s">
        <v>559</v>
      </c>
      <c r="N4106" s="8">
        <v>43412</v>
      </c>
      <c r="O4106">
        <v>0</v>
      </c>
      <c r="P4106">
        <v>0</v>
      </c>
      <c r="Q4106">
        <v>16317.481</v>
      </c>
      <c r="R4106">
        <v>1474.7180000000001</v>
      </c>
      <c r="S4106">
        <v>3.0720000000000001</v>
      </c>
      <c r="T4106">
        <v>33</v>
      </c>
      <c r="U4106">
        <v>4468.8429999999998</v>
      </c>
      <c r="V4106">
        <v>4</v>
      </c>
      <c r="W4106">
        <v>2.2589999999999999</v>
      </c>
      <c r="X4106">
        <v>3.6509999999999998</v>
      </c>
      <c r="Y4106" s="8">
        <v>43412</v>
      </c>
    </row>
    <row r="4107" spans="1:25" x14ac:dyDescent="0.25">
      <c r="A4107">
        <v>-111.976364</v>
      </c>
      <c r="B4107">
        <v>33.079718769999999</v>
      </c>
      <c r="C4107" t="s">
        <v>563</v>
      </c>
      <c r="D4107" t="s">
        <v>562</v>
      </c>
      <c r="E4107" t="s">
        <v>561</v>
      </c>
      <c r="F4107">
        <v>1585</v>
      </c>
      <c r="G4107">
        <v>0</v>
      </c>
      <c r="H4107">
        <v>13.333</v>
      </c>
      <c r="I4107">
        <v>3.0179999999999998</v>
      </c>
      <c r="J4107">
        <v>1</v>
      </c>
      <c r="K4107">
        <v>1172.559</v>
      </c>
      <c r="L4107" t="s">
        <v>560</v>
      </c>
      <c r="M4107" t="s">
        <v>559</v>
      </c>
      <c r="N4107" s="8">
        <v>43412</v>
      </c>
      <c r="O4107">
        <v>0</v>
      </c>
      <c r="P4107">
        <v>0</v>
      </c>
      <c r="Q4107">
        <v>15574.503000000001</v>
      </c>
      <c r="R4107">
        <v>1545.2670000000001</v>
      </c>
      <c r="S4107">
        <v>3.2189999999999999</v>
      </c>
      <c r="T4107">
        <v>33</v>
      </c>
      <c r="U4107">
        <v>4682.6289999999999</v>
      </c>
      <c r="V4107">
        <v>4</v>
      </c>
      <c r="W4107">
        <v>2.0579999999999998</v>
      </c>
      <c r="X4107">
        <v>3.3260000000000001</v>
      </c>
      <c r="Y4107" s="8">
        <v>43412</v>
      </c>
    </row>
    <row r="4108" spans="1:25" x14ac:dyDescent="0.25">
      <c r="A4108">
        <v>-111.97636297</v>
      </c>
      <c r="B4108">
        <v>33.079727820000002</v>
      </c>
      <c r="C4108" t="s">
        <v>563</v>
      </c>
      <c r="D4108" t="s">
        <v>562</v>
      </c>
      <c r="E4108" t="s">
        <v>561</v>
      </c>
      <c r="F4108">
        <v>1586</v>
      </c>
      <c r="G4108">
        <v>354</v>
      </c>
      <c r="H4108">
        <v>13.333</v>
      </c>
      <c r="I4108">
        <v>3.117</v>
      </c>
      <c r="J4108">
        <v>1</v>
      </c>
      <c r="K4108">
        <v>1172.415</v>
      </c>
      <c r="L4108" t="s">
        <v>560</v>
      </c>
      <c r="M4108" t="s">
        <v>559</v>
      </c>
      <c r="N4108" s="8">
        <v>43412</v>
      </c>
      <c r="O4108">
        <v>0</v>
      </c>
      <c r="P4108">
        <v>0</v>
      </c>
      <c r="Q4108">
        <v>14649.981</v>
      </c>
      <c r="R4108">
        <v>1407.6369999999999</v>
      </c>
      <c r="S4108">
        <v>2.9329999999999998</v>
      </c>
      <c r="T4108">
        <v>33</v>
      </c>
      <c r="U4108">
        <v>4265.567</v>
      </c>
      <c r="V4108">
        <v>4</v>
      </c>
      <c r="W4108">
        <v>2.125</v>
      </c>
      <c r="X4108">
        <v>3.4340000000000002</v>
      </c>
      <c r="Y4108" s="8">
        <v>43412</v>
      </c>
    </row>
    <row r="4109" spans="1:25" x14ac:dyDescent="0.25">
      <c r="A4109">
        <v>-111.97636503</v>
      </c>
      <c r="B4109">
        <v>33.079737819999998</v>
      </c>
      <c r="C4109" t="s">
        <v>563</v>
      </c>
      <c r="D4109" t="s">
        <v>562</v>
      </c>
      <c r="E4109" t="s">
        <v>561</v>
      </c>
      <c r="F4109">
        <v>1587</v>
      </c>
      <c r="G4109">
        <v>6</v>
      </c>
      <c r="H4109">
        <v>13.333</v>
      </c>
      <c r="I4109">
        <v>3.7069999999999999</v>
      </c>
      <c r="J4109">
        <v>1</v>
      </c>
      <c r="K4109">
        <v>1172.2929999999999</v>
      </c>
      <c r="L4109" t="s">
        <v>560</v>
      </c>
      <c r="M4109" t="s">
        <v>559</v>
      </c>
      <c r="N4109" s="8">
        <v>43412</v>
      </c>
      <c r="O4109">
        <v>0</v>
      </c>
      <c r="P4109">
        <v>0</v>
      </c>
      <c r="Q4109">
        <v>13078.87</v>
      </c>
      <c r="R4109">
        <v>1056.499</v>
      </c>
      <c r="S4109">
        <v>2.2010000000000001</v>
      </c>
      <c r="T4109">
        <v>33</v>
      </c>
      <c r="U4109">
        <v>3201.5120000000002</v>
      </c>
      <c r="V4109">
        <v>4</v>
      </c>
      <c r="W4109">
        <v>2.528</v>
      </c>
      <c r="X4109">
        <v>4.085</v>
      </c>
      <c r="Y4109" s="8">
        <v>43412</v>
      </c>
    </row>
    <row r="4110" spans="1:25" x14ac:dyDescent="0.25">
      <c r="A4110">
        <v>-111.97636434</v>
      </c>
      <c r="B4110">
        <v>33.079746780000001</v>
      </c>
      <c r="C4110" t="s">
        <v>563</v>
      </c>
      <c r="D4110" t="s">
        <v>562</v>
      </c>
      <c r="E4110" t="s">
        <v>561</v>
      </c>
      <c r="F4110">
        <v>1588</v>
      </c>
      <c r="G4110">
        <v>2</v>
      </c>
      <c r="H4110">
        <v>13.333</v>
      </c>
      <c r="I4110">
        <v>3.2480000000000002</v>
      </c>
      <c r="J4110">
        <v>1</v>
      </c>
      <c r="K4110">
        <v>1172.3920000000001</v>
      </c>
      <c r="L4110" t="s">
        <v>560</v>
      </c>
      <c r="M4110" t="s">
        <v>559</v>
      </c>
      <c r="N4110" s="8">
        <v>43412</v>
      </c>
      <c r="O4110">
        <v>0</v>
      </c>
      <c r="P4110">
        <v>0</v>
      </c>
      <c r="Q4110">
        <v>12101.25</v>
      </c>
      <c r="R4110">
        <v>1115.7639999999999</v>
      </c>
      <c r="S4110">
        <v>2.3250000000000002</v>
      </c>
      <c r="T4110">
        <v>33</v>
      </c>
      <c r="U4110">
        <v>3381.1030000000001</v>
      </c>
      <c r="V4110">
        <v>4</v>
      </c>
      <c r="W4110">
        <v>2.2149999999999999</v>
      </c>
      <c r="X4110">
        <v>3.5790000000000002</v>
      </c>
      <c r="Y4110" s="8">
        <v>43412</v>
      </c>
    </row>
    <row r="4111" spans="1:25" x14ac:dyDescent="0.25">
      <c r="A4111">
        <v>-111.976364</v>
      </c>
      <c r="B4111">
        <v>33.079754770000001</v>
      </c>
      <c r="C4111" t="s">
        <v>563</v>
      </c>
      <c r="D4111" t="s">
        <v>562</v>
      </c>
      <c r="E4111" t="s">
        <v>561</v>
      </c>
      <c r="F4111">
        <v>1589</v>
      </c>
      <c r="G4111">
        <v>0</v>
      </c>
      <c r="H4111">
        <v>13.333</v>
      </c>
      <c r="I4111">
        <v>3.0840000000000001</v>
      </c>
      <c r="J4111">
        <v>1</v>
      </c>
      <c r="K4111">
        <v>1172.52</v>
      </c>
      <c r="L4111" t="s">
        <v>560</v>
      </c>
      <c r="M4111" t="s">
        <v>559</v>
      </c>
      <c r="N4111" s="8">
        <v>43412</v>
      </c>
      <c r="O4111">
        <v>0</v>
      </c>
      <c r="P4111">
        <v>0</v>
      </c>
      <c r="Q4111">
        <v>12458.171</v>
      </c>
      <c r="R4111">
        <v>1209.7719999999999</v>
      </c>
      <c r="S4111">
        <v>2.52</v>
      </c>
      <c r="T4111">
        <v>33</v>
      </c>
      <c r="U4111">
        <v>3665.9769999999999</v>
      </c>
      <c r="V4111">
        <v>4</v>
      </c>
      <c r="W4111">
        <v>2.1030000000000002</v>
      </c>
      <c r="X4111">
        <v>3.3980000000000001</v>
      </c>
      <c r="Y4111" s="8">
        <v>43412</v>
      </c>
    </row>
    <row r="4112" spans="1:25" x14ac:dyDescent="0.25">
      <c r="A4112">
        <v>-111.9763628</v>
      </c>
      <c r="B4112">
        <v>33.079763839999998</v>
      </c>
      <c r="C4112" t="s">
        <v>563</v>
      </c>
      <c r="D4112" t="s">
        <v>562</v>
      </c>
      <c r="E4112" t="s">
        <v>561</v>
      </c>
      <c r="F4112">
        <v>1590</v>
      </c>
      <c r="G4112">
        <v>353</v>
      </c>
      <c r="H4112">
        <v>13.333</v>
      </c>
      <c r="I4112">
        <v>3.0510000000000002</v>
      </c>
      <c r="J4112">
        <v>1</v>
      </c>
      <c r="K4112">
        <v>1172.454</v>
      </c>
      <c r="L4112" t="s">
        <v>560</v>
      </c>
      <c r="M4112" t="s">
        <v>559</v>
      </c>
      <c r="N4112" s="8">
        <v>43412</v>
      </c>
      <c r="O4112">
        <v>0</v>
      </c>
      <c r="P4112">
        <v>0</v>
      </c>
      <c r="Q4112">
        <v>13541.049000000001</v>
      </c>
      <c r="R4112">
        <v>1329.066</v>
      </c>
      <c r="S4112">
        <v>2.7690000000000001</v>
      </c>
      <c r="T4112">
        <v>33</v>
      </c>
      <c r="U4112">
        <v>4027.4740000000002</v>
      </c>
      <c r="V4112">
        <v>4</v>
      </c>
      <c r="W4112">
        <v>2.08</v>
      </c>
      <c r="X4112">
        <v>3.3620000000000001</v>
      </c>
      <c r="Y4112" s="8">
        <v>43412</v>
      </c>
    </row>
    <row r="4113" spans="1:25" x14ac:dyDescent="0.25">
      <c r="A4113">
        <v>-111.97636417</v>
      </c>
      <c r="B4113">
        <v>33.079773779999996</v>
      </c>
      <c r="C4113" t="s">
        <v>563</v>
      </c>
      <c r="D4113" t="s">
        <v>562</v>
      </c>
      <c r="E4113" t="s">
        <v>561</v>
      </c>
      <c r="F4113">
        <v>1591</v>
      </c>
      <c r="G4113">
        <v>1</v>
      </c>
      <c r="H4113">
        <v>13.333</v>
      </c>
      <c r="I4113">
        <v>3.4119999999999999</v>
      </c>
      <c r="J4113">
        <v>1</v>
      </c>
      <c r="K4113">
        <v>1172.415</v>
      </c>
      <c r="L4113" t="s">
        <v>560</v>
      </c>
      <c r="M4113" t="s">
        <v>559</v>
      </c>
      <c r="N4113" s="8">
        <v>43412</v>
      </c>
      <c r="O4113">
        <v>0</v>
      </c>
      <c r="P4113">
        <v>0</v>
      </c>
      <c r="Q4113">
        <v>13370.52</v>
      </c>
      <c r="R4113">
        <v>1173.5250000000001</v>
      </c>
      <c r="S4113">
        <v>2.4449999999999998</v>
      </c>
      <c r="T4113">
        <v>33</v>
      </c>
      <c r="U4113">
        <v>3556.136</v>
      </c>
      <c r="V4113">
        <v>4</v>
      </c>
      <c r="W4113">
        <v>2.3260000000000001</v>
      </c>
      <c r="X4113">
        <v>3.76</v>
      </c>
      <c r="Y4113" s="8">
        <v>43412</v>
      </c>
    </row>
    <row r="4114" spans="1:25" x14ac:dyDescent="0.25">
      <c r="A4114">
        <v>-111.97636300000001</v>
      </c>
      <c r="B4114">
        <v>33.079782770000001</v>
      </c>
      <c r="C4114" t="s">
        <v>563</v>
      </c>
      <c r="D4114" t="s">
        <v>562</v>
      </c>
      <c r="E4114" t="s">
        <v>561</v>
      </c>
      <c r="F4114">
        <v>1592</v>
      </c>
      <c r="G4114">
        <v>0</v>
      </c>
      <c r="H4114">
        <v>13.333</v>
      </c>
      <c r="I4114">
        <v>3.4780000000000002</v>
      </c>
      <c r="J4114">
        <v>1</v>
      </c>
      <c r="K4114">
        <v>1172.402</v>
      </c>
      <c r="L4114" t="s">
        <v>560</v>
      </c>
      <c r="M4114" t="s">
        <v>559</v>
      </c>
      <c r="N4114" s="8">
        <v>43412</v>
      </c>
      <c r="O4114">
        <v>0</v>
      </c>
      <c r="P4114">
        <v>0</v>
      </c>
      <c r="Q4114">
        <v>13336.921</v>
      </c>
      <c r="R4114">
        <v>1148.489</v>
      </c>
      <c r="S4114">
        <v>2.3929999999999998</v>
      </c>
      <c r="T4114">
        <v>33</v>
      </c>
      <c r="U4114">
        <v>3480.2710000000002</v>
      </c>
      <c r="V4114">
        <v>4</v>
      </c>
      <c r="W4114">
        <v>2.371</v>
      </c>
      <c r="X4114">
        <v>3.8319999999999999</v>
      </c>
      <c r="Y4114" s="8">
        <v>43412</v>
      </c>
    </row>
    <row r="4115" spans="1:25" x14ac:dyDescent="0.25">
      <c r="A4115">
        <v>-111.976364</v>
      </c>
      <c r="B4115">
        <v>33.07979177</v>
      </c>
      <c r="C4115" t="s">
        <v>563</v>
      </c>
      <c r="D4115" t="s">
        <v>562</v>
      </c>
      <c r="E4115" t="s">
        <v>561</v>
      </c>
      <c r="F4115">
        <v>1593</v>
      </c>
      <c r="G4115">
        <v>0</v>
      </c>
      <c r="H4115">
        <v>13.333</v>
      </c>
      <c r="I4115">
        <v>3.2149999999999999</v>
      </c>
      <c r="J4115">
        <v>1</v>
      </c>
      <c r="K4115">
        <v>1172.3920000000001</v>
      </c>
      <c r="L4115" t="s">
        <v>560</v>
      </c>
      <c r="M4115" t="s">
        <v>559</v>
      </c>
      <c r="N4115" s="8">
        <v>43412</v>
      </c>
      <c r="O4115">
        <v>0</v>
      </c>
      <c r="P4115">
        <v>0</v>
      </c>
      <c r="Q4115">
        <v>14337.565000000001</v>
      </c>
      <c r="R4115">
        <v>1335.4469999999999</v>
      </c>
      <c r="S4115">
        <v>2.782</v>
      </c>
      <c r="T4115">
        <v>33</v>
      </c>
      <c r="U4115">
        <v>4046.8090000000002</v>
      </c>
      <c r="V4115">
        <v>4</v>
      </c>
      <c r="W4115">
        <v>2.1920000000000002</v>
      </c>
      <c r="X4115">
        <v>3.5430000000000001</v>
      </c>
      <c r="Y4115" s="8">
        <v>43412</v>
      </c>
    </row>
    <row r="4116" spans="1:25" x14ac:dyDescent="0.25">
      <c r="A4116">
        <v>-111.97636334000001</v>
      </c>
      <c r="B4116">
        <v>33.079799780000002</v>
      </c>
      <c r="C4116" t="s">
        <v>563</v>
      </c>
      <c r="D4116" t="s">
        <v>562</v>
      </c>
      <c r="E4116" t="s">
        <v>561</v>
      </c>
      <c r="F4116">
        <v>1594</v>
      </c>
      <c r="G4116">
        <v>2</v>
      </c>
      <c r="H4116">
        <v>13.333</v>
      </c>
      <c r="I4116">
        <v>3.117</v>
      </c>
      <c r="J4116">
        <v>1</v>
      </c>
      <c r="K4116">
        <v>1172.4639999999999</v>
      </c>
      <c r="L4116" t="s">
        <v>560</v>
      </c>
      <c r="M4116" t="s">
        <v>559</v>
      </c>
      <c r="N4116" s="8">
        <v>43412</v>
      </c>
      <c r="O4116">
        <v>0</v>
      </c>
      <c r="P4116">
        <v>0</v>
      </c>
      <c r="Q4116">
        <v>13773.156999999999</v>
      </c>
      <c r="R4116">
        <v>1323.3879999999999</v>
      </c>
      <c r="S4116">
        <v>2.7570000000000001</v>
      </c>
      <c r="T4116">
        <v>33</v>
      </c>
      <c r="U4116">
        <v>4010.2669999999998</v>
      </c>
      <c r="V4116">
        <v>4</v>
      </c>
      <c r="W4116">
        <v>2.125</v>
      </c>
      <c r="X4116">
        <v>3.4340000000000002</v>
      </c>
      <c r="Y4116" s="8">
        <v>43412</v>
      </c>
    </row>
    <row r="4117" spans="1:25" x14ac:dyDescent="0.25">
      <c r="A4117">
        <v>-111.97636368000001</v>
      </c>
      <c r="B4117">
        <v>33.079809789999999</v>
      </c>
      <c r="C4117" t="s">
        <v>563</v>
      </c>
      <c r="D4117" t="s">
        <v>562</v>
      </c>
      <c r="E4117" t="s">
        <v>561</v>
      </c>
      <c r="F4117">
        <v>1595</v>
      </c>
      <c r="G4117">
        <v>4</v>
      </c>
      <c r="H4117">
        <v>13.333</v>
      </c>
      <c r="I4117">
        <v>3.2480000000000002</v>
      </c>
      <c r="J4117">
        <v>1</v>
      </c>
      <c r="K4117">
        <v>1172.4670000000001</v>
      </c>
      <c r="L4117" t="s">
        <v>560</v>
      </c>
      <c r="M4117" t="s">
        <v>559</v>
      </c>
      <c r="N4117" s="8">
        <v>43412</v>
      </c>
      <c r="O4117">
        <v>0</v>
      </c>
      <c r="P4117">
        <v>0</v>
      </c>
      <c r="Q4117">
        <v>13005.669</v>
      </c>
      <c r="R4117">
        <v>1199.154</v>
      </c>
      <c r="S4117">
        <v>2.4980000000000002</v>
      </c>
      <c r="T4117">
        <v>33</v>
      </c>
      <c r="U4117">
        <v>3633.7979999999998</v>
      </c>
      <c r="V4117">
        <v>4</v>
      </c>
      <c r="W4117">
        <v>2.2149999999999999</v>
      </c>
      <c r="X4117">
        <v>3.5790000000000002</v>
      </c>
      <c r="Y4117" s="8">
        <v>43412</v>
      </c>
    </row>
    <row r="4118" spans="1:25" x14ac:dyDescent="0.25">
      <c r="A4118">
        <v>-111.97636129999999</v>
      </c>
      <c r="B4118">
        <v>33.079818899999999</v>
      </c>
      <c r="C4118" t="s">
        <v>563</v>
      </c>
      <c r="D4118" t="s">
        <v>562</v>
      </c>
      <c r="E4118" t="s">
        <v>561</v>
      </c>
      <c r="F4118">
        <v>1596</v>
      </c>
      <c r="G4118">
        <v>350</v>
      </c>
      <c r="H4118">
        <v>13.333</v>
      </c>
      <c r="I4118">
        <v>3.6419999999999999</v>
      </c>
      <c r="J4118">
        <v>1</v>
      </c>
      <c r="K4118">
        <v>1172.4110000000001</v>
      </c>
      <c r="L4118" t="s">
        <v>560</v>
      </c>
      <c r="M4118" t="s">
        <v>559</v>
      </c>
      <c r="N4118" s="8">
        <v>43412</v>
      </c>
      <c r="O4118">
        <v>0</v>
      </c>
      <c r="P4118">
        <v>0</v>
      </c>
      <c r="Q4118">
        <v>14377.498</v>
      </c>
      <c r="R4118">
        <v>1182.327</v>
      </c>
      <c r="S4118">
        <v>2.4630000000000001</v>
      </c>
      <c r="T4118">
        <v>33</v>
      </c>
      <c r="U4118">
        <v>3582.8090000000002</v>
      </c>
      <c r="V4118">
        <v>4</v>
      </c>
      <c r="W4118">
        <v>2.4830000000000001</v>
      </c>
      <c r="X4118">
        <v>4.0129999999999999</v>
      </c>
      <c r="Y4118" s="8">
        <v>43412</v>
      </c>
    </row>
    <row r="4119" spans="1:25" x14ac:dyDescent="0.25">
      <c r="A4119">
        <v>-111.97636368000001</v>
      </c>
      <c r="B4119">
        <v>33.079827790000003</v>
      </c>
      <c r="C4119" t="s">
        <v>563</v>
      </c>
      <c r="D4119" t="s">
        <v>562</v>
      </c>
      <c r="E4119" t="s">
        <v>561</v>
      </c>
      <c r="F4119">
        <v>1597</v>
      </c>
      <c r="G4119">
        <v>4</v>
      </c>
      <c r="H4119">
        <v>13.333</v>
      </c>
      <c r="I4119">
        <v>3.379</v>
      </c>
      <c r="J4119">
        <v>1</v>
      </c>
      <c r="K4119">
        <v>1172.461</v>
      </c>
      <c r="L4119" t="s">
        <v>560</v>
      </c>
      <c r="M4119" t="s">
        <v>559</v>
      </c>
      <c r="N4119" s="8">
        <v>43412</v>
      </c>
      <c r="O4119">
        <v>0</v>
      </c>
      <c r="P4119">
        <v>0</v>
      </c>
      <c r="Q4119">
        <v>16086.695</v>
      </c>
      <c r="R4119">
        <v>1425.63</v>
      </c>
      <c r="S4119">
        <v>2.97</v>
      </c>
      <c r="T4119">
        <v>33</v>
      </c>
      <c r="U4119">
        <v>4320.0910000000003</v>
      </c>
      <c r="V4119">
        <v>4</v>
      </c>
      <c r="W4119">
        <v>2.3039999999999998</v>
      </c>
      <c r="X4119">
        <v>3.7240000000000002</v>
      </c>
      <c r="Y4119" s="8">
        <v>43412</v>
      </c>
    </row>
    <row r="4120" spans="1:25" x14ac:dyDescent="0.25">
      <c r="A4120">
        <v>-111.97636266000001</v>
      </c>
      <c r="B4120">
        <v>33.079836780000001</v>
      </c>
      <c r="C4120" t="s">
        <v>563</v>
      </c>
      <c r="D4120" t="s">
        <v>562</v>
      </c>
      <c r="E4120" t="s">
        <v>561</v>
      </c>
      <c r="F4120">
        <v>1598</v>
      </c>
      <c r="G4120">
        <v>358</v>
      </c>
      <c r="H4120">
        <v>13.333</v>
      </c>
      <c r="I4120">
        <v>3.15</v>
      </c>
      <c r="J4120">
        <v>1</v>
      </c>
      <c r="K4120">
        <v>1172.441</v>
      </c>
      <c r="L4120" t="s">
        <v>560</v>
      </c>
      <c r="M4120" t="s">
        <v>559</v>
      </c>
      <c r="N4120" s="8">
        <v>43412</v>
      </c>
      <c r="O4120">
        <v>0</v>
      </c>
      <c r="P4120">
        <v>0</v>
      </c>
      <c r="Q4120">
        <v>14924.941000000001</v>
      </c>
      <c r="R4120">
        <v>1419.1189999999999</v>
      </c>
      <c r="S4120">
        <v>2.956</v>
      </c>
      <c r="T4120">
        <v>33</v>
      </c>
      <c r="U4120">
        <v>4300.3590000000004</v>
      </c>
      <c r="V4120">
        <v>4</v>
      </c>
      <c r="W4120">
        <v>2.1469999999999998</v>
      </c>
      <c r="X4120">
        <v>3.4710000000000001</v>
      </c>
      <c r="Y4120" s="8">
        <v>43412</v>
      </c>
    </row>
    <row r="4121" spans="1:25" x14ac:dyDescent="0.25">
      <c r="A4121">
        <v>-111.97636368000001</v>
      </c>
      <c r="B4121">
        <v>33.07984579</v>
      </c>
      <c r="C4121" t="s">
        <v>563</v>
      </c>
      <c r="D4121" t="s">
        <v>562</v>
      </c>
      <c r="E4121" t="s">
        <v>561</v>
      </c>
      <c r="F4121">
        <v>1599</v>
      </c>
      <c r="G4121">
        <v>4</v>
      </c>
      <c r="H4121">
        <v>13.333</v>
      </c>
      <c r="I4121">
        <v>3.117</v>
      </c>
      <c r="J4121">
        <v>1</v>
      </c>
      <c r="K4121">
        <v>1172.4639999999999</v>
      </c>
      <c r="L4121" t="s">
        <v>560</v>
      </c>
      <c r="M4121" t="s">
        <v>559</v>
      </c>
      <c r="N4121" s="8">
        <v>43412</v>
      </c>
      <c r="O4121">
        <v>0</v>
      </c>
      <c r="P4121">
        <v>0</v>
      </c>
      <c r="Q4121">
        <v>15038.847</v>
      </c>
      <c r="R4121">
        <v>1445.001</v>
      </c>
      <c r="S4121">
        <v>3.01</v>
      </c>
      <c r="T4121">
        <v>33</v>
      </c>
      <c r="U4121">
        <v>4378.7920000000004</v>
      </c>
      <c r="V4121">
        <v>4</v>
      </c>
      <c r="W4121">
        <v>2.125</v>
      </c>
      <c r="X4121">
        <v>3.4340000000000002</v>
      </c>
      <c r="Y4121" s="8">
        <v>43412</v>
      </c>
    </row>
    <row r="4122" spans="1:25" x14ac:dyDescent="0.25">
      <c r="A4122">
        <v>-111.97636283</v>
      </c>
      <c r="B4122">
        <v>33.079854779999998</v>
      </c>
      <c r="C4122" t="s">
        <v>563</v>
      </c>
      <c r="D4122" t="s">
        <v>562</v>
      </c>
      <c r="E4122" t="s">
        <v>561</v>
      </c>
      <c r="F4122">
        <v>1600</v>
      </c>
      <c r="G4122">
        <v>359</v>
      </c>
      <c r="H4122">
        <v>13.333</v>
      </c>
      <c r="I4122">
        <v>3.3140000000000001</v>
      </c>
      <c r="J4122">
        <v>1</v>
      </c>
      <c r="K4122">
        <v>1172.434</v>
      </c>
      <c r="L4122" t="s">
        <v>560</v>
      </c>
      <c r="M4122" t="s">
        <v>559</v>
      </c>
      <c r="N4122" s="8">
        <v>43412</v>
      </c>
      <c r="O4122">
        <v>0</v>
      </c>
      <c r="P4122">
        <v>0</v>
      </c>
      <c r="Q4122">
        <v>15140.856</v>
      </c>
      <c r="R4122">
        <v>1368.3789999999999</v>
      </c>
      <c r="S4122">
        <v>2.851</v>
      </c>
      <c r="T4122">
        <v>33</v>
      </c>
      <c r="U4122">
        <v>4146.6019999999999</v>
      </c>
      <c r="V4122">
        <v>4</v>
      </c>
      <c r="W4122">
        <v>2.2589999999999999</v>
      </c>
      <c r="X4122">
        <v>3.6509999999999998</v>
      </c>
      <c r="Y4122" s="8">
        <v>43412</v>
      </c>
    </row>
    <row r="4123" spans="1:25" x14ac:dyDescent="0.25">
      <c r="A4123">
        <v>-111.97636317</v>
      </c>
      <c r="B4123">
        <v>33.079863779999997</v>
      </c>
      <c r="C4123" t="s">
        <v>563</v>
      </c>
      <c r="D4123" t="s">
        <v>562</v>
      </c>
      <c r="E4123" t="s">
        <v>561</v>
      </c>
      <c r="F4123">
        <v>1601</v>
      </c>
      <c r="G4123">
        <v>1</v>
      </c>
      <c r="H4123">
        <v>13.333</v>
      </c>
      <c r="I4123">
        <v>3.2149999999999999</v>
      </c>
      <c r="J4123">
        <v>1</v>
      </c>
      <c r="K4123">
        <v>1172.4110000000001</v>
      </c>
      <c r="L4123" t="s">
        <v>560</v>
      </c>
      <c r="M4123" t="s">
        <v>559</v>
      </c>
      <c r="N4123" s="8">
        <v>43412</v>
      </c>
      <c r="O4123">
        <v>0</v>
      </c>
      <c r="P4123">
        <v>0</v>
      </c>
      <c r="Q4123">
        <v>14504.954</v>
      </c>
      <c r="R4123">
        <v>1351.038</v>
      </c>
      <c r="S4123">
        <v>2.8149999999999999</v>
      </c>
      <c r="T4123">
        <v>33</v>
      </c>
      <c r="U4123">
        <v>4094.0540000000001</v>
      </c>
      <c r="V4123">
        <v>4</v>
      </c>
      <c r="W4123">
        <v>2.1920000000000002</v>
      </c>
      <c r="X4123">
        <v>3.5430000000000001</v>
      </c>
      <c r="Y4123" s="8">
        <v>43412</v>
      </c>
    </row>
    <row r="4124" spans="1:25" x14ac:dyDescent="0.25">
      <c r="A4124">
        <v>-111.97636283</v>
      </c>
      <c r="B4124">
        <v>33.079872780000002</v>
      </c>
      <c r="C4124" t="s">
        <v>563</v>
      </c>
      <c r="D4124" t="s">
        <v>562</v>
      </c>
      <c r="E4124" t="s">
        <v>561</v>
      </c>
      <c r="F4124">
        <v>1602</v>
      </c>
      <c r="G4124">
        <v>359</v>
      </c>
      <c r="H4124">
        <v>13.333</v>
      </c>
      <c r="I4124">
        <v>3.2149999999999999</v>
      </c>
      <c r="J4124">
        <v>1</v>
      </c>
      <c r="K4124">
        <v>1172.444</v>
      </c>
      <c r="L4124" t="s">
        <v>560</v>
      </c>
      <c r="M4124" t="s">
        <v>559</v>
      </c>
      <c r="N4124" s="8">
        <v>43412</v>
      </c>
      <c r="O4124">
        <v>0</v>
      </c>
      <c r="P4124">
        <v>0</v>
      </c>
      <c r="Q4124">
        <v>14488.816000000001</v>
      </c>
      <c r="R4124">
        <v>1349.5350000000001</v>
      </c>
      <c r="S4124">
        <v>2.8119999999999998</v>
      </c>
      <c r="T4124">
        <v>33</v>
      </c>
      <c r="U4124">
        <v>4089.4989999999998</v>
      </c>
      <c r="V4124">
        <v>4</v>
      </c>
      <c r="W4124">
        <v>2.1920000000000002</v>
      </c>
      <c r="X4124">
        <v>3.5430000000000001</v>
      </c>
      <c r="Y4124" s="8">
        <v>43412</v>
      </c>
    </row>
    <row r="4125" spans="1:25" x14ac:dyDescent="0.25">
      <c r="A4125">
        <v>-111.97636334000001</v>
      </c>
      <c r="B4125">
        <v>33.079881780000001</v>
      </c>
      <c r="C4125" t="s">
        <v>563</v>
      </c>
      <c r="D4125" t="s">
        <v>562</v>
      </c>
      <c r="E4125" t="s">
        <v>561</v>
      </c>
      <c r="F4125">
        <v>1603</v>
      </c>
      <c r="G4125">
        <v>2</v>
      </c>
      <c r="H4125">
        <v>13.333</v>
      </c>
      <c r="I4125">
        <v>3.2810000000000001</v>
      </c>
      <c r="J4125">
        <v>1</v>
      </c>
      <c r="K4125">
        <v>1172.434</v>
      </c>
      <c r="L4125" t="s">
        <v>560</v>
      </c>
      <c r="M4125" t="s">
        <v>559</v>
      </c>
      <c r="N4125" s="8">
        <v>43412</v>
      </c>
      <c r="O4125">
        <v>0</v>
      </c>
      <c r="P4125">
        <v>0</v>
      </c>
      <c r="Q4125">
        <v>13260.911</v>
      </c>
      <c r="R4125">
        <v>1210.461</v>
      </c>
      <c r="S4125">
        <v>2.5219999999999998</v>
      </c>
      <c r="T4125">
        <v>33</v>
      </c>
      <c r="U4125">
        <v>3668.0619999999999</v>
      </c>
      <c r="V4125">
        <v>4</v>
      </c>
      <c r="W4125">
        <v>2.2370000000000001</v>
      </c>
      <c r="X4125">
        <v>3.6150000000000002</v>
      </c>
      <c r="Y4125" s="8">
        <v>43412</v>
      </c>
    </row>
    <row r="4126" spans="1:25" x14ac:dyDescent="0.25">
      <c r="A4126">
        <v>-111.97636251</v>
      </c>
      <c r="B4126">
        <v>33.07989079</v>
      </c>
      <c r="C4126" t="s">
        <v>563</v>
      </c>
      <c r="D4126" t="s">
        <v>562</v>
      </c>
      <c r="E4126" t="s">
        <v>561</v>
      </c>
      <c r="F4126">
        <v>1604</v>
      </c>
      <c r="G4126">
        <v>3</v>
      </c>
      <c r="H4126">
        <v>13.333</v>
      </c>
      <c r="I4126">
        <v>3.1819999999999999</v>
      </c>
      <c r="J4126">
        <v>1</v>
      </c>
      <c r="K4126">
        <v>1172.444</v>
      </c>
      <c r="L4126" t="s">
        <v>560</v>
      </c>
      <c r="M4126" t="s">
        <v>559</v>
      </c>
      <c r="N4126" s="8">
        <v>43412</v>
      </c>
      <c r="O4126">
        <v>0</v>
      </c>
      <c r="P4126">
        <v>0</v>
      </c>
      <c r="Q4126">
        <v>12340.629000000001</v>
      </c>
      <c r="R4126">
        <v>1161.296</v>
      </c>
      <c r="S4126">
        <v>2.419</v>
      </c>
      <c r="T4126">
        <v>33</v>
      </c>
      <c r="U4126">
        <v>3519.078</v>
      </c>
      <c r="V4126">
        <v>4</v>
      </c>
      <c r="W4126">
        <v>2.17</v>
      </c>
      <c r="X4126">
        <v>3.5070000000000001</v>
      </c>
      <c r="Y4126" s="8">
        <v>43412</v>
      </c>
    </row>
    <row r="4127" spans="1:25" x14ac:dyDescent="0.25">
      <c r="A4127">
        <v>-111.97636183</v>
      </c>
      <c r="B4127">
        <v>33.079899779999998</v>
      </c>
      <c r="C4127" t="s">
        <v>563</v>
      </c>
      <c r="D4127" t="s">
        <v>562</v>
      </c>
      <c r="E4127" t="s">
        <v>561</v>
      </c>
      <c r="F4127">
        <v>1605</v>
      </c>
      <c r="G4127">
        <v>359</v>
      </c>
      <c r="H4127">
        <v>13.333</v>
      </c>
      <c r="I4127">
        <v>3.2149999999999999</v>
      </c>
      <c r="J4127">
        <v>1</v>
      </c>
      <c r="K4127">
        <v>1172.454</v>
      </c>
      <c r="L4127" t="s">
        <v>560</v>
      </c>
      <c r="M4127" t="s">
        <v>559</v>
      </c>
      <c r="N4127" s="8">
        <v>43412</v>
      </c>
      <c r="O4127">
        <v>0</v>
      </c>
      <c r="P4127">
        <v>0</v>
      </c>
      <c r="Q4127">
        <v>11356.95</v>
      </c>
      <c r="R4127">
        <v>1057.8230000000001</v>
      </c>
      <c r="S4127">
        <v>2.2040000000000002</v>
      </c>
      <c r="T4127">
        <v>33</v>
      </c>
      <c r="U4127">
        <v>3205.5239999999999</v>
      </c>
      <c r="V4127">
        <v>4</v>
      </c>
      <c r="W4127">
        <v>2.1920000000000002</v>
      </c>
      <c r="X4127">
        <v>3.5430000000000001</v>
      </c>
      <c r="Y4127" s="8">
        <v>43412</v>
      </c>
    </row>
    <row r="4128" spans="1:25" x14ac:dyDescent="0.25">
      <c r="A4128">
        <v>-111.97636217</v>
      </c>
      <c r="B4128">
        <v>33.079908779999997</v>
      </c>
      <c r="C4128" t="s">
        <v>563</v>
      </c>
      <c r="D4128" t="s">
        <v>562</v>
      </c>
      <c r="E4128" t="s">
        <v>561</v>
      </c>
      <c r="F4128">
        <v>1606</v>
      </c>
      <c r="G4128">
        <v>1</v>
      </c>
      <c r="H4128">
        <v>13.333</v>
      </c>
      <c r="I4128">
        <v>3.6749999999999998</v>
      </c>
      <c r="J4128">
        <v>1</v>
      </c>
      <c r="K4128">
        <v>1172.4079999999999</v>
      </c>
      <c r="L4128" t="s">
        <v>560</v>
      </c>
      <c r="M4128" t="s">
        <v>559</v>
      </c>
      <c r="N4128" s="8">
        <v>43412</v>
      </c>
      <c r="O4128">
        <v>0</v>
      </c>
      <c r="P4128">
        <v>0</v>
      </c>
      <c r="Q4128">
        <v>11535.796</v>
      </c>
      <c r="R4128">
        <v>940.17100000000005</v>
      </c>
      <c r="S4128">
        <v>1.9590000000000001</v>
      </c>
      <c r="T4128">
        <v>33</v>
      </c>
      <c r="U4128">
        <v>2849.0030000000002</v>
      </c>
      <c r="V4128">
        <v>4</v>
      </c>
      <c r="W4128">
        <v>2.5049999999999999</v>
      </c>
      <c r="X4128">
        <v>4.0490000000000004</v>
      </c>
      <c r="Y4128" s="8">
        <v>43412</v>
      </c>
    </row>
    <row r="4129" spans="1:25" x14ac:dyDescent="0.25">
      <c r="A4129">
        <v>-111.97636165999999</v>
      </c>
      <c r="B4129">
        <v>33.079917780000002</v>
      </c>
      <c r="C4129" t="s">
        <v>563</v>
      </c>
      <c r="D4129" t="s">
        <v>562</v>
      </c>
      <c r="E4129" t="s">
        <v>561</v>
      </c>
      <c r="F4129">
        <v>1607</v>
      </c>
      <c r="G4129">
        <v>358</v>
      </c>
      <c r="H4129">
        <v>13.333</v>
      </c>
      <c r="I4129">
        <v>3.379</v>
      </c>
      <c r="J4129">
        <v>1</v>
      </c>
      <c r="K4129">
        <v>1172.4280000000001</v>
      </c>
      <c r="L4129" t="s">
        <v>560</v>
      </c>
      <c r="M4129" t="s">
        <v>559</v>
      </c>
      <c r="N4129" s="8">
        <v>43412</v>
      </c>
      <c r="O4129">
        <v>0</v>
      </c>
      <c r="P4129">
        <v>0</v>
      </c>
      <c r="Q4129">
        <v>9337.652</v>
      </c>
      <c r="R4129">
        <v>827.51900000000001</v>
      </c>
      <c r="S4129">
        <v>1.724</v>
      </c>
      <c r="T4129">
        <v>33</v>
      </c>
      <c r="U4129">
        <v>2507.6320000000001</v>
      </c>
      <c r="V4129">
        <v>4</v>
      </c>
      <c r="W4129">
        <v>2.3039999999999998</v>
      </c>
      <c r="X4129">
        <v>3.7240000000000002</v>
      </c>
      <c r="Y4129" s="8">
        <v>43412</v>
      </c>
    </row>
    <row r="4130" spans="1:25" x14ac:dyDescent="0.25">
      <c r="A4130">
        <v>-111.97636251</v>
      </c>
      <c r="B4130">
        <v>33.079926790000002</v>
      </c>
      <c r="C4130" t="s">
        <v>563</v>
      </c>
      <c r="D4130" t="s">
        <v>562</v>
      </c>
      <c r="E4130" t="s">
        <v>561</v>
      </c>
      <c r="F4130">
        <v>1608</v>
      </c>
      <c r="G4130">
        <v>3</v>
      </c>
      <c r="H4130">
        <v>13.333</v>
      </c>
      <c r="I4130">
        <v>3.2810000000000001</v>
      </c>
      <c r="J4130">
        <v>1</v>
      </c>
      <c r="K4130">
        <v>1172.444</v>
      </c>
      <c r="L4130" t="s">
        <v>560</v>
      </c>
      <c r="M4130" t="s">
        <v>559</v>
      </c>
      <c r="N4130" s="8">
        <v>43412</v>
      </c>
      <c r="O4130">
        <v>0</v>
      </c>
      <c r="P4130">
        <v>0</v>
      </c>
      <c r="Q4130">
        <v>6455.1350000000002</v>
      </c>
      <c r="R4130">
        <v>589.22699999999998</v>
      </c>
      <c r="S4130">
        <v>1.228</v>
      </c>
      <c r="T4130">
        <v>33</v>
      </c>
      <c r="U4130">
        <v>1785.5360000000001</v>
      </c>
      <c r="V4130">
        <v>4</v>
      </c>
      <c r="W4130">
        <v>2.2370000000000001</v>
      </c>
      <c r="X4130">
        <v>3.6150000000000002</v>
      </c>
      <c r="Y4130" s="8">
        <v>43412</v>
      </c>
    </row>
    <row r="4131" spans="1:25" x14ac:dyDescent="0.25">
      <c r="A4131">
        <v>-111.97636199999999</v>
      </c>
      <c r="B4131">
        <v>33.079936770000003</v>
      </c>
      <c r="C4131" t="s">
        <v>563</v>
      </c>
      <c r="D4131" t="s">
        <v>562</v>
      </c>
      <c r="E4131" t="s">
        <v>561</v>
      </c>
      <c r="F4131">
        <v>1609</v>
      </c>
      <c r="G4131">
        <v>360</v>
      </c>
      <c r="H4131">
        <v>13.333</v>
      </c>
      <c r="I4131">
        <v>3.4449999999999998</v>
      </c>
      <c r="J4131">
        <v>1</v>
      </c>
      <c r="K4131">
        <v>1172.4739999999999</v>
      </c>
      <c r="L4131" t="s">
        <v>560</v>
      </c>
      <c r="M4131" t="s">
        <v>559</v>
      </c>
      <c r="N4131" s="8">
        <v>43412</v>
      </c>
      <c r="O4131">
        <v>0</v>
      </c>
      <c r="P4131">
        <v>0</v>
      </c>
      <c r="Q4131">
        <v>2089.2510000000002</v>
      </c>
      <c r="R4131">
        <v>181.626</v>
      </c>
      <c r="S4131">
        <v>0.378</v>
      </c>
      <c r="T4131">
        <v>33</v>
      </c>
      <c r="U4131">
        <v>550.38199999999995</v>
      </c>
      <c r="V4131">
        <v>4</v>
      </c>
      <c r="W4131">
        <v>2.3490000000000002</v>
      </c>
      <c r="X4131">
        <v>3.7959999999999998</v>
      </c>
      <c r="Y4131" s="8">
        <v>43412</v>
      </c>
    </row>
    <row r="4132" spans="1:25" x14ac:dyDescent="0.25">
      <c r="A4132">
        <v>-111.97636233999999</v>
      </c>
      <c r="B4132">
        <v>33.079945780000003</v>
      </c>
      <c r="C4132" t="s">
        <v>563</v>
      </c>
      <c r="D4132" t="s">
        <v>562</v>
      </c>
      <c r="E4132" t="s">
        <v>561</v>
      </c>
      <c r="F4132">
        <v>1610</v>
      </c>
      <c r="G4132">
        <v>2</v>
      </c>
      <c r="H4132">
        <v>13.333</v>
      </c>
      <c r="I4132">
        <v>3.5430000000000001</v>
      </c>
      <c r="J4132">
        <v>1</v>
      </c>
      <c r="K4132">
        <v>1172.5</v>
      </c>
      <c r="L4132" t="s">
        <v>560</v>
      </c>
      <c r="M4132" t="s">
        <v>559</v>
      </c>
      <c r="N4132" s="8">
        <v>43412</v>
      </c>
      <c r="O4132">
        <v>0</v>
      </c>
      <c r="P4132">
        <v>0</v>
      </c>
      <c r="Q4132">
        <v>2425.9009999999998</v>
      </c>
      <c r="R4132">
        <v>205.03399999999999</v>
      </c>
      <c r="S4132">
        <v>0.42699999999999999</v>
      </c>
      <c r="T4132">
        <v>33</v>
      </c>
      <c r="U4132">
        <v>621.31600000000003</v>
      </c>
      <c r="V4132">
        <v>4</v>
      </c>
      <c r="W4132">
        <v>2.4159999999999999</v>
      </c>
      <c r="X4132">
        <v>3.9039999999999999</v>
      </c>
      <c r="Y4132" s="8">
        <v>43412</v>
      </c>
    </row>
    <row r="4133" spans="1:25" x14ac:dyDescent="0.25">
      <c r="A4133">
        <v>-111.97636217</v>
      </c>
      <c r="B4133">
        <v>33.079954780000001</v>
      </c>
      <c r="C4133" t="s">
        <v>563</v>
      </c>
      <c r="D4133" t="s">
        <v>562</v>
      </c>
      <c r="E4133" t="s">
        <v>561</v>
      </c>
      <c r="F4133">
        <v>1611</v>
      </c>
      <c r="G4133">
        <v>1</v>
      </c>
      <c r="H4133">
        <v>13.333</v>
      </c>
      <c r="I4133">
        <v>3.1819999999999999</v>
      </c>
      <c r="J4133">
        <v>1</v>
      </c>
      <c r="K4133">
        <v>1172.6120000000001</v>
      </c>
      <c r="L4133" t="s">
        <v>560</v>
      </c>
      <c r="M4133" t="s">
        <v>559</v>
      </c>
      <c r="N4133" s="8">
        <v>43412</v>
      </c>
      <c r="O4133">
        <v>0</v>
      </c>
      <c r="P4133">
        <v>0</v>
      </c>
      <c r="Q4133">
        <v>2371.8679999999999</v>
      </c>
      <c r="R4133">
        <v>223.20099999999999</v>
      </c>
      <c r="S4133">
        <v>0.46500000000000002</v>
      </c>
      <c r="T4133">
        <v>33</v>
      </c>
      <c r="U4133">
        <v>676.36599999999999</v>
      </c>
      <c r="V4133">
        <v>4</v>
      </c>
      <c r="W4133">
        <v>2.17</v>
      </c>
      <c r="X4133">
        <v>3.5070000000000001</v>
      </c>
      <c r="Y4133" s="8">
        <v>43412</v>
      </c>
    </row>
    <row r="4134" spans="1:25" x14ac:dyDescent="0.25">
      <c r="A4134">
        <v>-111.97636113999999</v>
      </c>
      <c r="B4134">
        <v>33.079963810000002</v>
      </c>
      <c r="C4134" t="s">
        <v>563</v>
      </c>
      <c r="D4134" t="s">
        <v>562</v>
      </c>
      <c r="E4134" t="s">
        <v>561</v>
      </c>
      <c r="F4134">
        <v>1612</v>
      </c>
      <c r="G4134">
        <v>355</v>
      </c>
      <c r="H4134">
        <v>13.333</v>
      </c>
      <c r="I4134">
        <v>3.4119999999999999</v>
      </c>
      <c r="J4134">
        <v>1</v>
      </c>
      <c r="K4134">
        <v>1172.539</v>
      </c>
      <c r="L4134" t="s">
        <v>560</v>
      </c>
      <c r="M4134" t="s">
        <v>559</v>
      </c>
      <c r="N4134" s="8">
        <v>43412</v>
      </c>
      <c r="O4134">
        <v>0</v>
      </c>
      <c r="P4134">
        <v>0</v>
      </c>
      <c r="Q4134">
        <v>1014.083</v>
      </c>
      <c r="R4134">
        <v>89.006</v>
      </c>
      <c r="S4134">
        <v>0.185</v>
      </c>
      <c r="T4134">
        <v>33</v>
      </c>
      <c r="U4134">
        <v>269.714</v>
      </c>
      <c r="V4134">
        <v>4</v>
      </c>
      <c r="W4134">
        <v>2.3260000000000001</v>
      </c>
      <c r="X4134">
        <v>3.76</v>
      </c>
      <c r="Y4134" s="8">
        <v>43412</v>
      </c>
    </row>
    <row r="4135" spans="1:25" x14ac:dyDescent="0.25">
      <c r="A4135">
        <v>-111.97636251</v>
      </c>
      <c r="B4135">
        <v>33.079972789999999</v>
      </c>
      <c r="C4135" t="s">
        <v>563</v>
      </c>
      <c r="D4135" t="s">
        <v>562</v>
      </c>
      <c r="E4135" t="s">
        <v>561</v>
      </c>
      <c r="F4135">
        <v>1613</v>
      </c>
      <c r="G4135">
        <v>3</v>
      </c>
      <c r="H4135">
        <v>13.333</v>
      </c>
      <c r="I4135">
        <v>3.3140000000000001</v>
      </c>
      <c r="J4135">
        <v>1</v>
      </c>
      <c r="K4135">
        <v>1172.5129999999999</v>
      </c>
      <c r="L4135" t="s">
        <v>560</v>
      </c>
      <c r="M4135" t="s">
        <v>559</v>
      </c>
      <c r="N4135" s="8">
        <v>43412</v>
      </c>
      <c r="O4135">
        <v>0</v>
      </c>
      <c r="P4135">
        <v>0</v>
      </c>
      <c r="Q4135">
        <v>149.708</v>
      </c>
      <c r="R4135">
        <v>13.53</v>
      </c>
      <c r="S4135">
        <v>2.8000000000000001E-2</v>
      </c>
      <c r="T4135">
        <v>33</v>
      </c>
      <c r="U4135">
        <v>41</v>
      </c>
      <c r="V4135">
        <v>4</v>
      </c>
      <c r="W4135">
        <v>2.2589999999999999</v>
      </c>
      <c r="X4135">
        <v>3.6509999999999998</v>
      </c>
      <c r="Y4135" s="8">
        <v>43412</v>
      </c>
    </row>
    <row r="4136" spans="1:25" x14ac:dyDescent="0.25">
      <c r="A4136">
        <v>-111.97649617</v>
      </c>
      <c r="B4136">
        <v>33.079976219999999</v>
      </c>
      <c r="C4136" t="s">
        <v>563</v>
      </c>
      <c r="D4136" t="s">
        <v>562</v>
      </c>
      <c r="E4136" t="s">
        <v>561</v>
      </c>
      <c r="F4136">
        <v>1614</v>
      </c>
      <c r="G4136">
        <v>179</v>
      </c>
      <c r="H4136">
        <v>13.333</v>
      </c>
      <c r="I4136">
        <v>2.9860000000000002</v>
      </c>
      <c r="J4136">
        <v>1</v>
      </c>
      <c r="K4136">
        <v>1172.47</v>
      </c>
      <c r="L4136" t="s">
        <v>560</v>
      </c>
      <c r="M4136" t="s">
        <v>559</v>
      </c>
      <c r="N4136" s="8">
        <v>43412</v>
      </c>
      <c r="O4136">
        <v>0</v>
      </c>
      <c r="P4136">
        <v>0</v>
      </c>
      <c r="Q4136">
        <v>691.20299999999997</v>
      </c>
      <c r="R4136">
        <v>69.332999999999998</v>
      </c>
      <c r="S4136">
        <v>0.14399999999999999</v>
      </c>
      <c r="T4136">
        <v>33</v>
      </c>
      <c r="U4136">
        <v>210.101</v>
      </c>
      <c r="V4136">
        <v>5</v>
      </c>
      <c r="W4136">
        <v>2.036</v>
      </c>
      <c r="X4136">
        <v>3.29</v>
      </c>
      <c r="Y4136" s="8">
        <v>43412</v>
      </c>
    </row>
    <row r="4137" spans="1:25" x14ac:dyDescent="0.25">
      <c r="A4137">
        <v>-111.97649597</v>
      </c>
      <c r="B4137">
        <v>33.079968180000002</v>
      </c>
      <c r="C4137" t="s">
        <v>563</v>
      </c>
      <c r="D4137" t="s">
        <v>562</v>
      </c>
      <c r="E4137" t="s">
        <v>561</v>
      </c>
      <c r="F4137">
        <v>1615</v>
      </c>
      <c r="G4137">
        <v>186</v>
      </c>
      <c r="H4137">
        <v>13.333</v>
      </c>
      <c r="I4137">
        <v>3.51</v>
      </c>
      <c r="J4137">
        <v>1</v>
      </c>
      <c r="K4137">
        <v>1172.5820000000001</v>
      </c>
      <c r="L4137" t="s">
        <v>560</v>
      </c>
      <c r="M4137" t="s">
        <v>559</v>
      </c>
      <c r="N4137" s="8">
        <v>43412</v>
      </c>
      <c r="O4137">
        <v>0</v>
      </c>
      <c r="P4137">
        <v>0</v>
      </c>
      <c r="Q4137">
        <v>1144.348</v>
      </c>
      <c r="R4137">
        <v>97.623000000000005</v>
      </c>
      <c r="S4137">
        <v>0.20300000000000001</v>
      </c>
      <c r="T4137">
        <v>33</v>
      </c>
      <c r="U4137">
        <v>295.827</v>
      </c>
      <c r="V4137">
        <v>5</v>
      </c>
      <c r="W4137">
        <v>2.3940000000000001</v>
      </c>
      <c r="X4137">
        <v>3.8679999999999999</v>
      </c>
      <c r="Y4137" s="8">
        <v>43412</v>
      </c>
    </row>
    <row r="4138" spans="1:25" x14ac:dyDescent="0.25">
      <c r="A4138">
        <v>-111.97649613999999</v>
      </c>
      <c r="B4138">
        <v>33.079959189999997</v>
      </c>
      <c r="C4138" t="s">
        <v>563</v>
      </c>
      <c r="D4138" t="s">
        <v>562</v>
      </c>
      <c r="E4138" t="s">
        <v>561</v>
      </c>
      <c r="F4138">
        <v>1616</v>
      </c>
      <c r="G4138">
        <v>185</v>
      </c>
      <c r="H4138">
        <v>13.333</v>
      </c>
      <c r="I4138">
        <v>3.4449999999999998</v>
      </c>
      <c r="J4138">
        <v>1</v>
      </c>
      <c r="K4138">
        <v>1172.605</v>
      </c>
      <c r="L4138" t="s">
        <v>560</v>
      </c>
      <c r="M4138" t="s">
        <v>559</v>
      </c>
      <c r="N4138" s="8">
        <v>43412</v>
      </c>
      <c r="O4138">
        <v>0</v>
      </c>
      <c r="P4138">
        <v>0</v>
      </c>
      <c r="Q4138">
        <v>2922.009</v>
      </c>
      <c r="R4138">
        <v>254.02099999999999</v>
      </c>
      <c r="S4138">
        <v>0.52900000000000003</v>
      </c>
      <c r="T4138">
        <v>33</v>
      </c>
      <c r="U4138">
        <v>769.76099999999997</v>
      </c>
      <c r="V4138">
        <v>5</v>
      </c>
      <c r="W4138">
        <v>2.3490000000000002</v>
      </c>
      <c r="X4138">
        <v>3.7959999999999998</v>
      </c>
      <c r="Y4138" s="8">
        <v>43412</v>
      </c>
    </row>
    <row r="4139" spans="1:25" x14ac:dyDescent="0.25">
      <c r="A4139">
        <v>-111.97649819999999</v>
      </c>
      <c r="B4139">
        <v>33.07995116</v>
      </c>
      <c r="C4139" t="s">
        <v>563</v>
      </c>
      <c r="D4139" t="s">
        <v>562</v>
      </c>
      <c r="E4139" t="s">
        <v>561</v>
      </c>
      <c r="F4139">
        <v>1617</v>
      </c>
      <c r="G4139">
        <v>173</v>
      </c>
      <c r="H4139">
        <v>13.333</v>
      </c>
      <c r="I4139">
        <v>3.4780000000000002</v>
      </c>
      <c r="J4139">
        <v>1</v>
      </c>
      <c r="K4139">
        <v>1172.546</v>
      </c>
      <c r="L4139" t="s">
        <v>560</v>
      </c>
      <c r="M4139" t="s">
        <v>559</v>
      </c>
      <c r="N4139" s="8">
        <v>43412</v>
      </c>
      <c r="O4139">
        <v>0</v>
      </c>
      <c r="P4139">
        <v>0</v>
      </c>
      <c r="Q4139">
        <v>4117.3069999999998</v>
      </c>
      <c r="R4139">
        <v>354.55599999999998</v>
      </c>
      <c r="S4139">
        <v>0.73899999999999999</v>
      </c>
      <c r="T4139">
        <v>33</v>
      </c>
      <c r="U4139">
        <v>1074.412</v>
      </c>
      <c r="V4139">
        <v>5</v>
      </c>
      <c r="W4139">
        <v>2.371</v>
      </c>
      <c r="X4139">
        <v>3.8319999999999999</v>
      </c>
      <c r="Y4139" s="8">
        <v>43412</v>
      </c>
    </row>
    <row r="4140" spans="1:25" x14ac:dyDescent="0.25">
      <c r="A4140">
        <v>-111.97649546</v>
      </c>
      <c r="B4140">
        <v>33.079941120000001</v>
      </c>
      <c r="C4140" t="s">
        <v>563</v>
      </c>
      <c r="D4140" t="s">
        <v>562</v>
      </c>
      <c r="E4140" t="s">
        <v>561</v>
      </c>
      <c r="F4140">
        <v>1618</v>
      </c>
      <c r="G4140">
        <v>189</v>
      </c>
      <c r="H4140">
        <v>13.333</v>
      </c>
      <c r="I4140">
        <v>3.2810000000000001</v>
      </c>
      <c r="J4140">
        <v>1</v>
      </c>
      <c r="K4140">
        <v>1172.585</v>
      </c>
      <c r="L4140" t="s">
        <v>560</v>
      </c>
      <c r="M4140" t="s">
        <v>559</v>
      </c>
      <c r="N4140" s="8">
        <v>43412</v>
      </c>
      <c r="O4140">
        <v>0</v>
      </c>
      <c r="P4140">
        <v>0</v>
      </c>
      <c r="Q4140">
        <v>6143.38</v>
      </c>
      <c r="R4140">
        <v>560.77</v>
      </c>
      <c r="S4140">
        <v>1.1679999999999999</v>
      </c>
      <c r="T4140">
        <v>33</v>
      </c>
      <c r="U4140">
        <v>1699.3030000000001</v>
      </c>
      <c r="V4140">
        <v>5</v>
      </c>
      <c r="W4140">
        <v>2.2370000000000001</v>
      </c>
      <c r="X4140">
        <v>3.6150000000000002</v>
      </c>
      <c r="Y4140" s="8">
        <v>43412</v>
      </c>
    </row>
    <row r="4141" spans="1:25" x14ac:dyDescent="0.25">
      <c r="A4141">
        <v>-111.97649717</v>
      </c>
      <c r="B4141">
        <v>33.079932220000003</v>
      </c>
      <c r="C4141" t="s">
        <v>563</v>
      </c>
      <c r="D4141" t="s">
        <v>562</v>
      </c>
      <c r="E4141" t="s">
        <v>561</v>
      </c>
      <c r="F4141">
        <v>1619</v>
      </c>
      <c r="G4141">
        <v>179</v>
      </c>
      <c r="H4141">
        <v>13.333</v>
      </c>
      <c r="I4141">
        <v>3.2149999999999999</v>
      </c>
      <c r="J4141">
        <v>1</v>
      </c>
      <c r="K4141">
        <v>1172.5519999999999</v>
      </c>
      <c r="L4141" t="s">
        <v>560</v>
      </c>
      <c r="M4141" t="s">
        <v>559</v>
      </c>
      <c r="N4141" s="8">
        <v>43412</v>
      </c>
      <c r="O4141">
        <v>0</v>
      </c>
      <c r="P4141">
        <v>0</v>
      </c>
      <c r="Q4141">
        <v>8326.9279999999999</v>
      </c>
      <c r="R4141">
        <v>775.59699999999998</v>
      </c>
      <c r="S4141">
        <v>1.6160000000000001</v>
      </c>
      <c r="T4141">
        <v>33</v>
      </c>
      <c r="U4141">
        <v>2350.2930000000001</v>
      </c>
      <c r="V4141">
        <v>5</v>
      </c>
      <c r="W4141">
        <v>2.1920000000000002</v>
      </c>
      <c r="X4141">
        <v>3.5430000000000001</v>
      </c>
      <c r="Y4141" s="8">
        <v>43412</v>
      </c>
    </row>
    <row r="4142" spans="1:25" x14ac:dyDescent="0.25">
      <c r="A4142">
        <v>-111.97649666</v>
      </c>
      <c r="B4142">
        <v>33.07992222</v>
      </c>
      <c r="C4142" t="s">
        <v>563</v>
      </c>
      <c r="D4142" t="s">
        <v>562</v>
      </c>
      <c r="E4142" t="s">
        <v>561</v>
      </c>
      <c r="F4142">
        <v>1620</v>
      </c>
      <c r="G4142">
        <v>182</v>
      </c>
      <c r="H4142">
        <v>13.333</v>
      </c>
      <c r="I4142">
        <v>3.5760000000000001</v>
      </c>
      <c r="J4142">
        <v>1</v>
      </c>
      <c r="K4142">
        <v>1172.402</v>
      </c>
      <c r="L4142" t="s">
        <v>560</v>
      </c>
      <c r="M4142" t="s">
        <v>559</v>
      </c>
      <c r="N4142" s="8">
        <v>43412</v>
      </c>
      <c r="O4142">
        <v>0</v>
      </c>
      <c r="P4142">
        <v>0</v>
      </c>
      <c r="Q4142">
        <v>8044.4219999999996</v>
      </c>
      <c r="R4142">
        <v>673.66800000000001</v>
      </c>
      <c r="S4142">
        <v>1.403</v>
      </c>
      <c r="T4142">
        <v>33</v>
      </c>
      <c r="U4142">
        <v>2041.4169999999999</v>
      </c>
      <c r="V4142">
        <v>5</v>
      </c>
      <c r="W4142">
        <v>2.4380000000000002</v>
      </c>
      <c r="X4142">
        <v>3.9409999999999998</v>
      </c>
      <c r="Y4142" s="8">
        <v>43412</v>
      </c>
    </row>
    <row r="4143" spans="1:25" x14ac:dyDescent="0.25">
      <c r="A4143">
        <v>-111.97649699999999</v>
      </c>
      <c r="B4143">
        <v>33.07991423</v>
      </c>
      <c r="C4143" t="s">
        <v>563</v>
      </c>
      <c r="D4143" t="s">
        <v>562</v>
      </c>
      <c r="E4143" t="s">
        <v>561</v>
      </c>
      <c r="F4143">
        <v>1621</v>
      </c>
      <c r="G4143">
        <v>180</v>
      </c>
      <c r="H4143">
        <v>13.333</v>
      </c>
      <c r="I4143">
        <v>2.9860000000000002</v>
      </c>
      <c r="J4143">
        <v>1</v>
      </c>
      <c r="K4143">
        <v>1172.375</v>
      </c>
      <c r="L4143" t="s">
        <v>560</v>
      </c>
      <c r="M4143" t="s">
        <v>559</v>
      </c>
      <c r="N4143" s="8">
        <v>43412</v>
      </c>
      <c r="O4143">
        <v>0</v>
      </c>
      <c r="P4143">
        <v>0</v>
      </c>
      <c r="Q4143">
        <v>6553.0680000000002</v>
      </c>
      <c r="R4143">
        <v>657.32600000000002</v>
      </c>
      <c r="S4143">
        <v>1.369</v>
      </c>
      <c r="T4143">
        <v>33</v>
      </c>
      <c r="U4143">
        <v>1991.896</v>
      </c>
      <c r="V4143">
        <v>5</v>
      </c>
      <c r="W4143">
        <v>2.036</v>
      </c>
      <c r="X4143">
        <v>3.29</v>
      </c>
      <c r="Y4143" s="8">
        <v>43412</v>
      </c>
    </row>
    <row r="4144" spans="1:25" x14ac:dyDescent="0.25">
      <c r="A4144">
        <v>-111.97649649</v>
      </c>
      <c r="B4144">
        <v>33.07990521</v>
      </c>
      <c r="C4144" t="s">
        <v>563</v>
      </c>
      <c r="D4144" t="s">
        <v>562</v>
      </c>
      <c r="E4144" t="s">
        <v>561</v>
      </c>
      <c r="F4144">
        <v>1622</v>
      </c>
      <c r="G4144">
        <v>183</v>
      </c>
      <c r="H4144">
        <v>13.333</v>
      </c>
      <c r="I4144">
        <v>3.15</v>
      </c>
      <c r="J4144">
        <v>1</v>
      </c>
      <c r="K4144">
        <v>1172.336</v>
      </c>
      <c r="L4144" t="s">
        <v>560</v>
      </c>
      <c r="M4144" t="s">
        <v>559</v>
      </c>
      <c r="N4144" s="8">
        <v>43412</v>
      </c>
      <c r="O4144">
        <v>0</v>
      </c>
      <c r="P4144">
        <v>0</v>
      </c>
      <c r="Q4144">
        <v>6699.3609999999999</v>
      </c>
      <c r="R4144">
        <v>637</v>
      </c>
      <c r="S4144">
        <v>1.327</v>
      </c>
      <c r="T4144">
        <v>33</v>
      </c>
      <c r="U4144">
        <v>1930.3030000000001</v>
      </c>
      <c r="V4144">
        <v>5</v>
      </c>
      <c r="W4144">
        <v>2.1469999999999998</v>
      </c>
      <c r="X4144">
        <v>3.4710000000000001</v>
      </c>
      <c r="Y4144" s="8">
        <v>43412</v>
      </c>
    </row>
    <row r="4145" spans="1:25" x14ac:dyDescent="0.25">
      <c r="A4145">
        <v>-111.97649733999999</v>
      </c>
      <c r="B4145">
        <v>33.079897219999999</v>
      </c>
      <c r="C4145" t="s">
        <v>563</v>
      </c>
      <c r="D4145" t="s">
        <v>562</v>
      </c>
      <c r="E4145" t="s">
        <v>561</v>
      </c>
      <c r="F4145">
        <v>1623</v>
      </c>
      <c r="G4145">
        <v>178</v>
      </c>
      <c r="H4145">
        <v>13.333</v>
      </c>
      <c r="I4145">
        <v>2.8220000000000001</v>
      </c>
      <c r="J4145">
        <v>1</v>
      </c>
      <c r="K4145">
        <v>1172.48</v>
      </c>
      <c r="L4145" t="s">
        <v>560</v>
      </c>
      <c r="M4145" t="s">
        <v>559</v>
      </c>
      <c r="N4145" s="8">
        <v>43412</v>
      </c>
      <c r="O4145">
        <v>0</v>
      </c>
      <c r="P4145">
        <v>0</v>
      </c>
      <c r="Q4145">
        <v>8412.6880000000001</v>
      </c>
      <c r="R4145">
        <v>892.92200000000003</v>
      </c>
      <c r="S4145">
        <v>1.86</v>
      </c>
      <c r="T4145">
        <v>33</v>
      </c>
      <c r="U4145">
        <v>2705.8249999999998</v>
      </c>
      <c r="V4145">
        <v>5</v>
      </c>
      <c r="W4145">
        <v>1.9239999999999999</v>
      </c>
      <c r="X4145">
        <v>3.109</v>
      </c>
      <c r="Y4145" s="8">
        <v>43412</v>
      </c>
    </row>
    <row r="4146" spans="1:25" x14ac:dyDescent="0.25">
      <c r="A4146">
        <v>-111.97649649</v>
      </c>
      <c r="B4146">
        <v>33.079889209999997</v>
      </c>
      <c r="C4146" t="s">
        <v>563</v>
      </c>
      <c r="D4146" t="s">
        <v>562</v>
      </c>
      <c r="E4146" t="s">
        <v>561</v>
      </c>
      <c r="F4146">
        <v>1624</v>
      </c>
      <c r="G4146">
        <v>183</v>
      </c>
      <c r="H4146">
        <v>13.333</v>
      </c>
      <c r="I4146">
        <v>2.8220000000000001</v>
      </c>
      <c r="J4146">
        <v>1</v>
      </c>
      <c r="K4146">
        <v>1172.4670000000001</v>
      </c>
      <c r="L4146" t="s">
        <v>560</v>
      </c>
      <c r="M4146" t="s">
        <v>559</v>
      </c>
      <c r="N4146" s="8">
        <v>43412</v>
      </c>
      <c r="O4146">
        <v>0</v>
      </c>
      <c r="P4146">
        <v>0</v>
      </c>
      <c r="Q4146">
        <v>9570.5310000000009</v>
      </c>
      <c r="R4146">
        <v>1015.816</v>
      </c>
      <c r="S4146">
        <v>2.1160000000000001</v>
      </c>
      <c r="T4146">
        <v>33</v>
      </c>
      <c r="U4146">
        <v>3078.2289999999998</v>
      </c>
      <c r="V4146">
        <v>5</v>
      </c>
      <c r="W4146">
        <v>1.9239999999999999</v>
      </c>
      <c r="X4146">
        <v>3.109</v>
      </c>
      <c r="Y4146" s="8">
        <v>43412</v>
      </c>
    </row>
    <row r="4147" spans="1:25" x14ac:dyDescent="0.25">
      <c r="A4147">
        <v>-111.97649751</v>
      </c>
      <c r="B4147">
        <v>33.079880209999999</v>
      </c>
      <c r="C4147" t="s">
        <v>563</v>
      </c>
      <c r="D4147" t="s">
        <v>562</v>
      </c>
      <c r="E4147" t="s">
        <v>561</v>
      </c>
      <c r="F4147">
        <v>1625</v>
      </c>
      <c r="G4147">
        <v>177</v>
      </c>
      <c r="H4147">
        <v>13.333</v>
      </c>
      <c r="I4147">
        <v>3.0840000000000001</v>
      </c>
      <c r="J4147">
        <v>1</v>
      </c>
      <c r="K4147">
        <v>1172.5160000000001</v>
      </c>
      <c r="L4147" t="s">
        <v>560</v>
      </c>
      <c r="M4147" t="s">
        <v>559</v>
      </c>
      <c r="N4147" s="8">
        <v>43412</v>
      </c>
      <c r="O4147">
        <v>0</v>
      </c>
      <c r="P4147">
        <v>0</v>
      </c>
      <c r="Q4147">
        <v>10096.383</v>
      </c>
      <c r="R4147">
        <v>980.42700000000002</v>
      </c>
      <c r="S4147">
        <v>2.0430000000000001</v>
      </c>
      <c r="T4147">
        <v>33</v>
      </c>
      <c r="U4147">
        <v>2970.991</v>
      </c>
      <c r="V4147">
        <v>5</v>
      </c>
      <c r="W4147">
        <v>2.1030000000000002</v>
      </c>
      <c r="X4147">
        <v>3.3980000000000001</v>
      </c>
      <c r="Y4147" s="8">
        <v>43412</v>
      </c>
    </row>
    <row r="4148" spans="1:25" x14ac:dyDescent="0.25">
      <c r="A4148">
        <v>-111.97649717</v>
      </c>
      <c r="B4148">
        <v>33.079871220000001</v>
      </c>
      <c r="C4148" t="s">
        <v>563</v>
      </c>
      <c r="D4148" t="s">
        <v>562</v>
      </c>
      <c r="E4148" t="s">
        <v>561</v>
      </c>
      <c r="F4148">
        <v>1626</v>
      </c>
      <c r="G4148">
        <v>179</v>
      </c>
      <c r="H4148">
        <v>13.333</v>
      </c>
      <c r="I4148">
        <v>3.3460000000000001</v>
      </c>
      <c r="J4148">
        <v>1</v>
      </c>
      <c r="K4148">
        <v>1172.4280000000001</v>
      </c>
      <c r="L4148" t="s">
        <v>560</v>
      </c>
      <c r="M4148" t="s">
        <v>559</v>
      </c>
      <c r="N4148" s="8">
        <v>43412</v>
      </c>
      <c r="O4148">
        <v>0</v>
      </c>
      <c r="P4148">
        <v>0</v>
      </c>
      <c r="Q4148">
        <v>9903.2710000000006</v>
      </c>
      <c r="R4148">
        <v>886.24900000000002</v>
      </c>
      <c r="S4148">
        <v>1.8460000000000001</v>
      </c>
      <c r="T4148">
        <v>33</v>
      </c>
      <c r="U4148">
        <v>2685.6030000000001</v>
      </c>
      <c r="V4148">
        <v>5</v>
      </c>
      <c r="W4148">
        <v>2.282</v>
      </c>
      <c r="X4148">
        <v>3.6880000000000002</v>
      </c>
      <c r="Y4148" s="8">
        <v>43412</v>
      </c>
    </row>
    <row r="4149" spans="1:25" x14ac:dyDescent="0.25">
      <c r="A4149">
        <v>-111.97649613999999</v>
      </c>
      <c r="B4149">
        <v>33.079863189999998</v>
      </c>
      <c r="C4149" t="s">
        <v>563</v>
      </c>
      <c r="D4149" t="s">
        <v>562</v>
      </c>
      <c r="E4149" t="s">
        <v>561</v>
      </c>
      <c r="F4149">
        <v>1627</v>
      </c>
      <c r="G4149">
        <v>185</v>
      </c>
      <c r="H4149">
        <v>13.333</v>
      </c>
      <c r="I4149">
        <v>3.0179999999999998</v>
      </c>
      <c r="J4149">
        <v>1</v>
      </c>
      <c r="K4149">
        <v>1172.431</v>
      </c>
      <c r="L4149" t="s">
        <v>560</v>
      </c>
      <c r="M4149" t="s">
        <v>559</v>
      </c>
      <c r="N4149" s="8">
        <v>43412</v>
      </c>
      <c r="O4149">
        <v>0</v>
      </c>
      <c r="P4149">
        <v>0</v>
      </c>
      <c r="Q4149">
        <v>9903.3259999999991</v>
      </c>
      <c r="R4149">
        <v>982.58600000000001</v>
      </c>
      <c r="S4149">
        <v>2.0470000000000002</v>
      </c>
      <c r="T4149">
        <v>33</v>
      </c>
      <c r="U4149">
        <v>2977.5329999999999</v>
      </c>
      <c r="V4149">
        <v>5</v>
      </c>
      <c r="W4149">
        <v>2.0579999999999998</v>
      </c>
      <c r="X4149">
        <v>3.3260000000000001</v>
      </c>
      <c r="Y4149" s="8">
        <v>43412</v>
      </c>
    </row>
    <row r="4150" spans="1:25" x14ac:dyDescent="0.25">
      <c r="A4150">
        <v>-111.97649767999999</v>
      </c>
      <c r="B4150">
        <v>33.079854210000001</v>
      </c>
      <c r="C4150" t="s">
        <v>563</v>
      </c>
      <c r="D4150" t="s">
        <v>562</v>
      </c>
      <c r="E4150" t="s">
        <v>561</v>
      </c>
      <c r="F4150">
        <v>1628</v>
      </c>
      <c r="G4150">
        <v>176</v>
      </c>
      <c r="H4150">
        <v>13.333</v>
      </c>
      <c r="I4150">
        <v>3.0179999999999998</v>
      </c>
      <c r="J4150">
        <v>1</v>
      </c>
      <c r="K4150">
        <v>1172.356</v>
      </c>
      <c r="L4150" t="s">
        <v>560</v>
      </c>
      <c r="M4150" t="s">
        <v>559</v>
      </c>
      <c r="N4150" s="8">
        <v>43412</v>
      </c>
      <c r="O4150">
        <v>0</v>
      </c>
      <c r="P4150">
        <v>0</v>
      </c>
      <c r="Q4150">
        <v>11287.824000000001</v>
      </c>
      <c r="R4150">
        <v>1119.953</v>
      </c>
      <c r="S4150">
        <v>2.3330000000000002</v>
      </c>
      <c r="T4150">
        <v>33</v>
      </c>
      <c r="U4150">
        <v>3393.7959999999998</v>
      </c>
      <c r="V4150">
        <v>5</v>
      </c>
      <c r="W4150">
        <v>2.0579999999999998</v>
      </c>
      <c r="X4150">
        <v>3.3260000000000001</v>
      </c>
      <c r="Y4150" s="8">
        <v>43412</v>
      </c>
    </row>
    <row r="4151" spans="1:25" x14ac:dyDescent="0.25">
      <c r="A4151">
        <v>-111.97649597</v>
      </c>
      <c r="B4151">
        <v>33.079846179999997</v>
      </c>
      <c r="C4151" t="s">
        <v>563</v>
      </c>
      <c r="D4151" t="s">
        <v>562</v>
      </c>
      <c r="E4151" t="s">
        <v>561</v>
      </c>
      <c r="F4151">
        <v>1629</v>
      </c>
      <c r="G4151">
        <v>186</v>
      </c>
      <c r="H4151">
        <v>13.333</v>
      </c>
      <c r="I4151">
        <v>3.2810000000000001</v>
      </c>
      <c r="J4151">
        <v>1</v>
      </c>
      <c r="K4151">
        <v>1172.5070000000001</v>
      </c>
      <c r="L4151" t="s">
        <v>560</v>
      </c>
      <c r="M4151" t="s">
        <v>559</v>
      </c>
      <c r="N4151" s="8">
        <v>43412</v>
      </c>
      <c r="O4151">
        <v>0</v>
      </c>
      <c r="P4151">
        <v>0</v>
      </c>
      <c r="Q4151">
        <v>10628.679</v>
      </c>
      <c r="R4151">
        <v>970.18899999999996</v>
      </c>
      <c r="S4151">
        <v>2.0209999999999999</v>
      </c>
      <c r="T4151">
        <v>33</v>
      </c>
      <c r="U4151">
        <v>2939.9679999999998</v>
      </c>
      <c r="V4151">
        <v>5</v>
      </c>
      <c r="W4151">
        <v>2.2370000000000001</v>
      </c>
      <c r="X4151">
        <v>3.6150000000000002</v>
      </c>
      <c r="Y4151" s="8">
        <v>43412</v>
      </c>
    </row>
    <row r="4152" spans="1:25" x14ac:dyDescent="0.25">
      <c r="A4152">
        <v>-111.97649717</v>
      </c>
      <c r="B4152">
        <v>33.079837220000002</v>
      </c>
      <c r="C4152" t="s">
        <v>563</v>
      </c>
      <c r="D4152" t="s">
        <v>562</v>
      </c>
      <c r="E4152" t="s">
        <v>561</v>
      </c>
      <c r="F4152">
        <v>1630</v>
      </c>
      <c r="G4152">
        <v>179</v>
      </c>
      <c r="H4152">
        <v>13.333</v>
      </c>
      <c r="I4152">
        <v>3.2480000000000002</v>
      </c>
      <c r="J4152">
        <v>1</v>
      </c>
      <c r="K4152">
        <v>1172.4670000000001</v>
      </c>
      <c r="L4152" t="s">
        <v>560</v>
      </c>
      <c r="M4152" t="s">
        <v>559</v>
      </c>
      <c r="N4152" s="8">
        <v>43412</v>
      </c>
      <c r="O4152">
        <v>0</v>
      </c>
      <c r="P4152">
        <v>0</v>
      </c>
      <c r="Q4152">
        <v>10132.681</v>
      </c>
      <c r="R4152">
        <v>934.25699999999995</v>
      </c>
      <c r="S4152">
        <v>1.946</v>
      </c>
      <c r="T4152">
        <v>33</v>
      </c>
      <c r="U4152">
        <v>2831.0819999999999</v>
      </c>
      <c r="V4152">
        <v>5</v>
      </c>
      <c r="W4152">
        <v>2.2149999999999999</v>
      </c>
      <c r="X4152">
        <v>3.5790000000000002</v>
      </c>
      <c r="Y4152" s="8">
        <v>43412</v>
      </c>
    </row>
    <row r="4153" spans="1:25" x14ac:dyDescent="0.25">
      <c r="A4153">
        <v>-111.97649733999999</v>
      </c>
      <c r="B4153">
        <v>33.079828220000003</v>
      </c>
      <c r="C4153" t="s">
        <v>563</v>
      </c>
      <c r="D4153" t="s">
        <v>562</v>
      </c>
      <c r="E4153" t="s">
        <v>561</v>
      </c>
      <c r="F4153">
        <v>1631</v>
      </c>
      <c r="G4153">
        <v>178</v>
      </c>
      <c r="H4153">
        <v>13.333</v>
      </c>
      <c r="I4153">
        <v>3.0510000000000002</v>
      </c>
      <c r="J4153">
        <v>1</v>
      </c>
      <c r="K4153">
        <v>1172.425</v>
      </c>
      <c r="L4153" t="s">
        <v>560</v>
      </c>
      <c r="M4153" t="s">
        <v>559</v>
      </c>
      <c r="N4153" s="8">
        <v>43412</v>
      </c>
      <c r="O4153">
        <v>0</v>
      </c>
      <c r="P4153">
        <v>0</v>
      </c>
      <c r="Q4153">
        <v>9151.866</v>
      </c>
      <c r="R4153">
        <v>898.26400000000001</v>
      </c>
      <c r="S4153">
        <v>1.871</v>
      </c>
      <c r="T4153">
        <v>33</v>
      </c>
      <c r="U4153">
        <v>2722.0120000000002</v>
      </c>
      <c r="V4153">
        <v>5</v>
      </c>
      <c r="W4153">
        <v>2.08</v>
      </c>
      <c r="X4153">
        <v>3.3620000000000001</v>
      </c>
      <c r="Y4153" s="8">
        <v>43412</v>
      </c>
    </row>
    <row r="4154" spans="1:25" x14ac:dyDescent="0.25">
      <c r="A4154">
        <v>-111.97649680000001</v>
      </c>
      <c r="B4154">
        <v>33.079820159999997</v>
      </c>
      <c r="C4154" t="s">
        <v>563</v>
      </c>
      <c r="D4154" t="s">
        <v>562</v>
      </c>
      <c r="E4154" t="s">
        <v>561</v>
      </c>
      <c r="F4154">
        <v>1632</v>
      </c>
      <c r="G4154">
        <v>187</v>
      </c>
      <c r="H4154">
        <v>13.333</v>
      </c>
      <c r="I4154">
        <v>3.2480000000000002</v>
      </c>
      <c r="J4154">
        <v>1</v>
      </c>
      <c r="K4154">
        <v>1172.441</v>
      </c>
      <c r="L4154" t="s">
        <v>560</v>
      </c>
      <c r="M4154" t="s">
        <v>559</v>
      </c>
      <c r="N4154" s="8">
        <v>43412</v>
      </c>
      <c r="O4154">
        <v>0</v>
      </c>
      <c r="P4154">
        <v>0</v>
      </c>
      <c r="Q4154">
        <v>9667.8580000000002</v>
      </c>
      <c r="R4154">
        <v>891.399</v>
      </c>
      <c r="S4154">
        <v>1.857</v>
      </c>
      <c r="T4154">
        <v>33</v>
      </c>
      <c r="U4154">
        <v>2701.21</v>
      </c>
      <c r="V4154">
        <v>5</v>
      </c>
      <c r="W4154">
        <v>2.2149999999999999</v>
      </c>
      <c r="X4154">
        <v>3.5790000000000002</v>
      </c>
      <c r="Y4154" s="8">
        <v>43412</v>
      </c>
    </row>
    <row r="4155" spans="1:25" x14ac:dyDescent="0.25">
      <c r="A4155">
        <v>-111.97649800000001</v>
      </c>
      <c r="B4155">
        <v>33.079811229999997</v>
      </c>
      <c r="C4155" t="s">
        <v>563</v>
      </c>
      <c r="D4155" t="s">
        <v>562</v>
      </c>
      <c r="E4155" t="s">
        <v>561</v>
      </c>
      <c r="F4155">
        <v>1633</v>
      </c>
      <c r="G4155">
        <v>180</v>
      </c>
      <c r="H4155">
        <v>13.333</v>
      </c>
      <c r="I4155">
        <v>3.2810000000000001</v>
      </c>
      <c r="J4155">
        <v>1</v>
      </c>
      <c r="K4155">
        <v>1172.4670000000001</v>
      </c>
      <c r="L4155" t="s">
        <v>560</v>
      </c>
      <c r="M4155" t="s">
        <v>559</v>
      </c>
      <c r="N4155" s="8">
        <v>43412</v>
      </c>
      <c r="O4155">
        <v>0</v>
      </c>
      <c r="P4155">
        <v>0</v>
      </c>
      <c r="Q4155">
        <v>8969.2749999999996</v>
      </c>
      <c r="R4155">
        <v>818.71900000000005</v>
      </c>
      <c r="S4155">
        <v>1.706</v>
      </c>
      <c r="T4155">
        <v>33</v>
      </c>
      <c r="U4155">
        <v>2480.9650000000001</v>
      </c>
      <c r="V4155">
        <v>5</v>
      </c>
      <c r="W4155">
        <v>2.2370000000000001</v>
      </c>
      <c r="X4155">
        <v>3.6150000000000002</v>
      </c>
      <c r="Y4155" s="8">
        <v>43412</v>
      </c>
    </row>
    <row r="4156" spans="1:25" x14ac:dyDescent="0.25">
      <c r="A4156">
        <v>-111.97649766000001</v>
      </c>
      <c r="B4156">
        <v>33.079802219999998</v>
      </c>
      <c r="C4156" t="s">
        <v>563</v>
      </c>
      <c r="D4156" t="s">
        <v>562</v>
      </c>
      <c r="E4156" t="s">
        <v>561</v>
      </c>
      <c r="F4156">
        <v>1634</v>
      </c>
      <c r="G4156">
        <v>182</v>
      </c>
      <c r="H4156">
        <v>13.333</v>
      </c>
      <c r="I4156">
        <v>3.0840000000000001</v>
      </c>
      <c r="J4156">
        <v>1</v>
      </c>
      <c r="K4156">
        <v>1172.431</v>
      </c>
      <c r="L4156" t="s">
        <v>560</v>
      </c>
      <c r="M4156" t="s">
        <v>559</v>
      </c>
      <c r="N4156" s="8">
        <v>43412</v>
      </c>
      <c r="O4156">
        <v>0</v>
      </c>
      <c r="P4156">
        <v>0</v>
      </c>
      <c r="Q4156">
        <v>9378.9619999999995</v>
      </c>
      <c r="R4156">
        <v>910.76099999999997</v>
      </c>
      <c r="S4156">
        <v>1.897</v>
      </c>
      <c r="T4156">
        <v>33</v>
      </c>
      <c r="U4156">
        <v>2759.88</v>
      </c>
      <c r="V4156">
        <v>5</v>
      </c>
      <c r="W4156">
        <v>2.1030000000000002</v>
      </c>
      <c r="X4156">
        <v>3.3980000000000001</v>
      </c>
      <c r="Y4156" s="8">
        <v>43412</v>
      </c>
    </row>
    <row r="4157" spans="1:25" x14ac:dyDescent="0.25">
      <c r="A4157">
        <v>-111.97649851</v>
      </c>
      <c r="B4157">
        <v>33.079793209999998</v>
      </c>
      <c r="C4157" t="s">
        <v>563</v>
      </c>
      <c r="D4157" t="s">
        <v>562</v>
      </c>
      <c r="E4157" t="s">
        <v>561</v>
      </c>
      <c r="F4157">
        <v>1635</v>
      </c>
      <c r="G4157">
        <v>177</v>
      </c>
      <c r="H4157">
        <v>13.333</v>
      </c>
      <c r="I4157">
        <v>3.4119999999999999</v>
      </c>
      <c r="J4157">
        <v>1</v>
      </c>
      <c r="K4157">
        <v>1172.4480000000001</v>
      </c>
      <c r="L4157" t="s">
        <v>560</v>
      </c>
      <c r="M4157" t="s">
        <v>559</v>
      </c>
      <c r="N4157" s="8">
        <v>43412</v>
      </c>
      <c r="O4157">
        <v>0</v>
      </c>
      <c r="P4157">
        <v>0</v>
      </c>
      <c r="Q4157">
        <v>9603.3590000000004</v>
      </c>
      <c r="R4157">
        <v>842.88300000000004</v>
      </c>
      <c r="S4157">
        <v>1.756</v>
      </c>
      <c r="T4157">
        <v>33</v>
      </c>
      <c r="U4157">
        <v>2554.19</v>
      </c>
      <c r="V4157">
        <v>5</v>
      </c>
      <c r="W4157">
        <v>2.3260000000000001</v>
      </c>
      <c r="X4157">
        <v>3.76</v>
      </c>
      <c r="Y4157" s="8">
        <v>43412</v>
      </c>
    </row>
    <row r="4158" spans="1:25" x14ac:dyDescent="0.25">
      <c r="A4158">
        <v>-111.97649766000001</v>
      </c>
      <c r="B4158">
        <v>33.079785219999998</v>
      </c>
      <c r="C4158" t="s">
        <v>563</v>
      </c>
      <c r="D4158" t="s">
        <v>562</v>
      </c>
      <c r="E4158" t="s">
        <v>561</v>
      </c>
      <c r="F4158">
        <v>1636</v>
      </c>
      <c r="G4158">
        <v>182</v>
      </c>
      <c r="H4158">
        <v>13.333</v>
      </c>
      <c r="I4158">
        <v>3.2480000000000002</v>
      </c>
      <c r="J4158">
        <v>1</v>
      </c>
      <c r="K4158">
        <v>1172.4480000000001</v>
      </c>
      <c r="L4158" t="s">
        <v>560</v>
      </c>
      <c r="M4158" t="s">
        <v>559</v>
      </c>
      <c r="N4158" s="8">
        <v>43412</v>
      </c>
      <c r="O4158">
        <v>0</v>
      </c>
      <c r="P4158">
        <v>0</v>
      </c>
      <c r="Q4158">
        <v>9223.1949999999997</v>
      </c>
      <c r="R4158">
        <v>850.4</v>
      </c>
      <c r="S4158">
        <v>1.772</v>
      </c>
      <c r="T4158">
        <v>33</v>
      </c>
      <c r="U4158">
        <v>2576.971</v>
      </c>
      <c r="V4158">
        <v>5</v>
      </c>
      <c r="W4158">
        <v>2.2149999999999999</v>
      </c>
      <c r="X4158">
        <v>3.5790000000000002</v>
      </c>
      <c r="Y4158" s="8">
        <v>43412</v>
      </c>
    </row>
    <row r="4159" spans="1:25" x14ac:dyDescent="0.25">
      <c r="A4159">
        <v>-111.97649868000001</v>
      </c>
      <c r="B4159">
        <v>33.079776209999999</v>
      </c>
      <c r="C4159" t="s">
        <v>563</v>
      </c>
      <c r="D4159" t="s">
        <v>562</v>
      </c>
      <c r="E4159" t="s">
        <v>561</v>
      </c>
      <c r="F4159">
        <v>1637</v>
      </c>
      <c r="G4159">
        <v>176</v>
      </c>
      <c r="H4159">
        <v>13.333</v>
      </c>
      <c r="I4159">
        <v>3.117</v>
      </c>
      <c r="J4159">
        <v>1</v>
      </c>
      <c r="K4159">
        <v>1172.556</v>
      </c>
      <c r="L4159" t="s">
        <v>560</v>
      </c>
      <c r="M4159" t="s">
        <v>559</v>
      </c>
      <c r="N4159" s="8">
        <v>43412</v>
      </c>
      <c r="O4159">
        <v>0</v>
      </c>
      <c r="P4159">
        <v>0</v>
      </c>
      <c r="Q4159">
        <v>9958.5720000000001</v>
      </c>
      <c r="R4159">
        <v>956.86500000000001</v>
      </c>
      <c r="S4159">
        <v>1.9930000000000001</v>
      </c>
      <c r="T4159">
        <v>33</v>
      </c>
      <c r="U4159">
        <v>2899.5909999999999</v>
      </c>
      <c r="V4159">
        <v>5</v>
      </c>
      <c r="W4159">
        <v>2.125</v>
      </c>
      <c r="X4159">
        <v>3.4340000000000002</v>
      </c>
      <c r="Y4159" s="8">
        <v>43412</v>
      </c>
    </row>
    <row r="4160" spans="1:25" x14ac:dyDescent="0.25">
      <c r="A4160">
        <v>-111.97649731999999</v>
      </c>
      <c r="B4160">
        <v>33.07976721</v>
      </c>
      <c r="C4160" t="s">
        <v>563</v>
      </c>
      <c r="D4160" t="s">
        <v>562</v>
      </c>
      <c r="E4160" t="s">
        <v>561</v>
      </c>
      <c r="F4160">
        <v>1638</v>
      </c>
      <c r="G4160">
        <v>184</v>
      </c>
      <c r="H4160">
        <v>13.333</v>
      </c>
      <c r="I4160">
        <v>3.4780000000000002</v>
      </c>
      <c r="J4160">
        <v>1</v>
      </c>
      <c r="K4160">
        <v>1172.49</v>
      </c>
      <c r="L4160" t="s">
        <v>560</v>
      </c>
      <c r="M4160" t="s">
        <v>559</v>
      </c>
      <c r="N4160" s="8">
        <v>43412</v>
      </c>
      <c r="O4160">
        <v>0</v>
      </c>
      <c r="P4160">
        <v>0</v>
      </c>
      <c r="Q4160">
        <v>8931.1039999999994</v>
      </c>
      <c r="R4160">
        <v>769.08900000000006</v>
      </c>
      <c r="S4160">
        <v>1.6020000000000001</v>
      </c>
      <c r="T4160">
        <v>33</v>
      </c>
      <c r="U4160">
        <v>2330.5720000000001</v>
      </c>
      <c r="V4160">
        <v>5</v>
      </c>
      <c r="W4160">
        <v>2.371</v>
      </c>
      <c r="X4160">
        <v>3.8319999999999999</v>
      </c>
      <c r="Y4160" s="8">
        <v>43412</v>
      </c>
    </row>
    <row r="4161" spans="1:25" x14ac:dyDescent="0.25">
      <c r="A4161">
        <v>-111.97649817</v>
      </c>
      <c r="B4161">
        <v>33.079758220000002</v>
      </c>
      <c r="C4161" t="s">
        <v>563</v>
      </c>
      <c r="D4161" t="s">
        <v>562</v>
      </c>
      <c r="E4161" t="s">
        <v>561</v>
      </c>
      <c r="F4161">
        <v>1639</v>
      </c>
      <c r="G4161">
        <v>179</v>
      </c>
      <c r="H4161">
        <v>13.333</v>
      </c>
      <c r="I4161">
        <v>3.3140000000000001</v>
      </c>
      <c r="J4161">
        <v>1</v>
      </c>
      <c r="K4161">
        <v>1172.4670000000001</v>
      </c>
      <c r="L4161" t="s">
        <v>560</v>
      </c>
      <c r="M4161" t="s">
        <v>559</v>
      </c>
      <c r="N4161" s="8">
        <v>43412</v>
      </c>
      <c r="O4161">
        <v>0</v>
      </c>
      <c r="P4161">
        <v>0</v>
      </c>
      <c r="Q4161">
        <v>8099.5020000000004</v>
      </c>
      <c r="R4161">
        <v>732.005</v>
      </c>
      <c r="S4161">
        <v>1.5249999999999999</v>
      </c>
      <c r="T4161">
        <v>33</v>
      </c>
      <c r="U4161">
        <v>2218.1979999999999</v>
      </c>
      <c r="V4161">
        <v>5</v>
      </c>
      <c r="W4161">
        <v>2.2589999999999999</v>
      </c>
      <c r="X4161">
        <v>3.6509999999999998</v>
      </c>
      <c r="Y4161" s="8">
        <v>43412</v>
      </c>
    </row>
    <row r="4162" spans="1:25" x14ac:dyDescent="0.25">
      <c r="A4162">
        <v>-111.97649832</v>
      </c>
      <c r="B4162">
        <v>33.079749210000003</v>
      </c>
      <c r="C4162" t="s">
        <v>563</v>
      </c>
      <c r="D4162" t="s">
        <v>562</v>
      </c>
      <c r="E4162" t="s">
        <v>561</v>
      </c>
      <c r="F4162">
        <v>1640</v>
      </c>
      <c r="G4162">
        <v>184</v>
      </c>
      <c r="H4162">
        <v>13.333</v>
      </c>
      <c r="I4162">
        <v>3.379</v>
      </c>
      <c r="J4162">
        <v>1</v>
      </c>
      <c r="K4162">
        <v>1172.4480000000001</v>
      </c>
      <c r="L4162" t="s">
        <v>560</v>
      </c>
      <c r="M4162" t="s">
        <v>559</v>
      </c>
      <c r="N4162" s="8">
        <v>43412</v>
      </c>
      <c r="O4162">
        <v>0</v>
      </c>
      <c r="P4162">
        <v>0</v>
      </c>
      <c r="Q4162">
        <v>9403.473</v>
      </c>
      <c r="R4162">
        <v>833.35199999999998</v>
      </c>
      <c r="S4162">
        <v>1.736</v>
      </c>
      <c r="T4162">
        <v>33</v>
      </c>
      <c r="U4162">
        <v>2525.308</v>
      </c>
      <c r="V4162">
        <v>5</v>
      </c>
      <c r="W4162">
        <v>2.3039999999999998</v>
      </c>
      <c r="X4162">
        <v>3.7240000000000002</v>
      </c>
      <c r="Y4162" s="8">
        <v>43412</v>
      </c>
    </row>
    <row r="4163" spans="1:25" x14ac:dyDescent="0.25">
      <c r="A4163">
        <v>-111.97649934</v>
      </c>
      <c r="B4163">
        <v>33.079740219999998</v>
      </c>
      <c r="C4163" t="s">
        <v>563</v>
      </c>
      <c r="D4163" t="s">
        <v>562</v>
      </c>
      <c r="E4163" t="s">
        <v>561</v>
      </c>
      <c r="F4163">
        <v>1641</v>
      </c>
      <c r="G4163">
        <v>178</v>
      </c>
      <c r="H4163">
        <v>13.333</v>
      </c>
      <c r="I4163">
        <v>3.15</v>
      </c>
      <c r="J4163">
        <v>1</v>
      </c>
      <c r="K4163">
        <v>1172.48</v>
      </c>
      <c r="L4163" t="s">
        <v>560</v>
      </c>
      <c r="M4163" t="s">
        <v>559</v>
      </c>
      <c r="N4163" s="8">
        <v>43412</v>
      </c>
      <c r="O4163">
        <v>0</v>
      </c>
      <c r="P4163">
        <v>0</v>
      </c>
      <c r="Q4163">
        <v>11110.191000000001</v>
      </c>
      <c r="R4163">
        <v>1056.3979999999999</v>
      </c>
      <c r="S4163">
        <v>2.2010000000000001</v>
      </c>
      <c r="T4163">
        <v>33</v>
      </c>
      <c r="U4163">
        <v>3201.2060000000001</v>
      </c>
      <c r="V4163">
        <v>5</v>
      </c>
      <c r="W4163">
        <v>2.1469999999999998</v>
      </c>
      <c r="X4163">
        <v>3.4710000000000001</v>
      </c>
      <c r="Y4163" s="8">
        <v>43412</v>
      </c>
    </row>
    <row r="4164" spans="1:25" x14ac:dyDescent="0.25">
      <c r="A4164">
        <v>-111.97649917</v>
      </c>
      <c r="B4164">
        <v>33.079731219999999</v>
      </c>
      <c r="C4164" t="s">
        <v>563</v>
      </c>
      <c r="D4164" t="s">
        <v>562</v>
      </c>
      <c r="E4164" t="s">
        <v>561</v>
      </c>
      <c r="F4164">
        <v>1642</v>
      </c>
      <c r="G4164">
        <v>179</v>
      </c>
      <c r="H4164">
        <v>13.333</v>
      </c>
      <c r="I4164">
        <v>3.117</v>
      </c>
      <c r="J4164">
        <v>1</v>
      </c>
      <c r="K4164">
        <v>1172.4380000000001</v>
      </c>
      <c r="L4164" t="s">
        <v>560</v>
      </c>
      <c r="M4164" t="s">
        <v>559</v>
      </c>
      <c r="N4164" s="8">
        <v>43412</v>
      </c>
      <c r="O4164">
        <v>0</v>
      </c>
      <c r="P4164">
        <v>0</v>
      </c>
      <c r="Q4164">
        <v>9794.8729999999996</v>
      </c>
      <c r="R4164">
        <v>941.13599999999997</v>
      </c>
      <c r="S4164">
        <v>1.9610000000000001</v>
      </c>
      <c r="T4164">
        <v>33</v>
      </c>
      <c r="U4164">
        <v>2851.9279999999999</v>
      </c>
      <c r="V4164">
        <v>5</v>
      </c>
      <c r="W4164">
        <v>2.125</v>
      </c>
      <c r="X4164">
        <v>3.4340000000000002</v>
      </c>
      <c r="Y4164" s="8">
        <v>43412</v>
      </c>
    </row>
    <row r="4165" spans="1:25" x14ac:dyDescent="0.25">
      <c r="A4165">
        <v>-111.97649849</v>
      </c>
      <c r="B4165">
        <v>33.07972221</v>
      </c>
      <c r="C4165" t="s">
        <v>563</v>
      </c>
      <c r="D4165" t="s">
        <v>562</v>
      </c>
      <c r="E4165" t="s">
        <v>561</v>
      </c>
      <c r="F4165">
        <v>1643</v>
      </c>
      <c r="G4165">
        <v>183</v>
      </c>
      <c r="H4165">
        <v>13.333</v>
      </c>
      <c r="I4165">
        <v>3.3140000000000001</v>
      </c>
      <c r="J4165">
        <v>1</v>
      </c>
      <c r="K4165">
        <v>1172.4079999999999</v>
      </c>
      <c r="L4165" t="s">
        <v>560</v>
      </c>
      <c r="M4165" t="s">
        <v>559</v>
      </c>
      <c r="N4165" s="8">
        <v>43412</v>
      </c>
      <c r="O4165">
        <v>0</v>
      </c>
      <c r="P4165">
        <v>0</v>
      </c>
      <c r="Q4165">
        <v>10928.591</v>
      </c>
      <c r="R4165">
        <v>987.68899999999996</v>
      </c>
      <c r="S4165">
        <v>2.0579999999999998</v>
      </c>
      <c r="T4165">
        <v>33</v>
      </c>
      <c r="U4165">
        <v>2992.9960000000001</v>
      </c>
      <c r="V4165">
        <v>5</v>
      </c>
      <c r="W4165">
        <v>2.2589999999999999</v>
      </c>
      <c r="X4165">
        <v>3.6509999999999998</v>
      </c>
      <c r="Y4165" s="8">
        <v>43412</v>
      </c>
    </row>
    <row r="4166" spans="1:25" x14ac:dyDescent="0.25">
      <c r="A4166">
        <v>-111.976499</v>
      </c>
      <c r="B4166">
        <v>33.079712229999998</v>
      </c>
      <c r="C4166" t="s">
        <v>563</v>
      </c>
      <c r="D4166" t="s">
        <v>562</v>
      </c>
      <c r="E4166" t="s">
        <v>561</v>
      </c>
      <c r="F4166">
        <v>1644</v>
      </c>
      <c r="G4166">
        <v>180</v>
      </c>
      <c r="H4166">
        <v>13.333</v>
      </c>
      <c r="I4166">
        <v>3.2149999999999999</v>
      </c>
      <c r="J4166">
        <v>1</v>
      </c>
      <c r="K4166">
        <v>1172.395</v>
      </c>
      <c r="L4166" t="s">
        <v>560</v>
      </c>
      <c r="M4166" t="s">
        <v>559</v>
      </c>
      <c r="N4166" s="8">
        <v>43412</v>
      </c>
      <c r="O4166">
        <v>0</v>
      </c>
      <c r="P4166">
        <v>0</v>
      </c>
      <c r="Q4166">
        <v>9049.6919999999991</v>
      </c>
      <c r="R4166">
        <v>842.91700000000003</v>
      </c>
      <c r="S4166">
        <v>1.756</v>
      </c>
      <c r="T4166">
        <v>33</v>
      </c>
      <c r="U4166">
        <v>2554.2950000000001</v>
      </c>
      <c r="V4166">
        <v>5</v>
      </c>
      <c r="W4166">
        <v>2.1920000000000002</v>
      </c>
      <c r="X4166">
        <v>3.5430000000000001</v>
      </c>
      <c r="Y4166" s="8">
        <v>43412</v>
      </c>
    </row>
    <row r="4167" spans="1:25" x14ac:dyDescent="0.25">
      <c r="A4167">
        <v>-111.97649866</v>
      </c>
      <c r="B4167">
        <v>33.079703219999999</v>
      </c>
      <c r="C4167" t="s">
        <v>563</v>
      </c>
      <c r="D4167" t="s">
        <v>562</v>
      </c>
      <c r="E4167" t="s">
        <v>561</v>
      </c>
      <c r="F4167">
        <v>1645</v>
      </c>
      <c r="G4167">
        <v>182</v>
      </c>
      <c r="H4167">
        <v>13.333</v>
      </c>
      <c r="I4167">
        <v>3.2810000000000001</v>
      </c>
      <c r="J4167">
        <v>1</v>
      </c>
      <c r="K4167">
        <v>1172.425</v>
      </c>
      <c r="L4167" t="s">
        <v>560</v>
      </c>
      <c r="M4167" t="s">
        <v>559</v>
      </c>
      <c r="N4167" s="8">
        <v>43412</v>
      </c>
      <c r="O4167">
        <v>0</v>
      </c>
      <c r="P4167">
        <v>0</v>
      </c>
      <c r="Q4167">
        <v>10645.423000000001</v>
      </c>
      <c r="R4167">
        <v>971.71799999999996</v>
      </c>
      <c r="S4167">
        <v>2.024</v>
      </c>
      <c r="T4167">
        <v>33</v>
      </c>
      <c r="U4167">
        <v>2944.6</v>
      </c>
      <c r="V4167">
        <v>5</v>
      </c>
      <c r="W4167">
        <v>2.2370000000000001</v>
      </c>
      <c r="X4167">
        <v>3.6150000000000002</v>
      </c>
      <c r="Y4167" s="8">
        <v>43412</v>
      </c>
    </row>
    <row r="4168" spans="1:25" x14ac:dyDescent="0.25">
      <c r="A4168">
        <v>-111.97649834000001</v>
      </c>
      <c r="B4168">
        <v>33.079695219999998</v>
      </c>
      <c r="C4168" t="s">
        <v>563</v>
      </c>
      <c r="D4168" t="s">
        <v>562</v>
      </c>
      <c r="E4168" t="s">
        <v>561</v>
      </c>
      <c r="F4168">
        <v>1646</v>
      </c>
      <c r="G4168">
        <v>178</v>
      </c>
      <c r="H4168">
        <v>13.333</v>
      </c>
      <c r="I4168">
        <v>3.2149999999999999</v>
      </c>
      <c r="J4168">
        <v>1</v>
      </c>
      <c r="K4168">
        <v>1172.5070000000001</v>
      </c>
      <c r="L4168" t="s">
        <v>560</v>
      </c>
      <c r="M4168" t="s">
        <v>559</v>
      </c>
      <c r="N4168" s="8">
        <v>43412</v>
      </c>
      <c r="O4168">
        <v>0</v>
      </c>
      <c r="P4168">
        <v>0</v>
      </c>
      <c r="Q4168">
        <v>10260.026</v>
      </c>
      <c r="R4168">
        <v>955.65200000000004</v>
      </c>
      <c r="S4168">
        <v>1.9910000000000001</v>
      </c>
      <c r="T4168">
        <v>33</v>
      </c>
      <c r="U4168">
        <v>2895.9140000000002</v>
      </c>
      <c r="V4168">
        <v>5</v>
      </c>
      <c r="W4168">
        <v>2.1920000000000002</v>
      </c>
      <c r="X4168">
        <v>3.5430000000000001</v>
      </c>
      <c r="Y4168" s="8">
        <v>43412</v>
      </c>
    </row>
    <row r="4169" spans="1:25" x14ac:dyDescent="0.25">
      <c r="A4169">
        <v>-111.9765002</v>
      </c>
      <c r="B4169">
        <v>33.079685159999997</v>
      </c>
      <c r="C4169" t="s">
        <v>563</v>
      </c>
      <c r="D4169" t="s">
        <v>562</v>
      </c>
      <c r="E4169" t="s">
        <v>561</v>
      </c>
      <c r="F4169">
        <v>1647</v>
      </c>
      <c r="G4169">
        <v>173</v>
      </c>
      <c r="H4169">
        <v>13.333</v>
      </c>
      <c r="I4169">
        <v>3.7069999999999999</v>
      </c>
      <c r="J4169">
        <v>1</v>
      </c>
      <c r="K4169">
        <v>1172.405</v>
      </c>
      <c r="L4169" t="s">
        <v>560</v>
      </c>
      <c r="M4169" t="s">
        <v>559</v>
      </c>
      <c r="N4169" s="8">
        <v>43412</v>
      </c>
      <c r="O4169">
        <v>0</v>
      </c>
      <c r="P4169">
        <v>0</v>
      </c>
      <c r="Q4169">
        <v>11033.519</v>
      </c>
      <c r="R4169">
        <v>891.27700000000004</v>
      </c>
      <c r="S4169">
        <v>1.857</v>
      </c>
      <c r="T4169">
        <v>33</v>
      </c>
      <c r="U4169">
        <v>2700.84</v>
      </c>
      <c r="V4169">
        <v>5</v>
      </c>
      <c r="W4169">
        <v>2.528</v>
      </c>
      <c r="X4169">
        <v>4.085</v>
      </c>
      <c r="Y4169" s="8">
        <v>43412</v>
      </c>
    </row>
    <row r="4170" spans="1:25" x14ac:dyDescent="0.25">
      <c r="A4170">
        <v>-111.97649663</v>
      </c>
      <c r="B4170">
        <v>33.079676149999997</v>
      </c>
      <c r="C4170" t="s">
        <v>563</v>
      </c>
      <c r="D4170" t="s">
        <v>562</v>
      </c>
      <c r="E4170" t="s">
        <v>561</v>
      </c>
      <c r="F4170">
        <v>1648</v>
      </c>
      <c r="G4170">
        <v>188</v>
      </c>
      <c r="H4170">
        <v>13.333</v>
      </c>
      <c r="I4170">
        <v>3.379</v>
      </c>
      <c r="J4170">
        <v>1</v>
      </c>
      <c r="K4170">
        <v>1172.4380000000001</v>
      </c>
      <c r="L4170" t="s">
        <v>560</v>
      </c>
      <c r="M4170" t="s">
        <v>559</v>
      </c>
      <c r="N4170" s="8">
        <v>43412</v>
      </c>
      <c r="O4170">
        <v>0</v>
      </c>
      <c r="P4170">
        <v>0</v>
      </c>
      <c r="Q4170">
        <v>8834.6579999999994</v>
      </c>
      <c r="R4170">
        <v>782.94200000000001</v>
      </c>
      <c r="S4170">
        <v>1.631</v>
      </c>
      <c r="T4170">
        <v>33</v>
      </c>
      <c r="U4170">
        <v>2372.5529999999999</v>
      </c>
      <c r="V4170">
        <v>5</v>
      </c>
      <c r="W4170">
        <v>2.3039999999999998</v>
      </c>
      <c r="X4170">
        <v>3.7240000000000002</v>
      </c>
      <c r="Y4170" s="8">
        <v>43412</v>
      </c>
    </row>
    <row r="4171" spans="1:25" x14ac:dyDescent="0.25">
      <c r="A4171">
        <v>-111.97650086</v>
      </c>
      <c r="B4171">
        <v>33.07966819</v>
      </c>
      <c r="C4171" t="s">
        <v>563</v>
      </c>
      <c r="D4171" t="s">
        <v>562</v>
      </c>
      <c r="E4171" t="s">
        <v>561</v>
      </c>
      <c r="F4171">
        <v>1649</v>
      </c>
      <c r="G4171">
        <v>175</v>
      </c>
      <c r="H4171">
        <v>13.333</v>
      </c>
      <c r="I4171">
        <v>3.0179999999999998</v>
      </c>
      <c r="J4171">
        <v>1</v>
      </c>
      <c r="K4171">
        <v>1172.5229999999999</v>
      </c>
      <c r="L4171" t="s">
        <v>560</v>
      </c>
      <c r="M4171" t="s">
        <v>559</v>
      </c>
      <c r="N4171" s="8">
        <v>43412</v>
      </c>
      <c r="O4171">
        <v>0</v>
      </c>
      <c r="P4171">
        <v>0</v>
      </c>
      <c r="Q4171">
        <v>8639.9500000000007</v>
      </c>
      <c r="R4171">
        <v>857.23699999999997</v>
      </c>
      <c r="S4171">
        <v>1.786</v>
      </c>
      <c r="T4171">
        <v>33</v>
      </c>
      <c r="U4171">
        <v>2597.6860000000001</v>
      </c>
      <c r="V4171">
        <v>5</v>
      </c>
      <c r="W4171">
        <v>2.0579999999999998</v>
      </c>
      <c r="X4171">
        <v>3.3260000000000001</v>
      </c>
      <c r="Y4171" s="8">
        <v>43412</v>
      </c>
    </row>
    <row r="4172" spans="1:25" x14ac:dyDescent="0.25">
      <c r="A4172">
        <v>-111.97649730000001</v>
      </c>
      <c r="B4172">
        <v>33.079658100000003</v>
      </c>
      <c r="C4172" t="s">
        <v>563</v>
      </c>
      <c r="D4172" t="s">
        <v>562</v>
      </c>
      <c r="E4172" t="s">
        <v>561</v>
      </c>
      <c r="F4172">
        <v>1650</v>
      </c>
      <c r="G4172">
        <v>190</v>
      </c>
      <c r="H4172">
        <v>13.333</v>
      </c>
      <c r="I4172">
        <v>3.117</v>
      </c>
      <c r="J4172">
        <v>1</v>
      </c>
      <c r="K4172">
        <v>1172.4670000000001</v>
      </c>
      <c r="L4172" t="s">
        <v>560</v>
      </c>
      <c r="M4172" t="s">
        <v>559</v>
      </c>
      <c r="N4172" s="8">
        <v>43412</v>
      </c>
      <c r="O4172">
        <v>0</v>
      </c>
      <c r="P4172">
        <v>0</v>
      </c>
      <c r="Q4172">
        <v>7688.8779999999997</v>
      </c>
      <c r="R4172">
        <v>738.78300000000002</v>
      </c>
      <c r="S4172">
        <v>1.5389999999999999</v>
      </c>
      <c r="T4172">
        <v>33</v>
      </c>
      <c r="U4172">
        <v>2238.7350000000001</v>
      </c>
      <c r="V4172">
        <v>5</v>
      </c>
      <c r="W4172">
        <v>2.125</v>
      </c>
      <c r="X4172">
        <v>3.4340000000000002</v>
      </c>
      <c r="Y4172" s="8">
        <v>43412</v>
      </c>
    </row>
    <row r="4173" spans="1:25" x14ac:dyDescent="0.25">
      <c r="A4173">
        <v>-111.97649968</v>
      </c>
      <c r="B4173">
        <v>33.079649209999999</v>
      </c>
      <c r="C4173" t="s">
        <v>563</v>
      </c>
      <c r="D4173" t="s">
        <v>562</v>
      </c>
      <c r="E4173" t="s">
        <v>561</v>
      </c>
      <c r="F4173">
        <v>1651</v>
      </c>
      <c r="G4173">
        <v>176</v>
      </c>
      <c r="H4173">
        <v>13.333</v>
      </c>
      <c r="I4173">
        <v>3.3140000000000001</v>
      </c>
      <c r="J4173">
        <v>1</v>
      </c>
      <c r="K4173">
        <v>1172.5260000000001</v>
      </c>
      <c r="L4173" t="s">
        <v>560</v>
      </c>
      <c r="M4173" t="s">
        <v>559</v>
      </c>
      <c r="N4173" s="8">
        <v>43412</v>
      </c>
      <c r="O4173">
        <v>0</v>
      </c>
      <c r="P4173">
        <v>0</v>
      </c>
      <c r="Q4173">
        <v>6952.4</v>
      </c>
      <c r="R4173">
        <v>628.33399999999995</v>
      </c>
      <c r="S4173">
        <v>1.3089999999999999</v>
      </c>
      <c r="T4173">
        <v>33</v>
      </c>
      <c r="U4173">
        <v>1904.0429999999999</v>
      </c>
      <c r="V4173">
        <v>5</v>
      </c>
      <c r="W4173">
        <v>2.2589999999999999</v>
      </c>
      <c r="X4173">
        <v>3.6509999999999998</v>
      </c>
      <c r="Y4173" s="8">
        <v>43412</v>
      </c>
    </row>
    <row r="4174" spans="1:25" x14ac:dyDescent="0.25">
      <c r="A4174">
        <v>-111.97649986</v>
      </c>
      <c r="B4174">
        <v>33.079640189999999</v>
      </c>
      <c r="C4174" t="s">
        <v>563</v>
      </c>
      <c r="D4174" t="s">
        <v>562</v>
      </c>
      <c r="E4174" t="s">
        <v>561</v>
      </c>
      <c r="F4174">
        <v>1652</v>
      </c>
      <c r="G4174">
        <v>175</v>
      </c>
      <c r="H4174">
        <v>13.333</v>
      </c>
      <c r="I4174">
        <v>3.2149999999999999</v>
      </c>
      <c r="J4174">
        <v>1</v>
      </c>
      <c r="K4174">
        <v>1172.4670000000001</v>
      </c>
      <c r="L4174" t="s">
        <v>560</v>
      </c>
      <c r="M4174" t="s">
        <v>559</v>
      </c>
      <c r="N4174" s="8">
        <v>43412</v>
      </c>
      <c r="O4174">
        <v>0</v>
      </c>
      <c r="P4174">
        <v>0</v>
      </c>
      <c r="Q4174">
        <v>9108.1869999999999</v>
      </c>
      <c r="R4174">
        <v>848.36599999999999</v>
      </c>
      <c r="S4174">
        <v>1.7669999999999999</v>
      </c>
      <c r="T4174">
        <v>33</v>
      </c>
      <c r="U4174">
        <v>2570.8049999999998</v>
      </c>
      <c r="V4174">
        <v>5</v>
      </c>
      <c r="W4174">
        <v>2.1920000000000002</v>
      </c>
      <c r="X4174">
        <v>3.5430000000000001</v>
      </c>
      <c r="Y4174" s="8">
        <v>43412</v>
      </c>
    </row>
    <row r="4175" spans="1:25" x14ac:dyDescent="0.25">
      <c r="A4175">
        <v>-111.97649866</v>
      </c>
      <c r="B4175">
        <v>33.079631220000003</v>
      </c>
      <c r="C4175" t="s">
        <v>563</v>
      </c>
      <c r="D4175" t="s">
        <v>562</v>
      </c>
      <c r="E4175" t="s">
        <v>561</v>
      </c>
      <c r="F4175">
        <v>1653</v>
      </c>
      <c r="G4175">
        <v>182</v>
      </c>
      <c r="H4175">
        <v>13.333</v>
      </c>
      <c r="I4175">
        <v>3.0510000000000002</v>
      </c>
      <c r="J4175">
        <v>1</v>
      </c>
      <c r="K4175">
        <v>1172.5519999999999</v>
      </c>
      <c r="L4175" t="s">
        <v>560</v>
      </c>
      <c r="M4175" t="s">
        <v>559</v>
      </c>
      <c r="N4175" s="8">
        <v>43412</v>
      </c>
      <c r="O4175">
        <v>0</v>
      </c>
      <c r="P4175">
        <v>0</v>
      </c>
      <c r="Q4175">
        <v>7530.027</v>
      </c>
      <c r="R4175">
        <v>739.07899999999995</v>
      </c>
      <c r="S4175">
        <v>1.54</v>
      </c>
      <c r="T4175">
        <v>33</v>
      </c>
      <c r="U4175">
        <v>2239.6329999999998</v>
      </c>
      <c r="V4175">
        <v>5</v>
      </c>
      <c r="W4175">
        <v>2.08</v>
      </c>
      <c r="X4175">
        <v>3.3620000000000001</v>
      </c>
      <c r="Y4175" s="8">
        <v>43412</v>
      </c>
    </row>
    <row r="4176" spans="1:25" x14ac:dyDescent="0.25">
      <c r="A4176">
        <v>-111.97649920000001</v>
      </c>
      <c r="B4176">
        <v>33.07962216</v>
      </c>
      <c r="C4176" t="s">
        <v>563</v>
      </c>
      <c r="D4176" t="s">
        <v>562</v>
      </c>
      <c r="E4176" t="s">
        <v>561</v>
      </c>
      <c r="F4176">
        <v>1654</v>
      </c>
      <c r="G4176">
        <v>173</v>
      </c>
      <c r="H4176">
        <v>13.333</v>
      </c>
      <c r="I4176">
        <v>3.3140000000000001</v>
      </c>
      <c r="J4176">
        <v>1</v>
      </c>
      <c r="K4176">
        <v>1172.4670000000001</v>
      </c>
      <c r="L4176" t="s">
        <v>560</v>
      </c>
      <c r="M4176" t="s">
        <v>559</v>
      </c>
      <c r="N4176" s="8">
        <v>43412</v>
      </c>
      <c r="O4176">
        <v>0</v>
      </c>
      <c r="P4176">
        <v>0</v>
      </c>
      <c r="Q4176">
        <v>8989.2139999999999</v>
      </c>
      <c r="R4176">
        <v>812.41399999999999</v>
      </c>
      <c r="S4176">
        <v>1.6930000000000001</v>
      </c>
      <c r="T4176">
        <v>33</v>
      </c>
      <c r="U4176">
        <v>2461.8620000000001</v>
      </c>
      <c r="V4176">
        <v>5</v>
      </c>
      <c r="W4176">
        <v>2.2589999999999999</v>
      </c>
      <c r="X4176">
        <v>3.6509999999999998</v>
      </c>
      <c r="Y4176" s="8">
        <v>43412</v>
      </c>
    </row>
    <row r="4177" spans="1:25" x14ac:dyDescent="0.25">
      <c r="A4177">
        <v>-111.97649832</v>
      </c>
      <c r="B4177">
        <v>33.079613209999998</v>
      </c>
      <c r="C4177" t="s">
        <v>563</v>
      </c>
      <c r="D4177" t="s">
        <v>562</v>
      </c>
      <c r="E4177" t="s">
        <v>561</v>
      </c>
      <c r="F4177">
        <v>1655</v>
      </c>
      <c r="G4177">
        <v>184</v>
      </c>
      <c r="H4177">
        <v>13.333</v>
      </c>
      <c r="I4177">
        <v>3.379</v>
      </c>
      <c r="J4177">
        <v>1</v>
      </c>
      <c r="K4177">
        <v>1172.4570000000001</v>
      </c>
      <c r="L4177" t="s">
        <v>560</v>
      </c>
      <c r="M4177" t="s">
        <v>559</v>
      </c>
      <c r="N4177" s="8">
        <v>43412</v>
      </c>
      <c r="O4177">
        <v>0</v>
      </c>
      <c r="P4177">
        <v>0</v>
      </c>
      <c r="Q4177">
        <v>8630.5310000000009</v>
      </c>
      <c r="R4177">
        <v>764.85199999999998</v>
      </c>
      <c r="S4177">
        <v>1.593</v>
      </c>
      <c r="T4177">
        <v>33</v>
      </c>
      <c r="U4177">
        <v>2317.7339999999999</v>
      </c>
      <c r="V4177">
        <v>5</v>
      </c>
      <c r="W4177">
        <v>2.3039999999999998</v>
      </c>
      <c r="X4177">
        <v>3.7240000000000002</v>
      </c>
      <c r="Y4177" s="8">
        <v>43412</v>
      </c>
    </row>
    <row r="4178" spans="1:25" x14ac:dyDescent="0.25">
      <c r="A4178">
        <v>-111.97649934</v>
      </c>
      <c r="B4178">
        <v>33.07960422</v>
      </c>
      <c r="C4178" t="s">
        <v>563</v>
      </c>
      <c r="D4178" t="s">
        <v>562</v>
      </c>
      <c r="E4178" t="s">
        <v>561</v>
      </c>
      <c r="F4178">
        <v>1656</v>
      </c>
      <c r="G4178">
        <v>178</v>
      </c>
      <c r="H4178">
        <v>13.333</v>
      </c>
      <c r="I4178">
        <v>3.3140000000000001</v>
      </c>
      <c r="J4178">
        <v>1</v>
      </c>
      <c r="K4178">
        <v>1172.4280000000001</v>
      </c>
      <c r="L4178" t="s">
        <v>560</v>
      </c>
      <c r="M4178" t="s">
        <v>559</v>
      </c>
      <c r="N4178" s="8">
        <v>43412</v>
      </c>
      <c r="O4178">
        <v>0</v>
      </c>
      <c r="P4178">
        <v>0</v>
      </c>
      <c r="Q4178">
        <v>9440.2109999999993</v>
      </c>
      <c r="R4178">
        <v>853.17399999999998</v>
      </c>
      <c r="S4178">
        <v>1.7769999999999999</v>
      </c>
      <c r="T4178">
        <v>33</v>
      </c>
      <c r="U4178">
        <v>2585.3760000000002</v>
      </c>
      <c r="V4178">
        <v>5</v>
      </c>
      <c r="W4178">
        <v>2.2589999999999999</v>
      </c>
      <c r="X4178">
        <v>3.6509999999999998</v>
      </c>
      <c r="Y4178" s="8">
        <v>43412</v>
      </c>
    </row>
    <row r="4179" spans="1:25" x14ac:dyDescent="0.25">
      <c r="A4179">
        <v>-111.97649849</v>
      </c>
      <c r="B4179">
        <v>33.079595210000001</v>
      </c>
      <c r="C4179" t="s">
        <v>563</v>
      </c>
      <c r="D4179" t="s">
        <v>562</v>
      </c>
      <c r="E4179" t="s">
        <v>561</v>
      </c>
      <c r="F4179">
        <v>1657</v>
      </c>
      <c r="G4179">
        <v>183</v>
      </c>
      <c r="H4179">
        <v>13.333</v>
      </c>
      <c r="I4179">
        <v>3.3140000000000001</v>
      </c>
      <c r="J4179">
        <v>1</v>
      </c>
      <c r="K4179">
        <v>1172.4110000000001</v>
      </c>
      <c r="L4179" t="s">
        <v>560</v>
      </c>
      <c r="M4179" t="s">
        <v>559</v>
      </c>
      <c r="N4179" s="8">
        <v>43412</v>
      </c>
      <c r="O4179">
        <v>0</v>
      </c>
      <c r="P4179">
        <v>0</v>
      </c>
      <c r="Q4179">
        <v>12231.405000000001</v>
      </c>
      <c r="R4179">
        <v>1105.433</v>
      </c>
      <c r="S4179">
        <v>2.3029999999999999</v>
      </c>
      <c r="T4179">
        <v>33</v>
      </c>
      <c r="U4179">
        <v>3349.7959999999998</v>
      </c>
      <c r="V4179">
        <v>5</v>
      </c>
      <c r="W4179">
        <v>2.2589999999999999</v>
      </c>
      <c r="X4179">
        <v>3.6509999999999998</v>
      </c>
      <c r="Y4179" s="8">
        <v>43412</v>
      </c>
    </row>
    <row r="4180" spans="1:25" x14ac:dyDescent="0.25">
      <c r="A4180">
        <v>-111.97649866</v>
      </c>
      <c r="B4180">
        <v>33.079586220000003</v>
      </c>
      <c r="C4180" t="s">
        <v>563</v>
      </c>
      <c r="D4180" t="s">
        <v>562</v>
      </c>
      <c r="E4180" t="s">
        <v>561</v>
      </c>
      <c r="F4180">
        <v>1658</v>
      </c>
      <c r="G4180">
        <v>182</v>
      </c>
      <c r="H4180">
        <v>13.333</v>
      </c>
      <c r="I4180">
        <v>3.2480000000000002</v>
      </c>
      <c r="J4180">
        <v>1</v>
      </c>
      <c r="K4180">
        <v>1172.336</v>
      </c>
      <c r="L4180" t="s">
        <v>560</v>
      </c>
      <c r="M4180" t="s">
        <v>559</v>
      </c>
      <c r="N4180" s="8">
        <v>43412</v>
      </c>
      <c r="O4180">
        <v>0</v>
      </c>
      <c r="P4180">
        <v>0</v>
      </c>
      <c r="Q4180">
        <v>10607.968000000001</v>
      </c>
      <c r="R4180">
        <v>978.08</v>
      </c>
      <c r="S4180">
        <v>2.0379999999999998</v>
      </c>
      <c r="T4180">
        <v>33</v>
      </c>
      <c r="U4180">
        <v>2963.8780000000002</v>
      </c>
      <c r="V4180">
        <v>5</v>
      </c>
      <c r="W4180">
        <v>2.2149999999999999</v>
      </c>
      <c r="X4180">
        <v>3.5790000000000002</v>
      </c>
      <c r="Y4180" s="8">
        <v>43412</v>
      </c>
    </row>
    <row r="4181" spans="1:25" x14ac:dyDescent="0.25">
      <c r="A4181">
        <v>-111.97649966</v>
      </c>
      <c r="B4181">
        <v>33.079577219999997</v>
      </c>
      <c r="C4181" t="s">
        <v>563</v>
      </c>
      <c r="D4181" t="s">
        <v>562</v>
      </c>
      <c r="E4181" t="s">
        <v>561</v>
      </c>
      <c r="F4181">
        <v>1659</v>
      </c>
      <c r="G4181">
        <v>182</v>
      </c>
      <c r="H4181">
        <v>13.333</v>
      </c>
      <c r="I4181">
        <v>3.2810000000000001</v>
      </c>
      <c r="J4181">
        <v>1</v>
      </c>
      <c r="K4181">
        <v>1172.3430000000001</v>
      </c>
      <c r="L4181" t="s">
        <v>560</v>
      </c>
      <c r="M4181" t="s">
        <v>559</v>
      </c>
      <c r="N4181" s="8">
        <v>43412</v>
      </c>
      <c r="O4181">
        <v>0</v>
      </c>
      <c r="P4181">
        <v>0</v>
      </c>
      <c r="Q4181">
        <v>10609.566000000001</v>
      </c>
      <c r="R4181">
        <v>968.44500000000005</v>
      </c>
      <c r="S4181">
        <v>2.0179999999999998</v>
      </c>
      <c r="T4181">
        <v>33</v>
      </c>
      <c r="U4181">
        <v>2934.681</v>
      </c>
      <c r="V4181">
        <v>5</v>
      </c>
      <c r="W4181">
        <v>2.2370000000000001</v>
      </c>
      <c r="X4181">
        <v>3.6150000000000002</v>
      </c>
      <c r="Y4181" s="8">
        <v>43412</v>
      </c>
    </row>
    <row r="4182" spans="1:25" x14ac:dyDescent="0.25">
      <c r="A4182">
        <v>-111.97649948999999</v>
      </c>
      <c r="B4182">
        <v>33.07956721</v>
      </c>
      <c r="C4182" t="s">
        <v>563</v>
      </c>
      <c r="D4182" t="s">
        <v>562</v>
      </c>
      <c r="E4182" t="s">
        <v>561</v>
      </c>
      <c r="F4182">
        <v>1660</v>
      </c>
      <c r="G4182">
        <v>183</v>
      </c>
      <c r="H4182">
        <v>13.333</v>
      </c>
      <c r="I4182">
        <v>3.4119999999999999</v>
      </c>
      <c r="J4182">
        <v>1</v>
      </c>
      <c r="K4182">
        <v>1172.375</v>
      </c>
      <c r="L4182" t="s">
        <v>560</v>
      </c>
      <c r="M4182" t="s">
        <v>559</v>
      </c>
      <c r="N4182" s="8">
        <v>43412</v>
      </c>
      <c r="O4182">
        <v>0</v>
      </c>
      <c r="P4182">
        <v>0</v>
      </c>
      <c r="Q4182">
        <v>11576.665999999999</v>
      </c>
      <c r="R4182">
        <v>1016.079</v>
      </c>
      <c r="S4182">
        <v>2.117</v>
      </c>
      <c r="T4182">
        <v>33</v>
      </c>
      <c r="U4182">
        <v>3079.027</v>
      </c>
      <c r="V4182">
        <v>5</v>
      </c>
      <c r="W4182">
        <v>2.3260000000000001</v>
      </c>
      <c r="X4182">
        <v>3.76</v>
      </c>
      <c r="Y4182" s="8">
        <v>43412</v>
      </c>
    </row>
    <row r="4183" spans="1:25" x14ac:dyDescent="0.25">
      <c r="A4183">
        <v>-111.9765</v>
      </c>
      <c r="B4183">
        <v>33.079559230000001</v>
      </c>
      <c r="C4183" t="s">
        <v>563</v>
      </c>
      <c r="D4183" t="s">
        <v>562</v>
      </c>
      <c r="E4183" t="s">
        <v>561</v>
      </c>
      <c r="F4183">
        <v>1661</v>
      </c>
      <c r="G4183">
        <v>180</v>
      </c>
      <c r="H4183">
        <v>13.333</v>
      </c>
      <c r="I4183">
        <v>3.4119999999999999</v>
      </c>
      <c r="J4183">
        <v>1</v>
      </c>
      <c r="K4183">
        <v>1172.434</v>
      </c>
      <c r="L4183" t="s">
        <v>560</v>
      </c>
      <c r="M4183" t="s">
        <v>559</v>
      </c>
      <c r="N4183" s="8">
        <v>43412</v>
      </c>
      <c r="O4183">
        <v>0</v>
      </c>
      <c r="P4183">
        <v>0</v>
      </c>
      <c r="Q4183">
        <v>12504.824000000001</v>
      </c>
      <c r="R4183">
        <v>1097.5429999999999</v>
      </c>
      <c r="S4183">
        <v>2.2869999999999999</v>
      </c>
      <c r="T4183">
        <v>33</v>
      </c>
      <c r="U4183">
        <v>3325.8879999999999</v>
      </c>
      <c r="V4183">
        <v>5</v>
      </c>
      <c r="W4183">
        <v>2.3260000000000001</v>
      </c>
      <c r="X4183">
        <v>3.76</v>
      </c>
      <c r="Y4183" s="8">
        <v>43412</v>
      </c>
    </row>
    <row r="4184" spans="1:25" x14ac:dyDescent="0.25">
      <c r="A4184">
        <v>-111.976499</v>
      </c>
      <c r="B4184">
        <v>33.079550230000002</v>
      </c>
      <c r="C4184" t="s">
        <v>563</v>
      </c>
      <c r="D4184" t="s">
        <v>562</v>
      </c>
      <c r="E4184" t="s">
        <v>561</v>
      </c>
      <c r="F4184">
        <v>1662</v>
      </c>
      <c r="G4184">
        <v>180</v>
      </c>
      <c r="H4184">
        <v>13.333</v>
      </c>
      <c r="I4184">
        <v>2.9860000000000002</v>
      </c>
      <c r="J4184">
        <v>1</v>
      </c>
      <c r="K4184">
        <v>1172.4380000000001</v>
      </c>
      <c r="L4184" t="s">
        <v>560</v>
      </c>
      <c r="M4184" t="s">
        <v>559</v>
      </c>
      <c r="N4184" s="8">
        <v>43412</v>
      </c>
      <c r="O4184">
        <v>0</v>
      </c>
      <c r="P4184">
        <v>0</v>
      </c>
      <c r="Q4184">
        <v>13579.55</v>
      </c>
      <c r="R4184">
        <v>1362.1389999999999</v>
      </c>
      <c r="S4184">
        <v>2.8380000000000001</v>
      </c>
      <c r="T4184">
        <v>33</v>
      </c>
      <c r="U4184">
        <v>4127.692</v>
      </c>
      <c r="V4184">
        <v>5</v>
      </c>
      <c r="W4184">
        <v>2.036</v>
      </c>
      <c r="X4184">
        <v>3.29</v>
      </c>
      <c r="Y4184" s="8">
        <v>43412</v>
      </c>
    </row>
    <row r="4185" spans="1:25" x14ac:dyDescent="0.25">
      <c r="A4185">
        <v>-111.97650050999999</v>
      </c>
      <c r="B4185">
        <v>33.079540209999998</v>
      </c>
      <c r="C4185" t="s">
        <v>563</v>
      </c>
      <c r="D4185" t="s">
        <v>562</v>
      </c>
      <c r="E4185" t="s">
        <v>561</v>
      </c>
      <c r="F4185">
        <v>1663</v>
      </c>
      <c r="G4185">
        <v>177</v>
      </c>
      <c r="H4185">
        <v>13.333</v>
      </c>
      <c r="I4185">
        <v>3.2810000000000001</v>
      </c>
      <c r="J4185">
        <v>1</v>
      </c>
      <c r="K4185">
        <v>1172.402</v>
      </c>
      <c r="L4185" t="s">
        <v>560</v>
      </c>
      <c r="M4185" t="s">
        <v>559</v>
      </c>
      <c r="N4185" s="8">
        <v>43412</v>
      </c>
      <c r="O4185">
        <v>0</v>
      </c>
      <c r="P4185">
        <v>0</v>
      </c>
      <c r="Q4185">
        <v>12184.421</v>
      </c>
      <c r="R4185">
        <v>1112.1980000000001</v>
      </c>
      <c r="S4185">
        <v>2.3170000000000002</v>
      </c>
      <c r="T4185">
        <v>33</v>
      </c>
      <c r="U4185">
        <v>3370.2979999999998</v>
      </c>
      <c r="V4185">
        <v>5</v>
      </c>
      <c r="W4185">
        <v>2.2370000000000001</v>
      </c>
      <c r="X4185">
        <v>3.6150000000000002</v>
      </c>
      <c r="Y4185" s="8">
        <v>43412</v>
      </c>
    </row>
    <row r="4186" spans="1:25" x14ac:dyDescent="0.25">
      <c r="A4186">
        <v>-111.97649966</v>
      </c>
      <c r="B4186">
        <v>33.07953122</v>
      </c>
      <c r="C4186" t="s">
        <v>563</v>
      </c>
      <c r="D4186" t="s">
        <v>562</v>
      </c>
      <c r="E4186" t="s">
        <v>561</v>
      </c>
      <c r="F4186">
        <v>1664</v>
      </c>
      <c r="G4186">
        <v>182</v>
      </c>
      <c r="H4186">
        <v>13.333</v>
      </c>
      <c r="I4186">
        <v>3.2480000000000002</v>
      </c>
      <c r="J4186">
        <v>1</v>
      </c>
      <c r="K4186">
        <v>1172.3789999999999</v>
      </c>
      <c r="L4186" t="s">
        <v>560</v>
      </c>
      <c r="M4186" t="s">
        <v>559</v>
      </c>
      <c r="N4186" s="8">
        <v>43412</v>
      </c>
      <c r="O4186">
        <v>0</v>
      </c>
      <c r="P4186">
        <v>0</v>
      </c>
      <c r="Q4186">
        <v>12080.21</v>
      </c>
      <c r="R4186">
        <v>1113.8240000000001</v>
      </c>
      <c r="S4186">
        <v>2.3199999999999998</v>
      </c>
      <c r="T4186">
        <v>33</v>
      </c>
      <c r="U4186">
        <v>3375.2240000000002</v>
      </c>
      <c r="V4186">
        <v>5</v>
      </c>
      <c r="W4186">
        <v>2.2149999999999999</v>
      </c>
      <c r="X4186">
        <v>3.5790000000000002</v>
      </c>
      <c r="Y4186" s="8">
        <v>43412</v>
      </c>
    </row>
    <row r="4187" spans="1:25" x14ac:dyDescent="0.25">
      <c r="A4187">
        <v>-111.9765</v>
      </c>
      <c r="B4187">
        <v>33.07952323</v>
      </c>
      <c r="C4187" t="s">
        <v>563</v>
      </c>
      <c r="D4187" t="s">
        <v>562</v>
      </c>
      <c r="E4187" t="s">
        <v>561</v>
      </c>
      <c r="F4187">
        <v>1665</v>
      </c>
      <c r="G4187">
        <v>180</v>
      </c>
      <c r="H4187">
        <v>13.333</v>
      </c>
      <c r="I4187">
        <v>3.2149999999999999</v>
      </c>
      <c r="J4187">
        <v>1</v>
      </c>
      <c r="K4187">
        <v>1172.434</v>
      </c>
      <c r="L4187" t="s">
        <v>560</v>
      </c>
      <c r="M4187" t="s">
        <v>559</v>
      </c>
      <c r="N4187" s="8">
        <v>43412</v>
      </c>
      <c r="O4187">
        <v>0</v>
      </c>
      <c r="P4187">
        <v>0</v>
      </c>
      <c r="Q4187">
        <v>10853.241</v>
      </c>
      <c r="R4187">
        <v>1010.9059999999999</v>
      </c>
      <c r="S4187">
        <v>2.1059999999999999</v>
      </c>
      <c r="T4187">
        <v>33</v>
      </c>
      <c r="U4187">
        <v>3063.3510000000001</v>
      </c>
      <c r="V4187">
        <v>5</v>
      </c>
      <c r="W4187">
        <v>2.1920000000000002</v>
      </c>
      <c r="X4187">
        <v>3.5430000000000001</v>
      </c>
      <c r="Y4187" s="8">
        <v>43412</v>
      </c>
    </row>
    <row r="4188" spans="1:25" x14ac:dyDescent="0.25">
      <c r="A4188">
        <v>-111.97649982999999</v>
      </c>
      <c r="B4188">
        <v>33.07951422</v>
      </c>
      <c r="C4188" t="s">
        <v>563</v>
      </c>
      <c r="D4188" t="s">
        <v>562</v>
      </c>
      <c r="E4188" t="s">
        <v>561</v>
      </c>
      <c r="F4188">
        <v>1666</v>
      </c>
      <c r="G4188">
        <v>181</v>
      </c>
      <c r="H4188">
        <v>13.333</v>
      </c>
      <c r="I4188">
        <v>3.0510000000000002</v>
      </c>
      <c r="J4188">
        <v>1</v>
      </c>
      <c r="K4188">
        <v>1172.4739999999999</v>
      </c>
      <c r="L4188" t="s">
        <v>560</v>
      </c>
      <c r="M4188" t="s">
        <v>559</v>
      </c>
      <c r="N4188" s="8">
        <v>43412</v>
      </c>
      <c r="O4188">
        <v>0</v>
      </c>
      <c r="P4188">
        <v>0</v>
      </c>
      <c r="Q4188">
        <v>11915.905000000001</v>
      </c>
      <c r="R4188">
        <v>1169.557</v>
      </c>
      <c r="S4188">
        <v>2.4369999999999998</v>
      </c>
      <c r="T4188">
        <v>33</v>
      </c>
      <c r="U4188">
        <v>3544.1120000000001</v>
      </c>
      <c r="V4188">
        <v>5</v>
      </c>
      <c r="W4188">
        <v>2.08</v>
      </c>
      <c r="X4188">
        <v>3.3620000000000001</v>
      </c>
      <c r="Y4188" s="8">
        <v>43412</v>
      </c>
    </row>
    <row r="4189" spans="1:25" x14ac:dyDescent="0.25">
      <c r="A4189">
        <v>-111.97650068</v>
      </c>
      <c r="B4189">
        <v>33.079504210000003</v>
      </c>
      <c r="C4189" t="s">
        <v>563</v>
      </c>
      <c r="D4189" t="s">
        <v>562</v>
      </c>
      <c r="E4189" t="s">
        <v>561</v>
      </c>
      <c r="F4189">
        <v>1667</v>
      </c>
      <c r="G4189">
        <v>176</v>
      </c>
      <c r="H4189">
        <v>13.333</v>
      </c>
      <c r="I4189">
        <v>3.379</v>
      </c>
      <c r="J4189">
        <v>1</v>
      </c>
      <c r="K4189">
        <v>1172.434</v>
      </c>
      <c r="L4189" t="s">
        <v>560</v>
      </c>
      <c r="M4189" t="s">
        <v>559</v>
      </c>
      <c r="N4189" s="8">
        <v>43412</v>
      </c>
      <c r="O4189">
        <v>0</v>
      </c>
      <c r="P4189">
        <v>0</v>
      </c>
      <c r="Q4189">
        <v>8855.6440000000002</v>
      </c>
      <c r="R4189">
        <v>784.80200000000002</v>
      </c>
      <c r="S4189">
        <v>1.635</v>
      </c>
      <c r="T4189">
        <v>33</v>
      </c>
      <c r="U4189">
        <v>2378.1880000000001</v>
      </c>
      <c r="V4189">
        <v>5</v>
      </c>
      <c r="W4189">
        <v>2.3039999999999998</v>
      </c>
      <c r="X4189">
        <v>3.7240000000000002</v>
      </c>
      <c r="Y4189" s="8">
        <v>43412</v>
      </c>
    </row>
    <row r="4190" spans="1:25" x14ac:dyDescent="0.25">
      <c r="A4190">
        <v>-111.97650032</v>
      </c>
      <c r="B4190">
        <v>33.079495209999997</v>
      </c>
      <c r="C4190" t="s">
        <v>563</v>
      </c>
      <c r="D4190" t="s">
        <v>562</v>
      </c>
      <c r="E4190" t="s">
        <v>561</v>
      </c>
      <c r="F4190">
        <v>1668</v>
      </c>
      <c r="G4190">
        <v>184</v>
      </c>
      <c r="H4190">
        <v>13.333</v>
      </c>
      <c r="I4190">
        <v>3.2810000000000001</v>
      </c>
      <c r="J4190">
        <v>1</v>
      </c>
      <c r="K4190">
        <v>1172.3689999999999</v>
      </c>
      <c r="L4190" t="s">
        <v>560</v>
      </c>
      <c r="M4190" t="s">
        <v>559</v>
      </c>
      <c r="N4190" s="8">
        <v>43412</v>
      </c>
      <c r="O4190">
        <v>0</v>
      </c>
      <c r="P4190">
        <v>0</v>
      </c>
      <c r="Q4190">
        <v>10020.040999999999</v>
      </c>
      <c r="R4190">
        <v>914.63300000000004</v>
      </c>
      <c r="S4190">
        <v>1.905</v>
      </c>
      <c r="T4190">
        <v>33</v>
      </c>
      <c r="U4190">
        <v>2771.6149999999998</v>
      </c>
      <c r="V4190">
        <v>5</v>
      </c>
      <c r="W4190">
        <v>2.2370000000000001</v>
      </c>
      <c r="X4190">
        <v>3.6150000000000002</v>
      </c>
      <c r="Y4190" s="8">
        <v>43412</v>
      </c>
    </row>
    <row r="4191" spans="1:25" x14ac:dyDescent="0.25">
      <c r="A4191">
        <v>-111.97650032</v>
      </c>
      <c r="B4191">
        <v>33.079487210000003</v>
      </c>
      <c r="C4191" t="s">
        <v>563</v>
      </c>
      <c r="D4191" t="s">
        <v>562</v>
      </c>
      <c r="E4191" t="s">
        <v>561</v>
      </c>
      <c r="F4191">
        <v>1669</v>
      </c>
      <c r="G4191">
        <v>184</v>
      </c>
      <c r="H4191">
        <v>13.333</v>
      </c>
      <c r="I4191">
        <v>3.1819999999999999</v>
      </c>
      <c r="J4191">
        <v>1</v>
      </c>
      <c r="K4191">
        <v>1172.4739999999999</v>
      </c>
      <c r="L4191" t="s">
        <v>560</v>
      </c>
      <c r="M4191" t="s">
        <v>559</v>
      </c>
      <c r="N4191" s="8">
        <v>43412</v>
      </c>
      <c r="O4191">
        <v>0</v>
      </c>
      <c r="P4191">
        <v>0</v>
      </c>
      <c r="Q4191">
        <v>12050.245999999999</v>
      </c>
      <c r="R4191">
        <v>1133.97</v>
      </c>
      <c r="S4191">
        <v>2.3620000000000001</v>
      </c>
      <c r="T4191">
        <v>33</v>
      </c>
      <c r="U4191">
        <v>3436.2719999999999</v>
      </c>
      <c r="V4191">
        <v>5</v>
      </c>
      <c r="W4191">
        <v>2.17</v>
      </c>
      <c r="X4191">
        <v>3.5070000000000001</v>
      </c>
      <c r="Y4191" s="8">
        <v>43412</v>
      </c>
    </row>
    <row r="4192" spans="1:25" x14ac:dyDescent="0.25">
      <c r="A4192">
        <v>-111.97650203000001</v>
      </c>
      <c r="B4192">
        <v>33.079478180000002</v>
      </c>
      <c r="C4192" t="s">
        <v>563</v>
      </c>
      <c r="D4192" t="s">
        <v>562</v>
      </c>
      <c r="E4192" t="s">
        <v>561</v>
      </c>
      <c r="F4192">
        <v>1670</v>
      </c>
      <c r="G4192">
        <v>174</v>
      </c>
      <c r="H4192">
        <v>13.333</v>
      </c>
      <c r="I4192">
        <v>3.4119999999999999</v>
      </c>
      <c r="J4192">
        <v>1</v>
      </c>
      <c r="K4192">
        <v>1172.444</v>
      </c>
      <c r="L4192" t="s">
        <v>560</v>
      </c>
      <c r="M4192" t="s">
        <v>559</v>
      </c>
      <c r="N4192" s="8">
        <v>43412</v>
      </c>
      <c r="O4192">
        <v>0</v>
      </c>
      <c r="P4192">
        <v>0</v>
      </c>
      <c r="Q4192">
        <v>12388.934999999999</v>
      </c>
      <c r="R4192">
        <v>1087.3710000000001</v>
      </c>
      <c r="S4192">
        <v>2.2650000000000001</v>
      </c>
      <c r="T4192">
        <v>33</v>
      </c>
      <c r="U4192">
        <v>3295.0650000000001</v>
      </c>
      <c r="V4192">
        <v>5</v>
      </c>
      <c r="W4192">
        <v>2.3260000000000001</v>
      </c>
      <c r="X4192">
        <v>3.76</v>
      </c>
      <c r="Y4192" s="8">
        <v>43412</v>
      </c>
    </row>
    <row r="4193" spans="1:25" x14ac:dyDescent="0.25">
      <c r="A4193">
        <v>-111.97650049000001</v>
      </c>
      <c r="B4193">
        <v>33.079469209999999</v>
      </c>
      <c r="C4193" t="s">
        <v>563</v>
      </c>
      <c r="D4193" t="s">
        <v>562</v>
      </c>
      <c r="E4193" t="s">
        <v>561</v>
      </c>
      <c r="F4193">
        <v>1671</v>
      </c>
      <c r="G4193">
        <v>183</v>
      </c>
      <c r="H4193">
        <v>13.333</v>
      </c>
      <c r="I4193">
        <v>3.15</v>
      </c>
      <c r="J4193">
        <v>1</v>
      </c>
      <c r="K4193">
        <v>1172.4570000000001</v>
      </c>
      <c r="L4193" t="s">
        <v>560</v>
      </c>
      <c r="M4193" t="s">
        <v>559</v>
      </c>
      <c r="N4193" s="8">
        <v>43412</v>
      </c>
      <c r="O4193">
        <v>0</v>
      </c>
      <c r="P4193">
        <v>0</v>
      </c>
      <c r="Q4193">
        <v>11821.111999999999</v>
      </c>
      <c r="R4193">
        <v>1123.9949999999999</v>
      </c>
      <c r="S4193">
        <v>2.3420000000000001</v>
      </c>
      <c r="T4193">
        <v>33</v>
      </c>
      <c r="U4193">
        <v>3406.0450000000001</v>
      </c>
      <c r="V4193">
        <v>5</v>
      </c>
      <c r="W4193">
        <v>2.1469999999999998</v>
      </c>
      <c r="X4193">
        <v>3.4710000000000001</v>
      </c>
      <c r="Y4193" s="8">
        <v>43412</v>
      </c>
    </row>
    <row r="4194" spans="1:25" x14ac:dyDescent="0.25">
      <c r="A4194">
        <v>-111.97650186</v>
      </c>
      <c r="B4194">
        <v>33.079459190000001</v>
      </c>
      <c r="C4194" t="s">
        <v>563</v>
      </c>
      <c r="D4194" t="s">
        <v>562</v>
      </c>
      <c r="E4194" t="s">
        <v>561</v>
      </c>
      <c r="F4194">
        <v>1672</v>
      </c>
      <c r="G4194">
        <v>175</v>
      </c>
      <c r="H4194">
        <v>13.333</v>
      </c>
      <c r="I4194">
        <v>3.2810000000000001</v>
      </c>
      <c r="J4194">
        <v>1</v>
      </c>
      <c r="K4194">
        <v>1172.415</v>
      </c>
      <c r="L4194" t="s">
        <v>560</v>
      </c>
      <c r="M4194" t="s">
        <v>559</v>
      </c>
      <c r="N4194" s="8">
        <v>43412</v>
      </c>
      <c r="O4194">
        <v>0</v>
      </c>
      <c r="P4194">
        <v>0</v>
      </c>
      <c r="Q4194">
        <v>13909.206</v>
      </c>
      <c r="R4194">
        <v>1269.6369999999999</v>
      </c>
      <c r="S4194">
        <v>2.645</v>
      </c>
      <c r="T4194">
        <v>33</v>
      </c>
      <c r="U4194">
        <v>3847.3850000000002</v>
      </c>
      <c r="V4194">
        <v>5</v>
      </c>
      <c r="W4194">
        <v>2.2370000000000001</v>
      </c>
      <c r="X4194">
        <v>3.6150000000000002</v>
      </c>
      <c r="Y4194" s="8">
        <v>43412</v>
      </c>
    </row>
    <row r="4195" spans="1:25" x14ac:dyDescent="0.25">
      <c r="A4195">
        <v>-111.97650049000001</v>
      </c>
      <c r="B4195">
        <v>33.079450209999997</v>
      </c>
      <c r="C4195" t="s">
        <v>563</v>
      </c>
      <c r="D4195" t="s">
        <v>562</v>
      </c>
      <c r="E4195" t="s">
        <v>561</v>
      </c>
      <c r="F4195">
        <v>1673</v>
      </c>
      <c r="G4195">
        <v>183</v>
      </c>
      <c r="H4195">
        <v>13.333</v>
      </c>
      <c r="I4195">
        <v>3.379</v>
      </c>
      <c r="J4195">
        <v>1</v>
      </c>
      <c r="K4195">
        <v>1172.402</v>
      </c>
      <c r="L4195" t="s">
        <v>560</v>
      </c>
      <c r="M4195" t="s">
        <v>559</v>
      </c>
      <c r="N4195" s="8">
        <v>43412</v>
      </c>
      <c r="O4195">
        <v>0</v>
      </c>
      <c r="P4195">
        <v>0</v>
      </c>
      <c r="Q4195">
        <v>12637.566999999999</v>
      </c>
      <c r="R4195">
        <v>1119.963</v>
      </c>
      <c r="S4195">
        <v>2.3330000000000002</v>
      </c>
      <c r="T4195">
        <v>33</v>
      </c>
      <c r="U4195">
        <v>3393.826</v>
      </c>
      <c r="V4195">
        <v>5</v>
      </c>
      <c r="W4195">
        <v>2.3039999999999998</v>
      </c>
      <c r="X4195">
        <v>3.7240000000000002</v>
      </c>
      <c r="Y4195" s="8">
        <v>43412</v>
      </c>
    </row>
    <row r="4196" spans="1:25" x14ac:dyDescent="0.25">
      <c r="A4196">
        <v>-111.97650151000001</v>
      </c>
      <c r="B4196">
        <v>33.079441209999999</v>
      </c>
      <c r="C4196" t="s">
        <v>563</v>
      </c>
      <c r="D4196" t="s">
        <v>562</v>
      </c>
      <c r="E4196" t="s">
        <v>561</v>
      </c>
      <c r="F4196">
        <v>1674</v>
      </c>
      <c r="G4196">
        <v>177</v>
      </c>
      <c r="H4196">
        <v>13.333</v>
      </c>
      <c r="I4196">
        <v>3.3140000000000001</v>
      </c>
      <c r="J4196">
        <v>1</v>
      </c>
      <c r="K4196">
        <v>1172.434</v>
      </c>
      <c r="L4196" t="s">
        <v>560</v>
      </c>
      <c r="M4196" t="s">
        <v>559</v>
      </c>
      <c r="N4196" s="8">
        <v>43412</v>
      </c>
      <c r="O4196">
        <v>0</v>
      </c>
      <c r="P4196">
        <v>0</v>
      </c>
      <c r="Q4196">
        <v>13619.704</v>
      </c>
      <c r="R4196">
        <v>1230.902</v>
      </c>
      <c r="S4196">
        <v>2.5640000000000001</v>
      </c>
      <c r="T4196">
        <v>33</v>
      </c>
      <c r="U4196">
        <v>3730.0070000000001</v>
      </c>
      <c r="V4196">
        <v>5</v>
      </c>
      <c r="W4196">
        <v>2.2589999999999999</v>
      </c>
      <c r="X4196">
        <v>3.6509999999999998</v>
      </c>
      <c r="Y4196" s="8">
        <v>43412</v>
      </c>
    </row>
    <row r="4197" spans="1:25" x14ac:dyDescent="0.25">
      <c r="A4197">
        <v>-111.97650032</v>
      </c>
      <c r="B4197">
        <v>33.079433209999998</v>
      </c>
      <c r="C4197" t="s">
        <v>563</v>
      </c>
      <c r="D4197" t="s">
        <v>562</v>
      </c>
      <c r="E4197" t="s">
        <v>561</v>
      </c>
      <c r="F4197">
        <v>1675</v>
      </c>
      <c r="G4197">
        <v>184</v>
      </c>
      <c r="H4197">
        <v>13.333</v>
      </c>
      <c r="I4197">
        <v>3.117</v>
      </c>
      <c r="J4197">
        <v>1</v>
      </c>
      <c r="K4197">
        <v>1172.415</v>
      </c>
      <c r="L4197" t="s">
        <v>560</v>
      </c>
      <c r="M4197" t="s">
        <v>559</v>
      </c>
      <c r="N4197" s="8">
        <v>43412</v>
      </c>
      <c r="O4197">
        <v>0</v>
      </c>
      <c r="P4197">
        <v>0</v>
      </c>
      <c r="Q4197">
        <v>13528.380999999999</v>
      </c>
      <c r="R4197">
        <v>1299.8689999999999</v>
      </c>
      <c r="S4197">
        <v>2.7080000000000002</v>
      </c>
      <c r="T4197">
        <v>33</v>
      </c>
      <c r="U4197">
        <v>3938.9960000000001</v>
      </c>
      <c r="V4197">
        <v>5</v>
      </c>
      <c r="W4197">
        <v>2.125</v>
      </c>
      <c r="X4197">
        <v>3.4340000000000002</v>
      </c>
      <c r="Y4197" s="8">
        <v>43412</v>
      </c>
    </row>
    <row r="4198" spans="1:25" x14ac:dyDescent="0.25">
      <c r="A4198">
        <v>-111.976501</v>
      </c>
      <c r="B4198">
        <v>33.079423230000003</v>
      </c>
      <c r="C4198" t="s">
        <v>563</v>
      </c>
      <c r="D4198" t="s">
        <v>562</v>
      </c>
      <c r="E4198" t="s">
        <v>561</v>
      </c>
      <c r="F4198">
        <v>1676</v>
      </c>
      <c r="G4198">
        <v>180</v>
      </c>
      <c r="H4198">
        <v>13.333</v>
      </c>
      <c r="I4198">
        <v>3.1819999999999999</v>
      </c>
      <c r="J4198">
        <v>1</v>
      </c>
      <c r="K4198">
        <v>1172.3430000000001</v>
      </c>
      <c r="L4198" t="s">
        <v>560</v>
      </c>
      <c r="M4198" t="s">
        <v>559</v>
      </c>
      <c r="N4198" s="8">
        <v>43412</v>
      </c>
      <c r="O4198">
        <v>0</v>
      </c>
      <c r="P4198">
        <v>0</v>
      </c>
      <c r="Q4198">
        <v>12995.424000000001</v>
      </c>
      <c r="R4198">
        <v>1222.914</v>
      </c>
      <c r="S4198">
        <v>2.548</v>
      </c>
      <c r="T4198">
        <v>33</v>
      </c>
      <c r="U4198">
        <v>3705.8009999999999</v>
      </c>
      <c r="V4198">
        <v>5</v>
      </c>
      <c r="W4198">
        <v>2.17</v>
      </c>
      <c r="X4198">
        <v>3.5070000000000001</v>
      </c>
      <c r="Y4198" s="8">
        <v>43412</v>
      </c>
    </row>
    <row r="4199" spans="1:25" x14ac:dyDescent="0.25">
      <c r="A4199">
        <v>-111.97650050999999</v>
      </c>
      <c r="B4199">
        <v>33.079414210000003</v>
      </c>
      <c r="C4199" t="s">
        <v>563</v>
      </c>
      <c r="D4199" t="s">
        <v>562</v>
      </c>
      <c r="E4199" t="s">
        <v>561</v>
      </c>
      <c r="F4199">
        <v>1677</v>
      </c>
      <c r="G4199">
        <v>177</v>
      </c>
      <c r="H4199">
        <v>13.333</v>
      </c>
      <c r="I4199">
        <v>3.5760000000000001</v>
      </c>
      <c r="J4199">
        <v>1</v>
      </c>
      <c r="K4199">
        <v>1172.461</v>
      </c>
      <c r="L4199" t="s">
        <v>560</v>
      </c>
      <c r="M4199" t="s">
        <v>559</v>
      </c>
      <c r="N4199" s="8">
        <v>43412</v>
      </c>
      <c r="O4199">
        <v>0</v>
      </c>
      <c r="P4199">
        <v>0</v>
      </c>
      <c r="Q4199">
        <v>12916.163</v>
      </c>
      <c r="R4199">
        <v>1081.644</v>
      </c>
      <c r="S4199">
        <v>2.2530000000000001</v>
      </c>
      <c r="T4199">
        <v>33</v>
      </c>
      <c r="U4199">
        <v>3277.7089999999998</v>
      </c>
      <c r="V4199">
        <v>5</v>
      </c>
      <c r="W4199">
        <v>2.4380000000000002</v>
      </c>
      <c r="X4199">
        <v>3.9409999999999998</v>
      </c>
      <c r="Y4199" s="8">
        <v>43412</v>
      </c>
    </row>
    <row r="4200" spans="1:25" x14ac:dyDescent="0.25">
      <c r="A4200">
        <v>-111.97650134</v>
      </c>
      <c r="B4200">
        <v>33.079406220000003</v>
      </c>
      <c r="C4200" t="s">
        <v>563</v>
      </c>
      <c r="D4200" t="s">
        <v>562</v>
      </c>
      <c r="E4200" t="s">
        <v>561</v>
      </c>
      <c r="F4200">
        <v>1678</v>
      </c>
      <c r="G4200">
        <v>178</v>
      </c>
      <c r="H4200">
        <v>13.333</v>
      </c>
      <c r="I4200">
        <v>3.15</v>
      </c>
      <c r="J4200">
        <v>1</v>
      </c>
      <c r="K4200">
        <v>1172.454</v>
      </c>
      <c r="L4200" t="s">
        <v>560</v>
      </c>
      <c r="M4200" t="s">
        <v>559</v>
      </c>
      <c r="N4200" s="8">
        <v>43412</v>
      </c>
      <c r="O4200">
        <v>0</v>
      </c>
      <c r="P4200">
        <v>0</v>
      </c>
      <c r="Q4200">
        <v>14115.096</v>
      </c>
      <c r="R4200">
        <v>1342.115</v>
      </c>
      <c r="S4200">
        <v>2.7959999999999998</v>
      </c>
      <c r="T4200">
        <v>33</v>
      </c>
      <c r="U4200">
        <v>4067.0160000000001</v>
      </c>
      <c r="V4200">
        <v>5</v>
      </c>
      <c r="W4200">
        <v>2.1469999999999998</v>
      </c>
      <c r="X4200">
        <v>3.4710000000000001</v>
      </c>
      <c r="Y4200" s="8">
        <v>43412</v>
      </c>
    </row>
    <row r="4201" spans="1:25" x14ac:dyDescent="0.25">
      <c r="A4201">
        <v>-111.97649948999999</v>
      </c>
      <c r="B4201">
        <v>33.079397210000003</v>
      </c>
      <c r="C4201" t="s">
        <v>563</v>
      </c>
      <c r="D4201" t="s">
        <v>562</v>
      </c>
      <c r="E4201" t="s">
        <v>561</v>
      </c>
      <c r="F4201">
        <v>1679</v>
      </c>
      <c r="G4201">
        <v>183</v>
      </c>
      <c r="H4201">
        <v>13.333</v>
      </c>
      <c r="I4201">
        <v>3.1819999999999999</v>
      </c>
      <c r="J4201">
        <v>1</v>
      </c>
      <c r="K4201">
        <v>1172.451</v>
      </c>
      <c r="L4201" t="s">
        <v>560</v>
      </c>
      <c r="M4201" t="s">
        <v>559</v>
      </c>
      <c r="N4201" s="8">
        <v>43412</v>
      </c>
      <c r="O4201">
        <v>0</v>
      </c>
      <c r="P4201">
        <v>0</v>
      </c>
      <c r="Q4201">
        <v>12596.918</v>
      </c>
      <c r="R4201">
        <v>1185.413</v>
      </c>
      <c r="S4201">
        <v>2.4700000000000002</v>
      </c>
      <c r="T4201">
        <v>33</v>
      </c>
      <c r="U4201">
        <v>3592.1619999999998</v>
      </c>
      <c r="V4201">
        <v>5</v>
      </c>
      <c r="W4201">
        <v>2.17</v>
      </c>
      <c r="X4201">
        <v>3.5070000000000001</v>
      </c>
      <c r="Y4201" s="8">
        <v>43412</v>
      </c>
    </row>
    <row r="4202" spans="1:25" x14ac:dyDescent="0.25">
      <c r="A4202">
        <v>-111.976501</v>
      </c>
      <c r="B4202">
        <v>33.079388229999999</v>
      </c>
      <c r="C4202" t="s">
        <v>563</v>
      </c>
      <c r="D4202" t="s">
        <v>562</v>
      </c>
      <c r="E4202" t="s">
        <v>561</v>
      </c>
      <c r="F4202">
        <v>1680</v>
      </c>
      <c r="G4202">
        <v>180</v>
      </c>
      <c r="H4202">
        <v>13.333</v>
      </c>
      <c r="I4202">
        <v>3.2480000000000002</v>
      </c>
      <c r="J4202">
        <v>1</v>
      </c>
      <c r="K4202">
        <v>1172.4179999999999</v>
      </c>
      <c r="L4202" t="s">
        <v>560</v>
      </c>
      <c r="M4202" t="s">
        <v>559</v>
      </c>
      <c r="N4202" s="8">
        <v>43412</v>
      </c>
      <c r="O4202">
        <v>0</v>
      </c>
      <c r="P4202">
        <v>0</v>
      </c>
      <c r="Q4202">
        <v>11237.481</v>
      </c>
      <c r="R4202">
        <v>1036.1220000000001</v>
      </c>
      <c r="S4202">
        <v>2.1589999999999998</v>
      </c>
      <c r="T4202">
        <v>33</v>
      </c>
      <c r="U4202">
        <v>3139.7649999999999</v>
      </c>
      <c r="V4202">
        <v>5</v>
      </c>
      <c r="W4202">
        <v>2.2149999999999999</v>
      </c>
      <c r="X4202">
        <v>3.5790000000000002</v>
      </c>
      <c r="Y4202" s="8">
        <v>43412</v>
      </c>
    </row>
    <row r="4203" spans="1:25" x14ac:dyDescent="0.25">
      <c r="A4203">
        <v>-111.97650049000001</v>
      </c>
      <c r="B4203">
        <v>33.079379209999999</v>
      </c>
      <c r="C4203" t="s">
        <v>563</v>
      </c>
      <c r="D4203" t="s">
        <v>562</v>
      </c>
      <c r="E4203" t="s">
        <v>561</v>
      </c>
      <c r="F4203">
        <v>1681</v>
      </c>
      <c r="G4203">
        <v>183</v>
      </c>
      <c r="H4203">
        <v>13.333</v>
      </c>
      <c r="I4203">
        <v>3.0840000000000001</v>
      </c>
      <c r="J4203">
        <v>1</v>
      </c>
      <c r="K4203">
        <v>1172.4280000000001</v>
      </c>
      <c r="L4203" t="s">
        <v>560</v>
      </c>
      <c r="M4203" t="s">
        <v>559</v>
      </c>
      <c r="N4203" s="8">
        <v>43412</v>
      </c>
      <c r="O4203">
        <v>0</v>
      </c>
      <c r="P4203">
        <v>0</v>
      </c>
      <c r="Q4203">
        <v>12834.754000000001</v>
      </c>
      <c r="R4203">
        <v>1246.3409999999999</v>
      </c>
      <c r="S4203">
        <v>2.597</v>
      </c>
      <c r="T4203">
        <v>33</v>
      </c>
      <c r="U4203">
        <v>3776.7919999999999</v>
      </c>
      <c r="V4203">
        <v>5</v>
      </c>
      <c r="W4203">
        <v>2.1030000000000002</v>
      </c>
      <c r="X4203">
        <v>3.3980000000000001</v>
      </c>
      <c r="Y4203" s="8">
        <v>43412</v>
      </c>
    </row>
    <row r="4204" spans="1:25" x14ac:dyDescent="0.25">
      <c r="A4204">
        <v>-111.97650086</v>
      </c>
      <c r="B4204">
        <v>33.079370189999999</v>
      </c>
      <c r="C4204" t="s">
        <v>563</v>
      </c>
      <c r="D4204" t="s">
        <v>562</v>
      </c>
      <c r="E4204" t="s">
        <v>561</v>
      </c>
      <c r="F4204">
        <v>1682</v>
      </c>
      <c r="G4204">
        <v>175</v>
      </c>
      <c r="H4204">
        <v>13.333</v>
      </c>
      <c r="I4204">
        <v>3.5430000000000001</v>
      </c>
      <c r="J4204">
        <v>1</v>
      </c>
      <c r="K4204">
        <v>1172.4770000000001</v>
      </c>
      <c r="L4204" t="s">
        <v>560</v>
      </c>
      <c r="M4204" t="s">
        <v>559</v>
      </c>
      <c r="N4204" s="8">
        <v>43412</v>
      </c>
      <c r="O4204">
        <v>0</v>
      </c>
      <c r="P4204">
        <v>0</v>
      </c>
      <c r="Q4204">
        <v>13685.084000000001</v>
      </c>
      <c r="R4204">
        <v>1156.6469999999999</v>
      </c>
      <c r="S4204">
        <v>2.41</v>
      </c>
      <c r="T4204">
        <v>33</v>
      </c>
      <c r="U4204">
        <v>3504.9920000000002</v>
      </c>
      <c r="V4204">
        <v>5</v>
      </c>
      <c r="W4204">
        <v>2.4159999999999999</v>
      </c>
      <c r="X4204">
        <v>3.9039999999999999</v>
      </c>
      <c r="Y4204" s="8">
        <v>43412</v>
      </c>
    </row>
    <row r="4205" spans="1:25" x14ac:dyDescent="0.25">
      <c r="A4205">
        <v>-111.97650066</v>
      </c>
      <c r="B4205">
        <v>33.079361220000003</v>
      </c>
      <c r="C4205" t="s">
        <v>563</v>
      </c>
      <c r="D4205" t="s">
        <v>562</v>
      </c>
      <c r="E4205" t="s">
        <v>561</v>
      </c>
      <c r="F4205">
        <v>1683</v>
      </c>
      <c r="G4205">
        <v>182</v>
      </c>
      <c r="H4205">
        <v>13.333</v>
      </c>
      <c r="I4205">
        <v>3.3460000000000001</v>
      </c>
      <c r="J4205">
        <v>1</v>
      </c>
      <c r="K4205">
        <v>1172.49</v>
      </c>
      <c r="L4205" t="s">
        <v>560</v>
      </c>
      <c r="M4205" t="s">
        <v>559</v>
      </c>
      <c r="N4205" s="8">
        <v>43412</v>
      </c>
      <c r="O4205">
        <v>0</v>
      </c>
      <c r="P4205">
        <v>0</v>
      </c>
      <c r="Q4205">
        <v>11936.395</v>
      </c>
      <c r="R4205">
        <v>1068.194</v>
      </c>
      <c r="S4205">
        <v>2.2250000000000001</v>
      </c>
      <c r="T4205">
        <v>33</v>
      </c>
      <c r="U4205">
        <v>3236.953</v>
      </c>
      <c r="V4205">
        <v>5</v>
      </c>
      <c r="W4205">
        <v>2.282</v>
      </c>
      <c r="X4205">
        <v>3.6880000000000002</v>
      </c>
      <c r="Y4205" s="8">
        <v>43412</v>
      </c>
    </row>
    <row r="4206" spans="1:25" x14ac:dyDescent="0.25">
      <c r="A4206">
        <v>-111.97650032</v>
      </c>
      <c r="B4206">
        <v>33.079352210000003</v>
      </c>
      <c r="C4206" t="s">
        <v>563</v>
      </c>
      <c r="D4206" t="s">
        <v>562</v>
      </c>
      <c r="E4206" t="s">
        <v>561</v>
      </c>
      <c r="F4206">
        <v>1684</v>
      </c>
      <c r="G4206">
        <v>184</v>
      </c>
      <c r="H4206">
        <v>13.333</v>
      </c>
      <c r="I4206">
        <v>3.15</v>
      </c>
      <c r="J4206">
        <v>1</v>
      </c>
      <c r="K4206">
        <v>1172.3720000000001</v>
      </c>
      <c r="L4206" t="s">
        <v>560</v>
      </c>
      <c r="M4206" t="s">
        <v>559</v>
      </c>
      <c r="N4206" s="8">
        <v>43412</v>
      </c>
      <c r="O4206">
        <v>0</v>
      </c>
      <c r="P4206">
        <v>0</v>
      </c>
      <c r="Q4206">
        <v>14617.263000000001</v>
      </c>
      <c r="R4206">
        <v>1389.8630000000001</v>
      </c>
      <c r="S4206">
        <v>2.8959999999999999</v>
      </c>
      <c r="T4206">
        <v>33</v>
      </c>
      <c r="U4206">
        <v>4211.7070000000003</v>
      </c>
      <c r="V4206">
        <v>5</v>
      </c>
      <c r="W4206">
        <v>2.1469999999999998</v>
      </c>
      <c r="X4206">
        <v>3.4710000000000001</v>
      </c>
      <c r="Y4206" s="8">
        <v>43412</v>
      </c>
    </row>
    <row r="4207" spans="1:25" x14ac:dyDescent="0.25">
      <c r="A4207">
        <v>-111.97650168</v>
      </c>
      <c r="B4207">
        <v>33.079343209999998</v>
      </c>
      <c r="C4207" t="s">
        <v>563</v>
      </c>
      <c r="D4207" t="s">
        <v>562</v>
      </c>
      <c r="E4207" t="s">
        <v>561</v>
      </c>
      <c r="F4207">
        <v>1685</v>
      </c>
      <c r="G4207">
        <v>176</v>
      </c>
      <c r="H4207">
        <v>13.333</v>
      </c>
      <c r="I4207">
        <v>3.2149999999999999</v>
      </c>
      <c r="J4207">
        <v>1</v>
      </c>
      <c r="K4207">
        <v>1172.402</v>
      </c>
      <c r="L4207" t="s">
        <v>560</v>
      </c>
      <c r="M4207" t="s">
        <v>559</v>
      </c>
      <c r="N4207" s="8">
        <v>43412</v>
      </c>
      <c r="O4207">
        <v>0</v>
      </c>
      <c r="P4207">
        <v>0</v>
      </c>
      <c r="Q4207">
        <v>14257.919</v>
      </c>
      <c r="R4207">
        <v>1328.028</v>
      </c>
      <c r="S4207">
        <v>2.7669999999999999</v>
      </c>
      <c r="T4207">
        <v>33</v>
      </c>
      <c r="U4207">
        <v>4024.328</v>
      </c>
      <c r="V4207">
        <v>5</v>
      </c>
      <c r="W4207">
        <v>2.1920000000000002</v>
      </c>
      <c r="X4207">
        <v>3.5430000000000001</v>
      </c>
      <c r="Y4207" s="8">
        <v>43412</v>
      </c>
    </row>
    <row r="4208" spans="1:25" x14ac:dyDescent="0.25">
      <c r="A4208">
        <v>-111.97649997000001</v>
      </c>
      <c r="B4208">
        <v>33.079334179999996</v>
      </c>
      <c r="C4208" t="s">
        <v>563</v>
      </c>
      <c r="D4208" t="s">
        <v>562</v>
      </c>
      <c r="E4208" t="s">
        <v>561</v>
      </c>
      <c r="F4208">
        <v>1686</v>
      </c>
      <c r="G4208">
        <v>186</v>
      </c>
      <c r="H4208">
        <v>13.333</v>
      </c>
      <c r="I4208">
        <v>3.3460000000000001</v>
      </c>
      <c r="J4208">
        <v>1</v>
      </c>
      <c r="K4208">
        <v>1172.47</v>
      </c>
      <c r="L4208" t="s">
        <v>560</v>
      </c>
      <c r="M4208" t="s">
        <v>559</v>
      </c>
      <c r="N4208" s="8">
        <v>43412</v>
      </c>
      <c r="O4208">
        <v>0</v>
      </c>
      <c r="P4208">
        <v>0</v>
      </c>
      <c r="Q4208">
        <v>15767.174000000001</v>
      </c>
      <c r="R4208">
        <v>1411.0129999999999</v>
      </c>
      <c r="S4208">
        <v>2.94</v>
      </c>
      <c r="T4208">
        <v>33</v>
      </c>
      <c r="U4208">
        <v>4275.7960000000003</v>
      </c>
      <c r="V4208">
        <v>5</v>
      </c>
      <c r="W4208">
        <v>2.282</v>
      </c>
      <c r="X4208">
        <v>3.6880000000000002</v>
      </c>
      <c r="Y4208" s="8">
        <v>43412</v>
      </c>
    </row>
    <row r="4209" spans="1:25" x14ac:dyDescent="0.25">
      <c r="A4209">
        <v>-111.97650151000001</v>
      </c>
      <c r="B4209">
        <v>33.07932521</v>
      </c>
      <c r="C4209" t="s">
        <v>563</v>
      </c>
      <c r="D4209" t="s">
        <v>562</v>
      </c>
      <c r="E4209" t="s">
        <v>561</v>
      </c>
      <c r="F4209">
        <v>1687</v>
      </c>
      <c r="G4209">
        <v>177</v>
      </c>
      <c r="H4209">
        <v>13.333</v>
      </c>
      <c r="I4209">
        <v>3.117</v>
      </c>
      <c r="J4209">
        <v>1</v>
      </c>
      <c r="K4209">
        <v>1172.431</v>
      </c>
      <c r="L4209" t="s">
        <v>560</v>
      </c>
      <c r="M4209" t="s">
        <v>559</v>
      </c>
      <c r="N4209" s="8">
        <v>43412</v>
      </c>
      <c r="O4209">
        <v>0</v>
      </c>
      <c r="P4209">
        <v>0</v>
      </c>
      <c r="Q4209">
        <v>14432.523999999999</v>
      </c>
      <c r="R4209">
        <v>1386.7429999999999</v>
      </c>
      <c r="S4209">
        <v>2.8889999999999998</v>
      </c>
      <c r="T4209">
        <v>33</v>
      </c>
      <c r="U4209">
        <v>4202.2510000000002</v>
      </c>
      <c r="V4209">
        <v>5</v>
      </c>
      <c r="W4209">
        <v>2.125</v>
      </c>
      <c r="X4209">
        <v>3.4340000000000002</v>
      </c>
      <c r="Y4209" s="8">
        <v>43412</v>
      </c>
    </row>
    <row r="4210" spans="1:25" x14ac:dyDescent="0.25">
      <c r="A4210">
        <v>-111.976501</v>
      </c>
      <c r="B4210">
        <v>33.079316230000003</v>
      </c>
      <c r="C4210" t="s">
        <v>563</v>
      </c>
      <c r="D4210" t="s">
        <v>562</v>
      </c>
      <c r="E4210" t="s">
        <v>561</v>
      </c>
      <c r="F4210">
        <v>1688</v>
      </c>
      <c r="G4210">
        <v>180</v>
      </c>
      <c r="H4210">
        <v>13.333</v>
      </c>
      <c r="I4210">
        <v>3.2480000000000002</v>
      </c>
      <c r="J4210">
        <v>1</v>
      </c>
      <c r="K4210">
        <v>1172.415</v>
      </c>
      <c r="L4210" t="s">
        <v>560</v>
      </c>
      <c r="M4210" t="s">
        <v>559</v>
      </c>
      <c r="N4210" s="8">
        <v>43412</v>
      </c>
      <c r="O4210">
        <v>0</v>
      </c>
      <c r="P4210">
        <v>0</v>
      </c>
      <c r="Q4210">
        <v>13907.168</v>
      </c>
      <c r="R4210">
        <v>1282.2739999999999</v>
      </c>
      <c r="S4210">
        <v>2.6709999999999998</v>
      </c>
      <c r="T4210">
        <v>33</v>
      </c>
      <c r="U4210">
        <v>3885.6779999999999</v>
      </c>
      <c r="V4210">
        <v>5</v>
      </c>
      <c r="W4210">
        <v>2.2149999999999999</v>
      </c>
      <c r="X4210">
        <v>3.5790000000000002</v>
      </c>
      <c r="Y4210" s="8">
        <v>43412</v>
      </c>
    </row>
    <row r="4211" spans="1:25" x14ac:dyDescent="0.25">
      <c r="A4211">
        <v>-111.97649997000001</v>
      </c>
      <c r="B4211">
        <v>33.079307180000001</v>
      </c>
      <c r="C4211" t="s">
        <v>563</v>
      </c>
      <c r="D4211" t="s">
        <v>562</v>
      </c>
      <c r="E4211" t="s">
        <v>561</v>
      </c>
      <c r="F4211">
        <v>1689</v>
      </c>
      <c r="G4211">
        <v>186</v>
      </c>
      <c r="H4211">
        <v>13.333</v>
      </c>
      <c r="I4211">
        <v>3.4449999999999998</v>
      </c>
      <c r="J4211">
        <v>1</v>
      </c>
      <c r="K4211">
        <v>1172.4079999999999</v>
      </c>
      <c r="L4211" t="s">
        <v>560</v>
      </c>
      <c r="M4211" t="s">
        <v>559</v>
      </c>
      <c r="N4211" s="8">
        <v>43412</v>
      </c>
      <c r="O4211">
        <v>0</v>
      </c>
      <c r="P4211">
        <v>0</v>
      </c>
      <c r="Q4211">
        <v>15388.607</v>
      </c>
      <c r="R4211">
        <v>1337.788</v>
      </c>
      <c r="S4211">
        <v>2.7869999999999999</v>
      </c>
      <c r="T4211">
        <v>33</v>
      </c>
      <c r="U4211">
        <v>4053.9029999999998</v>
      </c>
      <c r="V4211">
        <v>5</v>
      </c>
      <c r="W4211">
        <v>2.3490000000000002</v>
      </c>
      <c r="X4211">
        <v>3.7959999999999998</v>
      </c>
      <c r="Y4211" s="8">
        <v>43412</v>
      </c>
    </row>
    <row r="4212" spans="1:25" x14ac:dyDescent="0.25">
      <c r="A4212">
        <v>-111.97650186</v>
      </c>
      <c r="B4212">
        <v>33.079298190000003</v>
      </c>
      <c r="C4212" t="s">
        <v>563</v>
      </c>
      <c r="D4212" t="s">
        <v>562</v>
      </c>
      <c r="E4212" t="s">
        <v>561</v>
      </c>
      <c r="F4212">
        <v>1690</v>
      </c>
      <c r="G4212">
        <v>175</v>
      </c>
      <c r="H4212">
        <v>13.333</v>
      </c>
      <c r="I4212">
        <v>3.0510000000000002</v>
      </c>
      <c r="J4212">
        <v>1</v>
      </c>
      <c r="K4212">
        <v>1172.425</v>
      </c>
      <c r="L4212" t="s">
        <v>560</v>
      </c>
      <c r="M4212" t="s">
        <v>559</v>
      </c>
      <c r="N4212" s="8">
        <v>43412</v>
      </c>
      <c r="O4212">
        <v>0</v>
      </c>
      <c r="P4212">
        <v>0</v>
      </c>
      <c r="Q4212">
        <v>16089.558999999999</v>
      </c>
      <c r="R4212">
        <v>1579.2049999999999</v>
      </c>
      <c r="S4212">
        <v>3.29</v>
      </c>
      <c r="T4212">
        <v>33</v>
      </c>
      <c r="U4212">
        <v>4785.4690000000001</v>
      </c>
      <c r="V4212">
        <v>5</v>
      </c>
      <c r="W4212">
        <v>2.08</v>
      </c>
      <c r="X4212">
        <v>3.3620000000000001</v>
      </c>
      <c r="Y4212" s="8">
        <v>43412</v>
      </c>
    </row>
    <row r="4213" spans="1:25" x14ac:dyDescent="0.25">
      <c r="A4213">
        <v>-111.97650132</v>
      </c>
      <c r="B4213">
        <v>33.079289209999999</v>
      </c>
      <c r="C4213" t="s">
        <v>563</v>
      </c>
      <c r="D4213" t="s">
        <v>562</v>
      </c>
      <c r="E4213" t="s">
        <v>561</v>
      </c>
      <c r="F4213">
        <v>1691</v>
      </c>
      <c r="G4213">
        <v>184</v>
      </c>
      <c r="H4213">
        <v>13.333</v>
      </c>
      <c r="I4213">
        <v>3.4449999999999998</v>
      </c>
      <c r="J4213">
        <v>1</v>
      </c>
      <c r="K4213">
        <v>1172.5070000000001</v>
      </c>
      <c r="L4213" t="s">
        <v>560</v>
      </c>
      <c r="M4213" t="s">
        <v>559</v>
      </c>
      <c r="N4213" s="8">
        <v>43412</v>
      </c>
      <c r="O4213">
        <v>0</v>
      </c>
      <c r="P4213">
        <v>0</v>
      </c>
      <c r="Q4213">
        <v>13699.846</v>
      </c>
      <c r="R4213">
        <v>1190.9780000000001</v>
      </c>
      <c r="S4213">
        <v>2.4809999999999999</v>
      </c>
      <c r="T4213">
        <v>33</v>
      </c>
      <c r="U4213">
        <v>3609.0230000000001</v>
      </c>
      <c r="V4213">
        <v>5</v>
      </c>
      <c r="W4213">
        <v>2.3490000000000002</v>
      </c>
      <c r="X4213">
        <v>3.7959999999999998</v>
      </c>
      <c r="Y4213" s="8">
        <v>43412</v>
      </c>
    </row>
    <row r="4214" spans="1:25" x14ac:dyDescent="0.25">
      <c r="A4214">
        <v>-111.976502</v>
      </c>
      <c r="B4214">
        <v>33.079280230000002</v>
      </c>
      <c r="C4214" t="s">
        <v>563</v>
      </c>
      <c r="D4214" t="s">
        <v>562</v>
      </c>
      <c r="E4214" t="s">
        <v>561</v>
      </c>
      <c r="F4214">
        <v>1692</v>
      </c>
      <c r="G4214">
        <v>180</v>
      </c>
      <c r="H4214">
        <v>13.333</v>
      </c>
      <c r="I4214">
        <v>3.4119999999999999</v>
      </c>
      <c r="J4214">
        <v>1</v>
      </c>
      <c r="K4214">
        <v>1172.454</v>
      </c>
      <c r="L4214" t="s">
        <v>560</v>
      </c>
      <c r="M4214" t="s">
        <v>559</v>
      </c>
      <c r="N4214" s="8">
        <v>43412</v>
      </c>
      <c r="O4214">
        <v>0</v>
      </c>
      <c r="P4214">
        <v>0</v>
      </c>
      <c r="Q4214">
        <v>14357.945</v>
      </c>
      <c r="R4214">
        <v>1260.191</v>
      </c>
      <c r="S4214">
        <v>2.625</v>
      </c>
      <c r="T4214">
        <v>33</v>
      </c>
      <c r="U4214">
        <v>3818.759</v>
      </c>
      <c r="V4214">
        <v>5</v>
      </c>
      <c r="W4214">
        <v>2.3260000000000001</v>
      </c>
      <c r="X4214">
        <v>3.76</v>
      </c>
      <c r="Y4214" s="8">
        <v>43412</v>
      </c>
    </row>
    <row r="4215" spans="1:25" x14ac:dyDescent="0.25">
      <c r="A4215">
        <v>-111.97650183</v>
      </c>
      <c r="B4215">
        <v>33.079271220000003</v>
      </c>
      <c r="C4215" t="s">
        <v>563</v>
      </c>
      <c r="D4215" t="s">
        <v>562</v>
      </c>
      <c r="E4215" t="s">
        <v>561</v>
      </c>
      <c r="F4215">
        <v>1693</v>
      </c>
      <c r="G4215">
        <v>181</v>
      </c>
      <c r="H4215">
        <v>13.333</v>
      </c>
      <c r="I4215">
        <v>3.1819999999999999</v>
      </c>
      <c r="J4215">
        <v>1</v>
      </c>
      <c r="K4215">
        <v>1172.431</v>
      </c>
      <c r="L4215" t="s">
        <v>560</v>
      </c>
      <c r="M4215" t="s">
        <v>559</v>
      </c>
      <c r="N4215" s="8">
        <v>43412</v>
      </c>
      <c r="O4215">
        <v>0</v>
      </c>
      <c r="P4215">
        <v>0</v>
      </c>
      <c r="Q4215">
        <v>14413.906000000001</v>
      </c>
      <c r="R4215">
        <v>1356.3979999999999</v>
      </c>
      <c r="S4215">
        <v>2.8260000000000001</v>
      </c>
      <c r="T4215">
        <v>33</v>
      </c>
      <c r="U4215">
        <v>4110.2979999999998</v>
      </c>
      <c r="V4215">
        <v>5</v>
      </c>
      <c r="W4215">
        <v>2.17</v>
      </c>
      <c r="X4215">
        <v>3.5070000000000001</v>
      </c>
      <c r="Y4215" s="8">
        <v>43412</v>
      </c>
    </row>
    <row r="4216" spans="1:25" x14ac:dyDescent="0.25">
      <c r="A4216">
        <v>-111.97650217</v>
      </c>
      <c r="B4216">
        <v>33.079262219999997</v>
      </c>
      <c r="C4216" t="s">
        <v>563</v>
      </c>
      <c r="D4216" t="s">
        <v>562</v>
      </c>
      <c r="E4216" t="s">
        <v>561</v>
      </c>
      <c r="F4216">
        <v>1694</v>
      </c>
      <c r="G4216">
        <v>179</v>
      </c>
      <c r="H4216">
        <v>13.333</v>
      </c>
      <c r="I4216">
        <v>3.3140000000000001</v>
      </c>
      <c r="J4216">
        <v>1</v>
      </c>
      <c r="K4216">
        <v>1172.451</v>
      </c>
      <c r="L4216" t="s">
        <v>560</v>
      </c>
      <c r="M4216" t="s">
        <v>559</v>
      </c>
      <c r="N4216" s="8">
        <v>43412</v>
      </c>
      <c r="O4216">
        <v>0</v>
      </c>
      <c r="P4216">
        <v>0</v>
      </c>
      <c r="Q4216">
        <v>13505.576999999999</v>
      </c>
      <c r="R4216">
        <v>1220.588</v>
      </c>
      <c r="S4216">
        <v>2.5430000000000001</v>
      </c>
      <c r="T4216">
        <v>33</v>
      </c>
      <c r="U4216">
        <v>3698.7510000000002</v>
      </c>
      <c r="V4216">
        <v>5</v>
      </c>
      <c r="W4216">
        <v>2.2589999999999999</v>
      </c>
      <c r="X4216">
        <v>3.6509999999999998</v>
      </c>
      <c r="Y4216" s="8">
        <v>43412</v>
      </c>
    </row>
    <row r="4217" spans="1:25" x14ac:dyDescent="0.25">
      <c r="A4217">
        <v>-111.976502</v>
      </c>
      <c r="B4217">
        <v>33.079253229999999</v>
      </c>
      <c r="C4217" t="s">
        <v>563</v>
      </c>
      <c r="D4217" t="s">
        <v>562</v>
      </c>
      <c r="E4217" t="s">
        <v>561</v>
      </c>
      <c r="F4217">
        <v>1695</v>
      </c>
      <c r="G4217">
        <v>180</v>
      </c>
      <c r="H4217">
        <v>13.333</v>
      </c>
      <c r="I4217">
        <v>3.379</v>
      </c>
      <c r="J4217">
        <v>1</v>
      </c>
      <c r="K4217">
        <v>1172.441</v>
      </c>
      <c r="L4217" t="s">
        <v>560</v>
      </c>
      <c r="M4217" t="s">
        <v>559</v>
      </c>
      <c r="N4217" s="8">
        <v>43412</v>
      </c>
      <c r="O4217">
        <v>0</v>
      </c>
      <c r="P4217">
        <v>0</v>
      </c>
      <c r="Q4217">
        <v>11275.046</v>
      </c>
      <c r="R4217">
        <v>999.21400000000006</v>
      </c>
      <c r="S4217">
        <v>2.0819999999999999</v>
      </c>
      <c r="T4217">
        <v>33</v>
      </c>
      <c r="U4217">
        <v>3027.92</v>
      </c>
      <c r="V4217">
        <v>5</v>
      </c>
      <c r="W4217">
        <v>2.3039999999999998</v>
      </c>
      <c r="X4217">
        <v>3.7240000000000002</v>
      </c>
      <c r="Y4217" s="8">
        <v>43412</v>
      </c>
    </row>
    <row r="4218" spans="1:25" x14ac:dyDescent="0.25">
      <c r="A4218">
        <v>-111.97650183</v>
      </c>
      <c r="B4218">
        <v>33.07924422</v>
      </c>
      <c r="C4218" t="s">
        <v>563</v>
      </c>
      <c r="D4218" t="s">
        <v>562</v>
      </c>
      <c r="E4218" t="s">
        <v>561</v>
      </c>
      <c r="F4218">
        <v>1696</v>
      </c>
      <c r="G4218">
        <v>181</v>
      </c>
      <c r="H4218">
        <v>13.333</v>
      </c>
      <c r="I4218">
        <v>3.2480000000000002</v>
      </c>
      <c r="J4218">
        <v>1</v>
      </c>
      <c r="K4218">
        <v>1172.451</v>
      </c>
      <c r="L4218" t="s">
        <v>560</v>
      </c>
      <c r="M4218" t="s">
        <v>559</v>
      </c>
      <c r="N4218" s="8">
        <v>43412</v>
      </c>
      <c r="O4218">
        <v>0</v>
      </c>
      <c r="P4218">
        <v>0</v>
      </c>
      <c r="Q4218">
        <v>12976.972</v>
      </c>
      <c r="R4218">
        <v>1196.508</v>
      </c>
      <c r="S4218">
        <v>2.4929999999999999</v>
      </c>
      <c r="T4218">
        <v>33</v>
      </c>
      <c r="U4218">
        <v>3625.78</v>
      </c>
      <c r="V4218">
        <v>5</v>
      </c>
      <c r="W4218">
        <v>2.2149999999999999</v>
      </c>
      <c r="X4218">
        <v>3.5790000000000002</v>
      </c>
      <c r="Y4218" s="8">
        <v>43412</v>
      </c>
    </row>
    <row r="4219" spans="1:25" x14ac:dyDescent="0.25">
      <c r="A4219">
        <v>-111.97650217</v>
      </c>
      <c r="B4219">
        <v>33.079235220000001</v>
      </c>
      <c r="C4219" t="s">
        <v>563</v>
      </c>
      <c r="D4219" t="s">
        <v>562</v>
      </c>
      <c r="E4219" t="s">
        <v>561</v>
      </c>
      <c r="F4219">
        <v>1697</v>
      </c>
      <c r="G4219">
        <v>179</v>
      </c>
      <c r="H4219">
        <v>13.333</v>
      </c>
      <c r="I4219">
        <v>3.15</v>
      </c>
      <c r="J4219">
        <v>1</v>
      </c>
      <c r="K4219">
        <v>1172.441</v>
      </c>
      <c r="L4219" t="s">
        <v>560</v>
      </c>
      <c r="M4219" t="s">
        <v>559</v>
      </c>
      <c r="N4219" s="8">
        <v>43412</v>
      </c>
      <c r="O4219">
        <v>0</v>
      </c>
      <c r="P4219">
        <v>0</v>
      </c>
      <c r="Q4219">
        <v>12049.365</v>
      </c>
      <c r="R4219">
        <v>1145.6980000000001</v>
      </c>
      <c r="S4219">
        <v>2.387</v>
      </c>
      <c r="T4219">
        <v>33</v>
      </c>
      <c r="U4219">
        <v>3471.8119999999999</v>
      </c>
      <c r="V4219">
        <v>5</v>
      </c>
      <c r="W4219">
        <v>2.1469999999999998</v>
      </c>
      <c r="X4219">
        <v>3.4710000000000001</v>
      </c>
      <c r="Y4219" s="8">
        <v>43412</v>
      </c>
    </row>
    <row r="4220" spans="1:25" x14ac:dyDescent="0.25">
      <c r="A4220">
        <v>-111.97650166</v>
      </c>
      <c r="B4220">
        <v>33.079226220000002</v>
      </c>
      <c r="C4220" t="s">
        <v>563</v>
      </c>
      <c r="D4220" t="s">
        <v>562</v>
      </c>
      <c r="E4220" t="s">
        <v>561</v>
      </c>
      <c r="F4220">
        <v>1698</v>
      </c>
      <c r="G4220">
        <v>182</v>
      </c>
      <c r="H4220">
        <v>13.333</v>
      </c>
      <c r="I4220">
        <v>3.4449999999999998</v>
      </c>
      <c r="J4220">
        <v>1</v>
      </c>
      <c r="K4220">
        <v>1172.4670000000001</v>
      </c>
      <c r="L4220" t="s">
        <v>560</v>
      </c>
      <c r="M4220" t="s">
        <v>559</v>
      </c>
      <c r="N4220" s="8">
        <v>43412</v>
      </c>
      <c r="O4220">
        <v>0</v>
      </c>
      <c r="P4220">
        <v>0</v>
      </c>
      <c r="Q4220">
        <v>12735.995999999999</v>
      </c>
      <c r="R4220">
        <v>1107.1869999999999</v>
      </c>
      <c r="S4220">
        <v>2.3069999999999999</v>
      </c>
      <c r="T4220">
        <v>33</v>
      </c>
      <c r="U4220">
        <v>3355.1109999999999</v>
      </c>
      <c r="V4220">
        <v>5</v>
      </c>
      <c r="W4220">
        <v>2.3490000000000002</v>
      </c>
      <c r="X4220">
        <v>3.7959999999999998</v>
      </c>
      <c r="Y4220" s="8">
        <v>43412</v>
      </c>
    </row>
    <row r="4221" spans="1:25" x14ac:dyDescent="0.25">
      <c r="A4221">
        <v>-111.97650097</v>
      </c>
      <c r="B4221">
        <v>33.079217180000001</v>
      </c>
      <c r="C4221" t="s">
        <v>563</v>
      </c>
      <c r="D4221" t="s">
        <v>562</v>
      </c>
      <c r="E4221" t="s">
        <v>561</v>
      </c>
      <c r="F4221">
        <v>1699</v>
      </c>
      <c r="G4221">
        <v>186</v>
      </c>
      <c r="H4221">
        <v>13.333</v>
      </c>
      <c r="I4221">
        <v>3.2149999999999999</v>
      </c>
      <c r="J4221">
        <v>1</v>
      </c>
      <c r="K4221">
        <v>1172.5360000000001</v>
      </c>
      <c r="L4221" t="s">
        <v>560</v>
      </c>
      <c r="M4221" t="s">
        <v>559</v>
      </c>
      <c r="N4221" s="8">
        <v>43412</v>
      </c>
      <c r="O4221">
        <v>0</v>
      </c>
      <c r="P4221">
        <v>0</v>
      </c>
      <c r="Q4221">
        <v>12485.931</v>
      </c>
      <c r="R4221">
        <v>1162.98</v>
      </c>
      <c r="S4221">
        <v>2.423</v>
      </c>
      <c r="T4221">
        <v>33</v>
      </c>
      <c r="U4221">
        <v>3524.181</v>
      </c>
      <c r="V4221">
        <v>5</v>
      </c>
      <c r="W4221">
        <v>2.1920000000000002</v>
      </c>
      <c r="X4221">
        <v>3.5430000000000001</v>
      </c>
      <c r="Y4221" s="8">
        <v>43412</v>
      </c>
    </row>
    <row r="4222" spans="1:25" x14ac:dyDescent="0.25">
      <c r="A4222">
        <v>-111.97650149</v>
      </c>
      <c r="B4222">
        <v>33.079208209999997</v>
      </c>
      <c r="C4222" t="s">
        <v>563</v>
      </c>
      <c r="D4222" t="s">
        <v>562</v>
      </c>
      <c r="E4222" t="s">
        <v>561</v>
      </c>
      <c r="F4222">
        <v>1700</v>
      </c>
      <c r="G4222">
        <v>183</v>
      </c>
      <c r="H4222">
        <v>13.333</v>
      </c>
      <c r="I4222">
        <v>3.2149999999999999</v>
      </c>
      <c r="J4222">
        <v>1</v>
      </c>
      <c r="K4222">
        <v>1172.5</v>
      </c>
      <c r="L4222" t="s">
        <v>560</v>
      </c>
      <c r="M4222" t="s">
        <v>559</v>
      </c>
      <c r="N4222" s="8">
        <v>43412</v>
      </c>
      <c r="O4222">
        <v>0</v>
      </c>
      <c r="P4222">
        <v>0</v>
      </c>
      <c r="Q4222">
        <v>12867.582</v>
      </c>
      <c r="R4222">
        <v>1198.528</v>
      </c>
      <c r="S4222">
        <v>2.4969999999999999</v>
      </c>
      <c r="T4222">
        <v>33</v>
      </c>
      <c r="U4222">
        <v>3631.9029999999998</v>
      </c>
      <c r="V4222">
        <v>5</v>
      </c>
      <c r="W4222">
        <v>2.1920000000000002</v>
      </c>
      <c r="X4222">
        <v>3.5430000000000001</v>
      </c>
      <c r="Y4222" s="8">
        <v>43412</v>
      </c>
    </row>
    <row r="4223" spans="1:25" x14ac:dyDescent="0.25">
      <c r="A4223">
        <v>-111.97650166</v>
      </c>
      <c r="B4223">
        <v>33.07919922</v>
      </c>
      <c r="C4223" t="s">
        <v>563</v>
      </c>
      <c r="D4223" t="s">
        <v>562</v>
      </c>
      <c r="E4223" t="s">
        <v>561</v>
      </c>
      <c r="F4223">
        <v>1701</v>
      </c>
      <c r="G4223">
        <v>182</v>
      </c>
      <c r="H4223">
        <v>13.333</v>
      </c>
      <c r="I4223">
        <v>3.2480000000000002</v>
      </c>
      <c r="J4223">
        <v>1</v>
      </c>
      <c r="K4223">
        <v>1172.5229999999999</v>
      </c>
      <c r="L4223" t="s">
        <v>560</v>
      </c>
      <c r="M4223" t="s">
        <v>559</v>
      </c>
      <c r="N4223" s="8">
        <v>43412</v>
      </c>
      <c r="O4223">
        <v>0</v>
      </c>
      <c r="P4223">
        <v>0</v>
      </c>
      <c r="Q4223">
        <v>14005.596</v>
      </c>
      <c r="R4223">
        <v>1291.3489999999999</v>
      </c>
      <c r="S4223">
        <v>2.69</v>
      </c>
      <c r="T4223">
        <v>33</v>
      </c>
      <c r="U4223">
        <v>3913.1790000000001</v>
      </c>
      <c r="V4223">
        <v>5</v>
      </c>
      <c r="W4223">
        <v>2.2149999999999999</v>
      </c>
      <c r="X4223">
        <v>3.5790000000000002</v>
      </c>
      <c r="Y4223" s="8">
        <v>43412</v>
      </c>
    </row>
    <row r="4224" spans="1:25" x14ac:dyDescent="0.25">
      <c r="A4224">
        <v>-111.97650251</v>
      </c>
      <c r="B4224">
        <v>33.07919021</v>
      </c>
      <c r="C4224" t="s">
        <v>563</v>
      </c>
      <c r="D4224" t="s">
        <v>562</v>
      </c>
      <c r="E4224" t="s">
        <v>561</v>
      </c>
      <c r="F4224">
        <v>1702</v>
      </c>
      <c r="G4224">
        <v>177</v>
      </c>
      <c r="H4224">
        <v>13.333</v>
      </c>
      <c r="I4224">
        <v>3.379</v>
      </c>
      <c r="J4224">
        <v>1</v>
      </c>
      <c r="K4224">
        <v>1172.4670000000001</v>
      </c>
      <c r="L4224" t="s">
        <v>560</v>
      </c>
      <c r="M4224" t="s">
        <v>559</v>
      </c>
      <c r="N4224" s="8">
        <v>43412</v>
      </c>
      <c r="O4224">
        <v>0</v>
      </c>
      <c r="P4224">
        <v>0</v>
      </c>
      <c r="Q4224">
        <v>15477.672</v>
      </c>
      <c r="R4224">
        <v>1371.6579999999999</v>
      </c>
      <c r="S4224">
        <v>2.8580000000000001</v>
      </c>
      <c r="T4224">
        <v>33</v>
      </c>
      <c r="U4224">
        <v>4156.5379999999996</v>
      </c>
      <c r="V4224">
        <v>5</v>
      </c>
      <c r="W4224">
        <v>2.3039999999999998</v>
      </c>
      <c r="X4224">
        <v>3.7240000000000002</v>
      </c>
      <c r="Y4224" s="8">
        <v>43412</v>
      </c>
    </row>
    <row r="4225" spans="1:25" x14ac:dyDescent="0.25">
      <c r="A4225">
        <v>-111.97650403</v>
      </c>
      <c r="B4225">
        <v>33.079181179999999</v>
      </c>
      <c r="C4225" t="s">
        <v>563</v>
      </c>
      <c r="D4225" t="s">
        <v>562</v>
      </c>
      <c r="E4225" t="s">
        <v>561</v>
      </c>
      <c r="F4225">
        <v>1703</v>
      </c>
      <c r="G4225">
        <v>174</v>
      </c>
      <c r="H4225">
        <v>13.333</v>
      </c>
      <c r="I4225">
        <v>3.2480000000000002</v>
      </c>
      <c r="J4225">
        <v>1</v>
      </c>
      <c r="K4225">
        <v>1172.4639999999999</v>
      </c>
      <c r="L4225" t="s">
        <v>560</v>
      </c>
      <c r="M4225" t="s">
        <v>559</v>
      </c>
      <c r="N4225" s="8">
        <v>43412</v>
      </c>
      <c r="O4225">
        <v>0</v>
      </c>
      <c r="P4225">
        <v>0</v>
      </c>
      <c r="Q4225">
        <v>14874.817999999999</v>
      </c>
      <c r="R4225">
        <v>1371.4939999999999</v>
      </c>
      <c r="S4225">
        <v>2.8570000000000002</v>
      </c>
      <c r="T4225">
        <v>33</v>
      </c>
      <c r="U4225">
        <v>4156.0410000000002</v>
      </c>
      <c r="V4225">
        <v>5</v>
      </c>
      <c r="W4225">
        <v>2.2149999999999999</v>
      </c>
      <c r="X4225">
        <v>3.5790000000000002</v>
      </c>
      <c r="Y4225" s="8">
        <v>43412</v>
      </c>
    </row>
    <row r="4226" spans="1:25" x14ac:dyDescent="0.25">
      <c r="A4226">
        <v>-111.97650179999999</v>
      </c>
      <c r="B4226">
        <v>33.079172159999999</v>
      </c>
      <c r="C4226" t="s">
        <v>563</v>
      </c>
      <c r="D4226" t="s">
        <v>562</v>
      </c>
      <c r="E4226" t="s">
        <v>561</v>
      </c>
      <c r="F4226">
        <v>1704</v>
      </c>
      <c r="G4226">
        <v>187</v>
      </c>
      <c r="H4226">
        <v>13.333</v>
      </c>
      <c r="I4226">
        <v>3.379</v>
      </c>
      <c r="J4226">
        <v>1</v>
      </c>
      <c r="K4226">
        <v>1172.4079999999999</v>
      </c>
      <c r="L4226" t="s">
        <v>560</v>
      </c>
      <c r="M4226" t="s">
        <v>559</v>
      </c>
      <c r="N4226" s="8">
        <v>43412</v>
      </c>
      <c r="O4226">
        <v>0</v>
      </c>
      <c r="P4226">
        <v>0</v>
      </c>
      <c r="Q4226">
        <v>15111.553</v>
      </c>
      <c r="R4226">
        <v>1339.212</v>
      </c>
      <c r="S4226">
        <v>2.79</v>
      </c>
      <c r="T4226">
        <v>33</v>
      </c>
      <c r="U4226">
        <v>4058.2170000000001</v>
      </c>
      <c r="V4226">
        <v>5</v>
      </c>
      <c r="W4226">
        <v>2.3039999999999998</v>
      </c>
      <c r="X4226">
        <v>3.7240000000000002</v>
      </c>
      <c r="Y4226" s="8">
        <v>43412</v>
      </c>
    </row>
    <row r="4227" spans="1:25" x14ac:dyDescent="0.25">
      <c r="A4227">
        <v>-111.97650217</v>
      </c>
      <c r="B4227">
        <v>33.079163219999998</v>
      </c>
      <c r="C4227" t="s">
        <v>563</v>
      </c>
      <c r="D4227" t="s">
        <v>562</v>
      </c>
      <c r="E4227" t="s">
        <v>561</v>
      </c>
      <c r="F4227">
        <v>1705</v>
      </c>
      <c r="G4227">
        <v>179</v>
      </c>
      <c r="H4227">
        <v>13.333</v>
      </c>
      <c r="I4227">
        <v>3.379</v>
      </c>
      <c r="J4227">
        <v>1</v>
      </c>
      <c r="K4227">
        <v>1172.3979999999999</v>
      </c>
      <c r="L4227" t="s">
        <v>560</v>
      </c>
      <c r="M4227" t="s">
        <v>559</v>
      </c>
      <c r="N4227" s="8">
        <v>43412</v>
      </c>
      <c r="O4227">
        <v>0</v>
      </c>
      <c r="P4227">
        <v>0</v>
      </c>
      <c r="Q4227">
        <v>16514.172999999999</v>
      </c>
      <c r="R4227">
        <v>1463.5139999999999</v>
      </c>
      <c r="S4227">
        <v>3.0489999999999999</v>
      </c>
      <c r="T4227">
        <v>33</v>
      </c>
      <c r="U4227">
        <v>4434.8909999999996</v>
      </c>
      <c r="V4227">
        <v>5</v>
      </c>
      <c r="W4227">
        <v>2.3039999999999998</v>
      </c>
      <c r="X4227">
        <v>3.7240000000000002</v>
      </c>
      <c r="Y4227" s="8">
        <v>43412</v>
      </c>
    </row>
    <row r="4228" spans="1:25" x14ac:dyDescent="0.25">
      <c r="A4228">
        <v>-111.97650299999999</v>
      </c>
      <c r="B4228">
        <v>33.07915423</v>
      </c>
      <c r="C4228" t="s">
        <v>563</v>
      </c>
      <c r="D4228" t="s">
        <v>562</v>
      </c>
      <c r="E4228" t="s">
        <v>561</v>
      </c>
      <c r="F4228">
        <v>1706</v>
      </c>
      <c r="G4228">
        <v>180</v>
      </c>
      <c r="H4228">
        <v>13.333</v>
      </c>
      <c r="I4228">
        <v>3.0510000000000002</v>
      </c>
      <c r="J4228">
        <v>1</v>
      </c>
      <c r="K4228">
        <v>1172.454</v>
      </c>
      <c r="L4228" t="s">
        <v>560</v>
      </c>
      <c r="M4228" t="s">
        <v>559</v>
      </c>
      <c r="N4228" s="8">
        <v>43412</v>
      </c>
      <c r="O4228">
        <v>0</v>
      </c>
      <c r="P4228">
        <v>0</v>
      </c>
      <c r="Q4228">
        <v>17612.144</v>
      </c>
      <c r="R4228">
        <v>1728.6479999999999</v>
      </c>
      <c r="S4228">
        <v>3.601</v>
      </c>
      <c r="T4228">
        <v>33</v>
      </c>
      <c r="U4228">
        <v>5238.3270000000002</v>
      </c>
      <c r="V4228">
        <v>5</v>
      </c>
      <c r="W4228">
        <v>2.08</v>
      </c>
      <c r="X4228">
        <v>3.3620000000000001</v>
      </c>
      <c r="Y4228" s="8">
        <v>43412</v>
      </c>
    </row>
    <row r="4229" spans="1:25" x14ac:dyDescent="0.25">
      <c r="A4229">
        <v>-111.97650217</v>
      </c>
      <c r="B4229">
        <v>33.079145220000001</v>
      </c>
      <c r="C4229" t="s">
        <v>563</v>
      </c>
      <c r="D4229" t="s">
        <v>562</v>
      </c>
      <c r="E4229" t="s">
        <v>561</v>
      </c>
      <c r="F4229">
        <v>1707</v>
      </c>
      <c r="G4229">
        <v>179</v>
      </c>
      <c r="H4229">
        <v>13.333</v>
      </c>
      <c r="I4229">
        <v>3.0840000000000001</v>
      </c>
      <c r="J4229">
        <v>1</v>
      </c>
      <c r="K4229">
        <v>1172.4839999999999</v>
      </c>
      <c r="L4229" t="s">
        <v>560</v>
      </c>
      <c r="M4229" t="s">
        <v>559</v>
      </c>
      <c r="N4229" s="8">
        <v>43412</v>
      </c>
      <c r="O4229">
        <v>0</v>
      </c>
      <c r="P4229">
        <v>0</v>
      </c>
      <c r="Q4229">
        <v>17151.452000000001</v>
      </c>
      <c r="R4229">
        <v>1665.5219999999999</v>
      </c>
      <c r="S4229">
        <v>3.47</v>
      </c>
      <c r="T4229">
        <v>33</v>
      </c>
      <c r="U4229">
        <v>5047.0360000000001</v>
      </c>
      <c r="V4229">
        <v>5</v>
      </c>
      <c r="W4229">
        <v>2.1030000000000002</v>
      </c>
      <c r="X4229">
        <v>3.3980000000000001</v>
      </c>
      <c r="Y4229" s="8">
        <v>43412</v>
      </c>
    </row>
    <row r="4230" spans="1:25" x14ac:dyDescent="0.25">
      <c r="A4230">
        <v>-111.97650283</v>
      </c>
      <c r="B4230">
        <v>33.079136220000002</v>
      </c>
      <c r="C4230" t="s">
        <v>563</v>
      </c>
      <c r="D4230" t="s">
        <v>562</v>
      </c>
      <c r="E4230" t="s">
        <v>561</v>
      </c>
      <c r="F4230">
        <v>1708</v>
      </c>
      <c r="G4230">
        <v>181</v>
      </c>
      <c r="H4230">
        <v>13.333</v>
      </c>
      <c r="I4230">
        <v>3.4780000000000002</v>
      </c>
      <c r="J4230">
        <v>1</v>
      </c>
      <c r="K4230">
        <v>1172.444</v>
      </c>
      <c r="L4230" t="s">
        <v>560</v>
      </c>
      <c r="M4230" t="s">
        <v>559</v>
      </c>
      <c r="N4230" s="8">
        <v>43412</v>
      </c>
      <c r="O4230">
        <v>0</v>
      </c>
      <c r="P4230">
        <v>0</v>
      </c>
      <c r="Q4230">
        <v>16723.258000000002</v>
      </c>
      <c r="R4230">
        <v>1440.0989999999999</v>
      </c>
      <c r="S4230">
        <v>3</v>
      </c>
      <c r="T4230">
        <v>33</v>
      </c>
      <c r="U4230">
        <v>4363.9359999999997</v>
      </c>
      <c r="V4230">
        <v>5</v>
      </c>
      <c r="W4230">
        <v>2.371</v>
      </c>
      <c r="X4230">
        <v>3.8319999999999999</v>
      </c>
      <c r="Y4230" s="8">
        <v>43412</v>
      </c>
    </row>
    <row r="4231" spans="1:25" x14ac:dyDescent="0.25">
      <c r="A4231">
        <v>-111.97650197</v>
      </c>
      <c r="B4231">
        <v>33.07912718</v>
      </c>
      <c r="C4231" t="s">
        <v>563</v>
      </c>
      <c r="D4231" t="s">
        <v>562</v>
      </c>
      <c r="E4231" t="s">
        <v>561</v>
      </c>
      <c r="F4231">
        <v>1709</v>
      </c>
      <c r="G4231">
        <v>186</v>
      </c>
      <c r="H4231">
        <v>13.333</v>
      </c>
      <c r="I4231">
        <v>3.2810000000000001</v>
      </c>
      <c r="J4231">
        <v>1</v>
      </c>
      <c r="K4231">
        <v>1172.4380000000001</v>
      </c>
      <c r="L4231" t="s">
        <v>560</v>
      </c>
      <c r="M4231" t="s">
        <v>559</v>
      </c>
      <c r="N4231" s="8">
        <v>43412</v>
      </c>
      <c r="O4231">
        <v>0</v>
      </c>
      <c r="P4231">
        <v>0</v>
      </c>
      <c r="Q4231">
        <v>16956.797999999999</v>
      </c>
      <c r="R4231">
        <v>1547.8219999999999</v>
      </c>
      <c r="S4231">
        <v>3.2250000000000001</v>
      </c>
      <c r="T4231">
        <v>33</v>
      </c>
      <c r="U4231">
        <v>4690.3710000000001</v>
      </c>
      <c r="V4231">
        <v>5</v>
      </c>
      <c r="W4231">
        <v>2.2370000000000001</v>
      </c>
      <c r="X4231">
        <v>3.6150000000000002</v>
      </c>
      <c r="Y4231" s="8">
        <v>43412</v>
      </c>
    </row>
    <row r="4232" spans="1:25" x14ac:dyDescent="0.25">
      <c r="A4232">
        <v>-111.97650332000001</v>
      </c>
      <c r="B4232">
        <v>33.079119210000002</v>
      </c>
      <c r="C4232" t="s">
        <v>563</v>
      </c>
      <c r="D4232" t="s">
        <v>562</v>
      </c>
      <c r="E4232" t="s">
        <v>561</v>
      </c>
      <c r="F4232">
        <v>1710</v>
      </c>
      <c r="G4232">
        <v>184</v>
      </c>
      <c r="H4232">
        <v>13.333</v>
      </c>
      <c r="I4232">
        <v>3.0840000000000001</v>
      </c>
      <c r="J4232">
        <v>1</v>
      </c>
      <c r="K4232">
        <v>1172.48</v>
      </c>
      <c r="L4232" t="s">
        <v>560</v>
      </c>
      <c r="M4232" t="s">
        <v>559</v>
      </c>
      <c r="N4232" s="8">
        <v>43412</v>
      </c>
      <c r="O4232">
        <v>0</v>
      </c>
      <c r="P4232">
        <v>0</v>
      </c>
      <c r="Q4232">
        <v>18942.332999999999</v>
      </c>
      <c r="R4232">
        <v>1839.4280000000001</v>
      </c>
      <c r="S4232">
        <v>3.8319999999999999</v>
      </c>
      <c r="T4232">
        <v>33</v>
      </c>
      <c r="U4232">
        <v>5574.0249999999996</v>
      </c>
      <c r="V4232">
        <v>5</v>
      </c>
      <c r="W4232">
        <v>2.1030000000000002</v>
      </c>
      <c r="X4232">
        <v>3.3980000000000001</v>
      </c>
      <c r="Y4232" s="8">
        <v>43412</v>
      </c>
    </row>
    <row r="4233" spans="1:25" x14ac:dyDescent="0.25">
      <c r="A4233">
        <v>-111.9765013</v>
      </c>
      <c r="B4233">
        <v>33.079110100000001</v>
      </c>
      <c r="C4233" t="s">
        <v>563</v>
      </c>
      <c r="D4233" t="s">
        <v>562</v>
      </c>
      <c r="E4233" t="s">
        <v>561</v>
      </c>
      <c r="F4233">
        <v>1711</v>
      </c>
      <c r="G4233">
        <v>190</v>
      </c>
      <c r="H4233">
        <v>13.333</v>
      </c>
      <c r="I4233">
        <v>3.1819999999999999</v>
      </c>
      <c r="J4233">
        <v>1</v>
      </c>
      <c r="K4233">
        <v>1172.4870000000001</v>
      </c>
      <c r="L4233" t="s">
        <v>560</v>
      </c>
      <c r="M4233" t="s">
        <v>559</v>
      </c>
      <c r="N4233" s="8">
        <v>43412</v>
      </c>
      <c r="O4233">
        <v>0</v>
      </c>
      <c r="P4233">
        <v>0</v>
      </c>
      <c r="Q4233">
        <v>15667.203</v>
      </c>
      <c r="R4233">
        <v>1474.338</v>
      </c>
      <c r="S4233">
        <v>3.0720000000000001</v>
      </c>
      <c r="T4233">
        <v>33</v>
      </c>
      <c r="U4233">
        <v>4467.6909999999998</v>
      </c>
      <c r="V4233">
        <v>5</v>
      </c>
      <c r="W4233">
        <v>2.17</v>
      </c>
      <c r="X4233">
        <v>3.5070000000000001</v>
      </c>
      <c r="Y4233" s="8">
        <v>43412</v>
      </c>
    </row>
    <row r="4234" spans="1:25" x14ac:dyDescent="0.25">
      <c r="A4234">
        <v>-111.97650385999999</v>
      </c>
      <c r="B4234">
        <v>33.079101190000003</v>
      </c>
      <c r="C4234" t="s">
        <v>563</v>
      </c>
      <c r="D4234" t="s">
        <v>562</v>
      </c>
      <c r="E4234" t="s">
        <v>561</v>
      </c>
      <c r="F4234">
        <v>1712</v>
      </c>
      <c r="G4234">
        <v>175</v>
      </c>
      <c r="H4234">
        <v>13.333</v>
      </c>
      <c r="I4234">
        <v>3.379</v>
      </c>
      <c r="J4234">
        <v>1</v>
      </c>
      <c r="K4234">
        <v>1172.425</v>
      </c>
      <c r="L4234" t="s">
        <v>560</v>
      </c>
      <c r="M4234" t="s">
        <v>559</v>
      </c>
      <c r="N4234" s="8">
        <v>43412</v>
      </c>
      <c r="O4234">
        <v>0</v>
      </c>
      <c r="P4234">
        <v>0</v>
      </c>
      <c r="Q4234">
        <v>17027.466</v>
      </c>
      <c r="R4234">
        <v>1509.0029999999999</v>
      </c>
      <c r="S4234">
        <v>3.1440000000000001</v>
      </c>
      <c r="T4234">
        <v>33</v>
      </c>
      <c r="U4234">
        <v>4572.7359999999999</v>
      </c>
      <c r="V4234">
        <v>5</v>
      </c>
      <c r="W4234">
        <v>2.3039999999999998</v>
      </c>
      <c r="X4234">
        <v>3.7240000000000002</v>
      </c>
      <c r="Y4234" s="8">
        <v>43412</v>
      </c>
    </row>
    <row r="4235" spans="1:25" x14ac:dyDescent="0.25">
      <c r="A4235">
        <v>-111.97650351</v>
      </c>
      <c r="B4235">
        <v>33.079092209999999</v>
      </c>
      <c r="C4235" t="s">
        <v>563</v>
      </c>
      <c r="D4235" t="s">
        <v>562</v>
      </c>
      <c r="E4235" t="s">
        <v>561</v>
      </c>
      <c r="F4235">
        <v>1713</v>
      </c>
      <c r="G4235">
        <v>177</v>
      </c>
      <c r="H4235">
        <v>13.333</v>
      </c>
      <c r="I4235">
        <v>3.379</v>
      </c>
      <c r="J4235">
        <v>1</v>
      </c>
      <c r="K4235">
        <v>1172.49</v>
      </c>
      <c r="L4235" t="s">
        <v>560</v>
      </c>
      <c r="M4235" t="s">
        <v>559</v>
      </c>
      <c r="N4235" s="8">
        <v>43412</v>
      </c>
      <c r="O4235">
        <v>0</v>
      </c>
      <c r="P4235">
        <v>0</v>
      </c>
      <c r="Q4235">
        <v>15663.183000000001</v>
      </c>
      <c r="R4235">
        <v>1388.098</v>
      </c>
      <c r="S4235">
        <v>2.8919999999999999</v>
      </c>
      <c r="T4235">
        <v>33</v>
      </c>
      <c r="U4235">
        <v>4206.357</v>
      </c>
      <c r="V4235">
        <v>5</v>
      </c>
      <c r="W4235">
        <v>2.3039999999999998</v>
      </c>
      <c r="X4235">
        <v>3.7240000000000002</v>
      </c>
      <c r="Y4235" s="8">
        <v>43412</v>
      </c>
    </row>
    <row r="4236" spans="1:25" x14ac:dyDescent="0.25">
      <c r="A4236">
        <v>-111.97650400000001</v>
      </c>
      <c r="B4236">
        <v>33.079082229999997</v>
      </c>
      <c r="C4236" t="s">
        <v>563</v>
      </c>
      <c r="D4236" t="s">
        <v>562</v>
      </c>
      <c r="E4236" t="s">
        <v>561</v>
      </c>
      <c r="F4236">
        <v>1714</v>
      </c>
      <c r="G4236">
        <v>180</v>
      </c>
      <c r="H4236">
        <v>13.333</v>
      </c>
      <c r="I4236">
        <v>3.51</v>
      </c>
      <c r="J4236">
        <v>1</v>
      </c>
      <c r="K4236">
        <v>1172.395</v>
      </c>
      <c r="L4236" t="s">
        <v>560</v>
      </c>
      <c r="M4236" t="s">
        <v>559</v>
      </c>
      <c r="N4236" s="8">
        <v>43412</v>
      </c>
      <c r="O4236">
        <v>0</v>
      </c>
      <c r="P4236">
        <v>0</v>
      </c>
      <c r="Q4236">
        <v>16986.927</v>
      </c>
      <c r="R4236">
        <v>1449.133</v>
      </c>
      <c r="S4236">
        <v>3.0190000000000001</v>
      </c>
      <c r="T4236">
        <v>33</v>
      </c>
      <c r="U4236">
        <v>4391.3130000000001</v>
      </c>
      <c r="V4236">
        <v>5</v>
      </c>
      <c r="W4236">
        <v>2.3940000000000001</v>
      </c>
      <c r="X4236">
        <v>3.8679999999999999</v>
      </c>
      <c r="Y4236" s="8">
        <v>43412</v>
      </c>
    </row>
    <row r="4237" spans="1:25" x14ac:dyDescent="0.25">
      <c r="A4237">
        <v>-111.97650314000001</v>
      </c>
      <c r="B4237">
        <v>33.07907419</v>
      </c>
      <c r="C4237" t="s">
        <v>563</v>
      </c>
      <c r="D4237" t="s">
        <v>562</v>
      </c>
      <c r="E4237" t="s">
        <v>561</v>
      </c>
      <c r="F4237">
        <v>1715</v>
      </c>
      <c r="G4237">
        <v>185</v>
      </c>
      <c r="H4237">
        <v>13.333</v>
      </c>
      <c r="I4237">
        <v>3.3140000000000001</v>
      </c>
      <c r="J4237">
        <v>1</v>
      </c>
      <c r="K4237">
        <v>1172.4280000000001</v>
      </c>
      <c r="L4237" t="s">
        <v>560</v>
      </c>
      <c r="M4237" t="s">
        <v>559</v>
      </c>
      <c r="N4237" s="8">
        <v>43412</v>
      </c>
      <c r="O4237">
        <v>0</v>
      </c>
      <c r="P4237">
        <v>0</v>
      </c>
      <c r="Q4237">
        <v>15732.088</v>
      </c>
      <c r="R4237">
        <v>1421.8119999999999</v>
      </c>
      <c r="S4237">
        <v>2.9620000000000002</v>
      </c>
      <c r="T4237">
        <v>33</v>
      </c>
      <c r="U4237">
        <v>4308.5219999999999</v>
      </c>
      <c r="V4237">
        <v>5</v>
      </c>
      <c r="W4237">
        <v>2.2589999999999999</v>
      </c>
      <c r="X4237">
        <v>3.6509999999999998</v>
      </c>
      <c r="Y4237" s="8">
        <v>43412</v>
      </c>
    </row>
    <row r="4238" spans="1:25" x14ac:dyDescent="0.25">
      <c r="A4238">
        <v>-111.97650314000001</v>
      </c>
      <c r="B4238">
        <v>33.079065190000001</v>
      </c>
      <c r="C4238" t="s">
        <v>563</v>
      </c>
      <c r="D4238" t="s">
        <v>562</v>
      </c>
      <c r="E4238" t="s">
        <v>561</v>
      </c>
      <c r="F4238">
        <v>1716</v>
      </c>
      <c r="G4238">
        <v>185</v>
      </c>
      <c r="H4238">
        <v>13.333</v>
      </c>
      <c r="I4238">
        <v>3.379</v>
      </c>
      <c r="J4238">
        <v>1</v>
      </c>
      <c r="K4238">
        <v>1172.4639999999999</v>
      </c>
      <c r="L4238" t="s">
        <v>560</v>
      </c>
      <c r="M4238" t="s">
        <v>559</v>
      </c>
      <c r="N4238" s="8">
        <v>43412</v>
      </c>
      <c r="O4238">
        <v>0</v>
      </c>
      <c r="P4238">
        <v>0</v>
      </c>
      <c r="Q4238">
        <v>18350.164000000001</v>
      </c>
      <c r="R4238">
        <v>1626.223</v>
      </c>
      <c r="S4238">
        <v>3.3879999999999999</v>
      </c>
      <c r="T4238">
        <v>33</v>
      </c>
      <c r="U4238">
        <v>4927.9470000000001</v>
      </c>
      <c r="V4238">
        <v>5</v>
      </c>
      <c r="W4238">
        <v>2.3039999999999998</v>
      </c>
      <c r="X4238">
        <v>3.7240000000000002</v>
      </c>
      <c r="Y4238" s="8">
        <v>43412</v>
      </c>
    </row>
    <row r="4239" spans="1:25" x14ac:dyDescent="0.25">
      <c r="A4239">
        <v>-111.97650314000001</v>
      </c>
      <c r="B4239">
        <v>33.079056190000003</v>
      </c>
      <c r="C4239" t="s">
        <v>563</v>
      </c>
      <c r="D4239" t="s">
        <v>562</v>
      </c>
      <c r="E4239" t="s">
        <v>561</v>
      </c>
      <c r="F4239">
        <v>1717</v>
      </c>
      <c r="G4239">
        <v>185</v>
      </c>
      <c r="H4239">
        <v>13.333</v>
      </c>
      <c r="I4239">
        <v>3.2480000000000002</v>
      </c>
      <c r="J4239">
        <v>1</v>
      </c>
      <c r="K4239">
        <v>1172.49</v>
      </c>
      <c r="L4239" t="s">
        <v>560</v>
      </c>
      <c r="M4239" t="s">
        <v>559</v>
      </c>
      <c r="N4239" s="8">
        <v>43412</v>
      </c>
      <c r="O4239">
        <v>0</v>
      </c>
      <c r="P4239">
        <v>0</v>
      </c>
      <c r="Q4239">
        <v>17083.812999999998</v>
      </c>
      <c r="R4239">
        <v>1575.1679999999999</v>
      </c>
      <c r="S4239">
        <v>3.282</v>
      </c>
      <c r="T4239">
        <v>33</v>
      </c>
      <c r="U4239">
        <v>4773.2370000000001</v>
      </c>
      <c r="V4239">
        <v>5</v>
      </c>
      <c r="W4239">
        <v>2.2149999999999999</v>
      </c>
      <c r="X4239">
        <v>3.5790000000000002</v>
      </c>
      <c r="Y4239" s="8">
        <v>43412</v>
      </c>
    </row>
    <row r="4240" spans="1:25" x14ac:dyDescent="0.25">
      <c r="A4240">
        <v>-111.97650400000001</v>
      </c>
      <c r="B4240">
        <v>33.07904723</v>
      </c>
      <c r="C4240" t="s">
        <v>563</v>
      </c>
      <c r="D4240" t="s">
        <v>562</v>
      </c>
      <c r="E4240" t="s">
        <v>561</v>
      </c>
      <c r="F4240">
        <v>1718</v>
      </c>
      <c r="G4240">
        <v>180</v>
      </c>
      <c r="H4240">
        <v>13.333</v>
      </c>
      <c r="I4240">
        <v>3.3460000000000001</v>
      </c>
      <c r="J4240">
        <v>1</v>
      </c>
      <c r="K4240">
        <v>1172.415</v>
      </c>
      <c r="L4240" t="s">
        <v>560</v>
      </c>
      <c r="M4240" t="s">
        <v>559</v>
      </c>
      <c r="N4240" s="8">
        <v>43412</v>
      </c>
      <c r="O4240">
        <v>0</v>
      </c>
      <c r="P4240">
        <v>0</v>
      </c>
      <c r="Q4240">
        <v>18012.357</v>
      </c>
      <c r="R4240">
        <v>1611.9359999999999</v>
      </c>
      <c r="S4240">
        <v>3.3580000000000001</v>
      </c>
      <c r="T4240">
        <v>33</v>
      </c>
      <c r="U4240">
        <v>4884.6530000000002</v>
      </c>
      <c r="V4240">
        <v>5</v>
      </c>
      <c r="W4240">
        <v>2.282</v>
      </c>
      <c r="X4240">
        <v>3.6880000000000002</v>
      </c>
      <c r="Y4240" s="8">
        <v>43412</v>
      </c>
    </row>
    <row r="4241" spans="1:25" x14ac:dyDescent="0.25">
      <c r="A4241">
        <v>-111.97650503</v>
      </c>
      <c r="B4241">
        <v>33.079038179999998</v>
      </c>
      <c r="C4241" t="s">
        <v>563</v>
      </c>
      <c r="D4241" t="s">
        <v>562</v>
      </c>
      <c r="E4241" t="s">
        <v>561</v>
      </c>
      <c r="F4241">
        <v>1719</v>
      </c>
      <c r="G4241">
        <v>174</v>
      </c>
      <c r="H4241">
        <v>13.333</v>
      </c>
      <c r="I4241">
        <v>3.15</v>
      </c>
      <c r="J4241">
        <v>1</v>
      </c>
      <c r="K4241">
        <v>1172.4079999999999</v>
      </c>
      <c r="L4241" t="s">
        <v>560</v>
      </c>
      <c r="M4241" t="s">
        <v>559</v>
      </c>
      <c r="N4241" s="8">
        <v>43412</v>
      </c>
      <c r="O4241">
        <v>0</v>
      </c>
      <c r="P4241">
        <v>0</v>
      </c>
      <c r="Q4241">
        <v>18103.735000000001</v>
      </c>
      <c r="R4241">
        <v>1721.37</v>
      </c>
      <c r="S4241">
        <v>3.5859999999999999</v>
      </c>
      <c r="T4241">
        <v>33</v>
      </c>
      <c r="U4241">
        <v>5216.2730000000001</v>
      </c>
      <c r="V4241">
        <v>5</v>
      </c>
      <c r="W4241">
        <v>2.1469999999999998</v>
      </c>
      <c r="X4241">
        <v>3.4710000000000001</v>
      </c>
      <c r="Y4241" s="8">
        <v>43412</v>
      </c>
    </row>
    <row r="4242" spans="1:25" x14ac:dyDescent="0.25">
      <c r="A4242">
        <v>-111.97650332000001</v>
      </c>
      <c r="B4242">
        <v>33.079029210000002</v>
      </c>
      <c r="C4242" t="s">
        <v>563</v>
      </c>
      <c r="D4242" t="s">
        <v>562</v>
      </c>
      <c r="E4242" t="s">
        <v>561</v>
      </c>
      <c r="F4242">
        <v>1720</v>
      </c>
      <c r="G4242">
        <v>184</v>
      </c>
      <c r="H4242">
        <v>13.333</v>
      </c>
      <c r="I4242">
        <v>3.2810000000000001</v>
      </c>
      <c r="J4242">
        <v>1</v>
      </c>
      <c r="K4242">
        <v>1172.4380000000001</v>
      </c>
      <c r="L4242" t="s">
        <v>560</v>
      </c>
      <c r="M4242" t="s">
        <v>559</v>
      </c>
      <c r="N4242" s="8">
        <v>43412</v>
      </c>
      <c r="O4242">
        <v>0</v>
      </c>
      <c r="P4242">
        <v>0</v>
      </c>
      <c r="Q4242">
        <v>17518.893</v>
      </c>
      <c r="R4242">
        <v>1599.1310000000001</v>
      </c>
      <c r="S4242">
        <v>3.3319999999999999</v>
      </c>
      <c r="T4242">
        <v>33</v>
      </c>
      <c r="U4242">
        <v>4845.8500000000004</v>
      </c>
      <c r="V4242">
        <v>5</v>
      </c>
      <c r="W4242">
        <v>2.2370000000000001</v>
      </c>
      <c r="X4242">
        <v>3.6150000000000002</v>
      </c>
      <c r="Y4242" s="8">
        <v>43412</v>
      </c>
    </row>
    <row r="4243" spans="1:25" x14ac:dyDescent="0.25">
      <c r="A4243">
        <v>-111.97650486000001</v>
      </c>
      <c r="B4243">
        <v>33.079020190000001</v>
      </c>
      <c r="C4243" t="s">
        <v>563</v>
      </c>
      <c r="D4243" t="s">
        <v>562</v>
      </c>
      <c r="E4243" t="s">
        <v>561</v>
      </c>
      <c r="F4243">
        <v>1721</v>
      </c>
      <c r="G4243">
        <v>175</v>
      </c>
      <c r="H4243">
        <v>13.333</v>
      </c>
      <c r="I4243">
        <v>3.3140000000000001</v>
      </c>
      <c r="J4243">
        <v>1</v>
      </c>
      <c r="K4243">
        <v>1172.425</v>
      </c>
      <c r="L4243" t="s">
        <v>560</v>
      </c>
      <c r="M4243" t="s">
        <v>559</v>
      </c>
      <c r="N4243" s="8">
        <v>43412</v>
      </c>
      <c r="O4243">
        <v>0</v>
      </c>
      <c r="P4243">
        <v>0</v>
      </c>
      <c r="Q4243">
        <v>14025.976000000001</v>
      </c>
      <c r="R4243">
        <v>1267.6199999999999</v>
      </c>
      <c r="S4243">
        <v>2.641</v>
      </c>
      <c r="T4243">
        <v>33</v>
      </c>
      <c r="U4243">
        <v>3841.2719999999999</v>
      </c>
      <c r="V4243">
        <v>5</v>
      </c>
      <c r="W4243">
        <v>2.2589999999999999</v>
      </c>
      <c r="X4243">
        <v>3.6509999999999998</v>
      </c>
      <c r="Y4243" s="8">
        <v>43412</v>
      </c>
    </row>
    <row r="4244" spans="1:25" x14ac:dyDescent="0.25">
      <c r="A4244">
        <v>-111.97650400000001</v>
      </c>
      <c r="B4244">
        <v>33.079011229999999</v>
      </c>
      <c r="C4244" t="s">
        <v>563</v>
      </c>
      <c r="D4244" t="s">
        <v>562</v>
      </c>
      <c r="E4244" t="s">
        <v>561</v>
      </c>
      <c r="F4244">
        <v>1722</v>
      </c>
      <c r="G4244">
        <v>180</v>
      </c>
      <c r="H4244">
        <v>13.333</v>
      </c>
      <c r="I4244">
        <v>3.3140000000000001</v>
      </c>
      <c r="J4244">
        <v>1</v>
      </c>
      <c r="K4244">
        <v>1172.434</v>
      </c>
      <c r="L4244" t="s">
        <v>560</v>
      </c>
      <c r="M4244" t="s">
        <v>559</v>
      </c>
      <c r="N4244" s="8">
        <v>43412</v>
      </c>
      <c r="O4244">
        <v>0</v>
      </c>
      <c r="P4244">
        <v>0</v>
      </c>
      <c r="Q4244">
        <v>16153.066999999999</v>
      </c>
      <c r="R4244">
        <v>1459.8589999999999</v>
      </c>
      <c r="S4244">
        <v>3.0409999999999999</v>
      </c>
      <c r="T4244">
        <v>33</v>
      </c>
      <c r="U4244">
        <v>4423.8149999999996</v>
      </c>
      <c r="V4244">
        <v>5</v>
      </c>
      <c r="W4244">
        <v>2.2589999999999999</v>
      </c>
      <c r="X4244">
        <v>3.6509999999999998</v>
      </c>
      <c r="Y4244" s="8">
        <v>43412</v>
      </c>
    </row>
    <row r="4245" spans="1:25" x14ac:dyDescent="0.25">
      <c r="A4245">
        <v>-111.97650349</v>
      </c>
      <c r="B4245">
        <v>33.079002209999999</v>
      </c>
      <c r="C4245" t="s">
        <v>563</v>
      </c>
      <c r="D4245" t="s">
        <v>562</v>
      </c>
      <c r="E4245" t="s">
        <v>561</v>
      </c>
      <c r="F4245">
        <v>1723</v>
      </c>
      <c r="G4245">
        <v>183</v>
      </c>
      <c r="H4245">
        <v>13.333</v>
      </c>
      <c r="I4245">
        <v>3.2149999999999999</v>
      </c>
      <c r="J4245">
        <v>1</v>
      </c>
      <c r="K4245">
        <v>1172.461</v>
      </c>
      <c r="L4245" t="s">
        <v>560</v>
      </c>
      <c r="M4245" t="s">
        <v>559</v>
      </c>
      <c r="N4245" s="8">
        <v>43412</v>
      </c>
      <c r="O4245">
        <v>0</v>
      </c>
      <c r="P4245">
        <v>0</v>
      </c>
      <c r="Q4245">
        <v>18390.648000000001</v>
      </c>
      <c r="R4245">
        <v>1712.9639999999999</v>
      </c>
      <c r="S4245">
        <v>3.569</v>
      </c>
      <c r="T4245">
        <v>33</v>
      </c>
      <c r="U4245">
        <v>5190.8</v>
      </c>
      <c r="V4245">
        <v>5</v>
      </c>
      <c r="W4245">
        <v>2.1920000000000002</v>
      </c>
      <c r="X4245">
        <v>3.5430000000000001</v>
      </c>
      <c r="Y4245" s="8">
        <v>43412</v>
      </c>
    </row>
    <row r="4246" spans="1:25" x14ac:dyDescent="0.25">
      <c r="A4246">
        <v>-111.97650366000001</v>
      </c>
      <c r="B4246">
        <v>33.078993220000001</v>
      </c>
      <c r="C4246" t="s">
        <v>563</v>
      </c>
      <c r="D4246" t="s">
        <v>562</v>
      </c>
      <c r="E4246" t="s">
        <v>561</v>
      </c>
      <c r="F4246">
        <v>1724</v>
      </c>
      <c r="G4246">
        <v>182</v>
      </c>
      <c r="H4246">
        <v>13.333</v>
      </c>
      <c r="I4246">
        <v>3.3140000000000001</v>
      </c>
      <c r="J4246">
        <v>1</v>
      </c>
      <c r="K4246">
        <v>1172.4110000000001</v>
      </c>
      <c r="L4246" t="s">
        <v>560</v>
      </c>
      <c r="M4246" t="s">
        <v>559</v>
      </c>
      <c r="N4246" s="8">
        <v>43412</v>
      </c>
      <c r="O4246">
        <v>0</v>
      </c>
      <c r="P4246">
        <v>0</v>
      </c>
      <c r="Q4246">
        <v>16642.841</v>
      </c>
      <c r="R4246">
        <v>1504.123</v>
      </c>
      <c r="S4246">
        <v>3.1339999999999999</v>
      </c>
      <c r="T4246">
        <v>33</v>
      </c>
      <c r="U4246">
        <v>4557.9480000000003</v>
      </c>
      <c r="V4246">
        <v>5</v>
      </c>
      <c r="W4246">
        <v>2.2589999999999999</v>
      </c>
      <c r="X4246">
        <v>3.6509999999999998</v>
      </c>
      <c r="Y4246" s="8">
        <v>43412</v>
      </c>
    </row>
    <row r="4247" spans="1:25" x14ac:dyDescent="0.25">
      <c r="A4247">
        <v>-111.97650400000001</v>
      </c>
      <c r="B4247">
        <v>33.078985230000001</v>
      </c>
      <c r="C4247" t="s">
        <v>563</v>
      </c>
      <c r="D4247" t="s">
        <v>562</v>
      </c>
      <c r="E4247" t="s">
        <v>561</v>
      </c>
      <c r="F4247">
        <v>1725</v>
      </c>
      <c r="G4247">
        <v>180</v>
      </c>
      <c r="H4247">
        <v>13.333</v>
      </c>
      <c r="I4247">
        <v>3.2149999999999999</v>
      </c>
      <c r="J4247">
        <v>1</v>
      </c>
      <c r="K4247">
        <v>1172.4739999999999</v>
      </c>
      <c r="L4247" t="s">
        <v>560</v>
      </c>
      <c r="M4247" t="s">
        <v>559</v>
      </c>
      <c r="N4247" s="8">
        <v>43412</v>
      </c>
      <c r="O4247">
        <v>0</v>
      </c>
      <c r="P4247">
        <v>0</v>
      </c>
      <c r="Q4247">
        <v>18535.289000000001</v>
      </c>
      <c r="R4247">
        <v>1726.4359999999999</v>
      </c>
      <c r="S4247">
        <v>3.597</v>
      </c>
      <c r="T4247">
        <v>33</v>
      </c>
      <c r="U4247">
        <v>5231.625</v>
      </c>
      <c r="V4247">
        <v>5</v>
      </c>
      <c r="W4247">
        <v>2.1920000000000002</v>
      </c>
      <c r="X4247">
        <v>3.5430000000000001</v>
      </c>
      <c r="Y4247" s="8">
        <v>43412</v>
      </c>
    </row>
    <row r="4248" spans="1:25" x14ac:dyDescent="0.25">
      <c r="A4248">
        <v>-111.97650333999999</v>
      </c>
      <c r="B4248">
        <v>33.078976220000001</v>
      </c>
      <c r="C4248" t="s">
        <v>563</v>
      </c>
      <c r="D4248" t="s">
        <v>562</v>
      </c>
      <c r="E4248" t="s">
        <v>561</v>
      </c>
      <c r="F4248">
        <v>1726</v>
      </c>
      <c r="G4248">
        <v>178</v>
      </c>
      <c r="H4248">
        <v>13.333</v>
      </c>
      <c r="I4248">
        <v>3.15</v>
      </c>
      <c r="J4248">
        <v>1</v>
      </c>
      <c r="K4248">
        <v>1172.421</v>
      </c>
      <c r="L4248" t="s">
        <v>560</v>
      </c>
      <c r="M4248" t="s">
        <v>559</v>
      </c>
      <c r="N4248" s="8">
        <v>43412</v>
      </c>
      <c r="O4248">
        <v>0</v>
      </c>
      <c r="P4248">
        <v>0</v>
      </c>
      <c r="Q4248">
        <v>18480.374</v>
      </c>
      <c r="R4248">
        <v>1757.182</v>
      </c>
      <c r="S4248">
        <v>3.661</v>
      </c>
      <c r="T4248">
        <v>33</v>
      </c>
      <c r="U4248">
        <v>5324.7950000000001</v>
      </c>
      <c r="V4248">
        <v>5</v>
      </c>
      <c r="W4248">
        <v>2.1469999999999998</v>
      </c>
      <c r="X4248">
        <v>3.4710000000000001</v>
      </c>
      <c r="Y4248" s="8">
        <v>43412</v>
      </c>
    </row>
    <row r="4249" spans="1:25" x14ac:dyDescent="0.25">
      <c r="A4249">
        <v>-111.97650417</v>
      </c>
      <c r="B4249">
        <v>33.078967220000003</v>
      </c>
      <c r="C4249" t="s">
        <v>563</v>
      </c>
      <c r="D4249" t="s">
        <v>562</v>
      </c>
      <c r="E4249" t="s">
        <v>561</v>
      </c>
      <c r="F4249">
        <v>1727</v>
      </c>
      <c r="G4249">
        <v>179</v>
      </c>
      <c r="H4249">
        <v>13.333</v>
      </c>
      <c r="I4249">
        <v>3.4780000000000002</v>
      </c>
      <c r="J4249">
        <v>1</v>
      </c>
      <c r="K4249">
        <v>1172.385</v>
      </c>
      <c r="L4249" t="s">
        <v>560</v>
      </c>
      <c r="M4249" t="s">
        <v>559</v>
      </c>
      <c r="N4249" s="8">
        <v>43412</v>
      </c>
      <c r="O4249">
        <v>0</v>
      </c>
      <c r="P4249">
        <v>0</v>
      </c>
      <c r="Q4249">
        <v>16242.627</v>
      </c>
      <c r="R4249">
        <v>1398.71</v>
      </c>
      <c r="S4249">
        <v>2.9140000000000001</v>
      </c>
      <c r="T4249">
        <v>33</v>
      </c>
      <c r="U4249">
        <v>4238.5150000000003</v>
      </c>
      <c r="V4249">
        <v>5</v>
      </c>
      <c r="W4249">
        <v>2.371</v>
      </c>
      <c r="X4249">
        <v>3.8319999999999999</v>
      </c>
      <c r="Y4249" s="8">
        <v>43412</v>
      </c>
    </row>
    <row r="4250" spans="1:25" x14ac:dyDescent="0.25">
      <c r="A4250">
        <v>-111.97650451</v>
      </c>
      <c r="B4250">
        <v>33.078958210000003</v>
      </c>
      <c r="C4250" t="s">
        <v>563</v>
      </c>
      <c r="D4250" t="s">
        <v>562</v>
      </c>
      <c r="E4250" t="s">
        <v>561</v>
      </c>
      <c r="F4250">
        <v>1728</v>
      </c>
      <c r="G4250">
        <v>177</v>
      </c>
      <c r="H4250">
        <v>13.333</v>
      </c>
      <c r="I4250">
        <v>3.2810000000000001</v>
      </c>
      <c r="J4250">
        <v>1</v>
      </c>
      <c r="K4250">
        <v>1172.4079999999999</v>
      </c>
      <c r="L4250" t="s">
        <v>560</v>
      </c>
      <c r="M4250" t="s">
        <v>559</v>
      </c>
      <c r="N4250" s="8">
        <v>43412</v>
      </c>
      <c r="O4250">
        <v>0</v>
      </c>
      <c r="P4250">
        <v>0</v>
      </c>
      <c r="Q4250">
        <v>17279.293000000001</v>
      </c>
      <c r="R4250">
        <v>1577.26</v>
      </c>
      <c r="S4250">
        <v>3.286</v>
      </c>
      <c r="T4250">
        <v>33</v>
      </c>
      <c r="U4250">
        <v>4779.5749999999998</v>
      </c>
      <c r="V4250">
        <v>5</v>
      </c>
      <c r="W4250">
        <v>2.2370000000000001</v>
      </c>
      <c r="X4250">
        <v>3.6150000000000002</v>
      </c>
      <c r="Y4250" s="8">
        <v>43412</v>
      </c>
    </row>
    <row r="4251" spans="1:25" x14ac:dyDescent="0.25">
      <c r="A4251">
        <v>-111.97650332000001</v>
      </c>
      <c r="B4251">
        <v>33.078949209999998</v>
      </c>
      <c r="C4251" t="s">
        <v>563</v>
      </c>
      <c r="D4251" t="s">
        <v>562</v>
      </c>
      <c r="E4251" t="s">
        <v>561</v>
      </c>
      <c r="F4251">
        <v>1729</v>
      </c>
      <c r="G4251">
        <v>184</v>
      </c>
      <c r="H4251">
        <v>13.333</v>
      </c>
      <c r="I4251">
        <v>3.2810000000000001</v>
      </c>
      <c r="J4251">
        <v>1</v>
      </c>
      <c r="K4251">
        <v>1172.4480000000001</v>
      </c>
      <c r="L4251" t="s">
        <v>560</v>
      </c>
      <c r="M4251" t="s">
        <v>559</v>
      </c>
      <c r="N4251" s="8">
        <v>43412</v>
      </c>
      <c r="O4251">
        <v>0</v>
      </c>
      <c r="P4251">
        <v>0</v>
      </c>
      <c r="Q4251">
        <v>17669.758000000002</v>
      </c>
      <c r="R4251">
        <v>1612.902</v>
      </c>
      <c r="S4251">
        <v>3.36</v>
      </c>
      <c r="T4251">
        <v>33</v>
      </c>
      <c r="U4251">
        <v>4887.5810000000001</v>
      </c>
      <c r="V4251">
        <v>5</v>
      </c>
      <c r="W4251">
        <v>2.2370000000000001</v>
      </c>
      <c r="X4251">
        <v>3.6150000000000002</v>
      </c>
      <c r="Y4251" s="8">
        <v>43412</v>
      </c>
    </row>
    <row r="4252" spans="1:25" x14ac:dyDescent="0.25">
      <c r="A4252">
        <v>-111.97650434000001</v>
      </c>
      <c r="B4252">
        <v>33.07894022</v>
      </c>
      <c r="C4252" t="s">
        <v>563</v>
      </c>
      <c r="D4252" t="s">
        <v>562</v>
      </c>
      <c r="E4252" t="s">
        <v>561</v>
      </c>
      <c r="F4252">
        <v>1730</v>
      </c>
      <c r="G4252">
        <v>178</v>
      </c>
      <c r="H4252">
        <v>13.333</v>
      </c>
      <c r="I4252">
        <v>3.15</v>
      </c>
      <c r="J4252">
        <v>1</v>
      </c>
      <c r="K4252">
        <v>1172.454</v>
      </c>
      <c r="L4252" t="s">
        <v>560</v>
      </c>
      <c r="M4252" t="s">
        <v>559</v>
      </c>
      <c r="N4252" s="8">
        <v>43412</v>
      </c>
      <c r="O4252">
        <v>0</v>
      </c>
      <c r="P4252">
        <v>0</v>
      </c>
      <c r="Q4252">
        <v>16887.397000000001</v>
      </c>
      <c r="R4252">
        <v>1605.7159999999999</v>
      </c>
      <c r="S4252">
        <v>3.3450000000000002</v>
      </c>
      <c r="T4252">
        <v>33</v>
      </c>
      <c r="U4252">
        <v>4865.8059999999996</v>
      </c>
      <c r="V4252">
        <v>5</v>
      </c>
      <c r="W4252">
        <v>2.1469999999999998</v>
      </c>
      <c r="X4252">
        <v>3.4710000000000001</v>
      </c>
      <c r="Y4252" s="8">
        <v>43412</v>
      </c>
    </row>
    <row r="4253" spans="1:25" x14ac:dyDescent="0.25">
      <c r="A4253">
        <v>-111.97650383</v>
      </c>
      <c r="B4253">
        <v>33.078931220000001</v>
      </c>
      <c r="C4253" t="s">
        <v>563</v>
      </c>
      <c r="D4253" t="s">
        <v>562</v>
      </c>
      <c r="E4253" t="s">
        <v>561</v>
      </c>
      <c r="F4253">
        <v>1731</v>
      </c>
      <c r="G4253">
        <v>181</v>
      </c>
      <c r="H4253">
        <v>13.333</v>
      </c>
      <c r="I4253">
        <v>3.3140000000000001</v>
      </c>
      <c r="J4253">
        <v>1</v>
      </c>
      <c r="K4253">
        <v>1172.5619999999999</v>
      </c>
      <c r="L4253" t="s">
        <v>560</v>
      </c>
      <c r="M4253" t="s">
        <v>559</v>
      </c>
      <c r="N4253" s="8">
        <v>43412</v>
      </c>
      <c r="O4253">
        <v>0</v>
      </c>
      <c r="P4253">
        <v>0</v>
      </c>
      <c r="Q4253">
        <v>15340.576999999999</v>
      </c>
      <c r="R4253">
        <v>1386.4290000000001</v>
      </c>
      <c r="S4253">
        <v>2.8879999999999999</v>
      </c>
      <c r="T4253">
        <v>33</v>
      </c>
      <c r="U4253">
        <v>4201.3</v>
      </c>
      <c r="V4253">
        <v>5</v>
      </c>
      <c r="W4253">
        <v>2.2589999999999999</v>
      </c>
      <c r="X4253">
        <v>3.6509999999999998</v>
      </c>
      <c r="Y4253" s="8">
        <v>43412</v>
      </c>
    </row>
    <row r="4254" spans="1:25" x14ac:dyDescent="0.25">
      <c r="A4254">
        <v>-111.97650366000001</v>
      </c>
      <c r="B4254">
        <v>33.078922220000003</v>
      </c>
      <c r="C4254" t="s">
        <v>563</v>
      </c>
      <c r="D4254" t="s">
        <v>562</v>
      </c>
      <c r="E4254" t="s">
        <v>561</v>
      </c>
      <c r="F4254">
        <v>1732</v>
      </c>
      <c r="G4254">
        <v>182</v>
      </c>
      <c r="H4254">
        <v>13.333</v>
      </c>
      <c r="I4254">
        <v>3.1819999999999999</v>
      </c>
      <c r="J4254">
        <v>1</v>
      </c>
      <c r="K4254">
        <v>1172.48</v>
      </c>
      <c r="L4254" t="s">
        <v>560</v>
      </c>
      <c r="M4254" t="s">
        <v>559</v>
      </c>
      <c r="N4254" s="8">
        <v>43412</v>
      </c>
      <c r="O4254">
        <v>0</v>
      </c>
      <c r="P4254">
        <v>0</v>
      </c>
      <c r="Q4254">
        <v>16691.807000000001</v>
      </c>
      <c r="R4254">
        <v>1570.7570000000001</v>
      </c>
      <c r="S4254">
        <v>3.2719999999999998</v>
      </c>
      <c r="T4254">
        <v>33</v>
      </c>
      <c r="U4254">
        <v>4759.8680000000004</v>
      </c>
      <c r="V4254">
        <v>5</v>
      </c>
      <c r="W4254">
        <v>2.17</v>
      </c>
      <c r="X4254">
        <v>3.5070000000000001</v>
      </c>
      <c r="Y4254" s="8">
        <v>43412</v>
      </c>
    </row>
    <row r="4255" spans="1:25" x14ac:dyDescent="0.25">
      <c r="A4255">
        <v>-111.97650383</v>
      </c>
      <c r="B4255">
        <v>33.078913219999997</v>
      </c>
      <c r="C4255" t="s">
        <v>563</v>
      </c>
      <c r="D4255" t="s">
        <v>562</v>
      </c>
      <c r="E4255" t="s">
        <v>561</v>
      </c>
      <c r="F4255">
        <v>1733</v>
      </c>
      <c r="G4255">
        <v>181</v>
      </c>
      <c r="H4255">
        <v>13.333</v>
      </c>
      <c r="I4255">
        <v>3.2149999999999999</v>
      </c>
      <c r="J4255">
        <v>1</v>
      </c>
      <c r="K4255">
        <v>1172.3789999999999</v>
      </c>
      <c r="L4255" t="s">
        <v>560</v>
      </c>
      <c r="M4255" t="s">
        <v>559</v>
      </c>
      <c r="N4255" s="8">
        <v>43412</v>
      </c>
      <c r="O4255">
        <v>0</v>
      </c>
      <c r="P4255">
        <v>0</v>
      </c>
      <c r="Q4255">
        <v>17987.901000000002</v>
      </c>
      <c r="R4255">
        <v>1675.451</v>
      </c>
      <c r="S4255">
        <v>3.4910000000000001</v>
      </c>
      <c r="T4255">
        <v>33</v>
      </c>
      <c r="U4255">
        <v>5077.1239999999998</v>
      </c>
      <c r="V4255">
        <v>5</v>
      </c>
      <c r="W4255">
        <v>2.1920000000000002</v>
      </c>
      <c r="X4255">
        <v>3.5430000000000001</v>
      </c>
      <c r="Y4255" s="8">
        <v>43412</v>
      </c>
    </row>
    <row r="4256" spans="1:25" x14ac:dyDescent="0.25">
      <c r="A4256">
        <v>-111.976505</v>
      </c>
      <c r="B4256">
        <v>33.078904229999999</v>
      </c>
      <c r="C4256" t="s">
        <v>563</v>
      </c>
      <c r="D4256" t="s">
        <v>562</v>
      </c>
      <c r="E4256" t="s">
        <v>561</v>
      </c>
      <c r="F4256">
        <v>1734</v>
      </c>
      <c r="G4256">
        <v>180</v>
      </c>
      <c r="H4256">
        <v>13.333</v>
      </c>
      <c r="I4256">
        <v>3.4780000000000002</v>
      </c>
      <c r="J4256">
        <v>1</v>
      </c>
      <c r="K4256">
        <v>1172.4079999999999</v>
      </c>
      <c r="L4256" t="s">
        <v>560</v>
      </c>
      <c r="M4256" t="s">
        <v>559</v>
      </c>
      <c r="N4256" s="8">
        <v>43412</v>
      </c>
      <c r="O4256">
        <v>0</v>
      </c>
      <c r="P4256">
        <v>0</v>
      </c>
      <c r="Q4256">
        <v>16307.347</v>
      </c>
      <c r="R4256">
        <v>1404.2829999999999</v>
      </c>
      <c r="S4256">
        <v>2.9260000000000002</v>
      </c>
      <c r="T4256">
        <v>33</v>
      </c>
      <c r="U4256">
        <v>4255.4040000000005</v>
      </c>
      <c r="V4256">
        <v>5</v>
      </c>
      <c r="W4256">
        <v>2.371</v>
      </c>
      <c r="X4256">
        <v>3.8319999999999999</v>
      </c>
      <c r="Y4256" s="8">
        <v>43412</v>
      </c>
    </row>
    <row r="4257" spans="1:25" x14ac:dyDescent="0.25">
      <c r="A4257">
        <v>-111.97650466</v>
      </c>
      <c r="B4257">
        <v>33.078896219999997</v>
      </c>
      <c r="C4257" t="s">
        <v>563</v>
      </c>
      <c r="D4257" t="s">
        <v>562</v>
      </c>
      <c r="E4257" t="s">
        <v>561</v>
      </c>
      <c r="F4257">
        <v>1735</v>
      </c>
      <c r="G4257">
        <v>182</v>
      </c>
      <c r="H4257">
        <v>13.333</v>
      </c>
      <c r="I4257">
        <v>3.0840000000000001</v>
      </c>
      <c r="J4257">
        <v>1</v>
      </c>
      <c r="K4257">
        <v>1172.4380000000001</v>
      </c>
      <c r="L4257" t="s">
        <v>560</v>
      </c>
      <c r="M4257" t="s">
        <v>559</v>
      </c>
      <c r="N4257" s="8">
        <v>43412</v>
      </c>
      <c r="O4257">
        <v>0</v>
      </c>
      <c r="P4257">
        <v>0</v>
      </c>
      <c r="Q4257">
        <v>18671.062000000002</v>
      </c>
      <c r="R4257">
        <v>1813.086</v>
      </c>
      <c r="S4257">
        <v>3.7770000000000001</v>
      </c>
      <c r="T4257">
        <v>33</v>
      </c>
      <c r="U4257">
        <v>5494.201</v>
      </c>
      <c r="V4257">
        <v>5</v>
      </c>
      <c r="W4257">
        <v>2.1030000000000002</v>
      </c>
      <c r="X4257">
        <v>3.3980000000000001</v>
      </c>
      <c r="Y4257" s="8">
        <v>43412</v>
      </c>
    </row>
    <row r="4258" spans="1:25" x14ac:dyDescent="0.25">
      <c r="A4258">
        <v>-111.97650466</v>
      </c>
      <c r="B4258">
        <v>33.078887219999999</v>
      </c>
      <c r="C4258" t="s">
        <v>563</v>
      </c>
      <c r="D4258" t="s">
        <v>562</v>
      </c>
      <c r="E4258" t="s">
        <v>561</v>
      </c>
      <c r="F4258">
        <v>1736</v>
      </c>
      <c r="G4258">
        <v>182</v>
      </c>
      <c r="H4258">
        <v>13.333</v>
      </c>
      <c r="I4258">
        <v>2.887</v>
      </c>
      <c r="J4258">
        <v>1</v>
      </c>
      <c r="K4258">
        <v>1172.539</v>
      </c>
      <c r="L4258" t="s">
        <v>560</v>
      </c>
      <c r="M4258" t="s">
        <v>559</v>
      </c>
      <c r="N4258" s="8">
        <v>43412</v>
      </c>
      <c r="O4258">
        <v>0</v>
      </c>
      <c r="P4258">
        <v>0</v>
      </c>
      <c r="Q4258">
        <v>19696.601999999999</v>
      </c>
      <c r="R4258">
        <v>2043.0830000000001</v>
      </c>
      <c r="S4258">
        <v>4.2560000000000002</v>
      </c>
      <c r="T4258">
        <v>33</v>
      </c>
      <c r="U4258">
        <v>6191.1589999999997</v>
      </c>
      <c r="V4258">
        <v>5</v>
      </c>
      <c r="W4258">
        <v>1.9690000000000001</v>
      </c>
      <c r="X4258">
        <v>3.181</v>
      </c>
      <c r="Y4258" s="8">
        <v>43412</v>
      </c>
    </row>
    <row r="4259" spans="1:25" x14ac:dyDescent="0.25">
      <c r="A4259">
        <v>-111.97650383</v>
      </c>
      <c r="B4259">
        <v>33.07887822</v>
      </c>
      <c r="C4259" t="s">
        <v>563</v>
      </c>
      <c r="D4259" t="s">
        <v>562</v>
      </c>
      <c r="E4259" t="s">
        <v>561</v>
      </c>
      <c r="F4259">
        <v>1737</v>
      </c>
      <c r="G4259">
        <v>181</v>
      </c>
      <c r="H4259">
        <v>13.333</v>
      </c>
      <c r="I4259">
        <v>3.0840000000000001</v>
      </c>
      <c r="J4259">
        <v>1</v>
      </c>
      <c r="K4259">
        <v>1172.3720000000001</v>
      </c>
      <c r="L4259" t="s">
        <v>560</v>
      </c>
      <c r="M4259" t="s">
        <v>559</v>
      </c>
      <c r="N4259" s="8">
        <v>43412</v>
      </c>
      <c r="O4259">
        <v>0</v>
      </c>
      <c r="P4259">
        <v>0</v>
      </c>
      <c r="Q4259">
        <v>21743.276000000002</v>
      </c>
      <c r="R4259">
        <v>2111.4189999999999</v>
      </c>
      <c r="S4259">
        <v>4.399</v>
      </c>
      <c r="T4259">
        <v>33</v>
      </c>
      <c r="U4259">
        <v>6398.2389999999996</v>
      </c>
      <c r="V4259">
        <v>5</v>
      </c>
      <c r="W4259">
        <v>2.1030000000000002</v>
      </c>
      <c r="X4259">
        <v>3.3980000000000001</v>
      </c>
      <c r="Y4259" s="8">
        <v>43412</v>
      </c>
    </row>
    <row r="4260" spans="1:25" x14ac:dyDescent="0.25">
      <c r="A4260">
        <v>-111.97650534</v>
      </c>
      <c r="B4260">
        <v>33.078869220000001</v>
      </c>
      <c r="C4260" t="s">
        <v>563</v>
      </c>
      <c r="D4260" t="s">
        <v>562</v>
      </c>
      <c r="E4260" t="s">
        <v>561</v>
      </c>
      <c r="F4260">
        <v>1738</v>
      </c>
      <c r="G4260">
        <v>178</v>
      </c>
      <c r="H4260">
        <v>13.333</v>
      </c>
      <c r="I4260">
        <v>3.117</v>
      </c>
      <c r="J4260">
        <v>1</v>
      </c>
      <c r="K4260">
        <v>1172.4480000000001</v>
      </c>
      <c r="L4260" t="s">
        <v>560</v>
      </c>
      <c r="M4260" t="s">
        <v>559</v>
      </c>
      <c r="N4260" s="8">
        <v>43412</v>
      </c>
      <c r="O4260">
        <v>0</v>
      </c>
      <c r="P4260">
        <v>0</v>
      </c>
      <c r="Q4260">
        <v>13336.811</v>
      </c>
      <c r="R4260">
        <v>1281.462</v>
      </c>
      <c r="S4260">
        <v>2.67</v>
      </c>
      <c r="T4260">
        <v>33</v>
      </c>
      <c r="U4260">
        <v>3883.2179999999998</v>
      </c>
      <c r="V4260">
        <v>5</v>
      </c>
      <c r="W4260">
        <v>2.125</v>
      </c>
      <c r="X4260">
        <v>3.4340000000000002</v>
      </c>
      <c r="Y4260" s="8">
        <v>43412</v>
      </c>
    </row>
    <row r="4261" spans="1:25" x14ac:dyDescent="0.25">
      <c r="A4261">
        <v>-111.97650466</v>
      </c>
      <c r="B4261">
        <v>33.078860220000003</v>
      </c>
      <c r="C4261" t="s">
        <v>563</v>
      </c>
      <c r="D4261" t="s">
        <v>562</v>
      </c>
      <c r="E4261" t="s">
        <v>561</v>
      </c>
      <c r="F4261">
        <v>1739</v>
      </c>
      <c r="G4261">
        <v>182</v>
      </c>
      <c r="H4261">
        <v>13.333</v>
      </c>
      <c r="I4261">
        <v>3.2480000000000002</v>
      </c>
      <c r="J4261">
        <v>1</v>
      </c>
      <c r="K4261">
        <v>1172.4670000000001</v>
      </c>
      <c r="L4261" t="s">
        <v>560</v>
      </c>
      <c r="M4261" t="s">
        <v>559</v>
      </c>
      <c r="N4261" s="8">
        <v>43412</v>
      </c>
      <c r="O4261">
        <v>0</v>
      </c>
      <c r="P4261">
        <v>0</v>
      </c>
      <c r="Q4261">
        <v>13400.924999999999</v>
      </c>
      <c r="R4261">
        <v>1235.597</v>
      </c>
      <c r="S4261">
        <v>2.5739999999999998</v>
      </c>
      <c r="T4261">
        <v>33</v>
      </c>
      <c r="U4261">
        <v>3744.2330000000002</v>
      </c>
      <c r="V4261">
        <v>5</v>
      </c>
      <c r="W4261">
        <v>2.2149999999999999</v>
      </c>
      <c r="X4261">
        <v>3.5790000000000002</v>
      </c>
      <c r="Y4261" s="8">
        <v>43412</v>
      </c>
    </row>
    <row r="4262" spans="1:25" x14ac:dyDescent="0.25">
      <c r="A4262">
        <v>-111.97650568</v>
      </c>
      <c r="B4262">
        <v>33.078851210000003</v>
      </c>
      <c r="C4262" t="s">
        <v>563</v>
      </c>
      <c r="D4262" t="s">
        <v>562</v>
      </c>
      <c r="E4262" t="s">
        <v>561</v>
      </c>
      <c r="F4262">
        <v>1740</v>
      </c>
      <c r="G4262">
        <v>176</v>
      </c>
      <c r="H4262">
        <v>13.333</v>
      </c>
      <c r="I4262">
        <v>3.1819999999999999</v>
      </c>
      <c r="J4262">
        <v>1</v>
      </c>
      <c r="K4262">
        <v>1172.52</v>
      </c>
      <c r="L4262" t="s">
        <v>560</v>
      </c>
      <c r="M4262" t="s">
        <v>559</v>
      </c>
      <c r="N4262" s="8">
        <v>43412</v>
      </c>
      <c r="O4262">
        <v>0</v>
      </c>
      <c r="P4262">
        <v>0</v>
      </c>
      <c r="Q4262">
        <v>14043.986999999999</v>
      </c>
      <c r="R4262">
        <v>1321.588</v>
      </c>
      <c r="S4262">
        <v>2.7530000000000001</v>
      </c>
      <c r="T4262">
        <v>33</v>
      </c>
      <c r="U4262">
        <v>4004.8110000000001</v>
      </c>
      <c r="V4262">
        <v>5</v>
      </c>
      <c r="W4262">
        <v>2.17</v>
      </c>
      <c r="X4262">
        <v>3.5070000000000001</v>
      </c>
      <c r="Y4262" s="8">
        <v>43412</v>
      </c>
    </row>
    <row r="4263" spans="1:25" x14ac:dyDescent="0.25">
      <c r="A4263">
        <v>-111.97650313</v>
      </c>
      <c r="B4263">
        <v>33.07884207</v>
      </c>
      <c r="C4263" t="s">
        <v>563</v>
      </c>
      <c r="D4263" t="s">
        <v>562</v>
      </c>
      <c r="E4263" t="s">
        <v>561</v>
      </c>
      <c r="F4263">
        <v>1741</v>
      </c>
      <c r="G4263">
        <v>191</v>
      </c>
      <c r="H4263">
        <v>13.333</v>
      </c>
      <c r="I4263">
        <v>3.4780000000000002</v>
      </c>
      <c r="J4263">
        <v>1</v>
      </c>
      <c r="K4263">
        <v>1172.4970000000001</v>
      </c>
      <c r="L4263" t="s">
        <v>560</v>
      </c>
      <c r="M4263" t="s">
        <v>559</v>
      </c>
      <c r="N4263" s="8">
        <v>43412</v>
      </c>
      <c r="O4263">
        <v>0</v>
      </c>
      <c r="P4263">
        <v>0</v>
      </c>
      <c r="Q4263">
        <v>17024.656999999999</v>
      </c>
      <c r="R4263">
        <v>1466.0530000000001</v>
      </c>
      <c r="S4263">
        <v>3.0539999999999998</v>
      </c>
      <c r="T4263">
        <v>33</v>
      </c>
      <c r="U4263">
        <v>4442.5860000000002</v>
      </c>
      <c r="V4263">
        <v>5</v>
      </c>
      <c r="W4263">
        <v>2.371</v>
      </c>
      <c r="X4263">
        <v>3.8319999999999999</v>
      </c>
      <c r="Y4263" s="8">
        <v>43412</v>
      </c>
    </row>
    <row r="4264" spans="1:25" x14ac:dyDescent="0.25">
      <c r="A4264">
        <v>-111.97650551</v>
      </c>
      <c r="B4264">
        <v>33.078833209999999</v>
      </c>
      <c r="C4264" t="s">
        <v>563</v>
      </c>
      <c r="D4264" t="s">
        <v>562</v>
      </c>
      <c r="E4264" t="s">
        <v>561</v>
      </c>
      <c r="F4264">
        <v>1742</v>
      </c>
      <c r="G4264">
        <v>177</v>
      </c>
      <c r="H4264">
        <v>13.333</v>
      </c>
      <c r="I4264">
        <v>3.2149999999999999</v>
      </c>
      <c r="J4264">
        <v>1</v>
      </c>
      <c r="K4264">
        <v>1172.4770000000001</v>
      </c>
      <c r="L4264" t="s">
        <v>560</v>
      </c>
      <c r="M4264" t="s">
        <v>559</v>
      </c>
      <c r="N4264" s="8">
        <v>43412</v>
      </c>
      <c r="O4264">
        <v>0</v>
      </c>
      <c r="P4264">
        <v>0</v>
      </c>
      <c r="Q4264">
        <v>17042.282999999999</v>
      </c>
      <c r="R4264">
        <v>1587.373</v>
      </c>
      <c r="S4264">
        <v>3.3069999999999999</v>
      </c>
      <c r="T4264">
        <v>33</v>
      </c>
      <c r="U4264">
        <v>4810.2209999999995</v>
      </c>
      <c r="V4264">
        <v>5</v>
      </c>
      <c r="W4264">
        <v>2.1920000000000002</v>
      </c>
      <c r="X4264">
        <v>3.5430000000000001</v>
      </c>
      <c r="Y4264" s="8">
        <v>43412</v>
      </c>
    </row>
    <row r="4265" spans="1:25" x14ac:dyDescent="0.25">
      <c r="A4265">
        <v>-111.97650414</v>
      </c>
      <c r="B4265">
        <v>33.078824189999999</v>
      </c>
      <c r="C4265" t="s">
        <v>563</v>
      </c>
      <c r="D4265" t="s">
        <v>562</v>
      </c>
      <c r="E4265" t="s">
        <v>561</v>
      </c>
      <c r="F4265">
        <v>1743</v>
      </c>
      <c r="G4265">
        <v>185</v>
      </c>
      <c r="H4265">
        <v>13.333</v>
      </c>
      <c r="I4265">
        <v>3.3140000000000001</v>
      </c>
      <c r="J4265">
        <v>1</v>
      </c>
      <c r="K4265">
        <v>1172.52</v>
      </c>
      <c r="L4265" t="s">
        <v>560</v>
      </c>
      <c r="M4265" t="s">
        <v>559</v>
      </c>
      <c r="N4265" s="8">
        <v>43412</v>
      </c>
      <c r="O4265">
        <v>0</v>
      </c>
      <c r="P4265">
        <v>0</v>
      </c>
      <c r="Q4265">
        <v>16612.161</v>
      </c>
      <c r="R4265">
        <v>1501.35</v>
      </c>
      <c r="S4265">
        <v>3.1280000000000001</v>
      </c>
      <c r="T4265">
        <v>33</v>
      </c>
      <c r="U4265">
        <v>4549.5460000000003</v>
      </c>
      <c r="V4265">
        <v>5</v>
      </c>
      <c r="W4265">
        <v>2.2589999999999999</v>
      </c>
      <c r="X4265">
        <v>3.6509999999999998</v>
      </c>
      <c r="Y4265" s="8">
        <v>43412</v>
      </c>
    </row>
    <row r="4266" spans="1:25" x14ac:dyDescent="0.25">
      <c r="A4266">
        <v>-111.97650517</v>
      </c>
      <c r="B4266">
        <v>33.078815220000003</v>
      </c>
      <c r="C4266" t="s">
        <v>563</v>
      </c>
      <c r="D4266" t="s">
        <v>562</v>
      </c>
      <c r="E4266" t="s">
        <v>561</v>
      </c>
      <c r="F4266">
        <v>1744</v>
      </c>
      <c r="G4266">
        <v>179</v>
      </c>
      <c r="H4266">
        <v>13.333</v>
      </c>
      <c r="I4266">
        <v>3.3460000000000001</v>
      </c>
      <c r="J4266">
        <v>1</v>
      </c>
      <c r="K4266">
        <v>1172.4870000000001</v>
      </c>
      <c r="L4266" t="s">
        <v>560</v>
      </c>
      <c r="M4266" t="s">
        <v>559</v>
      </c>
      <c r="N4266" s="8">
        <v>43412</v>
      </c>
      <c r="O4266">
        <v>0</v>
      </c>
      <c r="P4266">
        <v>0</v>
      </c>
      <c r="Q4266">
        <v>17606.580000000002</v>
      </c>
      <c r="R4266">
        <v>1575.6220000000001</v>
      </c>
      <c r="S4266">
        <v>3.2829999999999999</v>
      </c>
      <c r="T4266">
        <v>33</v>
      </c>
      <c r="U4266">
        <v>4774.6130000000003</v>
      </c>
      <c r="V4266">
        <v>5</v>
      </c>
      <c r="W4266">
        <v>2.282</v>
      </c>
      <c r="X4266">
        <v>3.6880000000000002</v>
      </c>
      <c r="Y4266" s="8">
        <v>43412</v>
      </c>
    </row>
    <row r="4267" spans="1:25" x14ac:dyDescent="0.25">
      <c r="A4267">
        <v>-111.97650483</v>
      </c>
      <c r="B4267">
        <v>33.078806219999997</v>
      </c>
      <c r="C4267" t="s">
        <v>563</v>
      </c>
      <c r="D4267" t="s">
        <v>562</v>
      </c>
      <c r="E4267" t="s">
        <v>561</v>
      </c>
      <c r="F4267">
        <v>1745</v>
      </c>
      <c r="G4267">
        <v>181</v>
      </c>
      <c r="H4267">
        <v>13.333</v>
      </c>
      <c r="I4267">
        <v>3.3140000000000001</v>
      </c>
      <c r="J4267">
        <v>1</v>
      </c>
      <c r="K4267">
        <v>1172.461</v>
      </c>
      <c r="L4267" t="s">
        <v>560</v>
      </c>
      <c r="M4267" t="s">
        <v>559</v>
      </c>
      <c r="N4267" s="8">
        <v>43412</v>
      </c>
      <c r="O4267">
        <v>0</v>
      </c>
      <c r="P4267">
        <v>0</v>
      </c>
      <c r="Q4267">
        <v>15534.956</v>
      </c>
      <c r="R4267">
        <v>1403.9960000000001</v>
      </c>
      <c r="S4267">
        <v>2.9249999999999998</v>
      </c>
      <c r="T4267">
        <v>33</v>
      </c>
      <c r="U4267">
        <v>4254.5339999999997</v>
      </c>
      <c r="V4267">
        <v>5</v>
      </c>
      <c r="W4267">
        <v>2.2589999999999999</v>
      </c>
      <c r="X4267">
        <v>3.6509999999999998</v>
      </c>
      <c r="Y4267" s="8">
        <v>43412</v>
      </c>
    </row>
    <row r="4268" spans="1:25" x14ac:dyDescent="0.25">
      <c r="A4268">
        <v>-111.97650483</v>
      </c>
      <c r="B4268">
        <v>33.078797219999998</v>
      </c>
      <c r="C4268" t="s">
        <v>563</v>
      </c>
      <c r="D4268" t="s">
        <v>562</v>
      </c>
      <c r="E4268" t="s">
        <v>561</v>
      </c>
      <c r="F4268">
        <v>1746</v>
      </c>
      <c r="G4268">
        <v>181</v>
      </c>
      <c r="H4268">
        <v>13.333</v>
      </c>
      <c r="I4268">
        <v>3.2149999999999999</v>
      </c>
      <c r="J4268">
        <v>1</v>
      </c>
      <c r="K4268">
        <v>1172.425</v>
      </c>
      <c r="L4268" t="s">
        <v>560</v>
      </c>
      <c r="M4268" t="s">
        <v>559</v>
      </c>
      <c r="N4268" s="8">
        <v>43412</v>
      </c>
      <c r="O4268">
        <v>0</v>
      </c>
      <c r="P4268">
        <v>0</v>
      </c>
      <c r="Q4268">
        <v>13137.806</v>
      </c>
      <c r="R4268">
        <v>1223.6969999999999</v>
      </c>
      <c r="S4268">
        <v>2.5489999999999999</v>
      </c>
      <c r="T4268">
        <v>33</v>
      </c>
      <c r="U4268">
        <v>3708.174</v>
      </c>
      <c r="V4268">
        <v>5</v>
      </c>
      <c r="W4268">
        <v>2.1920000000000002</v>
      </c>
      <c r="X4268">
        <v>3.5430000000000001</v>
      </c>
      <c r="Y4268" s="8">
        <v>43412</v>
      </c>
    </row>
    <row r="4269" spans="1:25" x14ac:dyDescent="0.25">
      <c r="A4269">
        <v>-111.97650466</v>
      </c>
      <c r="B4269">
        <v>33.07878822</v>
      </c>
      <c r="C4269" t="s">
        <v>563</v>
      </c>
      <c r="D4269" t="s">
        <v>562</v>
      </c>
      <c r="E4269" t="s">
        <v>561</v>
      </c>
      <c r="F4269">
        <v>1747</v>
      </c>
      <c r="G4269">
        <v>182</v>
      </c>
      <c r="H4269">
        <v>13.333</v>
      </c>
      <c r="I4269">
        <v>3.2480000000000002</v>
      </c>
      <c r="J4269">
        <v>1</v>
      </c>
      <c r="K4269">
        <v>1172.4839999999999</v>
      </c>
      <c r="L4269" t="s">
        <v>560</v>
      </c>
      <c r="M4269" t="s">
        <v>559</v>
      </c>
      <c r="N4269" s="8">
        <v>43412</v>
      </c>
      <c r="O4269">
        <v>0</v>
      </c>
      <c r="P4269">
        <v>0</v>
      </c>
      <c r="Q4269">
        <v>10567.594999999999</v>
      </c>
      <c r="R4269">
        <v>974.35699999999997</v>
      </c>
      <c r="S4269">
        <v>2.0299999999999998</v>
      </c>
      <c r="T4269">
        <v>33</v>
      </c>
      <c r="U4269">
        <v>2952.598</v>
      </c>
      <c r="V4269">
        <v>5</v>
      </c>
      <c r="W4269">
        <v>2.2149999999999999</v>
      </c>
      <c r="X4269">
        <v>3.5790000000000002</v>
      </c>
      <c r="Y4269" s="8">
        <v>43412</v>
      </c>
    </row>
    <row r="4270" spans="1:25" x14ac:dyDescent="0.25">
      <c r="A4270">
        <v>-111.97650517</v>
      </c>
      <c r="B4270">
        <v>33.078779220000001</v>
      </c>
      <c r="C4270" t="s">
        <v>563</v>
      </c>
      <c r="D4270" t="s">
        <v>562</v>
      </c>
      <c r="E4270" t="s">
        <v>561</v>
      </c>
      <c r="F4270">
        <v>1748</v>
      </c>
      <c r="G4270">
        <v>179</v>
      </c>
      <c r="H4270">
        <v>13.333</v>
      </c>
      <c r="I4270">
        <v>3.2149999999999999</v>
      </c>
      <c r="J4270">
        <v>1</v>
      </c>
      <c r="K4270">
        <v>1172.5029999999999</v>
      </c>
      <c r="L4270" t="s">
        <v>560</v>
      </c>
      <c r="M4270" t="s">
        <v>559</v>
      </c>
      <c r="N4270" s="8">
        <v>43412</v>
      </c>
      <c r="O4270">
        <v>0</v>
      </c>
      <c r="P4270">
        <v>0</v>
      </c>
      <c r="Q4270">
        <v>10660.129000000001</v>
      </c>
      <c r="R4270">
        <v>992.91899999999998</v>
      </c>
      <c r="S4270">
        <v>2.069</v>
      </c>
      <c r="T4270">
        <v>33</v>
      </c>
      <c r="U4270">
        <v>3008.8440000000001</v>
      </c>
      <c r="V4270">
        <v>5</v>
      </c>
      <c r="W4270">
        <v>2.1920000000000002</v>
      </c>
      <c r="X4270">
        <v>3.5430000000000001</v>
      </c>
      <c r="Y4270" s="8">
        <v>43412</v>
      </c>
    </row>
    <row r="4271" spans="1:25" x14ac:dyDescent="0.25">
      <c r="A4271">
        <v>-111.97650517</v>
      </c>
      <c r="B4271">
        <v>33.078770220000003</v>
      </c>
      <c r="C4271" t="s">
        <v>563</v>
      </c>
      <c r="D4271" t="s">
        <v>562</v>
      </c>
      <c r="E4271" t="s">
        <v>561</v>
      </c>
      <c r="F4271">
        <v>1749</v>
      </c>
      <c r="G4271">
        <v>179</v>
      </c>
      <c r="H4271">
        <v>13.333</v>
      </c>
      <c r="I4271">
        <v>3.2149999999999999</v>
      </c>
      <c r="J4271">
        <v>1</v>
      </c>
      <c r="K4271">
        <v>1172.5260000000001</v>
      </c>
      <c r="L4271" t="s">
        <v>560</v>
      </c>
      <c r="M4271" t="s">
        <v>559</v>
      </c>
      <c r="N4271" s="8">
        <v>43412</v>
      </c>
      <c r="O4271">
        <v>0</v>
      </c>
      <c r="P4271">
        <v>0</v>
      </c>
      <c r="Q4271">
        <v>11082.65</v>
      </c>
      <c r="R4271">
        <v>1032.2739999999999</v>
      </c>
      <c r="S4271">
        <v>2.1509999999999998</v>
      </c>
      <c r="T4271">
        <v>33</v>
      </c>
      <c r="U4271">
        <v>3128.1019999999999</v>
      </c>
      <c r="V4271">
        <v>5</v>
      </c>
      <c r="W4271">
        <v>2.1920000000000002</v>
      </c>
      <c r="X4271">
        <v>3.5430000000000001</v>
      </c>
      <c r="Y4271" s="8">
        <v>43412</v>
      </c>
    </row>
    <row r="4272" spans="1:25" x14ac:dyDescent="0.25">
      <c r="A4272">
        <v>-111.97650603</v>
      </c>
      <c r="B4272">
        <v>33.078761180000001</v>
      </c>
      <c r="C4272" t="s">
        <v>563</v>
      </c>
      <c r="D4272" t="s">
        <v>562</v>
      </c>
      <c r="E4272" t="s">
        <v>561</v>
      </c>
      <c r="F4272">
        <v>1750</v>
      </c>
      <c r="G4272">
        <v>174</v>
      </c>
      <c r="H4272">
        <v>13.333</v>
      </c>
      <c r="I4272">
        <v>3.51</v>
      </c>
      <c r="J4272">
        <v>1</v>
      </c>
      <c r="K4272">
        <v>1172.47</v>
      </c>
      <c r="L4272" t="s">
        <v>560</v>
      </c>
      <c r="M4272" t="s">
        <v>559</v>
      </c>
      <c r="N4272" s="8">
        <v>43412</v>
      </c>
      <c r="O4272">
        <v>0</v>
      </c>
      <c r="P4272">
        <v>0</v>
      </c>
      <c r="Q4272">
        <v>11632.517</v>
      </c>
      <c r="R4272">
        <v>992.35500000000002</v>
      </c>
      <c r="S4272">
        <v>2.0670000000000002</v>
      </c>
      <c r="T4272">
        <v>33</v>
      </c>
      <c r="U4272">
        <v>3007.1370000000002</v>
      </c>
      <c r="V4272">
        <v>5</v>
      </c>
      <c r="W4272">
        <v>2.3940000000000001</v>
      </c>
      <c r="X4272">
        <v>3.8679999999999999</v>
      </c>
      <c r="Y4272" s="8">
        <v>43412</v>
      </c>
    </row>
    <row r="4273" spans="1:25" x14ac:dyDescent="0.25">
      <c r="A4273">
        <v>-111.97650548999999</v>
      </c>
      <c r="B4273">
        <v>33.078752209999998</v>
      </c>
      <c r="C4273" t="s">
        <v>563</v>
      </c>
      <c r="D4273" t="s">
        <v>562</v>
      </c>
      <c r="E4273" t="s">
        <v>561</v>
      </c>
      <c r="F4273">
        <v>1751</v>
      </c>
      <c r="G4273">
        <v>183</v>
      </c>
      <c r="H4273">
        <v>13.333</v>
      </c>
      <c r="I4273">
        <v>3.15</v>
      </c>
      <c r="J4273">
        <v>1</v>
      </c>
      <c r="K4273">
        <v>1172.5229999999999</v>
      </c>
      <c r="L4273" t="s">
        <v>560</v>
      </c>
      <c r="M4273" t="s">
        <v>559</v>
      </c>
      <c r="N4273" s="8">
        <v>43412</v>
      </c>
      <c r="O4273">
        <v>0</v>
      </c>
      <c r="P4273">
        <v>0</v>
      </c>
      <c r="Q4273">
        <v>12151.483</v>
      </c>
      <c r="R4273">
        <v>1155.4079999999999</v>
      </c>
      <c r="S4273">
        <v>2.407</v>
      </c>
      <c r="T4273">
        <v>33</v>
      </c>
      <c r="U4273">
        <v>3501.2359999999999</v>
      </c>
      <c r="V4273">
        <v>5</v>
      </c>
      <c r="W4273">
        <v>2.1469999999999998</v>
      </c>
      <c r="X4273">
        <v>3.4710000000000001</v>
      </c>
      <c r="Y4273" s="8">
        <v>43412</v>
      </c>
    </row>
    <row r="4274" spans="1:25" x14ac:dyDescent="0.25">
      <c r="A4274">
        <v>-111.97650548999999</v>
      </c>
      <c r="B4274">
        <v>33.078742210000001</v>
      </c>
      <c r="C4274" t="s">
        <v>563</v>
      </c>
      <c r="D4274" t="s">
        <v>562</v>
      </c>
      <c r="E4274" t="s">
        <v>561</v>
      </c>
      <c r="F4274">
        <v>1752</v>
      </c>
      <c r="G4274">
        <v>183</v>
      </c>
      <c r="H4274">
        <v>13.333</v>
      </c>
      <c r="I4274">
        <v>3.3460000000000001</v>
      </c>
      <c r="J4274">
        <v>1</v>
      </c>
      <c r="K4274">
        <v>1172.454</v>
      </c>
      <c r="L4274" t="s">
        <v>560</v>
      </c>
      <c r="M4274" t="s">
        <v>559</v>
      </c>
      <c r="N4274" s="8">
        <v>43412</v>
      </c>
      <c r="O4274">
        <v>0</v>
      </c>
      <c r="P4274">
        <v>0</v>
      </c>
      <c r="Q4274">
        <v>11441.718999999999</v>
      </c>
      <c r="R4274">
        <v>1023.926</v>
      </c>
      <c r="S4274">
        <v>2.133</v>
      </c>
      <c r="T4274">
        <v>33</v>
      </c>
      <c r="U4274">
        <v>3102.8049999999998</v>
      </c>
      <c r="V4274">
        <v>5</v>
      </c>
      <c r="W4274">
        <v>2.282</v>
      </c>
      <c r="X4274">
        <v>3.6880000000000002</v>
      </c>
      <c r="Y4274" s="8">
        <v>43412</v>
      </c>
    </row>
    <row r="4275" spans="1:25" x14ac:dyDescent="0.25">
      <c r="A4275">
        <v>-111.97650548999999</v>
      </c>
      <c r="B4275">
        <v>33.078733210000003</v>
      </c>
      <c r="C4275" t="s">
        <v>563</v>
      </c>
      <c r="D4275" t="s">
        <v>562</v>
      </c>
      <c r="E4275" t="s">
        <v>561</v>
      </c>
      <c r="F4275">
        <v>1753</v>
      </c>
      <c r="G4275">
        <v>183</v>
      </c>
      <c r="H4275">
        <v>13.333</v>
      </c>
      <c r="I4275">
        <v>3.2810000000000001</v>
      </c>
      <c r="J4275">
        <v>1</v>
      </c>
      <c r="K4275">
        <v>1172.5070000000001</v>
      </c>
      <c r="L4275" t="s">
        <v>560</v>
      </c>
      <c r="M4275" t="s">
        <v>559</v>
      </c>
      <c r="N4275" s="8">
        <v>43412</v>
      </c>
      <c r="O4275">
        <v>0</v>
      </c>
      <c r="P4275">
        <v>0</v>
      </c>
      <c r="Q4275">
        <v>12728.725</v>
      </c>
      <c r="R4275">
        <v>1161.8820000000001</v>
      </c>
      <c r="S4275">
        <v>2.4209999999999998</v>
      </c>
      <c r="T4275">
        <v>33</v>
      </c>
      <c r="U4275">
        <v>3520.8560000000002</v>
      </c>
      <c r="V4275">
        <v>5</v>
      </c>
      <c r="W4275">
        <v>2.2370000000000001</v>
      </c>
      <c r="X4275">
        <v>3.6150000000000002</v>
      </c>
      <c r="Y4275" s="8">
        <v>43412</v>
      </c>
    </row>
    <row r="4276" spans="1:25" x14ac:dyDescent="0.25">
      <c r="A4276">
        <v>-111.97650548999999</v>
      </c>
      <c r="B4276">
        <v>33.078724209999997</v>
      </c>
      <c r="C4276" t="s">
        <v>563</v>
      </c>
      <c r="D4276" t="s">
        <v>562</v>
      </c>
      <c r="E4276" t="s">
        <v>561</v>
      </c>
      <c r="F4276">
        <v>1754</v>
      </c>
      <c r="G4276">
        <v>183</v>
      </c>
      <c r="H4276">
        <v>13.333</v>
      </c>
      <c r="I4276">
        <v>3.15</v>
      </c>
      <c r="J4276">
        <v>1</v>
      </c>
      <c r="K4276">
        <v>1172.47</v>
      </c>
      <c r="L4276" t="s">
        <v>560</v>
      </c>
      <c r="M4276" t="s">
        <v>559</v>
      </c>
      <c r="N4276" s="8">
        <v>43412</v>
      </c>
      <c r="O4276">
        <v>0</v>
      </c>
      <c r="P4276">
        <v>0</v>
      </c>
      <c r="Q4276">
        <v>12547.014999999999</v>
      </c>
      <c r="R4276">
        <v>1193.0170000000001</v>
      </c>
      <c r="S4276">
        <v>2.4849999999999999</v>
      </c>
      <c r="T4276">
        <v>33</v>
      </c>
      <c r="U4276">
        <v>3615.2020000000002</v>
      </c>
      <c r="V4276">
        <v>5</v>
      </c>
      <c r="W4276">
        <v>2.1469999999999998</v>
      </c>
      <c r="X4276">
        <v>3.4710000000000001</v>
      </c>
      <c r="Y4276" s="8">
        <v>43412</v>
      </c>
    </row>
    <row r="4277" spans="1:25" x14ac:dyDescent="0.25">
      <c r="A4277">
        <v>-111.97650736999999</v>
      </c>
      <c r="B4277">
        <v>33.078715150000001</v>
      </c>
      <c r="C4277" t="s">
        <v>563</v>
      </c>
      <c r="D4277" t="s">
        <v>562</v>
      </c>
      <c r="E4277" t="s">
        <v>561</v>
      </c>
      <c r="F4277">
        <v>1755</v>
      </c>
      <c r="G4277">
        <v>172</v>
      </c>
      <c r="H4277">
        <v>13.333</v>
      </c>
      <c r="I4277">
        <v>3.2480000000000002</v>
      </c>
      <c r="J4277">
        <v>1</v>
      </c>
      <c r="K4277">
        <v>1172.4870000000001</v>
      </c>
      <c r="L4277" t="s">
        <v>560</v>
      </c>
      <c r="M4277" t="s">
        <v>559</v>
      </c>
      <c r="N4277" s="8">
        <v>43412</v>
      </c>
      <c r="O4277">
        <v>0</v>
      </c>
      <c r="P4277">
        <v>0</v>
      </c>
      <c r="Q4277">
        <v>10571.23</v>
      </c>
      <c r="R4277">
        <v>974.69200000000001</v>
      </c>
      <c r="S4277">
        <v>2.0310000000000001</v>
      </c>
      <c r="T4277">
        <v>33</v>
      </c>
      <c r="U4277">
        <v>2953.6129999999998</v>
      </c>
      <c r="V4277">
        <v>5</v>
      </c>
      <c r="W4277">
        <v>2.2149999999999999</v>
      </c>
      <c r="X4277">
        <v>3.5790000000000002</v>
      </c>
      <c r="Y4277" s="8">
        <v>43412</v>
      </c>
    </row>
    <row r="4278" spans="1:25" x14ac:dyDescent="0.25">
      <c r="A4278">
        <v>-111.97650532</v>
      </c>
      <c r="B4278">
        <v>33.07870621</v>
      </c>
      <c r="C4278" t="s">
        <v>563</v>
      </c>
      <c r="D4278" t="s">
        <v>562</v>
      </c>
      <c r="E4278" t="s">
        <v>561</v>
      </c>
      <c r="F4278">
        <v>1756</v>
      </c>
      <c r="G4278">
        <v>184</v>
      </c>
      <c r="H4278">
        <v>13.333</v>
      </c>
      <c r="I4278">
        <v>3.379</v>
      </c>
      <c r="J4278">
        <v>1</v>
      </c>
      <c r="K4278">
        <v>1172.431</v>
      </c>
      <c r="L4278" t="s">
        <v>560</v>
      </c>
      <c r="M4278" t="s">
        <v>559</v>
      </c>
      <c r="N4278" s="8">
        <v>43412</v>
      </c>
      <c r="O4278">
        <v>0</v>
      </c>
      <c r="P4278">
        <v>0</v>
      </c>
      <c r="Q4278">
        <v>7695.7629999999999</v>
      </c>
      <c r="R4278">
        <v>682.01199999999994</v>
      </c>
      <c r="S4278">
        <v>1.421</v>
      </c>
      <c r="T4278">
        <v>33</v>
      </c>
      <c r="U4278">
        <v>2066.7020000000002</v>
      </c>
      <c r="V4278">
        <v>5</v>
      </c>
      <c r="W4278">
        <v>2.3039999999999998</v>
      </c>
      <c r="X4278">
        <v>3.7240000000000002</v>
      </c>
      <c r="Y4278" s="8">
        <v>43412</v>
      </c>
    </row>
    <row r="4279" spans="1:25" x14ac:dyDescent="0.25">
      <c r="A4279">
        <v>-111.97650634</v>
      </c>
      <c r="B4279">
        <v>33.078697220000002</v>
      </c>
      <c r="C4279" t="s">
        <v>563</v>
      </c>
      <c r="D4279" t="s">
        <v>562</v>
      </c>
      <c r="E4279" t="s">
        <v>561</v>
      </c>
      <c r="F4279">
        <v>1757</v>
      </c>
      <c r="G4279">
        <v>178</v>
      </c>
      <c r="H4279">
        <v>13.333</v>
      </c>
      <c r="I4279">
        <v>3.4119999999999999</v>
      </c>
      <c r="J4279">
        <v>1</v>
      </c>
      <c r="K4279">
        <v>1172.451</v>
      </c>
      <c r="L4279" t="s">
        <v>560</v>
      </c>
      <c r="M4279" t="s">
        <v>559</v>
      </c>
      <c r="N4279" s="8">
        <v>43412</v>
      </c>
      <c r="O4279">
        <v>0</v>
      </c>
      <c r="P4279">
        <v>0</v>
      </c>
      <c r="Q4279">
        <v>9289.8970000000008</v>
      </c>
      <c r="R4279">
        <v>815.37</v>
      </c>
      <c r="S4279">
        <v>1.6990000000000001</v>
      </c>
      <c r="T4279">
        <v>33</v>
      </c>
      <c r="U4279">
        <v>2470.819</v>
      </c>
      <c r="V4279">
        <v>5</v>
      </c>
      <c r="W4279">
        <v>2.3260000000000001</v>
      </c>
      <c r="X4279">
        <v>3.76</v>
      </c>
      <c r="Y4279" s="8">
        <v>43412</v>
      </c>
    </row>
    <row r="4280" spans="1:25" x14ac:dyDescent="0.25">
      <c r="A4280">
        <v>-111.97650566</v>
      </c>
      <c r="B4280">
        <v>33.078688219999997</v>
      </c>
      <c r="C4280" t="s">
        <v>563</v>
      </c>
      <c r="D4280" t="s">
        <v>562</v>
      </c>
      <c r="E4280" t="s">
        <v>561</v>
      </c>
      <c r="F4280">
        <v>1758</v>
      </c>
      <c r="G4280">
        <v>182</v>
      </c>
      <c r="H4280">
        <v>13.333</v>
      </c>
      <c r="I4280">
        <v>3.2810000000000001</v>
      </c>
      <c r="J4280">
        <v>1</v>
      </c>
      <c r="K4280">
        <v>1172.5519999999999</v>
      </c>
      <c r="L4280" t="s">
        <v>560</v>
      </c>
      <c r="M4280" t="s">
        <v>559</v>
      </c>
      <c r="N4280" s="8">
        <v>43412</v>
      </c>
      <c r="O4280">
        <v>0</v>
      </c>
      <c r="P4280">
        <v>0</v>
      </c>
      <c r="Q4280">
        <v>10823.938</v>
      </c>
      <c r="R4280">
        <v>988.01300000000003</v>
      </c>
      <c r="S4280">
        <v>2.0579999999999998</v>
      </c>
      <c r="T4280">
        <v>33</v>
      </c>
      <c r="U4280">
        <v>2993.9780000000001</v>
      </c>
      <c r="V4280">
        <v>5</v>
      </c>
      <c r="W4280">
        <v>2.2370000000000001</v>
      </c>
      <c r="X4280">
        <v>3.6150000000000002</v>
      </c>
      <c r="Y4280" s="8">
        <v>43412</v>
      </c>
    </row>
    <row r="4281" spans="1:25" x14ac:dyDescent="0.25">
      <c r="A4281">
        <v>-111.97650803000001</v>
      </c>
      <c r="B4281">
        <v>33.078679180000002</v>
      </c>
      <c r="C4281" t="s">
        <v>563</v>
      </c>
      <c r="D4281" t="s">
        <v>562</v>
      </c>
      <c r="E4281" t="s">
        <v>561</v>
      </c>
      <c r="F4281">
        <v>1759</v>
      </c>
      <c r="G4281">
        <v>174</v>
      </c>
      <c r="H4281">
        <v>13.333</v>
      </c>
      <c r="I4281">
        <v>3.2149999999999999</v>
      </c>
      <c r="J4281">
        <v>1</v>
      </c>
      <c r="K4281">
        <v>1172.569</v>
      </c>
      <c r="L4281" t="s">
        <v>560</v>
      </c>
      <c r="M4281" t="s">
        <v>559</v>
      </c>
      <c r="N4281" s="8">
        <v>43412</v>
      </c>
      <c r="O4281">
        <v>0</v>
      </c>
      <c r="P4281">
        <v>0</v>
      </c>
      <c r="Q4281">
        <v>11780.793</v>
      </c>
      <c r="R4281">
        <v>1097.3009999999999</v>
      </c>
      <c r="S4281">
        <v>2.286</v>
      </c>
      <c r="T4281">
        <v>33</v>
      </c>
      <c r="U4281">
        <v>3325.154</v>
      </c>
      <c r="V4281">
        <v>5</v>
      </c>
      <c r="W4281">
        <v>2.1920000000000002</v>
      </c>
      <c r="X4281">
        <v>3.5430000000000001</v>
      </c>
      <c r="Y4281" s="8">
        <v>43412</v>
      </c>
    </row>
    <row r="4282" spans="1:25" x14ac:dyDescent="0.25">
      <c r="A4282">
        <v>-111.97650413</v>
      </c>
      <c r="B4282">
        <v>33.078670070000001</v>
      </c>
      <c r="C4282" t="s">
        <v>563</v>
      </c>
      <c r="D4282" t="s">
        <v>562</v>
      </c>
      <c r="E4282" t="s">
        <v>561</v>
      </c>
      <c r="F4282">
        <v>1760</v>
      </c>
      <c r="G4282">
        <v>191</v>
      </c>
      <c r="H4282">
        <v>13.333</v>
      </c>
      <c r="I4282">
        <v>3.117</v>
      </c>
      <c r="J4282">
        <v>1</v>
      </c>
      <c r="K4282">
        <v>1172.615</v>
      </c>
      <c r="L4282" t="s">
        <v>560</v>
      </c>
      <c r="M4282" t="s">
        <v>559</v>
      </c>
      <c r="N4282" s="8">
        <v>43412</v>
      </c>
      <c r="O4282">
        <v>0</v>
      </c>
      <c r="P4282">
        <v>0</v>
      </c>
      <c r="Q4282">
        <v>11394.625</v>
      </c>
      <c r="R4282">
        <v>1094.848</v>
      </c>
      <c r="S4282">
        <v>2.2810000000000001</v>
      </c>
      <c r="T4282">
        <v>33</v>
      </c>
      <c r="U4282">
        <v>3317.72</v>
      </c>
      <c r="V4282">
        <v>5</v>
      </c>
      <c r="W4282">
        <v>2.125</v>
      </c>
      <c r="X4282">
        <v>3.4340000000000002</v>
      </c>
      <c r="Y4282" s="8">
        <v>43412</v>
      </c>
    </row>
    <row r="4283" spans="1:25" x14ac:dyDescent="0.25">
      <c r="A4283">
        <v>-111.97650887</v>
      </c>
      <c r="B4283">
        <v>33.078660069999998</v>
      </c>
      <c r="C4283" t="s">
        <v>563</v>
      </c>
      <c r="D4283" t="s">
        <v>562</v>
      </c>
      <c r="E4283" t="s">
        <v>561</v>
      </c>
      <c r="F4283">
        <v>1761</v>
      </c>
      <c r="G4283">
        <v>169</v>
      </c>
      <c r="H4283">
        <v>13.333</v>
      </c>
      <c r="I4283">
        <v>3.4780000000000002</v>
      </c>
      <c r="J4283">
        <v>1</v>
      </c>
      <c r="K4283">
        <v>1172.444</v>
      </c>
      <c r="L4283" t="s">
        <v>560</v>
      </c>
      <c r="M4283" t="s">
        <v>559</v>
      </c>
      <c r="N4283" s="8">
        <v>43412</v>
      </c>
      <c r="O4283">
        <v>0</v>
      </c>
      <c r="P4283">
        <v>0</v>
      </c>
      <c r="Q4283">
        <v>13357.466</v>
      </c>
      <c r="R4283">
        <v>1150.259</v>
      </c>
      <c r="S4283">
        <v>2.3959999999999999</v>
      </c>
      <c r="T4283">
        <v>33</v>
      </c>
      <c r="U4283">
        <v>3485.6320000000001</v>
      </c>
      <c r="V4283">
        <v>5</v>
      </c>
      <c r="W4283">
        <v>2.371</v>
      </c>
      <c r="X4283">
        <v>3.8319999999999999</v>
      </c>
      <c r="Y4283" s="8">
        <v>43412</v>
      </c>
    </row>
    <row r="4284" spans="1:25" x14ac:dyDescent="0.25">
      <c r="A4284">
        <v>-111.97650566</v>
      </c>
      <c r="B4284">
        <v>33.078651219999998</v>
      </c>
      <c r="C4284" t="s">
        <v>563</v>
      </c>
      <c r="D4284" t="s">
        <v>562</v>
      </c>
      <c r="E4284" t="s">
        <v>561</v>
      </c>
      <c r="F4284">
        <v>1762</v>
      </c>
      <c r="G4284">
        <v>182</v>
      </c>
      <c r="H4284">
        <v>13.333</v>
      </c>
      <c r="I4284">
        <v>3.379</v>
      </c>
      <c r="J4284">
        <v>1</v>
      </c>
      <c r="K4284">
        <v>1172.444</v>
      </c>
      <c r="L4284" t="s">
        <v>560</v>
      </c>
      <c r="M4284" t="s">
        <v>559</v>
      </c>
      <c r="N4284" s="8">
        <v>43412</v>
      </c>
      <c r="O4284">
        <v>0</v>
      </c>
      <c r="P4284">
        <v>0</v>
      </c>
      <c r="Q4284">
        <v>14381.519</v>
      </c>
      <c r="R4284">
        <v>1274.5150000000001</v>
      </c>
      <c r="S4284">
        <v>2.6549999999999998</v>
      </c>
      <c r="T4284">
        <v>33</v>
      </c>
      <c r="U4284">
        <v>3862.165</v>
      </c>
      <c r="V4284">
        <v>5</v>
      </c>
      <c r="W4284">
        <v>2.3039999999999998</v>
      </c>
      <c r="X4284">
        <v>3.7240000000000002</v>
      </c>
      <c r="Y4284" s="8">
        <v>43412</v>
      </c>
    </row>
    <row r="4285" spans="1:25" x14ac:dyDescent="0.25">
      <c r="A4285">
        <v>-111.97650582999999</v>
      </c>
      <c r="B4285">
        <v>33.078642219999999</v>
      </c>
      <c r="C4285" t="s">
        <v>563</v>
      </c>
      <c r="D4285" t="s">
        <v>562</v>
      </c>
      <c r="E4285" t="s">
        <v>561</v>
      </c>
      <c r="F4285">
        <v>1763</v>
      </c>
      <c r="G4285">
        <v>181</v>
      </c>
      <c r="H4285">
        <v>13.333</v>
      </c>
      <c r="I4285">
        <v>3.3460000000000001</v>
      </c>
      <c r="J4285">
        <v>1</v>
      </c>
      <c r="K4285">
        <v>1172.4929999999999</v>
      </c>
      <c r="L4285" t="s">
        <v>560</v>
      </c>
      <c r="M4285" t="s">
        <v>559</v>
      </c>
      <c r="N4285" s="8">
        <v>43412</v>
      </c>
      <c r="O4285">
        <v>0</v>
      </c>
      <c r="P4285">
        <v>0</v>
      </c>
      <c r="Q4285">
        <v>16317.922</v>
      </c>
      <c r="R4285">
        <v>1460.3</v>
      </c>
      <c r="S4285">
        <v>3.0419999999999998</v>
      </c>
      <c r="T4285">
        <v>33</v>
      </c>
      <c r="U4285">
        <v>4425.1499999999996</v>
      </c>
      <c r="V4285">
        <v>5</v>
      </c>
      <c r="W4285">
        <v>2.282</v>
      </c>
      <c r="X4285">
        <v>3.6880000000000002</v>
      </c>
      <c r="Y4285" s="8">
        <v>43412</v>
      </c>
    </row>
    <row r="4286" spans="1:25" x14ac:dyDescent="0.25">
      <c r="A4286">
        <v>-111.97650582999999</v>
      </c>
      <c r="B4286">
        <v>33.078632220000003</v>
      </c>
      <c r="C4286" t="s">
        <v>563</v>
      </c>
      <c r="D4286" t="s">
        <v>562</v>
      </c>
      <c r="E4286" t="s">
        <v>561</v>
      </c>
      <c r="F4286">
        <v>1764</v>
      </c>
      <c r="G4286">
        <v>181</v>
      </c>
      <c r="H4286">
        <v>13.333</v>
      </c>
      <c r="I4286">
        <v>3.0510000000000002</v>
      </c>
      <c r="J4286">
        <v>1</v>
      </c>
      <c r="K4286">
        <v>1172.425</v>
      </c>
      <c r="L4286" t="s">
        <v>560</v>
      </c>
      <c r="M4286" t="s">
        <v>559</v>
      </c>
      <c r="N4286" s="8">
        <v>43412</v>
      </c>
      <c r="O4286">
        <v>0</v>
      </c>
      <c r="P4286">
        <v>0</v>
      </c>
      <c r="Q4286">
        <v>16183.857</v>
      </c>
      <c r="R4286">
        <v>1588.46</v>
      </c>
      <c r="S4286">
        <v>3.3090000000000002</v>
      </c>
      <c r="T4286">
        <v>33</v>
      </c>
      <c r="U4286">
        <v>4813.5159999999996</v>
      </c>
      <c r="V4286">
        <v>5</v>
      </c>
      <c r="W4286">
        <v>2.08</v>
      </c>
      <c r="X4286">
        <v>3.3620000000000001</v>
      </c>
      <c r="Y4286" s="8">
        <v>43412</v>
      </c>
    </row>
    <row r="4287" spans="1:25" x14ac:dyDescent="0.25">
      <c r="A4287">
        <v>-111.97650548999999</v>
      </c>
      <c r="B4287">
        <v>33.078623210000003</v>
      </c>
      <c r="C4287" t="s">
        <v>563</v>
      </c>
      <c r="D4287" t="s">
        <v>562</v>
      </c>
      <c r="E4287" t="s">
        <v>561</v>
      </c>
      <c r="F4287">
        <v>1765</v>
      </c>
      <c r="G4287">
        <v>183</v>
      </c>
      <c r="H4287">
        <v>13.333</v>
      </c>
      <c r="I4287">
        <v>3.4449999999999998</v>
      </c>
      <c r="J4287">
        <v>1</v>
      </c>
      <c r="K4287">
        <v>1172.4670000000001</v>
      </c>
      <c r="L4287" t="s">
        <v>560</v>
      </c>
      <c r="M4287" t="s">
        <v>559</v>
      </c>
      <c r="N4287" s="8">
        <v>43412</v>
      </c>
      <c r="O4287">
        <v>0</v>
      </c>
      <c r="P4287">
        <v>0</v>
      </c>
      <c r="Q4287">
        <v>12754.227000000001</v>
      </c>
      <c r="R4287">
        <v>1108.7719999999999</v>
      </c>
      <c r="S4287">
        <v>2.31</v>
      </c>
      <c r="T4287">
        <v>33</v>
      </c>
      <c r="U4287">
        <v>3359.9140000000002</v>
      </c>
      <c r="V4287">
        <v>5</v>
      </c>
      <c r="W4287">
        <v>2.3490000000000002</v>
      </c>
      <c r="X4287">
        <v>3.7959999999999998</v>
      </c>
      <c r="Y4287" s="8">
        <v>43412</v>
      </c>
    </row>
    <row r="4288" spans="1:25" x14ac:dyDescent="0.25">
      <c r="A4288">
        <v>-111.97650683000001</v>
      </c>
      <c r="B4288">
        <v>33.078614219999999</v>
      </c>
      <c r="C4288" t="s">
        <v>563</v>
      </c>
      <c r="D4288" t="s">
        <v>562</v>
      </c>
      <c r="E4288" t="s">
        <v>561</v>
      </c>
      <c r="F4288">
        <v>1766</v>
      </c>
      <c r="G4288">
        <v>181</v>
      </c>
      <c r="H4288">
        <v>13.333</v>
      </c>
      <c r="I4288">
        <v>3.379</v>
      </c>
      <c r="J4288">
        <v>1</v>
      </c>
      <c r="K4288">
        <v>1172.549</v>
      </c>
      <c r="L4288" t="s">
        <v>560</v>
      </c>
      <c r="M4288" t="s">
        <v>559</v>
      </c>
      <c r="N4288" s="8">
        <v>43412</v>
      </c>
      <c r="O4288">
        <v>0</v>
      </c>
      <c r="P4288">
        <v>0</v>
      </c>
      <c r="Q4288">
        <v>12532.749</v>
      </c>
      <c r="R4288">
        <v>1110.674</v>
      </c>
      <c r="S4288">
        <v>2.3140000000000001</v>
      </c>
      <c r="T4288">
        <v>33</v>
      </c>
      <c r="U4288">
        <v>3365.6770000000001</v>
      </c>
      <c r="V4288">
        <v>5</v>
      </c>
      <c r="W4288">
        <v>2.3039999999999998</v>
      </c>
      <c r="X4288">
        <v>3.7240000000000002</v>
      </c>
      <c r="Y4288" s="8">
        <v>43412</v>
      </c>
    </row>
    <row r="4289" spans="1:25" x14ac:dyDescent="0.25">
      <c r="A4289">
        <v>-111.97650683000001</v>
      </c>
      <c r="B4289">
        <v>33.07860522</v>
      </c>
      <c r="C4289" t="s">
        <v>563</v>
      </c>
      <c r="D4289" t="s">
        <v>562</v>
      </c>
      <c r="E4289" t="s">
        <v>561</v>
      </c>
      <c r="F4289">
        <v>1767</v>
      </c>
      <c r="G4289">
        <v>181</v>
      </c>
      <c r="H4289">
        <v>13.333</v>
      </c>
      <c r="I4289">
        <v>3.379</v>
      </c>
      <c r="J4289">
        <v>1</v>
      </c>
      <c r="K4289">
        <v>1172.5429999999999</v>
      </c>
      <c r="L4289" t="s">
        <v>560</v>
      </c>
      <c r="M4289" t="s">
        <v>559</v>
      </c>
      <c r="N4289" s="8">
        <v>43412</v>
      </c>
      <c r="O4289">
        <v>0</v>
      </c>
      <c r="P4289">
        <v>0</v>
      </c>
      <c r="Q4289">
        <v>12290.175999999999</v>
      </c>
      <c r="R4289">
        <v>1089.1759999999999</v>
      </c>
      <c r="S4289">
        <v>2.2690000000000001</v>
      </c>
      <c r="T4289">
        <v>33</v>
      </c>
      <c r="U4289">
        <v>3300.5340000000001</v>
      </c>
      <c r="V4289">
        <v>5</v>
      </c>
      <c r="W4289">
        <v>2.3039999999999998</v>
      </c>
      <c r="X4289">
        <v>3.7240000000000002</v>
      </c>
      <c r="Y4289" s="8">
        <v>43412</v>
      </c>
    </row>
    <row r="4290" spans="1:25" x14ac:dyDescent="0.25">
      <c r="A4290">
        <v>-111.97650563000001</v>
      </c>
      <c r="B4290">
        <v>33.078595149999998</v>
      </c>
      <c r="C4290" t="s">
        <v>563</v>
      </c>
      <c r="D4290" t="s">
        <v>562</v>
      </c>
      <c r="E4290" t="s">
        <v>561</v>
      </c>
      <c r="F4290">
        <v>1768</v>
      </c>
      <c r="G4290">
        <v>188</v>
      </c>
      <c r="H4290">
        <v>13.333</v>
      </c>
      <c r="I4290">
        <v>3.4780000000000002</v>
      </c>
      <c r="J4290">
        <v>1</v>
      </c>
      <c r="K4290">
        <v>1172.4770000000001</v>
      </c>
      <c r="L4290" t="s">
        <v>560</v>
      </c>
      <c r="M4290" t="s">
        <v>559</v>
      </c>
      <c r="N4290" s="8">
        <v>43412</v>
      </c>
      <c r="O4290">
        <v>0</v>
      </c>
      <c r="P4290">
        <v>0</v>
      </c>
      <c r="Q4290">
        <v>13860.349</v>
      </c>
      <c r="R4290">
        <v>1193.5640000000001</v>
      </c>
      <c r="S4290">
        <v>2.4870000000000001</v>
      </c>
      <c r="T4290">
        <v>33</v>
      </c>
      <c r="U4290">
        <v>3616.86</v>
      </c>
      <c r="V4290">
        <v>5</v>
      </c>
      <c r="W4290">
        <v>2.371</v>
      </c>
      <c r="X4290">
        <v>3.8319999999999999</v>
      </c>
      <c r="Y4290" s="8">
        <v>43412</v>
      </c>
    </row>
    <row r="4291" spans="1:25" x14ac:dyDescent="0.25">
      <c r="A4291">
        <v>-111.97650867999999</v>
      </c>
      <c r="B4291">
        <v>33.078586209999997</v>
      </c>
      <c r="C4291" t="s">
        <v>563</v>
      </c>
      <c r="D4291" t="s">
        <v>562</v>
      </c>
      <c r="E4291" t="s">
        <v>561</v>
      </c>
      <c r="F4291">
        <v>1769</v>
      </c>
      <c r="G4291">
        <v>176</v>
      </c>
      <c r="H4291">
        <v>13.333</v>
      </c>
      <c r="I4291">
        <v>3.3140000000000001</v>
      </c>
      <c r="J4291">
        <v>1</v>
      </c>
      <c r="K4291">
        <v>1172.5070000000001</v>
      </c>
      <c r="L4291" t="s">
        <v>560</v>
      </c>
      <c r="M4291" t="s">
        <v>559</v>
      </c>
      <c r="N4291" s="8">
        <v>43412</v>
      </c>
      <c r="O4291">
        <v>0</v>
      </c>
      <c r="P4291">
        <v>0</v>
      </c>
      <c r="Q4291">
        <v>12103.728999999999</v>
      </c>
      <c r="R4291">
        <v>1093.894</v>
      </c>
      <c r="S4291">
        <v>2.2789999999999999</v>
      </c>
      <c r="T4291">
        <v>33</v>
      </c>
      <c r="U4291">
        <v>3314.8290000000002</v>
      </c>
      <c r="V4291">
        <v>5</v>
      </c>
      <c r="W4291">
        <v>2.2589999999999999</v>
      </c>
      <c r="X4291">
        <v>3.6509999999999998</v>
      </c>
      <c r="Y4291" s="8">
        <v>43412</v>
      </c>
    </row>
    <row r="4292" spans="1:25" x14ac:dyDescent="0.25">
      <c r="A4292">
        <v>-111.97650632</v>
      </c>
      <c r="B4292">
        <v>33.078577209999999</v>
      </c>
      <c r="C4292" t="s">
        <v>563</v>
      </c>
      <c r="D4292" t="s">
        <v>562</v>
      </c>
      <c r="E4292" t="s">
        <v>561</v>
      </c>
      <c r="F4292">
        <v>1770</v>
      </c>
      <c r="G4292">
        <v>184</v>
      </c>
      <c r="H4292">
        <v>13.333</v>
      </c>
      <c r="I4292">
        <v>3.51</v>
      </c>
      <c r="J4292">
        <v>1</v>
      </c>
      <c r="K4292">
        <v>1172.415</v>
      </c>
      <c r="L4292" t="s">
        <v>560</v>
      </c>
      <c r="M4292" t="s">
        <v>559</v>
      </c>
      <c r="N4292" s="8">
        <v>43412</v>
      </c>
      <c r="O4292">
        <v>0</v>
      </c>
      <c r="P4292">
        <v>0</v>
      </c>
      <c r="Q4292">
        <v>12838.225</v>
      </c>
      <c r="R4292">
        <v>1095.213</v>
      </c>
      <c r="S4292">
        <v>2.282</v>
      </c>
      <c r="T4292">
        <v>33</v>
      </c>
      <c r="U4292">
        <v>3318.826</v>
      </c>
      <c r="V4292">
        <v>5</v>
      </c>
      <c r="W4292">
        <v>2.3940000000000001</v>
      </c>
      <c r="X4292">
        <v>3.8679999999999999</v>
      </c>
      <c r="Y4292" s="8">
        <v>43412</v>
      </c>
    </row>
    <row r="4293" spans="1:25" x14ac:dyDescent="0.25">
      <c r="A4293">
        <v>-111.97650768</v>
      </c>
      <c r="B4293">
        <v>33.07856821</v>
      </c>
      <c r="C4293" t="s">
        <v>563</v>
      </c>
      <c r="D4293" t="s">
        <v>562</v>
      </c>
      <c r="E4293" t="s">
        <v>561</v>
      </c>
      <c r="F4293">
        <v>1771</v>
      </c>
      <c r="G4293">
        <v>176</v>
      </c>
      <c r="H4293">
        <v>13.333</v>
      </c>
      <c r="I4293">
        <v>3.3140000000000001</v>
      </c>
      <c r="J4293">
        <v>1</v>
      </c>
      <c r="K4293">
        <v>1172.441</v>
      </c>
      <c r="L4293" t="s">
        <v>560</v>
      </c>
      <c r="M4293" t="s">
        <v>559</v>
      </c>
      <c r="N4293" s="8">
        <v>43412</v>
      </c>
      <c r="O4293">
        <v>0</v>
      </c>
      <c r="P4293">
        <v>0</v>
      </c>
      <c r="Q4293">
        <v>12434.376</v>
      </c>
      <c r="R4293">
        <v>1123.7760000000001</v>
      </c>
      <c r="S4293">
        <v>2.3410000000000002</v>
      </c>
      <c r="T4293">
        <v>33</v>
      </c>
      <c r="U4293">
        <v>3405.3829999999998</v>
      </c>
      <c r="V4293">
        <v>5</v>
      </c>
      <c r="W4293">
        <v>2.2589999999999999</v>
      </c>
      <c r="X4293">
        <v>3.6509999999999998</v>
      </c>
      <c r="Y4293" s="8">
        <v>43412</v>
      </c>
    </row>
    <row r="4294" spans="1:25" x14ac:dyDescent="0.25">
      <c r="A4294">
        <v>-111.97650749</v>
      </c>
      <c r="B4294">
        <v>33.078558209999997</v>
      </c>
      <c r="C4294" t="s">
        <v>563</v>
      </c>
      <c r="D4294" t="s">
        <v>562</v>
      </c>
      <c r="E4294" t="s">
        <v>561</v>
      </c>
      <c r="F4294">
        <v>1772</v>
      </c>
      <c r="G4294">
        <v>183</v>
      </c>
      <c r="H4294">
        <v>13.333</v>
      </c>
      <c r="I4294">
        <v>3.2480000000000002</v>
      </c>
      <c r="J4294">
        <v>1</v>
      </c>
      <c r="K4294">
        <v>1172.4380000000001</v>
      </c>
      <c r="L4294" t="s">
        <v>560</v>
      </c>
      <c r="M4294" t="s">
        <v>559</v>
      </c>
      <c r="N4294" s="8">
        <v>43412</v>
      </c>
      <c r="O4294">
        <v>0</v>
      </c>
      <c r="P4294">
        <v>0</v>
      </c>
      <c r="Q4294">
        <v>10034.252</v>
      </c>
      <c r="R4294">
        <v>925.18200000000002</v>
      </c>
      <c r="S4294">
        <v>1.927</v>
      </c>
      <c r="T4294">
        <v>33</v>
      </c>
      <c r="U4294">
        <v>2803.5810000000001</v>
      </c>
      <c r="V4294">
        <v>5</v>
      </c>
      <c r="W4294">
        <v>2.2149999999999999</v>
      </c>
      <c r="X4294">
        <v>3.5790000000000002</v>
      </c>
      <c r="Y4294" s="8">
        <v>43412</v>
      </c>
    </row>
    <row r="4295" spans="1:25" x14ac:dyDescent="0.25">
      <c r="A4295">
        <v>-111.97650817</v>
      </c>
      <c r="B4295">
        <v>33.078549219999999</v>
      </c>
      <c r="C4295" t="s">
        <v>563</v>
      </c>
      <c r="D4295" t="s">
        <v>562</v>
      </c>
      <c r="E4295" t="s">
        <v>561</v>
      </c>
      <c r="F4295">
        <v>1773</v>
      </c>
      <c r="G4295">
        <v>179</v>
      </c>
      <c r="H4295">
        <v>13.333</v>
      </c>
      <c r="I4295">
        <v>3.609</v>
      </c>
      <c r="J4295">
        <v>1</v>
      </c>
      <c r="K4295">
        <v>1172.431</v>
      </c>
      <c r="L4295" t="s">
        <v>560</v>
      </c>
      <c r="M4295" t="s">
        <v>559</v>
      </c>
      <c r="N4295" s="8">
        <v>43412</v>
      </c>
      <c r="O4295">
        <v>0</v>
      </c>
      <c r="P4295">
        <v>0</v>
      </c>
      <c r="Q4295">
        <v>6931.9650000000001</v>
      </c>
      <c r="R4295">
        <v>575.22900000000004</v>
      </c>
      <c r="S4295">
        <v>1.198</v>
      </c>
      <c r="T4295">
        <v>33</v>
      </c>
      <c r="U4295">
        <v>1743.1189999999999</v>
      </c>
      <c r="V4295">
        <v>5</v>
      </c>
      <c r="W4295">
        <v>2.4609999999999999</v>
      </c>
      <c r="X4295">
        <v>3.9769999999999999</v>
      </c>
      <c r="Y4295" s="8">
        <v>43412</v>
      </c>
    </row>
    <row r="4296" spans="1:25" x14ac:dyDescent="0.25">
      <c r="A4296">
        <v>-111.97650732</v>
      </c>
      <c r="B4296">
        <v>33.07854021</v>
      </c>
      <c r="C4296" t="s">
        <v>563</v>
      </c>
      <c r="D4296" t="s">
        <v>562</v>
      </c>
      <c r="E4296" t="s">
        <v>561</v>
      </c>
      <c r="F4296">
        <v>1774</v>
      </c>
      <c r="G4296">
        <v>184</v>
      </c>
      <c r="H4296">
        <v>13.333</v>
      </c>
      <c r="I4296">
        <v>3.2480000000000002</v>
      </c>
      <c r="J4296">
        <v>1</v>
      </c>
      <c r="K4296">
        <v>1172.4970000000001</v>
      </c>
      <c r="L4296" t="s">
        <v>560</v>
      </c>
      <c r="M4296" t="s">
        <v>559</v>
      </c>
      <c r="N4296" s="8">
        <v>43412</v>
      </c>
      <c r="O4296">
        <v>0</v>
      </c>
      <c r="P4296">
        <v>0</v>
      </c>
      <c r="Q4296">
        <v>7368.0360000000001</v>
      </c>
      <c r="R4296">
        <v>679.35</v>
      </c>
      <c r="S4296">
        <v>1.415</v>
      </c>
      <c r="T4296">
        <v>33</v>
      </c>
      <c r="U4296">
        <v>2058.6370000000002</v>
      </c>
      <c r="V4296">
        <v>5</v>
      </c>
      <c r="W4296">
        <v>2.2149999999999999</v>
      </c>
      <c r="X4296">
        <v>3.5790000000000002</v>
      </c>
      <c r="Y4296" s="8">
        <v>43412</v>
      </c>
    </row>
    <row r="4297" spans="1:25" x14ac:dyDescent="0.25">
      <c r="A4297">
        <v>-111.97650867999999</v>
      </c>
      <c r="B4297">
        <v>33.078531210000001</v>
      </c>
      <c r="C4297" t="s">
        <v>563</v>
      </c>
      <c r="D4297" t="s">
        <v>562</v>
      </c>
      <c r="E4297" t="s">
        <v>561</v>
      </c>
      <c r="F4297">
        <v>1775</v>
      </c>
      <c r="G4297">
        <v>176</v>
      </c>
      <c r="H4297">
        <v>13.333</v>
      </c>
      <c r="I4297">
        <v>3.0510000000000002</v>
      </c>
      <c r="J4297">
        <v>1</v>
      </c>
      <c r="K4297">
        <v>1172.579</v>
      </c>
      <c r="L4297" t="s">
        <v>560</v>
      </c>
      <c r="M4297" t="s">
        <v>559</v>
      </c>
      <c r="N4297" s="8">
        <v>43412</v>
      </c>
      <c r="O4297">
        <v>0</v>
      </c>
      <c r="P4297">
        <v>0</v>
      </c>
      <c r="Q4297">
        <v>8707.3130000000001</v>
      </c>
      <c r="R4297">
        <v>854.63099999999997</v>
      </c>
      <c r="S4297">
        <v>1.78</v>
      </c>
      <c r="T4297">
        <v>33</v>
      </c>
      <c r="U4297">
        <v>2589.79</v>
      </c>
      <c r="V4297">
        <v>5</v>
      </c>
      <c r="W4297">
        <v>2.08</v>
      </c>
      <c r="X4297">
        <v>3.3620000000000001</v>
      </c>
      <c r="Y4297" s="8">
        <v>43412</v>
      </c>
    </row>
    <row r="4298" spans="1:25" x14ac:dyDescent="0.25">
      <c r="A4298">
        <v>-111.97650749</v>
      </c>
      <c r="B4298">
        <v>33.078521209999998</v>
      </c>
      <c r="C4298" t="s">
        <v>563</v>
      </c>
      <c r="D4298" t="s">
        <v>562</v>
      </c>
      <c r="E4298" t="s">
        <v>561</v>
      </c>
      <c r="F4298">
        <v>1776</v>
      </c>
      <c r="G4298">
        <v>183</v>
      </c>
      <c r="H4298">
        <v>13.333</v>
      </c>
      <c r="I4298">
        <v>3.3140000000000001</v>
      </c>
      <c r="J4298">
        <v>1</v>
      </c>
      <c r="K4298">
        <v>1172.4739999999999</v>
      </c>
      <c r="L4298" t="s">
        <v>560</v>
      </c>
      <c r="M4298" t="s">
        <v>559</v>
      </c>
      <c r="N4298" s="8">
        <v>43412</v>
      </c>
      <c r="O4298">
        <v>0</v>
      </c>
      <c r="P4298">
        <v>0</v>
      </c>
      <c r="Q4298">
        <v>8459.3960000000006</v>
      </c>
      <c r="R4298">
        <v>764.53099999999995</v>
      </c>
      <c r="S4298">
        <v>1.593</v>
      </c>
      <c r="T4298">
        <v>33</v>
      </c>
      <c r="U4298">
        <v>2316.7620000000002</v>
      </c>
      <c r="V4298">
        <v>5</v>
      </c>
      <c r="W4298">
        <v>2.2589999999999999</v>
      </c>
      <c r="X4298">
        <v>3.6509999999999998</v>
      </c>
      <c r="Y4298" s="8">
        <v>43412</v>
      </c>
    </row>
    <row r="4299" spans="1:25" x14ac:dyDescent="0.25">
      <c r="A4299">
        <v>-111.97650817</v>
      </c>
      <c r="B4299">
        <v>33.078511220000003</v>
      </c>
      <c r="C4299" t="s">
        <v>563</v>
      </c>
      <c r="D4299" t="s">
        <v>562</v>
      </c>
      <c r="E4299" t="s">
        <v>561</v>
      </c>
      <c r="F4299">
        <v>1777</v>
      </c>
      <c r="G4299">
        <v>179</v>
      </c>
      <c r="H4299">
        <v>13.333</v>
      </c>
      <c r="I4299">
        <v>3.51</v>
      </c>
      <c r="J4299">
        <v>1</v>
      </c>
      <c r="K4299">
        <v>1172.3820000000001</v>
      </c>
      <c r="L4299" t="s">
        <v>560</v>
      </c>
      <c r="M4299" t="s">
        <v>559</v>
      </c>
      <c r="N4299" s="8">
        <v>43412</v>
      </c>
      <c r="O4299">
        <v>0</v>
      </c>
      <c r="P4299">
        <v>0</v>
      </c>
      <c r="Q4299">
        <v>8432.7929999999997</v>
      </c>
      <c r="R4299">
        <v>719.39099999999996</v>
      </c>
      <c r="S4299">
        <v>1.4990000000000001</v>
      </c>
      <c r="T4299">
        <v>33</v>
      </c>
      <c r="U4299">
        <v>2179.9720000000002</v>
      </c>
      <c r="V4299">
        <v>5</v>
      </c>
      <c r="W4299">
        <v>2.3940000000000001</v>
      </c>
      <c r="X4299">
        <v>3.8679999999999999</v>
      </c>
      <c r="Y4299" s="8">
        <v>43412</v>
      </c>
    </row>
    <row r="4300" spans="1:25" x14ac:dyDescent="0.25">
      <c r="A4300">
        <v>-111.97650766</v>
      </c>
      <c r="B4300">
        <v>33.078502219999997</v>
      </c>
      <c r="C4300" t="s">
        <v>563</v>
      </c>
      <c r="D4300" t="s">
        <v>562</v>
      </c>
      <c r="E4300" t="s">
        <v>561</v>
      </c>
      <c r="F4300">
        <v>1778</v>
      </c>
      <c r="G4300">
        <v>182</v>
      </c>
      <c r="H4300">
        <v>13.333</v>
      </c>
      <c r="I4300">
        <v>3.3140000000000001</v>
      </c>
      <c r="J4300">
        <v>1</v>
      </c>
      <c r="K4300">
        <v>1172.441</v>
      </c>
      <c r="L4300" t="s">
        <v>560</v>
      </c>
      <c r="M4300" t="s">
        <v>559</v>
      </c>
      <c r="N4300" s="8">
        <v>43412</v>
      </c>
      <c r="O4300">
        <v>0</v>
      </c>
      <c r="P4300">
        <v>0</v>
      </c>
      <c r="Q4300">
        <v>9597.19</v>
      </c>
      <c r="R4300">
        <v>867.36099999999999</v>
      </c>
      <c r="S4300">
        <v>1.8069999999999999</v>
      </c>
      <c r="T4300">
        <v>33</v>
      </c>
      <c r="U4300">
        <v>2628.3670000000002</v>
      </c>
      <c r="V4300">
        <v>5</v>
      </c>
      <c r="W4300">
        <v>2.2589999999999999</v>
      </c>
      <c r="X4300">
        <v>3.6509999999999998</v>
      </c>
      <c r="Y4300" s="8">
        <v>43412</v>
      </c>
    </row>
    <row r="4301" spans="1:25" x14ac:dyDescent="0.25">
      <c r="A4301">
        <v>-111.97650834</v>
      </c>
      <c r="B4301">
        <v>33.078493219999999</v>
      </c>
      <c r="C4301" t="s">
        <v>563</v>
      </c>
      <c r="D4301" t="s">
        <v>562</v>
      </c>
      <c r="E4301" t="s">
        <v>561</v>
      </c>
      <c r="F4301">
        <v>1779</v>
      </c>
      <c r="G4301">
        <v>178</v>
      </c>
      <c r="H4301">
        <v>13.333</v>
      </c>
      <c r="I4301">
        <v>3.2480000000000002</v>
      </c>
      <c r="J4301">
        <v>1</v>
      </c>
      <c r="K4301">
        <v>1172.47</v>
      </c>
      <c r="L4301" t="s">
        <v>560</v>
      </c>
      <c r="M4301" t="s">
        <v>559</v>
      </c>
      <c r="N4301" s="8">
        <v>43412</v>
      </c>
      <c r="O4301">
        <v>0</v>
      </c>
      <c r="P4301">
        <v>0</v>
      </c>
      <c r="Q4301">
        <v>7974.3040000000001</v>
      </c>
      <c r="R4301">
        <v>735.25</v>
      </c>
      <c r="S4301">
        <v>1.532</v>
      </c>
      <c r="T4301">
        <v>33</v>
      </c>
      <c r="U4301">
        <v>2228.0300000000002</v>
      </c>
      <c r="V4301">
        <v>5</v>
      </c>
      <c r="W4301">
        <v>2.2149999999999999</v>
      </c>
      <c r="X4301">
        <v>3.5790000000000002</v>
      </c>
      <c r="Y4301" s="8">
        <v>43412</v>
      </c>
    </row>
    <row r="4302" spans="1:25" x14ac:dyDescent="0.25">
      <c r="A4302">
        <v>-111.97650817</v>
      </c>
      <c r="B4302">
        <v>33.07848422</v>
      </c>
      <c r="C4302" t="s">
        <v>563</v>
      </c>
      <c r="D4302" t="s">
        <v>562</v>
      </c>
      <c r="E4302" t="s">
        <v>561</v>
      </c>
      <c r="F4302">
        <v>1780</v>
      </c>
      <c r="G4302">
        <v>179</v>
      </c>
      <c r="H4302">
        <v>13.333</v>
      </c>
      <c r="I4302">
        <v>3.117</v>
      </c>
      <c r="J4302">
        <v>1</v>
      </c>
      <c r="K4302">
        <v>1172.48</v>
      </c>
      <c r="L4302" t="s">
        <v>560</v>
      </c>
      <c r="M4302" t="s">
        <v>559</v>
      </c>
      <c r="N4302" s="8">
        <v>43412</v>
      </c>
      <c r="O4302">
        <v>0</v>
      </c>
      <c r="P4302">
        <v>0</v>
      </c>
      <c r="Q4302">
        <v>8358.0490000000009</v>
      </c>
      <c r="R4302">
        <v>803.08</v>
      </c>
      <c r="S4302">
        <v>1.673</v>
      </c>
      <c r="T4302">
        <v>33</v>
      </c>
      <c r="U4302">
        <v>2433.5740000000001</v>
      </c>
      <c r="V4302">
        <v>5</v>
      </c>
      <c r="W4302">
        <v>2.125</v>
      </c>
      <c r="X4302">
        <v>3.4340000000000002</v>
      </c>
      <c r="Y4302" s="8">
        <v>43412</v>
      </c>
    </row>
    <row r="4303" spans="1:25" x14ac:dyDescent="0.25">
      <c r="A4303">
        <v>-111.97650917</v>
      </c>
      <c r="B4303">
        <v>33.078474219999997</v>
      </c>
      <c r="C4303" t="s">
        <v>563</v>
      </c>
      <c r="D4303" t="s">
        <v>562</v>
      </c>
      <c r="E4303" t="s">
        <v>561</v>
      </c>
      <c r="F4303">
        <v>1781</v>
      </c>
      <c r="G4303">
        <v>179</v>
      </c>
      <c r="H4303">
        <v>13.333</v>
      </c>
      <c r="I4303">
        <v>3.2480000000000002</v>
      </c>
      <c r="J4303">
        <v>1</v>
      </c>
      <c r="K4303">
        <v>1172.48</v>
      </c>
      <c r="L4303" t="s">
        <v>560</v>
      </c>
      <c r="M4303" t="s">
        <v>559</v>
      </c>
      <c r="N4303" s="8">
        <v>43412</v>
      </c>
      <c r="O4303">
        <v>0</v>
      </c>
      <c r="P4303">
        <v>0</v>
      </c>
      <c r="Q4303">
        <v>8215.5560000000005</v>
      </c>
      <c r="R4303">
        <v>757.49400000000003</v>
      </c>
      <c r="S4303">
        <v>1.5780000000000001</v>
      </c>
      <c r="T4303">
        <v>33</v>
      </c>
      <c r="U4303">
        <v>2295.4360000000001</v>
      </c>
      <c r="V4303">
        <v>5</v>
      </c>
      <c r="W4303">
        <v>2.2149999999999999</v>
      </c>
      <c r="X4303">
        <v>3.5790000000000002</v>
      </c>
      <c r="Y4303" s="8">
        <v>43412</v>
      </c>
    </row>
    <row r="4304" spans="1:25" x14ac:dyDescent="0.25">
      <c r="A4304">
        <v>-111.97650849</v>
      </c>
      <c r="B4304">
        <v>33.078465209999997</v>
      </c>
      <c r="C4304" t="s">
        <v>563</v>
      </c>
      <c r="D4304" t="s">
        <v>562</v>
      </c>
      <c r="E4304" t="s">
        <v>561</v>
      </c>
      <c r="F4304">
        <v>1782</v>
      </c>
      <c r="G4304">
        <v>183</v>
      </c>
      <c r="H4304">
        <v>13.333</v>
      </c>
      <c r="I4304">
        <v>3.2810000000000001</v>
      </c>
      <c r="J4304">
        <v>1</v>
      </c>
      <c r="K4304">
        <v>1172.444</v>
      </c>
      <c r="L4304" t="s">
        <v>560</v>
      </c>
      <c r="M4304" t="s">
        <v>559</v>
      </c>
      <c r="N4304" s="8">
        <v>43412</v>
      </c>
      <c r="O4304">
        <v>0</v>
      </c>
      <c r="P4304">
        <v>0</v>
      </c>
      <c r="Q4304">
        <v>8417.866</v>
      </c>
      <c r="R4304">
        <v>768.38599999999997</v>
      </c>
      <c r="S4304">
        <v>1.601</v>
      </c>
      <c r="T4304">
        <v>33</v>
      </c>
      <c r="U4304">
        <v>2328.442</v>
      </c>
      <c r="V4304">
        <v>5</v>
      </c>
      <c r="W4304">
        <v>2.2370000000000001</v>
      </c>
      <c r="X4304">
        <v>3.6150000000000002</v>
      </c>
      <c r="Y4304" s="8">
        <v>43412</v>
      </c>
    </row>
    <row r="4305" spans="1:25" x14ac:dyDescent="0.25">
      <c r="A4305">
        <v>-111.976508</v>
      </c>
      <c r="B4305">
        <v>33.07845623</v>
      </c>
      <c r="C4305" t="s">
        <v>563</v>
      </c>
      <c r="D4305" t="s">
        <v>562</v>
      </c>
      <c r="E4305" t="s">
        <v>561</v>
      </c>
      <c r="F4305">
        <v>1783</v>
      </c>
      <c r="G4305">
        <v>180</v>
      </c>
      <c r="H4305">
        <v>13.333</v>
      </c>
      <c r="I4305">
        <v>3.117</v>
      </c>
      <c r="J4305">
        <v>1</v>
      </c>
      <c r="K4305">
        <v>1172.6179999999999</v>
      </c>
      <c r="L4305" t="s">
        <v>560</v>
      </c>
      <c r="M4305" t="s">
        <v>559</v>
      </c>
      <c r="N4305" s="8">
        <v>43412</v>
      </c>
      <c r="O4305">
        <v>0</v>
      </c>
      <c r="P4305">
        <v>0</v>
      </c>
      <c r="Q4305">
        <v>6386.5050000000001</v>
      </c>
      <c r="R4305">
        <v>613.64499999999998</v>
      </c>
      <c r="S4305">
        <v>1.278</v>
      </c>
      <c r="T4305">
        <v>33</v>
      </c>
      <c r="U4305">
        <v>1859.529</v>
      </c>
      <c r="V4305">
        <v>5</v>
      </c>
      <c r="W4305">
        <v>2.125</v>
      </c>
      <c r="X4305">
        <v>3.4340000000000002</v>
      </c>
      <c r="Y4305" s="8">
        <v>43412</v>
      </c>
    </row>
    <row r="4306" spans="1:25" x14ac:dyDescent="0.25">
      <c r="A4306">
        <v>-111.97650883</v>
      </c>
      <c r="B4306">
        <v>33.078447220000001</v>
      </c>
      <c r="C4306" t="s">
        <v>563</v>
      </c>
      <c r="D4306" t="s">
        <v>562</v>
      </c>
      <c r="E4306" t="s">
        <v>561</v>
      </c>
      <c r="F4306">
        <v>1784</v>
      </c>
      <c r="G4306">
        <v>181</v>
      </c>
      <c r="H4306">
        <v>13.333</v>
      </c>
      <c r="I4306">
        <v>3.2810000000000001</v>
      </c>
      <c r="J4306">
        <v>1</v>
      </c>
      <c r="K4306">
        <v>1172.575</v>
      </c>
      <c r="L4306" t="s">
        <v>560</v>
      </c>
      <c r="M4306" t="s">
        <v>559</v>
      </c>
      <c r="N4306" s="8">
        <v>43412</v>
      </c>
      <c r="O4306">
        <v>0</v>
      </c>
      <c r="P4306">
        <v>0</v>
      </c>
      <c r="Q4306">
        <v>3591.29</v>
      </c>
      <c r="R4306">
        <v>327.81400000000002</v>
      </c>
      <c r="S4306">
        <v>0.68300000000000005</v>
      </c>
      <c r="T4306">
        <v>33</v>
      </c>
      <c r="U4306">
        <v>993.37599999999998</v>
      </c>
      <c r="V4306">
        <v>5</v>
      </c>
      <c r="W4306">
        <v>2.2370000000000001</v>
      </c>
      <c r="X4306">
        <v>3.6150000000000002</v>
      </c>
      <c r="Y4306" s="8">
        <v>43412</v>
      </c>
    </row>
    <row r="4307" spans="1:25" x14ac:dyDescent="0.25">
      <c r="A4307">
        <v>-111.97650779999999</v>
      </c>
      <c r="B4307">
        <v>33.07843716</v>
      </c>
      <c r="C4307" t="s">
        <v>563</v>
      </c>
      <c r="D4307" t="s">
        <v>562</v>
      </c>
      <c r="E4307" t="s">
        <v>561</v>
      </c>
      <c r="F4307">
        <v>1785</v>
      </c>
      <c r="G4307">
        <v>187</v>
      </c>
      <c r="H4307">
        <v>13.333</v>
      </c>
      <c r="I4307">
        <v>3.4780000000000002</v>
      </c>
      <c r="J4307">
        <v>1</v>
      </c>
      <c r="K4307">
        <v>1172.5329999999999</v>
      </c>
      <c r="L4307" t="s">
        <v>560</v>
      </c>
      <c r="M4307" t="s">
        <v>559</v>
      </c>
      <c r="N4307" s="8">
        <v>43412</v>
      </c>
      <c r="O4307">
        <v>0</v>
      </c>
      <c r="P4307">
        <v>0</v>
      </c>
      <c r="Q4307">
        <v>3323.9850000000001</v>
      </c>
      <c r="R4307">
        <v>286.24</v>
      </c>
      <c r="S4307">
        <v>0.59599999999999997</v>
      </c>
      <c r="T4307">
        <v>33</v>
      </c>
      <c r="U4307">
        <v>867.39400000000001</v>
      </c>
      <c r="V4307">
        <v>5</v>
      </c>
      <c r="W4307">
        <v>2.371</v>
      </c>
      <c r="X4307">
        <v>3.8319999999999999</v>
      </c>
      <c r="Y4307" s="8">
        <v>43412</v>
      </c>
    </row>
    <row r="4308" spans="1:25" x14ac:dyDescent="0.25">
      <c r="A4308">
        <v>-111.97650883</v>
      </c>
      <c r="B4308">
        <v>33.078428219999999</v>
      </c>
      <c r="C4308" t="s">
        <v>563</v>
      </c>
      <c r="D4308" t="s">
        <v>562</v>
      </c>
      <c r="E4308" t="s">
        <v>561</v>
      </c>
      <c r="F4308">
        <v>1786</v>
      </c>
      <c r="G4308">
        <v>181</v>
      </c>
      <c r="H4308">
        <v>13.333</v>
      </c>
      <c r="I4308">
        <v>3.4449999999999998</v>
      </c>
      <c r="J4308">
        <v>1</v>
      </c>
      <c r="K4308">
        <v>1172.4970000000001</v>
      </c>
      <c r="L4308" t="s">
        <v>560</v>
      </c>
      <c r="M4308" t="s">
        <v>559</v>
      </c>
      <c r="N4308" s="8">
        <v>43412</v>
      </c>
      <c r="O4308">
        <v>0</v>
      </c>
      <c r="P4308">
        <v>0</v>
      </c>
      <c r="Q4308">
        <v>2488.1419999999998</v>
      </c>
      <c r="R4308">
        <v>216.303</v>
      </c>
      <c r="S4308">
        <v>0.45100000000000001</v>
      </c>
      <c r="T4308">
        <v>33</v>
      </c>
      <c r="U4308">
        <v>655.46500000000003</v>
      </c>
      <c r="V4308">
        <v>5</v>
      </c>
      <c r="W4308">
        <v>2.3490000000000002</v>
      </c>
      <c r="X4308">
        <v>3.7959999999999998</v>
      </c>
      <c r="Y4308" s="8">
        <v>43412</v>
      </c>
    </row>
    <row r="4309" spans="1:25" x14ac:dyDescent="0.25">
      <c r="A4309">
        <v>-111.97650934000001</v>
      </c>
      <c r="B4309">
        <v>33.078418220000003</v>
      </c>
      <c r="C4309" t="s">
        <v>563</v>
      </c>
      <c r="D4309" t="s">
        <v>562</v>
      </c>
      <c r="E4309" t="s">
        <v>561</v>
      </c>
      <c r="F4309">
        <v>1787</v>
      </c>
      <c r="G4309">
        <v>178</v>
      </c>
      <c r="H4309">
        <v>13.333</v>
      </c>
      <c r="I4309">
        <v>3.3140000000000001</v>
      </c>
      <c r="J4309">
        <v>1</v>
      </c>
      <c r="K4309">
        <v>1172.48</v>
      </c>
      <c r="L4309" t="s">
        <v>560</v>
      </c>
      <c r="M4309" t="s">
        <v>559</v>
      </c>
      <c r="N4309" s="8">
        <v>43412</v>
      </c>
      <c r="O4309">
        <v>0</v>
      </c>
      <c r="P4309">
        <v>0</v>
      </c>
      <c r="Q4309">
        <v>1498.9</v>
      </c>
      <c r="R4309">
        <v>135.465</v>
      </c>
      <c r="S4309">
        <v>0.28199999999999997</v>
      </c>
      <c r="T4309">
        <v>33</v>
      </c>
      <c r="U4309">
        <v>410.50099999999998</v>
      </c>
      <c r="V4309">
        <v>5</v>
      </c>
      <c r="W4309">
        <v>2.2589999999999999</v>
      </c>
      <c r="X4309">
        <v>3.6509999999999998</v>
      </c>
      <c r="Y4309" s="8">
        <v>43412</v>
      </c>
    </row>
    <row r="4310" spans="1:25" x14ac:dyDescent="0.25">
      <c r="A4310">
        <v>-111.97650865999999</v>
      </c>
      <c r="B4310">
        <v>33.078409219999998</v>
      </c>
      <c r="C4310" t="s">
        <v>563</v>
      </c>
      <c r="D4310" t="s">
        <v>562</v>
      </c>
      <c r="E4310" t="s">
        <v>561</v>
      </c>
      <c r="F4310">
        <v>1788</v>
      </c>
      <c r="G4310">
        <v>182</v>
      </c>
      <c r="H4310">
        <v>13.333</v>
      </c>
      <c r="I4310">
        <v>3.379</v>
      </c>
      <c r="J4310">
        <v>1</v>
      </c>
      <c r="K4310">
        <v>1172.5429999999999</v>
      </c>
      <c r="L4310" t="s">
        <v>560</v>
      </c>
      <c r="M4310" t="s">
        <v>559</v>
      </c>
      <c r="N4310" s="8">
        <v>43412</v>
      </c>
      <c r="O4310">
        <v>0</v>
      </c>
      <c r="P4310">
        <v>0</v>
      </c>
      <c r="Q4310">
        <v>389.47300000000001</v>
      </c>
      <c r="R4310">
        <v>34.515999999999998</v>
      </c>
      <c r="S4310">
        <v>7.1999999999999995E-2</v>
      </c>
      <c r="T4310">
        <v>33</v>
      </c>
      <c r="U4310">
        <v>104.593</v>
      </c>
      <c r="V4310">
        <v>5</v>
      </c>
      <c r="W4310">
        <v>2.3039999999999998</v>
      </c>
      <c r="X4310">
        <v>3.7240000000000002</v>
      </c>
      <c r="Y4310" s="8">
        <v>43412</v>
      </c>
    </row>
    <row r="4311" spans="1:25" x14ac:dyDescent="0.25">
      <c r="A4311">
        <v>-111.97665868</v>
      </c>
      <c r="B4311">
        <v>33.078408789999997</v>
      </c>
      <c r="C4311" t="s">
        <v>563</v>
      </c>
      <c r="D4311" t="s">
        <v>562</v>
      </c>
      <c r="E4311" t="s">
        <v>561</v>
      </c>
      <c r="F4311">
        <v>1789</v>
      </c>
      <c r="G4311">
        <v>4</v>
      </c>
      <c r="H4311">
        <v>13.333</v>
      </c>
      <c r="I4311">
        <v>2.4929999999999999</v>
      </c>
      <c r="J4311">
        <v>1</v>
      </c>
      <c r="K4311">
        <v>1172.434</v>
      </c>
      <c r="L4311" t="s">
        <v>560</v>
      </c>
      <c r="M4311" t="s">
        <v>559</v>
      </c>
      <c r="N4311" s="8">
        <v>43412</v>
      </c>
      <c r="O4311">
        <v>0</v>
      </c>
      <c r="P4311">
        <v>0</v>
      </c>
      <c r="Q4311">
        <v>130.98099999999999</v>
      </c>
      <c r="R4311">
        <v>15.731999999999999</v>
      </c>
      <c r="S4311">
        <v>3.3000000000000002E-2</v>
      </c>
      <c r="T4311">
        <v>33</v>
      </c>
      <c r="U4311">
        <v>47.670999999999999</v>
      </c>
      <c r="V4311">
        <v>6</v>
      </c>
      <c r="W4311">
        <v>1.7</v>
      </c>
      <c r="X4311">
        <v>2.7480000000000002</v>
      </c>
      <c r="Y4311" s="8">
        <v>43412</v>
      </c>
    </row>
    <row r="4312" spans="1:25" x14ac:dyDescent="0.25">
      <c r="A4312">
        <v>-111.97665797000001</v>
      </c>
      <c r="B4312">
        <v>33.078417819999999</v>
      </c>
      <c r="C4312" t="s">
        <v>563</v>
      </c>
      <c r="D4312" t="s">
        <v>562</v>
      </c>
      <c r="E4312" t="s">
        <v>561</v>
      </c>
      <c r="F4312">
        <v>1790</v>
      </c>
      <c r="G4312">
        <v>354</v>
      </c>
      <c r="H4312">
        <v>13.333</v>
      </c>
      <c r="I4312">
        <v>2.9860000000000002</v>
      </c>
      <c r="J4312">
        <v>1</v>
      </c>
      <c r="K4312">
        <v>1172.405</v>
      </c>
      <c r="L4312" t="s">
        <v>560</v>
      </c>
      <c r="M4312" t="s">
        <v>559</v>
      </c>
      <c r="N4312" s="8">
        <v>43412</v>
      </c>
      <c r="O4312">
        <v>0</v>
      </c>
      <c r="P4312">
        <v>0</v>
      </c>
      <c r="Q4312">
        <v>969.02800000000002</v>
      </c>
      <c r="R4312">
        <v>97.200999999999993</v>
      </c>
      <c r="S4312">
        <v>0.20300000000000001</v>
      </c>
      <c r="T4312">
        <v>33</v>
      </c>
      <c r="U4312">
        <v>294.54899999999998</v>
      </c>
      <c r="V4312">
        <v>6</v>
      </c>
      <c r="W4312">
        <v>2.036</v>
      </c>
      <c r="X4312">
        <v>3.29</v>
      </c>
      <c r="Y4312" s="8">
        <v>43412</v>
      </c>
    </row>
    <row r="4313" spans="1:25" x14ac:dyDescent="0.25">
      <c r="A4313">
        <v>-111.97666003000001</v>
      </c>
      <c r="B4313">
        <v>33.07842582</v>
      </c>
      <c r="C4313" t="s">
        <v>563</v>
      </c>
      <c r="D4313" t="s">
        <v>562</v>
      </c>
      <c r="E4313" t="s">
        <v>561</v>
      </c>
      <c r="F4313">
        <v>1791</v>
      </c>
      <c r="G4313">
        <v>6</v>
      </c>
      <c r="H4313">
        <v>13.333</v>
      </c>
      <c r="I4313">
        <v>3.379</v>
      </c>
      <c r="J4313">
        <v>1</v>
      </c>
      <c r="K4313">
        <v>1172.329</v>
      </c>
      <c r="L4313" t="s">
        <v>560</v>
      </c>
      <c r="M4313" t="s">
        <v>559</v>
      </c>
      <c r="N4313" s="8">
        <v>43412</v>
      </c>
      <c r="O4313">
        <v>0</v>
      </c>
      <c r="P4313">
        <v>0</v>
      </c>
      <c r="Q4313">
        <v>5066.616</v>
      </c>
      <c r="R4313">
        <v>449.012</v>
      </c>
      <c r="S4313">
        <v>0.93500000000000005</v>
      </c>
      <c r="T4313">
        <v>33</v>
      </c>
      <c r="U4313">
        <v>1360.643</v>
      </c>
      <c r="V4313">
        <v>6</v>
      </c>
      <c r="W4313">
        <v>2.3039999999999998</v>
      </c>
      <c r="X4313">
        <v>3.7240000000000002</v>
      </c>
      <c r="Y4313" s="8">
        <v>43412</v>
      </c>
    </row>
    <row r="4314" spans="1:25" x14ac:dyDescent="0.25">
      <c r="A4314">
        <v>-111.976659</v>
      </c>
      <c r="B4314">
        <v>33.078433769999997</v>
      </c>
      <c r="C4314" t="s">
        <v>563</v>
      </c>
      <c r="D4314" t="s">
        <v>562</v>
      </c>
      <c r="E4314" t="s">
        <v>561</v>
      </c>
      <c r="F4314">
        <v>1792</v>
      </c>
      <c r="G4314">
        <v>360</v>
      </c>
      <c r="H4314">
        <v>13.333</v>
      </c>
      <c r="I4314">
        <v>2.8220000000000001</v>
      </c>
      <c r="J4314">
        <v>1</v>
      </c>
      <c r="K4314">
        <v>1172.385</v>
      </c>
      <c r="L4314" t="s">
        <v>560</v>
      </c>
      <c r="M4314" t="s">
        <v>559</v>
      </c>
      <c r="N4314" s="8">
        <v>43412</v>
      </c>
      <c r="O4314">
        <v>0</v>
      </c>
      <c r="P4314">
        <v>0</v>
      </c>
      <c r="Q4314">
        <v>4656.1570000000002</v>
      </c>
      <c r="R4314">
        <v>494.20400000000001</v>
      </c>
      <c r="S4314">
        <v>1.03</v>
      </c>
      <c r="T4314">
        <v>33</v>
      </c>
      <c r="U4314">
        <v>1497.5889999999999</v>
      </c>
      <c r="V4314">
        <v>6</v>
      </c>
      <c r="W4314">
        <v>1.9239999999999999</v>
      </c>
      <c r="X4314">
        <v>3.109</v>
      </c>
      <c r="Y4314" s="8">
        <v>43412</v>
      </c>
    </row>
    <row r="4315" spans="1:25" x14ac:dyDescent="0.25">
      <c r="A4315">
        <v>-111.97666034</v>
      </c>
      <c r="B4315">
        <v>33.078441779999999</v>
      </c>
      <c r="C4315" t="s">
        <v>563</v>
      </c>
      <c r="D4315" t="s">
        <v>562</v>
      </c>
      <c r="E4315" t="s">
        <v>561</v>
      </c>
      <c r="F4315">
        <v>1793</v>
      </c>
      <c r="G4315">
        <v>2</v>
      </c>
      <c r="H4315">
        <v>13.333</v>
      </c>
      <c r="I4315">
        <v>2.9860000000000002</v>
      </c>
      <c r="J4315">
        <v>1</v>
      </c>
      <c r="K4315">
        <v>1172.5229999999999</v>
      </c>
      <c r="L4315" t="s">
        <v>560</v>
      </c>
      <c r="M4315" t="s">
        <v>559</v>
      </c>
      <c r="N4315" s="8">
        <v>43412</v>
      </c>
      <c r="O4315">
        <v>0</v>
      </c>
      <c r="P4315">
        <v>0</v>
      </c>
      <c r="Q4315">
        <v>2954.9470000000001</v>
      </c>
      <c r="R4315">
        <v>296.40499999999997</v>
      </c>
      <c r="S4315">
        <v>0.61799999999999999</v>
      </c>
      <c r="T4315">
        <v>33</v>
      </c>
      <c r="U4315">
        <v>898.197</v>
      </c>
      <c r="V4315">
        <v>6</v>
      </c>
      <c r="W4315">
        <v>2.036</v>
      </c>
      <c r="X4315">
        <v>3.29</v>
      </c>
      <c r="Y4315" s="8">
        <v>43412</v>
      </c>
    </row>
    <row r="4316" spans="1:25" x14ac:dyDescent="0.25">
      <c r="A4316">
        <v>-111.976659</v>
      </c>
      <c r="B4316">
        <v>33.078449769999999</v>
      </c>
      <c r="C4316" t="s">
        <v>563</v>
      </c>
      <c r="D4316" t="s">
        <v>562</v>
      </c>
      <c r="E4316" t="s">
        <v>561</v>
      </c>
      <c r="F4316">
        <v>1794</v>
      </c>
      <c r="G4316">
        <v>0</v>
      </c>
      <c r="H4316">
        <v>13.333</v>
      </c>
      <c r="I4316">
        <v>2.9529999999999998</v>
      </c>
      <c r="J4316">
        <v>1</v>
      </c>
      <c r="K4316">
        <v>1172.47</v>
      </c>
      <c r="L4316" t="s">
        <v>560</v>
      </c>
      <c r="M4316" t="s">
        <v>559</v>
      </c>
      <c r="N4316" s="8">
        <v>43412</v>
      </c>
      <c r="O4316">
        <v>0</v>
      </c>
      <c r="P4316">
        <v>0</v>
      </c>
      <c r="Q4316">
        <v>3041.203</v>
      </c>
      <c r="R4316">
        <v>308.447</v>
      </c>
      <c r="S4316">
        <v>0.64300000000000002</v>
      </c>
      <c r="T4316">
        <v>33</v>
      </c>
      <c r="U4316">
        <v>934.68700000000001</v>
      </c>
      <c r="V4316">
        <v>6</v>
      </c>
      <c r="W4316">
        <v>2.0129999999999999</v>
      </c>
      <c r="X4316">
        <v>3.254</v>
      </c>
      <c r="Y4316" s="8">
        <v>43412</v>
      </c>
    </row>
    <row r="4317" spans="1:25" x14ac:dyDescent="0.25">
      <c r="A4317">
        <v>-111.97665934</v>
      </c>
      <c r="B4317">
        <v>33.078457780000001</v>
      </c>
      <c r="C4317" t="s">
        <v>563</v>
      </c>
      <c r="D4317" t="s">
        <v>562</v>
      </c>
      <c r="E4317" t="s">
        <v>561</v>
      </c>
      <c r="F4317">
        <v>1795</v>
      </c>
      <c r="G4317">
        <v>2</v>
      </c>
      <c r="H4317">
        <v>13.333</v>
      </c>
      <c r="I4317">
        <v>3.0179999999999998</v>
      </c>
      <c r="J4317">
        <v>1</v>
      </c>
      <c r="K4317">
        <v>1172.5429999999999</v>
      </c>
      <c r="L4317" t="s">
        <v>560</v>
      </c>
      <c r="M4317" t="s">
        <v>559</v>
      </c>
      <c r="N4317" s="8">
        <v>43412</v>
      </c>
      <c r="O4317">
        <v>0</v>
      </c>
      <c r="P4317">
        <v>0</v>
      </c>
      <c r="Q4317">
        <v>2021.116</v>
      </c>
      <c r="R4317">
        <v>200.53100000000001</v>
      </c>
      <c r="S4317">
        <v>0.41799999999999998</v>
      </c>
      <c r="T4317">
        <v>33</v>
      </c>
      <c r="U4317">
        <v>607.66899999999998</v>
      </c>
      <c r="V4317">
        <v>6</v>
      </c>
      <c r="W4317">
        <v>2.0579999999999998</v>
      </c>
      <c r="X4317">
        <v>3.3260000000000001</v>
      </c>
      <c r="Y4317" s="8">
        <v>43412</v>
      </c>
    </row>
    <row r="4318" spans="1:25" x14ac:dyDescent="0.25">
      <c r="A4318">
        <v>-111.97665966</v>
      </c>
      <c r="B4318">
        <v>33.078466779999999</v>
      </c>
      <c r="C4318" t="s">
        <v>563</v>
      </c>
      <c r="D4318" t="s">
        <v>562</v>
      </c>
      <c r="E4318" t="s">
        <v>561</v>
      </c>
      <c r="F4318">
        <v>1796</v>
      </c>
      <c r="G4318">
        <v>358</v>
      </c>
      <c r="H4318">
        <v>13.333</v>
      </c>
      <c r="I4318">
        <v>2.9529999999999998</v>
      </c>
      <c r="J4318">
        <v>1</v>
      </c>
      <c r="K4318">
        <v>1172.4839999999999</v>
      </c>
      <c r="L4318" t="s">
        <v>560</v>
      </c>
      <c r="M4318" t="s">
        <v>559</v>
      </c>
      <c r="N4318" s="8">
        <v>43412</v>
      </c>
      <c r="O4318">
        <v>0</v>
      </c>
      <c r="P4318">
        <v>0</v>
      </c>
      <c r="Q4318">
        <v>3540.7809999999999</v>
      </c>
      <c r="R4318">
        <v>359.11500000000001</v>
      </c>
      <c r="S4318">
        <v>0.748</v>
      </c>
      <c r="T4318">
        <v>33</v>
      </c>
      <c r="U4318">
        <v>1088.2280000000001</v>
      </c>
      <c r="V4318">
        <v>6</v>
      </c>
      <c r="W4318">
        <v>2.0129999999999999</v>
      </c>
      <c r="X4318">
        <v>3.254</v>
      </c>
      <c r="Y4318" s="8">
        <v>43412</v>
      </c>
    </row>
    <row r="4319" spans="1:25" x14ac:dyDescent="0.25">
      <c r="A4319">
        <v>-111.97665951</v>
      </c>
      <c r="B4319">
        <v>33.078474790000001</v>
      </c>
      <c r="C4319" t="s">
        <v>563</v>
      </c>
      <c r="D4319" t="s">
        <v>562</v>
      </c>
      <c r="E4319" t="s">
        <v>561</v>
      </c>
      <c r="F4319">
        <v>1797</v>
      </c>
      <c r="G4319">
        <v>3</v>
      </c>
      <c r="H4319">
        <v>13.333</v>
      </c>
      <c r="I4319">
        <v>3.0510000000000002</v>
      </c>
      <c r="J4319">
        <v>1</v>
      </c>
      <c r="K4319">
        <v>1172.53</v>
      </c>
      <c r="L4319" t="s">
        <v>560</v>
      </c>
      <c r="M4319" t="s">
        <v>559</v>
      </c>
      <c r="N4319" s="8">
        <v>43412</v>
      </c>
      <c r="O4319">
        <v>0</v>
      </c>
      <c r="P4319">
        <v>0</v>
      </c>
      <c r="Q4319">
        <v>4276.3789999999999</v>
      </c>
      <c r="R4319">
        <v>419.73</v>
      </c>
      <c r="S4319">
        <v>0.874</v>
      </c>
      <c r="T4319">
        <v>33</v>
      </c>
      <c r="U4319">
        <v>1271.9100000000001</v>
      </c>
      <c r="V4319">
        <v>6</v>
      </c>
      <c r="W4319">
        <v>2.08</v>
      </c>
      <c r="X4319">
        <v>3.3620000000000001</v>
      </c>
      <c r="Y4319" s="8">
        <v>43412</v>
      </c>
    </row>
    <row r="4320" spans="1:25" x14ac:dyDescent="0.25">
      <c r="A4320">
        <v>-111.97665917</v>
      </c>
      <c r="B4320">
        <v>33.078482780000002</v>
      </c>
      <c r="C4320" t="s">
        <v>563</v>
      </c>
      <c r="D4320" t="s">
        <v>562</v>
      </c>
      <c r="E4320" t="s">
        <v>561</v>
      </c>
      <c r="F4320">
        <v>1798</v>
      </c>
      <c r="G4320">
        <v>1</v>
      </c>
      <c r="H4320">
        <v>13.333</v>
      </c>
      <c r="I4320">
        <v>2.9860000000000002</v>
      </c>
      <c r="J4320">
        <v>1</v>
      </c>
      <c r="K4320">
        <v>1172.451</v>
      </c>
      <c r="L4320" t="s">
        <v>560</v>
      </c>
      <c r="M4320" t="s">
        <v>559</v>
      </c>
      <c r="N4320" s="8">
        <v>43412</v>
      </c>
      <c r="O4320">
        <v>0</v>
      </c>
      <c r="P4320">
        <v>0</v>
      </c>
      <c r="Q4320">
        <v>5744.1030000000001</v>
      </c>
      <c r="R4320">
        <v>576.17999999999995</v>
      </c>
      <c r="S4320">
        <v>1.2</v>
      </c>
      <c r="T4320">
        <v>33</v>
      </c>
      <c r="U4320">
        <v>1746</v>
      </c>
      <c r="V4320">
        <v>6</v>
      </c>
      <c r="W4320">
        <v>2.036</v>
      </c>
      <c r="X4320">
        <v>3.29</v>
      </c>
      <c r="Y4320" s="8">
        <v>43412</v>
      </c>
    </row>
    <row r="4321" spans="1:25" x14ac:dyDescent="0.25">
      <c r="A4321">
        <v>-111.97665934</v>
      </c>
      <c r="B4321">
        <v>33.07849178</v>
      </c>
      <c r="C4321" t="s">
        <v>563</v>
      </c>
      <c r="D4321" t="s">
        <v>562</v>
      </c>
      <c r="E4321" t="s">
        <v>561</v>
      </c>
      <c r="F4321">
        <v>1799</v>
      </c>
      <c r="G4321">
        <v>2</v>
      </c>
      <c r="H4321">
        <v>13.333</v>
      </c>
      <c r="I4321">
        <v>3.0510000000000002</v>
      </c>
      <c r="J4321">
        <v>1</v>
      </c>
      <c r="K4321">
        <v>1172.4839999999999</v>
      </c>
      <c r="L4321" t="s">
        <v>560</v>
      </c>
      <c r="M4321" t="s">
        <v>559</v>
      </c>
      <c r="N4321" s="8">
        <v>43412</v>
      </c>
      <c r="O4321">
        <v>0</v>
      </c>
      <c r="P4321">
        <v>0</v>
      </c>
      <c r="Q4321">
        <v>7679.7349999999997</v>
      </c>
      <c r="R4321">
        <v>753.77300000000002</v>
      </c>
      <c r="S4321">
        <v>1.57</v>
      </c>
      <c r="T4321">
        <v>33</v>
      </c>
      <c r="U4321">
        <v>2284.16</v>
      </c>
      <c r="V4321">
        <v>6</v>
      </c>
      <c r="W4321">
        <v>2.08</v>
      </c>
      <c r="X4321">
        <v>3.3620000000000001</v>
      </c>
      <c r="Y4321" s="8">
        <v>43412</v>
      </c>
    </row>
    <row r="4322" spans="1:25" x14ac:dyDescent="0.25">
      <c r="A4322">
        <v>-111.97665883000001</v>
      </c>
      <c r="B4322">
        <v>33.078499780000001</v>
      </c>
      <c r="C4322" t="s">
        <v>563</v>
      </c>
      <c r="D4322" t="s">
        <v>562</v>
      </c>
      <c r="E4322" t="s">
        <v>561</v>
      </c>
      <c r="F4322">
        <v>1800</v>
      </c>
      <c r="G4322">
        <v>359</v>
      </c>
      <c r="H4322">
        <v>13.333</v>
      </c>
      <c r="I4322">
        <v>3.0179999999999998</v>
      </c>
      <c r="J4322">
        <v>1</v>
      </c>
      <c r="K4322">
        <v>1172.385</v>
      </c>
      <c r="L4322" t="s">
        <v>560</v>
      </c>
      <c r="M4322" t="s">
        <v>559</v>
      </c>
      <c r="N4322" s="8">
        <v>43412</v>
      </c>
      <c r="O4322">
        <v>0</v>
      </c>
      <c r="P4322">
        <v>0</v>
      </c>
      <c r="Q4322">
        <v>10994.632</v>
      </c>
      <c r="R4322">
        <v>1090.8630000000001</v>
      </c>
      <c r="S4322">
        <v>2.2730000000000001</v>
      </c>
      <c r="T4322">
        <v>33</v>
      </c>
      <c r="U4322">
        <v>3305.645</v>
      </c>
      <c r="V4322">
        <v>6</v>
      </c>
      <c r="W4322">
        <v>2.0579999999999998</v>
      </c>
      <c r="X4322">
        <v>3.3260000000000001</v>
      </c>
      <c r="Y4322" s="8">
        <v>43412</v>
      </c>
    </row>
    <row r="4323" spans="1:25" x14ac:dyDescent="0.25">
      <c r="A4323">
        <v>-111.97666</v>
      </c>
      <c r="B4323">
        <v>33.078507770000002</v>
      </c>
      <c r="C4323" t="s">
        <v>563</v>
      </c>
      <c r="D4323" t="s">
        <v>562</v>
      </c>
      <c r="E4323" t="s">
        <v>561</v>
      </c>
      <c r="F4323">
        <v>1801</v>
      </c>
      <c r="G4323">
        <v>0</v>
      </c>
      <c r="H4323">
        <v>13.333</v>
      </c>
      <c r="I4323">
        <v>2.92</v>
      </c>
      <c r="J4323">
        <v>1</v>
      </c>
      <c r="K4323">
        <v>1172.3430000000001</v>
      </c>
      <c r="L4323" t="s">
        <v>560</v>
      </c>
      <c r="M4323" t="s">
        <v>559</v>
      </c>
      <c r="N4323" s="8">
        <v>43412</v>
      </c>
      <c r="O4323">
        <v>0</v>
      </c>
      <c r="P4323">
        <v>0</v>
      </c>
      <c r="Q4323">
        <v>11310.076999999999</v>
      </c>
      <c r="R4323">
        <v>1159.9860000000001</v>
      </c>
      <c r="S4323">
        <v>2.4169999999999998</v>
      </c>
      <c r="T4323">
        <v>33</v>
      </c>
      <c r="U4323">
        <v>3515.11</v>
      </c>
      <c r="V4323">
        <v>6</v>
      </c>
      <c r="W4323">
        <v>1.9910000000000001</v>
      </c>
      <c r="X4323">
        <v>3.218</v>
      </c>
      <c r="Y4323" s="8">
        <v>43412</v>
      </c>
    </row>
    <row r="4324" spans="1:25" x14ac:dyDescent="0.25">
      <c r="A4324">
        <v>-111.97665883000001</v>
      </c>
      <c r="B4324">
        <v>33.078516780000001</v>
      </c>
      <c r="C4324" t="s">
        <v>563</v>
      </c>
      <c r="D4324" t="s">
        <v>562</v>
      </c>
      <c r="E4324" t="s">
        <v>561</v>
      </c>
      <c r="F4324">
        <v>1802</v>
      </c>
      <c r="G4324">
        <v>359</v>
      </c>
      <c r="H4324">
        <v>13.333</v>
      </c>
      <c r="I4324">
        <v>3.0840000000000001</v>
      </c>
      <c r="J4324">
        <v>1</v>
      </c>
      <c r="K4324">
        <v>1172.3130000000001</v>
      </c>
      <c r="L4324" t="s">
        <v>560</v>
      </c>
      <c r="M4324" t="s">
        <v>559</v>
      </c>
      <c r="N4324" s="8">
        <v>43412</v>
      </c>
      <c r="O4324">
        <v>0</v>
      </c>
      <c r="P4324">
        <v>0</v>
      </c>
      <c r="Q4324">
        <v>13231.994000000001</v>
      </c>
      <c r="R4324">
        <v>1284.9159999999999</v>
      </c>
      <c r="S4324">
        <v>2.677</v>
      </c>
      <c r="T4324">
        <v>33</v>
      </c>
      <c r="U4324">
        <v>3893.6849999999999</v>
      </c>
      <c r="V4324">
        <v>6</v>
      </c>
      <c r="W4324">
        <v>2.1030000000000002</v>
      </c>
      <c r="X4324">
        <v>3.3980000000000001</v>
      </c>
      <c r="Y4324" s="8">
        <v>43412</v>
      </c>
    </row>
    <row r="4325" spans="1:25" x14ac:dyDescent="0.25">
      <c r="A4325">
        <v>-111.97665934</v>
      </c>
      <c r="B4325">
        <v>33.078524780000002</v>
      </c>
      <c r="C4325" t="s">
        <v>563</v>
      </c>
      <c r="D4325" t="s">
        <v>562</v>
      </c>
      <c r="E4325" t="s">
        <v>561</v>
      </c>
      <c r="F4325">
        <v>1803</v>
      </c>
      <c r="G4325">
        <v>2</v>
      </c>
      <c r="H4325">
        <v>13.333</v>
      </c>
      <c r="I4325">
        <v>2.887</v>
      </c>
      <c r="J4325">
        <v>1</v>
      </c>
      <c r="K4325">
        <v>1172.346</v>
      </c>
      <c r="L4325" t="s">
        <v>560</v>
      </c>
      <c r="M4325" t="s">
        <v>559</v>
      </c>
      <c r="N4325" s="8">
        <v>43412</v>
      </c>
      <c r="O4325">
        <v>0</v>
      </c>
      <c r="P4325">
        <v>0</v>
      </c>
      <c r="Q4325">
        <v>13965.553</v>
      </c>
      <c r="R4325">
        <v>1448.614</v>
      </c>
      <c r="S4325">
        <v>3.0179999999999998</v>
      </c>
      <c r="T4325">
        <v>33</v>
      </c>
      <c r="U4325">
        <v>4389.74</v>
      </c>
      <c r="V4325">
        <v>6</v>
      </c>
      <c r="W4325">
        <v>1.9690000000000001</v>
      </c>
      <c r="X4325">
        <v>3.181</v>
      </c>
      <c r="Y4325" s="8">
        <v>43412</v>
      </c>
    </row>
    <row r="4326" spans="1:25" x14ac:dyDescent="0.25">
      <c r="A4326">
        <v>-111.97665934</v>
      </c>
      <c r="B4326">
        <v>33.078532780000003</v>
      </c>
      <c r="C4326" t="s">
        <v>563</v>
      </c>
      <c r="D4326" t="s">
        <v>562</v>
      </c>
      <c r="E4326" t="s">
        <v>561</v>
      </c>
      <c r="F4326">
        <v>1804</v>
      </c>
      <c r="G4326">
        <v>2</v>
      </c>
      <c r="H4326">
        <v>13.333</v>
      </c>
      <c r="I4326">
        <v>2.8220000000000001</v>
      </c>
      <c r="J4326">
        <v>1</v>
      </c>
      <c r="K4326">
        <v>1172.3489999999999</v>
      </c>
      <c r="L4326" t="s">
        <v>560</v>
      </c>
      <c r="M4326" t="s">
        <v>559</v>
      </c>
      <c r="N4326" s="8">
        <v>43412</v>
      </c>
      <c r="O4326">
        <v>0</v>
      </c>
      <c r="P4326">
        <v>0</v>
      </c>
      <c r="Q4326">
        <v>13396.243</v>
      </c>
      <c r="R4326">
        <v>1421.876</v>
      </c>
      <c r="S4326">
        <v>2.9620000000000002</v>
      </c>
      <c r="T4326">
        <v>33</v>
      </c>
      <c r="U4326">
        <v>4308.7160000000003</v>
      </c>
      <c r="V4326">
        <v>6</v>
      </c>
      <c r="W4326">
        <v>1.9239999999999999</v>
      </c>
      <c r="X4326">
        <v>3.109</v>
      </c>
      <c r="Y4326" s="8">
        <v>43412</v>
      </c>
    </row>
    <row r="4327" spans="1:25" x14ac:dyDescent="0.25">
      <c r="A4327">
        <v>-111.976659</v>
      </c>
      <c r="B4327">
        <v>33.078540769999996</v>
      </c>
      <c r="C4327" t="s">
        <v>563</v>
      </c>
      <c r="D4327" t="s">
        <v>562</v>
      </c>
      <c r="E4327" t="s">
        <v>561</v>
      </c>
      <c r="F4327">
        <v>1805</v>
      </c>
      <c r="G4327">
        <v>0</v>
      </c>
      <c r="H4327">
        <v>13.333</v>
      </c>
      <c r="I4327">
        <v>2.9529999999999998</v>
      </c>
      <c r="J4327">
        <v>1</v>
      </c>
      <c r="K4327">
        <v>1172.3789999999999</v>
      </c>
      <c r="L4327" t="s">
        <v>560</v>
      </c>
      <c r="M4327" t="s">
        <v>559</v>
      </c>
      <c r="N4327" s="8">
        <v>43412</v>
      </c>
      <c r="O4327">
        <v>0</v>
      </c>
      <c r="P4327">
        <v>0</v>
      </c>
      <c r="Q4327">
        <v>15394.996999999999</v>
      </c>
      <c r="R4327">
        <v>1561.4010000000001</v>
      </c>
      <c r="S4327">
        <v>3.2530000000000001</v>
      </c>
      <c r="T4327">
        <v>33</v>
      </c>
      <c r="U4327">
        <v>4731.5169999999998</v>
      </c>
      <c r="V4327">
        <v>6</v>
      </c>
      <c r="W4327">
        <v>2.0129999999999999</v>
      </c>
      <c r="X4327">
        <v>3.254</v>
      </c>
      <c r="Y4327" s="8">
        <v>43412</v>
      </c>
    </row>
    <row r="4328" spans="1:25" x14ac:dyDescent="0.25">
      <c r="A4328">
        <v>-111.97665849000001</v>
      </c>
      <c r="B4328">
        <v>33.078548789999999</v>
      </c>
      <c r="C4328" t="s">
        <v>563</v>
      </c>
      <c r="D4328" t="s">
        <v>562</v>
      </c>
      <c r="E4328" t="s">
        <v>561</v>
      </c>
      <c r="F4328">
        <v>1806</v>
      </c>
      <c r="G4328">
        <v>357</v>
      </c>
      <c r="H4328">
        <v>13.333</v>
      </c>
      <c r="I4328">
        <v>3.15</v>
      </c>
      <c r="J4328">
        <v>1</v>
      </c>
      <c r="K4328">
        <v>1172.415</v>
      </c>
      <c r="L4328" t="s">
        <v>560</v>
      </c>
      <c r="M4328" t="s">
        <v>559</v>
      </c>
      <c r="N4328" s="8">
        <v>43412</v>
      </c>
      <c r="O4328">
        <v>0</v>
      </c>
      <c r="P4328">
        <v>0</v>
      </c>
      <c r="Q4328">
        <v>13592.659</v>
      </c>
      <c r="R4328">
        <v>1292.44</v>
      </c>
      <c r="S4328">
        <v>2.6930000000000001</v>
      </c>
      <c r="T4328">
        <v>33</v>
      </c>
      <c r="U4328">
        <v>3916.4859999999999</v>
      </c>
      <c r="V4328">
        <v>6</v>
      </c>
      <c r="W4328">
        <v>2.1469999999999998</v>
      </c>
      <c r="X4328">
        <v>3.4710000000000001</v>
      </c>
      <c r="Y4328" s="8">
        <v>43412</v>
      </c>
    </row>
    <row r="4329" spans="1:25" x14ac:dyDescent="0.25">
      <c r="A4329">
        <v>-111.97666034</v>
      </c>
      <c r="B4329">
        <v>33.07855678</v>
      </c>
      <c r="C4329" t="s">
        <v>563</v>
      </c>
      <c r="D4329" t="s">
        <v>562</v>
      </c>
      <c r="E4329" t="s">
        <v>561</v>
      </c>
      <c r="F4329">
        <v>1807</v>
      </c>
      <c r="G4329">
        <v>2</v>
      </c>
      <c r="H4329">
        <v>13.333</v>
      </c>
      <c r="I4329">
        <v>3.0840000000000001</v>
      </c>
      <c r="J4329">
        <v>1</v>
      </c>
      <c r="K4329">
        <v>1172.4179999999999</v>
      </c>
      <c r="L4329" t="s">
        <v>560</v>
      </c>
      <c r="M4329" t="s">
        <v>559</v>
      </c>
      <c r="N4329" s="8">
        <v>43412</v>
      </c>
      <c r="O4329">
        <v>0</v>
      </c>
      <c r="P4329">
        <v>0</v>
      </c>
      <c r="Q4329">
        <v>12676.454</v>
      </c>
      <c r="R4329">
        <v>1230.9690000000001</v>
      </c>
      <c r="S4329">
        <v>2.5649999999999999</v>
      </c>
      <c r="T4329">
        <v>33</v>
      </c>
      <c r="U4329">
        <v>3730.21</v>
      </c>
      <c r="V4329">
        <v>6</v>
      </c>
      <c r="W4329">
        <v>2.1030000000000002</v>
      </c>
      <c r="X4329">
        <v>3.3980000000000001</v>
      </c>
      <c r="Y4329" s="8">
        <v>43412</v>
      </c>
    </row>
    <row r="4330" spans="1:25" x14ac:dyDescent="0.25">
      <c r="A4330">
        <v>-111.9766578</v>
      </c>
      <c r="B4330">
        <v>33.078564839999999</v>
      </c>
      <c r="C4330" t="s">
        <v>563</v>
      </c>
      <c r="D4330" t="s">
        <v>562</v>
      </c>
      <c r="E4330" t="s">
        <v>561</v>
      </c>
      <c r="F4330">
        <v>1808</v>
      </c>
      <c r="G4330">
        <v>353</v>
      </c>
      <c r="H4330">
        <v>13.333</v>
      </c>
      <c r="I4330">
        <v>3.0840000000000001</v>
      </c>
      <c r="J4330">
        <v>1</v>
      </c>
      <c r="K4330">
        <v>1172.356</v>
      </c>
      <c r="L4330" t="s">
        <v>560</v>
      </c>
      <c r="M4330" t="s">
        <v>559</v>
      </c>
      <c r="N4330" s="8">
        <v>43412</v>
      </c>
      <c r="O4330">
        <v>0</v>
      </c>
      <c r="P4330">
        <v>0</v>
      </c>
      <c r="Q4330">
        <v>13676.712</v>
      </c>
      <c r="R4330">
        <v>1328.1010000000001</v>
      </c>
      <c r="S4330">
        <v>2.7669999999999999</v>
      </c>
      <c r="T4330">
        <v>33</v>
      </c>
      <c r="U4330">
        <v>4024.549</v>
      </c>
      <c r="V4330">
        <v>6</v>
      </c>
      <c r="W4330">
        <v>2.1030000000000002</v>
      </c>
      <c r="X4330">
        <v>3.3980000000000001</v>
      </c>
      <c r="Y4330" s="8">
        <v>43412</v>
      </c>
    </row>
    <row r="4331" spans="1:25" x14ac:dyDescent="0.25">
      <c r="A4331">
        <v>-111.9766602</v>
      </c>
      <c r="B4331">
        <v>33.078573839999997</v>
      </c>
      <c r="C4331" t="s">
        <v>563</v>
      </c>
      <c r="D4331" t="s">
        <v>562</v>
      </c>
      <c r="E4331" t="s">
        <v>561</v>
      </c>
      <c r="F4331">
        <v>1809</v>
      </c>
      <c r="G4331">
        <v>7</v>
      </c>
      <c r="H4331">
        <v>13.333</v>
      </c>
      <c r="I4331">
        <v>3.0840000000000001</v>
      </c>
      <c r="J4331">
        <v>1</v>
      </c>
      <c r="K4331">
        <v>1172.3689999999999</v>
      </c>
      <c r="L4331" t="s">
        <v>560</v>
      </c>
      <c r="M4331" t="s">
        <v>559</v>
      </c>
      <c r="N4331" s="8">
        <v>43412</v>
      </c>
      <c r="O4331">
        <v>0</v>
      </c>
      <c r="P4331">
        <v>0</v>
      </c>
      <c r="Q4331">
        <v>15145.758</v>
      </c>
      <c r="R4331">
        <v>1470.7550000000001</v>
      </c>
      <c r="S4331">
        <v>3.0640000000000001</v>
      </c>
      <c r="T4331">
        <v>33</v>
      </c>
      <c r="U4331">
        <v>4456.8339999999998</v>
      </c>
      <c r="V4331">
        <v>6</v>
      </c>
      <c r="W4331">
        <v>2.1030000000000002</v>
      </c>
      <c r="X4331">
        <v>3.3980000000000001</v>
      </c>
      <c r="Y4331" s="8">
        <v>43412</v>
      </c>
    </row>
    <row r="4332" spans="1:25" x14ac:dyDescent="0.25">
      <c r="A4332">
        <v>-111.97665934</v>
      </c>
      <c r="B4332">
        <v>33.07858178</v>
      </c>
      <c r="C4332" t="s">
        <v>563</v>
      </c>
      <c r="D4332" t="s">
        <v>562</v>
      </c>
      <c r="E4332" t="s">
        <v>561</v>
      </c>
      <c r="F4332">
        <v>1810</v>
      </c>
      <c r="G4332">
        <v>2</v>
      </c>
      <c r="H4332">
        <v>13.333</v>
      </c>
      <c r="I4332">
        <v>2.7559999999999998</v>
      </c>
      <c r="J4332">
        <v>1</v>
      </c>
      <c r="K4332">
        <v>1172.3789999999999</v>
      </c>
      <c r="L4332" t="s">
        <v>560</v>
      </c>
      <c r="M4332" t="s">
        <v>559</v>
      </c>
      <c r="N4332" s="8">
        <v>43412</v>
      </c>
      <c r="O4332">
        <v>0</v>
      </c>
      <c r="P4332">
        <v>0</v>
      </c>
      <c r="Q4332">
        <v>13877.204</v>
      </c>
      <c r="R4332">
        <v>1507.9949999999999</v>
      </c>
      <c r="S4332">
        <v>3.1419999999999999</v>
      </c>
      <c r="T4332">
        <v>33</v>
      </c>
      <c r="U4332">
        <v>4569.6819999999998</v>
      </c>
      <c r="V4332">
        <v>6</v>
      </c>
      <c r="W4332">
        <v>1.879</v>
      </c>
      <c r="X4332">
        <v>3.0369999999999999</v>
      </c>
      <c r="Y4332" s="8">
        <v>43412</v>
      </c>
    </row>
    <row r="4333" spans="1:25" x14ac:dyDescent="0.25">
      <c r="A4333">
        <v>-111.97665866</v>
      </c>
      <c r="B4333">
        <v>33.078589780000001</v>
      </c>
      <c r="C4333" t="s">
        <v>563</v>
      </c>
      <c r="D4333" t="s">
        <v>562</v>
      </c>
      <c r="E4333" t="s">
        <v>561</v>
      </c>
      <c r="F4333">
        <v>1811</v>
      </c>
      <c r="G4333">
        <v>358</v>
      </c>
      <c r="H4333">
        <v>13.333</v>
      </c>
      <c r="I4333">
        <v>3.0179999999999998</v>
      </c>
      <c r="J4333">
        <v>1</v>
      </c>
      <c r="K4333">
        <v>1172.395</v>
      </c>
      <c r="L4333" t="s">
        <v>560</v>
      </c>
      <c r="M4333" t="s">
        <v>559</v>
      </c>
      <c r="N4333" s="8">
        <v>43412</v>
      </c>
      <c r="O4333">
        <v>0</v>
      </c>
      <c r="P4333">
        <v>0</v>
      </c>
      <c r="Q4333">
        <v>16574.871999999999</v>
      </c>
      <c r="R4333">
        <v>1644.5219999999999</v>
      </c>
      <c r="S4333">
        <v>3.4260000000000002</v>
      </c>
      <c r="T4333">
        <v>33</v>
      </c>
      <c r="U4333">
        <v>4983.3990000000003</v>
      </c>
      <c r="V4333">
        <v>6</v>
      </c>
      <c r="W4333">
        <v>2.0579999999999998</v>
      </c>
      <c r="X4333">
        <v>3.3260000000000001</v>
      </c>
      <c r="Y4333" s="8">
        <v>43412</v>
      </c>
    </row>
    <row r="4334" spans="1:25" x14ac:dyDescent="0.25">
      <c r="A4334">
        <v>-111.97665934</v>
      </c>
      <c r="B4334">
        <v>33.078597780000003</v>
      </c>
      <c r="C4334" t="s">
        <v>563</v>
      </c>
      <c r="D4334" t="s">
        <v>562</v>
      </c>
      <c r="E4334" t="s">
        <v>561</v>
      </c>
      <c r="F4334">
        <v>1812</v>
      </c>
      <c r="G4334">
        <v>2</v>
      </c>
      <c r="H4334">
        <v>13.333</v>
      </c>
      <c r="I4334">
        <v>3.1819999999999999</v>
      </c>
      <c r="J4334">
        <v>1</v>
      </c>
      <c r="K4334">
        <v>1172.405</v>
      </c>
      <c r="L4334" t="s">
        <v>560</v>
      </c>
      <c r="M4334" t="s">
        <v>559</v>
      </c>
      <c r="N4334" s="8">
        <v>43412</v>
      </c>
      <c r="O4334">
        <v>0</v>
      </c>
      <c r="P4334">
        <v>0</v>
      </c>
      <c r="Q4334">
        <v>17820.733</v>
      </c>
      <c r="R4334">
        <v>1676.992</v>
      </c>
      <c r="S4334">
        <v>3.4940000000000002</v>
      </c>
      <c r="T4334">
        <v>33</v>
      </c>
      <c r="U4334">
        <v>5081.7950000000001</v>
      </c>
      <c r="V4334">
        <v>6</v>
      </c>
      <c r="W4334">
        <v>2.17</v>
      </c>
      <c r="X4334">
        <v>3.5070000000000001</v>
      </c>
      <c r="Y4334" s="8">
        <v>43412</v>
      </c>
    </row>
    <row r="4335" spans="1:25" x14ac:dyDescent="0.25">
      <c r="A4335">
        <v>-111.97665883000001</v>
      </c>
      <c r="B4335">
        <v>33.078605779999997</v>
      </c>
      <c r="C4335" t="s">
        <v>563</v>
      </c>
      <c r="D4335" t="s">
        <v>562</v>
      </c>
      <c r="E4335" t="s">
        <v>561</v>
      </c>
      <c r="F4335">
        <v>1813</v>
      </c>
      <c r="G4335">
        <v>359</v>
      </c>
      <c r="H4335">
        <v>13.333</v>
      </c>
      <c r="I4335">
        <v>2.9860000000000002</v>
      </c>
      <c r="J4335">
        <v>1</v>
      </c>
      <c r="K4335">
        <v>1172.3589999999999</v>
      </c>
      <c r="L4335" t="s">
        <v>560</v>
      </c>
      <c r="M4335" t="s">
        <v>559</v>
      </c>
      <c r="N4335" s="8">
        <v>43412</v>
      </c>
      <c r="O4335">
        <v>0</v>
      </c>
      <c r="P4335">
        <v>0</v>
      </c>
      <c r="Q4335">
        <v>17164.009999999998</v>
      </c>
      <c r="R4335">
        <v>1721.6890000000001</v>
      </c>
      <c r="S4335">
        <v>3.5870000000000002</v>
      </c>
      <c r="T4335">
        <v>33</v>
      </c>
      <c r="U4335">
        <v>5217.2389999999996</v>
      </c>
      <c r="V4335">
        <v>6</v>
      </c>
      <c r="W4335">
        <v>2.036</v>
      </c>
      <c r="X4335">
        <v>3.29</v>
      </c>
      <c r="Y4335" s="8">
        <v>43412</v>
      </c>
    </row>
    <row r="4336" spans="1:25" x14ac:dyDescent="0.25">
      <c r="A4336">
        <v>-111.97665816999999</v>
      </c>
      <c r="B4336">
        <v>33.078613779999998</v>
      </c>
      <c r="C4336" t="s">
        <v>563</v>
      </c>
      <c r="D4336" t="s">
        <v>562</v>
      </c>
      <c r="E4336" t="s">
        <v>561</v>
      </c>
      <c r="F4336">
        <v>1814</v>
      </c>
      <c r="G4336">
        <v>1</v>
      </c>
      <c r="H4336">
        <v>13.333</v>
      </c>
      <c r="I4336">
        <v>2.9860000000000002</v>
      </c>
      <c r="J4336">
        <v>1</v>
      </c>
      <c r="K4336">
        <v>1172.3489999999999</v>
      </c>
      <c r="L4336" t="s">
        <v>560</v>
      </c>
      <c r="M4336" t="s">
        <v>559</v>
      </c>
      <c r="N4336" s="8">
        <v>43412</v>
      </c>
      <c r="O4336">
        <v>0</v>
      </c>
      <c r="P4336">
        <v>0</v>
      </c>
      <c r="Q4336">
        <v>18085.172999999999</v>
      </c>
      <c r="R4336">
        <v>1814.0889999999999</v>
      </c>
      <c r="S4336">
        <v>3.7789999999999999</v>
      </c>
      <c r="T4336">
        <v>33</v>
      </c>
      <c r="U4336">
        <v>5497.2389999999996</v>
      </c>
      <c r="V4336">
        <v>6</v>
      </c>
      <c r="W4336">
        <v>2.036</v>
      </c>
      <c r="X4336">
        <v>3.29</v>
      </c>
      <c r="Y4336" s="8">
        <v>43412</v>
      </c>
    </row>
    <row r="4337" spans="1:25" x14ac:dyDescent="0.25">
      <c r="A4337">
        <v>-111.97665850999999</v>
      </c>
      <c r="B4337">
        <v>33.07862179</v>
      </c>
      <c r="C4337" t="s">
        <v>563</v>
      </c>
      <c r="D4337" t="s">
        <v>562</v>
      </c>
      <c r="E4337" t="s">
        <v>561</v>
      </c>
      <c r="F4337">
        <v>1815</v>
      </c>
      <c r="G4337">
        <v>3</v>
      </c>
      <c r="H4337">
        <v>13.333</v>
      </c>
      <c r="I4337">
        <v>2.9860000000000002</v>
      </c>
      <c r="J4337">
        <v>1</v>
      </c>
      <c r="K4337">
        <v>1172.4079999999999</v>
      </c>
      <c r="L4337" t="s">
        <v>560</v>
      </c>
      <c r="M4337" t="s">
        <v>559</v>
      </c>
      <c r="N4337" s="8">
        <v>43412</v>
      </c>
      <c r="O4337">
        <v>0</v>
      </c>
      <c r="P4337">
        <v>0</v>
      </c>
      <c r="Q4337">
        <v>17392.868999999999</v>
      </c>
      <c r="R4337">
        <v>1744.645</v>
      </c>
      <c r="S4337">
        <v>3.6349999999999998</v>
      </c>
      <c r="T4337">
        <v>33</v>
      </c>
      <c r="U4337">
        <v>5286.8029999999999</v>
      </c>
      <c r="V4337">
        <v>6</v>
      </c>
      <c r="W4337">
        <v>2.036</v>
      </c>
      <c r="X4337">
        <v>3.29</v>
      </c>
      <c r="Y4337" s="8">
        <v>43412</v>
      </c>
    </row>
    <row r="4338" spans="1:25" x14ac:dyDescent="0.25">
      <c r="A4338">
        <v>-111.976658</v>
      </c>
      <c r="B4338">
        <v>33.078630769999997</v>
      </c>
      <c r="C4338" t="s">
        <v>563</v>
      </c>
      <c r="D4338" t="s">
        <v>562</v>
      </c>
      <c r="E4338" t="s">
        <v>561</v>
      </c>
      <c r="F4338">
        <v>1816</v>
      </c>
      <c r="G4338">
        <v>0</v>
      </c>
      <c r="H4338">
        <v>13.333</v>
      </c>
      <c r="I4338">
        <v>2.9860000000000002</v>
      </c>
      <c r="J4338">
        <v>1</v>
      </c>
      <c r="K4338">
        <v>1172.3689999999999</v>
      </c>
      <c r="L4338" t="s">
        <v>560</v>
      </c>
      <c r="M4338" t="s">
        <v>559</v>
      </c>
      <c r="N4338" s="8">
        <v>43412</v>
      </c>
      <c r="O4338">
        <v>0</v>
      </c>
      <c r="P4338">
        <v>0</v>
      </c>
      <c r="Q4338">
        <v>18458.893</v>
      </c>
      <c r="R4338">
        <v>1851.576</v>
      </c>
      <c r="S4338">
        <v>3.8570000000000002</v>
      </c>
      <c r="T4338">
        <v>33</v>
      </c>
      <c r="U4338">
        <v>5610.8360000000002</v>
      </c>
      <c r="V4338">
        <v>6</v>
      </c>
      <c r="W4338">
        <v>2.036</v>
      </c>
      <c r="X4338">
        <v>3.29</v>
      </c>
      <c r="Y4338" s="8">
        <v>43412</v>
      </c>
    </row>
    <row r="4339" spans="1:25" x14ac:dyDescent="0.25">
      <c r="A4339">
        <v>-111.976658</v>
      </c>
      <c r="B4339">
        <v>33.078638769999998</v>
      </c>
      <c r="C4339" t="s">
        <v>563</v>
      </c>
      <c r="D4339" t="s">
        <v>562</v>
      </c>
      <c r="E4339" t="s">
        <v>561</v>
      </c>
      <c r="F4339">
        <v>1817</v>
      </c>
      <c r="G4339">
        <v>360</v>
      </c>
      <c r="H4339">
        <v>13.333</v>
      </c>
      <c r="I4339">
        <v>2.887</v>
      </c>
      <c r="J4339">
        <v>1</v>
      </c>
      <c r="K4339">
        <v>1172.3979999999999</v>
      </c>
      <c r="L4339" t="s">
        <v>560</v>
      </c>
      <c r="M4339" t="s">
        <v>559</v>
      </c>
      <c r="N4339" s="8">
        <v>43412</v>
      </c>
      <c r="O4339">
        <v>0</v>
      </c>
      <c r="P4339">
        <v>0</v>
      </c>
      <c r="Q4339">
        <v>17989.609</v>
      </c>
      <c r="R4339">
        <v>1866.02</v>
      </c>
      <c r="S4339">
        <v>3.8879999999999999</v>
      </c>
      <c r="T4339">
        <v>33</v>
      </c>
      <c r="U4339">
        <v>5654.6059999999998</v>
      </c>
      <c r="V4339">
        <v>6</v>
      </c>
      <c r="W4339">
        <v>1.9690000000000001</v>
      </c>
      <c r="X4339">
        <v>3.181</v>
      </c>
      <c r="Y4339" s="8">
        <v>43412</v>
      </c>
    </row>
    <row r="4340" spans="1:25" x14ac:dyDescent="0.25">
      <c r="A4340">
        <v>-111.97665816999999</v>
      </c>
      <c r="B4340">
        <v>33.07864678</v>
      </c>
      <c r="C4340" t="s">
        <v>563</v>
      </c>
      <c r="D4340" t="s">
        <v>562</v>
      </c>
      <c r="E4340" t="s">
        <v>561</v>
      </c>
      <c r="F4340">
        <v>1818</v>
      </c>
      <c r="G4340">
        <v>1</v>
      </c>
      <c r="H4340">
        <v>13.333</v>
      </c>
      <c r="I4340">
        <v>3.0840000000000001</v>
      </c>
      <c r="J4340">
        <v>1</v>
      </c>
      <c r="K4340">
        <v>1172.3430000000001</v>
      </c>
      <c r="L4340" t="s">
        <v>560</v>
      </c>
      <c r="M4340" t="s">
        <v>559</v>
      </c>
      <c r="N4340" s="8">
        <v>43412</v>
      </c>
      <c r="O4340">
        <v>0</v>
      </c>
      <c r="P4340">
        <v>0</v>
      </c>
      <c r="Q4340">
        <v>18382.882000000001</v>
      </c>
      <c r="R4340">
        <v>1785.1020000000001</v>
      </c>
      <c r="S4340">
        <v>3.7189999999999999</v>
      </c>
      <c r="T4340">
        <v>33</v>
      </c>
      <c r="U4340">
        <v>5409.4</v>
      </c>
      <c r="V4340">
        <v>6</v>
      </c>
      <c r="W4340">
        <v>2.1030000000000002</v>
      </c>
      <c r="X4340">
        <v>3.3980000000000001</v>
      </c>
      <c r="Y4340" s="8">
        <v>43412</v>
      </c>
    </row>
    <row r="4341" spans="1:25" x14ac:dyDescent="0.25">
      <c r="A4341">
        <v>-111.97665766</v>
      </c>
      <c r="B4341">
        <v>33.078654780000001</v>
      </c>
      <c r="C4341" t="s">
        <v>563</v>
      </c>
      <c r="D4341" t="s">
        <v>562</v>
      </c>
      <c r="E4341" t="s">
        <v>561</v>
      </c>
      <c r="F4341">
        <v>1819</v>
      </c>
      <c r="G4341">
        <v>358</v>
      </c>
      <c r="H4341">
        <v>13.333</v>
      </c>
      <c r="I4341">
        <v>2.9529999999999998</v>
      </c>
      <c r="J4341">
        <v>1</v>
      </c>
      <c r="K4341">
        <v>1172.365</v>
      </c>
      <c r="L4341" t="s">
        <v>560</v>
      </c>
      <c r="M4341" t="s">
        <v>559</v>
      </c>
      <c r="N4341" s="8">
        <v>43412</v>
      </c>
      <c r="O4341">
        <v>0</v>
      </c>
      <c r="P4341">
        <v>0</v>
      </c>
      <c r="Q4341">
        <v>19759.227999999999</v>
      </c>
      <c r="R4341">
        <v>2004.0329999999999</v>
      </c>
      <c r="S4341">
        <v>4.1749999999999998</v>
      </c>
      <c r="T4341">
        <v>33</v>
      </c>
      <c r="U4341">
        <v>6072.826</v>
      </c>
      <c r="V4341">
        <v>6</v>
      </c>
      <c r="W4341">
        <v>2.0129999999999999</v>
      </c>
      <c r="X4341">
        <v>3.254</v>
      </c>
      <c r="Y4341" s="8">
        <v>43412</v>
      </c>
    </row>
    <row r="4342" spans="1:25" x14ac:dyDescent="0.25">
      <c r="A4342">
        <v>-111.97665868</v>
      </c>
      <c r="B4342">
        <v>33.078662790000003</v>
      </c>
      <c r="C4342" t="s">
        <v>563</v>
      </c>
      <c r="D4342" t="s">
        <v>562</v>
      </c>
      <c r="E4342" t="s">
        <v>561</v>
      </c>
      <c r="F4342">
        <v>1820</v>
      </c>
      <c r="G4342">
        <v>4</v>
      </c>
      <c r="H4342">
        <v>13.333</v>
      </c>
      <c r="I4342">
        <v>3.0179999999999998</v>
      </c>
      <c r="J4342">
        <v>1</v>
      </c>
      <c r="K4342">
        <v>1172.365</v>
      </c>
      <c r="L4342" t="s">
        <v>560</v>
      </c>
      <c r="M4342" t="s">
        <v>559</v>
      </c>
      <c r="N4342" s="8">
        <v>43412</v>
      </c>
      <c r="O4342">
        <v>0</v>
      </c>
      <c r="P4342">
        <v>0</v>
      </c>
      <c r="Q4342">
        <v>18964.86</v>
      </c>
      <c r="R4342">
        <v>1881.6510000000001</v>
      </c>
      <c r="S4342">
        <v>3.92</v>
      </c>
      <c r="T4342">
        <v>33</v>
      </c>
      <c r="U4342">
        <v>5701.973</v>
      </c>
      <c r="V4342">
        <v>6</v>
      </c>
      <c r="W4342">
        <v>2.0579999999999998</v>
      </c>
      <c r="X4342">
        <v>3.3260000000000001</v>
      </c>
      <c r="Y4342" s="8">
        <v>43412</v>
      </c>
    </row>
    <row r="4343" spans="1:25" x14ac:dyDescent="0.25">
      <c r="A4343">
        <v>-111.97665748999999</v>
      </c>
      <c r="B4343">
        <v>33.078670789999997</v>
      </c>
      <c r="C4343" t="s">
        <v>563</v>
      </c>
      <c r="D4343" t="s">
        <v>562</v>
      </c>
      <c r="E4343" t="s">
        <v>561</v>
      </c>
      <c r="F4343">
        <v>1821</v>
      </c>
      <c r="G4343">
        <v>357</v>
      </c>
      <c r="H4343">
        <v>13.333</v>
      </c>
      <c r="I4343">
        <v>2.92</v>
      </c>
      <c r="J4343">
        <v>1</v>
      </c>
      <c r="K4343">
        <v>1172.3720000000001</v>
      </c>
      <c r="L4343" t="s">
        <v>560</v>
      </c>
      <c r="M4343" t="s">
        <v>559</v>
      </c>
      <c r="N4343" s="8">
        <v>43412</v>
      </c>
      <c r="O4343">
        <v>0</v>
      </c>
      <c r="P4343">
        <v>0</v>
      </c>
      <c r="Q4343">
        <v>15645.941999999999</v>
      </c>
      <c r="R4343">
        <v>1604.682</v>
      </c>
      <c r="S4343">
        <v>3.343</v>
      </c>
      <c r="T4343">
        <v>33</v>
      </c>
      <c r="U4343">
        <v>4862.6729999999998</v>
      </c>
      <c r="V4343">
        <v>6</v>
      </c>
      <c r="W4343">
        <v>1.9910000000000001</v>
      </c>
      <c r="X4343">
        <v>3.218</v>
      </c>
      <c r="Y4343" s="8">
        <v>43412</v>
      </c>
    </row>
    <row r="4344" spans="1:25" x14ac:dyDescent="0.25">
      <c r="A4344">
        <v>-111.976659</v>
      </c>
      <c r="B4344">
        <v>33.078678770000003</v>
      </c>
      <c r="C4344" t="s">
        <v>563</v>
      </c>
      <c r="D4344" t="s">
        <v>562</v>
      </c>
      <c r="E4344" t="s">
        <v>561</v>
      </c>
      <c r="F4344">
        <v>1822</v>
      </c>
      <c r="G4344">
        <v>360</v>
      </c>
      <c r="H4344">
        <v>13.333</v>
      </c>
      <c r="I4344">
        <v>3.0179999999999998</v>
      </c>
      <c r="J4344">
        <v>1</v>
      </c>
      <c r="K4344">
        <v>1172.3979999999999</v>
      </c>
      <c r="L4344" t="s">
        <v>560</v>
      </c>
      <c r="M4344" t="s">
        <v>559</v>
      </c>
      <c r="N4344" s="8">
        <v>43412</v>
      </c>
      <c r="O4344">
        <v>0</v>
      </c>
      <c r="P4344">
        <v>0</v>
      </c>
      <c r="Q4344">
        <v>17435.060000000001</v>
      </c>
      <c r="R4344">
        <v>1729.8679999999999</v>
      </c>
      <c r="S4344">
        <v>3.6040000000000001</v>
      </c>
      <c r="T4344">
        <v>33</v>
      </c>
      <c r="U4344">
        <v>5242.0230000000001</v>
      </c>
      <c r="V4344">
        <v>6</v>
      </c>
      <c r="W4344">
        <v>2.0579999999999998</v>
      </c>
      <c r="X4344">
        <v>3.3260000000000001</v>
      </c>
      <c r="Y4344" s="8">
        <v>43412</v>
      </c>
    </row>
    <row r="4345" spans="1:25" x14ac:dyDescent="0.25">
      <c r="A4345">
        <v>-111.97665782999999</v>
      </c>
      <c r="B4345">
        <v>33.078687780000003</v>
      </c>
      <c r="C4345" t="s">
        <v>563</v>
      </c>
      <c r="D4345" t="s">
        <v>562</v>
      </c>
      <c r="E4345" t="s">
        <v>561</v>
      </c>
      <c r="F4345">
        <v>1823</v>
      </c>
      <c r="G4345">
        <v>359</v>
      </c>
      <c r="H4345">
        <v>13.333</v>
      </c>
      <c r="I4345">
        <v>2.9860000000000002</v>
      </c>
      <c r="J4345">
        <v>1</v>
      </c>
      <c r="K4345">
        <v>1172.329</v>
      </c>
      <c r="L4345" t="s">
        <v>560</v>
      </c>
      <c r="M4345" t="s">
        <v>559</v>
      </c>
      <c r="N4345" s="8">
        <v>43412</v>
      </c>
      <c r="O4345">
        <v>0</v>
      </c>
      <c r="P4345">
        <v>0</v>
      </c>
      <c r="Q4345">
        <v>17478.739000000001</v>
      </c>
      <c r="R4345">
        <v>1753.259</v>
      </c>
      <c r="S4345">
        <v>3.653</v>
      </c>
      <c r="T4345">
        <v>33</v>
      </c>
      <c r="U4345">
        <v>5312.9049999999997</v>
      </c>
      <c r="V4345">
        <v>6</v>
      </c>
      <c r="W4345">
        <v>2.036</v>
      </c>
      <c r="X4345">
        <v>3.29</v>
      </c>
      <c r="Y4345" s="8">
        <v>43412</v>
      </c>
    </row>
    <row r="4346" spans="1:25" x14ac:dyDescent="0.25">
      <c r="A4346">
        <v>-111.97665850999999</v>
      </c>
      <c r="B4346">
        <v>33.078695789999998</v>
      </c>
      <c r="C4346" t="s">
        <v>563</v>
      </c>
      <c r="D4346" t="s">
        <v>562</v>
      </c>
      <c r="E4346" t="s">
        <v>561</v>
      </c>
      <c r="F4346">
        <v>1824</v>
      </c>
      <c r="G4346">
        <v>3</v>
      </c>
      <c r="H4346">
        <v>13.333</v>
      </c>
      <c r="I4346">
        <v>3.0179999999999998</v>
      </c>
      <c r="J4346">
        <v>1</v>
      </c>
      <c r="K4346">
        <v>1172.3389999999999</v>
      </c>
      <c r="L4346" t="s">
        <v>560</v>
      </c>
      <c r="M4346" t="s">
        <v>559</v>
      </c>
      <c r="N4346" s="8">
        <v>43412</v>
      </c>
      <c r="O4346">
        <v>0</v>
      </c>
      <c r="P4346">
        <v>0</v>
      </c>
      <c r="Q4346">
        <v>15860.205</v>
      </c>
      <c r="R4346">
        <v>1573.614</v>
      </c>
      <c r="S4346">
        <v>3.278</v>
      </c>
      <c r="T4346">
        <v>33</v>
      </c>
      <c r="U4346">
        <v>4768.5280000000002</v>
      </c>
      <c r="V4346">
        <v>6</v>
      </c>
      <c r="W4346">
        <v>2.0579999999999998</v>
      </c>
      <c r="X4346">
        <v>3.3260000000000001</v>
      </c>
      <c r="Y4346" s="8">
        <v>43412</v>
      </c>
    </row>
    <row r="4347" spans="1:25" x14ac:dyDescent="0.25">
      <c r="A4347">
        <v>-111.97665850999999</v>
      </c>
      <c r="B4347">
        <v>33.078703789999999</v>
      </c>
      <c r="C4347" t="s">
        <v>563</v>
      </c>
      <c r="D4347" t="s">
        <v>562</v>
      </c>
      <c r="E4347" t="s">
        <v>561</v>
      </c>
      <c r="F4347">
        <v>1825</v>
      </c>
      <c r="G4347">
        <v>3</v>
      </c>
      <c r="H4347">
        <v>13.333</v>
      </c>
      <c r="I4347">
        <v>2.9860000000000002</v>
      </c>
      <c r="J4347">
        <v>1</v>
      </c>
      <c r="K4347">
        <v>1172.2639999999999</v>
      </c>
      <c r="L4347" t="s">
        <v>560</v>
      </c>
      <c r="M4347" t="s">
        <v>559</v>
      </c>
      <c r="N4347" s="8">
        <v>43412</v>
      </c>
      <c r="O4347">
        <v>0</v>
      </c>
      <c r="P4347">
        <v>0</v>
      </c>
      <c r="Q4347">
        <v>17222.506000000001</v>
      </c>
      <c r="R4347">
        <v>1727.556</v>
      </c>
      <c r="S4347">
        <v>3.5990000000000002</v>
      </c>
      <c r="T4347">
        <v>33</v>
      </c>
      <c r="U4347">
        <v>5235.0190000000002</v>
      </c>
      <c r="V4347">
        <v>6</v>
      </c>
      <c r="W4347">
        <v>2.036</v>
      </c>
      <c r="X4347">
        <v>3.29</v>
      </c>
      <c r="Y4347" s="8">
        <v>43412</v>
      </c>
    </row>
    <row r="4348" spans="1:25" x14ac:dyDescent="0.25">
      <c r="A4348">
        <v>-111.976658</v>
      </c>
      <c r="B4348">
        <v>33.078711769999998</v>
      </c>
      <c r="C4348" t="s">
        <v>563</v>
      </c>
      <c r="D4348" t="s">
        <v>562</v>
      </c>
      <c r="E4348" t="s">
        <v>561</v>
      </c>
      <c r="F4348">
        <v>1826</v>
      </c>
      <c r="G4348">
        <v>0</v>
      </c>
      <c r="H4348">
        <v>13.333</v>
      </c>
      <c r="I4348">
        <v>3.117</v>
      </c>
      <c r="J4348">
        <v>1</v>
      </c>
      <c r="K4348">
        <v>1172.3620000000001</v>
      </c>
      <c r="L4348" t="s">
        <v>560</v>
      </c>
      <c r="M4348" t="s">
        <v>559</v>
      </c>
      <c r="N4348" s="8">
        <v>43412</v>
      </c>
      <c r="O4348">
        <v>0</v>
      </c>
      <c r="P4348">
        <v>0</v>
      </c>
      <c r="Q4348">
        <v>16417.232</v>
      </c>
      <c r="R4348">
        <v>1577.443</v>
      </c>
      <c r="S4348">
        <v>3.286</v>
      </c>
      <c r="T4348">
        <v>33</v>
      </c>
      <c r="U4348">
        <v>4780.1289999999999</v>
      </c>
      <c r="V4348">
        <v>6</v>
      </c>
      <c r="W4348">
        <v>2.125</v>
      </c>
      <c r="X4348">
        <v>3.4340000000000002</v>
      </c>
      <c r="Y4348" s="8">
        <v>43412</v>
      </c>
    </row>
    <row r="4349" spans="1:25" x14ac:dyDescent="0.25">
      <c r="A4349">
        <v>-111.97665816999999</v>
      </c>
      <c r="B4349">
        <v>33.07871978</v>
      </c>
      <c r="C4349" t="s">
        <v>563</v>
      </c>
      <c r="D4349" t="s">
        <v>562</v>
      </c>
      <c r="E4349" t="s">
        <v>561</v>
      </c>
      <c r="F4349">
        <v>1827</v>
      </c>
      <c r="G4349">
        <v>1</v>
      </c>
      <c r="H4349">
        <v>13.333</v>
      </c>
      <c r="I4349">
        <v>2.8220000000000001</v>
      </c>
      <c r="J4349">
        <v>1</v>
      </c>
      <c r="K4349">
        <v>1172.4179999999999</v>
      </c>
      <c r="L4349" t="s">
        <v>560</v>
      </c>
      <c r="M4349" t="s">
        <v>559</v>
      </c>
      <c r="N4349" s="8">
        <v>43412</v>
      </c>
      <c r="O4349">
        <v>0</v>
      </c>
      <c r="P4349">
        <v>0</v>
      </c>
      <c r="Q4349">
        <v>10449.612999999999</v>
      </c>
      <c r="R4349">
        <v>1109.1210000000001</v>
      </c>
      <c r="S4349">
        <v>2.3109999999999999</v>
      </c>
      <c r="T4349">
        <v>33</v>
      </c>
      <c r="U4349">
        <v>3360.973</v>
      </c>
      <c r="V4349">
        <v>6</v>
      </c>
      <c r="W4349">
        <v>1.9239999999999999</v>
      </c>
      <c r="X4349">
        <v>3.109</v>
      </c>
      <c r="Y4349" s="8">
        <v>43412</v>
      </c>
    </row>
    <row r="4350" spans="1:25" x14ac:dyDescent="0.25">
      <c r="A4350">
        <v>-111.97665766</v>
      </c>
      <c r="B4350">
        <v>33.078727780000001</v>
      </c>
      <c r="C4350" t="s">
        <v>563</v>
      </c>
      <c r="D4350" t="s">
        <v>562</v>
      </c>
      <c r="E4350" t="s">
        <v>561</v>
      </c>
      <c r="F4350">
        <v>1828</v>
      </c>
      <c r="G4350">
        <v>358</v>
      </c>
      <c r="H4350">
        <v>13.333</v>
      </c>
      <c r="I4350">
        <v>2.7559999999999998</v>
      </c>
      <c r="J4350">
        <v>1</v>
      </c>
      <c r="K4350">
        <v>1172.4380000000001</v>
      </c>
      <c r="L4350" t="s">
        <v>560</v>
      </c>
      <c r="M4350" t="s">
        <v>559</v>
      </c>
      <c r="N4350" s="8">
        <v>43412</v>
      </c>
      <c r="O4350">
        <v>0</v>
      </c>
      <c r="P4350">
        <v>0</v>
      </c>
      <c r="Q4350">
        <v>11409.717000000001</v>
      </c>
      <c r="R4350">
        <v>1239.8610000000001</v>
      </c>
      <c r="S4350">
        <v>2.5830000000000002</v>
      </c>
      <c r="T4350">
        <v>33</v>
      </c>
      <c r="U4350">
        <v>3757.1529999999998</v>
      </c>
      <c r="V4350">
        <v>6</v>
      </c>
      <c r="W4350">
        <v>1.879</v>
      </c>
      <c r="X4350">
        <v>3.0369999999999999</v>
      </c>
      <c r="Y4350" s="8">
        <v>43412</v>
      </c>
    </row>
    <row r="4351" spans="1:25" x14ac:dyDescent="0.25">
      <c r="A4351">
        <v>-111.97665850999999</v>
      </c>
      <c r="B4351">
        <v>33.078735790000003</v>
      </c>
      <c r="C4351" t="s">
        <v>563</v>
      </c>
      <c r="D4351" t="s">
        <v>562</v>
      </c>
      <c r="E4351" t="s">
        <v>561</v>
      </c>
      <c r="F4351">
        <v>1829</v>
      </c>
      <c r="G4351">
        <v>3</v>
      </c>
      <c r="H4351">
        <v>13.333</v>
      </c>
      <c r="I4351">
        <v>3.2810000000000001</v>
      </c>
      <c r="J4351">
        <v>1</v>
      </c>
      <c r="K4351">
        <v>1172.3789999999999</v>
      </c>
      <c r="L4351" t="s">
        <v>560</v>
      </c>
      <c r="M4351" t="s">
        <v>559</v>
      </c>
      <c r="N4351" s="8">
        <v>43412</v>
      </c>
      <c r="O4351">
        <v>0</v>
      </c>
      <c r="P4351">
        <v>0</v>
      </c>
      <c r="Q4351">
        <v>13118.473</v>
      </c>
      <c r="R4351">
        <v>1197.4590000000001</v>
      </c>
      <c r="S4351">
        <v>2.4950000000000001</v>
      </c>
      <c r="T4351">
        <v>33</v>
      </c>
      <c r="U4351">
        <v>3628.663</v>
      </c>
      <c r="V4351">
        <v>6</v>
      </c>
      <c r="W4351">
        <v>2.2370000000000001</v>
      </c>
      <c r="X4351">
        <v>3.6150000000000002</v>
      </c>
      <c r="Y4351" s="8">
        <v>43412</v>
      </c>
    </row>
    <row r="4352" spans="1:25" x14ac:dyDescent="0.25">
      <c r="A4352">
        <v>-111.976657</v>
      </c>
      <c r="B4352">
        <v>33.078743770000003</v>
      </c>
      <c r="C4352" t="s">
        <v>563</v>
      </c>
      <c r="D4352" t="s">
        <v>562</v>
      </c>
      <c r="E4352" t="s">
        <v>561</v>
      </c>
      <c r="F4352">
        <v>1830</v>
      </c>
      <c r="G4352">
        <v>360</v>
      </c>
      <c r="H4352">
        <v>13.333</v>
      </c>
      <c r="I4352">
        <v>3.0510000000000002</v>
      </c>
      <c r="J4352">
        <v>1</v>
      </c>
      <c r="K4352">
        <v>1172.421</v>
      </c>
      <c r="L4352" t="s">
        <v>560</v>
      </c>
      <c r="M4352" t="s">
        <v>559</v>
      </c>
      <c r="N4352" s="8">
        <v>43412</v>
      </c>
      <c r="O4352">
        <v>0</v>
      </c>
      <c r="P4352">
        <v>0</v>
      </c>
      <c r="Q4352">
        <v>12640.431</v>
      </c>
      <c r="R4352">
        <v>1240.67</v>
      </c>
      <c r="S4352">
        <v>2.585</v>
      </c>
      <c r="T4352">
        <v>33</v>
      </c>
      <c r="U4352">
        <v>3759.605</v>
      </c>
      <c r="V4352">
        <v>6</v>
      </c>
      <c r="W4352">
        <v>2.08</v>
      </c>
      <c r="X4352">
        <v>3.3620000000000001</v>
      </c>
      <c r="Y4352" s="8">
        <v>43412</v>
      </c>
    </row>
    <row r="4353" spans="1:25" x14ac:dyDescent="0.25">
      <c r="A4353">
        <v>-111.97665902999999</v>
      </c>
      <c r="B4353">
        <v>33.078752819999998</v>
      </c>
      <c r="C4353" t="s">
        <v>563</v>
      </c>
      <c r="D4353" t="s">
        <v>562</v>
      </c>
      <c r="E4353" t="s">
        <v>561</v>
      </c>
      <c r="F4353">
        <v>1831</v>
      </c>
      <c r="G4353">
        <v>6</v>
      </c>
      <c r="H4353">
        <v>13.333</v>
      </c>
      <c r="I4353">
        <v>2.9860000000000002</v>
      </c>
      <c r="J4353">
        <v>1</v>
      </c>
      <c r="K4353">
        <v>1172.4079999999999</v>
      </c>
      <c r="L4353" t="s">
        <v>560</v>
      </c>
      <c r="M4353" t="s">
        <v>559</v>
      </c>
      <c r="N4353" s="8">
        <v>43412</v>
      </c>
      <c r="O4353">
        <v>0</v>
      </c>
      <c r="P4353">
        <v>0</v>
      </c>
      <c r="Q4353">
        <v>15017.861999999999</v>
      </c>
      <c r="R4353">
        <v>1506.413</v>
      </c>
      <c r="S4353">
        <v>3.1379999999999999</v>
      </c>
      <c r="T4353">
        <v>33</v>
      </c>
      <c r="U4353">
        <v>4564.8869999999997</v>
      </c>
      <c r="V4353">
        <v>6</v>
      </c>
      <c r="W4353">
        <v>2.036</v>
      </c>
      <c r="X4353">
        <v>3.29</v>
      </c>
      <c r="Y4353" s="8">
        <v>43412</v>
      </c>
    </row>
    <row r="4354" spans="1:25" x14ac:dyDescent="0.25">
      <c r="A4354">
        <v>-111.97665766</v>
      </c>
      <c r="B4354">
        <v>33.078760780000003</v>
      </c>
      <c r="C4354" t="s">
        <v>563</v>
      </c>
      <c r="D4354" t="s">
        <v>562</v>
      </c>
      <c r="E4354" t="s">
        <v>561</v>
      </c>
      <c r="F4354">
        <v>1832</v>
      </c>
      <c r="G4354">
        <v>358</v>
      </c>
      <c r="H4354">
        <v>13.333</v>
      </c>
      <c r="I4354">
        <v>2.9529999999999998</v>
      </c>
      <c r="J4354">
        <v>1</v>
      </c>
      <c r="K4354">
        <v>1172.3330000000001</v>
      </c>
      <c r="L4354" t="s">
        <v>560</v>
      </c>
      <c r="M4354" t="s">
        <v>559</v>
      </c>
      <c r="N4354" s="8">
        <v>43412</v>
      </c>
      <c r="O4354">
        <v>0</v>
      </c>
      <c r="P4354">
        <v>0</v>
      </c>
      <c r="Q4354">
        <v>13503.099</v>
      </c>
      <c r="R4354">
        <v>1369.52</v>
      </c>
      <c r="S4354">
        <v>2.8530000000000002</v>
      </c>
      <c r="T4354">
        <v>33</v>
      </c>
      <c r="U4354">
        <v>4150.0590000000002</v>
      </c>
      <c r="V4354">
        <v>6</v>
      </c>
      <c r="W4354">
        <v>2.0129999999999999</v>
      </c>
      <c r="X4354">
        <v>3.254</v>
      </c>
      <c r="Y4354" s="8">
        <v>43412</v>
      </c>
    </row>
    <row r="4355" spans="1:25" x14ac:dyDescent="0.25">
      <c r="A4355">
        <v>-111.97665782999999</v>
      </c>
      <c r="B4355">
        <v>33.078768779999997</v>
      </c>
      <c r="C4355" t="s">
        <v>563</v>
      </c>
      <c r="D4355" t="s">
        <v>562</v>
      </c>
      <c r="E4355" t="s">
        <v>561</v>
      </c>
      <c r="F4355">
        <v>1833</v>
      </c>
      <c r="G4355">
        <v>359</v>
      </c>
      <c r="H4355">
        <v>13.333</v>
      </c>
      <c r="I4355">
        <v>2.9529999999999998</v>
      </c>
      <c r="J4355">
        <v>1</v>
      </c>
      <c r="K4355">
        <v>1172.431</v>
      </c>
      <c r="L4355" t="s">
        <v>560</v>
      </c>
      <c r="M4355" t="s">
        <v>559</v>
      </c>
      <c r="N4355" s="8">
        <v>43412</v>
      </c>
      <c r="O4355">
        <v>0</v>
      </c>
      <c r="P4355">
        <v>0</v>
      </c>
      <c r="Q4355">
        <v>16032.550999999999</v>
      </c>
      <c r="R4355">
        <v>1626.0630000000001</v>
      </c>
      <c r="S4355">
        <v>3.3879999999999999</v>
      </c>
      <c r="T4355">
        <v>33</v>
      </c>
      <c r="U4355">
        <v>4927.4639999999999</v>
      </c>
      <c r="V4355">
        <v>6</v>
      </c>
      <c r="W4355">
        <v>2.0129999999999999</v>
      </c>
      <c r="X4355">
        <v>3.254</v>
      </c>
      <c r="Y4355" s="8">
        <v>43412</v>
      </c>
    </row>
    <row r="4356" spans="1:25" x14ac:dyDescent="0.25">
      <c r="A4356">
        <v>-111.976657</v>
      </c>
      <c r="B4356">
        <v>33.078776769999997</v>
      </c>
      <c r="C4356" t="s">
        <v>563</v>
      </c>
      <c r="D4356" t="s">
        <v>562</v>
      </c>
      <c r="E4356" t="s">
        <v>561</v>
      </c>
      <c r="F4356">
        <v>1834</v>
      </c>
      <c r="G4356">
        <v>360</v>
      </c>
      <c r="H4356">
        <v>13.333</v>
      </c>
      <c r="I4356">
        <v>2.9529999999999998</v>
      </c>
      <c r="J4356">
        <v>1</v>
      </c>
      <c r="K4356">
        <v>1172.402</v>
      </c>
      <c r="L4356" t="s">
        <v>560</v>
      </c>
      <c r="M4356" t="s">
        <v>559</v>
      </c>
      <c r="N4356" s="8">
        <v>43412</v>
      </c>
      <c r="O4356">
        <v>0</v>
      </c>
      <c r="P4356">
        <v>0</v>
      </c>
      <c r="Q4356">
        <v>15871.772000000001</v>
      </c>
      <c r="R4356">
        <v>1609.7560000000001</v>
      </c>
      <c r="S4356">
        <v>3.3540000000000001</v>
      </c>
      <c r="T4356">
        <v>33</v>
      </c>
      <c r="U4356">
        <v>4878.05</v>
      </c>
      <c r="V4356">
        <v>6</v>
      </c>
      <c r="W4356">
        <v>2.0129999999999999</v>
      </c>
      <c r="X4356">
        <v>3.254</v>
      </c>
      <c r="Y4356" s="8">
        <v>43412</v>
      </c>
    </row>
    <row r="4357" spans="1:25" x14ac:dyDescent="0.25">
      <c r="A4357">
        <v>-111.97665751</v>
      </c>
      <c r="B4357">
        <v>33.078785789999998</v>
      </c>
      <c r="C4357" t="s">
        <v>563</v>
      </c>
      <c r="D4357" t="s">
        <v>562</v>
      </c>
      <c r="E4357" t="s">
        <v>561</v>
      </c>
      <c r="F4357">
        <v>1835</v>
      </c>
      <c r="G4357">
        <v>3</v>
      </c>
      <c r="H4357">
        <v>13.333</v>
      </c>
      <c r="I4357">
        <v>3.15</v>
      </c>
      <c r="J4357">
        <v>1</v>
      </c>
      <c r="K4357">
        <v>1172.3230000000001</v>
      </c>
      <c r="L4357" t="s">
        <v>560</v>
      </c>
      <c r="M4357" t="s">
        <v>559</v>
      </c>
      <c r="N4357" s="8">
        <v>43412</v>
      </c>
      <c r="O4357">
        <v>0</v>
      </c>
      <c r="P4357">
        <v>0</v>
      </c>
      <c r="Q4357">
        <v>15370.982</v>
      </c>
      <c r="R4357">
        <v>1461.53</v>
      </c>
      <c r="S4357">
        <v>3.0449999999999999</v>
      </c>
      <c r="T4357">
        <v>33</v>
      </c>
      <c r="U4357">
        <v>4428.8779999999997</v>
      </c>
      <c r="V4357">
        <v>6</v>
      </c>
      <c r="W4357">
        <v>2.1469999999999998</v>
      </c>
      <c r="X4357">
        <v>3.4710000000000001</v>
      </c>
      <c r="Y4357" s="8">
        <v>43412</v>
      </c>
    </row>
    <row r="4358" spans="1:25" x14ac:dyDescent="0.25">
      <c r="A4358">
        <v>-111.97665717</v>
      </c>
      <c r="B4358">
        <v>33.078793779999998</v>
      </c>
      <c r="C4358" t="s">
        <v>563</v>
      </c>
      <c r="D4358" t="s">
        <v>562</v>
      </c>
      <c r="E4358" t="s">
        <v>561</v>
      </c>
      <c r="F4358">
        <v>1836</v>
      </c>
      <c r="G4358">
        <v>1</v>
      </c>
      <c r="H4358">
        <v>13.333</v>
      </c>
      <c r="I4358">
        <v>2.9860000000000002</v>
      </c>
      <c r="J4358">
        <v>1</v>
      </c>
      <c r="K4358">
        <v>1172.3230000000001</v>
      </c>
      <c r="L4358" t="s">
        <v>560</v>
      </c>
      <c r="M4358" t="s">
        <v>559</v>
      </c>
      <c r="N4358" s="8">
        <v>43412</v>
      </c>
      <c r="O4358">
        <v>0</v>
      </c>
      <c r="P4358">
        <v>0</v>
      </c>
      <c r="Q4358">
        <v>19084.935000000001</v>
      </c>
      <c r="R4358">
        <v>1914.373</v>
      </c>
      <c r="S4358">
        <v>3.988</v>
      </c>
      <c r="T4358">
        <v>33</v>
      </c>
      <c r="U4358">
        <v>5801.1310000000003</v>
      </c>
      <c r="V4358">
        <v>6</v>
      </c>
      <c r="W4358">
        <v>2.036</v>
      </c>
      <c r="X4358">
        <v>3.29</v>
      </c>
      <c r="Y4358" s="8">
        <v>43412</v>
      </c>
    </row>
    <row r="4359" spans="1:25" x14ac:dyDescent="0.25">
      <c r="A4359">
        <v>-111.976657</v>
      </c>
      <c r="B4359">
        <v>33.078801769999998</v>
      </c>
      <c r="C4359" t="s">
        <v>563</v>
      </c>
      <c r="D4359" t="s">
        <v>562</v>
      </c>
      <c r="E4359" t="s">
        <v>561</v>
      </c>
      <c r="F4359">
        <v>1837</v>
      </c>
      <c r="G4359">
        <v>0</v>
      </c>
      <c r="H4359">
        <v>13.333</v>
      </c>
      <c r="I4359">
        <v>2.8220000000000001</v>
      </c>
      <c r="J4359">
        <v>1</v>
      </c>
      <c r="K4359">
        <v>1172.375</v>
      </c>
      <c r="L4359" t="s">
        <v>560</v>
      </c>
      <c r="M4359" t="s">
        <v>559</v>
      </c>
      <c r="N4359" s="8">
        <v>43412</v>
      </c>
      <c r="O4359">
        <v>0</v>
      </c>
      <c r="P4359">
        <v>0</v>
      </c>
      <c r="Q4359">
        <v>16241.581</v>
      </c>
      <c r="R4359">
        <v>1723.88</v>
      </c>
      <c r="S4359">
        <v>3.5910000000000002</v>
      </c>
      <c r="T4359">
        <v>33</v>
      </c>
      <c r="U4359">
        <v>5223.88</v>
      </c>
      <c r="V4359">
        <v>6</v>
      </c>
      <c r="W4359">
        <v>1.9239999999999999</v>
      </c>
      <c r="X4359">
        <v>3.109</v>
      </c>
      <c r="Y4359" s="8">
        <v>43412</v>
      </c>
    </row>
    <row r="4360" spans="1:25" x14ac:dyDescent="0.25">
      <c r="A4360">
        <v>-111.97665751</v>
      </c>
      <c r="B4360">
        <v>33.078809790000001</v>
      </c>
      <c r="C4360" t="s">
        <v>563</v>
      </c>
      <c r="D4360" t="s">
        <v>562</v>
      </c>
      <c r="E4360" t="s">
        <v>561</v>
      </c>
      <c r="F4360">
        <v>1838</v>
      </c>
      <c r="G4360">
        <v>3</v>
      </c>
      <c r="H4360">
        <v>13.333</v>
      </c>
      <c r="I4360">
        <v>2.92</v>
      </c>
      <c r="J4360">
        <v>1</v>
      </c>
      <c r="K4360">
        <v>1172.385</v>
      </c>
      <c r="L4360" t="s">
        <v>560</v>
      </c>
      <c r="M4360" t="s">
        <v>559</v>
      </c>
      <c r="N4360" s="8">
        <v>43412</v>
      </c>
      <c r="O4360">
        <v>0</v>
      </c>
      <c r="P4360">
        <v>0</v>
      </c>
      <c r="Q4360">
        <v>18254.82</v>
      </c>
      <c r="R4360">
        <v>1872.2539999999999</v>
      </c>
      <c r="S4360">
        <v>3.9009999999999998</v>
      </c>
      <c r="T4360">
        <v>33</v>
      </c>
      <c r="U4360">
        <v>5673.4979999999996</v>
      </c>
      <c r="V4360">
        <v>6</v>
      </c>
      <c r="W4360">
        <v>1.9910000000000001</v>
      </c>
      <c r="X4360">
        <v>3.218</v>
      </c>
      <c r="Y4360" s="8">
        <v>43412</v>
      </c>
    </row>
    <row r="4361" spans="1:25" x14ac:dyDescent="0.25">
      <c r="A4361">
        <v>-111.97665734</v>
      </c>
      <c r="B4361">
        <v>33.078817780000001</v>
      </c>
      <c r="C4361" t="s">
        <v>563</v>
      </c>
      <c r="D4361" t="s">
        <v>562</v>
      </c>
      <c r="E4361" t="s">
        <v>561</v>
      </c>
      <c r="F4361">
        <v>1839</v>
      </c>
      <c r="G4361">
        <v>2</v>
      </c>
      <c r="H4361">
        <v>13.333</v>
      </c>
      <c r="I4361">
        <v>3.0179999999999998</v>
      </c>
      <c r="J4361">
        <v>1</v>
      </c>
      <c r="K4361">
        <v>1172.434</v>
      </c>
      <c r="L4361" t="s">
        <v>560</v>
      </c>
      <c r="M4361" t="s">
        <v>559</v>
      </c>
      <c r="N4361" s="8">
        <v>43412</v>
      </c>
      <c r="O4361">
        <v>0</v>
      </c>
      <c r="P4361">
        <v>0</v>
      </c>
      <c r="Q4361">
        <v>17568.575000000001</v>
      </c>
      <c r="R4361">
        <v>1743.115</v>
      </c>
      <c r="S4361">
        <v>3.6309999999999998</v>
      </c>
      <c r="T4361">
        <v>33</v>
      </c>
      <c r="U4361">
        <v>5282.1660000000002</v>
      </c>
      <c r="V4361">
        <v>6</v>
      </c>
      <c r="W4361">
        <v>2.0579999999999998</v>
      </c>
      <c r="X4361">
        <v>3.3260000000000001</v>
      </c>
      <c r="Y4361" s="8">
        <v>43412</v>
      </c>
    </row>
    <row r="4362" spans="1:25" x14ac:dyDescent="0.25">
      <c r="A4362">
        <v>-111.97665768</v>
      </c>
      <c r="B4362">
        <v>33.078825790000003</v>
      </c>
      <c r="C4362" t="s">
        <v>563</v>
      </c>
      <c r="D4362" t="s">
        <v>562</v>
      </c>
      <c r="E4362" t="s">
        <v>561</v>
      </c>
      <c r="F4362">
        <v>1840</v>
      </c>
      <c r="G4362">
        <v>4</v>
      </c>
      <c r="H4362">
        <v>13.333</v>
      </c>
      <c r="I4362">
        <v>2.887</v>
      </c>
      <c r="J4362">
        <v>1</v>
      </c>
      <c r="K4362">
        <v>1172.4179999999999</v>
      </c>
      <c r="L4362" t="s">
        <v>560</v>
      </c>
      <c r="M4362" t="s">
        <v>559</v>
      </c>
      <c r="N4362" s="8">
        <v>43412</v>
      </c>
      <c r="O4362">
        <v>0</v>
      </c>
      <c r="P4362">
        <v>0</v>
      </c>
      <c r="Q4362">
        <v>16561.983</v>
      </c>
      <c r="R4362">
        <v>1717.9359999999999</v>
      </c>
      <c r="S4362">
        <v>3.5790000000000002</v>
      </c>
      <c r="T4362">
        <v>33</v>
      </c>
      <c r="U4362">
        <v>5205.866</v>
      </c>
      <c r="V4362">
        <v>6</v>
      </c>
      <c r="W4362">
        <v>1.9690000000000001</v>
      </c>
      <c r="X4362">
        <v>3.181</v>
      </c>
      <c r="Y4362" s="8">
        <v>43412</v>
      </c>
    </row>
    <row r="4363" spans="1:25" x14ac:dyDescent="0.25">
      <c r="A4363">
        <v>-111.97665666</v>
      </c>
      <c r="B4363">
        <v>33.078833779999997</v>
      </c>
      <c r="C4363" t="s">
        <v>563</v>
      </c>
      <c r="D4363" t="s">
        <v>562</v>
      </c>
      <c r="E4363" t="s">
        <v>561</v>
      </c>
      <c r="F4363">
        <v>1841</v>
      </c>
      <c r="G4363">
        <v>358</v>
      </c>
      <c r="H4363">
        <v>13.333</v>
      </c>
      <c r="I4363">
        <v>2.92</v>
      </c>
      <c r="J4363">
        <v>1</v>
      </c>
      <c r="K4363">
        <v>1172.3389999999999</v>
      </c>
      <c r="L4363" t="s">
        <v>560</v>
      </c>
      <c r="M4363" t="s">
        <v>559</v>
      </c>
      <c r="N4363" s="8">
        <v>43412</v>
      </c>
      <c r="O4363">
        <v>0</v>
      </c>
      <c r="P4363">
        <v>0</v>
      </c>
      <c r="Q4363">
        <v>16584.235000000001</v>
      </c>
      <c r="R4363">
        <v>1700.915</v>
      </c>
      <c r="S4363">
        <v>3.544</v>
      </c>
      <c r="T4363">
        <v>33</v>
      </c>
      <c r="U4363">
        <v>5154.2889999999998</v>
      </c>
      <c r="V4363">
        <v>6</v>
      </c>
      <c r="W4363">
        <v>1.9910000000000001</v>
      </c>
      <c r="X4363">
        <v>3.218</v>
      </c>
      <c r="Y4363" s="8">
        <v>43412</v>
      </c>
    </row>
    <row r="4364" spans="1:25" x14ac:dyDescent="0.25">
      <c r="A4364">
        <v>-111.97665734</v>
      </c>
      <c r="B4364">
        <v>33.078841779999998</v>
      </c>
      <c r="C4364" t="s">
        <v>563</v>
      </c>
      <c r="D4364" t="s">
        <v>562</v>
      </c>
      <c r="E4364" t="s">
        <v>561</v>
      </c>
      <c r="F4364">
        <v>1842</v>
      </c>
      <c r="G4364">
        <v>2</v>
      </c>
      <c r="H4364">
        <v>13.333</v>
      </c>
      <c r="I4364">
        <v>3.117</v>
      </c>
      <c r="J4364">
        <v>1</v>
      </c>
      <c r="K4364">
        <v>1172.421</v>
      </c>
      <c r="L4364" t="s">
        <v>560</v>
      </c>
      <c r="M4364" t="s">
        <v>559</v>
      </c>
      <c r="N4364" s="8">
        <v>43412</v>
      </c>
      <c r="O4364">
        <v>0</v>
      </c>
      <c r="P4364">
        <v>0</v>
      </c>
      <c r="Q4364">
        <v>13736.749</v>
      </c>
      <c r="R4364">
        <v>1319.89</v>
      </c>
      <c r="S4364">
        <v>2.75</v>
      </c>
      <c r="T4364">
        <v>33</v>
      </c>
      <c r="U4364">
        <v>3999.6660000000002</v>
      </c>
      <c r="V4364">
        <v>6</v>
      </c>
      <c r="W4364">
        <v>2.125</v>
      </c>
      <c r="X4364">
        <v>3.4340000000000002</v>
      </c>
      <c r="Y4364" s="8">
        <v>43412</v>
      </c>
    </row>
    <row r="4365" spans="1:25" x14ac:dyDescent="0.25">
      <c r="A4365">
        <v>-111.97665751</v>
      </c>
      <c r="B4365">
        <v>33.078850789999997</v>
      </c>
      <c r="C4365" t="s">
        <v>563</v>
      </c>
      <c r="D4365" t="s">
        <v>562</v>
      </c>
      <c r="E4365" t="s">
        <v>561</v>
      </c>
      <c r="F4365">
        <v>1843</v>
      </c>
      <c r="G4365">
        <v>3</v>
      </c>
      <c r="H4365">
        <v>13.333</v>
      </c>
      <c r="I4365">
        <v>2.9529999999999998</v>
      </c>
      <c r="J4365">
        <v>1</v>
      </c>
      <c r="K4365">
        <v>1172.326</v>
      </c>
      <c r="L4365" t="s">
        <v>560</v>
      </c>
      <c r="M4365" t="s">
        <v>559</v>
      </c>
      <c r="N4365" s="8">
        <v>43412</v>
      </c>
      <c r="O4365">
        <v>0</v>
      </c>
      <c r="P4365">
        <v>0</v>
      </c>
      <c r="Q4365">
        <v>15943.816999999999</v>
      </c>
      <c r="R4365">
        <v>1617.0630000000001</v>
      </c>
      <c r="S4365">
        <v>3.3690000000000002</v>
      </c>
      <c r="T4365">
        <v>33</v>
      </c>
      <c r="U4365">
        <v>4900.192</v>
      </c>
      <c r="V4365">
        <v>6</v>
      </c>
      <c r="W4365">
        <v>2.0129999999999999</v>
      </c>
      <c r="X4365">
        <v>3.254</v>
      </c>
      <c r="Y4365" s="8">
        <v>43412</v>
      </c>
    </row>
    <row r="4366" spans="1:25" x14ac:dyDescent="0.25">
      <c r="A4366">
        <v>-111.97665717</v>
      </c>
      <c r="B4366">
        <v>33.078858779999997</v>
      </c>
      <c r="C4366" t="s">
        <v>563</v>
      </c>
      <c r="D4366" t="s">
        <v>562</v>
      </c>
      <c r="E4366" t="s">
        <v>561</v>
      </c>
      <c r="F4366">
        <v>1844</v>
      </c>
      <c r="G4366">
        <v>1</v>
      </c>
      <c r="H4366">
        <v>13.333</v>
      </c>
      <c r="I4366">
        <v>3.0179999999999998</v>
      </c>
      <c r="J4366">
        <v>1</v>
      </c>
      <c r="K4366">
        <v>1172.3520000000001</v>
      </c>
      <c r="L4366" t="s">
        <v>560</v>
      </c>
      <c r="M4366" t="s">
        <v>559</v>
      </c>
      <c r="N4366" s="8">
        <v>43412</v>
      </c>
      <c r="O4366">
        <v>0</v>
      </c>
      <c r="P4366">
        <v>0</v>
      </c>
      <c r="Q4366">
        <v>17855.102999999999</v>
      </c>
      <c r="R4366">
        <v>1771.5429999999999</v>
      </c>
      <c r="S4366">
        <v>3.6909999999999998</v>
      </c>
      <c r="T4366">
        <v>33</v>
      </c>
      <c r="U4366">
        <v>5368.3130000000001</v>
      </c>
      <c r="V4366">
        <v>6</v>
      </c>
      <c r="W4366">
        <v>2.0579999999999998</v>
      </c>
      <c r="X4366">
        <v>3.3260000000000001</v>
      </c>
      <c r="Y4366" s="8">
        <v>43412</v>
      </c>
    </row>
    <row r="4367" spans="1:25" x14ac:dyDescent="0.25">
      <c r="A4367">
        <v>-111.97665632</v>
      </c>
      <c r="B4367">
        <v>33.078866789999999</v>
      </c>
      <c r="C4367" t="s">
        <v>563</v>
      </c>
      <c r="D4367" t="s">
        <v>562</v>
      </c>
      <c r="E4367" t="s">
        <v>561</v>
      </c>
      <c r="F4367">
        <v>1845</v>
      </c>
      <c r="G4367">
        <v>356</v>
      </c>
      <c r="H4367">
        <v>13.333</v>
      </c>
      <c r="I4367">
        <v>3.0179999999999998</v>
      </c>
      <c r="J4367">
        <v>1</v>
      </c>
      <c r="K4367">
        <v>1172.3330000000001</v>
      </c>
      <c r="L4367" t="s">
        <v>560</v>
      </c>
      <c r="M4367" t="s">
        <v>559</v>
      </c>
      <c r="N4367" s="8">
        <v>43412</v>
      </c>
      <c r="O4367">
        <v>0</v>
      </c>
      <c r="P4367">
        <v>0</v>
      </c>
      <c r="Q4367">
        <v>16476.332999999999</v>
      </c>
      <c r="R4367">
        <v>1634.7449999999999</v>
      </c>
      <c r="S4367">
        <v>3.4060000000000001</v>
      </c>
      <c r="T4367">
        <v>33</v>
      </c>
      <c r="U4367">
        <v>4953.7730000000001</v>
      </c>
      <c r="V4367">
        <v>6</v>
      </c>
      <c r="W4367">
        <v>2.0579999999999998</v>
      </c>
      <c r="X4367">
        <v>3.3260000000000001</v>
      </c>
      <c r="Y4367" s="8">
        <v>43412</v>
      </c>
    </row>
    <row r="4368" spans="1:25" x14ac:dyDescent="0.25">
      <c r="A4368">
        <v>-111.976657</v>
      </c>
      <c r="B4368">
        <v>33.078874769999999</v>
      </c>
      <c r="C4368" t="s">
        <v>563</v>
      </c>
      <c r="D4368" t="s">
        <v>562</v>
      </c>
      <c r="E4368" t="s">
        <v>561</v>
      </c>
      <c r="F4368">
        <v>1846</v>
      </c>
      <c r="G4368">
        <v>360</v>
      </c>
      <c r="H4368">
        <v>13.333</v>
      </c>
      <c r="I4368">
        <v>2.887</v>
      </c>
      <c r="J4368">
        <v>1</v>
      </c>
      <c r="K4368">
        <v>1172.356</v>
      </c>
      <c r="L4368" t="s">
        <v>560</v>
      </c>
      <c r="M4368" t="s">
        <v>559</v>
      </c>
      <c r="N4368" s="8">
        <v>43412</v>
      </c>
      <c r="O4368">
        <v>0</v>
      </c>
      <c r="P4368">
        <v>0</v>
      </c>
      <c r="Q4368">
        <v>14824.971</v>
      </c>
      <c r="R4368">
        <v>1537.76</v>
      </c>
      <c r="S4368">
        <v>3.2040000000000002</v>
      </c>
      <c r="T4368">
        <v>33</v>
      </c>
      <c r="U4368">
        <v>4659.8779999999997</v>
      </c>
      <c r="V4368">
        <v>6</v>
      </c>
      <c r="W4368">
        <v>1.9690000000000001</v>
      </c>
      <c r="X4368">
        <v>3.181</v>
      </c>
      <c r="Y4368" s="8">
        <v>43412</v>
      </c>
    </row>
    <row r="4369" spans="1:25" x14ac:dyDescent="0.25">
      <c r="A4369">
        <v>-111.97665768</v>
      </c>
      <c r="B4369">
        <v>33.078882790000002</v>
      </c>
      <c r="C4369" t="s">
        <v>563</v>
      </c>
      <c r="D4369" t="s">
        <v>562</v>
      </c>
      <c r="E4369" t="s">
        <v>561</v>
      </c>
      <c r="F4369">
        <v>1847</v>
      </c>
      <c r="G4369">
        <v>4</v>
      </c>
      <c r="H4369">
        <v>13.333</v>
      </c>
      <c r="I4369">
        <v>2.9860000000000002</v>
      </c>
      <c r="J4369">
        <v>1</v>
      </c>
      <c r="K4369">
        <v>1172.336</v>
      </c>
      <c r="L4369" t="s">
        <v>560</v>
      </c>
      <c r="M4369" t="s">
        <v>559</v>
      </c>
      <c r="N4369" s="8">
        <v>43412</v>
      </c>
      <c r="O4369">
        <v>0</v>
      </c>
      <c r="P4369">
        <v>0</v>
      </c>
      <c r="Q4369">
        <v>15492.213</v>
      </c>
      <c r="R4369">
        <v>1553.9939999999999</v>
      </c>
      <c r="S4369">
        <v>3.2370000000000001</v>
      </c>
      <c r="T4369">
        <v>33</v>
      </c>
      <c r="U4369">
        <v>4709.0730000000003</v>
      </c>
      <c r="V4369">
        <v>6</v>
      </c>
      <c r="W4369">
        <v>2.036</v>
      </c>
      <c r="X4369">
        <v>3.29</v>
      </c>
      <c r="Y4369" s="8">
        <v>43412</v>
      </c>
    </row>
    <row r="4370" spans="1:25" x14ac:dyDescent="0.25">
      <c r="A4370">
        <v>-111.97665583</v>
      </c>
      <c r="B4370">
        <v>33.078890780000002</v>
      </c>
      <c r="C4370" t="s">
        <v>563</v>
      </c>
      <c r="D4370" t="s">
        <v>562</v>
      </c>
      <c r="E4370" t="s">
        <v>561</v>
      </c>
      <c r="F4370">
        <v>1848</v>
      </c>
      <c r="G4370">
        <v>359</v>
      </c>
      <c r="H4370">
        <v>13.333</v>
      </c>
      <c r="I4370">
        <v>3.0510000000000002</v>
      </c>
      <c r="J4370">
        <v>1</v>
      </c>
      <c r="K4370">
        <v>1172.402</v>
      </c>
      <c r="L4370" t="s">
        <v>560</v>
      </c>
      <c r="M4370" t="s">
        <v>559</v>
      </c>
      <c r="N4370" s="8">
        <v>43412</v>
      </c>
      <c r="O4370">
        <v>0</v>
      </c>
      <c r="P4370">
        <v>0</v>
      </c>
      <c r="Q4370">
        <v>16852.530999999999</v>
      </c>
      <c r="R4370">
        <v>1654.0909999999999</v>
      </c>
      <c r="S4370">
        <v>3.4460000000000002</v>
      </c>
      <c r="T4370">
        <v>33</v>
      </c>
      <c r="U4370">
        <v>5012.3980000000001</v>
      </c>
      <c r="V4370">
        <v>6</v>
      </c>
      <c r="W4370">
        <v>2.08</v>
      </c>
      <c r="X4370">
        <v>3.3620000000000001</v>
      </c>
      <c r="Y4370" s="8">
        <v>43412</v>
      </c>
    </row>
    <row r="4371" spans="1:25" x14ac:dyDescent="0.25">
      <c r="A4371">
        <v>-111.97665734</v>
      </c>
      <c r="B4371">
        <v>33.078898780000003</v>
      </c>
      <c r="C4371" t="s">
        <v>563</v>
      </c>
      <c r="D4371" t="s">
        <v>562</v>
      </c>
      <c r="E4371" t="s">
        <v>561</v>
      </c>
      <c r="F4371">
        <v>1849</v>
      </c>
      <c r="G4371">
        <v>2</v>
      </c>
      <c r="H4371">
        <v>13.333</v>
      </c>
      <c r="I4371">
        <v>3.0840000000000001</v>
      </c>
      <c r="J4371">
        <v>1</v>
      </c>
      <c r="K4371">
        <v>1172.3979999999999</v>
      </c>
      <c r="L4371" t="s">
        <v>560</v>
      </c>
      <c r="M4371" t="s">
        <v>559</v>
      </c>
      <c r="N4371" s="8">
        <v>43412</v>
      </c>
      <c r="O4371">
        <v>0</v>
      </c>
      <c r="P4371">
        <v>0</v>
      </c>
      <c r="Q4371">
        <v>14932.267</v>
      </c>
      <c r="R4371">
        <v>1450.0239999999999</v>
      </c>
      <c r="S4371">
        <v>3.0209999999999999</v>
      </c>
      <c r="T4371">
        <v>33</v>
      </c>
      <c r="U4371">
        <v>4394.0119999999997</v>
      </c>
      <c r="V4371">
        <v>6</v>
      </c>
      <c r="W4371">
        <v>2.1030000000000002</v>
      </c>
      <c r="X4371">
        <v>3.3980000000000001</v>
      </c>
      <c r="Y4371" s="8">
        <v>43412</v>
      </c>
    </row>
    <row r="4372" spans="1:25" x14ac:dyDescent="0.25">
      <c r="A4372">
        <v>-111.97665583</v>
      </c>
      <c r="B4372">
        <v>33.078907780000002</v>
      </c>
      <c r="C4372" t="s">
        <v>563</v>
      </c>
      <c r="D4372" t="s">
        <v>562</v>
      </c>
      <c r="E4372" t="s">
        <v>561</v>
      </c>
      <c r="F4372">
        <v>1850</v>
      </c>
      <c r="G4372">
        <v>359</v>
      </c>
      <c r="H4372">
        <v>13.333</v>
      </c>
      <c r="I4372">
        <v>3.0510000000000002</v>
      </c>
      <c r="J4372">
        <v>1</v>
      </c>
      <c r="K4372">
        <v>1172.316</v>
      </c>
      <c r="L4372" t="s">
        <v>560</v>
      </c>
      <c r="M4372" t="s">
        <v>559</v>
      </c>
      <c r="N4372" s="8">
        <v>43412</v>
      </c>
      <c r="O4372">
        <v>0</v>
      </c>
      <c r="P4372">
        <v>0</v>
      </c>
      <c r="Q4372">
        <v>16747.052</v>
      </c>
      <c r="R4372">
        <v>1643.7380000000001</v>
      </c>
      <c r="S4372">
        <v>3.4239999999999999</v>
      </c>
      <c r="T4372">
        <v>33</v>
      </c>
      <c r="U4372">
        <v>4981.0259999999998</v>
      </c>
      <c r="V4372">
        <v>6</v>
      </c>
      <c r="W4372">
        <v>2.08</v>
      </c>
      <c r="X4372">
        <v>3.3620000000000001</v>
      </c>
      <c r="Y4372" s="8">
        <v>43412</v>
      </c>
    </row>
    <row r="4373" spans="1:25" x14ac:dyDescent="0.25">
      <c r="A4373">
        <v>-111.97665734</v>
      </c>
      <c r="B4373">
        <v>33.078914779999998</v>
      </c>
      <c r="C4373" t="s">
        <v>563</v>
      </c>
      <c r="D4373" t="s">
        <v>562</v>
      </c>
      <c r="E4373" t="s">
        <v>561</v>
      </c>
      <c r="F4373">
        <v>1851</v>
      </c>
      <c r="G4373">
        <v>2</v>
      </c>
      <c r="H4373">
        <v>13.333</v>
      </c>
      <c r="I4373">
        <v>2.7890000000000001</v>
      </c>
      <c r="J4373">
        <v>1</v>
      </c>
      <c r="K4373">
        <v>1172.32</v>
      </c>
      <c r="L4373" t="s">
        <v>560</v>
      </c>
      <c r="M4373" t="s">
        <v>559</v>
      </c>
      <c r="N4373" s="8">
        <v>43412</v>
      </c>
      <c r="O4373">
        <v>0</v>
      </c>
      <c r="P4373">
        <v>0</v>
      </c>
      <c r="Q4373">
        <v>14276.151</v>
      </c>
      <c r="R4373">
        <v>1533.096</v>
      </c>
      <c r="S4373">
        <v>3.194</v>
      </c>
      <c r="T4373">
        <v>33</v>
      </c>
      <c r="U4373">
        <v>4645.7470000000003</v>
      </c>
      <c r="V4373">
        <v>6</v>
      </c>
      <c r="W4373">
        <v>1.901</v>
      </c>
      <c r="X4373">
        <v>3.073</v>
      </c>
      <c r="Y4373" s="8">
        <v>43412</v>
      </c>
    </row>
    <row r="4374" spans="1:25" x14ac:dyDescent="0.25">
      <c r="A4374">
        <v>-111.97665614</v>
      </c>
      <c r="B4374">
        <v>33.078923809999999</v>
      </c>
      <c r="C4374" t="s">
        <v>563</v>
      </c>
      <c r="D4374" t="s">
        <v>562</v>
      </c>
      <c r="E4374" t="s">
        <v>561</v>
      </c>
      <c r="F4374">
        <v>1852</v>
      </c>
      <c r="G4374">
        <v>355</v>
      </c>
      <c r="H4374">
        <v>13.333</v>
      </c>
      <c r="I4374">
        <v>3.0179999999999998</v>
      </c>
      <c r="J4374">
        <v>1</v>
      </c>
      <c r="K4374">
        <v>1172.346</v>
      </c>
      <c r="L4374" t="s">
        <v>560</v>
      </c>
      <c r="M4374" t="s">
        <v>559</v>
      </c>
      <c r="N4374" s="8">
        <v>43412</v>
      </c>
      <c r="O4374">
        <v>0</v>
      </c>
      <c r="P4374">
        <v>0</v>
      </c>
      <c r="Q4374">
        <v>15985.236999999999</v>
      </c>
      <c r="R4374">
        <v>1586.02</v>
      </c>
      <c r="S4374">
        <v>3.3039999999999998</v>
      </c>
      <c r="T4374">
        <v>33</v>
      </c>
      <c r="U4374">
        <v>4806.12</v>
      </c>
      <c r="V4374">
        <v>6</v>
      </c>
      <c r="W4374">
        <v>2.0579999999999998</v>
      </c>
      <c r="X4374">
        <v>3.3260000000000001</v>
      </c>
      <c r="Y4374" s="8">
        <v>43412</v>
      </c>
    </row>
    <row r="4375" spans="1:25" x14ac:dyDescent="0.25">
      <c r="A4375">
        <v>-111.97665666</v>
      </c>
      <c r="B4375">
        <v>33.078931779999998</v>
      </c>
      <c r="C4375" t="s">
        <v>563</v>
      </c>
      <c r="D4375" t="s">
        <v>562</v>
      </c>
      <c r="E4375" t="s">
        <v>561</v>
      </c>
      <c r="F4375">
        <v>1853</v>
      </c>
      <c r="G4375">
        <v>358</v>
      </c>
      <c r="H4375">
        <v>13.333</v>
      </c>
      <c r="I4375">
        <v>3.117</v>
      </c>
      <c r="J4375">
        <v>1</v>
      </c>
      <c r="K4375">
        <v>1172.3720000000001</v>
      </c>
      <c r="L4375" t="s">
        <v>560</v>
      </c>
      <c r="M4375" t="s">
        <v>559</v>
      </c>
      <c r="N4375" s="8">
        <v>43412</v>
      </c>
      <c r="O4375">
        <v>0</v>
      </c>
      <c r="P4375">
        <v>0</v>
      </c>
      <c r="Q4375">
        <v>16100.465</v>
      </c>
      <c r="R4375">
        <v>1547.0060000000001</v>
      </c>
      <c r="S4375">
        <v>3.2229999999999999</v>
      </c>
      <c r="T4375">
        <v>33</v>
      </c>
      <c r="U4375">
        <v>4687.8980000000001</v>
      </c>
      <c r="V4375">
        <v>6</v>
      </c>
      <c r="W4375">
        <v>2.125</v>
      </c>
      <c r="X4375">
        <v>3.4340000000000002</v>
      </c>
      <c r="Y4375" s="8">
        <v>43412</v>
      </c>
    </row>
    <row r="4376" spans="1:25" x14ac:dyDescent="0.25">
      <c r="A4376">
        <v>-111.976657</v>
      </c>
      <c r="B4376">
        <v>33.078939769999998</v>
      </c>
      <c r="C4376" t="s">
        <v>563</v>
      </c>
      <c r="D4376" t="s">
        <v>562</v>
      </c>
      <c r="E4376" t="s">
        <v>561</v>
      </c>
      <c r="F4376">
        <v>1854</v>
      </c>
      <c r="G4376">
        <v>0</v>
      </c>
      <c r="H4376">
        <v>13.333</v>
      </c>
      <c r="I4376">
        <v>2.7890000000000001</v>
      </c>
      <c r="J4376">
        <v>1</v>
      </c>
      <c r="K4376">
        <v>1172.3979999999999</v>
      </c>
      <c r="L4376" t="s">
        <v>560</v>
      </c>
      <c r="M4376" t="s">
        <v>559</v>
      </c>
      <c r="N4376" s="8">
        <v>43412</v>
      </c>
      <c r="O4376">
        <v>0</v>
      </c>
      <c r="P4376">
        <v>0</v>
      </c>
      <c r="Q4376">
        <v>13008.532999999999</v>
      </c>
      <c r="R4376">
        <v>1396.9690000000001</v>
      </c>
      <c r="S4376">
        <v>2.91</v>
      </c>
      <c r="T4376">
        <v>33</v>
      </c>
      <c r="U4376">
        <v>4233.2380000000003</v>
      </c>
      <c r="V4376">
        <v>6</v>
      </c>
      <c r="W4376">
        <v>1.901</v>
      </c>
      <c r="X4376">
        <v>3.073</v>
      </c>
      <c r="Y4376" s="8">
        <v>43412</v>
      </c>
    </row>
    <row r="4377" spans="1:25" x14ac:dyDescent="0.25">
      <c r="A4377">
        <v>-111.97665717</v>
      </c>
      <c r="B4377">
        <v>33.07894778</v>
      </c>
      <c r="C4377" t="s">
        <v>563</v>
      </c>
      <c r="D4377" t="s">
        <v>562</v>
      </c>
      <c r="E4377" t="s">
        <v>561</v>
      </c>
      <c r="F4377">
        <v>1855</v>
      </c>
      <c r="G4377">
        <v>1</v>
      </c>
      <c r="H4377">
        <v>13.333</v>
      </c>
      <c r="I4377">
        <v>2.92</v>
      </c>
      <c r="J4377">
        <v>1</v>
      </c>
      <c r="K4377">
        <v>1172.4380000000001</v>
      </c>
      <c r="L4377" t="s">
        <v>560</v>
      </c>
      <c r="M4377" t="s">
        <v>559</v>
      </c>
      <c r="N4377" s="8">
        <v>43412</v>
      </c>
      <c r="O4377">
        <v>0</v>
      </c>
      <c r="P4377">
        <v>0</v>
      </c>
      <c r="Q4377">
        <v>13112.855</v>
      </c>
      <c r="R4377">
        <v>1344.883</v>
      </c>
      <c r="S4377">
        <v>2.802</v>
      </c>
      <c r="T4377">
        <v>33</v>
      </c>
      <c r="U4377">
        <v>4075.4029999999998</v>
      </c>
      <c r="V4377">
        <v>6</v>
      </c>
      <c r="W4377">
        <v>1.9910000000000001</v>
      </c>
      <c r="X4377">
        <v>3.218</v>
      </c>
      <c r="Y4377" s="8">
        <v>43412</v>
      </c>
    </row>
    <row r="4378" spans="1:25" x14ac:dyDescent="0.25">
      <c r="A4378">
        <v>-111.97665734</v>
      </c>
      <c r="B4378">
        <v>33.078955780000001</v>
      </c>
      <c r="C4378" t="s">
        <v>563</v>
      </c>
      <c r="D4378" t="s">
        <v>562</v>
      </c>
      <c r="E4378" t="s">
        <v>561</v>
      </c>
      <c r="F4378">
        <v>1856</v>
      </c>
      <c r="G4378">
        <v>2</v>
      </c>
      <c r="H4378">
        <v>13.333</v>
      </c>
      <c r="I4378">
        <v>2.9860000000000002</v>
      </c>
      <c r="J4378">
        <v>1</v>
      </c>
      <c r="K4378">
        <v>1172.3620000000001</v>
      </c>
      <c r="L4378" t="s">
        <v>560</v>
      </c>
      <c r="M4378" t="s">
        <v>559</v>
      </c>
      <c r="N4378" s="8">
        <v>43412</v>
      </c>
      <c r="O4378">
        <v>0</v>
      </c>
      <c r="P4378">
        <v>0</v>
      </c>
      <c r="Q4378">
        <v>13761.591</v>
      </c>
      <c r="R4378">
        <v>1380.3989999999999</v>
      </c>
      <c r="S4378">
        <v>2.8759999999999999</v>
      </c>
      <c r="T4378">
        <v>33</v>
      </c>
      <c r="U4378">
        <v>4183.0259999999998</v>
      </c>
      <c r="V4378">
        <v>6</v>
      </c>
      <c r="W4378">
        <v>2.036</v>
      </c>
      <c r="X4378">
        <v>3.29</v>
      </c>
      <c r="Y4378" s="8">
        <v>43412</v>
      </c>
    </row>
    <row r="4379" spans="1:25" x14ac:dyDescent="0.25">
      <c r="A4379">
        <v>-111.97665717</v>
      </c>
      <c r="B4379">
        <v>33.078963780000002</v>
      </c>
      <c r="C4379" t="s">
        <v>563</v>
      </c>
      <c r="D4379" t="s">
        <v>562</v>
      </c>
      <c r="E4379" t="s">
        <v>561</v>
      </c>
      <c r="F4379">
        <v>1857</v>
      </c>
      <c r="G4379">
        <v>1</v>
      </c>
      <c r="H4379">
        <v>13.333</v>
      </c>
      <c r="I4379">
        <v>2.9529999999999998</v>
      </c>
      <c r="J4379">
        <v>1</v>
      </c>
      <c r="K4379">
        <v>1172.3720000000001</v>
      </c>
      <c r="L4379" t="s">
        <v>560</v>
      </c>
      <c r="M4379" t="s">
        <v>559</v>
      </c>
      <c r="N4379" s="8">
        <v>43412</v>
      </c>
      <c r="O4379">
        <v>0</v>
      </c>
      <c r="P4379">
        <v>0</v>
      </c>
      <c r="Q4379">
        <v>13916.697</v>
      </c>
      <c r="R4379">
        <v>1411.4680000000001</v>
      </c>
      <c r="S4379">
        <v>2.9409999999999998</v>
      </c>
      <c r="T4379">
        <v>33</v>
      </c>
      <c r="U4379">
        <v>4277.1750000000002</v>
      </c>
      <c r="V4379">
        <v>6</v>
      </c>
      <c r="W4379">
        <v>2.0129999999999999</v>
      </c>
      <c r="X4379">
        <v>3.254</v>
      </c>
      <c r="Y4379" s="8">
        <v>43412</v>
      </c>
    </row>
    <row r="4380" spans="1:25" x14ac:dyDescent="0.25">
      <c r="A4380">
        <v>-111.97665686000001</v>
      </c>
      <c r="B4380">
        <v>33.078971809999999</v>
      </c>
      <c r="C4380" t="s">
        <v>563</v>
      </c>
      <c r="D4380" t="s">
        <v>562</v>
      </c>
      <c r="E4380" t="s">
        <v>561</v>
      </c>
      <c r="F4380">
        <v>1858</v>
      </c>
      <c r="G4380">
        <v>5</v>
      </c>
      <c r="H4380">
        <v>13.333</v>
      </c>
      <c r="I4380">
        <v>3.117</v>
      </c>
      <c r="J4380">
        <v>1</v>
      </c>
      <c r="K4380">
        <v>1172.3130000000001</v>
      </c>
      <c r="L4380" t="s">
        <v>560</v>
      </c>
      <c r="M4380" t="s">
        <v>559</v>
      </c>
      <c r="N4380" s="8">
        <v>43412</v>
      </c>
      <c r="O4380">
        <v>0</v>
      </c>
      <c r="P4380">
        <v>0</v>
      </c>
      <c r="Q4380">
        <v>16305.694</v>
      </c>
      <c r="R4380">
        <v>1566.7260000000001</v>
      </c>
      <c r="S4380">
        <v>3.2639999999999998</v>
      </c>
      <c r="T4380">
        <v>33</v>
      </c>
      <c r="U4380">
        <v>4747.6540000000005</v>
      </c>
      <c r="V4380">
        <v>6</v>
      </c>
      <c r="W4380">
        <v>2.125</v>
      </c>
      <c r="X4380">
        <v>3.4340000000000002</v>
      </c>
      <c r="Y4380" s="8">
        <v>43412</v>
      </c>
    </row>
    <row r="4381" spans="1:25" x14ac:dyDescent="0.25">
      <c r="A4381">
        <v>-111.97665617</v>
      </c>
      <c r="B4381">
        <v>33.078980780000002</v>
      </c>
      <c r="C4381" t="s">
        <v>563</v>
      </c>
      <c r="D4381" t="s">
        <v>562</v>
      </c>
      <c r="E4381" t="s">
        <v>561</v>
      </c>
      <c r="F4381">
        <v>1859</v>
      </c>
      <c r="G4381">
        <v>1</v>
      </c>
      <c r="H4381">
        <v>13.333</v>
      </c>
      <c r="I4381">
        <v>3.0510000000000002</v>
      </c>
      <c r="J4381">
        <v>1</v>
      </c>
      <c r="K4381">
        <v>1172.29</v>
      </c>
      <c r="L4381" t="s">
        <v>560</v>
      </c>
      <c r="M4381" t="s">
        <v>559</v>
      </c>
      <c r="N4381" s="8">
        <v>43412</v>
      </c>
      <c r="O4381">
        <v>0</v>
      </c>
      <c r="P4381">
        <v>0</v>
      </c>
      <c r="Q4381">
        <v>14802.278</v>
      </c>
      <c r="R4381">
        <v>1452.857</v>
      </c>
      <c r="S4381">
        <v>3.0270000000000001</v>
      </c>
      <c r="T4381">
        <v>33</v>
      </c>
      <c r="U4381">
        <v>4402.5969999999998</v>
      </c>
      <c r="V4381">
        <v>6</v>
      </c>
      <c r="W4381">
        <v>2.08</v>
      </c>
      <c r="X4381">
        <v>3.3620000000000001</v>
      </c>
      <c r="Y4381" s="8">
        <v>43412</v>
      </c>
    </row>
    <row r="4382" spans="1:25" x14ac:dyDescent="0.25">
      <c r="A4382">
        <v>-111.97665585999999</v>
      </c>
      <c r="B4382">
        <v>33.078988809999998</v>
      </c>
      <c r="C4382" t="s">
        <v>563</v>
      </c>
      <c r="D4382" t="s">
        <v>562</v>
      </c>
      <c r="E4382" t="s">
        <v>561</v>
      </c>
      <c r="F4382">
        <v>1860</v>
      </c>
      <c r="G4382">
        <v>5</v>
      </c>
      <c r="H4382">
        <v>13.333</v>
      </c>
      <c r="I4382">
        <v>2.9529999999999998</v>
      </c>
      <c r="J4382">
        <v>1</v>
      </c>
      <c r="K4382">
        <v>1172.329</v>
      </c>
      <c r="L4382" t="s">
        <v>560</v>
      </c>
      <c r="M4382" t="s">
        <v>559</v>
      </c>
      <c r="N4382" s="8">
        <v>43412</v>
      </c>
      <c r="O4382">
        <v>0</v>
      </c>
      <c r="P4382">
        <v>0</v>
      </c>
      <c r="Q4382">
        <v>13952.939</v>
      </c>
      <c r="R4382">
        <v>1415.144</v>
      </c>
      <c r="S4382">
        <v>2.948</v>
      </c>
      <c r="T4382">
        <v>33</v>
      </c>
      <c r="U4382">
        <v>4288.3140000000003</v>
      </c>
      <c r="V4382">
        <v>6</v>
      </c>
      <c r="W4382">
        <v>2.0129999999999999</v>
      </c>
      <c r="X4382">
        <v>3.254</v>
      </c>
      <c r="Y4382" s="8">
        <v>43412</v>
      </c>
    </row>
    <row r="4383" spans="1:25" x14ac:dyDescent="0.25">
      <c r="A4383">
        <v>-111.97665533999999</v>
      </c>
      <c r="B4383">
        <v>33.078996779999997</v>
      </c>
      <c r="C4383" t="s">
        <v>563</v>
      </c>
      <c r="D4383" t="s">
        <v>562</v>
      </c>
      <c r="E4383" t="s">
        <v>561</v>
      </c>
      <c r="F4383">
        <v>1861</v>
      </c>
      <c r="G4383">
        <v>2</v>
      </c>
      <c r="H4383">
        <v>13.333</v>
      </c>
      <c r="I4383">
        <v>2.625</v>
      </c>
      <c r="J4383">
        <v>1</v>
      </c>
      <c r="K4383">
        <v>1172.375</v>
      </c>
      <c r="L4383" t="s">
        <v>560</v>
      </c>
      <c r="M4383" t="s">
        <v>559</v>
      </c>
      <c r="N4383" s="8">
        <v>43412</v>
      </c>
      <c r="O4383">
        <v>0</v>
      </c>
      <c r="P4383">
        <v>0</v>
      </c>
      <c r="Q4383">
        <v>12884.161</v>
      </c>
      <c r="R4383">
        <v>1470.088</v>
      </c>
      <c r="S4383">
        <v>3.0630000000000002</v>
      </c>
      <c r="T4383">
        <v>33</v>
      </c>
      <c r="U4383">
        <v>4454.8130000000001</v>
      </c>
      <c r="V4383">
        <v>6</v>
      </c>
      <c r="W4383">
        <v>1.79</v>
      </c>
      <c r="X4383">
        <v>2.8919999999999999</v>
      </c>
      <c r="Y4383" s="8">
        <v>43412</v>
      </c>
    </row>
    <row r="4384" spans="1:25" x14ac:dyDescent="0.25">
      <c r="A4384">
        <v>-111.97665549</v>
      </c>
      <c r="B4384">
        <v>33.079004789999999</v>
      </c>
      <c r="C4384" t="s">
        <v>563</v>
      </c>
      <c r="D4384" t="s">
        <v>562</v>
      </c>
      <c r="E4384" t="s">
        <v>561</v>
      </c>
      <c r="F4384">
        <v>1862</v>
      </c>
      <c r="G4384">
        <v>357</v>
      </c>
      <c r="H4384">
        <v>13.333</v>
      </c>
      <c r="I4384">
        <v>3.2149999999999999</v>
      </c>
      <c r="J4384">
        <v>1</v>
      </c>
      <c r="K4384">
        <v>1172.405</v>
      </c>
      <c r="L4384" t="s">
        <v>560</v>
      </c>
      <c r="M4384" t="s">
        <v>559</v>
      </c>
      <c r="N4384" s="8">
        <v>43412</v>
      </c>
      <c r="O4384">
        <v>0</v>
      </c>
      <c r="P4384">
        <v>0</v>
      </c>
      <c r="Q4384">
        <v>13927.217000000001</v>
      </c>
      <c r="R4384">
        <v>1297.2260000000001</v>
      </c>
      <c r="S4384">
        <v>2.7029999999999998</v>
      </c>
      <c r="T4384">
        <v>33</v>
      </c>
      <c r="U4384">
        <v>3930.9870000000001</v>
      </c>
      <c r="V4384">
        <v>6</v>
      </c>
      <c r="W4384">
        <v>2.1920000000000002</v>
      </c>
      <c r="X4384">
        <v>3.5430000000000001</v>
      </c>
      <c r="Y4384" s="8">
        <v>43412</v>
      </c>
    </row>
    <row r="4385" spans="1:25" x14ac:dyDescent="0.25">
      <c r="A4385">
        <v>-111.97665651</v>
      </c>
      <c r="B4385">
        <v>33.07901279</v>
      </c>
      <c r="C4385" t="s">
        <v>563</v>
      </c>
      <c r="D4385" t="s">
        <v>562</v>
      </c>
      <c r="E4385" t="s">
        <v>561</v>
      </c>
      <c r="F4385">
        <v>1863</v>
      </c>
      <c r="G4385">
        <v>3</v>
      </c>
      <c r="H4385">
        <v>13.333</v>
      </c>
      <c r="I4385">
        <v>2.887</v>
      </c>
      <c r="J4385">
        <v>1</v>
      </c>
      <c r="K4385">
        <v>1172.3979999999999</v>
      </c>
      <c r="L4385" t="s">
        <v>560</v>
      </c>
      <c r="M4385" t="s">
        <v>559</v>
      </c>
      <c r="N4385" s="8">
        <v>43412</v>
      </c>
      <c r="O4385">
        <v>0</v>
      </c>
      <c r="P4385">
        <v>0</v>
      </c>
      <c r="Q4385">
        <v>15726.855</v>
      </c>
      <c r="R4385">
        <v>1631.31</v>
      </c>
      <c r="S4385">
        <v>3.399</v>
      </c>
      <c r="T4385">
        <v>33</v>
      </c>
      <c r="U4385">
        <v>4943.3639999999996</v>
      </c>
      <c r="V4385">
        <v>6</v>
      </c>
      <c r="W4385">
        <v>1.9690000000000001</v>
      </c>
      <c r="X4385">
        <v>3.181</v>
      </c>
      <c r="Y4385" s="8">
        <v>43412</v>
      </c>
    </row>
    <row r="4386" spans="1:25" x14ac:dyDescent="0.25">
      <c r="A4386">
        <v>-111.97665514000001</v>
      </c>
      <c r="B4386">
        <v>33.079020810000003</v>
      </c>
      <c r="C4386" t="s">
        <v>563</v>
      </c>
      <c r="D4386" t="s">
        <v>562</v>
      </c>
      <c r="E4386" t="s">
        <v>561</v>
      </c>
      <c r="F4386">
        <v>1864</v>
      </c>
      <c r="G4386">
        <v>355</v>
      </c>
      <c r="H4386">
        <v>13.333</v>
      </c>
      <c r="I4386">
        <v>3.117</v>
      </c>
      <c r="J4386">
        <v>1</v>
      </c>
      <c r="K4386">
        <v>1172.395</v>
      </c>
      <c r="L4386" t="s">
        <v>560</v>
      </c>
      <c r="M4386" t="s">
        <v>559</v>
      </c>
      <c r="N4386" s="8">
        <v>43412</v>
      </c>
      <c r="O4386">
        <v>0</v>
      </c>
      <c r="P4386">
        <v>0</v>
      </c>
      <c r="Q4386">
        <v>13271.596</v>
      </c>
      <c r="R4386">
        <v>1275.1959999999999</v>
      </c>
      <c r="S4386">
        <v>2.657</v>
      </c>
      <c r="T4386">
        <v>33</v>
      </c>
      <c r="U4386">
        <v>3864.2289999999998</v>
      </c>
      <c r="V4386">
        <v>6</v>
      </c>
      <c r="W4386">
        <v>2.125</v>
      </c>
      <c r="X4386">
        <v>3.4340000000000002</v>
      </c>
      <c r="Y4386" s="8">
        <v>43412</v>
      </c>
    </row>
    <row r="4387" spans="1:25" x14ac:dyDescent="0.25">
      <c r="A4387">
        <v>-111.97665686000001</v>
      </c>
      <c r="B4387">
        <v>33.079028809999997</v>
      </c>
      <c r="C4387" t="s">
        <v>563</v>
      </c>
      <c r="D4387" t="s">
        <v>562</v>
      </c>
      <c r="E4387" t="s">
        <v>561</v>
      </c>
      <c r="F4387">
        <v>1865</v>
      </c>
      <c r="G4387">
        <v>5</v>
      </c>
      <c r="H4387">
        <v>13.333</v>
      </c>
      <c r="I4387">
        <v>3.15</v>
      </c>
      <c r="J4387">
        <v>1</v>
      </c>
      <c r="K4387">
        <v>1172.3720000000001</v>
      </c>
      <c r="L4387" t="s">
        <v>560</v>
      </c>
      <c r="M4387" t="s">
        <v>559</v>
      </c>
      <c r="N4387" s="8">
        <v>43412</v>
      </c>
      <c r="O4387">
        <v>0</v>
      </c>
      <c r="P4387">
        <v>0</v>
      </c>
      <c r="Q4387">
        <v>15501.576999999999</v>
      </c>
      <c r="R4387">
        <v>1473.9469999999999</v>
      </c>
      <c r="S4387">
        <v>3.0710000000000002</v>
      </c>
      <c r="T4387">
        <v>33</v>
      </c>
      <c r="U4387">
        <v>4466.5069999999996</v>
      </c>
      <c r="V4387">
        <v>6</v>
      </c>
      <c r="W4387">
        <v>2.1469999999999998</v>
      </c>
      <c r="X4387">
        <v>3.4710000000000001</v>
      </c>
      <c r="Y4387" s="8">
        <v>43412</v>
      </c>
    </row>
    <row r="4388" spans="1:25" x14ac:dyDescent="0.25">
      <c r="A4388">
        <v>-111.97665549</v>
      </c>
      <c r="B4388">
        <v>33.079036790000004</v>
      </c>
      <c r="C4388" t="s">
        <v>563</v>
      </c>
      <c r="D4388" t="s">
        <v>562</v>
      </c>
      <c r="E4388" t="s">
        <v>561</v>
      </c>
      <c r="F4388">
        <v>1866</v>
      </c>
      <c r="G4388">
        <v>357</v>
      </c>
      <c r="H4388">
        <v>13.333</v>
      </c>
      <c r="I4388">
        <v>2.7890000000000001</v>
      </c>
      <c r="J4388">
        <v>1</v>
      </c>
      <c r="K4388">
        <v>1172.365</v>
      </c>
      <c r="L4388" t="s">
        <v>560</v>
      </c>
      <c r="M4388" t="s">
        <v>559</v>
      </c>
      <c r="N4388" s="8">
        <v>43412</v>
      </c>
      <c r="O4388">
        <v>0</v>
      </c>
      <c r="P4388">
        <v>0</v>
      </c>
      <c r="Q4388">
        <v>15447.157999999999</v>
      </c>
      <c r="R4388">
        <v>1658.8489999999999</v>
      </c>
      <c r="S4388">
        <v>3.456</v>
      </c>
      <c r="T4388">
        <v>33</v>
      </c>
      <c r="U4388">
        <v>5026.8159999999998</v>
      </c>
      <c r="V4388">
        <v>6</v>
      </c>
      <c r="W4388">
        <v>1.901</v>
      </c>
      <c r="X4388">
        <v>3.073</v>
      </c>
      <c r="Y4388" s="8">
        <v>43412</v>
      </c>
    </row>
    <row r="4389" spans="1:25" x14ac:dyDescent="0.25">
      <c r="A4389">
        <v>-111.97665567999999</v>
      </c>
      <c r="B4389">
        <v>33.079044789999998</v>
      </c>
      <c r="C4389" t="s">
        <v>563</v>
      </c>
      <c r="D4389" t="s">
        <v>562</v>
      </c>
      <c r="E4389" t="s">
        <v>561</v>
      </c>
      <c r="F4389">
        <v>1867</v>
      </c>
      <c r="G4389">
        <v>4</v>
      </c>
      <c r="H4389">
        <v>13.333</v>
      </c>
      <c r="I4389">
        <v>2.92</v>
      </c>
      <c r="J4389">
        <v>1</v>
      </c>
      <c r="K4389">
        <v>1172.3920000000001</v>
      </c>
      <c r="L4389" t="s">
        <v>560</v>
      </c>
      <c r="M4389" t="s">
        <v>559</v>
      </c>
      <c r="N4389" s="8">
        <v>43412</v>
      </c>
      <c r="O4389">
        <v>0</v>
      </c>
      <c r="P4389">
        <v>0</v>
      </c>
      <c r="Q4389">
        <v>11422.825999999999</v>
      </c>
      <c r="R4389">
        <v>1171.55</v>
      </c>
      <c r="S4389">
        <v>2.4409999999999998</v>
      </c>
      <c r="T4389">
        <v>33</v>
      </c>
      <c r="U4389">
        <v>3550.152</v>
      </c>
      <c r="V4389">
        <v>6</v>
      </c>
      <c r="W4389">
        <v>1.9910000000000001</v>
      </c>
      <c r="X4389">
        <v>3.218</v>
      </c>
      <c r="Y4389" s="8">
        <v>43412</v>
      </c>
    </row>
    <row r="4390" spans="1:25" x14ac:dyDescent="0.25">
      <c r="A4390">
        <v>-111.97665600000001</v>
      </c>
      <c r="B4390">
        <v>33.079053770000002</v>
      </c>
      <c r="C4390" t="s">
        <v>563</v>
      </c>
      <c r="D4390" t="s">
        <v>562</v>
      </c>
      <c r="E4390" t="s">
        <v>561</v>
      </c>
      <c r="F4390">
        <v>1868</v>
      </c>
      <c r="G4390">
        <v>360</v>
      </c>
      <c r="H4390">
        <v>13.333</v>
      </c>
      <c r="I4390">
        <v>2.9860000000000002</v>
      </c>
      <c r="J4390">
        <v>1</v>
      </c>
      <c r="K4390">
        <v>1172.4380000000001</v>
      </c>
      <c r="L4390" t="s">
        <v>560</v>
      </c>
      <c r="M4390" t="s">
        <v>559</v>
      </c>
      <c r="N4390" s="8">
        <v>43412</v>
      </c>
      <c r="O4390">
        <v>0</v>
      </c>
      <c r="P4390">
        <v>0</v>
      </c>
      <c r="Q4390">
        <v>14263.207</v>
      </c>
      <c r="R4390">
        <v>1430.7149999999999</v>
      </c>
      <c r="S4390">
        <v>2.9809999999999999</v>
      </c>
      <c r="T4390">
        <v>33</v>
      </c>
      <c r="U4390">
        <v>4335.4989999999998</v>
      </c>
      <c r="V4390">
        <v>6</v>
      </c>
      <c r="W4390">
        <v>2.036</v>
      </c>
      <c r="X4390">
        <v>3.29</v>
      </c>
      <c r="Y4390" s="8">
        <v>43412</v>
      </c>
    </row>
    <row r="4391" spans="1:25" x14ac:dyDescent="0.25">
      <c r="A4391">
        <v>-111.97665617</v>
      </c>
      <c r="B4391">
        <v>33.079061780000004</v>
      </c>
      <c r="C4391" t="s">
        <v>563</v>
      </c>
      <c r="D4391" t="s">
        <v>562</v>
      </c>
      <c r="E4391" t="s">
        <v>561</v>
      </c>
      <c r="F4391">
        <v>1869</v>
      </c>
      <c r="G4391">
        <v>1</v>
      </c>
      <c r="H4391">
        <v>13.333</v>
      </c>
      <c r="I4391">
        <v>2.7229999999999999</v>
      </c>
      <c r="J4391">
        <v>1</v>
      </c>
      <c r="K4391">
        <v>1172.5519999999999</v>
      </c>
      <c r="L4391" t="s">
        <v>560</v>
      </c>
      <c r="M4391" t="s">
        <v>559</v>
      </c>
      <c r="N4391" s="8">
        <v>43412</v>
      </c>
      <c r="O4391">
        <v>0</v>
      </c>
      <c r="P4391">
        <v>0</v>
      </c>
      <c r="Q4391">
        <v>12586.618</v>
      </c>
      <c r="R4391">
        <v>1384.23</v>
      </c>
      <c r="S4391">
        <v>2.8839999999999999</v>
      </c>
      <c r="T4391">
        <v>33</v>
      </c>
      <c r="U4391">
        <v>4194.6360000000004</v>
      </c>
      <c r="V4391">
        <v>6</v>
      </c>
      <c r="W4391">
        <v>1.857</v>
      </c>
      <c r="X4391">
        <v>3.0009999999999999</v>
      </c>
      <c r="Y4391" s="8">
        <v>43412</v>
      </c>
    </row>
    <row r="4392" spans="1:25" x14ac:dyDescent="0.25">
      <c r="A4392">
        <v>-111.97665532000001</v>
      </c>
      <c r="B4392">
        <v>33.079069789999998</v>
      </c>
      <c r="C4392" t="s">
        <v>563</v>
      </c>
      <c r="D4392" t="s">
        <v>562</v>
      </c>
      <c r="E4392" t="s">
        <v>561</v>
      </c>
      <c r="F4392">
        <v>1870</v>
      </c>
      <c r="G4392">
        <v>356</v>
      </c>
      <c r="H4392">
        <v>13.333</v>
      </c>
      <c r="I4392">
        <v>3.0510000000000002</v>
      </c>
      <c r="J4392">
        <v>1</v>
      </c>
      <c r="K4392">
        <v>1172.4739999999999</v>
      </c>
      <c r="L4392" t="s">
        <v>560</v>
      </c>
      <c r="M4392" t="s">
        <v>559</v>
      </c>
      <c r="N4392" s="8">
        <v>43412</v>
      </c>
      <c r="O4392">
        <v>0</v>
      </c>
      <c r="P4392">
        <v>0</v>
      </c>
      <c r="Q4392">
        <v>13059.592000000001</v>
      </c>
      <c r="R4392">
        <v>1281.8109999999999</v>
      </c>
      <c r="S4392">
        <v>2.67</v>
      </c>
      <c r="T4392">
        <v>33</v>
      </c>
      <c r="U4392">
        <v>3884.2750000000001</v>
      </c>
      <c r="V4392">
        <v>6</v>
      </c>
      <c r="W4392">
        <v>2.08</v>
      </c>
      <c r="X4392">
        <v>3.3620000000000001</v>
      </c>
      <c r="Y4392" s="8">
        <v>43412</v>
      </c>
    </row>
    <row r="4393" spans="1:25" x14ac:dyDescent="0.25">
      <c r="A4393">
        <v>-111.97665603</v>
      </c>
      <c r="B4393">
        <v>33.079077820000002</v>
      </c>
      <c r="C4393" t="s">
        <v>563</v>
      </c>
      <c r="D4393" t="s">
        <v>562</v>
      </c>
      <c r="E4393" t="s">
        <v>561</v>
      </c>
      <c r="F4393">
        <v>1871</v>
      </c>
      <c r="G4393">
        <v>6</v>
      </c>
      <c r="H4393">
        <v>13.333</v>
      </c>
      <c r="I4393">
        <v>3.0510000000000002</v>
      </c>
      <c r="J4393">
        <v>1</v>
      </c>
      <c r="K4393">
        <v>1172.4110000000001</v>
      </c>
      <c r="L4393" t="s">
        <v>560</v>
      </c>
      <c r="M4393" t="s">
        <v>559</v>
      </c>
      <c r="N4393" s="8">
        <v>43412</v>
      </c>
      <c r="O4393">
        <v>0</v>
      </c>
      <c r="P4393">
        <v>0</v>
      </c>
      <c r="Q4393">
        <v>11951.652</v>
      </c>
      <c r="R4393">
        <v>1173.066</v>
      </c>
      <c r="S4393">
        <v>2.444</v>
      </c>
      <c r="T4393">
        <v>33</v>
      </c>
      <c r="U4393">
        <v>3554.7440000000001</v>
      </c>
      <c r="V4393">
        <v>6</v>
      </c>
      <c r="W4393">
        <v>2.08</v>
      </c>
      <c r="X4393">
        <v>3.3620000000000001</v>
      </c>
      <c r="Y4393" s="8">
        <v>43412</v>
      </c>
    </row>
    <row r="4394" spans="1:25" x14ac:dyDescent="0.25">
      <c r="A4394">
        <v>-111.97665465999999</v>
      </c>
      <c r="B4394">
        <v>33.07908578</v>
      </c>
      <c r="C4394" t="s">
        <v>563</v>
      </c>
      <c r="D4394" t="s">
        <v>562</v>
      </c>
      <c r="E4394" t="s">
        <v>561</v>
      </c>
      <c r="F4394">
        <v>1872</v>
      </c>
      <c r="G4394">
        <v>358</v>
      </c>
      <c r="H4394">
        <v>13.333</v>
      </c>
      <c r="I4394">
        <v>2.92</v>
      </c>
      <c r="J4394">
        <v>1</v>
      </c>
      <c r="K4394">
        <v>1172.3820000000001</v>
      </c>
      <c r="L4394" t="s">
        <v>560</v>
      </c>
      <c r="M4394" t="s">
        <v>559</v>
      </c>
      <c r="N4394" s="8">
        <v>43412</v>
      </c>
      <c r="O4394">
        <v>0</v>
      </c>
      <c r="P4394">
        <v>0</v>
      </c>
      <c r="Q4394">
        <v>13646.528</v>
      </c>
      <c r="R4394">
        <v>1399.6179999999999</v>
      </c>
      <c r="S4394">
        <v>2.9159999999999999</v>
      </c>
      <c r="T4394">
        <v>33</v>
      </c>
      <c r="U4394">
        <v>4241.2659999999996</v>
      </c>
      <c r="V4394">
        <v>6</v>
      </c>
      <c r="W4394">
        <v>1.9910000000000001</v>
      </c>
      <c r="X4394">
        <v>3.218</v>
      </c>
      <c r="Y4394" s="8">
        <v>43412</v>
      </c>
    </row>
    <row r="4395" spans="1:25" x14ac:dyDescent="0.25">
      <c r="A4395">
        <v>-111.97665585999999</v>
      </c>
      <c r="B4395">
        <v>33.079093810000003</v>
      </c>
      <c r="C4395" t="s">
        <v>563</v>
      </c>
      <c r="D4395" t="s">
        <v>562</v>
      </c>
      <c r="E4395" t="s">
        <v>561</v>
      </c>
      <c r="F4395">
        <v>1873</v>
      </c>
      <c r="G4395">
        <v>5</v>
      </c>
      <c r="H4395">
        <v>13.333</v>
      </c>
      <c r="I4395">
        <v>2.8220000000000001</v>
      </c>
      <c r="J4395">
        <v>1</v>
      </c>
      <c r="K4395">
        <v>1172.4280000000001</v>
      </c>
      <c r="L4395" t="s">
        <v>560</v>
      </c>
      <c r="M4395" t="s">
        <v>559</v>
      </c>
      <c r="N4395" s="8">
        <v>43412</v>
      </c>
      <c r="O4395">
        <v>0</v>
      </c>
      <c r="P4395">
        <v>0</v>
      </c>
      <c r="Q4395">
        <v>14772.699000000001</v>
      </c>
      <c r="R4395">
        <v>1567.973</v>
      </c>
      <c r="S4395">
        <v>3.2669999999999999</v>
      </c>
      <c r="T4395">
        <v>33</v>
      </c>
      <c r="U4395">
        <v>4751.4340000000002</v>
      </c>
      <c r="V4395">
        <v>6</v>
      </c>
      <c r="W4395">
        <v>1.9239999999999999</v>
      </c>
      <c r="X4395">
        <v>3.109</v>
      </c>
      <c r="Y4395" s="8">
        <v>43412</v>
      </c>
    </row>
    <row r="4396" spans="1:25" x14ac:dyDescent="0.25">
      <c r="A4396">
        <v>-111.97665465999999</v>
      </c>
      <c r="B4396">
        <v>33.079102779999999</v>
      </c>
      <c r="C4396" t="s">
        <v>563</v>
      </c>
      <c r="D4396" t="s">
        <v>562</v>
      </c>
      <c r="E4396" t="s">
        <v>561</v>
      </c>
      <c r="F4396">
        <v>1874</v>
      </c>
      <c r="G4396">
        <v>358</v>
      </c>
      <c r="H4396">
        <v>13.333</v>
      </c>
      <c r="I4396">
        <v>2.92</v>
      </c>
      <c r="J4396">
        <v>1</v>
      </c>
      <c r="K4396">
        <v>1172.4179999999999</v>
      </c>
      <c r="L4396" t="s">
        <v>560</v>
      </c>
      <c r="M4396" t="s">
        <v>559</v>
      </c>
      <c r="N4396" s="8">
        <v>43412</v>
      </c>
      <c r="O4396">
        <v>0</v>
      </c>
      <c r="P4396">
        <v>0</v>
      </c>
      <c r="Q4396">
        <v>15313.862999999999</v>
      </c>
      <c r="R4396">
        <v>1570.623</v>
      </c>
      <c r="S4396">
        <v>3.2719999999999998</v>
      </c>
      <c r="T4396">
        <v>33</v>
      </c>
      <c r="U4396">
        <v>4759.4650000000001</v>
      </c>
      <c r="V4396">
        <v>6</v>
      </c>
      <c r="W4396">
        <v>1.9910000000000001</v>
      </c>
      <c r="X4396">
        <v>3.218</v>
      </c>
      <c r="Y4396" s="8">
        <v>43412</v>
      </c>
    </row>
    <row r="4397" spans="1:25" x14ac:dyDescent="0.25">
      <c r="A4397">
        <v>-111.97665517</v>
      </c>
      <c r="B4397">
        <v>33.079110780000001</v>
      </c>
      <c r="C4397" t="s">
        <v>563</v>
      </c>
      <c r="D4397" t="s">
        <v>562</v>
      </c>
      <c r="E4397" t="s">
        <v>561</v>
      </c>
      <c r="F4397">
        <v>1875</v>
      </c>
      <c r="G4397">
        <v>1</v>
      </c>
      <c r="H4397">
        <v>13.333</v>
      </c>
      <c r="I4397">
        <v>2.9860000000000002</v>
      </c>
      <c r="J4397">
        <v>1</v>
      </c>
      <c r="K4397">
        <v>1172.431</v>
      </c>
      <c r="L4397" t="s">
        <v>560</v>
      </c>
      <c r="M4397" t="s">
        <v>559</v>
      </c>
      <c r="N4397" s="8">
        <v>43412</v>
      </c>
      <c r="O4397">
        <v>0</v>
      </c>
      <c r="P4397">
        <v>0</v>
      </c>
      <c r="Q4397">
        <v>12407.717000000001</v>
      </c>
      <c r="R4397">
        <v>1244.5940000000001</v>
      </c>
      <c r="S4397">
        <v>2.593</v>
      </c>
      <c r="T4397">
        <v>33</v>
      </c>
      <c r="U4397">
        <v>3771.4969999999998</v>
      </c>
      <c r="V4397">
        <v>6</v>
      </c>
      <c r="W4397">
        <v>2.036</v>
      </c>
      <c r="X4397">
        <v>3.29</v>
      </c>
      <c r="Y4397" s="8">
        <v>43412</v>
      </c>
    </row>
    <row r="4398" spans="1:25" x14ac:dyDescent="0.25">
      <c r="A4398">
        <v>-111.97665483</v>
      </c>
      <c r="B4398">
        <v>33.079118780000002</v>
      </c>
      <c r="C4398" t="s">
        <v>563</v>
      </c>
      <c r="D4398" t="s">
        <v>562</v>
      </c>
      <c r="E4398" t="s">
        <v>561</v>
      </c>
      <c r="F4398">
        <v>1876</v>
      </c>
      <c r="G4398">
        <v>359</v>
      </c>
      <c r="H4398">
        <v>13.333</v>
      </c>
      <c r="I4398">
        <v>3.0179999999999998</v>
      </c>
      <c r="J4398">
        <v>1</v>
      </c>
      <c r="K4398">
        <v>1172.425</v>
      </c>
      <c r="L4398" t="s">
        <v>560</v>
      </c>
      <c r="M4398" t="s">
        <v>559</v>
      </c>
      <c r="N4398" s="8">
        <v>43412</v>
      </c>
      <c r="O4398">
        <v>0</v>
      </c>
      <c r="P4398">
        <v>0</v>
      </c>
      <c r="Q4398">
        <v>11645.681</v>
      </c>
      <c r="R4398">
        <v>1155.4590000000001</v>
      </c>
      <c r="S4398">
        <v>2.407</v>
      </c>
      <c r="T4398">
        <v>33</v>
      </c>
      <c r="U4398">
        <v>3501.3890000000001</v>
      </c>
      <c r="V4398">
        <v>6</v>
      </c>
      <c r="W4398">
        <v>2.0579999999999998</v>
      </c>
      <c r="X4398">
        <v>3.3260000000000001</v>
      </c>
      <c r="Y4398" s="8">
        <v>43412</v>
      </c>
    </row>
    <row r="4399" spans="1:25" x14ac:dyDescent="0.25">
      <c r="A4399">
        <v>-111.97665417</v>
      </c>
      <c r="B4399">
        <v>33.079126780000003</v>
      </c>
      <c r="C4399" t="s">
        <v>563</v>
      </c>
      <c r="D4399" t="s">
        <v>562</v>
      </c>
      <c r="E4399" t="s">
        <v>561</v>
      </c>
      <c r="F4399">
        <v>1877</v>
      </c>
      <c r="G4399">
        <v>1</v>
      </c>
      <c r="H4399">
        <v>13.333</v>
      </c>
      <c r="I4399">
        <v>2.8540000000000001</v>
      </c>
      <c r="J4399">
        <v>1</v>
      </c>
      <c r="K4399">
        <v>1172.4079999999999</v>
      </c>
      <c r="L4399" t="s">
        <v>560</v>
      </c>
      <c r="M4399" t="s">
        <v>559</v>
      </c>
      <c r="N4399" s="8">
        <v>43412</v>
      </c>
      <c r="O4399">
        <v>0</v>
      </c>
      <c r="P4399">
        <v>0</v>
      </c>
      <c r="Q4399">
        <v>12758.909</v>
      </c>
      <c r="R4399">
        <v>1338.664</v>
      </c>
      <c r="S4399">
        <v>2.7890000000000001</v>
      </c>
      <c r="T4399">
        <v>33</v>
      </c>
      <c r="U4399">
        <v>4056.5569999999998</v>
      </c>
      <c r="V4399">
        <v>6</v>
      </c>
      <c r="W4399">
        <v>1.946</v>
      </c>
      <c r="X4399">
        <v>3.145</v>
      </c>
      <c r="Y4399" s="8">
        <v>43412</v>
      </c>
    </row>
    <row r="4400" spans="1:25" x14ac:dyDescent="0.25">
      <c r="A4400">
        <v>-111.97665434</v>
      </c>
      <c r="B4400">
        <v>33.079134779999997</v>
      </c>
      <c r="C4400" t="s">
        <v>563</v>
      </c>
      <c r="D4400" t="s">
        <v>562</v>
      </c>
      <c r="E4400" t="s">
        <v>561</v>
      </c>
      <c r="F4400">
        <v>1878</v>
      </c>
      <c r="G4400">
        <v>2</v>
      </c>
      <c r="H4400">
        <v>13.333</v>
      </c>
      <c r="I4400">
        <v>3.0510000000000002</v>
      </c>
      <c r="J4400">
        <v>1</v>
      </c>
      <c r="K4400">
        <v>1172.4079999999999</v>
      </c>
      <c r="L4400" t="s">
        <v>560</v>
      </c>
      <c r="M4400" t="s">
        <v>559</v>
      </c>
      <c r="N4400" s="8">
        <v>43412</v>
      </c>
      <c r="O4400">
        <v>0</v>
      </c>
      <c r="P4400">
        <v>0</v>
      </c>
      <c r="Q4400">
        <v>12692.868</v>
      </c>
      <c r="R4400">
        <v>1245.817</v>
      </c>
      <c r="S4400">
        <v>2.5950000000000002</v>
      </c>
      <c r="T4400">
        <v>33</v>
      </c>
      <c r="U4400">
        <v>3775.201</v>
      </c>
      <c r="V4400">
        <v>6</v>
      </c>
      <c r="W4400">
        <v>2.08</v>
      </c>
      <c r="X4400">
        <v>3.3620000000000001</v>
      </c>
      <c r="Y4400" s="8">
        <v>43412</v>
      </c>
    </row>
    <row r="4401" spans="1:25" x14ac:dyDescent="0.25">
      <c r="A4401">
        <v>-111.97665499999999</v>
      </c>
      <c r="B4401">
        <v>33.079143770000002</v>
      </c>
      <c r="C4401" t="s">
        <v>563</v>
      </c>
      <c r="D4401" t="s">
        <v>562</v>
      </c>
      <c r="E4401" t="s">
        <v>561</v>
      </c>
      <c r="F4401">
        <v>1879</v>
      </c>
      <c r="G4401">
        <v>360</v>
      </c>
      <c r="H4401">
        <v>13.333</v>
      </c>
      <c r="I4401">
        <v>3.117</v>
      </c>
      <c r="J4401">
        <v>1</v>
      </c>
      <c r="K4401">
        <v>1172.3430000000001</v>
      </c>
      <c r="L4401" t="s">
        <v>560</v>
      </c>
      <c r="M4401" t="s">
        <v>559</v>
      </c>
      <c r="N4401" s="8">
        <v>43412</v>
      </c>
      <c r="O4401">
        <v>0</v>
      </c>
      <c r="P4401">
        <v>0</v>
      </c>
      <c r="Q4401">
        <v>16975.415000000001</v>
      </c>
      <c r="R4401">
        <v>1631.076</v>
      </c>
      <c r="S4401">
        <v>3.3980000000000001</v>
      </c>
      <c r="T4401">
        <v>33</v>
      </c>
      <c r="U4401">
        <v>4942.6530000000002</v>
      </c>
      <c r="V4401">
        <v>6</v>
      </c>
      <c r="W4401">
        <v>2.125</v>
      </c>
      <c r="X4401">
        <v>3.4340000000000002</v>
      </c>
      <c r="Y4401" s="8">
        <v>43412</v>
      </c>
    </row>
    <row r="4402" spans="1:25" x14ac:dyDescent="0.25">
      <c r="A4402">
        <v>-111.97665449</v>
      </c>
      <c r="B4402">
        <v>33.079151789999997</v>
      </c>
      <c r="C4402" t="s">
        <v>563</v>
      </c>
      <c r="D4402" t="s">
        <v>562</v>
      </c>
      <c r="E4402" t="s">
        <v>561</v>
      </c>
      <c r="F4402">
        <v>1880</v>
      </c>
      <c r="G4402">
        <v>357</v>
      </c>
      <c r="H4402">
        <v>13.333</v>
      </c>
      <c r="I4402">
        <v>2.8540000000000001</v>
      </c>
      <c r="J4402">
        <v>1</v>
      </c>
      <c r="K4402">
        <v>1172.3920000000001</v>
      </c>
      <c r="L4402" t="s">
        <v>560</v>
      </c>
      <c r="M4402" t="s">
        <v>559</v>
      </c>
      <c r="N4402" s="8">
        <v>43412</v>
      </c>
      <c r="O4402">
        <v>0</v>
      </c>
      <c r="P4402">
        <v>0</v>
      </c>
      <c r="Q4402">
        <v>14972.476000000001</v>
      </c>
      <c r="R4402">
        <v>1570.9110000000001</v>
      </c>
      <c r="S4402">
        <v>3.2730000000000001</v>
      </c>
      <c r="T4402">
        <v>33</v>
      </c>
      <c r="U4402">
        <v>4760.3370000000004</v>
      </c>
      <c r="V4402">
        <v>6</v>
      </c>
      <c r="W4402">
        <v>1.946</v>
      </c>
      <c r="X4402">
        <v>3.145</v>
      </c>
      <c r="Y4402" s="8">
        <v>43412</v>
      </c>
    </row>
    <row r="4403" spans="1:25" x14ac:dyDescent="0.25">
      <c r="A4403">
        <v>-111.97665499999999</v>
      </c>
      <c r="B4403">
        <v>33.079159769999997</v>
      </c>
      <c r="C4403" t="s">
        <v>563</v>
      </c>
      <c r="D4403" t="s">
        <v>562</v>
      </c>
      <c r="E4403" t="s">
        <v>561</v>
      </c>
      <c r="F4403">
        <v>1881</v>
      </c>
      <c r="G4403">
        <v>360</v>
      </c>
      <c r="H4403">
        <v>13.333</v>
      </c>
      <c r="I4403">
        <v>2.9860000000000002</v>
      </c>
      <c r="J4403">
        <v>1</v>
      </c>
      <c r="K4403">
        <v>1172.346</v>
      </c>
      <c r="L4403" t="s">
        <v>560</v>
      </c>
      <c r="M4403" t="s">
        <v>559</v>
      </c>
      <c r="N4403" s="8">
        <v>43412</v>
      </c>
      <c r="O4403">
        <v>0</v>
      </c>
      <c r="P4403">
        <v>0</v>
      </c>
      <c r="Q4403">
        <v>15762.602000000001</v>
      </c>
      <c r="R4403">
        <v>1581.116</v>
      </c>
      <c r="S4403">
        <v>3.294</v>
      </c>
      <c r="T4403">
        <v>33</v>
      </c>
      <c r="U4403">
        <v>4791.2610000000004</v>
      </c>
      <c r="V4403">
        <v>6</v>
      </c>
      <c r="W4403">
        <v>2.036</v>
      </c>
      <c r="X4403">
        <v>3.29</v>
      </c>
      <c r="Y4403" s="8">
        <v>43412</v>
      </c>
    </row>
    <row r="4404" spans="1:25" x14ac:dyDescent="0.25">
      <c r="A4404">
        <v>-111.97665451</v>
      </c>
      <c r="B4404">
        <v>33.07916779</v>
      </c>
      <c r="C4404" t="s">
        <v>563</v>
      </c>
      <c r="D4404" t="s">
        <v>562</v>
      </c>
      <c r="E4404" t="s">
        <v>561</v>
      </c>
      <c r="F4404">
        <v>1882</v>
      </c>
      <c r="G4404">
        <v>3</v>
      </c>
      <c r="H4404">
        <v>13.333</v>
      </c>
      <c r="I4404">
        <v>2.9860000000000002</v>
      </c>
      <c r="J4404">
        <v>1</v>
      </c>
      <c r="K4404">
        <v>1172.395</v>
      </c>
      <c r="L4404" t="s">
        <v>560</v>
      </c>
      <c r="M4404" t="s">
        <v>559</v>
      </c>
      <c r="N4404" s="8">
        <v>43412</v>
      </c>
      <c r="O4404">
        <v>0</v>
      </c>
      <c r="P4404">
        <v>0</v>
      </c>
      <c r="Q4404">
        <v>13044.004000000001</v>
      </c>
      <c r="R4404">
        <v>1308.4190000000001</v>
      </c>
      <c r="S4404">
        <v>2.726</v>
      </c>
      <c r="T4404">
        <v>33</v>
      </c>
      <c r="U4404">
        <v>3964.9059999999999</v>
      </c>
      <c r="V4404">
        <v>6</v>
      </c>
      <c r="W4404">
        <v>2.036</v>
      </c>
      <c r="X4404">
        <v>3.29</v>
      </c>
      <c r="Y4404" s="8">
        <v>43412</v>
      </c>
    </row>
    <row r="4405" spans="1:25" x14ac:dyDescent="0.25">
      <c r="A4405">
        <v>-111.97665483</v>
      </c>
      <c r="B4405">
        <v>33.079176779999997</v>
      </c>
      <c r="C4405" t="s">
        <v>563</v>
      </c>
      <c r="D4405" t="s">
        <v>562</v>
      </c>
      <c r="E4405" t="s">
        <v>561</v>
      </c>
      <c r="F4405">
        <v>1883</v>
      </c>
      <c r="G4405">
        <v>359</v>
      </c>
      <c r="H4405">
        <v>13.333</v>
      </c>
      <c r="I4405">
        <v>3.379</v>
      </c>
      <c r="J4405">
        <v>1</v>
      </c>
      <c r="K4405">
        <v>1172.3589999999999</v>
      </c>
      <c r="L4405" t="s">
        <v>560</v>
      </c>
      <c r="M4405" t="s">
        <v>559</v>
      </c>
      <c r="N4405" s="8">
        <v>43412</v>
      </c>
      <c r="O4405">
        <v>0</v>
      </c>
      <c r="P4405">
        <v>0</v>
      </c>
      <c r="Q4405">
        <v>13973.044</v>
      </c>
      <c r="R4405">
        <v>1238.3150000000001</v>
      </c>
      <c r="S4405">
        <v>2.58</v>
      </c>
      <c r="T4405">
        <v>33</v>
      </c>
      <c r="U4405">
        <v>3752.4690000000001</v>
      </c>
      <c r="V4405">
        <v>6</v>
      </c>
      <c r="W4405">
        <v>2.3039999999999998</v>
      </c>
      <c r="X4405">
        <v>3.7240000000000002</v>
      </c>
      <c r="Y4405" s="8">
        <v>43412</v>
      </c>
    </row>
    <row r="4406" spans="1:25" x14ac:dyDescent="0.25">
      <c r="A4406">
        <v>-111.97665603</v>
      </c>
      <c r="B4406">
        <v>33.079184820000002</v>
      </c>
      <c r="C4406" t="s">
        <v>563</v>
      </c>
      <c r="D4406" t="s">
        <v>562</v>
      </c>
      <c r="E4406" t="s">
        <v>561</v>
      </c>
      <c r="F4406">
        <v>1884</v>
      </c>
      <c r="G4406">
        <v>6</v>
      </c>
      <c r="H4406">
        <v>13.333</v>
      </c>
      <c r="I4406">
        <v>2.92</v>
      </c>
      <c r="J4406">
        <v>1</v>
      </c>
      <c r="K4406">
        <v>1172.4870000000001</v>
      </c>
      <c r="L4406" t="s">
        <v>560</v>
      </c>
      <c r="M4406" t="s">
        <v>559</v>
      </c>
      <c r="N4406" s="8">
        <v>43412</v>
      </c>
      <c r="O4406">
        <v>0</v>
      </c>
      <c r="P4406">
        <v>0</v>
      </c>
      <c r="Q4406">
        <v>12722.501</v>
      </c>
      <c r="R4406">
        <v>1304.848</v>
      </c>
      <c r="S4406">
        <v>2.718</v>
      </c>
      <c r="T4406">
        <v>33</v>
      </c>
      <c r="U4406">
        <v>3954.0830000000001</v>
      </c>
      <c r="V4406">
        <v>6</v>
      </c>
      <c r="W4406">
        <v>1.9910000000000001</v>
      </c>
      <c r="X4406">
        <v>3.218</v>
      </c>
      <c r="Y4406" s="8">
        <v>43412</v>
      </c>
    </row>
    <row r="4407" spans="1:25" x14ac:dyDescent="0.25">
      <c r="A4407">
        <v>-111.97665449</v>
      </c>
      <c r="B4407">
        <v>33.07919279</v>
      </c>
      <c r="C4407" t="s">
        <v>563</v>
      </c>
      <c r="D4407" t="s">
        <v>562</v>
      </c>
      <c r="E4407" t="s">
        <v>561</v>
      </c>
      <c r="F4407">
        <v>1885</v>
      </c>
      <c r="G4407">
        <v>357</v>
      </c>
      <c r="H4407">
        <v>13.333</v>
      </c>
      <c r="I4407">
        <v>3.15</v>
      </c>
      <c r="J4407">
        <v>1</v>
      </c>
      <c r="K4407">
        <v>1172.3979999999999</v>
      </c>
      <c r="L4407" t="s">
        <v>560</v>
      </c>
      <c r="M4407" t="s">
        <v>559</v>
      </c>
      <c r="N4407" s="8">
        <v>43412</v>
      </c>
      <c r="O4407">
        <v>0</v>
      </c>
      <c r="P4407">
        <v>0</v>
      </c>
      <c r="Q4407">
        <v>13080.246999999999</v>
      </c>
      <c r="R4407">
        <v>1243.7180000000001</v>
      </c>
      <c r="S4407">
        <v>2.5910000000000002</v>
      </c>
      <c r="T4407">
        <v>33</v>
      </c>
      <c r="U4407">
        <v>3768.8429999999998</v>
      </c>
      <c r="V4407">
        <v>6</v>
      </c>
      <c r="W4407">
        <v>2.1469999999999998</v>
      </c>
      <c r="X4407">
        <v>3.4710000000000001</v>
      </c>
      <c r="Y4407" s="8">
        <v>43412</v>
      </c>
    </row>
    <row r="4408" spans="1:25" x14ac:dyDescent="0.25">
      <c r="A4408">
        <v>-111.97665517</v>
      </c>
      <c r="B4408">
        <v>33.079200780000001</v>
      </c>
      <c r="C4408" t="s">
        <v>563</v>
      </c>
      <c r="D4408" t="s">
        <v>562</v>
      </c>
      <c r="E4408" t="s">
        <v>561</v>
      </c>
      <c r="F4408">
        <v>1886</v>
      </c>
      <c r="G4408">
        <v>1</v>
      </c>
      <c r="H4408">
        <v>13.333</v>
      </c>
      <c r="I4408">
        <v>2.887</v>
      </c>
      <c r="J4408">
        <v>1</v>
      </c>
      <c r="K4408">
        <v>1172.444</v>
      </c>
      <c r="L4408" t="s">
        <v>560</v>
      </c>
      <c r="M4408" t="s">
        <v>559</v>
      </c>
      <c r="N4408" s="8">
        <v>43412</v>
      </c>
      <c r="O4408">
        <v>0</v>
      </c>
      <c r="P4408">
        <v>0</v>
      </c>
      <c r="Q4408">
        <v>13716.039000000001</v>
      </c>
      <c r="R4408">
        <v>1422.7329999999999</v>
      </c>
      <c r="S4408">
        <v>2.964</v>
      </c>
      <c r="T4408">
        <v>33</v>
      </c>
      <c r="U4408">
        <v>4311.3109999999997</v>
      </c>
      <c r="V4408">
        <v>6</v>
      </c>
      <c r="W4408">
        <v>1.9690000000000001</v>
      </c>
      <c r="X4408">
        <v>3.181</v>
      </c>
      <c r="Y4408" s="8">
        <v>43412</v>
      </c>
    </row>
    <row r="4409" spans="1:25" x14ac:dyDescent="0.25">
      <c r="A4409">
        <v>-111.976654</v>
      </c>
      <c r="B4409">
        <v>33.079208770000001</v>
      </c>
      <c r="C4409" t="s">
        <v>563</v>
      </c>
      <c r="D4409" t="s">
        <v>562</v>
      </c>
      <c r="E4409" t="s">
        <v>561</v>
      </c>
      <c r="F4409">
        <v>1887</v>
      </c>
      <c r="G4409">
        <v>360</v>
      </c>
      <c r="H4409">
        <v>13.333</v>
      </c>
      <c r="I4409">
        <v>3.0510000000000002</v>
      </c>
      <c r="J4409">
        <v>1</v>
      </c>
      <c r="K4409">
        <v>1172.444</v>
      </c>
      <c r="L4409" t="s">
        <v>560</v>
      </c>
      <c r="M4409" t="s">
        <v>559</v>
      </c>
      <c r="N4409" s="8">
        <v>43412</v>
      </c>
      <c r="O4409">
        <v>0</v>
      </c>
      <c r="P4409">
        <v>0</v>
      </c>
      <c r="Q4409">
        <v>15190.869000000001</v>
      </c>
      <c r="R4409">
        <v>1490.998</v>
      </c>
      <c r="S4409">
        <v>3.1059999999999999</v>
      </c>
      <c r="T4409">
        <v>33</v>
      </c>
      <c r="U4409">
        <v>4518.1750000000002</v>
      </c>
      <c r="V4409">
        <v>6</v>
      </c>
      <c r="W4409">
        <v>2.08</v>
      </c>
      <c r="X4409">
        <v>3.3620000000000001</v>
      </c>
      <c r="Y4409" s="8">
        <v>43412</v>
      </c>
    </row>
    <row r="4410" spans="1:25" x14ac:dyDescent="0.25">
      <c r="A4410">
        <v>-111.97665451</v>
      </c>
      <c r="B4410">
        <v>33.079217790000001</v>
      </c>
      <c r="C4410" t="s">
        <v>563</v>
      </c>
      <c r="D4410" t="s">
        <v>562</v>
      </c>
      <c r="E4410" t="s">
        <v>561</v>
      </c>
      <c r="F4410">
        <v>1888</v>
      </c>
      <c r="G4410">
        <v>3</v>
      </c>
      <c r="H4410">
        <v>13.333</v>
      </c>
      <c r="I4410">
        <v>2.9529999999999998</v>
      </c>
      <c r="J4410">
        <v>1</v>
      </c>
      <c r="K4410">
        <v>1172.405</v>
      </c>
      <c r="L4410" t="s">
        <v>560</v>
      </c>
      <c r="M4410" t="s">
        <v>559</v>
      </c>
      <c r="N4410" s="8">
        <v>43412</v>
      </c>
      <c r="O4410">
        <v>0</v>
      </c>
      <c r="P4410">
        <v>0</v>
      </c>
      <c r="Q4410">
        <v>14287.717000000001</v>
      </c>
      <c r="R4410">
        <v>1449.098</v>
      </c>
      <c r="S4410">
        <v>3.0190000000000001</v>
      </c>
      <c r="T4410">
        <v>33</v>
      </c>
      <c r="U4410">
        <v>4391.2049999999999</v>
      </c>
      <c r="V4410">
        <v>6</v>
      </c>
      <c r="W4410">
        <v>2.0129999999999999</v>
      </c>
      <c r="X4410">
        <v>3.254</v>
      </c>
      <c r="Y4410" s="8">
        <v>43412</v>
      </c>
    </row>
    <row r="4411" spans="1:25" x14ac:dyDescent="0.25">
      <c r="A4411">
        <v>-111.97665334</v>
      </c>
      <c r="B4411">
        <v>33.079225780000002</v>
      </c>
      <c r="C4411" t="s">
        <v>563</v>
      </c>
      <c r="D4411" t="s">
        <v>562</v>
      </c>
      <c r="E4411" t="s">
        <v>561</v>
      </c>
      <c r="F4411">
        <v>1889</v>
      </c>
      <c r="G4411">
        <v>2</v>
      </c>
      <c r="H4411">
        <v>13.333</v>
      </c>
      <c r="I4411">
        <v>2.887</v>
      </c>
      <c r="J4411">
        <v>1</v>
      </c>
      <c r="K4411">
        <v>1172.4380000000001</v>
      </c>
      <c r="L4411" t="s">
        <v>560</v>
      </c>
      <c r="M4411" t="s">
        <v>559</v>
      </c>
      <c r="N4411" s="8">
        <v>43412</v>
      </c>
      <c r="O4411">
        <v>0</v>
      </c>
      <c r="P4411">
        <v>0</v>
      </c>
      <c r="Q4411">
        <v>14385.21</v>
      </c>
      <c r="R4411">
        <v>1492.144</v>
      </c>
      <c r="S4411">
        <v>3.109</v>
      </c>
      <c r="T4411">
        <v>33</v>
      </c>
      <c r="U4411">
        <v>4521.6490000000003</v>
      </c>
      <c r="V4411">
        <v>6</v>
      </c>
      <c r="W4411">
        <v>1.9690000000000001</v>
      </c>
      <c r="X4411">
        <v>3.181</v>
      </c>
      <c r="Y4411" s="8">
        <v>43412</v>
      </c>
    </row>
    <row r="4412" spans="1:25" x14ac:dyDescent="0.25">
      <c r="A4412">
        <v>-111.97665417</v>
      </c>
      <c r="B4412">
        <v>33.079233780000003</v>
      </c>
      <c r="C4412" t="s">
        <v>563</v>
      </c>
      <c r="D4412" t="s">
        <v>562</v>
      </c>
      <c r="E4412" t="s">
        <v>561</v>
      </c>
      <c r="F4412">
        <v>1890</v>
      </c>
      <c r="G4412">
        <v>1</v>
      </c>
      <c r="H4412">
        <v>13.333</v>
      </c>
      <c r="I4412">
        <v>3.15</v>
      </c>
      <c r="J4412">
        <v>1</v>
      </c>
      <c r="K4412">
        <v>1172.4380000000001</v>
      </c>
      <c r="L4412" t="s">
        <v>560</v>
      </c>
      <c r="M4412" t="s">
        <v>559</v>
      </c>
      <c r="N4412" s="8">
        <v>43412</v>
      </c>
      <c r="O4412">
        <v>0</v>
      </c>
      <c r="P4412">
        <v>0</v>
      </c>
      <c r="Q4412">
        <v>13424.279</v>
      </c>
      <c r="R4412">
        <v>1276.43</v>
      </c>
      <c r="S4412">
        <v>2.6589999999999998</v>
      </c>
      <c r="T4412">
        <v>33</v>
      </c>
      <c r="U4412">
        <v>3867.97</v>
      </c>
      <c r="V4412">
        <v>6</v>
      </c>
      <c r="W4412">
        <v>2.1469999999999998</v>
      </c>
      <c r="X4412">
        <v>3.4710000000000001</v>
      </c>
      <c r="Y4412" s="8">
        <v>43412</v>
      </c>
    </row>
    <row r="4413" spans="1:25" x14ac:dyDescent="0.25">
      <c r="A4413">
        <v>-111.97665383</v>
      </c>
      <c r="B4413">
        <v>33.079241779999997</v>
      </c>
      <c r="C4413" t="s">
        <v>563</v>
      </c>
      <c r="D4413" t="s">
        <v>562</v>
      </c>
      <c r="E4413" t="s">
        <v>561</v>
      </c>
      <c r="F4413">
        <v>1891</v>
      </c>
      <c r="G4413">
        <v>359</v>
      </c>
      <c r="H4413">
        <v>13.333</v>
      </c>
      <c r="I4413">
        <v>2.887</v>
      </c>
      <c r="J4413">
        <v>1</v>
      </c>
      <c r="K4413">
        <v>1172.451</v>
      </c>
      <c r="L4413" t="s">
        <v>560</v>
      </c>
      <c r="M4413" t="s">
        <v>559</v>
      </c>
      <c r="N4413" s="8">
        <v>43412</v>
      </c>
      <c r="O4413">
        <v>0</v>
      </c>
      <c r="P4413">
        <v>0</v>
      </c>
      <c r="Q4413">
        <v>10285.198</v>
      </c>
      <c r="R4413">
        <v>1066.8599999999999</v>
      </c>
      <c r="S4413">
        <v>2.2229999999999999</v>
      </c>
      <c r="T4413">
        <v>33</v>
      </c>
      <c r="U4413">
        <v>3232.9079999999999</v>
      </c>
      <c r="V4413">
        <v>6</v>
      </c>
      <c r="W4413">
        <v>1.9690000000000001</v>
      </c>
      <c r="X4413">
        <v>3.181</v>
      </c>
      <c r="Y4413" s="8">
        <v>43412</v>
      </c>
    </row>
    <row r="4414" spans="1:25" x14ac:dyDescent="0.25">
      <c r="A4414">
        <v>-111.97665417</v>
      </c>
      <c r="B4414">
        <v>33.079249779999998</v>
      </c>
      <c r="C4414" t="s">
        <v>563</v>
      </c>
      <c r="D4414" t="s">
        <v>562</v>
      </c>
      <c r="E4414" t="s">
        <v>561</v>
      </c>
      <c r="F4414">
        <v>1892</v>
      </c>
      <c r="G4414">
        <v>1</v>
      </c>
      <c r="H4414">
        <v>13.333</v>
      </c>
      <c r="I4414">
        <v>2.8540000000000001</v>
      </c>
      <c r="J4414">
        <v>1</v>
      </c>
      <c r="K4414">
        <v>1172.4480000000001</v>
      </c>
      <c r="L4414" t="s">
        <v>560</v>
      </c>
      <c r="M4414" t="s">
        <v>559</v>
      </c>
      <c r="N4414" s="8">
        <v>43412</v>
      </c>
      <c r="O4414">
        <v>0</v>
      </c>
      <c r="P4414">
        <v>0</v>
      </c>
      <c r="Q4414">
        <v>11138.722</v>
      </c>
      <c r="R4414">
        <v>1168.674</v>
      </c>
      <c r="S4414">
        <v>2.4350000000000001</v>
      </c>
      <c r="T4414">
        <v>33</v>
      </c>
      <c r="U4414">
        <v>3541.4360000000001</v>
      </c>
      <c r="V4414">
        <v>6</v>
      </c>
      <c r="W4414">
        <v>1.946</v>
      </c>
      <c r="X4414">
        <v>3.145</v>
      </c>
      <c r="Y4414" s="8">
        <v>43412</v>
      </c>
    </row>
    <row r="4415" spans="1:25" x14ac:dyDescent="0.25">
      <c r="A4415">
        <v>-111.97665314</v>
      </c>
      <c r="B4415">
        <v>33.079258809999999</v>
      </c>
      <c r="C4415" t="s">
        <v>563</v>
      </c>
      <c r="D4415" t="s">
        <v>562</v>
      </c>
      <c r="E4415" t="s">
        <v>561</v>
      </c>
      <c r="F4415">
        <v>1893</v>
      </c>
      <c r="G4415">
        <v>355</v>
      </c>
      <c r="H4415">
        <v>13.333</v>
      </c>
      <c r="I4415">
        <v>3.0840000000000001</v>
      </c>
      <c r="J4415">
        <v>1</v>
      </c>
      <c r="K4415">
        <v>1172.451</v>
      </c>
      <c r="L4415" t="s">
        <v>560</v>
      </c>
      <c r="M4415" t="s">
        <v>559</v>
      </c>
      <c r="N4415" s="8">
        <v>43412</v>
      </c>
      <c r="O4415">
        <v>0</v>
      </c>
      <c r="P4415">
        <v>0</v>
      </c>
      <c r="Q4415">
        <v>11378.927</v>
      </c>
      <c r="R4415">
        <v>1104.971</v>
      </c>
      <c r="S4415">
        <v>2.302</v>
      </c>
      <c r="T4415">
        <v>33</v>
      </c>
      <c r="U4415">
        <v>3348.3960000000002</v>
      </c>
      <c r="V4415">
        <v>6</v>
      </c>
      <c r="W4415">
        <v>2.1030000000000002</v>
      </c>
      <c r="X4415">
        <v>3.3980000000000001</v>
      </c>
      <c r="Y4415" s="8">
        <v>43412</v>
      </c>
    </row>
    <row r="4416" spans="1:25" x14ac:dyDescent="0.25">
      <c r="A4416">
        <v>-111.97665417</v>
      </c>
      <c r="B4416">
        <v>33.079266779999998</v>
      </c>
      <c r="C4416" t="s">
        <v>563</v>
      </c>
      <c r="D4416" t="s">
        <v>562</v>
      </c>
      <c r="E4416" t="s">
        <v>561</v>
      </c>
      <c r="F4416">
        <v>1894</v>
      </c>
      <c r="G4416">
        <v>1</v>
      </c>
      <c r="H4416">
        <v>13.333</v>
      </c>
      <c r="I4416">
        <v>2.7890000000000001</v>
      </c>
      <c r="J4416">
        <v>1</v>
      </c>
      <c r="K4416">
        <v>1172.444</v>
      </c>
      <c r="L4416" t="s">
        <v>560</v>
      </c>
      <c r="M4416" t="s">
        <v>559</v>
      </c>
      <c r="N4416" s="8">
        <v>43412</v>
      </c>
      <c r="O4416">
        <v>0</v>
      </c>
      <c r="P4416">
        <v>0</v>
      </c>
      <c r="Q4416">
        <v>10276.936</v>
      </c>
      <c r="R4416">
        <v>1103.626</v>
      </c>
      <c r="S4416">
        <v>2.2989999999999999</v>
      </c>
      <c r="T4416">
        <v>33</v>
      </c>
      <c r="U4416">
        <v>3344.3220000000001</v>
      </c>
      <c r="V4416">
        <v>6</v>
      </c>
      <c r="W4416">
        <v>1.901</v>
      </c>
      <c r="X4416">
        <v>3.073</v>
      </c>
      <c r="Y4416" s="8">
        <v>43412</v>
      </c>
    </row>
    <row r="4417" spans="1:25" x14ac:dyDescent="0.25">
      <c r="A4417">
        <v>-111.97665383</v>
      </c>
      <c r="B4417">
        <v>33.079274779999999</v>
      </c>
      <c r="C4417" t="s">
        <v>563</v>
      </c>
      <c r="D4417" t="s">
        <v>562</v>
      </c>
      <c r="E4417" t="s">
        <v>561</v>
      </c>
      <c r="F4417">
        <v>1895</v>
      </c>
      <c r="G4417">
        <v>359</v>
      </c>
      <c r="H4417">
        <v>13.333</v>
      </c>
      <c r="I4417">
        <v>2.887</v>
      </c>
      <c r="J4417">
        <v>1</v>
      </c>
      <c r="K4417">
        <v>1172.4380000000001</v>
      </c>
      <c r="L4417" t="s">
        <v>560</v>
      </c>
      <c r="M4417" t="s">
        <v>559</v>
      </c>
      <c r="N4417" s="8">
        <v>43412</v>
      </c>
      <c r="O4417">
        <v>0</v>
      </c>
      <c r="P4417">
        <v>0</v>
      </c>
      <c r="Q4417">
        <v>11298.29</v>
      </c>
      <c r="R4417">
        <v>1171.9449999999999</v>
      </c>
      <c r="S4417">
        <v>2.4420000000000002</v>
      </c>
      <c r="T4417">
        <v>33</v>
      </c>
      <c r="U4417">
        <v>3551.3490000000002</v>
      </c>
      <c r="V4417">
        <v>6</v>
      </c>
      <c r="W4417">
        <v>1.9690000000000001</v>
      </c>
      <c r="X4417">
        <v>3.181</v>
      </c>
      <c r="Y4417" s="8">
        <v>43412</v>
      </c>
    </row>
    <row r="4418" spans="1:25" x14ac:dyDescent="0.25">
      <c r="A4418">
        <v>-111.97665383</v>
      </c>
      <c r="B4418">
        <v>33.07928278</v>
      </c>
      <c r="C4418" t="s">
        <v>563</v>
      </c>
      <c r="D4418" t="s">
        <v>562</v>
      </c>
      <c r="E4418" t="s">
        <v>561</v>
      </c>
      <c r="F4418">
        <v>1896</v>
      </c>
      <c r="G4418">
        <v>359</v>
      </c>
      <c r="H4418">
        <v>13.333</v>
      </c>
      <c r="I4418">
        <v>3.15</v>
      </c>
      <c r="J4418">
        <v>1</v>
      </c>
      <c r="K4418">
        <v>1172.4480000000001</v>
      </c>
      <c r="L4418" t="s">
        <v>560</v>
      </c>
      <c r="M4418" t="s">
        <v>559</v>
      </c>
      <c r="N4418" s="8">
        <v>43412</v>
      </c>
      <c r="O4418">
        <v>0</v>
      </c>
      <c r="P4418">
        <v>0</v>
      </c>
      <c r="Q4418">
        <v>14056.821</v>
      </c>
      <c r="R4418">
        <v>1336.5740000000001</v>
      </c>
      <c r="S4418">
        <v>2.7850000000000001</v>
      </c>
      <c r="T4418">
        <v>33</v>
      </c>
      <c r="U4418">
        <v>4050.2260000000001</v>
      </c>
      <c r="V4418">
        <v>6</v>
      </c>
      <c r="W4418">
        <v>2.1469999999999998</v>
      </c>
      <c r="X4418">
        <v>3.4710000000000001</v>
      </c>
      <c r="Y4418" s="8">
        <v>43412</v>
      </c>
    </row>
    <row r="4419" spans="1:25" x14ac:dyDescent="0.25">
      <c r="A4419">
        <v>-111.97665383</v>
      </c>
      <c r="B4419">
        <v>33.079290780000001</v>
      </c>
      <c r="C4419" t="s">
        <v>563</v>
      </c>
      <c r="D4419" t="s">
        <v>562</v>
      </c>
      <c r="E4419" t="s">
        <v>561</v>
      </c>
      <c r="F4419">
        <v>1897</v>
      </c>
      <c r="G4419">
        <v>359</v>
      </c>
      <c r="H4419">
        <v>13.333</v>
      </c>
      <c r="I4419">
        <v>2.7890000000000001</v>
      </c>
      <c r="J4419">
        <v>1</v>
      </c>
      <c r="K4419">
        <v>1172.49</v>
      </c>
      <c r="L4419" t="s">
        <v>560</v>
      </c>
      <c r="M4419" t="s">
        <v>559</v>
      </c>
      <c r="N4419" s="8">
        <v>43412</v>
      </c>
      <c r="O4419">
        <v>0</v>
      </c>
      <c r="P4419">
        <v>0</v>
      </c>
      <c r="Q4419">
        <v>14578.596</v>
      </c>
      <c r="R4419">
        <v>1565.576</v>
      </c>
      <c r="S4419">
        <v>3.262</v>
      </c>
      <c r="T4419">
        <v>33</v>
      </c>
      <c r="U4419">
        <v>4744.1689999999999</v>
      </c>
      <c r="V4419">
        <v>6</v>
      </c>
      <c r="W4419">
        <v>1.901</v>
      </c>
      <c r="X4419">
        <v>3.073</v>
      </c>
      <c r="Y4419" s="8">
        <v>43412</v>
      </c>
    </row>
    <row r="4420" spans="1:25" x14ac:dyDescent="0.25">
      <c r="A4420">
        <v>-111.97665417</v>
      </c>
      <c r="B4420">
        <v>33.079299779999999</v>
      </c>
      <c r="C4420" t="s">
        <v>563</v>
      </c>
      <c r="D4420" t="s">
        <v>562</v>
      </c>
      <c r="E4420" t="s">
        <v>561</v>
      </c>
      <c r="F4420">
        <v>1898</v>
      </c>
      <c r="G4420">
        <v>1</v>
      </c>
      <c r="H4420">
        <v>13.333</v>
      </c>
      <c r="I4420">
        <v>3.15</v>
      </c>
      <c r="J4420">
        <v>1</v>
      </c>
      <c r="K4420">
        <v>1172.3789999999999</v>
      </c>
      <c r="L4420" t="s">
        <v>560</v>
      </c>
      <c r="M4420" t="s">
        <v>559</v>
      </c>
      <c r="N4420" s="8">
        <v>43412</v>
      </c>
      <c r="O4420">
        <v>0</v>
      </c>
      <c r="P4420">
        <v>0</v>
      </c>
      <c r="Q4420">
        <v>14629.546</v>
      </c>
      <c r="R4420">
        <v>1391.0309999999999</v>
      </c>
      <c r="S4420">
        <v>2.8980000000000001</v>
      </c>
      <c r="T4420">
        <v>33</v>
      </c>
      <c r="U4420">
        <v>4215.2460000000001</v>
      </c>
      <c r="V4420">
        <v>6</v>
      </c>
      <c r="W4420">
        <v>2.1469999999999998</v>
      </c>
      <c r="X4420">
        <v>3.4710000000000001</v>
      </c>
      <c r="Y4420" s="8">
        <v>43412</v>
      </c>
    </row>
    <row r="4421" spans="1:25" x14ac:dyDescent="0.25">
      <c r="A4421">
        <v>-111.976654</v>
      </c>
      <c r="B4421">
        <v>33.07930777</v>
      </c>
      <c r="C4421" t="s">
        <v>563</v>
      </c>
      <c r="D4421" t="s">
        <v>562</v>
      </c>
      <c r="E4421" t="s">
        <v>561</v>
      </c>
      <c r="F4421">
        <v>1899</v>
      </c>
      <c r="G4421">
        <v>0</v>
      </c>
      <c r="H4421">
        <v>13.333</v>
      </c>
      <c r="I4421">
        <v>2.9529999999999998</v>
      </c>
      <c r="J4421">
        <v>1</v>
      </c>
      <c r="K4421">
        <v>1172.375</v>
      </c>
      <c r="L4421" t="s">
        <v>560</v>
      </c>
      <c r="M4421" t="s">
        <v>559</v>
      </c>
      <c r="N4421" s="8">
        <v>43412</v>
      </c>
      <c r="O4421">
        <v>0</v>
      </c>
      <c r="P4421">
        <v>0</v>
      </c>
      <c r="Q4421">
        <v>13827.742</v>
      </c>
      <c r="R4421">
        <v>1402.4459999999999</v>
      </c>
      <c r="S4421">
        <v>2.9220000000000002</v>
      </c>
      <c r="T4421">
        <v>33</v>
      </c>
      <c r="U4421">
        <v>4249.835</v>
      </c>
      <c r="V4421">
        <v>6</v>
      </c>
      <c r="W4421">
        <v>2.0129999999999999</v>
      </c>
      <c r="X4421">
        <v>3.254</v>
      </c>
      <c r="Y4421" s="8">
        <v>43412</v>
      </c>
    </row>
    <row r="4422" spans="1:25" x14ac:dyDescent="0.25">
      <c r="A4422">
        <v>-111.976654</v>
      </c>
      <c r="B4422">
        <v>33.079315770000001</v>
      </c>
      <c r="C4422" t="s">
        <v>563</v>
      </c>
      <c r="D4422" t="s">
        <v>562</v>
      </c>
      <c r="E4422" t="s">
        <v>561</v>
      </c>
      <c r="F4422">
        <v>1900</v>
      </c>
      <c r="G4422">
        <v>0</v>
      </c>
      <c r="H4422">
        <v>13.333</v>
      </c>
      <c r="I4422">
        <v>3.0510000000000002</v>
      </c>
      <c r="J4422">
        <v>1</v>
      </c>
      <c r="K4422">
        <v>1172.4179999999999</v>
      </c>
      <c r="L4422" t="s">
        <v>560</v>
      </c>
      <c r="M4422" t="s">
        <v>559</v>
      </c>
      <c r="N4422" s="8">
        <v>43412</v>
      </c>
      <c r="O4422">
        <v>0</v>
      </c>
      <c r="P4422">
        <v>0</v>
      </c>
      <c r="Q4422">
        <v>15466.821</v>
      </c>
      <c r="R4422">
        <v>1518.0830000000001</v>
      </c>
      <c r="S4422">
        <v>3.1629999999999998</v>
      </c>
      <c r="T4422">
        <v>33</v>
      </c>
      <c r="U4422">
        <v>4600.25</v>
      </c>
      <c r="V4422">
        <v>6</v>
      </c>
      <c r="W4422">
        <v>2.08</v>
      </c>
      <c r="X4422">
        <v>3.3620000000000001</v>
      </c>
      <c r="Y4422" s="8">
        <v>43412</v>
      </c>
    </row>
    <row r="4423" spans="1:25" x14ac:dyDescent="0.25">
      <c r="A4423">
        <v>-111.97665417</v>
      </c>
      <c r="B4423">
        <v>33.079323780000003</v>
      </c>
      <c r="C4423" t="s">
        <v>563</v>
      </c>
      <c r="D4423" t="s">
        <v>562</v>
      </c>
      <c r="E4423" t="s">
        <v>561</v>
      </c>
      <c r="F4423">
        <v>1901</v>
      </c>
      <c r="G4423">
        <v>1</v>
      </c>
      <c r="H4423">
        <v>13.333</v>
      </c>
      <c r="I4423">
        <v>2.9860000000000002</v>
      </c>
      <c r="J4423">
        <v>1</v>
      </c>
      <c r="K4423">
        <v>1172.3689999999999</v>
      </c>
      <c r="L4423" t="s">
        <v>560</v>
      </c>
      <c r="M4423" t="s">
        <v>559</v>
      </c>
      <c r="N4423" s="8">
        <v>43412</v>
      </c>
      <c r="O4423">
        <v>0</v>
      </c>
      <c r="P4423">
        <v>0</v>
      </c>
      <c r="Q4423">
        <v>14526.710999999999</v>
      </c>
      <c r="R4423">
        <v>1457.146</v>
      </c>
      <c r="S4423">
        <v>3.036</v>
      </c>
      <c r="T4423">
        <v>33</v>
      </c>
      <c r="U4423">
        <v>4415.5950000000003</v>
      </c>
      <c r="V4423">
        <v>6</v>
      </c>
      <c r="W4423">
        <v>2.036</v>
      </c>
      <c r="X4423">
        <v>3.29</v>
      </c>
      <c r="Y4423" s="8">
        <v>43412</v>
      </c>
    </row>
    <row r="4424" spans="1:25" x14ac:dyDescent="0.25">
      <c r="A4424">
        <v>-111.976654</v>
      </c>
      <c r="B4424">
        <v>33.079331770000003</v>
      </c>
      <c r="C4424" t="s">
        <v>563</v>
      </c>
      <c r="D4424" t="s">
        <v>562</v>
      </c>
      <c r="E4424" t="s">
        <v>561</v>
      </c>
      <c r="F4424">
        <v>1902</v>
      </c>
      <c r="G4424">
        <v>0</v>
      </c>
      <c r="H4424">
        <v>13.333</v>
      </c>
      <c r="I4424">
        <v>2.887</v>
      </c>
      <c r="J4424">
        <v>1</v>
      </c>
      <c r="K4424">
        <v>1172.4179999999999</v>
      </c>
      <c r="L4424" t="s">
        <v>560</v>
      </c>
      <c r="M4424" t="s">
        <v>559</v>
      </c>
      <c r="N4424" s="8">
        <v>43412</v>
      </c>
      <c r="O4424">
        <v>0</v>
      </c>
      <c r="P4424">
        <v>0</v>
      </c>
      <c r="Q4424">
        <v>16161.329</v>
      </c>
      <c r="R4424">
        <v>1676.377</v>
      </c>
      <c r="S4424">
        <v>3.492</v>
      </c>
      <c r="T4424">
        <v>33</v>
      </c>
      <c r="U4424">
        <v>5079.93</v>
      </c>
      <c r="V4424">
        <v>6</v>
      </c>
      <c r="W4424">
        <v>1.9690000000000001</v>
      </c>
      <c r="X4424">
        <v>3.181</v>
      </c>
      <c r="Y4424" s="8">
        <v>43412</v>
      </c>
    </row>
    <row r="4425" spans="1:25" x14ac:dyDescent="0.25">
      <c r="A4425">
        <v>-111.97665334</v>
      </c>
      <c r="B4425">
        <v>33.079340780000003</v>
      </c>
      <c r="C4425" t="s">
        <v>563</v>
      </c>
      <c r="D4425" t="s">
        <v>562</v>
      </c>
      <c r="E4425" t="s">
        <v>561</v>
      </c>
      <c r="F4425">
        <v>1903</v>
      </c>
      <c r="G4425">
        <v>2</v>
      </c>
      <c r="H4425">
        <v>13.333</v>
      </c>
      <c r="I4425">
        <v>2.9860000000000002</v>
      </c>
      <c r="J4425">
        <v>1</v>
      </c>
      <c r="K4425">
        <v>1172.3979999999999</v>
      </c>
      <c r="L4425" t="s">
        <v>560</v>
      </c>
      <c r="M4425" t="s">
        <v>559</v>
      </c>
      <c r="N4425" s="8">
        <v>43412</v>
      </c>
      <c r="O4425">
        <v>0</v>
      </c>
      <c r="P4425">
        <v>0</v>
      </c>
      <c r="Q4425">
        <v>15567.894</v>
      </c>
      <c r="R4425">
        <v>1561.585</v>
      </c>
      <c r="S4425">
        <v>3.2530000000000001</v>
      </c>
      <c r="T4425">
        <v>33</v>
      </c>
      <c r="U4425">
        <v>4732.0770000000002</v>
      </c>
      <c r="V4425">
        <v>6</v>
      </c>
      <c r="W4425">
        <v>2.036</v>
      </c>
      <c r="X4425">
        <v>3.29</v>
      </c>
      <c r="Y4425" s="8">
        <v>43412</v>
      </c>
    </row>
    <row r="4426" spans="1:25" x14ac:dyDescent="0.25">
      <c r="A4426">
        <v>-111.97665317000001</v>
      </c>
      <c r="B4426">
        <v>33.079348779999997</v>
      </c>
      <c r="C4426" t="s">
        <v>563</v>
      </c>
      <c r="D4426" t="s">
        <v>562</v>
      </c>
      <c r="E4426" t="s">
        <v>561</v>
      </c>
      <c r="F4426">
        <v>1904</v>
      </c>
      <c r="G4426">
        <v>1</v>
      </c>
      <c r="H4426">
        <v>13.333</v>
      </c>
      <c r="I4426">
        <v>2.8220000000000001</v>
      </c>
      <c r="J4426">
        <v>1</v>
      </c>
      <c r="K4426">
        <v>1172.4079999999999</v>
      </c>
      <c r="L4426" t="s">
        <v>560</v>
      </c>
      <c r="M4426" t="s">
        <v>559</v>
      </c>
      <c r="N4426" s="8">
        <v>43412</v>
      </c>
      <c r="O4426">
        <v>0</v>
      </c>
      <c r="P4426">
        <v>0</v>
      </c>
      <c r="Q4426">
        <v>15463.241</v>
      </c>
      <c r="R4426">
        <v>1641.2670000000001</v>
      </c>
      <c r="S4426">
        <v>3.419</v>
      </c>
      <c r="T4426">
        <v>33</v>
      </c>
      <c r="U4426">
        <v>4973.5379999999996</v>
      </c>
      <c r="V4426">
        <v>6</v>
      </c>
      <c r="W4426">
        <v>1.9239999999999999</v>
      </c>
      <c r="X4426">
        <v>3.109</v>
      </c>
      <c r="Y4426" s="8">
        <v>43412</v>
      </c>
    </row>
    <row r="4427" spans="1:25" x14ac:dyDescent="0.25">
      <c r="A4427">
        <v>-111.97665351000001</v>
      </c>
      <c r="B4427">
        <v>33.079356789999999</v>
      </c>
      <c r="C4427" t="s">
        <v>563</v>
      </c>
      <c r="D4427" t="s">
        <v>562</v>
      </c>
      <c r="E4427" t="s">
        <v>561</v>
      </c>
      <c r="F4427">
        <v>1905</v>
      </c>
      <c r="G4427">
        <v>3</v>
      </c>
      <c r="H4427">
        <v>13.333</v>
      </c>
      <c r="I4427">
        <v>2.887</v>
      </c>
      <c r="J4427">
        <v>1</v>
      </c>
      <c r="K4427">
        <v>1172.415</v>
      </c>
      <c r="L4427" t="s">
        <v>560</v>
      </c>
      <c r="M4427" t="s">
        <v>559</v>
      </c>
      <c r="N4427" s="8">
        <v>43412</v>
      </c>
      <c r="O4427">
        <v>0</v>
      </c>
      <c r="P4427">
        <v>0</v>
      </c>
      <c r="Q4427">
        <v>15762.382</v>
      </c>
      <c r="R4427">
        <v>1634.9949999999999</v>
      </c>
      <c r="S4427">
        <v>3.4060000000000001</v>
      </c>
      <c r="T4427">
        <v>33</v>
      </c>
      <c r="U4427">
        <v>4954.5309999999999</v>
      </c>
      <c r="V4427">
        <v>6</v>
      </c>
      <c r="W4427">
        <v>1.9690000000000001</v>
      </c>
      <c r="X4427">
        <v>3.181</v>
      </c>
      <c r="Y4427" s="8">
        <v>43412</v>
      </c>
    </row>
    <row r="4428" spans="1:25" x14ac:dyDescent="0.25">
      <c r="A4428">
        <v>-111.97665334</v>
      </c>
      <c r="B4428">
        <v>33.079364779999999</v>
      </c>
      <c r="C4428" t="s">
        <v>563</v>
      </c>
      <c r="D4428" t="s">
        <v>562</v>
      </c>
      <c r="E4428" t="s">
        <v>561</v>
      </c>
      <c r="F4428">
        <v>1906</v>
      </c>
      <c r="G4428">
        <v>2</v>
      </c>
      <c r="H4428">
        <v>13.333</v>
      </c>
      <c r="I4428">
        <v>2.9860000000000002</v>
      </c>
      <c r="J4428">
        <v>1</v>
      </c>
      <c r="K4428">
        <v>1172.421</v>
      </c>
      <c r="L4428" t="s">
        <v>560</v>
      </c>
      <c r="M4428" t="s">
        <v>559</v>
      </c>
      <c r="N4428" s="8">
        <v>43412</v>
      </c>
      <c r="O4428">
        <v>0</v>
      </c>
      <c r="P4428">
        <v>0</v>
      </c>
      <c r="Q4428">
        <v>16895.053</v>
      </c>
      <c r="R4428">
        <v>1694.71</v>
      </c>
      <c r="S4428">
        <v>3.5310000000000001</v>
      </c>
      <c r="T4428">
        <v>33</v>
      </c>
      <c r="U4428">
        <v>5135.4849999999997</v>
      </c>
      <c r="V4428">
        <v>6</v>
      </c>
      <c r="W4428">
        <v>2.036</v>
      </c>
      <c r="X4428">
        <v>3.29</v>
      </c>
      <c r="Y4428" s="8">
        <v>43412</v>
      </c>
    </row>
    <row r="4429" spans="1:25" x14ac:dyDescent="0.25">
      <c r="A4429">
        <v>-111.97665334</v>
      </c>
      <c r="B4429">
        <v>33.07937278</v>
      </c>
      <c r="C4429" t="s">
        <v>563</v>
      </c>
      <c r="D4429" t="s">
        <v>562</v>
      </c>
      <c r="E4429" t="s">
        <v>561</v>
      </c>
      <c r="F4429">
        <v>1907</v>
      </c>
      <c r="G4429">
        <v>2</v>
      </c>
      <c r="H4429">
        <v>13.333</v>
      </c>
      <c r="I4429">
        <v>2.9860000000000002</v>
      </c>
      <c r="J4429">
        <v>1</v>
      </c>
      <c r="K4429">
        <v>1172.4280000000001</v>
      </c>
      <c r="L4429" t="s">
        <v>560</v>
      </c>
      <c r="M4429" t="s">
        <v>559</v>
      </c>
      <c r="N4429" s="8">
        <v>43412</v>
      </c>
      <c r="O4429">
        <v>0</v>
      </c>
      <c r="P4429">
        <v>0</v>
      </c>
      <c r="Q4429">
        <v>13210.127</v>
      </c>
      <c r="R4429">
        <v>1325.0820000000001</v>
      </c>
      <c r="S4429">
        <v>2.7610000000000001</v>
      </c>
      <c r="T4429">
        <v>33</v>
      </c>
      <c r="U4429">
        <v>4015.4009999999998</v>
      </c>
      <c r="V4429">
        <v>6</v>
      </c>
      <c r="W4429">
        <v>2.036</v>
      </c>
      <c r="X4429">
        <v>3.29</v>
      </c>
      <c r="Y4429" s="8">
        <v>43412</v>
      </c>
    </row>
    <row r="4430" spans="1:25" x14ac:dyDescent="0.25">
      <c r="A4430">
        <v>-111.97665214</v>
      </c>
      <c r="B4430">
        <v>33.079381810000001</v>
      </c>
      <c r="C4430" t="s">
        <v>563</v>
      </c>
      <c r="D4430" t="s">
        <v>562</v>
      </c>
      <c r="E4430" t="s">
        <v>561</v>
      </c>
      <c r="F4430">
        <v>1908</v>
      </c>
      <c r="G4430">
        <v>355</v>
      </c>
      <c r="H4430">
        <v>13.333</v>
      </c>
      <c r="I4430">
        <v>2.9529999999999998</v>
      </c>
      <c r="J4430">
        <v>1</v>
      </c>
      <c r="K4430">
        <v>1172.3879999999999</v>
      </c>
      <c r="L4430" t="s">
        <v>560</v>
      </c>
      <c r="M4430" t="s">
        <v>559</v>
      </c>
      <c r="N4430" s="8">
        <v>43412</v>
      </c>
      <c r="O4430">
        <v>0</v>
      </c>
      <c r="P4430">
        <v>0</v>
      </c>
      <c r="Q4430">
        <v>13256.228999999999</v>
      </c>
      <c r="R4430">
        <v>1344.481</v>
      </c>
      <c r="S4430">
        <v>2.8010000000000002</v>
      </c>
      <c r="T4430">
        <v>33</v>
      </c>
      <c r="U4430">
        <v>4074.1860000000001</v>
      </c>
      <c r="V4430">
        <v>6</v>
      </c>
      <c r="W4430">
        <v>2.0129999999999999</v>
      </c>
      <c r="X4430">
        <v>3.254</v>
      </c>
      <c r="Y4430" s="8">
        <v>43412</v>
      </c>
    </row>
    <row r="4431" spans="1:25" x14ac:dyDescent="0.25">
      <c r="A4431">
        <v>-111.97665368</v>
      </c>
      <c r="B4431">
        <v>33.07938979</v>
      </c>
      <c r="C4431" t="s">
        <v>563</v>
      </c>
      <c r="D4431" t="s">
        <v>562</v>
      </c>
      <c r="E4431" t="s">
        <v>561</v>
      </c>
      <c r="F4431">
        <v>1909</v>
      </c>
      <c r="G4431">
        <v>4</v>
      </c>
      <c r="H4431">
        <v>13.333</v>
      </c>
      <c r="I4431">
        <v>3.117</v>
      </c>
      <c r="J4431">
        <v>1</v>
      </c>
      <c r="K4431">
        <v>1172.3820000000001</v>
      </c>
      <c r="L4431" t="s">
        <v>560</v>
      </c>
      <c r="M4431" t="s">
        <v>559</v>
      </c>
      <c r="N4431" s="8">
        <v>43412</v>
      </c>
      <c r="O4431">
        <v>0</v>
      </c>
      <c r="P4431">
        <v>0</v>
      </c>
      <c r="Q4431">
        <v>13368.482</v>
      </c>
      <c r="R4431">
        <v>1284.5050000000001</v>
      </c>
      <c r="S4431">
        <v>2.6760000000000002</v>
      </c>
      <c r="T4431">
        <v>33</v>
      </c>
      <c r="U4431">
        <v>3892.4389999999999</v>
      </c>
      <c r="V4431">
        <v>6</v>
      </c>
      <c r="W4431">
        <v>2.125</v>
      </c>
      <c r="X4431">
        <v>3.4340000000000002</v>
      </c>
      <c r="Y4431" s="8">
        <v>43412</v>
      </c>
    </row>
    <row r="4432" spans="1:25" x14ac:dyDescent="0.25">
      <c r="A4432">
        <v>-111.97665283000001</v>
      </c>
      <c r="B4432">
        <v>33.079397780000001</v>
      </c>
      <c r="C4432" t="s">
        <v>563</v>
      </c>
      <c r="D4432" t="s">
        <v>562</v>
      </c>
      <c r="E4432" t="s">
        <v>561</v>
      </c>
      <c r="F4432">
        <v>1910</v>
      </c>
      <c r="G4432">
        <v>359</v>
      </c>
      <c r="H4432">
        <v>13.333</v>
      </c>
      <c r="I4432">
        <v>2.9529999999999998</v>
      </c>
      <c r="J4432">
        <v>1</v>
      </c>
      <c r="K4432">
        <v>1172.415</v>
      </c>
      <c r="L4432" t="s">
        <v>560</v>
      </c>
      <c r="M4432" t="s">
        <v>559</v>
      </c>
      <c r="N4432" s="8">
        <v>43412</v>
      </c>
      <c r="O4432">
        <v>0</v>
      </c>
      <c r="P4432">
        <v>0</v>
      </c>
      <c r="Q4432">
        <v>13612.487999999999</v>
      </c>
      <c r="R4432">
        <v>1380.614</v>
      </c>
      <c r="S4432">
        <v>2.8759999999999999</v>
      </c>
      <c r="T4432">
        <v>33</v>
      </c>
      <c r="U4432">
        <v>4183.6790000000001</v>
      </c>
      <c r="V4432">
        <v>6</v>
      </c>
      <c r="W4432">
        <v>2.0129999999999999</v>
      </c>
      <c r="X4432">
        <v>3.254</v>
      </c>
      <c r="Y4432" s="8">
        <v>43412</v>
      </c>
    </row>
    <row r="4433" spans="1:25" x14ac:dyDescent="0.25">
      <c r="A4433">
        <v>-111.97665351000001</v>
      </c>
      <c r="B4433">
        <v>33.079405790000003</v>
      </c>
      <c r="C4433" t="s">
        <v>563</v>
      </c>
      <c r="D4433" t="s">
        <v>562</v>
      </c>
      <c r="E4433" t="s">
        <v>561</v>
      </c>
      <c r="F4433">
        <v>1911</v>
      </c>
      <c r="G4433">
        <v>3</v>
      </c>
      <c r="H4433">
        <v>13.333</v>
      </c>
      <c r="I4433">
        <v>2.92</v>
      </c>
      <c r="J4433">
        <v>1</v>
      </c>
      <c r="K4433">
        <v>1172.421</v>
      </c>
      <c r="L4433" t="s">
        <v>560</v>
      </c>
      <c r="M4433" t="s">
        <v>559</v>
      </c>
      <c r="N4433" s="8">
        <v>43412</v>
      </c>
      <c r="O4433">
        <v>0</v>
      </c>
      <c r="P4433">
        <v>0</v>
      </c>
      <c r="Q4433">
        <v>12713.027</v>
      </c>
      <c r="R4433">
        <v>1303.876</v>
      </c>
      <c r="S4433">
        <v>2.7160000000000002</v>
      </c>
      <c r="T4433">
        <v>33</v>
      </c>
      <c r="U4433">
        <v>3951.1390000000001</v>
      </c>
      <c r="V4433">
        <v>6</v>
      </c>
      <c r="W4433">
        <v>1.9910000000000001</v>
      </c>
      <c r="X4433">
        <v>3.218</v>
      </c>
      <c r="Y4433" s="8">
        <v>43412</v>
      </c>
    </row>
    <row r="4434" spans="1:25" x14ac:dyDescent="0.25">
      <c r="A4434">
        <v>-111.97665334</v>
      </c>
      <c r="B4434">
        <v>33.079413780000003</v>
      </c>
      <c r="C4434" t="s">
        <v>563</v>
      </c>
      <c r="D4434" t="s">
        <v>562</v>
      </c>
      <c r="E4434" t="s">
        <v>561</v>
      </c>
      <c r="F4434">
        <v>1912</v>
      </c>
      <c r="G4434">
        <v>2</v>
      </c>
      <c r="H4434">
        <v>13.333</v>
      </c>
      <c r="I4434">
        <v>2.9860000000000002</v>
      </c>
      <c r="J4434">
        <v>1</v>
      </c>
      <c r="K4434">
        <v>1172.3430000000001</v>
      </c>
      <c r="L4434" t="s">
        <v>560</v>
      </c>
      <c r="M4434" t="s">
        <v>559</v>
      </c>
      <c r="N4434" s="8">
        <v>43412</v>
      </c>
      <c r="O4434">
        <v>0</v>
      </c>
      <c r="P4434">
        <v>0</v>
      </c>
      <c r="Q4434">
        <v>13982.737999999999</v>
      </c>
      <c r="R4434">
        <v>1402.5820000000001</v>
      </c>
      <c r="S4434">
        <v>2.9220000000000002</v>
      </c>
      <c r="T4434">
        <v>33</v>
      </c>
      <c r="U4434">
        <v>4250.2470000000003</v>
      </c>
      <c r="V4434">
        <v>6</v>
      </c>
      <c r="W4434">
        <v>2.036</v>
      </c>
      <c r="X4434">
        <v>3.29</v>
      </c>
      <c r="Y4434" s="8">
        <v>43412</v>
      </c>
    </row>
    <row r="4435" spans="1:25" x14ac:dyDescent="0.25">
      <c r="A4435">
        <v>-111.97665297</v>
      </c>
      <c r="B4435">
        <v>33.07942182</v>
      </c>
      <c r="C4435" t="s">
        <v>563</v>
      </c>
      <c r="D4435" t="s">
        <v>562</v>
      </c>
      <c r="E4435" t="s">
        <v>561</v>
      </c>
      <c r="F4435">
        <v>1913</v>
      </c>
      <c r="G4435">
        <v>354</v>
      </c>
      <c r="H4435">
        <v>13.333</v>
      </c>
      <c r="I4435">
        <v>3.1819999999999999</v>
      </c>
      <c r="J4435">
        <v>1</v>
      </c>
      <c r="K4435">
        <v>1172.402</v>
      </c>
      <c r="L4435" t="s">
        <v>560</v>
      </c>
      <c r="M4435" t="s">
        <v>559</v>
      </c>
      <c r="N4435" s="8">
        <v>43412</v>
      </c>
      <c r="O4435">
        <v>0</v>
      </c>
      <c r="P4435">
        <v>0</v>
      </c>
      <c r="Q4435">
        <v>13113.790999999999</v>
      </c>
      <c r="R4435">
        <v>1234.0530000000001</v>
      </c>
      <c r="S4435">
        <v>2.5710000000000002</v>
      </c>
      <c r="T4435">
        <v>33</v>
      </c>
      <c r="U4435">
        <v>3739.5540000000001</v>
      </c>
      <c r="V4435">
        <v>6</v>
      </c>
      <c r="W4435">
        <v>2.17</v>
      </c>
      <c r="X4435">
        <v>3.5070000000000001</v>
      </c>
      <c r="Y4435" s="8">
        <v>43412</v>
      </c>
    </row>
    <row r="4436" spans="1:25" x14ac:dyDescent="0.25">
      <c r="A4436">
        <v>-111.97665283000001</v>
      </c>
      <c r="B4436">
        <v>33.079430780000003</v>
      </c>
      <c r="C4436" t="s">
        <v>563</v>
      </c>
      <c r="D4436" t="s">
        <v>562</v>
      </c>
      <c r="E4436" t="s">
        <v>561</v>
      </c>
      <c r="F4436">
        <v>1914</v>
      </c>
      <c r="G4436">
        <v>359</v>
      </c>
      <c r="H4436">
        <v>13.333</v>
      </c>
      <c r="I4436">
        <v>2.887</v>
      </c>
      <c r="J4436">
        <v>1</v>
      </c>
      <c r="K4436">
        <v>1172.454</v>
      </c>
      <c r="L4436" t="s">
        <v>560</v>
      </c>
      <c r="M4436" t="s">
        <v>559</v>
      </c>
      <c r="N4436" s="8">
        <v>43412</v>
      </c>
      <c r="O4436">
        <v>0</v>
      </c>
      <c r="P4436">
        <v>0</v>
      </c>
      <c r="Q4436">
        <v>13817.883</v>
      </c>
      <c r="R4436">
        <v>1433.297</v>
      </c>
      <c r="S4436">
        <v>2.9860000000000002</v>
      </c>
      <c r="T4436">
        <v>33</v>
      </c>
      <c r="U4436">
        <v>4343.3230000000003</v>
      </c>
      <c r="V4436">
        <v>6</v>
      </c>
      <c r="W4436">
        <v>1.9690000000000001</v>
      </c>
      <c r="X4436">
        <v>3.181</v>
      </c>
      <c r="Y4436" s="8">
        <v>43412</v>
      </c>
    </row>
    <row r="4437" spans="1:25" x14ac:dyDescent="0.25">
      <c r="A4437">
        <v>-111.97665334</v>
      </c>
      <c r="B4437">
        <v>33.079438779999997</v>
      </c>
      <c r="C4437" t="s">
        <v>563</v>
      </c>
      <c r="D4437" t="s">
        <v>562</v>
      </c>
      <c r="E4437" t="s">
        <v>561</v>
      </c>
      <c r="F4437">
        <v>1915</v>
      </c>
      <c r="G4437">
        <v>2</v>
      </c>
      <c r="H4437">
        <v>13.333</v>
      </c>
      <c r="I4437">
        <v>2.9860000000000002</v>
      </c>
      <c r="J4437">
        <v>1</v>
      </c>
      <c r="K4437">
        <v>1172.3789999999999</v>
      </c>
      <c r="L4437" t="s">
        <v>560</v>
      </c>
      <c r="M4437" t="s">
        <v>559</v>
      </c>
      <c r="N4437" s="8">
        <v>43412</v>
      </c>
      <c r="O4437">
        <v>0</v>
      </c>
      <c r="P4437">
        <v>0</v>
      </c>
      <c r="Q4437">
        <v>14949.562</v>
      </c>
      <c r="R4437">
        <v>1499.5619999999999</v>
      </c>
      <c r="S4437">
        <v>3.1240000000000001</v>
      </c>
      <c r="T4437">
        <v>33</v>
      </c>
      <c r="U4437">
        <v>4544.1270000000004</v>
      </c>
      <c r="V4437">
        <v>6</v>
      </c>
      <c r="W4437">
        <v>2.036</v>
      </c>
      <c r="X4437">
        <v>3.29</v>
      </c>
      <c r="Y4437" s="8">
        <v>43412</v>
      </c>
    </row>
    <row r="4438" spans="1:25" x14ac:dyDescent="0.25">
      <c r="A4438">
        <v>-111.97665317000001</v>
      </c>
      <c r="B4438">
        <v>33.079446779999998</v>
      </c>
      <c r="C4438" t="s">
        <v>563</v>
      </c>
      <c r="D4438" t="s">
        <v>562</v>
      </c>
      <c r="E4438" t="s">
        <v>561</v>
      </c>
      <c r="F4438">
        <v>1916</v>
      </c>
      <c r="G4438">
        <v>1</v>
      </c>
      <c r="H4438">
        <v>13.333</v>
      </c>
      <c r="I4438">
        <v>3.117</v>
      </c>
      <c r="J4438">
        <v>1</v>
      </c>
      <c r="K4438">
        <v>1172.4179999999999</v>
      </c>
      <c r="L4438" t="s">
        <v>560</v>
      </c>
      <c r="M4438" t="s">
        <v>559</v>
      </c>
      <c r="N4438" s="8">
        <v>43412</v>
      </c>
      <c r="O4438">
        <v>0</v>
      </c>
      <c r="P4438">
        <v>0</v>
      </c>
      <c r="Q4438">
        <v>14072.464</v>
      </c>
      <c r="R4438">
        <v>1352.1469999999999</v>
      </c>
      <c r="S4438">
        <v>2.8170000000000002</v>
      </c>
      <c r="T4438">
        <v>33</v>
      </c>
      <c r="U4438">
        <v>4097.4139999999998</v>
      </c>
      <c r="V4438">
        <v>6</v>
      </c>
      <c r="W4438">
        <v>2.125</v>
      </c>
      <c r="X4438">
        <v>3.4340000000000002</v>
      </c>
      <c r="Y4438" s="8">
        <v>43412</v>
      </c>
    </row>
    <row r="4439" spans="1:25" x14ac:dyDescent="0.25">
      <c r="A4439">
        <v>-111.976652</v>
      </c>
      <c r="B4439">
        <v>33.079454769999998</v>
      </c>
      <c r="C4439" t="s">
        <v>563</v>
      </c>
      <c r="D4439" t="s">
        <v>562</v>
      </c>
      <c r="E4439" t="s">
        <v>561</v>
      </c>
      <c r="F4439">
        <v>1917</v>
      </c>
      <c r="G4439">
        <v>0</v>
      </c>
      <c r="H4439">
        <v>13.333</v>
      </c>
      <c r="I4439">
        <v>2.9529999999999998</v>
      </c>
      <c r="J4439">
        <v>1</v>
      </c>
      <c r="K4439">
        <v>1172.375</v>
      </c>
      <c r="L4439" t="s">
        <v>560</v>
      </c>
      <c r="M4439" t="s">
        <v>559</v>
      </c>
      <c r="N4439" s="8">
        <v>43412</v>
      </c>
      <c r="O4439">
        <v>0</v>
      </c>
      <c r="P4439">
        <v>0</v>
      </c>
      <c r="Q4439">
        <v>11960.906000000001</v>
      </c>
      <c r="R4439">
        <v>1213.106</v>
      </c>
      <c r="S4439">
        <v>2.5270000000000001</v>
      </c>
      <c r="T4439">
        <v>33</v>
      </c>
      <c r="U4439">
        <v>3676.0790000000002</v>
      </c>
      <c r="V4439">
        <v>6</v>
      </c>
      <c r="W4439">
        <v>2.0129999999999999</v>
      </c>
      <c r="X4439">
        <v>3.254</v>
      </c>
      <c r="Y4439" s="8">
        <v>43412</v>
      </c>
    </row>
    <row r="4440" spans="1:25" x14ac:dyDescent="0.25">
      <c r="A4440">
        <v>-111.97665351000001</v>
      </c>
      <c r="B4440">
        <v>33.079462790000001</v>
      </c>
      <c r="C4440" t="s">
        <v>563</v>
      </c>
      <c r="D4440" t="s">
        <v>562</v>
      </c>
      <c r="E4440" t="s">
        <v>561</v>
      </c>
      <c r="F4440">
        <v>1918</v>
      </c>
      <c r="G4440">
        <v>3</v>
      </c>
      <c r="H4440">
        <v>13.333</v>
      </c>
      <c r="I4440">
        <v>2.92</v>
      </c>
      <c r="J4440">
        <v>1</v>
      </c>
      <c r="K4440">
        <v>1172.421</v>
      </c>
      <c r="L4440" t="s">
        <v>560</v>
      </c>
      <c r="M4440" t="s">
        <v>559</v>
      </c>
      <c r="N4440" s="8">
        <v>43412</v>
      </c>
      <c r="O4440">
        <v>0</v>
      </c>
      <c r="P4440">
        <v>0</v>
      </c>
      <c r="Q4440">
        <v>14353.593999999999</v>
      </c>
      <c r="R4440">
        <v>1472.136</v>
      </c>
      <c r="S4440">
        <v>3.0670000000000002</v>
      </c>
      <c r="T4440">
        <v>33</v>
      </c>
      <c r="U4440">
        <v>4461.018</v>
      </c>
      <c r="V4440">
        <v>6</v>
      </c>
      <c r="W4440">
        <v>1.9910000000000001</v>
      </c>
      <c r="X4440">
        <v>3.218</v>
      </c>
      <c r="Y4440" s="8">
        <v>43412</v>
      </c>
    </row>
    <row r="4441" spans="1:25" x14ac:dyDescent="0.25">
      <c r="A4441">
        <v>-111.97665283000001</v>
      </c>
      <c r="B4441">
        <v>33.079471779999999</v>
      </c>
      <c r="C4441" t="s">
        <v>563</v>
      </c>
      <c r="D4441" t="s">
        <v>562</v>
      </c>
      <c r="E4441" t="s">
        <v>561</v>
      </c>
      <c r="F4441">
        <v>1919</v>
      </c>
      <c r="G4441">
        <v>359</v>
      </c>
      <c r="H4441">
        <v>13.333</v>
      </c>
      <c r="I4441">
        <v>3.15</v>
      </c>
      <c r="J4441">
        <v>1</v>
      </c>
      <c r="K4441">
        <v>1172.3979999999999</v>
      </c>
      <c r="L4441" t="s">
        <v>560</v>
      </c>
      <c r="M4441" t="s">
        <v>559</v>
      </c>
      <c r="N4441" s="8">
        <v>43412</v>
      </c>
      <c r="O4441">
        <v>0</v>
      </c>
      <c r="P4441">
        <v>0</v>
      </c>
      <c r="Q4441">
        <v>14229.166999999999</v>
      </c>
      <c r="R4441">
        <v>1352.962</v>
      </c>
      <c r="S4441">
        <v>2.819</v>
      </c>
      <c r="T4441">
        <v>33</v>
      </c>
      <c r="U4441">
        <v>4099.884</v>
      </c>
      <c r="V4441">
        <v>6</v>
      </c>
      <c r="W4441">
        <v>2.1469999999999998</v>
      </c>
      <c r="X4441">
        <v>3.4710000000000001</v>
      </c>
      <c r="Y4441" s="8">
        <v>43412</v>
      </c>
    </row>
    <row r="4442" spans="1:25" x14ac:dyDescent="0.25">
      <c r="A4442">
        <v>-111.97665354</v>
      </c>
      <c r="B4442">
        <v>33.079479880000001</v>
      </c>
      <c r="C4442" t="s">
        <v>563</v>
      </c>
      <c r="D4442" t="s">
        <v>562</v>
      </c>
      <c r="E4442" t="s">
        <v>561</v>
      </c>
      <c r="F4442">
        <v>1920</v>
      </c>
      <c r="G4442">
        <v>9</v>
      </c>
      <c r="H4442">
        <v>13.333</v>
      </c>
      <c r="I4442">
        <v>3.0179999999999998</v>
      </c>
      <c r="J4442">
        <v>1</v>
      </c>
      <c r="K4442">
        <v>1172.375</v>
      </c>
      <c r="L4442" t="s">
        <v>560</v>
      </c>
      <c r="M4442" t="s">
        <v>559</v>
      </c>
      <c r="N4442" s="8">
        <v>43412</v>
      </c>
      <c r="O4442">
        <v>0</v>
      </c>
      <c r="P4442">
        <v>0</v>
      </c>
      <c r="Q4442">
        <v>15691.329</v>
      </c>
      <c r="R4442">
        <v>1556.8589999999999</v>
      </c>
      <c r="S4442">
        <v>3.2429999999999999</v>
      </c>
      <c r="T4442">
        <v>33</v>
      </c>
      <c r="U4442">
        <v>4717.7529999999997</v>
      </c>
      <c r="V4442">
        <v>6</v>
      </c>
      <c r="W4442">
        <v>2.0579999999999998</v>
      </c>
      <c r="X4442">
        <v>3.3260000000000001</v>
      </c>
      <c r="Y4442" s="8">
        <v>43412</v>
      </c>
    </row>
    <row r="4443" spans="1:25" x14ac:dyDescent="0.25">
      <c r="A4443">
        <v>-111.97665132</v>
      </c>
      <c r="B4443">
        <v>33.079487790000002</v>
      </c>
      <c r="C4443" t="s">
        <v>563</v>
      </c>
      <c r="D4443" t="s">
        <v>562</v>
      </c>
      <c r="E4443" t="s">
        <v>561</v>
      </c>
      <c r="F4443">
        <v>1921</v>
      </c>
      <c r="G4443">
        <v>356</v>
      </c>
      <c r="H4443">
        <v>13.333</v>
      </c>
      <c r="I4443">
        <v>3.0840000000000001</v>
      </c>
      <c r="J4443">
        <v>1</v>
      </c>
      <c r="K4443">
        <v>1172.3489999999999</v>
      </c>
      <c r="L4443" t="s">
        <v>560</v>
      </c>
      <c r="M4443" t="s">
        <v>559</v>
      </c>
      <c r="N4443" s="8">
        <v>43412</v>
      </c>
      <c r="O4443">
        <v>0</v>
      </c>
      <c r="P4443">
        <v>0</v>
      </c>
      <c r="Q4443">
        <v>14528.362999999999</v>
      </c>
      <c r="R4443">
        <v>1410.8019999999999</v>
      </c>
      <c r="S4443">
        <v>2.9390000000000001</v>
      </c>
      <c r="T4443">
        <v>33</v>
      </c>
      <c r="U4443">
        <v>4275.1580000000004</v>
      </c>
      <c r="V4443">
        <v>6</v>
      </c>
      <c r="W4443">
        <v>2.1030000000000002</v>
      </c>
      <c r="X4443">
        <v>3.3980000000000001</v>
      </c>
      <c r="Y4443" s="8">
        <v>43412</v>
      </c>
    </row>
    <row r="4444" spans="1:25" x14ac:dyDescent="0.25">
      <c r="A4444">
        <v>-111.97665268</v>
      </c>
      <c r="B4444">
        <v>33.079495790000003</v>
      </c>
      <c r="C4444" t="s">
        <v>563</v>
      </c>
      <c r="D4444" t="s">
        <v>562</v>
      </c>
      <c r="E4444" t="s">
        <v>561</v>
      </c>
      <c r="F4444">
        <v>1922</v>
      </c>
      <c r="G4444">
        <v>4</v>
      </c>
      <c r="H4444">
        <v>13.333</v>
      </c>
      <c r="I4444">
        <v>2.7890000000000001</v>
      </c>
      <c r="J4444">
        <v>1</v>
      </c>
      <c r="K4444">
        <v>1172.3389999999999</v>
      </c>
      <c r="L4444" t="s">
        <v>560</v>
      </c>
      <c r="M4444" t="s">
        <v>559</v>
      </c>
      <c r="N4444" s="8">
        <v>43412</v>
      </c>
      <c r="O4444">
        <v>0</v>
      </c>
      <c r="P4444">
        <v>0</v>
      </c>
      <c r="Q4444">
        <v>13735.316999999999</v>
      </c>
      <c r="R4444">
        <v>1475.0170000000001</v>
      </c>
      <c r="S4444">
        <v>3.073</v>
      </c>
      <c r="T4444">
        <v>33</v>
      </c>
      <c r="U4444">
        <v>4469.7489999999998</v>
      </c>
      <c r="V4444">
        <v>6</v>
      </c>
      <c r="W4444">
        <v>1.901</v>
      </c>
      <c r="X4444">
        <v>3.073</v>
      </c>
      <c r="Y4444" s="8">
        <v>43412</v>
      </c>
    </row>
    <row r="4445" spans="1:25" x14ac:dyDescent="0.25">
      <c r="A4445">
        <v>-111.97665148999999</v>
      </c>
      <c r="B4445">
        <v>33.079503789999997</v>
      </c>
      <c r="C4445" t="s">
        <v>563</v>
      </c>
      <c r="D4445" t="s">
        <v>562</v>
      </c>
      <c r="E4445" t="s">
        <v>561</v>
      </c>
      <c r="F4445">
        <v>1923</v>
      </c>
      <c r="G4445">
        <v>357</v>
      </c>
      <c r="H4445">
        <v>13.333</v>
      </c>
      <c r="I4445">
        <v>3.0179999999999998</v>
      </c>
      <c r="J4445">
        <v>1</v>
      </c>
      <c r="K4445">
        <v>1172.3689999999999</v>
      </c>
      <c r="L4445" t="s">
        <v>560</v>
      </c>
      <c r="M4445" t="s">
        <v>559</v>
      </c>
      <c r="N4445" s="8">
        <v>43412</v>
      </c>
      <c r="O4445">
        <v>0</v>
      </c>
      <c r="P4445">
        <v>0</v>
      </c>
      <c r="Q4445">
        <v>14492.01</v>
      </c>
      <c r="R4445">
        <v>1437.865</v>
      </c>
      <c r="S4445">
        <v>2.996</v>
      </c>
      <c r="T4445">
        <v>33</v>
      </c>
      <c r="U4445">
        <v>4357.1660000000002</v>
      </c>
      <c r="V4445">
        <v>6</v>
      </c>
      <c r="W4445">
        <v>2.0579999999999998</v>
      </c>
      <c r="X4445">
        <v>3.3260000000000001</v>
      </c>
      <c r="Y4445" s="8">
        <v>43412</v>
      </c>
    </row>
    <row r="4446" spans="1:25" x14ac:dyDescent="0.25">
      <c r="A4446">
        <v>-111.97665132</v>
      </c>
      <c r="B4446">
        <v>33.079511789999998</v>
      </c>
      <c r="C4446" t="s">
        <v>563</v>
      </c>
      <c r="D4446" t="s">
        <v>562</v>
      </c>
      <c r="E4446" t="s">
        <v>561</v>
      </c>
      <c r="F4446">
        <v>1924</v>
      </c>
      <c r="G4446">
        <v>356</v>
      </c>
      <c r="H4446">
        <v>13.333</v>
      </c>
      <c r="I4446">
        <v>2.9529999999999998</v>
      </c>
      <c r="J4446">
        <v>1</v>
      </c>
      <c r="K4446">
        <v>1172.421</v>
      </c>
      <c r="L4446" t="s">
        <v>560</v>
      </c>
      <c r="M4446" t="s">
        <v>559</v>
      </c>
      <c r="N4446" s="8">
        <v>43412</v>
      </c>
      <c r="O4446">
        <v>0</v>
      </c>
      <c r="P4446">
        <v>0</v>
      </c>
      <c r="Q4446">
        <v>14385.705</v>
      </c>
      <c r="R4446">
        <v>1459.0360000000001</v>
      </c>
      <c r="S4446">
        <v>3.04</v>
      </c>
      <c r="T4446">
        <v>33</v>
      </c>
      <c r="U4446">
        <v>4421.32</v>
      </c>
      <c r="V4446">
        <v>6</v>
      </c>
      <c r="W4446">
        <v>2.0129999999999999</v>
      </c>
      <c r="X4446">
        <v>3.254</v>
      </c>
      <c r="Y4446" s="8">
        <v>43412</v>
      </c>
    </row>
    <row r="4447" spans="1:25" x14ac:dyDescent="0.25">
      <c r="A4447">
        <v>-111.97665216999999</v>
      </c>
      <c r="B4447">
        <v>33.079520780000003</v>
      </c>
      <c r="C4447" t="s">
        <v>563</v>
      </c>
      <c r="D4447" t="s">
        <v>562</v>
      </c>
      <c r="E4447" t="s">
        <v>561</v>
      </c>
      <c r="F4447">
        <v>1925</v>
      </c>
      <c r="G4447">
        <v>1</v>
      </c>
      <c r="H4447">
        <v>13.333</v>
      </c>
      <c r="I4447">
        <v>2.9529999999999998</v>
      </c>
      <c r="J4447">
        <v>1</v>
      </c>
      <c r="K4447">
        <v>1172.48</v>
      </c>
      <c r="L4447" t="s">
        <v>560</v>
      </c>
      <c r="M4447" t="s">
        <v>559</v>
      </c>
      <c r="N4447" s="8">
        <v>43412</v>
      </c>
      <c r="O4447">
        <v>0</v>
      </c>
      <c r="P4447">
        <v>0</v>
      </c>
      <c r="Q4447">
        <v>15746.189</v>
      </c>
      <c r="R4447">
        <v>1597.02</v>
      </c>
      <c r="S4447">
        <v>3.327</v>
      </c>
      <c r="T4447">
        <v>33</v>
      </c>
      <c r="U4447">
        <v>4839.4530000000004</v>
      </c>
      <c r="V4447">
        <v>6</v>
      </c>
      <c r="W4447">
        <v>2.0129999999999999</v>
      </c>
      <c r="X4447">
        <v>3.254</v>
      </c>
      <c r="Y4447" s="8">
        <v>43412</v>
      </c>
    </row>
    <row r="4448" spans="1:25" x14ac:dyDescent="0.25">
      <c r="A4448">
        <v>-111.97665266</v>
      </c>
      <c r="B4448">
        <v>33.079528779999997</v>
      </c>
      <c r="C4448" t="s">
        <v>563</v>
      </c>
      <c r="D4448" t="s">
        <v>562</v>
      </c>
      <c r="E4448" t="s">
        <v>561</v>
      </c>
      <c r="F4448">
        <v>1926</v>
      </c>
      <c r="G4448">
        <v>358</v>
      </c>
      <c r="H4448">
        <v>13.333</v>
      </c>
      <c r="I4448">
        <v>2.9860000000000002</v>
      </c>
      <c r="J4448">
        <v>1</v>
      </c>
      <c r="K4448">
        <v>1172.395</v>
      </c>
      <c r="L4448" t="s">
        <v>560</v>
      </c>
      <c r="M4448" t="s">
        <v>559</v>
      </c>
      <c r="N4448" s="8">
        <v>43412</v>
      </c>
      <c r="O4448">
        <v>0</v>
      </c>
      <c r="P4448">
        <v>0</v>
      </c>
      <c r="Q4448">
        <v>12471.775</v>
      </c>
      <c r="R4448">
        <v>1251.02</v>
      </c>
      <c r="S4448">
        <v>2.6059999999999999</v>
      </c>
      <c r="T4448">
        <v>33</v>
      </c>
      <c r="U4448">
        <v>3790.9690000000001</v>
      </c>
      <c r="V4448">
        <v>6</v>
      </c>
      <c r="W4448">
        <v>2.036</v>
      </c>
      <c r="X4448">
        <v>3.29</v>
      </c>
      <c r="Y4448" s="8">
        <v>43412</v>
      </c>
    </row>
    <row r="4449" spans="1:25" x14ac:dyDescent="0.25">
      <c r="A4449">
        <v>-111.976652</v>
      </c>
      <c r="B4449">
        <v>33.079536769999997</v>
      </c>
      <c r="C4449" t="s">
        <v>563</v>
      </c>
      <c r="D4449" t="s">
        <v>562</v>
      </c>
      <c r="E4449" t="s">
        <v>561</v>
      </c>
      <c r="F4449">
        <v>1927</v>
      </c>
      <c r="G4449">
        <v>360</v>
      </c>
      <c r="H4449">
        <v>13.333</v>
      </c>
      <c r="I4449">
        <v>2.9860000000000002</v>
      </c>
      <c r="J4449">
        <v>1</v>
      </c>
      <c r="K4449">
        <v>1172.365</v>
      </c>
      <c r="L4449" t="s">
        <v>560</v>
      </c>
      <c r="M4449" t="s">
        <v>559</v>
      </c>
      <c r="N4449" s="8">
        <v>43412</v>
      </c>
      <c r="O4449">
        <v>0</v>
      </c>
      <c r="P4449">
        <v>0</v>
      </c>
      <c r="Q4449">
        <v>14240.679</v>
      </c>
      <c r="R4449">
        <v>1428.4549999999999</v>
      </c>
      <c r="S4449">
        <v>2.976</v>
      </c>
      <c r="T4449">
        <v>33</v>
      </c>
      <c r="U4449">
        <v>4328.652</v>
      </c>
      <c r="V4449">
        <v>6</v>
      </c>
      <c r="W4449">
        <v>2.036</v>
      </c>
      <c r="X4449">
        <v>3.29</v>
      </c>
      <c r="Y4449" s="8">
        <v>43412</v>
      </c>
    </row>
    <row r="4450" spans="1:25" x14ac:dyDescent="0.25">
      <c r="A4450">
        <v>-111.976652</v>
      </c>
      <c r="B4450">
        <v>33.079544769999998</v>
      </c>
      <c r="C4450" t="s">
        <v>563</v>
      </c>
      <c r="D4450" t="s">
        <v>562</v>
      </c>
      <c r="E4450" t="s">
        <v>561</v>
      </c>
      <c r="F4450">
        <v>1928</v>
      </c>
      <c r="G4450">
        <v>0</v>
      </c>
      <c r="H4450">
        <v>13.333</v>
      </c>
      <c r="I4450">
        <v>3.0179999999999998</v>
      </c>
      <c r="J4450">
        <v>1</v>
      </c>
      <c r="K4450">
        <v>1172.3689999999999</v>
      </c>
      <c r="L4450" t="s">
        <v>560</v>
      </c>
      <c r="M4450" t="s">
        <v>559</v>
      </c>
      <c r="N4450" s="8">
        <v>43412</v>
      </c>
      <c r="O4450">
        <v>0</v>
      </c>
      <c r="P4450">
        <v>0</v>
      </c>
      <c r="Q4450">
        <v>15416.532999999999</v>
      </c>
      <c r="R4450">
        <v>1529.5940000000001</v>
      </c>
      <c r="S4450">
        <v>3.1869999999999998</v>
      </c>
      <c r="T4450">
        <v>33</v>
      </c>
      <c r="U4450">
        <v>4635.1329999999998</v>
      </c>
      <c r="V4450">
        <v>6</v>
      </c>
      <c r="W4450">
        <v>2.0579999999999998</v>
      </c>
      <c r="X4450">
        <v>3.3260000000000001</v>
      </c>
      <c r="Y4450" s="8">
        <v>43412</v>
      </c>
    </row>
    <row r="4451" spans="1:25" x14ac:dyDescent="0.25">
      <c r="A4451">
        <v>-111.97665268</v>
      </c>
      <c r="B4451">
        <v>33.079552790000001</v>
      </c>
      <c r="C4451" t="s">
        <v>563</v>
      </c>
      <c r="D4451" t="s">
        <v>562</v>
      </c>
      <c r="E4451" t="s">
        <v>561</v>
      </c>
      <c r="F4451">
        <v>1929</v>
      </c>
      <c r="G4451">
        <v>4</v>
      </c>
      <c r="H4451">
        <v>13.333</v>
      </c>
      <c r="I4451">
        <v>2.92</v>
      </c>
      <c r="J4451">
        <v>1</v>
      </c>
      <c r="K4451">
        <v>1172.3789999999999</v>
      </c>
      <c r="L4451" t="s">
        <v>560</v>
      </c>
      <c r="M4451" t="s">
        <v>559</v>
      </c>
      <c r="N4451" s="8">
        <v>43412</v>
      </c>
      <c r="O4451">
        <v>0</v>
      </c>
      <c r="P4451">
        <v>0</v>
      </c>
      <c r="Q4451">
        <v>15176.163</v>
      </c>
      <c r="R4451">
        <v>1556.5</v>
      </c>
      <c r="S4451">
        <v>3.2429999999999999</v>
      </c>
      <c r="T4451">
        <v>33</v>
      </c>
      <c r="U4451">
        <v>4716.6679999999997</v>
      </c>
      <c r="V4451">
        <v>6</v>
      </c>
      <c r="W4451">
        <v>1.9910000000000001</v>
      </c>
      <c r="X4451">
        <v>3.218</v>
      </c>
      <c r="Y4451" s="8">
        <v>43412</v>
      </c>
    </row>
    <row r="4452" spans="1:25" x14ac:dyDescent="0.25">
      <c r="A4452">
        <v>-111.97665182999999</v>
      </c>
      <c r="B4452">
        <v>33.079561779999999</v>
      </c>
      <c r="C4452" t="s">
        <v>563</v>
      </c>
      <c r="D4452" t="s">
        <v>562</v>
      </c>
      <c r="E4452" t="s">
        <v>561</v>
      </c>
      <c r="F4452">
        <v>1930</v>
      </c>
      <c r="G4452">
        <v>359</v>
      </c>
      <c r="H4452">
        <v>13.333</v>
      </c>
      <c r="I4452">
        <v>3.117</v>
      </c>
      <c r="J4452">
        <v>1</v>
      </c>
      <c r="K4452">
        <v>1172.3230000000001</v>
      </c>
      <c r="L4452" t="s">
        <v>560</v>
      </c>
      <c r="M4452" t="s">
        <v>559</v>
      </c>
      <c r="N4452" s="8">
        <v>43412</v>
      </c>
      <c r="O4452">
        <v>0</v>
      </c>
      <c r="P4452">
        <v>0</v>
      </c>
      <c r="Q4452">
        <v>12239.226000000001</v>
      </c>
      <c r="R4452">
        <v>1176.001</v>
      </c>
      <c r="S4452">
        <v>2.4500000000000002</v>
      </c>
      <c r="T4452">
        <v>33</v>
      </c>
      <c r="U4452">
        <v>3563.6390000000001</v>
      </c>
      <c r="V4452">
        <v>6</v>
      </c>
      <c r="W4452">
        <v>2.125</v>
      </c>
      <c r="X4452">
        <v>3.4340000000000002</v>
      </c>
      <c r="Y4452" s="8">
        <v>43412</v>
      </c>
    </row>
    <row r="4453" spans="1:25" x14ac:dyDescent="0.25">
      <c r="A4453">
        <v>-111.976652</v>
      </c>
      <c r="B4453">
        <v>33.079569769999999</v>
      </c>
      <c r="C4453" t="s">
        <v>563</v>
      </c>
      <c r="D4453" t="s">
        <v>562</v>
      </c>
      <c r="E4453" t="s">
        <v>561</v>
      </c>
      <c r="F4453">
        <v>1931</v>
      </c>
      <c r="G4453">
        <v>360</v>
      </c>
      <c r="H4453">
        <v>13.333</v>
      </c>
      <c r="I4453">
        <v>2.9529999999999998</v>
      </c>
      <c r="J4453">
        <v>1</v>
      </c>
      <c r="K4453">
        <v>1172.3489999999999</v>
      </c>
      <c r="L4453" t="s">
        <v>560</v>
      </c>
      <c r="M4453" t="s">
        <v>559</v>
      </c>
      <c r="N4453" s="8">
        <v>43412</v>
      </c>
      <c r="O4453">
        <v>0</v>
      </c>
      <c r="P4453">
        <v>0</v>
      </c>
      <c r="Q4453">
        <v>15360.241</v>
      </c>
      <c r="R4453">
        <v>1557.876</v>
      </c>
      <c r="S4453">
        <v>3.246</v>
      </c>
      <c r="T4453">
        <v>33</v>
      </c>
      <c r="U4453">
        <v>4720.835</v>
      </c>
      <c r="V4453">
        <v>6</v>
      </c>
      <c r="W4453">
        <v>2.0129999999999999</v>
      </c>
      <c r="X4453">
        <v>3.254</v>
      </c>
      <c r="Y4453" s="8">
        <v>43412</v>
      </c>
    </row>
    <row r="4454" spans="1:25" x14ac:dyDescent="0.25">
      <c r="A4454">
        <v>-111.97665216999999</v>
      </c>
      <c r="B4454">
        <v>33.079577780000001</v>
      </c>
      <c r="C4454" t="s">
        <v>563</v>
      </c>
      <c r="D4454" t="s">
        <v>562</v>
      </c>
      <c r="E4454" t="s">
        <v>561</v>
      </c>
      <c r="F4454">
        <v>1932</v>
      </c>
      <c r="G4454">
        <v>1</v>
      </c>
      <c r="H4454">
        <v>13.333</v>
      </c>
      <c r="I4454">
        <v>2.887</v>
      </c>
      <c r="J4454">
        <v>1</v>
      </c>
      <c r="K4454">
        <v>1172.3720000000001</v>
      </c>
      <c r="L4454" t="s">
        <v>560</v>
      </c>
      <c r="M4454" t="s">
        <v>559</v>
      </c>
      <c r="N4454" s="8">
        <v>43412</v>
      </c>
      <c r="O4454">
        <v>0</v>
      </c>
      <c r="P4454">
        <v>0</v>
      </c>
      <c r="Q4454">
        <v>16303.05</v>
      </c>
      <c r="R4454">
        <v>1691.077</v>
      </c>
      <c r="S4454">
        <v>3.5230000000000001</v>
      </c>
      <c r="T4454">
        <v>33</v>
      </c>
      <c r="U4454">
        <v>5124.4769999999999</v>
      </c>
      <c r="V4454">
        <v>6</v>
      </c>
      <c r="W4454">
        <v>1.9690000000000001</v>
      </c>
      <c r="X4454">
        <v>3.181</v>
      </c>
      <c r="Y4454" s="8">
        <v>43412</v>
      </c>
    </row>
    <row r="4455" spans="1:25" x14ac:dyDescent="0.25">
      <c r="A4455">
        <v>-111.97665286</v>
      </c>
      <c r="B4455">
        <v>33.079585809999998</v>
      </c>
      <c r="C4455" t="s">
        <v>563</v>
      </c>
      <c r="D4455" t="s">
        <v>562</v>
      </c>
      <c r="E4455" t="s">
        <v>561</v>
      </c>
      <c r="F4455">
        <v>1933</v>
      </c>
      <c r="G4455">
        <v>5</v>
      </c>
      <c r="H4455">
        <v>13.333</v>
      </c>
      <c r="I4455">
        <v>2.887</v>
      </c>
      <c r="J4455">
        <v>1</v>
      </c>
      <c r="K4455">
        <v>1172.3520000000001</v>
      </c>
      <c r="L4455" t="s">
        <v>560</v>
      </c>
      <c r="M4455" t="s">
        <v>559</v>
      </c>
      <c r="N4455" s="8">
        <v>43412</v>
      </c>
      <c r="O4455">
        <v>0</v>
      </c>
      <c r="P4455">
        <v>0</v>
      </c>
      <c r="Q4455">
        <v>15867.584999999999</v>
      </c>
      <c r="R4455">
        <v>1645.9079999999999</v>
      </c>
      <c r="S4455">
        <v>3.4289999999999998</v>
      </c>
      <c r="T4455">
        <v>33</v>
      </c>
      <c r="U4455">
        <v>4987.5990000000002</v>
      </c>
      <c r="V4455">
        <v>6</v>
      </c>
      <c r="W4455">
        <v>1.9690000000000001</v>
      </c>
      <c r="X4455">
        <v>3.181</v>
      </c>
      <c r="Y4455" s="8">
        <v>43412</v>
      </c>
    </row>
    <row r="4456" spans="1:25" x14ac:dyDescent="0.25">
      <c r="A4456">
        <v>-111.97665132</v>
      </c>
      <c r="B4456">
        <v>33.079593789999997</v>
      </c>
      <c r="C4456" t="s">
        <v>563</v>
      </c>
      <c r="D4456" t="s">
        <v>562</v>
      </c>
      <c r="E4456" t="s">
        <v>561</v>
      </c>
      <c r="F4456">
        <v>1934</v>
      </c>
      <c r="G4456">
        <v>356</v>
      </c>
      <c r="H4456">
        <v>13.333</v>
      </c>
      <c r="I4456">
        <v>2.92</v>
      </c>
      <c r="J4456">
        <v>1</v>
      </c>
      <c r="K4456">
        <v>1172.3430000000001</v>
      </c>
      <c r="L4456" t="s">
        <v>560</v>
      </c>
      <c r="M4456" t="s">
        <v>559</v>
      </c>
      <c r="N4456" s="8">
        <v>43412</v>
      </c>
      <c r="O4456">
        <v>0</v>
      </c>
      <c r="P4456">
        <v>0</v>
      </c>
      <c r="Q4456">
        <v>16272.205</v>
      </c>
      <c r="R4456">
        <v>1668.913</v>
      </c>
      <c r="S4456">
        <v>3.4769999999999999</v>
      </c>
      <c r="T4456">
        <v>33</v>
      </c>
      <c r="U4456">
        <v>5057.3119999999999</v>
      </c>
      <c r="V4456">
        <v>6</v>
      </c>
      <c r="W4456">
        <v>1.9910000000000001</v>
      </c>
      <c r="X4456">
        <v>3.218</v>
      </c>
      <c r="Y4456" s="8">
        <v>43412</v>
      </c>
    </row>
    <row r="4457" spans="1:25" x14ac:dyDescent="0.25">
      <c r="A4457">
        <v>-111.97665216999999</v>
      </c>
      <c r="B4457">
        <v>33.079601779999997</v>
      </c>
      <c r="C4457" t="s">
        <v>563</v>
      </c>
      <c r="D4457" t="s">
        <v>562</v>
      </c>
      <c r="E4457" t="s">
        <v>561</v>
      </c>
      <c r="F4457">
        <v>1935</v>
      </c>
      <c r="G4457">
        <v>1</v>
      </c>
      <c r="H4457">
        <v>13.333</v>
      </c>
      <c r="I4457">
        <v>2.8220000000000001</v>
      </c>
      <c r="J4457">
        <v>1</v>
      </c>
      <c r="K4457">
        <v>1172.3589999999999</v>
      </c>
      <c r="L4457" t="s">
        <v>560</v>
      </c>
      <c r="M4457" t="s">
        <v>559</v>
      </c>
      <c r="N4457" s="8">
        <v>43412</v>
      </c>
      <c r="O4457">
        <v>0</v>
      </c>
      <c r="P4457">
        <v>0</v>
      </c>
      <c r="Q4457">
        <v>15022.378000000001</v>
      </c>
      <c r="R4457">
        <v>1594.4739999999999</v>
      </c>
      <c r="S4457">
        <v>3.3220000000000001</v>
      </c>
      <c r="T4457">
        <v>33</v>
      </c>
      <c r="U4457">
        <v>4831.74</v>
      </c>
      <c r="V4457">
        <v>6</v>
      </c>
      <c r="W4457">
        <v>1.9239999999999999</v>
      </c>
      <c r="X4457">
        <v>3.109</v>
      </c>
      <c r="Y4457" s="8">
        <v>43412</v>
      </c>
    </row>
    <row r="4458" spans="1:25" x14ac:dyDescent="0.25">
      <c r="A4458">
        <v>-111.97665182999999</v>
      </c>
      <c r="B4458">
        <v>33.079610780000003</v>
      </c>
      <c r="C4458" t="s">
        <v>563</v>
      </c>
      <c r="D4458" t="s">
        <v>562</v>
      </c>
      <c r="E4458" t="s">
        <v>561</v>
      </c>
      <c r="F4458">
        <v>1936</v>
      </c>
      <c r="G4458">
        <v>359</v>
      </c>
      <c r="H4458">
        <v>13.333</v>
      </c>
      <c r="I4458">
        <v>2.9529999999999998</v>
      </c>
      <c r="J4458">
        <v>1</v>
      </c>
      <c r="K4458">
        <v>1172.346</v>
      </c>
      <c r="L4458" t="s">
        <v>560</v>
      </c>
      <c r="M4458" t="s">
        <v>559</v>
      </c>
      <c r="N4458" s="8">
        <v>43412</v>
      </c>
      <c r="O4458">
        <v>0</v>
      </c>
      <c r="P4458">
        <v>0</v>
      </c>
      <c r="Q4458">
        <v>14321.206</v>
      </c>
      <c r="R4458">
        <v>1452.4939999999999</v>
      </c>
      <c r="S4458">
        <v>3.0259999999999998</v>
      </c>
      <c r="T4458">
        <v>33</v>
      </c>
      <c r="U4458">
        <v>4401.4970000000003</v>
      </c>
      <c r="V4458">
        <v>6</v>
      </c>
      <c r="W4458">
        <v>2.0129999999999999</v>
      </c>
      <c r="X4458">
        <v>3.254</v>
      </c>
      <c r="Y4458" s="8">
        <v>43412</v>
      </c>
    </row>
    <row r="4459" spans="1:25" x14ac:dyDescent="0.25">
      <c r="A4459">
        <v>-111.97665151</v>
      </c>
      <c r="B4459">
        <v>33.079618789999998</v>
      </c>
      <c r="C4459" t="s">
        <v>563</v>
      </c>
      <c r="D4459" t="s">
        <v>562</v>
      </c>
      <c r="E4459" t="s">
        <v>561</v>
      </c>
      <c r="F4459">
        <v>1937</v>
      </c>
      <c r="G4459">
        <v>3</v>
      </c>
      <c r="H4459">
        <v>13.333</v>
      </c>
      <c r="I4459">
        <v>2.9860000000000002</v>
      </c>
      <c r="J4459">
        <v>1</v>
      </c>
      <c r="K4459">
        <v>1172.3720000000001</v>
      </c>
      <c r="L4459" t="s">
        <v>560</v>
      </c>
      <c r="M4459" t="s">
        <v>559</v>
      </c>
      <c r="N4459" s="8">
        <v>43412</v>
      </c>
      <c r="O4459">
        <v>0</v>
      </c>
      <c r="P4459">
        <v>0</v>
      </c>
      <c r="Q4459">
        <v>15337.713</v>
      </c>
      <c r="R4459">
        <v>1538.4960000000001</v>
      </c>
      <c r="S4459">
        <v>3.2050000000000001</v>
      </c>
      <c r="T4459">
        <v>33</v>
      </c>
      <c r="U4459">
        <v>4662.1099999999997</v>
      </c>
      <c r="V4459">
        <v>6</v>
      </c>
      <c r="W4459">
        <v>2.036</v>
      </c>
      <c r="X4459">
        <v>3.29</v>
      </c>
      <c r="Y4459" s="8">
        <v>43412</v>
      </c>
    </row>
    <row r="4460" spans="1:25" x14ac:dyDescent="0.25">
      <c r="A4460">
        <v>-111.97665134</v>
      </c>
      <c r="B4460">
        <v>33.079626779999998</v>
      </c>
      <c r="C4460" t="s">
        <v>563</v>
      </c>
      <c r="D4460" t="s">
        <v>562</v>
      </c>
      <c r="E4460" t="s">
        <v>561</v>
      </c>
      <c r="F4460">
        <v>1938</v>
      </c>
      <c r="G4460">
        <v>2</v>
      </c>
      <c r="H4460">
        <v>13.333</v>
      </c>
      <c r="I4460">
        <v>2.9529999999999998</v>
      </c>
      <c r="J4460">
        <v>1</v>
      </c>
      <c r="K4460">
        <v>1172.3979999999999</v>
      </c>
      <c r="L4460" t="s">
        <v>560</v>
      </c>
      <c r="M4460" t="s">
        <v>559</v>
      </c>
      <c r="N4460" s="8">
        <v>43412</v>
      </c>
      <c r="O4460">
        <v>0</v>
      </c>
      <c r="P4460">
        <v>0</v>
      </c>
      <c r="Q4460">
        <v>15258.453</v>
      </c>
      <c r="R4460">
        <v>1547.5519999999999</v>
      </c>
      <c r="S4460">
        <v>3.2240000000000002</v>
      </c>
      <c r="T4460">
        <v>33</v>
      </c>
      <c r="U4460">
        <v>4689.5519999999997</v>
      </c>
      <c r="V4460">
        <v>6</v>
      </c>
      <c r="W4460">
        <v>2.0129999999999999</v>
      </c>
      <c r="X4460">
        <v>3.254</v>
      </c>
      <c r="Y4460" s="8">
        <v>43412</v>
      </c>
    </row>
    <row r="4461" spans="1:25" x14ac:dyDescent="0.25">
      <c r="A4461">
        <v>-111.97665117</v>
      </c>
      <c r="B4461">
        <v>33.079634779999999</v>
      </c>
      <c r="C4461" t="s">
        <v>563</v>
      </c>
      <c r="D4461" t="s">
        <v>562</v>
      </c>
      <c r="E4461" t="s">
        <v>561</v>
      </c>
      <c r="F4461">
        <v>1939</v>
      </c>
      <c r="G4461">
        <v>1</v>
      </c>
      <c r="H4461">
        <v>13.333</v>
      </c>
      <c r="I4461">
        <v>2.9529999999999998</v>
      </c>
      <c r="J4461">
        <v>1</v>
      </c>
      <c r="K4461">
        <v>1172.3820000000001</v>
      </c>
      <c r="L4461" t="s">
        <v>560</v>
      </c>
      <c r="M4461" t="s">
        <v>559</v>
      </c>
      <c r="N4461" s="8">
        <v>43412</v>
      </c>
      <c r="O4461">
        <v>0</v>
      </c>
      <c r="P4461">
        <v>0</v>
      </c>
      <c r="Q4461">
        <v>13742.423000000001</v>
      </c>
      <c r="R4461">
        <v>1393.7919999999999</v>
      </c>
      <c r="S4461">
        <v>2.9039999999999999</v>
      </c>
      <c r="T4461">
        <v>33</v>
      </c>
      <c r="U4461">
        <v>4223.6130000000003</v>
      </c>
      <c r="V4461">
        <v>6</v>
      </c>
      <c r="W4461">
        <v>2.0129999999999999</v>
      </c>
      <c r="X4461">
        <v>3.254</v>
      </c>
      <c r="Y4461" s="8">
        <v>43412</v>
      </c>
    </row>
    <row r="4462" spans="1:25" x14ac:dyDescent="0.25">
      <c r="A4462">
        <v>-111.97665066</v>
      </c>
      <c r="B4462">
        <v>33.07964278</v>
      </c>
      <c r="C4462" t="s">
        <v>563</v>
      </c>
      <c r="D4462" t="s">
        <v>562</v>
      </c>
      <c r="E4462" t="s">
        <v>561</v>
      </c>
      <c r="F4462">
        <v>1940</v>
      </c>
      <c r="G4462">
        <v>358</v>
      </c>
      <c r="H4462">
        <v>13.333</v>
      </c>
      <c r="I4462">
        <v>2.9529999999999998</v>
      </c>
      <c r="J4462">
        <v>1</v>
      </c>
      <c r="K4462">
        <v>1172.3589999999999</v>
      </c>
      <c r="L4462" t="s">
        <v>560</v>
      </c>
      <c r="M4462" t="s">
        <v>559</v>
      </c>
      <c r="N4462" s="8">
        <v>43412</v>
      </c>
      <c r="O4462">
        <v>0</v>
      </c>
      <c r="P4462">
        <v>0</v>
      </c>
      <c r="Q4462">
        <v>13025.608</v>
      </c>
      <c r="R4462">
        <v>1321.0909999999999</v>
      </c>
      <c r="S4462">
        <v>2.7519999999999998</v>
      </c>
      <c r="T4462">
        <v>33</v>
      </c>
      <c r="U4462">
        <v>4003.306</v>
      </c>
      <c r="V4462">
        <v>6</v>
      </c>
      <c r="W4462">
        <v>2.0129999999999999</v>
      </c>
      <c r="X4462">
        <v>3.254</v>
      </c>
      <c r="Y4462" s="8">
        <v>43412</v>
      </c>
    </row>
    <row r="4463" spans="1:25" x14ac:dyDescent="0.25">
      <c r="A4463">
        <v>-111.97665117</v>
      </c>
      <c r="B4463">
        <v>33.079650780000001</v>
      </c>
      <c r="C4463" t="s">
        <v>563</v>
      </c>
      <c r="D4463" t="s">
        <v>562</v>
      </c>
      <c r="E4463" t="s">
        <v>561</v>
      </c>
      <c r="F4463">
        <v>1941</v>
      </c>
      <c r="G4463">
        <v>1</v>
      </c>
      <c r="H4463">
        <v>13.333</v>
      </c>
      <c r="I4463">
        <v>2.9860000000000002</v>
      </c>
      <c r="J4463">
        <v>1</v>
      </c>
      <c r="K4463">
        <v>1172.4079999999999</v>
      </c>
      <c r="L4463" t="s">
        <v>560</v>
      </c>
      <c r="M4463" t="s">
        <v>559</v>
      </c>
      <c r="N4463" s="8">
        <v>43412</v>
      </c>
      <c r="O4463">
        <v>0</v>
      </c>
      <c r="P4463">
        <v>0</v>
      </c>
      <c r="Q4463">
        <v>14288.984</v>
      </c>
      <c r="R4463">
        <v>1433.3009999999999</v>
      </c>
      <c r="S4463">
        <v>2.9860000000000002</v>
      </c>
      <c r="T4463">
        <v>33</v>
      </c>
      <c r="U4463">
        <v>4343.335</v>
      </c>
      <c r="V4463">
        <v>6</v>
      </c>
      <c r="W4463">
        <v>2.036</v>
      </c>
      <c r="X4463">
        <v>3.29</v>
      </c>
      <c r="Y4463" s="8">
        <v>43412</v>
      </c>
    </row>
    <row r="4464" spans="1:25" x14ac:dyDescent="0.25">
      <c r="A4464">
        <v>-111.976651</v>
      </c>
      <c r="B4464">
        <v>33.079658770000002</v>
      </c>
      <c r="C4464" t="s">
        <v>563</v>
      </c>
      <c r="D4464" t="s">
        <v>562</v>
      </c>
      <c r="E4464" t="s">
        <v>561</v>
      </c>
      <c r="F4464">
        <v>1942</v>
      </c>
      <c r="G4464">
        <v>0</v>
      </c>
      <c r="H4464">
        <v>13.333</v>
      </c>
      <c r="I4464">
        <v>2.9860000000000002</v>
      </c>
      <c r="J4464">
        <v>1</v>
      </c>
      <c r="K4464">
        <v>1172.405</v>
      </c>
      <c r="L4464" t="s">
        <v>560</v>
      </c>
      <c r="M4464" t="s">
        <v>559</v>
      </c>
      <c r="N4464" s="8">
        <v>43412</v>
      </c>
      <c r="O4464">
        <v>0</v>
      </c>
      <c r="P4464">
        <v>0</v>
      </c>
      <c r="Q4464">
        <v>14981.398999999999</v>
      </c>
      <c r="R4464">
        <v>1502.7550000000001</v>
      </c>
      <c r="S4464">
        <v>3.1309999999999998</v>
      </c>
      <c r="T4464">
        <v>33</v>
      </c>
      <c r="U4464">
        <v>4553.8040000000001</v>
      </c>
      <c r="V4464">
        <v>6</v>
      </c>
      <c r="W4464">
        <v>2.036</v>
      </c>
      <c r="X4464">
        <v>3.29</v>
      </c>
      <c r="Y4464" s="8">
        <v>43412</v>
      </c>
    </row>
    <row r="4465" spans="1:25" x14ac:dyDescent="0.25">
      <c r="A4465">
        <v>-111.976651</v>
      </c>
      <c r="B4465">
        <v>33.07966777</v>
      </c>
      <c r="C4465" t="s">
        <v>563</v>
      </c>
      <c r="D4465" t="s">
        <v>562</v>
      </c>
      <c r="E4465" t="s">
        <v>561</v>
      </c>
      <c r="F4465">
        <v>1943</v>
      </c>
      <c r="G4465">
        <v>0</v>
      </c>
      <c r="H4465">
        <v>13.333</v>
      </c>
      <c r="I4465">
        <v>3.15</v>
      </c>
      <c r="J4465">
        <v>1</v>
      </c>
      <c r="K4465">
        <v>1172.3920000000001</v>
      </c>
      <c r="L4465" t="s">
        <v>560</v>
      </c>
      <c r="M4465" t="s">
        <v>559</v>
      </c>
      <c r="N4465" s="8">
        <v>43412</v>
      </c>
      <c r="O4465">
        <v>0</v>
      </c>
      <c r="P4465">
        <v>0</v>
      </c>
      <c r="Q4465">
        <v>12376.652</v>
      </c>
      <c r="R4465">
        <v>1176.818</v>
      </c>
      <c r="S4465">
        <v>2.452</v>
      </c>
      <c r="T4465">
        <v>33</v>
      </c>
      <c r="U4465">
        <v>3566.114</v>
      </c>
      <c r="V4465">
        <v>6</v>
      </c>
      <c r="W4465">
        <v>2.1469999999999998</v>
      </c>
      <c r="X4465">
        <v>3.4710000000000001</v>
      </c>
      <c r="Y4465" s="8">
        <v>43412</v>
      </c>
    </row>
    <row r="4466" spans="1:25" x14ac:dyDescent="0.25">
      <c r="A4466">
        <v>-111.97665014</v>
      </c>
      <c r="B4466">
        <v>33.079675809999998</v>
      </c>
      <c r="C4466" t="s">
        <v>563</v>
      </c>
      <c r="D4466" t="s">
        <v>562</v>
      </c>
      <c r="E4466" t="s">
        <v>561</v>
      </c>
      <c r="F4466">
        <v>1944</v>
      </c>
      <c r="G4466">
        <v>355</v>
      </c>
      <c r="H4466">
        <v>13.333</v>
      </c>
      <c r="I4466">
        <v>2.92</v>
      </c>
      <c r="J4466">
        <v>1</v>
      </c>
      <c r="K4466">
        <v>1172.3820000000001</v>
      </c>
      <c r="L4466" t="s">
        <v>560</v>
      </c>
      <c r="M4466" t="s">
        <v>559</v>
      </c>
      <c r="N4466" s="8">
        <v>43412</v>
      </c>
      <c r="O4466">
        <v>0</v>
      </c>
      <c r="P4466">
        <v>0</v>
      </c>
      <c r="Q4466">
        <v>14032.915999999999</v>
      </c>
      <c r="R4466">
        <v>1439.2470000000001</v>
      </c>
      <c r="S4466">
        <v>2.9980000000000002</v>
      </c>
      <c r="T4466">
        <v>33</v>
      </c>
      <c r="U4466">
        <v>4361.3530000000001</v>
      </c>
      <c r="V4466">
        <v>6</v>
      </c>
      <c r="W4466">
        <v>1.9910000000000001</v>
      </c>
      <c r="X4466">
        <v>3.218</v>
      </c>
      <c r="Y4466" s="8">
        <v>43412</v>
      </c>
    </row>
    <row r="4467" spans="1:25" x14ac:dyDescent="0.25">
      <c r="A4467">
        <v>-111.97665134</v>
      </c>
      <c r="B4467">
        <v>33.079683780000003</v>
      </c>
      <c r="C4467" t="s">
        <v>563</v>
      </c>
      <c r="D4467" t="s">
        <v>562</v>
      </c>
      <c r="E4467" t="s">
        <v>561</v>
      </c>
      <c r="F4467">
        <v>1945</v>
      </c>
      <c r="G4467">
        <v>2</v>
      </c>
      <c r="H4467">
        <v>13.333</v>
      </c>
      <c r="I4467">
        <v>2.887</v>
      </c>
      <c r="J4467">
        <v>1</v>
      </c>
      <c r="K4467">
        <v>1172.3520000000001</v>
      </c>
      <c r="L4467" t="s">
        <v>560</v>
      </c>
      <c r="M4467" t="s">
        <v>559</v>
      </c>
      <c r="N4467" s="8">
        <v>43412</v>
      </c>
      <c r="O4467">
        <v>0</v>
      </c>
      <c r="P4467">
        <v>0</v>
      </c>
      <c r="Q4467">
        <v>14721.64</v>
      </c>
      <c r="R4467">
        <v>1527.0409999999999</v>
      </c>
      <c r="S4467">
        <v>3.181</v>
      </c>
      <c r="T4467">
        <v>33</v>
      </c>
      <c r="U4467">
        <v>4627.3980000000001</v>
      </c>
      <c r="V4467">
        <v>6</v>
      </c>
      <c r="W4467">
        <v>1.9690000000000001</v>
      </c>
      <c r="X4467">
        <v>3.181</v>
      </c>
      <c r="Y4467" s="8">
        <v>43412</v>
      </c>
    </row>
    <row r="4468" spans="1:25" x14ac:dyDescent="0.25">
      <c r="A4468">
        <v>-111.97665051</v>
      </c>
      <c r="B4468">
        <v>33.079691789999998</v>
      </c>
      <c r="C4468" t="s">
        <v>563</v>
      </c>
      <c r="D4468" t="s">
        <v>562</v>
      </c>
      <c r="E4468" t="s">
        <v>561</v>
      </c>
      <c r="F4468">
        <v>1946</v>
      </c>
      <c r="G4468">
        <v>3</v>
      </c>
      <c r="H4468">
        <v>13.333</v>
      </c>
      <c r="I4468">
        <v>2.9860000000000002</v>
      </c>
      <c r="J4468">
        <v>1</v>
      </c>
      <c r="K4468">
        <v>1172.3589999999999</v>
      </c>
      <c r="L4468" t="s">
        <v>560</v>
      </c>
      <c r="M4468" t="s">
        <v>559</v>
      </c>
      <c r="N4468" s="8">
        <v>43412</v>
      </c>
      <c r="O4468">
        <v>0</v>
      </c>
      <c r="P4468">
        <v>0</v>
      </c>
      <c r="Q4468">
        <v>13787.974</v>
      </c>
      <c r="R4468">
        <v>1383.0450000000001</v>
      </c>
      <c r="S4468">
        <v>2.8809999999999998</v>
      </c>
      <c r="T4468">
        <v>33</v>
      </c>
      <c r="U4468">
        <v>4191.0460000000003</v>
      </c>
      <c r="V4468">
        <v>6</v>
      </c>
      <c r="W4468">
        <v>2.036</v>
      </c>
      <c r="X4468">
        <v>3.29</v>
      </c>
      <c r="Y4468" s="8">
        <v>43412</v>
      </c>
    </row>
    <row r="4469" spans="1:25" x14ac:dyDescent="0.25">
      <c r="A4469">
        <v>-111.97665014</v>
      </c>
      <c r="B4469">
        <v>33.079699810000001</v>
      </c>
      <c r="C4469" t="s">
        <v>563</v>
      </c>
      <c r="D4469" t="s">
        <v>562</v>
      </c>
      <c r="E4469" t="s">
        <v>561</v>
      </c>
      <c r="F4469">
        <v>1947</v>
      </c>
      <c r="G4469">
        <v>355</v>
      </c>
      <c r="H4469">
        <v>13.333</v>
      </c>
      <c r="I4469">
        <v>2.9529999999999998</v>
      </c>
      <c r="J4469">
        <v>1</v>
      </c>
      <c r="K4469">
        <v>1172.3720000000001</v>
      </c>
      <c r="L4469" t="s">
        <v>560</v>
      </c>
      <c r="M4469" t="s">
        <v>559</v>
      </c>
      <c r="N4469" s="8">
        <v>43412</v>
      </c>
      <c r="O4469">
        <v>0</v>
      </c>
      <c r="P4469">
        <v>0</v>
      </c>
      <c r="Q4469">
        <v>14766.585999999999</v>
      </c>
      <c r="R4469">
        <v>1497.6659999999999</v>
      </c>
      <c r="S4469">
        <v>3.12</v>
      </c>
      <c r="T4469">
        <v>33</v>
      </c>
      <c r="U4469">
        <v>4538.3810000000003</v>
      </c>
      <c r="V4469">
        <v>6</v>
      </c>
      <c r="W4469">
        <v>2.0129999999999999</v>
      </c>
      <c r="X4469">
        <v>3.254</v>
      </c>
      <c r="Y4469" s="8">
        <v>43412</v>
      </c>
    </row>
    <row r="4470" spans="1:25" x14ac:dyDescent="0.25">
      <c r="A4470">
        <v>-111.97665066</v>
      </c>
      <c r="B4470">
        <v>33.07970778</v>
      </c>
      <c r="C4470" t="s">
        <v>563</v>
      </c>
      <c r="D4470" t="s">
        <v>562</v>
      </c>
      <c r="E4470" t="s">
        <v>561</v>
      </c>
      <c r="F4470">
        <v>1948</v>
      </c>
      <c r="G4470">
        <v>358</v>
      </c>
      <c r="H4470">
        <v>13.333</v>
      </c>
      <c r="I4470">
        <v>2.9860000000000002</v>
      </c>
      <c r="J4470">
        <v>1</v>
      </c>
      <c r="K4470">
        <v>1172.365</v>
      </c>
      <c r="L4470" t="s">
        <v>560</v>
      </c>
      <c r="M4470" t="s">
        <v>559</v>
      </c>
      <c r="N4470" s="8">
        <v>43412</v>
      </c>
      <c r="O4470">
        <v>0</v>
      </c>
      <c r="P4470">
        <v>0</v>
      </c>
      <c r="Q4470">
        <v>14973.852999999999</v>
      </c>
      <c r="R4470">
        <v>1501.998</v>
      </c>
      <c r="S4470">
        <v>3.129</v>
      </c>
      <c r="T4470">
        <v>33</v>
      </c>
      <c r="U4470">
        <v>4551.51</v>
      </c>
      <c r="V4470">
        <v>6</v>
      </c>
      <c r="W4470">
        <v>2.036</v>
      </c>
      <c r="X4470">
        <v>3.29</v>
      </c>
      <c r="Y4470" s="8">
        <v>43412</v>
      </c>
    </row>
    <row r="4471" spans="1:25" x14ac:dyDescent="0.25">
      <c r="A4471">
        <v>-111.97665151</v>
      </c>
      <c r="B4471">
        <v>33.079716789999999</v>
      </c>
      <c r="C4471" t="s">
        <v>563</v>
      </c>
      <c r="D4471" t="s">
        <v>562</v>
      </c>
      <c r="E4471" t="s">
        <v>561</v>
      </c>
      <c r="F4471">
        <v>1949</v>
      </c>
      <c r="G4471">
        <v>3</v>
      </c>
      <c r="H4471">
        <v>13.333</v>
      </c>
      <c r="I4471">
        <v>2.9529999999999998</v>
      </c>
      <c r="J4471">
        <v>1</v>
      </c>
      <c r="K4471">
        <v>1172.385</v>
      </c>
      <c r="L4471" t="s">
        <v>560</v>
      </c>
      <c r="M4471" t="s">
        <v>559</v>
      </c>
      <c r="N4471" s="8">
        <v>43412</v>
      </c>
      <c r="O4471">
        <v>0</v>
      </c>
      <c r="P4471">
        <v>0</v>
      </c>
      <c r="Q4471">
        <v>16342.983</v>
      </c>
      <c r="R4471">
        <v>1657.548</v>
      </c>
      <c r="S4471">
        <v>3.4529999999999998</v>
      </c>
      <c r="T4471">
        <v>33</v>
      </c>
      <c r="U4471">
        <v>5022.8729999999996</v>
      </c>
      <c r="V4471">
        <v>6</v>
      </c>
      <c r="W4471">
        <v>2.0129999999999999</v>
      </c>
      <c r="X4471">
        <v>3.254</v>
      </c>
      <c r="Y4471" s="8">
        <v>43412</v>
      </c>
    </row>
    <row r="4472" spans="1:25" x14ac:dyDescent="0.25">
      <c r="A4472">
        <v>-111.97665117</v>
      </c>
      <c r="B4472">
        <v>33.079724779999999</v>
      </c>
      <c r="C4472" t="s">
        <v>563</v>
      </c>
      <c r="D4472" t="s">
        <v>562</v>
      </c>
      <c r="E4472" t="s">
        <v>561</v>
      </c>
      <c r="F4472">
        <v>1950</v>
      </c>
      <c r="G4472">
        <v>1</v>
      </c>
      <c r="H4472">
        <v>13.333</v>
      </c>
      <c r="I4472">
        <v>3.0840000000000001</v>
      </c>
      <c r="J4472">
        <v>1</v>
      </c>
      <c r="K4472">
        <v>1172.3430000000001</v>
      </c>
      <c r="L4472" t="s">
        <v>560</v>
      </c>
      <c r="M4472" t="s">
        <v>559</v>
      </c>
      <c r="N4472" s="8">
        <v>43412</v>
      </c>
      <c r="O4472">
        <v>0</v>
      </c>
      <c r="P4472">
        <v>0</v>
      </c>
      <c r="Q4472">
        <v>13178.950999999999</v>
      </c>
      <c r="R4472">
        <v>1279.7650000000001</v>
      </c>
      <c r="S4472">
        <v>2.6659999999999999</v>
      </c>
      <c r="T4472">
        <v>33</v>
      </c>
      <c r="U4472">
        <v>3878.076</v>
      </c>
      <c r="V4472">
        <v>6</v>
      </c>
      <c r="W4472">
        <v>2.1030000000000002</v>
      </c>
      <c r="X4472">
        <v>3.3980000000000001</v>
      </c>
      <c r="Y4472" s="8">
        <v>43412</v>
      </c>
    </row>
    <row r="4473" spans="1:25" x14ac:dyDescent="0.25">
      <c r="A4473">
        <v>-111.97665083</v>
      </c>
      <c r="B4473">
        <v>33.079732780000001</v>
      </c>
      <c r="C4473" t="s">
        <v>563</v>
      </c>
      <c r="D4473" t="s">
        <v>562</v>
      </c>
      <c r="E4473" t="s">
        <v>561</v>
      </c>
      <c r="F4473">
        <v>1951</v>
      </c>
      <c r="G4473">
        <v>359</v>
      </c>
      <c r="H4473">
        <v>13.333</v>
      </c>
      <c r="I4473">
        <v>3.0179999999999998</v>
      </c>
      <c r="J4473">
        <v>1</v>
      </c>
      <c r="K4473">
        <v>1172.395</v>
      </c>
      <c r="L4473" t="s">
        <v>560</v>
      </c>
      <c r="M4473" t="s">
        <v>559</v>
      </c>
      <c r="N4473" s="8">
        <v>43412</v>
      </c>
      <c r="O4473">
        <v>0</v>
      </c>
      <c r="P4473">
        <v>0</v>
      </c>
      <c r="Q4473">
        <v>14215.397000000001</v>
      </c>
      <c r="R4473">
        <v>1410.42</v>
      </c>
      <c r="S4473">
        <v>2.9380000000000002</v>
      </c>
      <c r="T4473">
        <v>33</v>
      </c>
      <c r="U4473">
        <v>4274</v>
      </c>
      <c r="V4473">
        <v>6</v>
      </c>
      <c r="W4473">
        <v>2.0579999999999998</v>
      </c>
      <c r="X4473">
        <v>3.3260000000000001</v>
      </c>
      <c r="Y4473" s="8">
        <v>43412</v>
      </c>
    </row>
    <row r="4474" spans="1:25" x14ac:dyDescent="0.25">
      <c r="A4474">
        <v>-111.97665034000001</v>
      </c>
      <c r="B4474">
        <v>33.079740780000002</v>
      </c>
      <c r="C4474" t="s">
        <v>563</v>
      </c>
      <c r="D4474" t="s">
        <v>562</v>
      </c>
      <c r="E4474" t="s">
        <v>561</v>
      </c>
      <c r="F4474">
        <v>1952</v>
      </c>
      <c r="G4474">
        <v>2</v>
      </c>
      <c r="H4474">
        <v>13.333</v>
      </c>
      <c r="I4474">
        <v>2.8540000000000001</v>
      </c>
      <c r="J4474">
        <v>1</v>
      </c>
      <c r="K4474">
        <v>1172.425</v>
      </c>
      <c r="L4474" t="s">
        <v>560</v>
      </c>
      <c r="M4474" t="s">
        <v>559</v>
      </c>
      <c r="N4474" s="8">
        <v>43412</v>
      </c>
      <c r="O4474">
        <v>0</v>
      </c>
      <c r="P4474">
        <v>0</v>
      </c>
      <c r="Q4474">
        <v>14834.94</v>
      </c>
      <c r="R4474">
        <v>1556.481</v>
      </c>
      <c r="S4474">
        <v>3.2429999999999999</v>
      </c>
      <c r="T4474">
        <v>33</v>
      </c>
      <c r="U4474">
        <v>4716.6090000000004</v>
      </c>
      <c r="V4474">
        <v>6</v>
      </c>
      <c r="W4474">
        <v>1.946</v>
      </c>
      <c r="X4474">
        <v>3.145</v>
      </c>
      <c r="Y4474" s="8">
        <v>43412</v>
      </c>
    </row>
    <row r="4475" spans="1:25" x14ac:dyDescent="0.25">
      <c r="A4475">
        <v>-111.97665049</v>
      </c>
      <c r="B4475">
        <v>33.079749790000001</v>
      </c>
      <c r="C4475" t="s">
        <v>563</v>
      </c>
      <c r="D4475" t="s">
        <v>562</v>
      </c>
      <c r="E4475" t="s">
        <v>561</v>
      </c>
      <c r="F4475">
        <v>1953</v>
      </c>
      <c r="G4475">
        <v>357</v>
      </c>
      <c r="H4475">
        <v>13.333</v>
      </c>
      <c r="I4475">
        <v>2.9860000000000002</v>
      </c>
      <c r="J4475">
        <v>1</v>
      </c>
      <c r="K4475">
        <v>1172.3520000000001</v>
      </c>
      <c r="L4475" t="s">
        <v>560</v>
      </c>
      <c r="M4475" t="s">
        <v>559</v>
      </c>
      <c r="N4475" s="8">
        <v>43412</v>
      </c>
      <c r="O4475">
        <v>0</v>
      </c>
      <c r="P4475">
        <v>0</v>
      </c>
      <c r="Q4475">
        <v>15712.204</v>
      </c>
      <c r="R4475">
        <v>1576.0609999999999</v>
      </c>
      <c r="S4475">
        <v>3.2829999999999999</v>
      </c>
      <c r="T4475">
        <v>33</v>
      </c>
      <c r="U4475">
        <v>4775.942</v>
      </c>
      <c r="V4475">
        <v>6</v>
      </c>
      <c r="W4475">
        <v>2.036</v>
      </c>
      <c r="X4475">
        <v>3.29</v>
      </c>
      <c r="Y4475" s="8">
        <v>43412</v>
      </c>
    </row>
    <row r="4476" spans="1:25" x14ac:dyDescent="0.25">
      <c r="A4476">
        <v>-111.97665017</v>
      </c>
      <c r="B4476">
        <v>33.079756779999997</v>
      </c>
      <c r="C4476" t="s">
        <v>563</v>
      </c>
      <c r="D4476" t="s">
        <v>562</v>
      </c>
      <c r="E4476" t="s">
        <v>561</v>
      </c>
      <c r="F4476">
        <v>1954</v>
      </c>
      <c r="G4476">
        <v>1</v>
      </c>
      <c r="H4476">
        <v>13.333</v>
      </c>
      <c r="I4476">
        <v>2.9529999999999998</v>
      </c>
      <c r="J4476">
        <v>1</v>
      </c>
      <c r="K4476">
        <v>1172.385</v>
      </c>
      <c r="L4476" t="s">
        <v>560</v>
      </c>
      <c r="M4476" t="s">
        <v>559</v>
      </c>
      <c r="N4476" s="8">
        <v>43412</v>
      </c>
      <c r="O4476">
        <v>0</v>
      </c>
      <c r="P4476">
        <v>0</v>
      </c>
      <c r="Q4476">
        <v>14583.994000000001</v>
      </c>
      <c r="R4476">
        <v>1479.1469999999999</v>
      </c>
      <c r="S4476">
        <v>3.0819999999999999</v>
      </c>
      <c r="T4476">
        <v>33</v>
      </c>
      <c r="U4476">
        <v>4482.2629999999999</v>
      </c>
      <c r="V4476">
        <v>6</v>
      </c>
      <c r="W4476">
        <v>2.0129999999999999</v>
      </c>
      <c r="X4476">
        <v>3.254</v>
      </c>
      <c r="Y4476" s="8">
        <v>43412</v>
      </c>
    </row>
    <row r="4477" spans="1:25" x14ac:dyDescent="0.25">
      <c r="A4477">
        <v>-111.97665068000001</v>
      </c>
      <c r="B4477">
        <v>33.079765790000003</v>
      </c>
      <c r="C4477" t="s">
        <v>563</v>
      </c>
      <c r="D4477" t="s">
        <v>562</v>
      </c>
      <c r="E4477" t="s">
        <v>561</v>
      </c>
      <c r="F4477">
        <v>1955</v>
      </c>
      <c r="G4477">
        <v>4</v>
      </c>
      <c r="H4477">
        <v>13.333</v>
      </c>
      <c r="I4477">
        <v>2.887</v>
      </c>
      <c r="J4477">
        <v>1</v>
      </c>
      <c r="K4477">
        <v>1172.3820000000001</v>
      </c>
      <c r="L4477" t="s">
        <v>560</v>
      </c>
      <c r="M4477" t="s">
        <v>559</v>
      </c>
      <c r="N4477" s="8">
        <v>43412</v>
      </c>
      <c r="O4477">
        <v>0</v>
      </c>
      <c r="P4477">
        <v>0</v>
      </c>
      <c r="Q4477">
        <v>13982.022000000001</v>
      </c>
      <c r="R4477">
        <v>1450.3230000000001</v>
      </c>
      <c r="S4477">
        <v>3.0219999999999998</v>
      </c>
      <c r="T4477">
        <v>33</v>
      </c>
      <c r="U4477">
        <v>4394.9170000000004</v>
      </c>
      <c r="V4477">
        <v>6</v>
      </c>
      <c r="W4477">
        <v>1.9690000000000001</v>
      </c>
      <c r="X4477">
        <v>3.181</v>
      </c>
      <c r="Y4477" s="8">
        <v>43412</v>
      </c>
    </row>
    <row r="4478" spans="1:25" x14ac:dyDescent="0.25">
      <c r="A4478">
        <v>-111.97664983</v>
      </c>
      <c r="B4478">
        <v>33.079773779999996</v>
      </c>
      <c r="C4478" t="s">
        <v>563</v>
      </c>
      <c r="D4478" t="s">
        <v>562</v>
      </c>
      <c r="E4478" t="s">
        <v>561</v>
      </c>
      <c r="F4478">
        <v>1956</v>
      </c>
      <c r="G4478">
        <v>359</v>
      </c>
      <c r="H4478">
        <v>13.333</v>
      </c>
      <c r="I4478">
        <v>2.8220000000000001</v>
      </c>
      <c r="J4478">
        <v>1</v>
      </c>
      <c r="K4478">
        <v>1172.385</v>
      </c>
      <c r="L4478" t="s">
        <v>560</v>
      </c>
      <c r="M4478" t="s">
        <v>559</v>
      </c>
      <c r="N4478" s="8">
        <v>43412</v>
      </c>
      <c r="O4478">
        <v>0</v>
      </c>
      <c r="P4478">
        <v>0</v>
      </c>
      <c r="Q4478">
        <v>15812.285</v>
      </c>
      <c r="R4478">
        <v>1678.3150000000001</v>
      </c>
      <c r="S4478">
        <v>3.496</v>
      </c>
      <c r="T4478">
        <v>33</v>
      </c>
      <c r="U4478">
        <v>5085.8029999999999</v>
      </c>
      <c r="V4478">
        <v>6</v>
      </c>
      <c r="W4478">
        <v>1.9239999999999999</v>
      </c>
      <c r="X4478">
        <v>3.109</v>
      </c>
      <c r="Y4478" s="8">
        <v>43412</v>
      </c>
    </row>
    <row r="4479" spans="1:25" x14ac:dyDescent="0.25">
      <c r="A4479">
        <v>-111.97665034000001</v>
      </c>
      <c r="B4479">
        <v>33.079781779999998</v>
      </c>
      <c r="C4479" t="s">
        <v>563</v>
      </c>
      <c r="D4479" t="s">
        <v>562</v>
      </c>
      <c r="E4479" t="s">
        <v>561</v>
      </c>
      <c r="F4479">
        <v>1957</v>
      </c>
      <c r="G4479">
        <v>2</v>
      </c>
      <c r="H4479">
        <v>13.333</v>
      </c>
      <c r="I4479">
        <v>2.92</v>
      </c>
      <c r="J4479">
        <v>1</v>
      </c>
      <c r="K4479">
        <v>1172.405</v>
      </c>
      <c r="L4479" t="s">
        <v>560</v>
      </c>
      <c r="M4479" t="s">
        <v>559</v>
      </c>
      <c r="N4479" s="8">
        <v>43412</v>
      </c>
      <c r="O4479">
        <v>0</v>
      </c>
      <c r="P4479">
        <v>0</v>
      </c>
      <c r="Q4479">
        <v>13876.378000000001</v>
      </c>
      <c r="R4479">
        <v>1423.192</v>
      </c>
      <c r="S4479">
        <v>2.9649999999999999</v>
      </c>
      <c r="T4479">
        <v>33</v>
      </c>
      <c r="U4479">
        <v>4312.7020000000002</v>
      </c>
      <c r="V4479">
        <v>6</v>
      </c>
      <c r="W4479">
        <v>1.9910000000000001</v>
      </c>
      <c r="X4479">
        <v>3.218</v>
      </c>
      <c r="Y4479" s="8">
        <v>43412</v>
      </c>
    </row>
    <row r="4480" spans="1:25" x14ac:dyDescent="0.25">
      <c r="A4480">
        <v>-111.97664949</v>
      </c>
      <c r="B4480">
        <v>33.07978979</v>
      </c>
      <c r="C4480" t="s">
        <v>563</v>
      </c>
      <c r="D4480" t="s">
        <v>562</v>
      </c>
      <c r="E4480" t="s">
        <v>561</v>
      </c>
      <c r="F4480">
        <v>1958</v>
      </c>
      <c r="G4480">
        <v>357</v>
      </c>
      <c r="H4480">
        <v>13.333</v>
      </c>
      <c r="I4480">
        <v>3.0179999999999998</v>
      </c>
      <c r="J4480">
        <v>1</v>
      </c>
      <c r="K4480">
        <v>1172.3879999999999</v>
      </c>
      <c r="L4480" t="s">
        <v>560</v>
      </c>
      <c r="M4480" t="s">
        <v>559</v>
      </c>
      <c r="N4480" s="8">
        <v>43412</v>
      </c>
      <c r="O4480">
        <v>0</v>
      </c>
      <c r="P4480">
        <v>0</v>
      </c>
      <c r="Q4480">
        <v>12906.523999999999</v>
      </c>
      <c r="R4480">
        <v>1280.557</v>
      </c>
      <c r="S4480">
        <v>2.6680000000000001</v>
      </c>
      <c r="T4480">
        <v>33</v>
      </c>
      <c r="U4480">
        <v>3880.4740000000002</v>
      </c>
      <c r="V4480">
        <v>6</v>
      </c>
      <c r="W4480">
        <v>2.0579999999999998</v>
      </c>
      <c r="X4480">
        <v>3.3260000000000001</v>
      </c>
      <c r="Y4480" s="8">
        <v>43412</v>
      </c>
    </row>
    <row r="4481" spans="1:25" x14ac:dyDescent="0.25">
      <c r="A4481">
        <v>-111.97664983</v>
      </c>
      <c r="B4481">
        <v>33.07979778</v>
      </c>
      <c r="C4481" t="s">
        <v>563</v>
      </c>
      <c r="D4481" t="s">
        <v>562</v>
      </c>
      <c r="E4481" t="s">
        <v>561</v>
      </c>
      <c r="F4481">
        <v>1959</v>
      </c>
      <c r="G4481">
        <v>359</v>
      </c>
      <c r="H4481">
        <v>13.333</v>
      </c>
      <c r="I4481">
        <v>2.9529999999999998</v>
      </c>
      <c r="J4481">
        <v>1</v>
      </c>
      <c r="K4481">
        <v>1172.4079999999999</v>
      </c>
      <c r="L4481" t="s">
        <v>560</v>
      </c>
      <c r="M4481" t="s">
        <v>559</v>
      </c>
      <c r="N4481" s="8">
        <v>43412</v>
      </c>
      <c r="O4481">
        <v>0</v>
      </c>
      <c r="P4481">
        <v>0</v>
      </c>
      <c r="Q4481">
        <v>12070.626</v>
      </c>
      <c r="R4481">
        <v>1224.2339999999999</v>
      </c>
      <c r="S4481">
        <v>2.5499999999999998</v>
      </c>
      <c r="T4481">
        <v>33</v>
      </c>
      <c r="U4481">
        <v>3709.8009999999999</v>
      </c>
      <c r="V4481">
        <v>6</v>
      </c>
      <c r="W4481">
        <v>2.0129999999999999</v>
      </c>
      <c r="X4481">
        <v>3.254</v>
      </c>
      <c r="Y4481" s="8">
        <v>43412</v>
      </c>
    </row>
    <row r="4482" spans="1:25" x14ac:dyDescent="0.25">
      <c r="A4482">
        <v>-111.97665068000001</v>
      </c>
      <c r="B4482">
        <v>33.079806789999999</v>
      </c>
      <c r="C4482" t="s">
        <v>563</v>
      </c>
      <c r="D4482" t="s">
        <v>562</v>
      </c>
      <c r="E4482" t="s">
        <v>561</v>
      </c>
      <c r="F4482">
        <v>1960</v>
      </c>
      <c r="G4482">
        <v>4</v>
      </c>
      <c r="H4482">
        <v>13.333</v>
      </c>
      <c r="I4482">
        <v>2.92</v>
      </c>
      <c r="J4482">
        <v>1</v>
      </c>
      <c r="K4482">
        <v>1172.405</v>
      </c>
      <c r="L4482" t="s">
        <v>560</v>
      </c>
      <c r="M4482" t="s">
        <v>559</v>
      </c>
      <c r="N4482" s="8">
        <v>43412</v>
      </c>
      <c r="O4482">
        <v>0</v>
      </c>
      <c r="P4482">
        <v>0</v>
      </c>
      <c r="Q4482">
        <v>12508.955</v>
      </c>
      <c r="R4482">
        <v>1282.9459999999999</v>
      </c>
      <c r="S4482">
        <v>2.673</v>
      </c>
      <c r="T4482">
        <v>33</v>
      </c>
      <c r="U4482">
        <v>3887.7139999999999</v>
      </c>
      <c r="V4482">
        <v>6</v>
      </c>
      <c r="W4482">
        <v>1.9910000000000001</v>
      </c>
      <c r="X4482">
        <v>3.218</v>
      </c>
      <c r="Y4482" s="8">
        <v>43412</v>
      </c>
    </row>
    <row r="4483" spans="1:25" x14ac:dyDescent="0.25">
      <c r="A4483">
        <v>-111.97665017</v>
      </c>
      <c r="B4483">
        <v>33.07981478</v>
      </c>
      <c r="C4483" t="s">
        <v>563</v>
      </c>
      <c r="D4483" t="s">
        <v>562</v>
      </c>
      <c r="E4483" t="s">
        <v>561</v>
      </c>
      <c r="F4483">
        <v>1961</v>
      </c>
      <c r="G4483">
        <v>1</v>
      </c>
      <c r="H4483">
        <v>13.333</v>
      </c>
      <c r="I4483">
        <v>2.9860000000000002</v>
      </c>
      <c r="J4483">
        <v>1</v>
      </c>
      <c r="K4483">
        <v>1172.402</v>
      </c>
      <c r="L4483" t="s">
        <v>560</v>
      </c>
      <c r="M4483" t="s">
        <v>559</v>
      </c>
      <c r="N4483" s="8">
        <v>43412</v>
      </c>
      <c r="O4483">
        <v>0</v>
      </c>
      <c r="P4483">
        <v>0</v>
      </c>
      <c r="Q4483">
        <v>12690.83</v>
      </c>
      <c r="R4483">
        <v>1272.9929999999999</v>
      </c>
      <c r="S4483">
        <v>2.6520000000000001</v>
      </c>
      <c r="T4483">
        <v>33</v>
      </c>
      <c r="U4483">
        <v>3857.5529999999999</v>
      </c>
      <c r="V4483">
        <v>6</v>
      </c>
      <c r="W4483">
        <v>2.036</v>
      </c>
      <c r="X4483">
        <v>3.29</v>
      </c>
      <c r="Y4483" s="8">
        <v>43412</v>
      </c>
    </row>
    <row r="4484" spans="1:25" x14ac:dyDescent="0.25">
      <c r="A4484">
        <v>-111.97665000000001</v>
      </c>
      <c r="B4484">
        <v>33.07982277</v>
      </c>
      <c r="C4484" t="s">
        <v>563</v>
      </c>
      <c r="D4484" t="s">
        <v>562</v>
      </c>
      <c r="E4484" t="s">
        <v>561</v>
      </c>
      <c r="F4484">
        <v>1962</v>
      </c>
      <c r="G4484">
        <v>360</v>
      </c>
      <c r="H4484">
        <v>13.333</v>
      </c>
      <c r="I4484">
        <v>3.0510000000000002</v>
      </c>
      <c r="J4484">
        <v>1</v>
      </c>
      <c r="K4484">
        <v>1172.3879999999999</v>
      </c>
      <c r="L4484" t="s">
        <v>560</v>
      </c>
      <c r="M4484" t="s">
        <v>559</v>
      </c>
      <c r="N4484" s="8">
        <v>43412</v>
      </c>
      <c r="O4484">
        <v>0</v>
      </c>
      <c r="P4484">
        <v>0</v>
      </c>
      <c r="Q4484">
        <v>14715.967000000001</v>
      </c>
      <c r="R4484">
        <v>1444.386</v>
      </c>
      <c r="S4484">
        <v>3.0089999999999999</v>
      </c>
      <c r="T4484">
        <v>33</v>
      </c>
      <c r="U4484">
        <v>4376.9260000000004</v>
      </c>
      <c r="V4484">
        <v>6</v>
      </c>
      <c r="W4484">
        <v>2.08</v>
      </c>
      <c r="X4484">
        <v>3.3620000000000001</v>
      </c>
      <c r="Y4484" s="8">
        <v>43412</v>
      </c>
    </row>
    <row r="4485" spans="1:25" x14ac:dyDescent="0.25">
      <c r="A4485">
        <v>-111.97665051</v>
      </c>
      <c r="B4485">
        <v>33.079830790000003</v>
      </c>
      <c r="C4485" t="s">
        <v>563</v>
      </c>
      <c r="D4485" t="s">
        <v>562</v>
      </c>
      <c r="E4485" t="s">
        <v>561</v>
      </c>
      <c r="F4485">
        <v>1963</v>
      </c>
      <c r="G4485">
        <v>3</v>
      </c>
      <c r="H4485">
        <v>13.333</v>
      </c>
      <c r="I4485">
        <v>2.8220000000000001</v>
      </c>
      <c r="J4485">
        <v>1</v>
      </c>
      <c r="K4485">
        <v>1172.3879999999999</v>
      </c>
      <c r="L4485" t="s">
        <v>560</v>
      </c>
      <c r="M4485" t="s">
        <v>559</v>
      </c>
      <c r="N4485" s="8">
        <v>43412</v>
      </c>
      <c r="O4485">
        <v>0</v>
      </c>
      <c r="P4485">
        <v>0</v>
      </c>
      <c r="Q4485">
        <v>14603.217000000001</v>
      </c>
      <c r="R4485">
        <v>1549.9849999999999</v>
      </c>
      <c r="S4485">
        <v>3.2290000000000001</v>
      </c>
      <c r="T4485">
        <v>33</v>
      </c>
      <c r="U4485">
        <v>4696.9229999999998</v>
      </c>
      <c r="V4485">
        <v>6</v>
      </c>
      <c r="W4485">
        <v>1.9239999999999999</v>
      </c>
      <c r="X4485">
        <v>3.109</v>
      </c>
      <c r="Y4485" s="8">
        <v>43412</v>
      </c>
    </row>
    <row r="4486" spans="1:25" x14ac:dyDescent="0.25">
      <c r="A4486">
        <v>-111.97665000000001</v>
      </c>
      <c r="B4486">
        <v>33.079838770000002</v>
      </c>
      <c r="C4486" t="s">
        <v>563</v>
      </c>
      <c r="D4486" t="s">
        <v>562</v>
      </c>
      <c r="E4486" t="s">
        <v>561</v>
      </c>
      <c r="F4486">
        <v>1964</v>
      </c>
      <c r="G4486">
        <v>0</v>
      </c>
      <c r="H4486">
        <v>13.333</v>
      </c>
      <c r="I4486">
        <v>3.0179999999999998</v>
      </c>
      <c r="J4486">
        <v>1</v>
      </c>
      <c r="K4486">
        <v>1172.3430000000001</v>
      </c>
      <c r="L4486" t="s">
        <v>560</v>
      </c>
      <c r="M4486" t="s">
        <v>559</v>
      </c>
      <c r="N4486" s="8">
        <v>43412</v>
      </c>
      <c r="O4486">
        <v>0</v>
      </c>
      <c r="P4486">
        <v>0</v>
      </c>
      <c r="Q4486">
        <v>16613.151999999998</v>
      </c>
      <c r="R4486">
        <v>1648.32</v>
      </c>
      <c r="S4486">
        <v>3.4340000000000002</v>
      </c>
      <c r="T4486">
        <v>33</v>
      </c>
      <c r="U4486">
        <v>4994.9089999999997</v>
      </c>
      <c r="V4486">
        <v>6</v>
      </c>
      <c r="W4486">
        <v>2.0579999999999998</v>
      </c>
      <c r="X4486">
        <v>3.3260000000000001</v>
      </c>
      <c r="Y4486" s="8">
        <v>43412</v>
      </c>
    </row>
    <row r="4487" spans="1:25" x14ac:dyDescent="0.25">
      <c r="A4487">
        <v>-111.97665068000001</v>
      </c>
      <c r="B4487">
        <v>33.079847790000002</v>
      </c>
      <c r="C4487" t="s">
        <v>563</v>
      </c>
      <c r="D4487" t="s">
        <v>562</v>
      </c>
      <c r="E4487" t="s">
        <v>561</v>
      </c>
      <c r="F4487">
        <v>1965</v>
      </c>
      <c r="G4487">
        <v>4</v>
      </c>
      <c r="H4487">
        <v>13.333</v>
      </c>
      <c r="I4487">
        <v>2.92</v>
      </c>
      <c r="J4487">
        <v>1</v>
      </c>
      <c r="K4487">
        <v>1172.402</v>
      </c>
      <c r="L4487" t="s">
        <v>560</v>
      </c>
      <c r="M4487" t="s">
        <v>559</v>
      </c>
      <c r="N4487" s="8">
        <v>43412</v>
      </c>
      <c r="O4487">
        <v>0</v>
      </c>
      <c r="P4487">
        <v>0</v>
      </c>
      <c r="Q4487">
        <v>16759.169999999998</v>
      </c>
      <c r="R4487">
        <v>1718.857</v>
      </c>
      <c r="S4487">
        <v>3.581</v>
      </c>
      <c r="T4487">
        <v>33</v>
      </c>
      <c r="U4487">
        <v>5208.6580000000004</v>
      </c>
      <c r="V4487">
        <v>6</v>
      </c>
      <c r="W4487">
        <v>1.9910000000000001</v>
      </c>
      <c r="X4487">
        <v>3.218</v>
      </c>
      <c r="Y4487" s="8">
        <v>43412</v>
      </c>
    </row>
    <row r="4488" spans="1:25" x14ac:dyDescent="0.25">
      <c r="A4488">
        <v>-111.97664949</v>
      </c>
      <c r="B4488">
        <v>33.079855790000003</v>
      </c>
      <c r="C4488" t="s">
        <v>563</v>
      </c>
      <c r="D4488" t="s">
        <v>562</v>
      </c>
      <c r="E4488" t="s">
        <v>561</v>
      </c>
      <c r="F4488">
        <v>1966</v>
      </c>
      <c r="G4488">
        <v>357</v>
      </c>
      <c r="H4488">
        <v>13.333</v>
      </c>
      <c r="I4488">
        <v>3.117</v>
      </c>
      <c r="J4488">
        <v>1</v>
      </c>
      <c r="K4488">
        <v>1172.3589999999999</v>
      </c>
      <c r="L4488" t="s">
        <v>560</v>
      </c>
      <c r="M4488" t="s">
        <v>559</v>
      </c>
      <c r="N4488" s="8">
        <v>43412</v>
      </c>
      <c r="O4488">
        <v>0</v>
      </c>
      <c r="P4488">
        <v>0</v>
      </c>
      <c r="Q4488">
        <v>17708.919999999998</v>
      </c>
      <c r="R4488">
        <v>1701.5540000000001</v>
      </c>
      <c r="S4488">
        <v>3.5449999999999999</v>
      </c>
      <c r="T4488">
        <v>33</v>
      </c>
      <c r="U4488">
        <v>5156.2240000000002</v>
      </c>
      <c r="V4488">
        <v>6</v>
      </c>
      <c r="W4488">
        <v>2.125</v>
      </c>
      <c r="X4488">
        <v>3.4340000000000002</v>
      </c>
      <c r="Y4488" s="8">
        <v>43412</v>
      </c>
    </row>
    <row r="4489" spans="1:25" x14ac:dyDescent="0.25">
      <c r="A4489">
        <v>-111.97665034000001</v>
      </c>
      <c r="B4489">
        <v>33.079863779999997</v>
      </c>
      <c r="C4489" t="s">
        <v>563</v>
      </c>
      <c r="D4489" t="s">
        <v>562</v>
      </c>
      <c r="E4489" t="s">
        <v>561</v>
      </c>
      <c r="F4489">
        <v>1967</v>
      </c>
      <c r="G4489">
        <v>2</v>
      </c>
      <c r="H4489">
        <v>13.333</v>
      </c>
      <c r="I4489">
        <v>2.887</v>
      </c>
      <c r="J4489">
        <v>1</v>
      </c>
      <c r="K4489">
        <v>1172.3589999999999</v>
      </c>
      <c r="L4489" t="s">
        <v>560</v>
      </c>
      <c r="M4489" t="s">
        <v>559</v>
      </c>
      <c r="N4489" s="8">
        <v>43412</v>
      </c>
      <c r="O4489">
        <v>0</v>
      </c>
      <c r="P4489">
        <v>0</v>
      </c>
      <c r="Q4489">
        <v>17446.132000000001</v>
      </c>
      <c r="R4489">
        <v>1809.6469999999999</v>
      </c>
      <c r="S4489">
        <v>3.77</v>
      </c>
      <c r="T4489">
        <v>33</v>
      </c>
      <c r="U4489">
        <v>5483.777</v>
      </c>
      <c r="V4489">
        <v>6</v>
      </c>
      <c r="W4489">
        <v>1.9690000000000001</v>
      </c>
      <c r="X4489">
        <v>3.181</v>
      </c>
      <c r="Y4489" s="8">
        <v>43412</v>
      </c>
    </row>
    <row r="4490" spans="1:25" x14ac:dyDescent="0.25">
      <c r="A4490">
        <v>-111.97664866</v>
      </c>
      <c r="B4490">
        <v>33.079871779999998</v>
      </c>
      <c r="C4490" t="s">
        <v>563</v>
      </c>
      <c r="D4490" t="s">
        <v>562</v>
      </c>
      <c r="E4490" t="s">
        <v>561</v>
      </c>
      <c r="F4490">
        <v>1968</v>
      </c>
      <c r="G4490">
        <v>358</v>
      </c>
      <c r="H4490">
        <v>13.333</v>
      </c>
      <c r="I4490">
        <v>3.0179999999999998</v>
      </c>
      <c r="J4490">
        <v>1</v>
      </c>
      <c r="K4490">
        <v>1172.3130000000001</v>
      </c>
      <c r="L4490" t="s">
        <v>560</v>
      </c>
      <c r="M4490" t="s">
        <v>559</v>
      </c>
      <c r="N4490" s="8">
        <v>43412</v>
      </c>
      <c r="O4490">
        <v>0</v>
      </c>
      <c r="P4490">
        <v>0</v>
      </c>
      <c r="Q4490">
        <v>17116.420999999998</v>
      </c>
      <c r="R4490">
        <v>1698.2529999999999</v>
      </c>
      <c r="S4490">
        <v>3.5379999999999998</v>
      </c>
      <c r="T4490">
        <v>33</v>
      </c>
      <c r="U4490">
        <v>5146.2209999999995</v>
      </c>
      <c r="V4490">
        <v>6</v>
      </c>
      <c r="W4490">
        <v>2.0579999999999998</v>
      </c>
      <c r="X4490">
        <v>3.3260000000000001</v>
      </c>
      <c r="Y4490" s="8">
        <v>43412</v>
      </c>
    </row>
    <row r="4491" spans="1:25" x14ac:dyDescent="0.25">
      <c r="A4491">
        <v>-111.97664967999999</v>
      </c>
      <c r="B4491">
        <v>33.07987979</v>
      </c>
      <c r="C4491" t="s">
        <v>563</v>
      </c>
      <c r="D4491" t="s">
        <v>562</v>
      </c>
      <c r="E4491" t="s">
        <v>561</v>
      </c>
      <c r="F4491">
        <v>1969</v>
      </c>
      <c r="G4491">
        <v>4</v>
      </c>
      <c r="H4491">
        <v>13.333</v>
      </c>
      <c r="I4491">
        <v>2.7559999999999998</v>
      </c>
      <c r="J4491">
        <v>1</v>
      </c>
      <c r="K4491">
        <v>1172.4280000000001</v>
      </c>
      <c r="L4491" t="s">
        <v>560</v>
      </c>
      <c r="M4491" t="s">
        <v>559</v>
      </c>
      <c r="N4491" s="8">
        <v>43412</v>
      </c>
      <c r="O4491">
        <v>0</v>
      </c>
      <c r="P4491">
        <v>0</v>
      </c>
      <c r="Q4491">
        <v>14519.55</v>
      </c>
      <c r="R4491">
        <v>1577.797</v>
      </c>
      <c r="S4491">
        <v>3.2869999999999999</v>
      </c>
      <c r="T4491">
        <v>33</v>
      </c>
      <c r="U4491">
        <v>4781.2030000000004</v>
      </c>
      <c r="V4491">
        <v>6</v>
      </c>
      <c r="W4491">
        <v>1.879</v>
      </c>
      <c r="X4491">
        <v>3.0369999999999999</v>
      </c>
      <c r="Y4491" s="8">
        <v>43412</v>
      </c>
    </row>
    <row r="4492" spans="1:25" x14ac:dyDescent="0.25">
      <c r="A4492">
        <v>-111.97665000000001</v>
      </c>
      <c r="B4492">
        <v>33.079887769999999</v>
      </c>
      <c r="C4492" t="s">
        <v>563</v>
      </c>
      <c r="D4492" t="s">
        <v>562</v>
      </c>
      <c r="E4492" t="s">
        <v>561</v>
      </c>
      <c r="F4492">
        <v>1970</v>
      </c>
      <c r="G4492">
        <v>0</v>
      </c>
      <c r="H4492">
        <v>13.333</v>
      </c>
      <c r="I4492">
        <v>2.9860000000000002</v>
      </c>
      <c r="J4492">
        <v>1</v>
      </c>
      <c r="K4492">
        <v>1172.3979999999999</v>
      </c>
      <c r="L4492" t="s">
        <v>560</v>
      </c>
      <c r="M4492" t="s">
        <v>559</v>
      </c>
      <c r="N4492" s="8">
        <v>43412</v>
      </c>
      <c r="O4492">
        <v>0</v>
      </c>
      <c r="P4492">
        <v>0</v>
      </c>
      <c r="Q4492">
        <v>13986.263000000001</v>
      </c>
      <c r="R4492">
        <v>1402.9349999999999</v>
      </c>
      <c r="S4492">
        <v>2.923</v>
      </c>
      <c r="T4492">
        <v>33</v>
      </c>
      <c r="U4492">
        <v>4251.3180000000002</v>
      </c>
      <c r="V4492">
        <v>6</v>
      </c>
      <c r="W4492">
        <v>2.036</v>
      </c>
      <c r="X4492">
        <v>3.29</v>
      </c>
      <c r="Y4492" s="8">
        <v>43412</v>
      </c>
    </row>
    <row r="4493" spans="1:25" x14ac:dyDescent="0.25">
      <c r="A4493">
        <v>-111.97665017</v>
      </c>
      <c r="B4493">
        <v>33.079896779999999</v>
      </c>
      <c r="C4493" t="s">
        <v>563</v>
      </c>
      <c r="D4493" t="s">
        <v>562</v>
      </c>
      <c r="E4493" t="s">
        <v>561</v>
      </c>
      <c r="F4493">
        <v>1971</v>
      </c>
      <c r="G4493">
        <v>1</v>
      </c>
      <c r="H4493">
        <v>13.333</v>
      </c>
      <c r="I4493">
        <v>3.0179999999999998</v>
      </c>
      <c r="J4493">
        <v>1</v>
      </c>
      <c r="K4493">
        <v>1172.3820000000001</v>
      </c>
      <c r="L4493" t="s">
        <v>560</v>
      </c>
      <c r="M4493" t="s">
        <v>559</v>
      </c>
      <c r="N4493" s="8">
        <v>43412</v>
      </c>
      <c r="O4493">
        <v>0</v>
      </c>
      <c r="P4493">
        <v>0</v>
      </c>
      <c r="Q4493">
        <v>15194.945</v>
      </c>
      <c r="R4493">
        <v>1507.6089999999999</v>
      </c>
      <c r="S4493">
        <v>3.141</v>
      </c>
      <c r="T4493">
        <v>33</v>
      </c>
      <c r="U4493">
        <v>4568.5110000000004</v>
      </c>
      <c r="V4493">
        <v>6</v>
      </c>
      <c r="W4493">
        <v>2.0579999999999998</v>
      </c>
      <c r="X4493">
        <v>3.3260000000000001</v>
      </c>
      <c r="Y4493" s="8">
        <v>43412</v>
      </c>
    </row>
    <row r="4494" spans="1:25" x14ac:dyDescent="0.25">
      <c r="A4494">
        <v>-111.97664932000001</v>
      </c>
      <c r="B4494">
        <v>33.079904790000001</v>
      </c>
      <c r="C4494" t="s">
        <v>563</v>
      </c>
      <c r="D4494" t="s">
        <v>562</v>
      </c>
      <c r="E4494" t="s">
        <v>561</v>
      </c>
      <c r="F4494">
        <v>1972</v>
      </c>
      <c r="G4494">
        <v>356</v>
      </c>
      <c r="H4494">
        <v>13.333</v>
      </c>
      <c r="I4494">
        <v>2.92</v>
      </c>
      <c r="J4494">
        <v>1</v>
      </c>
      <c r="K4494">
        <v>1172.4280000000001</v>
      </c>
      <c r="L4494" t="s">
        <v>560</v>
      </c>
      <c r="M4494" t="s">
        <v>559</v>
      </c>
      <c r="N4494" s="8">
        <v>43412</v>
      </c>
      <c r="O4494">
        <v>0</v>
      </c>
      <c r="P4494">
        <v>0</v>
      </c>
      <c r="Q4494">
        <v>13468.343000000001</v>
      </c>
      <c r="R4494">
        <v>1381.3430000000001</v>
      </c>
      <c r="S4494">
        <v>2.8780000000000001</v>
      </c>
      <c r="T4494">
        <v>33</v>
      </c>
      <c r="U4494">
        <v>4185.8869999999997</v>
      </c>
      <c r="V4494">
        <v>6</v>
      </c>
      <c r="W4494">
        <v>1.9910000000000001</v>
      </c>
      <c r="X4494">
        <v>3.218</v>
      </c>
      <c r="Y4494" s="8">
        <v>43412</v>
      </c>
    </row>
    <row r="4495" spans="1:25" x14ac:dyDescent="0.25">
      <c r="A4495">
        <v>-111.97665017</v>
      </c>
      <c r="B4495">
        <v>33.079912780000001</v>
      </c>
      <c r="C4495" t="s">
        <v>563</v>
      </c>
      <c r="D4495" t="s">
        <v>562</v>
      </c>
      <c r="E4495" t="s">
        <v>561</v>
      </c>
      <c r="F4495">
        <v>1973</v>
      </c>
      <c r="G4495">
        <v>1</v>
      </c>
      <c r="H4495">
        <v>13.333</v>
      </c>
      <c r="I4495">
        <v>3.0179999999999998</v>
      </c>
      <c r="J4495">
        <v>1</v>
      </c>
      <c r="K4495">
        <v>1172.405</v>
      </c>
      <c r="L4495" t="s">
        <v>560</v>
      </c>
      <c r="M4495" t="s">
        <v>559</v>
      </c>
      <c r="N4495" s="8">
        <v>43412</v>
      </c>
      <c r="O4495">
        <v>0</v>
      </c>
      <c r="P4495">
        <v>0</v>
      </c>
      <c r="Q4495">
        <v>11486.718999999999</v>
      </c>
      <c r="R4495">
        <v>1139.6869999999999</v>
      </c>
      <c r="S4495">
        <v>2.3740000000000001</v>
      </c>
      <c r="T4495">
        <v>33</v>
      </c>
      <c r="U4495">
        <v>3453.596</v>
      </c>
      <c r="V4495">
        <v>6</v>
      </c>
      <c r="W4495">
        <v>2.0579999999999998</v>
      </c>
      <c r="X4495">
        <v>3.3260000000000001</v>
      </c>
      <c r="Y4495" s="8">
        <v>43412</v>
      </c>
    </row>
    <row r="4496" spans="1:25" x14ac:dyDescent="0.25">
      <c r="A4496">
        <v>-111.97665000000001</v>
      </c>
      <c r="B4496">
        <v>33.079920770000001</v>
      </c>
      <c r="C4496" t="s">
        <v>563</v>
      </c>
      <c r="D4496" t="s">
        <v>562</v>
      </c>
      <c r="E4496" t="s">
        <v>561</v>
      </c>
      <c r="F4496">
        <v>1974</v>
      </c>
      <c r="G4496">
        <v>360</v>
      </c>
      <c r="H4496">
        <v>13.333</v>
      </c>
      <c r="I4496">
        <v>3.15</v>
      </c>
      <c r="J4496">
        <v>1</v>
      </c>
      <c r="K4496">
        <v>1172.405</v>
      </c>
      <c r="L4496" t="s">
        <v>560</v>
      </c>
      <c r="M4496" t="s">
        <v>559</v>
      </c>
      <c r="N4496" s="8">
        <v>43412</v>
      </c>
      <c r="O4496">
        <v>0</v>
      </c>
      <c r="P4496">
        <v>0</v>
      </c>
      <c r="Q4496">
        <v>10099.357</v>
      </c>
      <c r="R4496">
        <v>960.28399999999999</v>
      </c>
      <c r="S4496">
        <v>2.0009999999999999</v>
      </c>
      <c r="T4496">
        <v>33</v>
      </c>
      <c r="U4496">
        <v>2909.9520000000002</v>
      </c>
      <c r="V4496">
        <v>6</v>
      </c>
      <c r="W4496">
        <v>2.1469999999999998</v>
      </c>
      <c r="X4496">
        <v>3.4710000000000001</v>
      </c>
      <c r="Y4496" s="8">
        <v>43412</v>
      </c>
    </row>
    <row r="4497" spans="1:25" x14ac:dyDescent="0.25">
      <c r="A4497">
        <v>-111.97665086000001</v>
      </c>
      <c r="B4497">
        <v>33.079928809999998</v>
      </c>
      <c r="C4497" t="s">
        <v>563</v>
      </c>
      <c r="D4497" t="s">
        <v>562</v>
      </c>
      <c r="E4497" t="s">
        <v>561</v>
      </c>
      <c r="F4497">
        <v>1975</v>
      </c>
      <c r="G4497">
        <v>5</v>
      </c>
      <c r="H4497">
        <v>13.333</v>
      </c>
      <c r="I4497">
        <v>2.8220000000000001</v>
      </c>
      <c r="J4497">
        <v>1</v>
      </c>
      <c r="K4497">
        <v>1172.425</v>
      </c>
      <c r="L4497" t="s">
        <v>560</v>
      </c>
      <c r="M4497" t="s">
        <v>559</v>
      </c>
      <c r="N4497" s="8">
        <v>43412</v>
      </c>
      <c r="O4497">
        <v>0</v>
      </c>
      <c r="P4497">
        <v>0</v>
      </c>
      <c r="Q4497">
        <v>7954.9709999999995</v>
      </c>
      <c r="R4497">
        <v>844.34</v>
      </c>
      <c r="S4497">
        <v>1.7589999999999999</v>
      </c>
      <c r="T4497">
        <v>33</v>
      </c>
      <c r="U4497">
        <v>2558.6060000000002</v>
      </c>
      <c r="V4497">
        <v>6</v>
      </c>
      <c r="W4497">
        <v>1.9239999999999999</v>
      </c>
      <c r="X4497">
        <v>3.109</v>
      </c>
      <c r="Y4497" s="8">
        <v>43412</v>
      </c>
    </row>
    <row r="4498" spans="1:25" x14ac:dyDescent="0.25">
      <c r="A4498">
        <v>-111.97664949</v>
      </c>
      <c r="B4498">
        <v>33.079937790000002</v>
      </c>
      <c r="C4498" t="s">
        <v>563</v>
      </c>
      <c r="D4498" t="s">
        <v>562</v>
      </c>
      <c r="E4498" t="s">
        <v>561</v>
      </c>
      <c r="F4498">
        <v>1976</v>
      </c>
      <c r="G4498">
        <v>357</v>
      </c>
      <c r="H4498">
        <v>13.333</v>
      </c>
      <c r="I4498">
        <v>3.1819999999999999</v>
      </c>
      <c r="J4498">
        <v>1</v>
      </c>
      <c r="K4498">
        <v>1172.415</v>
      </c>
      <c r="L4498" t="s">
        <v>560</v>
      </c>
      <c r="M4498" t="s">
        <v>559</v>
      </c>
      <c r="N4498" s="8">
        <v>43412</v>
      </c>
      <c r="O4498">
        <v>0</v>
      </c>
      <c r="P4498">
        <v>0</v>
      </c>
      <c r="Q4498">
        <v>5961.009</v>
      </c>
      <c r="R4498">
        <v>560.952</v>
      </c>
      <c r="S4498">
        <v>1.169</v>
      </c>
      <c r="T4498">
        <v>33</v>
      </c>
      <c r="U4498">
        <v>1699.8530000000001</v>
      </c>
      <c r="V4498">
        <v>6</v>
      </c>
      <c r="W4498">
        <v>2.17</v>
      </c>
      <c r="X4498">
        <v>3.5070000000000001</v>
      </c>
      <c r="Y4498" s="8">
        <v>43412</v>
      </c>
    </row>
    <row r="4499" spans="1:25" x14ac:dyDescent="0.25">
      <c r="A4499">
        <v>-111.97665037</v>
      </c>
      <c r="B4499">
        <v>33.079945850000001</v>
      </c>
      <c r="C4499" t="s">
        <v>563</v>
      </c>
      <c r="D4499" t="s">
        <v>562</v>
      </c>
      <c r="E4499" t="s">
        <v>561</v>
      </c>
      <c r="F4499">
        <v>1977</v>
      </c>
      <c r="G4499">
        <v>8</v>
      </c>
      <c r="H4499">
        <v>13.333</v>
      </c>
      <c r="I4499">
        <v>2.9860000000000002</v>
      </c>
      <c r="J4499">
        <v>1</v>
      </c>
      <c r="K4499">
        <v>1172.415</v>
      </c>
      <c r="L4499" t="s">
        <v>560</v>
      </c>
      <c r="M4499" t="s">
        <v>559</v>
      </c>
      <c r="N4499" s="8">
        <v>43412</v>
      </c>
      <c r="O4499">
        <v>0</v>
      </c>
      <c r="P4499">
        <v>0</v>
      </c>
      <c r="Q4499">
        <v>5587.6750000000002</v>
      </c>
      <c r="R4499">
        <v>560.48900000000003</v>
      </c>
      <c r="S4499">
        <v>1.1679999999999999</v>
      </c>
      <c r="T4499">
        <v>33</v>
      </c>
      <c r="U4499">
        <v>1698.451</v>
      </c>
      <c r="V4499">
        <v>6</v>
      </c>
      <c r="W4499">
        <v>2.036</v>
      </c>
      <c r="X4499">
        <v>3.29</v>
      </c>
      <c r="Y4499" s="8">
        <v>43412</v>
      </c>
    </row>
    <row r="4500" spans="1:25" x14ac:dyDescent="0.25">
      <c r="A4500">
        <v>-111.97664866</v>
      </c>
      <c r="B4500">
        <v>33.079953779999997</v>
      </c>
      <c r="C4500" t="s">
        <v>563</v>
      </c>
      <c r="D4500" t="s">
        <v>562</v>
      </c>
      <c r="E4500" t="s">
        <v>561</v>
      </c>
      <c r="F4500">
        <v>1978</v>
      </c>
      <c r="G4500">
        <v>358</v>
      </c>
      <c r="H4500">
        <v>13.333</v>
      </c>
      <c r="I4500">
        <v>2.92</v>
      </c>
      <c r="J4500">
        <v>1</v>
      </c>
      <c r="K4500">
        <v>1172.405</v>
      </c>
      <c r="L4500" t="s">
        <v>560</v>
      </c>
      <c r="M4500" t="s">
        <v>559</v>
      </c>
      <c r="N4500" s="8">
        <v>43412</v>
      </c>
      <c r="O4500">
        <v>0</v>
      </c>
      <c r="P4500">
        <v>0</v>
      </c>
      <c r="Q4500">
        <v>3174.9380000000001</v>
      </c>
      <c r="R4500">
        <v>325.62900000000002</v>
      </c>
      <c r="S4500">
        <v>0.67800000000000005</v>
      </c>
      <c r="T4500">
        <v>33</v>
      </c>
      <c r="U4500">
        <v>986.75300000000004</v>
      </c>
      <c r="V4500">
        <v>6</v>
      </c>
      <c r="W4500">
        <v>1.9910000000000001</v>
      </c>
      <c r="X4500">
        <v>3.218</v>
      </c>
      <c r="Y4500" s="8">
        <v>43412</v>
      </c>
    </row>
    <row r="4501" spans="1:25" x14ac:dyDescent="0.25">
      <c r="A4501">
        <v>-111.97664899999999</v>
      </c>
      <c r="B4501">
        <v>33.079962770000002</v>
      </c>
      <c r="C4501" t="s">
        <v>563</v>
      </c>
      <c r="D4501" t="s">
        <v>562</v>
      </c>
      <c r="E4501" t="s">
        <v>561</v>
      </c>
      <c r="F4501">
        <v>1979</v>
      </c>
      <c r="G4501">
        <v>360</v>
      </c>
      <c r="H4501">
        <v>13.333</v>
      </c>
      <c r="I4501">
        <v>3.15</v>
      </c>
      <c r="J4501">
        <v>1</v>
      </c>
      <c r="K4501">
        <v>1172.395</v>
      </c>
      <c r="L4501" t="s">
        <v>560</v>
      </c>
      <c r="M4501" t="s">
        <v>559</v>
      </c>
      <c r="N4501" s="8">
        <v>43412</v>
      </c>
      <c r="O4501">
        <v>0</v>
      </c>
      <c r="P4501">
        <v>0</v>
      </c>
      <c r="Q4501">
        <v>1053.8510000000001</v>
      </c>
      <c r="R4501">
        <v>100.20399999999999</v>
      </c>
      <c r="S4501">
        <v>0.20899999999999999</v>
      </c>
      <c r="T4501">
        <v>33</v>
      </c>
      <c r="U4501">
        <v>303.649</v>
      </c>
      <c r="V4501">
        <v>6</v>
      </c>
      <c r="W4501">
        <v>2.1469999999999998</v>
      </c>
      <c r="X4501">
        <v>3.4710000000000001</v>
      </c>
      <c r="Y4501" s="8">
        <v>43412</v>
      </c>
    </row>
    <row r="4502" spans="1:25" x14ac:dyDescent="0.25">
      <c r="A4502">
        <v>-111.97664883</v>
      </c>
      <c r="B4502">
        <v>33.079970779999996</v>
      </c>
      <c r="C4502" t="s">
        <v>563</v>
      </c>
      <c r="D4502" t="s">
        <v>562</v>
      </c>
      <c r="E4502" t="s">
        <v>561</v>
      </c>
      <c r="F4502">
        <v>1980</v>
      </c>
      <c r="G4502">
        <v>359</v>
      </c>
      <c r="H4502">
        <v>13.333</v>
      </c>
      <c r="I4502">
        <v>2.92</v>
      </c>
      <c r="J4502">
        <v>1</v>
      </c>
      <c r="K4502">
        <v>1172.405</v>
      </c>
      <c r="L4502" t="s">
        <v>560</v>
      </c>
      <c r="M4502" t="s">
        <v>559</v>
      </c>
      <c r="N4502" s="8">
        <v>43412</v>
      </c>
      <c r="O4502">
        <v>0</v>
      </c>
      <c r="P4502">
        <v>0</v>
      </c>
      <c r="Q4502">
        <v>74.302999999999997</v>
      </c>
      <c r="R4502">
        <v>7.6210000000000004</v>
      </c>
      <c r="S4502">
        <v>1.6E-2</v>
      </c>
      <c r="T4502">
        <v>33</v>
      </c>
      <c r="U4502">
        <v>23.093</v>
      </c>
      <c r="V4502">
        <v>6</v>
      </c>
      <c r="W4502">
        <v>1.9910000000000001</v>
      </c>
      <c r="X4502">
        <v>3.218</v>
      </c>
      <c r="Y4502" s="8">
        <v>43412</v>
      </c>
    </row>
    <row r="4503" spans="1:25" x14ac:dyDescent="0.25">
      <c r="A4503">
        <v>-111.97680251</v>
      </c>
      <c r="B4503">
        <v>33.079979209999998</v>
      </c>
      <c r="C4503" t="s">
        <v>563</v>
      </c>
      <c r="D4503" t="s">
        <v>562</v>
      </c>
      <c r="E4503" t="s">
        <v>561</v>
      </c>
      <c r="F4503">
        <v>1981</v>
      </c>
      <c r="G4503">
        <v>177</v>
      </c>
      <c r="H4503">
        <v>13.333</v>
      </c>
      <c r="I4503">
        <v>2.7229999999999999</v>
      </c>
      <c r="J4503">
        <v>1</v>
      </c>
      <c r="K4503">
        <v>1172.4110000000001</v>
      </c>
      <c r="L4503" t="s">
        <v>560</v>
      </c>
      <c r="M4503" t="s">
        <v>559</v>
      </c>
      <c r="N4503" s="8">
        <v>43412</v>
      </c>
      <c r="O4503">
        <v>0</v>
      </c>
      <c r="P4503">
        <v>0</v>
      </c>
      <c r="Q4503">
        <v>1667.6110000000001</v>
      </c>
      <c r="R4503">
        <v>183.398</v>
      </c>
      <c r="S4503">
        <v>0.38200000000000001</v>
      </c>
      <c r="T4503">
        <v>33</v>
      </c>
      <c r="U4503">
        <v>555.75099999999998</v>
      </c>
      <c r="V4503">
        <v>7</v>
      </c>
      <c r="W4503">
        <v>1.857</v>
      </c>
      <c r="X4503">
        <v>3.0009999999999999</v>
      </c>
      <c r="Y4503" s="8">
        <v>43412</v>
      </c>
    </row>
    <row r="4504" spans="1:25" x14ac:dyDescent="0.25">
      <c r="A4504">
        <v>-111.97679863</v>
      </c>
      <c r="B4504">
        <v>33.079970979999999</v>
      </c>
      <c r="C4504" t="s">
        <v>563</v>
      </c>
      <c r="D4504" t="s">
        <v>562</v>
      </c>
      <c r="E4504" t="s">
        <v>561</v>
      </c>
      <c r="F4504">
        <v>1982</v>
      </c>
      <c r="G4504">
        <v>194</v>
      </c>
      <c r="H4504">
        <v>13.333</v>
      </c>
      <c r="I4504">
        <v>2.625</v>
      </c>
      <c r="J4504">
        <v>1</v>
      </c>
      <c r="K4504">
        <v>1172.569</v>
      </c>
      <c r="L4504" t="s">
        <v>560</v>
      </c>
      <c r="M4504" t="s">
        <v>559</v>
      </c>
      <c r="N4504" s="8">
        <v>43412</v>
      </c>
      <c r="O4504">
        <v>0</v>
      </c>
      <c r="P4504">
        <v>0</v>
      </c>
      <c r="Q4504">
        <v>3515.61</v>
      </c>
      <c r="R4504">
        <v>401.13299999999998</v>
      </c>
      <c r="S4504">
        <v>0.83599999999999997</v>
      </c>
      <c r="T4504">
        <v>33</v>
      </c>
      <c r="U4504">
        <v>1215.5530000000001</v>
      </c>
      <c r="V4504">
        <v>7</v>
      </c>
      <c r="W4504">
        <v>1.79</v>
      </c>
      <c r="X4504">
        <v>2.8919999999999999</v>
      </c>
      <c r="Y4504" s="8">
        <v>43412</v>
      </c>
    </row>
    <row r="4505" spans="1:25" x14ac:dyDescent="0.25">
      <c r="A4505">
        <v>-111.97680203</v>
      </c>
      <c r="B4505">
        <v>33.07996318</v>
      </c>
      <c r="C4505" t="s">
        <v>563</v>
      </c>
      <c r="D4505" t="s">
        <v>562</v>
      </c>
      <c r="E4505" t="s">
        <v>561</v>
      </c>
      <c r="F4505">
        <v>1983</v>
      </c>
      <c r="G4505">
        <v>174</v>
      </c>
      <c r="H4505">
        <v>13.333</v>
      </c>
      <c r="I4505">
        <v>3.0510000000000002</v>
      </c>
      <c r="J4505">
        <v>1</v>
      </c>
      <c r="K4505">
        <v>1172.569</v>
      </c>
      <c r="L4505" t="s">
        <v>560</v>
      </c>
      <c r="M4505" t="s">
        <v>559</v>
      </c>
      <c r="N4505" s="8">
        <v>43412</v>
      </c>
      <c r="O4505">
        <v>0</v>
      </c>
      <c r="P4505">
        <v>0</v>
      </c>
      <c r="Q4505">
        <v>5455.8680000000004</v>
      </c>
      <c r="R4505">
        <v>535.49800000000005</v>
      </c>
      <c r="S4505">
        <v>1.1160000000000001</v>
      </c>
      <c r="T4505">
        <v>33</v>
      </c>
      <c r="U4505">
        <v>1622.722</v>
      </c>
      <c r="V4505">
        <v>7</v>
      </c>
      <c r="W4505">
        <v>2.08</v>
      </c>
      <c r="X4505">
        <v>3.3620000000000001</v>
      </c>
      <c r="Y4505" s="8">
        <v>43412</v>
      </c>
    </row>
    <row r="4506" spans="1:25" x14ac:dyDescent="0.25">
      <c r="A4506">
        <v>-111.97680049</v>
      </c>
      <c r="B4506">
        <v>33.079954209999997</v>
      </c>
      <c r="C4506" t="s">
        <v>563</v>
      </c>
      <c r="D4506" t="s">
        <v>562</v>
      </c>
      <c r="E4506" t="s">
        <v>561</v>
      </c>
      <c r="F4506">
        <v>1984</v>
      </c>
      <c r="G4506">
        <v>183</v>
      </c>
      <c r="H4506">
        <v>13.333</v>
      </c>
      <c r="I4506">
        <v>3.117</v>
      </c>
      <c r="J4506">
        <v>1</v>
      </c>
      <c r="K4506">
        <v>1172.49</v>
      </c>
      <c r="L4506" t="s">
        <v>560</v>
      </c>
      <c r="M4506" t="s">
        <v>559</v>
      </c>
      <c r="N4506" s="8">
        <v>43412</v>
      </c>
      <c r="O4506">
        <v>0</v>
      </c>
      <c r="P4506">
        <v>0</v>
      </c>
      <c r="Q4506">
        <v>6298.9269999999997</v>
      </c>
      <c r="R4506">
        <v>605.23</v>
      </c>
      <c r="S4506">
        <v>1.2609999999999999</v>
      </c>
      <c r="T4506">
        <v>33</v>
      </c>
      <c r="U4506">
        <v>1834.029</v>
      </c>
      <c r="V4506">
        <v>7</v>
      </c>
      <c r="W4506">
        <v>2.125</v>
      </c>
      <c r="X4506">
        <v>3.4340000000000002</v>
      </c>
      <c r="Y4506" s="8">
        <v>43412</v>
      </c>
    </row>
    <row r="4507" spans="1:25" x14ac:dyDescent="0.25">
      <c r="A4507">
        <v>-111.97680133999999</v>
      </c>
      <c r="B4507">
        <v>33.079946219999997</v>
      </c>
      <c r="C4507" t="s">
        <v>563</v>
      </c>
      <c r="D4507" t="s">
        <v>562</v>
      </c>
      <c r="E4507" t="s">
        <v>561</v>
      </c>
      <c r="F4507">
        <v>1985</v>
      </c>
      <c r="G4507">
        <v>178</v>
      </c>
      <c r="H4507">
        <v>13.333</v>
      </c>
      <c r="I4507">
        <v>3.3140000000000001</v>
      </c>
      <c r="J4507">
        <v>1</v>
      </c>
      <c r="K4507">
        <v>1172.454</v>
      </c>
      <c r="L4507" t="s">
        <v>560</v>
      </c>
      <c r="M4507" t="s">
        <v>559</v>
      </c>
      <c r="N4507" s="8">
        <v>43412</v>
      </c>
      <c r="O4507">
        <v>0</v>
      </c>
      <c r="P4507">
        <v>0</v>
      </c>
      <c r="Q4507">
        <v>9517.3240000000005</v>
      </c>
      <c r="R4507">
        <v>860.14300000000003</v>
      </c>
      <c r="S4507">
        <v>1.792</v>
      </c>
      <c r="T4507">
        <v>33</v>
      </c>
      <c r="U4507">
        <v>2606.4940000000001</v>
      </c>
      <c r="V4507">
        <v>7</v>
      </c>
      <c r="W4507">
        <v>2.2589999999999999</v>
      </c>
      <c r="X4507">
        <v>3.6509999999999998</v>
      </c>
      <c r="Y4507" s="8">
        <v>43412</v>
      </c>
    </row>
    <row r="4508" spans="1:25" x14ac:dyDescent="0.25">
      <c r="A4508">
        <v>-111.97680065999999</v>
      </c>
      <c r="B4508">
        <v>33.079937219999998</v>
      </c>
      <c r="C4508" t="s">
        <v>563</v>
      </c>
      <c r="D4508" t="s">
        <v>562</v>
      </c>
      <c r="E4508" t="s">
        <v>561</v>
      </c>
      <c r="F4508">
        <v>1986</v>
      </c>
      <c r="G4508">
        <v>182</v>
      </c>
      <c r="H4508">
        <v>13.333</v>
      </c>
      <c r="I4508">
        <v>2.8540000000000001</v>
      </c>
      <c r="J4508">
        <v>1</v>
      </c>
      <c r="K4508">
        <v>1172.3820000000001</v>
      </c>
      <c r="L4508" t="s">
        <v>560</v>
      </c>
      <c r="M4508" t="s">
        <v>559</v>
      </c>
      <c r="N4508" s="8">
        <v>43412</v>
      </c>
      <c r="O4508">
        <v>0</v>
      </c>
      <c r="P4508">
        <v>0</v>
      </c>
      <c r="Q4508">
        <v>8786.3250000000007</v>
      </c>
      <c r="R4508">
        <v>921.86099999999999</v>
      </c>
      <c r="S4508">
        <v>1.921</v>
      </c>
      <c r="T4508">
        <v>33</v>
      </c>
      <c r="U4508">
        <v>2793.5169999999998</v>
      </c>
      <c r="V4508">
        <v>7</v>
      </c>
      <c r="W4508">
        <v>1.946</v>
      </c>
      <c r="X4508">
        <v>3.145</v>
      </c>
      <c r="Y4508" s="8">
        <v>43412</v>
      </c>
    </row>
    <row r="4509" spans="1:25" x14ac:dyDescent="0.25">
      <c r="A4509">
        <v>-111.97680167999999</v>
      </c>
      <c r="B4509">
        <v>33.079929210000003</v>
      </c>
      <c r="C4509" t="s">
        <v>563</v>
      </c>
      <c r="D4509" t="s">
        <v>562</v>
      </c>
      <c r="E4509" t="s">
        <v>561</v>
      </c>
      <c r="F4509">
        <v>1987</v>
      </c>
      <c r="G4509">
        <v>176</v>
      </c>
      <c r="H4509">
        <v>13.333</v>
      </c>
      <c r="I4509">
        <v>2.92</v>
      </c>
      <c r="J4509">
        <v>1</v>
      </c>
      <c r="K4509">
        <v>1172.4110000000001</v>
      </c>
      <c r="L4509" t="s">
        <v>560</v>
      </c>
      <c r="M4509" t="s">
        <v>559</v>
      </c>
      <c r="N4509" s="8">
        <v>43412</v>
      </c>
      <c r="O4509">
        <v>0</v>
      </c>
      <c r="P4509">
        <v>0</v>
      </c>
      <c r="Q4509">
        <v>9424.4580000000005</v>
      </c>
      <c r="R4509">
        <v>966.59299999999996</v>
      </c>
      <c r="S4509">
        <v>2.0139999999999998</v>
      </c>
      <c r="T4509">
        <v>33</v>
      </c>
      <c r="U4509">
        <v>2929.07</v>
      </c>
      <c r="V4509">
        <v>7</v>
      </c>
      <c r="W4509">
        <v>1.9910000000000001</v>
      </c>
      <c r="X4509">
        <v>3.218</v>
      </c>
      <c r="Y4509" s="8">
        <v>43412</v>
      </c>
    </row>
    <row r="4510" spans="1:25" x14ac:dyDescent="0.25">
      <c r="A4510">
        <v>-111.97680083</v>
      </c>
      <c r="B4510">
        <v>33.079921220000003</v>
      </c>
      <c r="C4510" t="s">
        <v>563</v>
      </c>
      <c r="D4510" t="s">
        <v>562</v>
      </c>
      <c r="E4510" t="s">
        <v>561</v>
      </c>
      <c r="F4510">
        <v>1988</v>
      </c>
      <c r="G4510">
        <v>181</v>
      </c>
      <c r="H4510">
        <v>13.333</v>
      </c>
      <c r="I4510">
        <v>2.9860000000000002</v>
      </c>
      <c r="J4510">
        <v>1</v>
      </c>
      <c r="K4510">
        <v>1172.3330000000001</v>
      </c>
      <c r="L4510" t="s">
        <v>560</v>
      </c>
      <c r="M4510" t="s">
        <v>559</v>
      </c>
      <c r="N4510" s="8">
        <v>43412</v>
      </c>
      <c r="O4510">
        <v>0</v>
      </c>
      <c r="P4510">
        <v>0</v>
      </c>
      <c r="Q4510">
        <v>10820.138000000001</v>
      </c>
      <c r="R4510">
        <v>1085.347</v>
      </c>
      <c r="S4510">
        <v>2.2610000000000001</v>
      </c>
      <c r="T4510">
        <v>33</v>
      </c>
      <c r="U4510">
        <v>3288.931</v>
      </c>
      <c r="V4510">
        <v>7</v>
      </c>
      <c r="W4510">
        <v>2.036</v>
      </c>
      <c r="X4510">
        <v>3.29</v>
      </c>
      <c r="Y4510" s="8">
        <v>43412</v>
      </c>
    </row>
    <row r="4511" spans="1:25" x14ac:dyDescent="0.25">
      <c r="A4511">
        <v>-111.97680151</v>
      </c>
      <c r="B4511">
        <v>33.079913210000001</v>
      </c>
      <c r="C4511" t="s">
        <v>563</v>
      </c>
      <c r="D4511" t="s">
        <v>562</v>
      </c>
      <c r="E4511" t="s">
        <v>561</v>
      </c>
      <c r="F4511">
        <v>1989</v>
      </c>
      <c r="G4511">
        <v>177</v>
      </c>
      <c r="H4511">
        <v>13.333</v>
      </c>
      <c r="I4511">
        <v>2.69</v>
      </c>
      <c r="J4511">
        <v>1</v>
      </c>
      <c r="K4511">
        <v>1172.3389999999999</v>
      </c>
      <c r="L4511" t="s">
        <v>560</v>
      </c>
      <c r="M4511" t="s">
        <v>559</v>
      </c>
      <c r="N4511" s="8">
        <v>43412</v>
      </c>
      <c r="O4511">
        <v>0</v>
      </c>
      <c r="P4511">
        <v>0</v>
      </c>
      <c r="Q4511">
        <v>12046.28</v>
      </c>
      <c r="R4511">
        <v>1340.962</v>
      </c>
      <c r="S4511">
        <v>2.794</v>
      </c>
      <c r="T4511">
        <v>33</v>
      </c>
      <c r="U4511">
        <v>4063.52</v>
      </c>
      <c r="V4511">
        <v>7</v>
      </c>
      <c r="W4511">
        <v>1.8340000000000001</v>
      </c>
      <c r="X4511">
        <v>2.964</v>
      </c>
      <c r="Y4511" s="8">
        <v>43412</v>
      </c>
    </row>
    <row r="4512" spans="1:25" x14ac:dyDescent="0.25">
      <c r="A4512">
        <v>-111.9767993</v>
      </c>
      <c r="B4512">
        <v>33.079905099999998</v>
      </c>
      <c r="C4512" t="s">
        <v>563</v>
      </c>
      <c r="D4512" t="s">
        <v>562</v>
      </c>
      <c r="E4512" t="s">
        <v>561</v>
      </c>
      <c r="F4512">
        <v>1990</v>
      </c>
      <c r="G4512">
        <v>190</v>
      </c>
      <c r="H4512">
        <v>13.333</v>
      </c>
      <c r="I4512">
        <v>2.887</v>
      </c>
      <c r="J4512">
        <v>1</v>
      </c>
      <c r="K4512">
        <v>1172.375</v>
      </c>
      <c r="L4512" t="s">
        <v>560</v>
      </c>
      <c r="M4512" t="s">
        <v>559</v>
      </c>
      <c r="N4512" s="8">
        <v>43412</v>
      </c>
      <c r="O4512">
        <v>0</v>
      </c>
      <c r="P4512">
        <v>0</v>
      </c>
      <c r="Q4512">
        <v>13654.513999999999</v>
      </c>
      <c r="R4512">
        <v>1416.3510000000001</v>
      </c>
      <c r="S4512">
        <v>2.9510000000000001</v>
      </c>
      <c r="T4512">
        <v>33</v>
      </c>
      <c r="U4512">
        <v>4291.9719999999998</v>
      </c>
      <c r="V4512">
        <v>7</v>
      </c>
      <c r="W4512">
        <v>1.9690000000000001</v>
      </c>
      <c r="X4512">
        <v>3.181</v>
      </c>
      <c r="Y4512" s="8">
        <v>43412</v>
      </c>
    </row>
    <row r="4513" spans="1:25" x14ac:dyDescent="0.25">
      <c r="A4513">
        <v>-111.97680237</v>
      </c>
      <c r="B4513">
        <v>33.079897150000001</v>
      </c>
      <c r="C4513" t="s">
        <v>563</v>
      </c>
      <c r="D4513" t="s">
        <v>562</v>
      </c>
      <c r="E4513" t="s">
        <v>561</v>
      </c>
      <c r="F4513">
        <v>1991</v>
      </c>
      <c r="G4513">
        <v>172</v>
      </c>
      <c r="H4513">
        <v>13.333</v>
      </c>
      <c r="I4513">
        <v>2.887</v>
      </c>
      <c r="J4513">
        <v>1</v>
      </c>
      <c r="K4513">
        <v>1172.297</v>
      </c>
      <c r="L4513" t="s">
        <v>560</v>
      </c>
      <c r="M4513" t="s">
        <v>559</v>
      </c>
      <c r="N4513" s="8">
        <v>43412</v>
      </c>
      <c r="O4513">
        <v>0</v>
      </c>
      <c r="P4513">
        <v>0</v>
      </c>
      <c r="Q4513">
        <v>13142.433000000001</v>
      </c>
      <c r="R4513">
        <v>1363.2339999999999</v>
      </c>
      <c r="S4513">
        <v>2.84</v>
      </c>
      <c r="T4513">
        <v>33</v>
      </c>
      <c r="U4513">
        <v>4131.0119999999997</v>
      </c>
      <c r="V4513">
        <v>7</v>
      </c>
      <c r="W4513">
        <v>1.9690000000000001</v>
      </c>
      <c r="X4513">
        <v>3.181</v>
      </c>
      <c r="Y4513" s="8">
        <v>43412</v>
      </c>
    </row>
    <row r="4514" spans="1:25" x14ac:dyDescent="0.25">
      <c r="A4514">
        <v>-111.97680049</v>
      </c>
      <c r="B4514">
        <v>33.079889209999997</v>
      </c>
      <c r="C4514" t="s">
        <v>563</v>
      </c>
      <c r="D4514" t="s">
        <v>562</v>
      </c>
      <c r="E4514" t="s">
        <v>561</v>
      </c>
      <c r="F4514">
        <v>1992</v>
      </c>
      <c r="G4514">
        <v>183</v>
      </c>
      <c r="H4514">
        <v>13.333</v>
      </c>
      <c r="I4514">
        <v>2.92</v>
      </c>
      <c r="J4514">
        <v>1</v>
      </c>
      <c r="K4514">
        <v>1172.3589999999999</v>
      </c>
      <c r="L4514" t="s">
        <v>560</v>
      </c>
      <c r="M4514" t="s">
        <v>559</v>
      </c>
      <c r="N4514" s="8">
        <v>43412</v>
      </c>
      <c r="O4514">
        <v>0</v>
      </c>
      <c r="P4514">
        <v>0</v>
      </c>
      <c r="Q4514">
        <v>13633.143</v>
      </c>
      <c r="R4514">
        <v>1398.2449999999999</v>
      </c>
      <c r="S4514">
        <v>2.9129999999999998</v>
      </c>
      <c r="T4514">
        <v>33</v>
      </c>
      <c r="U4514">
        <v>4237.1059999999998</v>
      </c>
      <c r="V4514">
        <v>7</v>
      </c>
      <c r="W4514">
        <v>1.9910000000000001</v>
      </c>
      <c r="X4514">
        <v>3.218</v>
      </c>
      <c r="Y4514" s="8">
        <v>43412</v>
      </c>
    </row>
    <row r="4515" spans="1:25" x14ac:dyDescent="0.25">
      <c r="A4515">
        <v>-111.97680200000001</v>
      </c>
      <c r="B4515">
        <v>33.079881229999998</v>
      </c>
      <c r="C4515" t="s">
        <v>563</v>
      </c>
      <c r="D4515" t="s">
        <v>562</v>
      </c>
      <c r="E4515" t="s">
        <v>561</v>
      </c>
      <c r="F4515">
        <v>1993</v>
      </c>
      <c r="G4515">
        <v>180</v>
      </c>
      <c r="H4515">
        <v>13.333</v>
      </c>
      <c r="I4515">
        <v>2.9860000000000002</v>
      </c>
      <c r="J4515">
        <v>1</v>
      </c>
      <c r="K4515">
        <v>1172.356</v>
      </c>
      <c r="L4515" t="s">
        <v>560</v>
      </c>
      <c r="M4515" t="s">
        <v>559</v>
      </c>
      <c r="N4515" s="8">
        <v>43412</v>
      </c>
      <c r="O4515">
        <v>0</v>
      </c>
      <c r="P4515">
        <v>0</v>
      </c>
      <c r="Q4515">
        <v>13397.069</v>
      </c>
      <c r="R4515">
        <v>1343.8340000000001</v>
      </c>
      <c r="S4515">
        <v>2.8</v>
      </c>
      <c r="T4515">
        <v>33</v>
      </c>
      <c r="U4515">
        <v>4072.2249999999999</v>
      </c>
      <c r="V4515">
        <v>7</v>
      </c>
      <c r="W4515">
        <v>2.036</v>
      </c>
      <c r="X4515">
        <v>3.29</v>
      </c>
      <c r="Y4515" s="8">
        <v>43412</v>
      </c>
    </row>
    <row r="4516" spans="1:25" x14ac:dyDescent="0.25">
      <c r="A4516">
        <v>-111.97680166000001</v>
      </c>
      <c r="B4516">
        <v>33.079872219999999</v>
      </c>
      <c r="C4516" t="s">
        <v>563</v>
      </c>
      <c r="D4516" t="s">
        <v>562</v>
      </c>
      <c r="E4516" t="s">
        <v>561</v>
      </c>
      <c r="F4516">
        <v>1994</v>
      </c>
      <c r="G4516">
        <v>182</v>
      </c>
      <c r="H4516">
        <v>13.333</v>
      </c>
      <c r="I4516">
        <v>2.9529999999999998</v>
      </c>
      <c r="J4516">
        <v>1</v>
      </c>
      <c r="K4516">
        <v>1172.3489999999999</v>
      </c>
      <c r="L4516" t="s">
        <v>560</v>
      </c>
      <c r="M4516" t="s">
        <v>559</v>
      </c>
      <c r="N4516" s="8">
        <v>43412</v>
      </c>
      <c r="O4516">
        <v>0</v>
      </c>
      <c r="P4516">
        <v>0</v>
      </c>
      <c r="Q4516">
        <v>12738.089</v>
      </c>
      <c r="R4516">
        <v>1291.93</v>
      </c>
      <c r="S4516">
        <v>2.6920000000000002</v>
      </c>
      <c r="T4516">
        <v>33</v>
      </c>
      <c r="U4516">
        <v>3914.94</v>
      </c>
      <c r="V4516">
        <v>7</v>
      </c>
      <c r="W4516">
        <v>2.0129999999999999</v>
      </c>
      <c r="X4516">
        <v>3.254</v>
      </c>
      <c r="Y4516" s="8">
        <v>43412</v>
      </c>
    </row>
    <row r="4517" spans="1:25" x14ac:dyDescent="0.25">
      <c r="A4517">
        <v>-111.97680217</v>
      </c>
      <c r="B4517">
        <v>33.079864219999997</v>
      </c>
      <c r="C4517" t="s">
        <v>563</v>
      </c>
      <c r="D4517" t="s">
        <v>562</v>
      </c>
      <c r="E4517" t="s">
        <v>561</v>
      </c>
      <c r="F4517">
        <v>1995</v>
      </c>
      <c r="G4517">
        <v>179</v>
      </c>
      <c r="H4517">
        <v>13.333</v>
      </c>
      <c r="I4517">
        <v>2.8540000000000001</v>
      </c>
      <c r="J4517">
        <v>1</v>
      </c>
      <c r="K4517">
        <v>1172.3820000000001</v>
      </c>
      <c r="L4517" t="s">
        <v>560</v>
      </c>
      <c r="M4517" t="s">
        <v>559</v>
      </c>
      <c r="N4517" s="8">
        <v>43412</v>
      </c>
      <c r="O4517">
        <v>0</v>
      </c>
      <c r="P4517">
        <v>0</v>
      </c>
      <c r="Q4517">
        <v>12690.388999999999</v>
      </c>
      <c r="R4517">
        <v>1331.4749999999999</v>
      </c>
      <c r="S4517">
        <v>2.774</v>
      </c>
      <c r="T4517">
        <v>33</v>
      </c>
      <c r="U4517">
        <v>4034.7719999999999</v>
      </c>
      <c r="V4517">
        <v>7</v>
      </c>
      <c r="W4517">
        <v>1.946</v>
      </c>
      <c r="X4517">
        <v>3.145</v>
      </c>
      <c r="Y4517" s="8">
        <v>43412</v>
      </c>
    </row>
    <row r="4518" spans="1:25" x14ac:dyDescent="0.25">
      <c r="A4518">
        <v>-111.97680114000001</v>
      </c>
      <c r="B4518">
        <v>33.079856190000001</v>
      </c>
      <c r="C4518" t="s">
        <v>563</v>
      </c>
      <c r="D4518" t="s">
        <v>562</v>
      </c>
      <c r="E4518" t="s">
        <v>561</v>
      </c>
      <c r="F4518">
        <v>1996</v>
      </c>
      <c r="G4518">
        <v>185</v>
      </c>
      <c r="H4518">
        <v>13.333</v>
      </c>
      <c r="I4518">
        <v>2.5920000000000001</v>
      </c>
      <c r="J4518">
        <v>1</v>
      </c>
      <c r="K4518">
        <v>1172.4079999999999</v>
      </c>
      <c r="L4518" t="s">
        <v>560</v>
      </c>
      <c r="M4518" t="s">
        <v>559</v>
      </c>
      <c r="N4518" s="8">
        <v>43412</v>
      </c>
      <c r="O4518">
        <v>0</v>
      </c>
      <c r="P4518">
        <v>0</v>
      </c>
      <c r="Q4518">
        <v>14093.228999999999</v>
      </c>
      <c r="R4518">
        <v>1628.3989999999999</v>
      </c>
      <c r="S4518">
        <v>3.3919999999999999</v>
      </c>
      <c r="T4518">
        <v>33</v>
      </c>
      <c r="U4518">
        <v>4934.5410000000002</v>
      </c>
      <c r="V4518">
        <v>7</v>
      </c>
      <c r="W4518">
        <v>1.7669999999999999</v>
      </c>
      <c r="X4518">
        <v>2.8559999999999999</v>
      </c>
      <c r="Y4518" s="8">
        <v>43412</v>
      </c>
    </row>
    <row r="4519" spans="1:25" x14ac:dyDescent="0.25">
      <c r="A4519">
        <v>-111.97680320000001</v>
      </c>
      <c r="B4519">
        <v>33.079848159999997</v>
      </c>
      <c r="C4519" t="s">
        <v>563</v>
      </c>
      <c r="D4519" t="s">
        <v>562</v>
      </c>
      <c r="E4519" t="s">
        <v>561</v>
      </c>
      <c r="F4519">
        <v>1997</v>
      </c>
      <c r="G4519">
        <v>173</v>
      </c>
      <c r="H4519">
        <v>13.333</v>
      </c>
      <c r="I4519">
        <v>2.9860000000000002</v>
      </c>
      <c r="J4519">
        <v>1</v>
      </c>
      <c r="K4519">
        <v>1172.32</v>
      </c>
      <c r="L4519" t="s">
        <v>560</v>
      </c>
      <c r="M4519" t="s">
        <v>559</v>
      </c>
      <c r="N4519" s="8">
        <v>43412</v>
      </c>
      <c r="O4519">
        <v>0</v>
      </c>
      <c r="P4519">
        <v>0</v>
      </c>
      <c r="Q4519">
        <v>16460.083999999999</v>
      </c>
      <c r="R4519">
        <v>1651.079</v>
      </c>
      <c r="S4519">
        <v>3.44</v>
      </c>
      <c r="T4519">
        <v>33</v>
      </c>
      <c r="U4519">
        <v>5003.2709999999997</v>
      </c>
      <c r="V4519">
        <v>7</v>
      </c>
      <c r="W4519">
        <v>2.036</v>
      </c>
      <c r="X4519">
        <v>3.29</v>
      </c>
      <c r="Y4519" s="8">
        <v>43412</v>
      </c>
    </row>
    <row r="4520" spans="1:25" x14ac:dyDescent="0.25">
      <c r="A4520">
        <v>-111.97680200000001</v>
      </c>
      <c r="B4520">
        <v>33.079840230000002</v>
      </c>
      <c r="C4520" t="s">
        <v>563</v>
      </c>
      <c r="D4520" t="s">
        <v>562</v>
      </c>
      <c r="E4520" t="s">
        <v>561</v>
      </c>
      <c r="F4520">
        <v>1998</v>
      </c>
      <c r="G4520">
        <v>180</v>
      </c>
      <c r="H4520">
        <v>13.333</v>
      </c>
      <c r="I4520">
        <v>2.9860000000000002</v>
      </c>
      <c r="J4520">
        <v>1</v>
      </c>
      <c r="K4520">
        <v>1172.365</v>
      </c>
      <c r="L4520" t="s">
        <v>560</v>
      </c>
      <c r="M4520" t="s">
        <v>559</v>
      </c>
      <c r="N4520" s="8">
        <v>43412</v>
      </c>
      <c r="O4520">
        <v>0</v>
      </c>
      <c r="P4520">
        <v>0</v>
      </c>
      <c r="Q4520">
        <v>14447.01</v>
      </c>
      <c r="R4520">
        <v>1449.152</v>
      </c>
      <c r="S4520">
        <v>3.0190000000000001</v>
      </c>
      <c r="T4520">
        <v>33</v>
      </c>
      <c r="U4520">
        <v>4391.3689999999997</v>
      </c>
      <c r="V4520">
        <v>7</v>
      </c>
      <c r="W4520">
        <v>2.036</v>
      </c>
      <c r="X4520">
        <v>3.29</v>
      </c>
      <c r="Y4520" s="8">
        <v>43412</v>
      </c>
    </row>
    <row r="4521" spans="1:25" x14ac:dyDescent="0.25">
      <c r="A4521">
        <v>-111.97680183</v>
      </c>
      <c r="B4521">
        <v>33.07983222</v>
      </c>
      <c r="C4521" t="s">
        <v>563</v>
      </c>
      <c r="D4521" t="s">
        <v>562</v>
      </c>
      <c r="E4521" t="s">
        <v>561</v>
      </c>
      <c r="F4521">
        <v>1999</v>
      </c>
      <c r="G4521">
        <v>181</v>
      </c>
      <c r="H4521">
        <v>13.333</v>
      </c>
      <c r="I4521">
        <v>2.8540000000000001</v>
      </c>
      <c r="J4521">
        <v>1</v>
      </c>
      <c r="K4521">
        <v>1172.316</v>
      </c>
      <c r="L4521" t="s">
        <v>560</v>
      </c>
      <c r="M4521" t="s">
        <v>559</v>
      </c>
      <c r="N4521" s="8">
        <v>43412</v>
      </c>
      <c r="O4521">
        <v>0</v>
      </c>
      <c r="P4521">
        <v>0</v>
      </c>
      <c r="Q4521">
        <v>14330.57</v>
      </c>
      <c r="R4521">
        <v>1503.5630000000001</v>
      </c>
      <c r="S4521">
        <v>3.1320000000000001</v>
      </c>
      <c r="T4521">
        <v>33</v>
      </c>
      <c r="U4521">
        <v>4556.25</v>
      </c>
      <c r="V4521">
        <v>7</v>
      </c>
      <c r="W4521">
        <v>1.946</v>
      </c>
      <c r="X4521">
        <v>3.145</v>
      </c>
      <c r="Y4521" s="8">
        <v>43412</v>
      </c>
    </row>
    <row r="4522" spans="1:25" x14ac:dyDescent="0.25">
      <c r="A4522">
        <v>-111.97680185999999</v>
      </c>
      <c r="B4522">
        <v>33.079824189999997</v>
      </c>
      <c r="C4522" t="s">
        <v>563</v>
      </c>
      <c r="D4522" t="s">
        <v>562</v>
      </c>
      <c r="E4522" t="s">
        <v>561</v>
      </c>
      <c r="F4522">
        <v>2000</v>
      </c>
      <c r="G4522">
        <v>175</v>
      </c>
      <c r="H4522">
        <v>13.333</v>
      </c>
      <c r="I4522">
        <v>2.887</v>
      </c>
      <c r="J4522">
        <v>1</v>
      </c>
      <c r="K4522">
        <v>1172.3720000000001</v>
      </c>
      <c r="L4522" t="s">
        <v>560</v>
      </c>
      <c r="M4522" t="s">
        <v>559</v>
      </c>
      <c r="N4522" s="8">
        <v>43412</v>
      </c>
      <c r="O4522">
        <v>0</v>
      </c>
      <c r="P4522">
        <v>0</v>
      </c>
      <c r="Q4522">
        <v>13707.392</v>
      </c>
      <c r="R4522">
        <v>1421.836</v>
      </c>
      <c r="S4522">
        <v>2.9620000000000002</v>
      </c>
      <c r="T4522">
        <v>33</v>
      </c>
      <c r="U4522">
        <v>4308.5929999999998</v>
      </c>
      <c r="V4522">
        <v>7</v>
      </c>
      <c r="W4522">
        <v>1.9690000000000001</v>
      </c>
      <c r="X4522">
        <v>3.181</v>
      </c>
      <c r="Y4522" s="8">
        <v>43412</v>
      </c>
    </row>
    <row r="4523" spans="1:25" x14ac:dyDescent="0.25">
      <c r="A4523">
        <v>-111.97680149</v>
      </c>
      <c r="B4523">
        <v>33.079816209999997</v>
      </c>
      <c r="C4523" t="s">
        <v>563</v>
      </c>
      <c r="D4523" t="s">
        <v>562</v>
      </c>
      <c r="E4523" t="s">
        <v>561</v>
      </c>
      <c r="F4523">
        <v>2001</v>
      </c>
      <c r="G4523">
        <v>183</v>
      </c>
      <c r="H4523">
        <v>13.333</v>
      </c>
      <c r="I4523">
        <v>3.0179999999999998</v>
      </c>
      <c r="J4523">
        <v>1</v>
      </c>
      <c r="K4523">
        <v>1172.375</v>
      </c>
      <c r="L4523" t="s">
        <v>560</v>
      </c>
      <c r="M4523" t="s">
        <v>559</v>
      </c>
      <c r="N4523" s="8">
        <v>43412</v>
      </c>
      <c r="O4523">
        <v>0</v>
      </c>
      <c r="P4523">
        <v>0</v>
      </c>
      <c r="Q4523">
        <v>14463.589</v>
      </c>
      <c r="R4523">
        <v>1435.0450000000001</v>
      </c>
      <c r="S4523">
        <v>2.99</v>
      </c>
      <c r="T4523">
        <v>33</v>
      </c>
      <c r="U4523">
        <v>4348.6210000000001</v>
      </c>
      <c r="V4523">
        <v>7</v>
      </c>
      <c r="W4523">
        <v>2.0579999999999998</v>
      </c>
      <c r="X4523">
        <v>3.3260000000000001</v>
      </c>
      <c r="Y4523" s="8">
        <v>43412</v>
      </c>
    </row>
    <row r="4524" spans="1:25" x14ac:dyDescent="0.25">
      <c r="A4524">
        <v>-111.97680166000001</v>
      </c>
      <c r="B4524">
        <v>33.079808219999997</v>
      </c>
      <c r="C4524" t="s">
        <v>563</v>
      </c>
      <c r="D4524" t="s">
        <v>562</v>
      </c>
      <c r="E4524" t="s">
        <v>561</v>
      </c>
      <c r="F4524">
        <v>2002</v>
      </c>
      <c r="G4524">
        <v>182</v>
      </c>
      <c r="H4524">
        <v>13.333</v>
      </c>
      <c r="I4524">
        <v>2.9860000000000002</v>
      </c>
      <c r="J4524">
        <v>1</v>
      </c>
      <c r="K4524">
        <v>1172.3330000000001</v>
      </c>
      <c r="L4524" t="s">
        <v>560</v>
      </c>
      <c r="M4524" t="s">
        <v>559</v>
      </c>
      <c r="N4524" s="8">
        <v>43412</v>
      </c>
      <c r="O4524">
        <v>0</v>
      </c>
      <c r="P4524">
        <v>0</v>
      </c>
      <c r="Q4524">
        <v>13674.894</v>
      </c>
      <c r="R4524">
        <v>1371.702</v>
      </c>
      <c r="S4524">
        <v>2.8580000000000001</v>
      </c>
      <c r="T4524">
        <v>33</v>
      </c>
      <c r="U4524">
        <v>4156.674</v>
      </c>
      <c r="V4524">
        <v>7</v>
      </c>
      <c r="W4524">
        <v>2.036</v>
      </c>
      <c r="X4524">
        <v>3.29</v>
      </c>
      <c r="Y4524" s="8">
        <v>43412</v>
      </c>
    </row>
    <row r="4525" spans="1:25" x14ac:dyDescent="0.25">
      <c r="A4525">
        <v>-111.97680183</v>
      </c>
      <c r="B4525">
        <v>33.079800220000003</v>
      </c>
      <c r="C4525" t="s">
        <v>563</v>
      </c>
      <c r="D4525" t="s">
        <v>562</v>
      </c>
      <c r="E4525" t="s">
        <v>561</v>
      </c>
      <c r="F4525">
        <v>2003</v>
      </c>
      <c r="G4525">
        <v>181</v>
      </c>
      <c r="H4525">
        <v>13.333</v>
      </c>
      <c r="I4525">
        <v>2.8540000000000001</v>
      </c>
      <c r="J4525">
        <v>1</v>
      </c>
      <c r="K4525">
        <v>1172.3720000000001</v>
      </c>
      <c r="L4525" t="s">
        <v>560</v>
      </c>
      <c r="M4525" t="s">
        <v>559</v>
      </c>
      <c r="N4525" s="8">
        <v>43412</v>
      </c>
      <c r="O4525">
        <v>0</v>
      </c>
      <c r="P4525">
        <v>0</v>
      </c>
      <c r="Q4525">
        <v>13314.118</v>
      </c>
      <c r="R4525">
        <v>1396.9169999999999</v>
      </c>
      <c r="S4525">
        <v>2.91</v>
      </c>
      <c r="T4525">
        <v>33</v>
      </c>
      <c r="U4525">
        <v>4233.08</v>
      </c>
      <c r="V4525">
        <v>7</v>
      </c>
      <c r="W4525">
        <v>1.946</v>
      </c>
      <c r="X4525">
        <v>3.145</v>
      </c>
      <c r="Y4525" s="8">
        <v>43412</v>
      </c>
    </row>
    <row r="4526" spans="1:25" x14ac:dyDescent="0.25">
      <c r="A4526">
        <v>-111.97680185999999</v>
      </c>
      <c r="B4526">
        <v>33.079792189999999</v>
      </c>
      <c r="C4526" t="s">
        <v>563</v>
      </c>
      <c r="D4526" t="s">
        <v>562</v>
      </c>
      <c r="E4526" t="s">
        <v>561</v>
      </c>
      <c r="F4526">
        <v>2004</v>
      </c>
      <c r="G4526">
        <v>175</v>
      </c>
      <c r="H4526">
        <v>13.333</v>
      </c>
      <c r="I4526">
        <v>3.0510000000000002</v>
      </c>
      <c r="J4526">
        <v>1</v>
      </c>
      <c r="K4526">
        <v>1172.3520000000001</v>
      </c>
      <c r="L4526" t="s">
        <v>560</v>
      </c>
      <c r="M4526" t="s">
        <v>559</v>
      </c>
      <c r="N4526" s="8">
        <v>43412</v>
      </c>
      <c r="O4526">
        <v>0</v>
      </c>
      <c r="P4526">
        <v>0</v>
      </c>
      <c r="Q4526">
        <v>11187.799000000001</v>
      </c>
      <c r="R4526">
        <v>1098.0930000000001</v>
      </c>
      <c r="S4526">
        <v>2.2879999999999998</v>
      </c>
      <c r="T4526">
        <v>33</v>
      </c>
      <c r="U4526">
        <v>3327.5529999999999</v>
      </c>
      <c r="V4526">
        <v>7</v>
      </c>
      <c r="W4526">
        <v>2.08</v>
      </c>
      <c r="X4526">
        <v>3.3620000000000001</v>
      </c>
      <c r="Y4526" s="8">
        <v>43412</v>
      </c>
    </row>
    <row r="4527" spans="1:25" x14ac:dyDescent="0.25">
      <c r="A4527">
        <v>-111.97680167999999</v>
      </c>
      <c r="B4527">
        <v>33.07978421</v>
      </c>
      <c r="C4527" t="s">
        <v>563</v>
      </c>
      <c r="D4527" t="s">
        <v>562</v>
      </c>
      <c r="E4527" t="s">
        <v>561</v>
      </c>
      <c r="F4527">
        <v>2005</v>
      </c>
      <c r="G4527">
        <v>176</v>
      </c>
      <c r="H4527">
        <v>13.333</v>
      </c>
      <c r="I4527">
        <v>2.7559999999999998</v>
      </c>
      <c r="J4527">
        <v>1</v>
      </c>
      <c r="K4527">
        <v>1172.3979999999999</v>
      </c>
      <c r="L4527" t="s">
        <v>560</v>
      </c>
      <c r="M4527" t="s">
        <v>559</v>
      </c>
      <c r="N4527" s="8">
        <v>43412</v>
      </c>
      <c r="O4527">
        <v>0</v>
      </c>
      <c r="P4527">
        <v>0</v>
      </c>
      <c r="Q4527">
        <v>13590.511</v>
      </c>
      <c r="R4527">
        <v>1476.8409999999999</v>
      </c>
      <c r="S4527">
        <v>3.077</v>
      </c>
      <c r="T4527">
        <v>33</v>
      </c>
      <c r="U4527">
        <v>4475.2759999999998</v>
      </c>
      <c r="V4527">
        <v>7</v>
      </c>
      <c r="W4527">
        <v>1.879</v>
      </c>
      <c r="X4527">
        <v>3.0369999999999999</v>
      </c>
      <c r="Y4527" s="8">
        <v>43412</v>
      </c>
    </row>
    <row r="4528" spans="1:25" x14ac:dyDescent="0.25">
      <c r="A4528">
        <v>-111.97680286000001</v>
      </c>
      <c r="B4528">
        <v>33.079776189999997</v>
      </c>
      <c r="C4528" t="s">
        <v>563</v>
      </c>
      <c r="D4528" t="s">
        <v>562</v>
      </c>
      <c r="E4528" t="s">
        <v>561</v>
      </c>
      <c r="F4528">
        <v>2006</v>
      </c>
      <c r="G4528">
        <v>175</v>
      </c>
      <c r="H4528">
        <v>13.333</v>
      </c>
      <c r="I4528">
        <v>2.7890000000000001</v>
      </c>
      <c r="J4528">
        <v>1</v>
      </c>
      <c r="K4528">
        <v>1172.402</v>
      </c>
      <c r="L4528" t="s">
        <v>560</v>
      </c>
      <c r="M4528" t="s">
        <v>559</v>
      </c>
      <c r="N4528" s="8">
        <v>43412</v>
      </c>
      <c r="O4528">
        <v>0</v>
      </c>
      <c r="P4528">
        <v>0</v>
      </c>
      <c r="Q4528">
        <v>11972.528</v>
      </c>
      <c r="R4528">
        <v>1285.7139999999999</v>
      </c>
      <c r="S4528">
        <v>2.6789999999999998</v>
      </c>
      <c r="T4528">
        <v>33</v>
      </c>
      <c r="U4528">
        <v>3896.1010000000001</v>
      </c>
      <c r="V4528">
        <v>7</v>
      </c>
      <c r="W4528">
        <v>1.901</v>
      </c>
      <c r="X4528">
        <v>3.073</v>
      </c>
      <c r="Y4528" s="8">
        <v>43412</v>
      </c>
    </row>
    <row r="4529" spans="1:25" x14ac:dyDescent="0.25">
      <c r="A4529">
        <v>-111.97680080000001</v>
      </c>
      <c r="B4529">
        <v>33.079767160000003</v>
      </c>
      <c r="C4529" t="s">
        <v>563</v>
      </c>
      <c r="D4529" t="s">
        <v>562</v>
      </c>
      <c r="E4529" t="s">
        <v>561</v>
      </c>
      <c r="F4529">
        <v>2007</v>
      </c>
      <c r="G4529">
        <v>187</v>
      </c>
      <c r="H4529">
        <v>13.333</v>
      </c>
      <c r="I4529">
        <v>3.0510000000000002</v>
      </c>
      <c r="J4529">
        <v>1</v>
      </c>
      <c r="K4529">
        <v>1172.4179999999999</v>
      </c>
      <c r="L4529" t="s">
        <v>560</v>
      </c>
      <c r="M4529" t="s">
        <v>559</v>
      </c>
      <c r="N4529" s="8">
        <v>43412</v>
      </c>
      <c r="O4529">
        <v>0</v>
      </c>
      <c r="P4529">
        <v>0</v>
      </c>
      <c r="Q4529">
        <v>13076.116</v>
      </c>
      <c r="R4529">
        <v>1283.433</v>
      </c>
      <c r="S4529">
        <v>2.6739999999999999</v>
      </c>
      <c r="T4529">
        <v>33</v>
      </c>
      <c r="U4529">
        <v>3889.19</v>
      </c>
      <c r="V4529">
        <v>7</v>
      </c>
      <c r="W4529">
        <v>2.08</v>
      </c>
      <c r="X4529">
        <v>3.3620000000000001</v>
      </c>
      <c r="Y4529" s="8">
        <v>43412</v>
      </c>
    </row>
    <row r="4530" spans="1:25" x14ac:dyDescent="0.25">
      <c r="A4530">
        <v>-111.97680200000001</v>
      </c>
      <c r="B4530">
        <v>33.079759230000001</v>
      </c>
      <c r="C4530" t="s">
        <v>563</v>
      </c>
      <c r="D4530" t="s">
        <v>562</v>
      </c>
      <c r="E4530" t="s">
        <v>561</v>
      </c>
      <c r="F4530">
        <v>2008</v>
      </c>
      <c r="G4530">
        <v>180</v>
      </c>
      <c r="H4530">
        <v>13.333</v>
      </c>
      <c r="I4530">
        <v>2.9860000000000002</v>
      </c>
      <c r="J4530">
        <v>1</v>
      </c>
      <c r="K4530">
        <v>1172.346</v>
      </c>
      <c r="L4530" t="s">
        <v>560</v>
      </c>
      <c r="M4530" t="s">
        <v>559</v>
      </c>
      <c r="N4530" s="8">
        <v>43412</v>
      </c>
      <c r="O4530">
        <v>0</v>
      </c>
      <c r="P4530">
        <v>0</v>
      </c>
      <c r="Q4530">
        <v>11059.736999999999</v>
      </c>
      <c r="R4530">
        <v>1109.3810000000001</v>
      </c>
      <c r="S4530">
        <v>2.3109999999999999</v>
      </c>
      <c r="T4530">
        <v>33</v>
      </c>
      <c r="U4530">
        <v>3361.76</v>
      </c>
      <c r="V4530">
        <v>7</v>
      </c>
      <c r="W4530">
        <v>2.036</v>
      </c>
      <c r="X4530">
        <v>3.29</v>
      </c>
      <c r="Y4530" s="8">
        <v>43412</v>
      </c>
    </row>
    <row r="4531" spans="1:25" x14ac:dyDescent="0.25">
      <c r="A4531">
        <v>-111.97680166000001</v>
      </c>
      <c r="B4531">
        <v>33.079751219999999</v>
      </c>
      <c r="C4531" t="s">
        <v>563</v>
      </c>
      <c r="D4531" t="s">
        <v>562</v>
      </c>
      <c r="E4531" t="s">
        <v>561</v>
      </c>
      <c r="F4531">
        <v>2009</v>
      </c>
      <c r="G4531">
        <v>182</v>
      </c>
      <c r="H4531">
        <v>13.333</v>
      </c>
      <c r="I4531">
        <v>2.7559999999999998</v>
      </c>
      <c r="J4531">
        <v>1</v>
      </c>
      <c r="K4531">
        <v>1172.365</v>
      </c>
      <c r="L4531" t="s">
        <v>560</v>
      </c>
      <c r="M4531" t="s">
        <v>559</v>
      </c>
      <c r="N4531" s="8">
        <v>43412</v>
      </c>
      <c r="O4531">
        <v>0</v>
      </c>
      <c r="P4531">
        <v>0</v>
      </c>
      <c r="Q4531">
        <v>12402.263999999999</v>
      </c>
      <c r="R4531">
        <v>1347.7180000000001</v>
      </c>
      <c r="S4531">
        <v>2.8079999999999998</v>
      </c>
      <c r="T4531">
        <v>33</v>
      </c>
      <c r="U4531">
        <v>4083.9929999999999</v>
      </c>
      <c r="V4531">
        <v>7</v>
      </c>
      <c r="W4531">
        <v>1.879</v>
      </c>
      <c r="X4531">
        <v>3.0369999999999999</v>
      </c>
      <c r="Y4531" s="8">
        <v>43412</v>
      </c>
    </row>
    <row r="4532" spans="1:25" x14ac:dyDescent="0.25">
      <c r="A4532">
        <v>-111.97680200000001</v>
      </c>
      <c r="B4532">
        <v>33.079743229999998</v>
      </c>
      <c r="C4532" t="s">
        <v>563</v>
      </c>
      <c r="D4532" t="s">
        <v>562</v>
      </c>
      <c r="E4532" t="s">
        <v>561</v>
      </c>
      <c r="F4532">
        <v>2010</v>
      </c>
      <c r="G4532">
        <v>180</v>
      </c>
      <c r="H4532">
        <v>13.333</v>
      </c>
      <c r="I4532">
        <v>2.9860000000000002</v>
      </c>
      <c r="J4532">
        <v>1</v>
      </c>
      <c r="K4532">
        <v>1172.3589999999999</v>
      </c>
      <c r="L4532" t="s">
        <v>560</v>
      </c>
      <c r="M4532" t="s">
        <v>559</v>
      </c>
      <c r="N4532" s="8">
        <v>43412</v>
      </c>
      <c r="O4532">
        <v>0</v>
      </c>
      <c r="P4532">
        <v>0</v>
      </c>
      <c r="Q4532">
        <v>10812.701999999999</v>
      </c>
      <c r="R4532">
        <v>1084.6010000000001</v>
      </c>
      <c r="S4532">
        <v>2.2599999999999998</v>
      </c>
      <c r="T4532">
        <v>33</v>
      </c>
      <c r="U4532">
        <v>3286.6709999999998</v>
      </c>
      <c r="V4532">
        <v>7</v>
      </c>
      <c r="W4532">
        <v>2.036</v>
      </c>
      <c r="X4532">
        <v>3.29</v>
      </c>
      <c r="Y4532" s="8">
        <v>43412</v>
      </c>
    </row>
    <row r="4533" spans="1:25" x14ac:dyDescent="0.25">
      <c r="A4533">
        <v>-111.97680200000001</v>
      </c>
      <c r="B4533">
        <v>33.079735229999997</v>
      </c>
      <c r="C4533" t="s">
        <v>563</v>
      </c>
      <c r="D4533" t="s">
        <v>562</v>
      </c>
      <c r="E4533" t="s">
        <v>561</v>
      </c>
      <c r="F4533">
        <v>2011</v>
      </c>
      <c r="G4533">
        <v>180</v>
      </c>
      <c r="H4533">
        <v>13.333</v>
      </c>
      <c r="I4533">
        <v>2.8220000000000001</v>
      </c>
      <c r="J4533">
        <v>1</v>
      </c>
      <c r="K4533">
        <v>1172.434</v>
      </c>
      <c r="L4533" t="s">
        <v>560</v>
      </c>
      <c r="M4533" t="s">
        <v>559</v>
      </c>
      <c r="N4533" s="8">
        <v>43412</v>
      </c>
      <c r="O4533">
        <v>0</v>
      </c>
      <c r="P4533">
        <v>0</v>
      </c>
      <c r="Q4533">
        <v>12409.754999999999</v>
      </c>
      <c r="R4533">
        <v>1317.171</v>
      </c>
      <c r="S4533">
        <v>2.7440000000000002</v>
      </c>
      <c r="T4533">
        <v>33</v>
      </c>
      <c r="U4533">
        <v>3991.4259999999999</v>
      </c>
      <c r="V4533">
        <v>7</v>
      </c>
      <c r="W4533">
        <v>1.9239999999999999</v>
      </c>
      <c r="X4533">
        <v>3.109</v>
      </c>
      <c r="Y4533" s="8">
        <v>43412</v>
      </c>
    </row>
    <row r="4534" spans="1:25" x14ac:dyDescent="0.25">
      <c r="A4534">
        <v>-111.97680217</v>
      </c>
      <c r="B4534">
        <v>33.079727220000002</v>
      </c>
      <c r="C4534" t="s">
        <v>563</v>
      </c>
      <c r="D4534" t="s">
        <v>562</v>
      </c>
      <c r="E4534" t="s">
        <v>561</v>
      </c>
      <c r="F4534">
        <v>2012</v>
      </c>
      <c r="G4534">
        <v>179</v>
      </c>
      <c r="H4534">
        <v>13.333</v>
      </c>
      <c r="I4534">
        <v>2.92</v>
      </c>
      <c r="J4534">
        <v>1</v>
      </c>
      <c r="K4534">
        <v>1172.415</v>
      </c>
      <c r="L4534" t="s">
        <v>560</v>
      </c>
      <c r="M4534" t="s">
        <v>559</v>
      </c>
      <c r="N4534" s="8">
        <v>43412</v>
      </c>
      <c r="O4534">
        <v>0</v>
      </c>
      <c r="P4534">
        <v>0</v>
      </c>
      <c r="Q4534">
        <v>12924.315000000001</v>
      </c>
      <c r="R4534">
        <v>1325.546</v>
      </c>
      <c r="S4534">
        <v>2.762</v>
      </c>
      <c r="T4534">
        <v>33</v>
      </c>
      <c r="U4534">
        <v>4016.806</v>
      </c>
      <c r="V4534">
        <v>7</v>
      </c>
      <c r="W4534">
        <v>1.9910000000000001</v>
      </c>
      <c r="X4534">
        <v>3.218</v>
      </c>
      <c r="Y4534" s="8">
        <v>43412</v>
      </c>
    </row>
    <row r="4535" spans="1:25" x14ac:dyDescent="0.25">
      <c r="A4535">
        <v>-111.97680166000001</v>
      </c>
      <c r="B4535">
        <v>33.079719220000001</v>
      </c>
      <c r="C4535" t="s">
        <v>563</v>
      </c>
      <c r="D4535" t="s">
        <v>562</v>
      </c>
      <c r="E4535" t="s">
        <v>561</v>
      </c>
      <c r="F4535">
        <v>2013</v>
      </c>
      <c r="G4535">
        <v>182</v>
      </c>
      <c r="H4535">
        <v>13.333</v>
      </c>
      <c r="I4535">
        <v>3.0840000000000001</v>
      </c>
      <c r="J4535">
        <v>1</v>
      </c>
      <c r="K4535">
        <v>1172.4280000000001</v>
      </c>
      <c r="L4535" t="s">
        <v>560</v>
      </c>
      <c r="M4535" t="s">
        <v>559</v>
      </c>
      <c r="N4535" s="8">
        <v>43412</v>
      </c>
      <c r="O4535">
        <v>0</v>
      </c>
      <c r="P4535">
        <v>0</v>
      </c>
      <c r="Q4535">
        <v>12487.473</v>
      </c>
      <c r="R4535">
        <v>1212.6179999999999</v>
      </c>
      <c r="S4535">
        <v>2.5259999999999998</v>
      </c>
      <c r="T4535">
        <v>33</v>
      </c>
      <c r="U4535">
        <v>3674.6</v>
      </c>
      <c r="V4535">
        <v>7</v>
      </c>
      <c r="W4535">
        <v>2.1030000000000002</v>
      </c>
      <c r="X4535">
        <v>3.3980000000000001</v>
      </c>
      <c r="Y4535" s="8">
        <v>43412</v>
      </c>
    </row>
    <row r="4536" spans="1:25" x14ac:dyDescent="0.25">
      <c r="A4536">
        <v>-111.97680149</v>
      </c>
      <c r="B4536">
        <v>33.079711209999999</v>
      </c>
      <c r="C4536" t="s">
        <v>563</v>
      </c>
      <c r="D4536" t="s">
        <v>562</v>
      </c>
      <c r="E4536" t="s">
        <v>561</v>
      </c>
      <c r="F4536">
        <v>2014</v>
      </c>
      <c r="G4536">
        <v>183</v>
      </c>
      <c r="H4536">
        <v>13.333</v>
      </c>
      <c r="I4536">
        <v>2.657</v>
      </c>
      <c r="J4536">
        <v>1</v>
      </c>
      <c r="K4536">
        <v>1172.48</v>
      </c>
      <c r="L4536" t="s">
        <v>560</v>
      </c>
      <c r="M4536" t="s">
        <v>559</v>
      </c>
      <c r="N4536" s="8">
        <v>43412</v>
      </c>
      <c r="O4536">
        <v>0</v>
      </c>
      <c r="P4536">
        <v>0</v>
      </c>
      <c r="Q4536">
        <v>12101.25</v>
      </c>
      <c r="R4536">
        <v>1363.712</v>
      </c>
      <c r="S4536">
        <v>2.8410000000000002</v>
      </c>
      <c r="T4536">
        <v>33</v>
      </c>
      <c r="U4536">
        <v>4132.4589999999998</v>
      </c>
      <c r="V4536">
        <v>7</v>
      </c>
      <c r="W4536">
        <v>1.8120000000000001</v>
      </c>
      <c r="X4536">
        <v>2.9279999999999999</v>
      </c>
      <c r="Y4536" s="8">
        <v>43412</v>
      </c>
    </row>
    <row r="4537" spans="1:25" x14ac:dyDescent="0.25">
      <c r="A4537">
        <v>-111.97680368</v>
      </c>
      <c r="B4537">
        <v>33.079702210000001</v>
      </c>
      <c r="C4537" t="s">
        <v>563</v>
      </c>
      <c r="D4537" t="s">
        <v>562</v>
      </c>
      <c r="E4537" t="s">
        <v>561</v>
      </c>
      <c r="F4537">
        <v>2015</v>
      </c>
      <c r="G4537">
        <v>176</v>
      </c>
      <c r="H4537">
        <v>13.333</v>
      </c>
      <c r="I4537">
        <v>2.8540000000000001</v>
      </c>
      <c r="J4537">
        <v>1</v>
      </c>
      <c r="K4537">
        <v>1172.431</v>
      </c>
      <c r="L4537" t="s">
        <v>560</v>
      </c>
      <c r="M4537" t="s">
        <v>559</v>
      </c>
      <c r="N4537" s="8">
        <v>43412</v>
      </c>
      <c r="O4537">
        <v>0</v>
      </c>
      <c r="P4537">
        <v>0</v>
      </c>
      <c r="Q4537">
        <v>12138.76</v>
      </c>
      <c r="R4537">
        <v>1273.598</v>
      </c>
      <c r="S4537">
        <v>2.653</v>
      </c>
      <c r="T4537">
        <v>33</v>
      </c>
      <c r="U4537">
        <v>3859.3879999999999</v>
      </c>
      <c r="V4537">
        <v>7</v>
      </c>
      <c r="W4537">
        <v>1.946</v>
      </c>
      <c r="X4537">
        <v>3.145</v>
      </c>
      <c r="Y4537" s="8">
        <v>43412</v>
      </c>
    </row>
    <row r="4538" spans="1:25" x14ac:dyDescent="0.25">
      <c r="A4538">
        <v>-111.97680149</v>
      </c>
      <c r="B4538">
        <v>33.07969421</v>
      </c>
      <c r="C4538" t="s">
        <v>563</v>
      </c>
      <c r="D4538" t="s">
        <v>562</v>
      </c>
      <c r="E4538" t="s">
        <v>561</v>
      </c>
      <c r="F4538">
        <v>2016</v>
      </c>
      <c r="G4538">
        <v>183</v>
      </c>
      <c r="H4538">
        <v>13.333</v>
      </c>
      <c r="I4538">
        <v>3.0510000000000002</v>
      </c>
      <c r="J4538">
        <v>1</v>
      </c>
      <c r="K4538">
        <v>1172.461</v>
      </c>
      <c r="L4538" t="s">
        <v>560</v>
      </c>
      <c r="M4538" t="s">
        <v>559</v>
      </c>
      <c r="N4538" s="8">
        <v>43412</v>
      </c>
      <c r="O4538">
        <v>0</v>
      </c>
      <c r="P4538">
        <v>0</v>
      </c>
      <c r="Q4538">
        <v>13493.735000000001</v>
      </c>
      <c r="R4538">
        <v>1324.422</v>
      </c>
      <c r="S4538">
        <v>2.7589999999999999</v>
      </c>
      <c r="T4538">
        <v>33</v>
      </c>
      <c r="U4538">
        <v>4013.4009999999998</v>
      </c>
      <c r="V4538">
        <v>7</v>
      </c>
      <c r="W4538">
        <v>2.08</v>
      </c>
      <c r="X4538">
        <v>3.3620000000000001</v>
      </c>
      <c r="Y4538" s="8">
        <v>43412</v>
      </c>
    </row>
    <row r="4539" spans="1:25" x14ac:dyDescent="0.25">
      <c r="A4539">
        <v>-111.97680303</v>
      </c>
      <c r="B4539">
        <v>33.079686180000003</v>
      </c>
      <c r="C4539" t="s">
        <v>563</v>
      </c>
      <c r="D4539" t="s">
        <v>562</v>
      </c>
      <c r="E4539" t="s">
        <v>561</v>
      </c>
      <c r="F4539">
        <v>2017</v>
      </c>
      <c r="G4539">
        <v>174</v>
      </c>
      <c r="H4539">
        <v>13.333</v>
      </c>
      <c r="I4539">
        <v>2.92</v>
      </c>
      <c r="J4539">
        <v>1</v>
      </c>
      <c r="K4539">
        <v>1172.3520000000001</v>
      </c>
      <c r="L4539" t="s">
        <v>560</v>
      </c>
      <c r="M4539" t="s">
        <v>559</v>
      </c>
      <c r="N4539" s="8">
        <v>43412</v>
      </c>
      <c r="O4539">
        <v>0</v>
      </c>
      <c r="P4539">
        <v>0</v>
      </c>
      <c r="Q4539">
        <v>11222.058999999999</v>
      </c>
      <c r="R4539">
        <v>1150.9590000000001</v>
      </c>
      <c r="S4539">
        <v>2.3980000000000001</v>
      </c>
      <c r="T4539">
        <v>33</v>
      </c>
      <c r="U4539">
        <v>3487.7539999999999</v>
      </c>
      <c r="V4539">
        <v>7</v>
      </c>
      <c r="W4539">
        <v>1.9910000000000001</v>
      </c>
      <c r="X4539">
        <v>3.218</v>
      </c>
      <c r="Y4539" s="8">
        <v>43412</v>
      </c>
    </row>
    <row r="4540" spans="1:25" x14ac:dyDescent="0.25">
      <c r="A4540">
        <v>-111.97680249</v>
      </c>
      <c r="B4540">
        <v>33.079678209999997</v>
      </c>
      <c r="C4540" t="s">
        <v>563</v>
      </c>
      <c r="D4540" t="s">
        <v>562</v>
      </c>
      <c r="E4540" t="s">
        <v>561</v>
      </c>
      <c r="F4540">
        <v>2018</v>
      </c>
      <c r="G4540">
        <v>183</v>
      </c>
      <c r="H4540">
        <v>13.333</v>
      </c>
      <c r="I4540">
        <v>2.9529999999999998</v>
      </c>
      <c r="J4540">
        <v>1</v>
      </c>
      <c r="K4540">
        <v>1172.3920000000001</v>
      </c>
      <c r="L4540" t="s">
        <v>560</v>
      </c>
      <c r="M4540" t="s">
        <v>559</v>
      </c>
      <c r="N4540" s="8">
        <v>43412</v>
      </c>
      <c r="O4540">
        <v>0</v>
      </c>
      <c r="P4540">
        <v>0</v>
      </c>
      <c r="Q4540">
        <v>11018.096</v>
      </c>
      <c r="R4540">
        <v>1117.4839999999999</v>
      </c>
      <c r="S4540">
        <v>2.3279999999999998</v>
      </c>
      <c r="T4540">
        <v>33</v>
      </c>
      <c r="U4540">
        <v>3386.3150000000001</v>
      </c>
      <c r="V4540">
        <v>7</v>
      </c>
      <c r="W4540">
        <v>2.0129999999999999</v>
      </c>
      <c r="X4540">
        <v>3.254</v>
      </c>
      <c r="Y4540" s="8">
        <v>43412</v>
      </c>
    </row>
    <row r="4541" spans="1:25" x14ac:dyDescent="0.25">
      <c r="A4541">
        <v>-111.97680283</v>
      </c>
      <c r="B4541">
        <v>33.079670219999997</v>
      </c>
      <c r="C4541" t="s">
        <v>563</v>
      </c>
      <c r="D4541" t="s">
        <v>562</v>
      </c>
      <c r="E4541" t="s">
        <v>561</v>
      </c>
      <c r="F4541">
        <v>2019</v>
      </c>
      <c r="G4541">
        <v>181</v>
      </c>
      <c r="H4541">
        <v>13.333</v>
      </c>
      <c r="I4541">
        <v>2.92</v>
      </c>
      <c r="J4541">
        <v>1</v>
      </c>
      <c r="K4541">
        <v>1172.405</v>
      </c>
      <c r="L4541" t="s">
        <v>560</v>
      </c>
      <c r="M4541" t="s">
        <v>559</v>
      </c>
      <c r="N4541" s="8">
        <v>43412</v>
      </c>
      <c r="O4541">
        <v>0</v>
      </c>
      <c r="P4541">
        <v>0</v>
      </c>
      <c r="Q4541">
        <v>12581.661</v>
      </c>
      <c r="R4541">
        <v>1290.403</v>
      </c>
      <c r="S4541">
        <v>2.6880000000000002</v>
      </c>
      <c r="T4541">
        <v>33</v>
      </c>
      <c r="U4541">
        <v>3910.3110000000001</v>
      </c>
      <c r="V4541">
        <v>7</v>
      </c>
      <c r="W4541">
        <v>1.9910000000000001</v>
      </c>
      <c r="X4541">
        <v>3.218</v>
      </c>
      <c r="Y4541" s="8">
        <v>43412</v>
      </c>
    </row>
    <row r="4542" spans="1:25" x14ac:dyDescent="0.25">
      <c r="A4542">
        <v>-111.976803</v>
      </c>
      <c r="B4542">
        <v>33.079662229999997</v>
      </c>
      <c r="C4542" t="s">
        <v>563</v>
      </c>
      <c r="D4542" t="s">
        <v>562</v>
      </c>
      <c r="E4542" t="s">
        <v>561</v>
      </c>
      <c r="F4542">
        <v>2020</v>
      </c>
      <c r="G4542">
        <v>180</v>
      </c>
      <c r="H4542">
        <v>13.333</v>
      </c>
      <c r="I4542">
        <v>2.8220000000000001</v>
      </c>
      <c r="J4542">
        <v>1</v>
      </c>
      <c r="K4542">
        <v>1172.3489999999999</v>
      </c>
      <c r="L4542" t="s">
        <v>560</v>
      </c>
      <c r="M4542" t="s">
        <v>559</v>
      </c>
      <c r="N4542" s="8">
        <v>43412</v>
      </c>
      <c r="O4542">
        <v>0</v>
      </c>
      <c r="P4542">
        <v>0</v>
      </c>
      <c r="Q4542">
        <v>11964.045</v>
      </c>
      <c r="R4542">
        <v>1269.8630000000001</v>
      </c>
      <c r="S4542">
        <v>2.6459999999999999</v>
      </c>
      <c r="T4542">
        <v>33</v>
      </c>
      <c r="U4542">
        <v>3848.07</v>
      </c>
      <c r="V4542">
        <v>7</v>
      </c>
      <c r="W4542">
        <v>1.9239999999999999</v>
      </c>
      <c r="X4542">
        <v>3.109</v>
      </c>
      <c r="Y4542" s="8">
        <v>43412</v>
      </c>
    </row>
    <row r="4543" spans="1:25" x14ac:dyDescent="0.25">
      <c r="A4543">
        <v>-111.97680266</v>
      </c>
      <c r="B4543">
        <v>33.079654220000002</v>
      </c>
      <c r="C4543" t="s">
        <v>563</v>
      </c>
      <c r="D4543" t="s">
        <v>562</v>
      </c>
      <c r="E4543" t="s">
        <v>561</v>
      </c>
      <c r="F4543">
        <v>2021</v>
      </c>
      <c r="G4543">
        <v>182</v>
      </c>
      <c r="H4543">
        <v>13.333</v>
      </c>
      <c r="I4543">
        <v>2.92</v>
      </c>
      <c r="J4543">
        <v>1</v>
      </c>
      <c r="K4543">
        <v>1172.4570000000001</v>
      </c>
      <c r="L4543" t="s">
        <v>560</v>
      </c>
      <c r="M4543" t="s">
        <v>559</v>
      </c>
      <c r="N4543" s="8">
        <v>43412</v>
      </c>
      <c r="O4543">
        <v>0</v>
      </c>
      <c r="P4543">
        <v>0</v>
      </c>
      <c r="Q4543">
        <v>10763.625</v>
      </c>
      <c r="R4543">
        <v>1103.941</v>
      </c>
      <c r="S4543">
        <v>2.2999999999999998</v>
      </c>
      <c r="T4543">
        <v>33</v>
      </c>
      <c r="U4543">
        <v>3345.2759999999998</v>
      </c>
      <c r="V4543">
        <v>7</v>
      </c>
      <c r="W4543">
        <v>1.9910000000000001</v>
      </c>
      <c r="X4543">
        <v>3.218</v>
      </c>
      <c r="Y4543" s="8">
        <v>43412</v>
      </c>
    </row>
    <row r="4544" spans="1:25" x14ac:dyDescent="0.25">
      <c r="A4544">
        <v>-111.976803</v>
      </c>
      <c r="B4544">
        <v>33.079646230000002</v>
      </c>
      <c r="C4544" t="s">
        <v>563</v>
      </c>
      <c r="D4544" t="s">
        <v>562</v>
      </c>
      <c r="E4544" t="s">
        <v>561</v>
      </c>
      <c r="F4544">
        <v>2022</v>
      </c>
      <c r="G4544">
        <v>180</v>
      </c>
      <c r="H4544">
        <v>13.333</v>
      </c>
      <c r="I4544">
        <v>2.887</v>
      </c>
      <c r="J4544">
        <v>1</v>
      </c>
      <c r="K4544">
        <v>1172.4079999999999</v>
      </c>
      <c r="L4544" t="s">
        <v>560</v>
      </c>
      <c r="M4544" t="s">
        <v>559</v>
      </c>
      <c r="N4544" s="8">
        <v>43412</v>
      </c>
      <c r="O4544">
        <v>0</v>
      </c>
      <c r="P4544">
        <v>0</v>
      </c>
      <c r="Q4544">
        <v>13418.771000000001</v>
      </c>
      <c r="R4544">
        <v>1391.8979999999999</v>
      </c>
      <c r="S4544">
        <v>2.9</v>
      </c>
      <c r="T4544">
        <v>33</v>
      </c>
      <c r="U4544">
        <v>4217.8720000000003</v>
      </c>
      <c r="V4544">
        <v>7</v>
      </c>
      <c r="W4544">
        <v>1.9690000000000001</v>
      </c>
      <c r="X4544">
        <v>3.181</v>
      </c>
      <c r="Y4544" s="8">
        <v>43412</v>
      </c>
    </row>
    <row r="4545" spans="1:25" x14ac:dyDescent="0.25">
      <c r="A4545">
        <v>-111.97680266</v>
      </c>
      <c r="B4545">
        <v>33.079637220000002</v>
      </c>
      <c r="C4545" t="s">
        <v>563</v>
      </c>
      <c r="D4545" t="s">
        <v>562</v>
      </c>
      <c r="E4545" t="s">
        <v>561</v>
      </c>
      <c r="F4545">
        <v>2023</v>
      </c>
      <c r="G4545">
        <v>182</v>
      </c>
      <c r="H4545">
        <v>13.333</v>
      </c>
      <c r="I4545">
        <v>2.92</v>
      </c>
      <c r="J4545">
        <v>1</v>
      </c>
      <c r="K4545">
        <v>1172.326</v>
      </c>
      <c r="L4545" t="s">
        <v>560</v>
      </c>
      <c r="M4545" t="s">
        <v>559</v>
      </c>
      <c r="N4545" s="8">
        <v>43412</v>
      </c>
      <c r="O4545">
        <v>0</v>
      </c>
      <c r="P4545">
        <v>0</v>
      </c>
      <c r="Q4545">
        <v>11814.117</v>
      </c>
      <c r="R4545">
        <v>1211.682</v>
      </c>
      <c r="S4545">
        <v>2.524</v>
      </c>
      <c r="T4545">
        <v>33</v>
      </c>
      <c r="U4545">
        <v>3671.7620000000002</v>
      </c>
      <c r="V4545">
        <v>7</v>
      </c>
      <c r="W4545">
        <v>1.9910000000000001</v>
      </c>
      <c r="X4545">
        <v>3.218</v>
      </c>
      <c r="Y4545" s="8">
        <v>43412</v>
      </c>
    </row>
    <row r="4546" spans="1:25" x14ac:dyDescent="0.25">
      <c r="A4546">
        <v>-111.97680348999999</v>
      </c>
      <c r="B4546">
        <v>33.07962921</v>
      </c>
      <c r="C4546" t="s">
        <v>563</v>
      </c>
      <c r="D4546" t="s">
        <v>562</v>
      </c>
      <c r="E4546" t="s">
        <v>561</v>
      </c>
      <c r="F4546">
        <v>2024</v>
      </c>
      <c r="G4546">
        <v>183</v>
      </c>
      <c r="H4546">
        <v>13.333</v>
      </c>
      <c r="I4546">
        <v>3.0179999999999998</v>
      </c>
      <c r="J4546">
        <v>1</v>
      </c>
      <c r="K4546">
        <v>1172.326</v>
      </c>
      <c r="L4546" t="s">
        <v>560</v>
      </c>
      <c r="M4546" t="s">
        <v>559</v>
      </c>
      <c r="N4546" s="8">
        <v>43412</v>
      </c>
      <c r="O4546">
        <v>0</v>
      </c>
      <c r="P4546">
        <v>0</v>
      </c>
      <c r="Q4546">
        <v>10428.352000000001</v>
      </c>
      <c r="R4546">
        <v>1034.6780000000001</v>
      </c>
      <c r="S4546">
        <v>2.1560000000000001</v>
      </c>
      <c r="T4546">
        <v>33</v>
      </c>
      <c r="U4546">
        <v>3135.3870000000002</v>
      </c>
      <c r="V4546">
        <v>7</v>
      </c>
      <c r="W4546">
        <v>2.0579999999999998</v>
      </c>
      <c r="X4546">
        <v>3.3260000000000001</v>
      </c>
      <c r="Y4546" s="8">
        <v>43412</v>
      </c>
    </row>
    <row r="4547" spans="1:25" x14ac:dyDescent="0.25">
      <c r="A4547">
        <v>-111.97680317</v>
      </c>
      <c r="B4547">
        <v>33.07962122</v>
      </c>
      <c r="C4547" t="s">
        <v>563</v>
      </c>
      <c r="D4547" t="s">
        <v>562</v>
      </c>
      <c r="E4547" t="s">
        <v>561</v>
      </c>
      <c r="F4547">
        <v>2025</v>
      </c>
      <c r="G4547">
        <v>179</v>
      </c>
      <c r="H4547">
        <v>13.333</v>
      </c>
      <c r="I4547">
        <v>2.8540000000000001</v>
      </c>
      <c r="J4547">
        <v>1</v>
      </c>
      <c r="K4547">
        <v>1172.326</v>
      </c>
      <c r="L4547" t="s">
        <v>560</v>
      </c>
      <c r="M4547" t="s">
        <v>559</v>
      </c>
      <c r="N4547" s="8">
        <v>43412</v>
      </c>
      <c r="O4547">
        <v>0</v>
      </c>
      <c r="P4547">
        <v>0</v>
      </c>
      <c r="Q4547">
        <v>11905.991</v>
      </c>
      <c r="R4547">
        <v>1249.1759999999999</v>
      </c>
      <c r="S4547">
        <v>2.6019999999999999</v>
      </c>
      <c r="T4547">
        <v>33</v>
      </c>
      <c r="U4547">
        <v>3785.3809999999999</v>
      </c>
      <c r="V4547">
        <v>7</v>
      </c>
      <c r="W4547">
        <v>1.946</v>
      </c>
      <c r="X4547">
        <v>3.145</v>
      </c>
      <c r="Y4547" s="8">
        <v>43412</v>
      </c>
    </row>
    <row r="4548" spans="1:25" x14ac:dyDescent="0.25">
      <c r="A4548">
        <v>-111.976803</v>
      </c>
      <c r="B4548">
        <v>33.07961323</v>
      </c>
      <c r="C4548" t="s">
        <v>563</v>
      </c>
      <c r="D4548" t="s">
        <v>562</v>
      </c>
      <c r="E4548" t="s">
        <v>561</v>
      </c>
      <c r="F4548">
        <v>2026</v>
      </c>
      <c r="G4548">
        <v>180</v>
      </c>
      <c r="H4548">
        <v>13.333</v>
      </c>
      <c r="I4548">
        <v>2.92</v>
      </c>
      <c r="J4548">
        <v>1</v>
      </c>
      <c r="K4548">
        <v>1172.329</v>
      </c>
      <c r="L4548" t="s">
        <v>560</v>
      </c>
      <c r="M4548" t="s">
        <v>559</v>
      </c>
      <c r="N4548" s="8">
        <v>43412</v>
      </c>
      <c r="O4548">
        <v>0</v>
      </c>
      <c r="P4548">
        <v>0</v>
      </c>
      <c r="Q4548">
        <v>12927.785</v>
      </c>
      <c r="R4548">
        <v>1325.902</v>
      </c>
      <c r="S4548">
        <v>2.762</v>
      </c>
      <c r="T4548">
        <v>33</v>
      </c>
      <c r="U4548">
        <v>4017.8850000000002</v>
      </c>
      <c r="V4548">
        <v>7</v>
      </c>
      <c r="W4548">
        <v>1.9910000000000001</v>
      </c>
      <c r="X4548">
        <v>3.218</v>
      </c>
      <c r="Y4548" s="8">
        <v>43412</v>
      </c>
    </row>
    <row r="4549" spans="1:25" x14ac:dyDescent="0.25">
      <c r="A4549">
        <v>-111.97680368</v>
      </c>
      <c r="B4549">
        <v>33.079605209999997</v>
      </c>
      <c r="C4549" t="s">
        <v>563</v>
      </c>
      <c r="D4549" t="s">
        <v>562</v>
      </c>
      <c r="E4549" t="s">
        <v>561</v>
      </c>
      <c r="F4549">
        <v>2027</v>
      </c>
      <c r="G4549">
        <v>176</v>
      </c>
      <c r="H4549">
        <v>13.333</v>
      </c>
      <c r="I4549">
        <v>3.0510000000000002</v>
      </c>
      <c r="J4549">
        <v>1</v>
      </c>
      <c r="K4549">
        <v>1172.306</v>
      </c>
      <c r="L4549" t="s">
        <v>560</v>
      </c>
      <c r="M4549" t="s">
        <v>559</v>
      </c>
      <c r="N4549" s="8">
        <v>43412</v>
      </c>
      <c r="O4549">
        <v>0</v>
      </c>
      <c r="P4549">
        <v>0</v>
      </c>
      <c r="Q4549">
        <v>13681.227999999999</v>
      </c>
      <c r="R4549">
        <v>1342.825</v>
      </c>
      <c r="S4549">
        <v>2.798</v>
      </c>
      <c r="T4549">
        <v>33</v>
      </c>
      <c r="U4549">
        <v>4069.1669999999999</v>
      </c>
      <c r="V4549">
        <v>7</v>
      </c>
      <c r="W4549">
        <v>2.08</v>
      </c>
      <c r="X4549">
        <v>3.3620000000000001</v>
      </c>
      <c r="Y4549" s="8">
        <v>43412</v>
      </c>
    </row>
    <row r="4550" spans="1:25" x14ac:dyDescent="0.25">
      <c r="A4550">
        <v>-111.97680197</v>
      </c>
      <c r="B4550">
        <v>33.07959718</v>
      </c>
      <c r="C4550" t="s">
        <v>563</v>
      </c>
      <c r="D4550" t="s">
        <v>562</v>
      </c>
      <c r="E4550" t="s">
        <v>561</v>
      </c>
      <c r="F4550">
        <v>2028</v>
      </c>
      <c r="G4550">
        <v>186</v>
      </c>
      <c r="H4550">
        <v>13.333</v>
      </c>
      <c r="I4550">
        <v>2.8220000000000001</v>
      </c>
      <c r="J4550">
        <v>1</v>
      </c>
      <c r="K4550">
        <v>1172.3589999999999</v>
      </c>
      <c r="L4550" t="s">
        <v>560</v>
      </c>
      <c r="M4550" t="s">
        <v>559</v>
      </c>
      <c r="N4550" s="8">
        <v>43412</v>
      </c>
      <c r="O4550">
        <v>0</v>
      </c>
      <c r="P4550">
        <v>0</v>
      </c>
      <c r="Q4550">
        <v>12926.518</v>
      </c>
      <c r="R4550">
        <v>1372.02</v>
      </c>
      <c r="S4550">
        <v>2.8580000000000001</v>
      </c>
      <c r="T4550">
        <v>33</v>
      </c>
      <c r="U4550">
        <v>4157.6360000000004</v>
      </c>
      <c r="V4550">
        <v>7</v>
      </c>
      <c r="W4550">
        <v>1.9239999999999999</v>
      </c>
      <c r="X4550">
        <v>3.109</v>
      </c>
      <c r="Y4550" s="8">
        <v>43412</v>
      </c>
    </row>
    <row r="4551" spans="1:25" x14ac:dyDescent="0.25">
      <c r="A4551">
        <v>-111.97680386</v>
      </c>
      <c r="B4551">
        <v>33.07958919</v>
      </c>
      <c r="C4551" t="s">
        <v>563</v>
      </c>
      <c r="D4551" t="s">
        <v>562</v>
      </c>
      <c r="E4551" t="s">
        <v>561</v>
      </c>
      <c r="F4551">
        <v>2029</v>
      </c>
      <c r="G4551">
        <v>175</v>
      </c>
      <c r="H4551">
        <v>13.333</v>
      </c>
      <c r="I4551">
        <v>2.8540000000000001</v>
      </c>
      <c r="J4551">
        <v>1</v>
      </c>
      <c r="K4551">
        <v>1172.3230000000001</v>
      </c>
      <c r="L4551" t="s">
        <v>560</v>
      </c>
      <c r="M4551" t="s">
        <v>559</v>
      </c>
      <c r="N4551" s="8">
        <v>43412</v>
      </c>
      <c r="O4551">
        <v>0</v>
      </c>
      <c r="P4551">
        <v>0</v>
      </c>
      <c r="Q4551">
        <v>14052.58</v>
      </c>
      <c r="R4551">
        <v>1474.396</v>
      </c>
      <c r="S4551">
        <v>3.0720000000000001</v>
      </c>
      <c r="T4551">
        <v>33</v>
      </c>
      <c r="U4551">
        <v>4467.866</v>
      </c>
      <c r="V4551">
        <v>7</v>
      </c>
      <c r="W4551">
        <v>1.946</v>
      </c>
      <c r="X4551">
        <v>3.145</v>
      </c>
      <c r="Y4551" s="8">
        <v>43412</v>
      </c>
    </row>
    <row r="4552" spans="1:25" x14ac:dyDescent="0.25">
      <c r="A4552">
        <v>-111.97680232</v>
      </c>
      <c r="B4552">
        <v>33.079581210000001</v>
      </c>
      <c r="C4552" t="s">
        <v>563</v>
      </c>
      <c r="D4552" t="s">
        <v>562</v>
      </c>
      <c r="E4552" t="s">
        <v>561</v>
      </c>
      <c r="F4552">
        <v>2030</v>
      </c>
      <c r="G4552">
        <v>184</v>
      </c>
      <c r="H4552">
        <v>13.333</v>
      </c>
      <c r="I4552">
        <v>2.92</v>
      </c>
      <c r="J4552">
        <v>1</v>
      </c>
      <c r="K4552">
        <v>1172.375</v>
      </c>
      <c r="L4552" t="s">
        <v>560</v>
      </c>
      <c r="M4552" t="s">
        <v>559</v>
      </c>
      <c r="N4552" s="8">
        <v>43412</v>
      </c>
      <c r="O4552">
        <v>0</v>
      </c>
      <c r="P4552">
        <v>0</v>
      </c>
      <c r="Q4552">
        <v>13597.450999999999</v>
      </c>
      <c r="R4552">
        <v>1394.5840000000001</v>
      </c>
      <c r="S4552">
        <v>2.9049999999999998</v>
      </c>
      <c r="T4552">
        <v>33</v>
      </c>
      <c r="U4552">
        <v>4226.0129999999999</v>
      </c>
      <c r="V4552">
        <v>7</v>
      </c>
      <c r="W4552">
        <v>1.9910000000000001</v>
      </c>
      <c r="X4552">
        <v>3.218</v>
      </c>
      <c r="Y4552" s="8">
        <v>43412</v>
      </c>
    </row>
    <row r="4553" spans="1:25" x14ac:dyDescent="0.25">
      <c r="A4553">
        <v>-111.97680351</v>
      </c>
      <c r="B4553">
        <v>33.07957321</v>
      </c>
      <c r="C4553" t="s">
        <v>563</v>
      </c>
      <c r="D4553" t="s">
        <v>562</v>
      </c>
      <c r="E4553" t="s">
        <v>561</v>
      </c>
      <c r="F4553">
        <v>2031</v>
      </c>
      <c r="G4553">
        <v>177</v>
      </c>
      <c r="H4553">
        <v>13.333</v>
      </c>
      <c r="I4553">
        <v>2.887</v>
      </c>
      <c r="J4553">
        <v>1</v>
      </c>
      <c r="K4553">
        <v>1172.3820000000001</v>
      </c>
      <c r="L4553" t="s">
        <v>560</v>
      </c>
      <c r="M4553" t="s">
        <v>559</v>
      </c>
      <c r="N4553" s="8">
        <v>43412</v>
      </c>
      <c r="O4553">
        <v>0</v>
      </c>
      <c r="P4553">
        <v>0</v>
      </c>
      <c r="Q4553">
        <v>15062.918</v>
      </c>
      <c r="R4553">
        <v>1562.441</v>
      </c>
      <c r="S4553">
        <v>3.2549999999999999</v>
      </c>
      <c r="T4553">
        <v>33</v>
      </c>
      <c r="U4553">
        <v>4734.67</v>
      </c>
      <c r="V4553">
        <v>7</v>
      </c>
      <c r="W4553">
        <v>1.9690000000000001</v>
      </c>
      <c r="X4553">
        <v>3.181</v>
      </c>
      <c r="Y4553" s="8">
        <v>43412</v>
      </c>
    </row>
    <row r="4554" spans="1:25" x14ac:dyDescent="0.25">
      <c r="A4554">
        <v>-111.97680468</v>
      </c>
      <c r="B4554">
        <v>33.079565209999998</v>
      </c>
      <c r="C4554" t="s">
        <v>563</v>
      </c>
      <c r="D4554" t="s">
        <v>562</v>
      </c>
      <c r="E4554" t="s">
        <v>561</v>
      </c>
      <c r="F4554">
        <v>2032</v>
      </c>
      <c r="G4554">
        <v>176</v>
      </c>
      <c r="H4554">
        <v>13.333</v>
      </c>
      <c r="I4554">
        <v>2.887</v>
      </c>
      <c r="J4554">
        <v>1</v>
      </c>
      <c r="K4554">
        <v>1172.3879999999999</v>
      </c>
      <c r="L4554" t="s">
        <v>560</v>
      </c>
      <c r="M4554" t="s">
        <v>559</v>
      </c>
      <c r="N4554" s="8">
        <v>43412</v>
      </c>
      <c r="O4554">
        <v>0</v>
      </c>
      <c r="P4554">
        <v>0</v>
      </c>
      <c r="Q4554">
        <v>14955.566000000001</v>
      </c>
      <c r="R4554">
        <v>1551.306</v>
      </c>
      <c r="S4554">
        <v>3.2320000000000002</v>
      </c>
      <c r="T4554">
        <v>33</v>
      </c>
      <c r="U4554">
        <v>4700.9269999999997</v>
      </c>
      <c r="V4554">
        <v>7</v>
      </c>
      <c r="W4554">
        <v>1.9690000000000001</v>
      </c>
      <c r="X4554">
        <v>3.181</v>
      </c>
      <c r="Y4554" s="8">
        <v>43412</v>
      </c>
    </row>
    <row r="4555" spans="1:25" x14ac:dyDescent="0.25">
      <c r="A4555">
        <v>-111.97680366</v>
      </c>
      <c r="B4555">
        <v>33.079557219999998</v>
      </c>
      <c r="C4555" t="s">
        <v>563</v>
      </c>
      <c r="D4555" t="s">
        <v>562</v>
      </c>
      <c r="E4555" t="s">
        <v>561</v>
      </c>
      <c r="F4555">
        <v>2033</v>
      </c>
      <c r="G4555">
        <v>182</v>
      </c>
      <c r="H4555">
        <v>13.333</v>
      </c>
      <c r="I4555">
        <v>2.9529999999999998</v>
      </c>
      <c r="J4555">
        <v>1</v>
      </c>
      <c r="K4555">
        <v>1172.3430000000001</v>
      </c>
      <c r="L4555" t="s">
        <v>560</v>
      </c>
      <c r="M4555" t="s">
        <v>559</v>
      </c>
      <c r="N4555" s="8">
        <v>43412</v>
      </c>
      <c r="O4555">
        <v>0</v>
      </c>
      <c r="P4555">
        <v>0</v>
      </c>
      <c r="Q4555">
        <v>15448.314</v>
      </c>
      <c r="R4555">
        <v>1566.808</v>
      </c>
      <c r="S4555">
        <v>3.2639999999999998</v>
      </c>
      <c r="T4555">
        <v>33</v>
      </c>
      <c r="U4555">
        <v>4747.9040000000005</v>
      </c>
      <c r="V4555">
        <v>7</v>
      </c>
      <c r="W4555">
        <v>2.0129999999999999</v>
      </c>
      <c r="X4555">
        <v>3.254</v>
      </c>
      <c r="Y4555" s="8">
        <v>43412</v>
      </c>
    </row>
    <row r="4556" spans="1:25" x14ac:dyDescent="0.25">
      <c r="A4556">
        <v>-111.97680368</v>
      </c>
      <c r="B4556">
        <v>33.079549210000003</v>
      </c>
      <c r="C4556" t="s">
        <v>563</v>
      </c>
      <c r="D4556" t="s">
        <v>562</v>
      </c>
      <c r="E4556" t="s">
        <v>561</v>
      </c>
      <c r="F4556">
        <v>2034</v>
      </c>
      <c r="G4556">
        <v>176</v>
      </c>
      <c r="H4556">
        <v>13.333</v>
      </c>
      <c r="I4556">
        <v>2.9529999999999998</v>
      </c>
      <c r="J4556">
        <v>1</v>
      </c>
      <c r="K4556">
        <v>1172.3689999999999</v>
      </c>
      <c r="L4556" t="s">
        <v>560</v>
      </c>
      <c r="M4556" t="s">
        <v>559</v>
      </c>
      <c r="N4556" s="8">
        <v>43412</v>
      </c>
      <c r="O4556">
        <v>0</v>
      </c>
      <c r="P4556">
        <v>0</v>
      </c>
      <c r="Q4556">
        <v>14214.02</v>
      </c>
      <c r="R4556">
        <v>1441.623</v>
      </c>
      <c r="S4556">
        <v>3.0030000000000001</v>
      </c>
      <c r="T4556">
        <v>33</v>
      </c>
      <c r="U4556">
        <v>4368.5540000000001</v>
      </c>
      <c r="V4556">
        <v>7</v>
      </c>
      <c r="W4556">
        <v>2.0129999999999999</v>
      </c>
      <c r="X4556">
        <v>3.254</v>
      </c>
      <c r="Y4556" s="8">
        <v>43412</v>
      </c>
    </row>
    <row r="4557" spans="1:25" x14ac:dyDescent="0.25">
      <c r="A4557">
        <v>-111.97680317</v>
      </c>
      <c r="B4557">
        <v>33.079541220000003</v>
      </c>
      <c r="C4557" t="s">
        <v>563</v>
      </c>
      <c r="D4557" t="s">
        <v>562</v>
      </c>
      <c r="E4557" t="s">
        <v>561</v>
      </c>
      <c r="F4557">
        <v>2035</v>
      </c>
      <c r="G4557">
        <v>179</v>
      </c>
      <c r="H4557">
        <v>13.333</v>
      </c>
      <c r="I4557">
        <v>2.9529999999999998</v>
      </c>
      <c r="J4557">
        <v>1</v>
      </c>
      <c r="K4557">
        <v>1172.2380000000001</v>
      </c>
      <c r="L4557" t="s">
        <v>560</v>
      </c>
      <c r="M4557" t="s">
        <v>559</v>
      </c>
      <c r="N4557" s="8">
        <v>43412</v>
      </c>
      <c r="O4557">
        <v>0</v>
      </c>
      <c r="P4557">
        <v>0</v>
      </c>
      <c r="Q4557">
        <v>13011.617</v>
      </c>
      <c r="R4557">
        <v>1319.672</v>
      </c>
      <c r="S4557">
        <v>2.7490000000000001</v>
      </c>
      <c r="T4557">
        <v>33</v>
      </c>
      <c r="U4557">
        <v>3999.0059999999999</v>
      </c>
      <c r="V4557">
        <v>7</v>
      </c>
      <c r="W4557">
        <v>2.0129999999999999</v>
      </c>
      <c r="X4557">
        <v>3.254</v>
      </c>
      <c r="Y4557" s="8">
        <v>43412</v>
      </c>
    </row>
    <row r="4558" spans="1:25" x14ac:dyDescent="0.25">
      <c r="A4558">
        <v>-111.97680283</v>
      </c>
      <c r="B4558">
        <v>33.079533220000002</v>
      </c>
      <c r="C4558" t="s">
        <v>563</v>
      </c>
      <c r="D4558" t="s">
        <v>562</v>
      </c>
      <c r="E4558" t="s">
        <v>561</v>
      </c>
      <c r="F4558">
        <v>2036</v>
      </c>
      <c r="G4558">
        <v>181</v>
      </c>
      <c r="H4558">
        <v>13.333</v>
      </c>
      <c r="I4558">
        <v>3.117</v>
      </c>
      <c r="J4558">
        <v>1</v>
      </c>
      <c r="K4558">
        <v>1172.2929999999999</v>
      </c>
      <c r="L4558" t="s">
        <v>560</v>
      </c>
      <c r="M4558" t="s">
        <v>559</v>
      </c>
      <c r="N4558" s="8">
        <v>43412</v>
      </c>
      <c r="O4558">
        <v>0</v>
      </c>
      <c r="P4558">
        <v>0</v>
      </c>
      <c r="Q4558">
        <v>10853.186</v>
      </c>
      <c r="R4558">
        <v>1042.8240000000001</v>
      </c>
      <c r="S4558">
        <v>2.173</v>
      </c>
      <c r="T4558">
        <v>33</v>
      </c>
      <c r="U4558">
        <v>3160.0720000000001</v>
      </c>
      <c r="V4558">
        <v>7</v>
      </c>
      <c r="W4558">
        <v>2.125</v>
      </c>
      <c r="X4558">
        <v>3.4340000000000002</v>
      </c>
      <c r="Y4558" s="8">
        <v>43412</v>
      </c>
    </row>
    <row r="4559" spans="1:25" x14ac:dyDescent="0.25">
      <c r="A4559">
        <v>-111.97680197</v>
      </c>
      <c r="B4559">
        <v>33.079525179999997</v>
      </c>
      <c r="C4559" t="s">
        <v>563</v>
      </c>
      <c r="D4559" t="s">
        <v>562</v>
      </c>
      <c r="E4559" t="s">
        <v>561</v>
      </c>
      <c r="F4559">
        <v>2037</v>
      </c>
      <c r="G4559">
        <v>186</v>
      </c>
      <c r="H4559">
        <v>13.333</v>
      </c>
      <c r="I4559">
        <v>2.7559999999999998</v>
      </c>
      <c r="J4559">
        <v>1</v>
      </c>
      <c r="K4559">
        <v>1172.3589999999999</v>
      </c>
      <c r="L4559" t="s">
        <v>560</v>
      </c>
      <c r="M4559" t="s">
        <v>559</v>
      </c>
      <c r="N4559" s="8">
        <v>43412</v>
      </c>
      <c r="O4559">
        <v>0</v>
      </c>
      <c r="P4559">
        <v>0</v>
      </c>
      <c r="Q4559">
        <v>10827.133</v>
      </c>
      <c r="R4559">
        <v>1176.5530000000001</v>
      </c>
      <c r="S4559">
        <v>2.4510000000000001</v>
      </c>
      <c r="T4559">
        <v>33</v>
      </c>
      <c r="U4559">
        <v>3565.3119999999999</v>
      </c>
      <c r="V4559">
        <v>7</v>
      </c>
      <c r="W4559">
        <v>1.879</v>
      </c>
      <c r="X4559">
        <v>3.0369999999999999</v>
      </c>
      <c r="Y4559" s="8">
        <v>43412</v>
      </c>
    </row>
    <row r="4560" spans="1:25" x14ac:dyDescent="0.25">
      <c r="A4560">
        <v>-111.976803</v>
      </c>
      <c r="B4560">
        <v>33.07951723</v>
      </c>
      <c r="C4560" t="s">
        <v>563</v>
      </c>
      <c r="D4560" t="s">
        <v>562</v>
      </c>
      <c r="E4560" t="s">
        <v>561</v>
      </c>
      <c r="F4560">
        <v>2038</v>
      </c>
      <c r="G4560">
        <v>180</v>
      </c>
      <c r="H4560">
        <v>13.333</v>
      </c>
      <c r="I4560">
        <v>2.657</v>
      </c>
      <c r="J4560">
        <v>1</v>
      </c>
      <c r="K4560">
        <v>1172.454</v>
      </c>
      <c r="L4560" t="s">
        <v>560</v>
      </c>
      <c r="M4560" t="s">
        <v>559</v>
      </c>
      <c r="N4560" s="8">
        <v>43412</v>
      </c>
      <c r="O4560">
        <v>0</v>
      </c>
      <c r="P4560">
        <v>0</v>
      </c>
      <c r="Q4560">
        <v>12511.709000000001</v>
      </c>
      <c r="R4560">
        <v>1409.9670000000001</v>
      </c>
      <c r="S4560">
        <v>2.9369999999999998</v>
      </c>
      <c r="T4560">
        <v>33</v>
      </c>
      <c r="U4560">
        <v>4272.6270000000004</v>
      </c>
      <c r="V4560">
        <v>7</v>
      </c>
      <c r="W4560">
        <v>1.8120000000000001</v>
      </c>
      <c r="X4560">
        <v>2.9279999999999999</v>
      </c>
      <c r="Y4560" s="8">
        <v>43412</v>
      </c>
    </row>
    <row r="4561" spans="1:25" x14ac:dyDescent="0.25">
      <c r="A4561">
        <v>-111.97680332</v>
      </c>
      <c r="B4561">
        <v>33.079509209999998</v>
      </c>
      <c r="C4561" t="s">
        <v>563</v>
      </c>
      <c r="D4561" t="s">
        <v>562</v>
      </c>
      <c r="E4561" t="s">
        <v>561</v>
      </c>
      <c r="F4561">
        <v>2039</v>
      </c>
      <c r="G4561">
        <v>184</v>
      </c>
      <c r="H4561">
        <v>13.333</v>
      </c>
      <c r="I4561">
        <v>2.9529999999999998</v>
      </c>
      <c r="J4561">
        <v>1</v>
      </c>
      <c r="K4561">
        <v>1172.425</v>
      </c>
      <c r="L4561" t="s">
        <v>560</v>
      </c>
      <c r="M4561" t="s">
        <v>559</v>
      </c>
      <c r="N4561" s="8">
        <v>43412</v>
      </c>
      <c r="O4561">
        <v>0</v>
      </c>
      <c r="P4561">
        <v>0</v>
      </c>
      <c r="Q4561">
        <v>11755.620999999999</v>
      </c>
      <c r="R4561">
        <v>1192.2860000000001</v>
      </c>
      <c r="S4561">
        <v>2.484</v>
      </c>
      <c r="T4561">
        <v>33</v>
      </c>
      <c r="U4561">
        <v>3612.9870000000001</v>
      </c>
      <c r="V4561">
        <v>7</v>
      </c>
      <c r="W4561">
        <v>2.0129999999999999</v>
      </c>
      <c r="X4561">
        <v>3.254</v>
      </c>
      <c r="Y4561" s="8">
        <v>43412</v>
      </c>
    </row>
    <row r="4562" spans="1:25" x14ac:dyDescent="0.25">
      <c r="A4562">
        <v>-111.97680386</v>
      </c>
      <c r="B4562">
        <v>33.079501190000002</v>
      </c>
      <c r="C4562" t="s">
        <v>563</v>
      </c>
      <c r="D4562" t="s">
        <v>562</v>
      </c>
      <c r="E4562" t="s">
        <v>561</v>
      </c>
      <c r="F4562">
        <v>2040</v>
      </c>
      <c r="G4562">
        <v>175</v>
      </c>
      <c r="H4562">
        <v>13.333</v>
      </c>
      <c r="I4562">
        <v>3.0840000000000001</v>
      </c>
      <c r="J4562">
        <v>1</v>
      </c>
      <c r="K4562">
        <v>1172.375</v>
      </c>
      <c r="L4562" t="s">
        <v>560</v>
      </c>
      <c r="M4562" t="s">
        <v>559</v>
      </c>
      <c r="N4562" s="8">
        <v>43412</v>
      </c>
      <c r="O4562">
        <v>0</v>
      </c>
      <c r="P4562">
        <v>0</v>
      </c>
      <c r="Q4562">
        <v>13193.713</v>
      </c>
      <c r="R4562">
        <v>1281.1990000000001</v>
      </c>
      <c r="S4562">
        <v>2.669</v>
      </c>
      <c r="T4562">
        <v>33</v>
      </c>
      <c r="U4562">
        <v>3882.42</v>
      </c>
      <c r="V4562">
        <v>7</v>
      </c>
      <c r="W4562">
        <v>2.1030000000000002</v>
      </c>
      <c r="X4562">
        <v>3.3980000000000001</v>
      </c>
      <c r="Y4562" s="8">
        <v>43412</v>
      </c>
    </row>
    <row r="4563" spans="1:25" x14ac:dyDescent="0.25">
      <c r="A4563">
        <v>-111.97680382999999</v>
      </c>
      <c r="B4563">
        <v>33.079493220000003</v>
      </c>
      <c r="C4563" t="s">
        <v>563</v>
      </c>
      <c r="D4563" t="s">
        <v>562</v>
      </c>
      <c r="E4563" t="s">
        <v>561</v>
      </c>
      <c r="F4563">
        <v>2041</v>
      </c>
      <c r="G4563">
        <v>181</v>
      </c>
      <c r="H4563">
        <v>13.333</v>
      </c>
      <c r="I4563">
        <v>2.8540000000000001</v>
      </c>
      <c r="J4563">
        <v>1</v>
      </c>
      <c r="K4563">
        <v>1172.405</v>
      </c>
      <c r="L4563" t="s">
        <v>560</v>
      </c>
      <c r="M4563" t="s">
        <v>559</v>
      </c>
      <c r="N4563" s="8">
        <v>43412</v>
      </c>
      <c r="O4563">
        <v>0</v>
      </c>
      <c r="P4563">
        <v>0</v>
      </c>
      <c r="Q4563">
        <v>13337.858</v>
      </c>
      <c r="R4563">
        <v>1399.4069999999999</v>
      </c>
      <c r="S4563">
        <v>2.915</v>
      </c>
      <c r="T4563">
        <v>33</v>
      </c>
      <c r="U4563">
        <v>4240.6279999999997</v>
      </c>
      <c r="V4563">
        <v>7</v>
      </c>
      <c r="W4563">
        <v>1.946</v>
      </c>
      <c r="X4563">
        <v>3.145</v>
      </c>
      <c r="Y4563" s="8">
        <v>43412</v>
      </c>
    </row>
    <row r="4564" spans="1:25" x14ac:dyDescent="0.25">
      <c r="A4564">
        <v>-111.97680348999999</v>
      </c>
      <c r="B4564">
        <v>33.079485210000001</v>
      </c>
      <c r="C4564" t="s">
        <v>563</v>
      </c>
      <c r="D4564" t="s">
        <v>562</v>
      </c>
      <c r="E4564" t="s">
        <v>561</v>
      </c>
      <c r="F4564">
        <v>2042</v>
      </c>
      <c r="G4564">
        <v>183</v>
      </c>
      <c r="H4564">
        <v>13.333</v>
      </c>
      <c r="I4564">
        <v>2.8220000000000001</v>
      </c>
      <c r="J4564">
        <v>1</v>
      </c>
      <c r="K4564">
        <v>1172.365</v>
      </c>
      <c r="L4564" t="s">
        <v>560</v>
      </c>
      <c r="M4564" t="s">
        <v>559</v>
      </c>
      <c r="N4564" s="8">
        <v>43412</v>
      </c>
      <c r="O4564">
        <v>0</v>
      </c>
      <c r="P4564">
        <v>0</v>
      </c>
      <c r="Q4564">
        <v>12262.03</v>
      </c>
      <c r="R4564">
        <v>1301.491</v>
      </c>
      <c r="S4564">
        <v>2.7109999999999999</v>
      </c>
      <c r="T4564">
        <v>33</v>
      </c>
      <c r="U4564">
        <v>3943.9119999999998</v>
      </c>
      <c r="V4564">
        <v>7</v>
      </c>
      <c r="W4564">
        <v>1.9239999999999999</v>
      </c>
      <c r="X4564">
        <v>3.109</v>
      </c>
      <c r="Y4564" s="8">
        <v>43412</v>
      </c>
    </row>
    <row r="4565" spans="1:25" x14ac:dyDescent="0.25">
      <c r="A4565">
        <v>-111.976804</v>
      </c>
      <c r="B4565">
        <v>33.079476229999997</v>
      </c>
      <c r="C4565" t="s">
        <v>563</v>
      </c>
      <c r="D4565" t="s">
        <v>562</v>
      </c>
      <c r="E4565" t="s">
        <v>561</v>
      </c>
      <c r="F4565">
        <v>2043</v>
      </c>
      <c r="G4565">
        <v>180</v>
      </c>
      <c r="H4565">
        <v>13.333</v>
      </c>
      <c r="I4565">
        <v>3.0840000000000001</v>
      </c>
      <c r="J4565">
        <v>1</v>
      </c>
      <c r="K4565">
        <v>1172.3230000000001</v>
      </c>
      <c r="L4565" t="s">
        <v>560</v>
      </c>
      <c r="M4565" t="s">
        <v>559</v>
      </c>
      <c r="N4565" s="8">
        <v>43412</v>
      </c>
      <c r="O4565">
        <v>0</v>
      </c>
      <c r="P4565">
        <v>0</v>
      </c>
      <c r="Q4565">
        <v>10842.886</v>
      </c>
      <c r="R4565">
        <v>1052.9169999999999</v>
      </c>
      <c r="S4565">
        <v>2.194</v>
      </c>
      <c r="T4565">
        <v>33</v>
      </c>
      <c r="U4565">
        <v>3190.6590000000001</v>
      </c>
      <c r="V4565">
        <v>7</v>
      </c>
      <c r="W4565">
        <v>2.1030000000000002</v>
      </c>
      <c r="X4565">
        <v>3.3980000000000001</v>
      </c>
      <c r="Y4565" s="8">
        <v>43412</v>
      </c>
    </row>
    <row r="4566" spans="1:25" x14ac:dyDescent="0.25">
      <c r="A4566">
        <v>-111.976804</v>
      </c>
      <c r="B4566">
        <v>33.079469230000001</v>
      </c>
      <c r="C4566" t="s">
        <v>563</v>
      </c>
      <c r="D4566" t="s">
        <v>562</v>
      </c>
      <c r="E4566" t="s">
        <v>561</v>
      </c>
      <c r="F4566">
        <v>2044</v>
      </c>
      <c r="G4566">
        <v>180</v>
      </c>
      <c r="H4566">
        <v>13.333</v>
      </c>
      <c r="I4566">
        <v>2.887</v>
      </c>
      <c r="J4566">
        <v>1</v>
      </c>
      <c r="K4566">
        <v>1172.3789999999999</v>
      </c>
      <c r="L4566" t="s">
        <v>560</v>
      </c>
      <c r="M4566" t="s">
        <v>559</v>
      </c>
      <c r="N4566" s="8">
        <v>43412</v>
      </c>
      <c r="O4566">
        <v>0</v>
      </c>
      <c r="P4566">
        <v>0</v>
      </c>
      <c r="Q4566">
        <v>13259.203</v>
      </c>
      <c r="R4566">
        <v>1375.346</v>
      </c>
      <c r="S4566">
        <v>2.8650000000000002</v>
      </c>
      <c r="T4566">
        <v>33</v>
      </c>
      <c r="U4566">
        <v>4167.7160000000003</v>
      </c>
      <c r="V4566">
        <v>7</v>
      </c>
      <c r="W4566">
        <v>1.9690000000000001</v>
      </c>
      <c r="X4566">
        <v>3.181</v>
      </c>
      <c r="Y4566" s="8">
        <v>43412</v>
      </c>
    </row>
    <row r="4567" spans="1:25" x14ac:dyDescent="0.25">
      <c r="A4567">
        <v>-111.97680348999999</v>
      </c>
      <c r="B4567">
        <v>33.079461209999998</v>
      </c>
      <c r="C4567" t="s">
        <v>563</v>
      </c>
      <c r="D4567" t="s">
        <v>562</v>
      </c>
      <c r="E4567" t="s">
        <v>561</v>
      </c>
      <c r="F4567">
        <v>2045</v>
      </c>
      <c r="G4567">
        <v>183</v>
      </c>
      <c r="H4567">
        <v>13.333</v>
      </c>
      <c r="I4567">
        <v>2.8540000000000001</v>
      </c>
      <c r="J4567">
        <v>1</v>
      </c>
      <c r="K4567">
        <v>1172.3589999999999</v>
      </c>
      <c r="L4567" t="s">
        <v>560</v>
      </c>
      <c r="M4567" t="s">
        <v>559</v>
      </c>
      <c r="N4567" s="8">
        <v>43412</v>
      </c>
      <c r="O4567">
        <v>0</v>
      </c>
      <c r="P4567">
        <v>0</v>
      </c>
      <c r="Q4567">
        <v>13556.031000000001</v>
      </c>
      <c r="R4567">
        <v>1422.298</v>
      </c>
      <c r="S4567">
        <v>2.9630000000000001</v>
      </c>
      <c r="T4567">
        <v>33</v>
      </c>
      <c r="U4567">
        <v>4309.9939999999997</v>
      </c>
      <c r="V4567">
        <v>7</v>
      </c>
      <c r="W4567">
        <v>1.946</v>
      </c>
      <c r="X4567">
        <v>3.145</v>
      </c>
      <c r="Y4567" s="8">
        <v>43412</v>
      </c>
    </row>
    <row r="4568" spans="1:25" x14ac:dyDescent="0.25">
      <c r="A4568">
        <v>-111.97680450999999</v>
      </c>
      <c r="B4568">
        <v>33.079453209999997</v>
      </c>
      <c r="C4568" t="s">
        <v>563</v>
      </c>
      <c r="D4568" t="s">
        <v>562</v>
      </c>
      <c r="E4568" t="s">
        <v>561</v>
      </c>
      <c r="F4568">
        <v>2046</v>
      </c>
      <c r="G4568">
        <v>177</v>
      </c>
      <c r="H4568">
        <v>13.333</v>
      </c>
      <c r="I4568">
        <v>2.92</v>
      </c>
      <c r="J4568">
        <v>1</v>
      </c>
      <c r="K4568">
        <v>1172.395</v>
      </c>
      <c r="L4568" t="s">
        <v>560</v>
      </c>
      <c r="M4568" t="s">
        <v>559</v>
      </c>
      <c r="N4568" s="8">
        <v>43412</v>
      </c>
      <c r="O4568">
        <v>0</v>
      </c>
      <c r="P4568">
        <v>0</v>
      </c>
      <c r="Q4568">
        <v>13335.049000000001</v>
      </c>
      <c r="R4568">
        <v>1367.672</v>
      </c>
      <c r="S4568">
        <v>2.8490000000000002</v>
      </c>
      <c r="T4568">
        <v>33</v>
      </c>
      <c r="U4568">
        <v>4144.46</v>
      </c>
      <c r="V4568">
        <v>7</v>
      </c>
      <c r="W4568">
        <v>1.9910000000000001</v>
      </c>
      <c r="X4568">
        <v>3.218</v>
      </c>
      <c r="Y4568" s="8">
        <v>43412</v>
      </c>
    </row>
    <row r="4569" spans="1:25" x14ac:dyDescent="0.25">
      <c r="A4569">
        <v>-111.97680348999999</v>
      </c>
      <c r="B4569">
        <v>33.079444209999998</v>
      </c>
      <c r="C4569" t="s">
        <v>563</v>
      </c>
      <c r="D4569" t="s">
        <v>562</v>
      </c>
      <c r="E4569" t="s">
        <v>561</v>
      </c>
      <c r="F4569">
        <v>2047</v>
      </c>
      <c r="G4569">
        <v>183</v>
      </c>
      <c r="H4569">
        <v>13.333</v>
      </c>
      <c r="I4569">
        <v>3.0510000000000002</v>
      </c>
      <c r="J4569">
        <v>1</v>
      </c>
      <c r="K4569">
        <v>1172.336</v>
      </c>
      <c r="L4569" t="s">
        <v>560</v>
      </c>
      <c r="M4569" t="s">
        <v>559</v>
      </c>
      <c r="N4569" s="8">
        <v>43412</v>
      </c>
      <c r="O4569">
        <v>0</v>
      </c>
      <c r="P4569">
        <v>0</v>
      </c>
      <c r="Q4569">
        <v>14047.291999999999</v>
      </c>
      <c r="R4569">
        <v>1378.7550000000001</v>
      </c>
      <c r="S4569">
        <v>2.8719999999999999</v>
      </c>
      <c r="T4569">
        <v>33</v>
      </c>
      <c r="U4569">
        <v>4178.0439999999999</v>
      </c>
      <c r="V4569">
        <v>7</v>
      </c>
      <c r="W4569">
        <v>2.08</v>
      </c>
      <c r="X4569">
        <v>3.3620000000000001</v>
      </c>
      <c r="Y4569" s="8">
        <v>43412</v>
      </c>
    </row>
    <row r="4570" spans="1:25" x14ac:dyDescent="0.25">
      <c r="A4570">
        <v>-111.97680283</v>
      </c>
      <c r="B4570">
        <v>33.079437220000003</v>
      </c>
      <c r="C4570" t="s">
        <v>563</v>
      </c>
      <c r="D4570" t="s">
        <v>562</v>
      </c>
      <c r="E4570" t="s">
        <v>561</v>
      </c>
      <c r="F4570">
        <v>2048</v>
      </c>
      <c r="G4570">
        <v>181</v>
      </c>
      <c r="H4570">
        <v>13.333</v>
      </c>
      <c r="I4570">
        <v>2.9529999999999998</v>
      </c>
      <c r="J4570">
        <v>1</v>
      </c>
      <c r="K4570">
        <v>1172.3520000000001</v>
      </c>
      <c r="L4570" t="s">
        <v>560</v>
      </c>
      <c r="M4570" t="s">
        <v>559</v>
      </c>
      <c r="N4570" s="8">
        <v>43412</v>
      </c>
      <c r="O4570">
        <v>0</v>
      </c>
      <c r="P4570">
        <v>0</v>
      </c>
      <c r="Q4570">
        <v>13261.130999999999</v>
      </c>
      <c r="R4570">
        <v>1344.979</v>
      </c>
      <c r="S4570">
        <v>2.802</v>
      </c>
      <c r="T4570">
        <v>33</v>
      </c>
      <c r="U4570">
        <v>4075.692</v>
      </c>
      <c r="V4570">
        <v>7</v>
      </c>
      <c r="W4570">
        <v>2.0129999999999999</v>
      </c>
      <c r="X4570">
        <v>3.254</v>
      </c>
      <c r="Y4570" s="8">
        <v>43412</v>
      </c>
    </row>
    <row r="4571" spans="1:25" x14ac:dyDescent="0.25">
      <c r="A4571">
        <v>-111.97680416999999</v>
      </c>
      <c r="B4571">
        <v>33.079429220000002</v>
      </c>
      <c r="C4571" t="s">
        <v>563</v>
      </c>
      <c r="D4571" t="s">
        <v>562</v>
      </c>
      <c r="E4571" t="s">
        <v>561</v>
      </c>
      <c r="F4571">
        <v>2049</v>
      </c>
      <c r="G4571">
        <v>179</v>
      </c>
      <c r="H4571">
        <v>13.333</v>
      </c>
      <c r="I4571">
        <v>2.8540000000000001</v>
      </c>
      <c r="J4571">
        <v>1</v>
      </c>
      <c r="K4571">
        <v>1172.431</v>
      </c>
      <c r="L4571" t="s">
        <v>560</v>
      </c>
      <c r="M4571" t="s">
        <v>559</v>
      </c>
      <c r="N4571" s="8">
        <v>43412</v>
      </c>
      <c r="O4571">
        <v>0</v>
      </c>
      <c r="P4571">
        <v>0</v>
      </c>
      <c r="Q4571">
        <v>11965.918</v>
      </c>
      <c r="R4571">
        <v>1255.463</v>
      </c>
      <c r="S4571">
        <v>2.6160000000000001</v>
      </c>
      <c r="T4571">
        <v>33</v>
      </c>
      <c r="U4571">
        <v>3804.4340000000002</v>
      </c>
      <c r="V4571">
        <v>7</v>
      </c>
      <c r="W4571">
        <v>1.946</v>
      </c>
      <c r="X4571">
        <v>3.145</v>
      </c>
      <c r="Y4571" s="8">
        <v>43412</v>
      </c>
    </row>
    <row r="4572" spans="1:25" x14ac:dyDescent="0.25">
      <c r="A4572">
        <v>-111.9768028</v>
      </c>
      <c r="B4572">
        <v>33.079420159999998</v>
      </c>
      <c r="C4572" t="s">
        <v>563</v>
      </c>
      <c r="D4572" t="s">
        <v>562</v>
      </c>
      <c r="E4572" t="s">
        <v>561</v>
      </c>
      <c r="F4572">
        <v>2050</v>
      </c>
      <c r="G4572">
        <v>187</v>
      </c>
      <c r="H4572">
        <v>13.333</v>
      </c>
      <c r="I4572">
        <v>3.1819999999999999</v>
      </c>
      <c r="J4572">
        <v>1</v>
      </c>
      <c r="K4572">
        <v>1172.3820000000001</v>
      </c>
      <c r="L4572" t="s">
        <v>560</v>
      </c>
      <c r="M4572" t="s">
        <v>559</v>
      </c>
      <c r="N4572" s="8">
        <v>43412</v>
      </c>
      <c r="O4572">
        <v>0</v>
      </c>
      <c r="P4572">
        <v>0</v>
      </c>
      <c r="Q4572">
        <v>12431.512000000001</v>
      </c>
      <c r="R4572">
        <v>1169.848</v>
      </c>
      <c r="S4572">
        <v>2.4369999999999998</v>
      </c>
      <c r="T4572">
        <v>33</v>
      </c>
      <c r="U4572">
        <v>3544.9940000000001</v>
      </c>
      <c r="V4572">
        <v>7</v>
      </c>
      <c r="W4572">
        <v>2.17</v>
      </c>
      <c r="X4572">
        <v>3.5070000000000001</v>
      </c>
      <c r="Y4572" s="8">
        <v>43412</v>
      </c>
    </row>
    <row r="4573" spans="1:25" x14ac:dyDescent="0.25">
      <c r="A4573">
        <v>-111.976804</v>
      </c>
      <c r="B4573">
        <v>33.07941323</v>
      </c>
      <c r="C4573" t="s">
        <v>563</v>
      </c>
      <c r="D4573" t="s">
        <v>562</v>
      </c>
      <c r="E4573" t="s">
        <v>561</v>
      </c>
      <c r="F4573">
        <v>2051</v>
      </c>
      <c r="G4573">
        <v>180</v>
      </c>
      <c r="H4573">
        <v>13.333</v>
      </c>
      <c r="I4573">
        <v>2.657</v>
      </c>
      <c r="J4573">
        <v>1</v>
      </c>
      <c r="K4573">
        <v>1172.434</v>
      </c>
      <c r="L4573" t="s">
        <v>560</v>
      </c>
      <c r="M4573" t="s">
        <v>559</v>
      </c>
      <c r="N4573" s="8">
        <v>43412</v>
      </c>
      <c r="O4573">
        <v>0</v>
      </c>
      <c r="P4573">
        <v>0</v>
      </c>
      <c r="Q4573">
        <v>12552.468000000001</v>
      </c>
      <c r="R4573">
        <v>1414.56</v>
      </c>
      <c r="S4573">
        <v>2.9470000000000001</v>
      </c>
      <c r="T4573">
        <v>33</v>
      </c>
      <c r="U4573">
        <v>4286.5450000000001</v>
      </c>
      <c r="V4573">
        <v>7</v>
      </c>
      <c r="W4573">
        <v>1.8120000000000001</v>
      </c>
      <c r="X4573">
        <v>2.9279999999999999</v>
      </c>
      <c r="Y4573" s="8">
        <v>43412</v>
      </c>
    </row>
    <row r="4574" spans="1:25" x14ac:dyDescent="0.25">
      <c r="A4574">
        <v>-111.97680450999999</v>
      </c>
      <c r="B4574">
        <v>33.07940421</v>
      </c>
      <c r="C4574" t="s">
        <v>563</v>
      </c>
      <c r="D4574" t="s">
        <v>562</v>
      </c>
      <c r="E4574" t="s">
        <v>561</v>
      </c>
      <c r="F4574">
        <v>2052</v>
      </c>
      <c r="G4574">
        <v>177</v>
      </c>
      <c r="H4574">
        <v>13.333</v>
      </c>
      <c r="I4574">
        <v>3.15</v>
      </c>
      <c r="J4574">
        <v>1</v>
      </c>
      <c r="K4574">
        <v>1172.402</v>
      </c>
      <c r="L4574" t="s">
        <v>560</v>
      </c>
      <c r="M4574" t="s">
        <v>559</v>
      </c>
      <c r="N4574" s="8">
        <v>43412</v>
      </c>
      <c r="O4574">
        <v>0</v>
      </c>
      <c r="P4574">
        <v>0</v>
      </c>
      <c r="Q4574">
        <v>11833.725</v>
      </c>
      <c r="R4574">
        <v>1125.194</v>
      </c>
      <c r="S4574">
        <v>2.3439999999999999</v>
      </c>
      <c r="T4574">
        <v>33</v>
      </c>
      <c r="U4574">
        <v>3409.68</v>
      </c>
      <c r="V4574">
        <v>7</v>
      </c>
      <c r="W4574">
        <v>2.1469999999999998</v>
      </c>
      <c r="X4574">
        <v>3.4710000000000001</v>
      </c>
      <c r="Y4574" s="8">
        <v>43412</v>
      </c>
    </row>
    <row r="4575" spans="1:25" x14ac:dyDescent="0.25">
      <c r="A4575">
        <v>-111.97680414</v>
      </c>
      <c r="B4575">
        <v>33.079396189999997</v>
      </c>
      <c r="C4575" t="s">
        <v>563</v>
      </c>
      <c r="D4575" t="s">
        <v>562</v>
      </c>
      <c r="E4575" t="s">
        <v>561</v>
      </c>
      <c r="F4575">
        <v>2053</v>
      </c>
      <c r="G4575">
        <v>185</v>
      </c>
      <c r="H4575">
        <v>13.333</v>
      </c>
      <c r="I4575">
        <v>2.92</v>
      </c>
      <c r="J4575">
        <v>1</v>
      </c>
      <c r="K4575">
        <v>1172.3820000000001</v>
      </c>
      <c r="L4575" t="s">
        <v>560</v>
      </c>
      <c r="M4575" t="s">
        <v>559</v>
      </c>
      <c r="N4575" s="8">
        <v>43412</v>
      </c>
      <c r="O4575">
        <v>0</v>
      </c>
      <c r="P4575">
        <v>0</v>
      </c>
      <c r="Q4575">
        <v>12503.061</v>
      </c>
      <c r="R4575">
        <v>1282.3409999999999</v>
      </c>
      <c r="S4575">
        <v>2.6720000000000002</v>
      </c>
      <c r="T4575">
        <v>33</v>
      </c>
      <c r="U4575">
        <v>3885.8829999999998</v>
      </c>
      <c r="V4575">
        <v>7</v>
      </c>
      <c r="W4575">
        <v>1.9910000000000001</v>
      </c>
      <c r="X4575">
        <v>3.218</v>
      </c>
      <c r="Y4575" s="8">
        <v>43412</v>
      </c>
    </row>
    <row r="4576" spans="1:25" x14ac:dyDescent="0.25">
      <c r="A4576">
        <v>-111.97680450999999</v>
      </c>
      <c r="B4576">
        <v>33.079388209999998</v>
      </c>
      <c r="C4576" t="s">
        <v>563</v>
      </c>
      <c r="D4576" t="s">
        <v>562</v>
      </c>
      <c r="E4576" t="s">
        <v>561</v>
      </c>
      <c r="F4576">
        <v>2054</v>
      </c>
      <c r="G4576">
        <v>177</v>
      </c>
      <c r="H4576">
        <v>13.333</v>
      </c>
      <c r="I4576">
        <v>2.9860000000000002</v>
      </c>
      <c r="J4576">
        <v>1</v>
      </c>
      <c r="K4576">
        <v>1172.4179999999999</v>
      </c>
      <c r="L4576" t="s">
        <v>560</v>
      </c>
      <c r="M4576" t="s">
        <v>559</v>
      </c>
      <c r="N4576" s="8">
        <v>43412</v>
      </c>
      <c r="O4576">
        <v>0</v>
      </c>
      <c r="P4576">
        <v>0</v>
      </c>
      <c r="Q4576">
        <v>15272.663</v>
      </c>
      <c r="R4576">
        <v>1531.971</v>
      </c>
      <c r="S4576">
        <v>3.1920000000000002</v>
      </c>
      <c r="T4576">
        <v>33</v>
      </c>
      <c r="U4576">
        <v>4642.3379999999997</v>
      </c>
      <c r="V4576">
        <v>7</v>
      </c>
      <c r="W4576">
        <v>2.036</v>
      </c>
      <c r="X4576">
        <v>3.29</v>
      </c>
      <c r="Y4576" s="8">
        <v>43412</v>
      </c>
    </row>
    <row r="4577" spans="1:25" x14ac:dyDescent="0.25">
      <c r="A4577">
        <v>-111.97680449000001</v>
      </c>
      <c r="B4577">
        <v>33.079380209999997</v>
      </c>
      <c r="C4577" t="s">
        <v>563</v>
      </c>
      <c r="D4577" t="s">
        <v>562</v>
      </c>
      <c r="E4577" t="s">
        <v>561</v>
      </c>
      <c r="F4577">
        <v>2055</v>
      </c>
      <c r="G4577">
        <v>183</v>
      </c>
      <c r="H4577">
        <v>13.333</v>
      </c>
      <c r="I4577">
        <v>2.9529999999999998</v>
      </c>
      <c r="J4577">
        <v>1</v>
      </c>
      <c r="K4577">
        <v>1172.3979999999999</v>
      </c>
      <c r="L4577" t="s">
        <v>560</v>
      </c>
      <c r="M4577" t="s">
        <v>559</v>
      </c>
      <c r="N4577" s="8">
        <v>43412</v>
      </c>
      <c r="O4577">
        <v>0</v>
      </c>
      <c r="P4577">
        <v>0</v>
      </c>
      <c r="Q4577">
        <v>15695.844999999999</v>
      </c>
      <c r="R4577">
        <v>1591.914</v>
      </c>
      <c r="S4577">
        <v>3.3159999999999998</v>
      </c>
      <c r="T4577">
        <v>33</v>
      </c>
      <c r="U4577">
        <v>4823.9799999999996</v>
      </c>
      <c r="V4577">
        <v>7</v>
      </c>
      <c r="W4577">
        <v>2.0129999999999999</v>
      </c>
      <c r="X4577">
        <v>3.254</v>
      </c>
      <c r="Y4577" s="8">
        <v>43412</v>
      </c>
    </row>
    <row r="4578" spans="1:25" x14ac:dyDescent="0.25">
      <c r="A4578">
        <v>-111.97680534</v>
      </c>
      <c r="B4578">
        <v>33.079372220000003</v>
      </c>
      <c r="C4578" t="s">
        <v>563</v>
      </c>
      <c r="D4578" t="s">
        <v>562</v>
      </c>
      <c r="E4578" t="s">
        <v>561</v>
      </c>
      <c r="F4578">
        <v>2056</v>
      </c>
      <c r="G4578">
        <v>178</v>
      </c>
      <c r="H4578">
        <v>13.333</v>
      </c>
      <c r="I4578">
        <v>2.8220000000000001</v>
      </c>
      <c r="J4578">
        <v>1</v>
      </c>
      <c r="K4578">
        <v>1172.434</v>
      </c>
      <c r="L4578" t="s">
        <v>560</v>
      </c>
      <c r="M4578" t="s">
        <v>559</v>
      </c>
      <c r="N4578" s="8">
        <v>43412</v>
      </c>
      <c r="O4578">
        <v>0</v>
      </c>
      <c r="P4578">
        <v>0</v>
      </c>
      <c r="Q4578">
        <v>14942.953</v>
      </c>
      <c r="R4578">
        <v>1586.0440000000001</v>
      </c>
      <c r="S4578">
        <v>3.3039999999999998</v>
      </c>
      <c r="T4578">
        <v>33</v>
      </c>
      <c r="U4578">
        <v>4806.1940000000004</v>
      </c>
      <c r="V4578">
        <v>7</v>
      </c>
      <c r="W4578">
        <v>1.9239999999999999</v>
      </c>
      <c r="X4578">
        <v>3.109</v>
      </c>
      <c r="Y4578" s="8">
        <v>43412</v>
      </c>
    </row>
    <row r="4579" spans="1:25" x14ac:dyDescent="0.25">
      <c r="A4579">
        <v>-111.97680466</v>
      </c>
      <c r="B4579">
        <v>33.079364220000002</v>
      </c>
      <c r="C4579" t="s">
        <v>563</v>
      </c>
      <c r="D4579" t="s">
        <v>562</v>
      </c>
      <c r="E4579" t="s">
        <v>561</v>
      </c>
      <c r="F4579">
        <v>2057</v>
      </c>
      <c r="G4579">
        <v>182</v>
      </c>
      <c r="H4579">
        <v>13.333</v>
      </c>
      <c r="I4579">
        <v>2.9529999999999998</v>
      </c>
      <c r="J4579">
        <v>1</v>
      </c>
      <c r="K4579">
        <v>1172.441</v>
      </c>
      <c r="L4579" t="s">
        <v>560</v>
      </c>
      <c r="M4579" t="s">
        <v>559</v>
      </c>
      <c r="N4579" s="8">
        <v>43412</v>
      </c>
      <c r="O4579">
        <v>0</v>
      </c>
      <c r="P4579">
        <v>0</v>
      </c>
      <c r="Q4579">
        <v>17434.785</v>
      </c>
      <c r="R4579">
        <v>1768.2809999999999</v>
      </c>
      <c r="S4579">
        <v>3.6840000000000002</v>
      </c>
      <c r="T4579">
        <v>33</v>
      </c>
      <c r="U4579">
        <v>5358.4279999999999</v>
      </c>
      <c r="V4579">
        <v>7</v>
      </c>
      <c r="W4579">
        <v>2.0129999999999999</v>
      </c>
      <c r="X4579">
        <v>3.254</v>
      </c>
      <c r="Y4579" s="8">
        <v>43412</v>
      </c>
    </row>
    <row r="4580" spans="1:25" x14ac:dyDescent="0.25">
      <c r="A4580">
        <v>-111.97680532</v>
      </c>
      <c r="B4580">
        <v>33.07935621</v>
      </c>
      <c r="C4580" t="s">
        <v>563</v>
      </c>
      <c r="D4580" t="s">
        <v>562</v>
      </c>
      <c r="E4580" t="s">
        <v>561</v>
      </c>
      <c r="F4580">
        <v>2058</v>
      </c>
      <c r="G4580">
        <v>184</v>
      </c>
      <c r="H4580">
        <v>13.333</v>
      </c>
      <c r="I4580">
        <v>2.92</v>
      </c>
      <c r="J4580">
        <v>1</v>
      </c>
      <c r="K4580">
        <v>1172.3789999999999</v>
      </c>
      <c r="L4580" t="s">
        <v>560</v>
      </c>
      <c r="M4580" t="s">
        <v>559</v>
      </c>
      <c r="N4580" s="8">
        <v>43412</v>
      </c>
      <c r="O4580">
        <v>0</v>
      </c>
      <c r="P4580">
        <v>0</v>
      </c>
      <c r="Q4580">
        <v>14978.754999999999</v>
      </c>
      <c r="R4580">
        <v>1536.2539999999999</v>
      </c>
      <c r="S4580">
        <v>3.2010000000000001</v>
      </c>
      <c r="T4580">
        <v>33</v>
      </c>
      <c r="U4580">
        <v>4655.3149999999996</v>
      </c>
      <c r="V4580">
        <v>7</v>
      </c>
      <c r="W4580">
        <v>1.9910000000000001</v>
      </c>
      <c r="X4580">
        <v>3.218</v>
      </c>
      <c r="Y4580" s="8">
        <v>43412</v>
      </c>
    </row>
    <row r="4581" spans="1:25" x14ac:dyDescent="0.25">
      <c r="A4581">
        <v>-111.97680466</v>
      </c>
      <c r="B4581">
        <v>33.07934822</v>
      </c>
      <c r="C4581" t="s">
        <v>563</v>
      </c>
      <c r="D4581" t="s">
        <v>562</v>
      </c>
      <c r="E4581" t="s">
        <v>561</v>
      </c>
      <c r="F4581">
        <v>2059</v>
      </c>
      <c r="G4581">
        <v>182</v>
      </c>
      <c r="H4581">
        <v>13.333</v>
      </c>
      <c r="I4581">
        <v>2.7559999999999998</v>
      </c>
      <c r="J4581">
        <v>1</v>
      </c>
      <c r="K4581">
        <v>1172.3820000000001</v>
      </c>
      <c r="L4581" t="s">
        <v>560</v>
      </c>
      <c r="M4581" t="s">
        <v>559</v>
      </c>
      <c r="N4581" s="8">
        <v>43412</v>
      </c>
      <c r="O4581">
        <v>0</v>
      </c>
      <c r="P4581">
        <v>0</v>
      </c>
      <c r="Q4581">
        <v>13398.446</v>
      </c>
      <c r="R4581">
        <v>1455.97</v>
      </c>
      <c r="S4581">
        <v>3.0329999999999999</v>
      </c>
      <c r="T4581">
        <v>33</v>
      </c>
      <c r="U4581">
        <v>4412.03</v>
      </c>
      <c r="V4581">
        <v>7</v>
      </c>
      <c r="W4581">
        <v>1.879</v>
      </c>
      <c r="X4581">
        <v>3.0369999999999999</v>
      </c>
      <c r="Y4581" s="8">
        <v>43412</v>
      </c>
    </row>
    <row r="4582" spans="1:25" x14ac:dyDescent="0.25">
      <c r="A4582">
        <v>-111.9768062</v>
      </c>
      <c r="B4582">
        <v>33.079340160000001</v>
      </c>
      <c r="C4582" t="s">
        <v>563</v>
      </c>
      <c r="D4582" t="s">
        <v>562</v>
      </c>
      <c r="E4582" t="s">
        <v>561</v>
      </c>
      <c r="F4582">
        <v>2060</v>
      </c>
      <c r="G4582">
        <v>173</v>
      </c>
      <c r="H4582">
        <v>13.333</v>
      </c>
      <c r="I4582">
        <v>3.0510000000000002</v>
      </c>
      <c r="J4582">
        <v>1</v>
      </c>
      <c r="K4582">
        <v>1172.365</v>
      </c>
      <c r="L4582" t="s">
        <v>560</v>
      </c>
      <c r="M4582" t="s">
        <v>559</v>
      </c>
      <c r="N4582" s="8">
        <v>43412</v>
      </c>
      <c r="O4582">
        <v>0</v>
      </c>
      <c r="P4582">
        <v>0</v>
      </c>
      <c r="Q4582">
        <v>16435.794000000002</v>
      </c>
      <c r="R4582">
        <v>1613.1880000000001</v>
      </c>
      <c r="S4582">
        <v>3.3610000000000002</v>
      </c>
      <c r="T4582">
        <v>33</v>
      </c>
      <c r="U4582">
        <v>4888.4489999999996</v>
      </c>
      <c r="V4582">
        <v>7</v>
      </c>
      <c r="W4582">
        <v>2.08</v>
      </c>
      <c r="X4582">
        <v>3.3620000000000001</v>
      </c>
      <c r="Y4582" s="8">
        <v>43412</v>
      </c>
    </row>
    <row r="4583" spans="1:25" x14ac:dyDescent="0.25">
      <c r="A4583">
        <v>-111.97680449000001</v>
      </c>
      <c r="B4583">
        <v>33.079332209999997</v>
      </c>
      <c r="C4583" t="s">
        <v>563</v>
      </c>
      <c r="D4583" t="s">
        <v>562</v>
      </c>
      <c r="E4583" t="s">
        <v>561</v>
      </c>
      <c r="F4583">
        <v>2061</v>
      </c>
      <c r="G4583">
        <v>183</v>
      </c>
      <c r="H4583">
        <v>13.333</v>
      </c>
      <c r="I4583">
        <v>2.7890000000000001</v>
      </c>
      <c r="J4583">
        <v>1</v>
      </c>
      <c r="K4583">
        <v>1172.4179999999999</v>
      </c>
      <c r="L4583" t="s">
        <v>560</v>
      </c>
      <c r="M4583" t="s">
        <v>559</v>
      </c>
      <c r="N4583" s="8">
        <v>43412</v>
      </c>
      <c r="O4583">
        <v>0</v>
      </c>
      <c r="P4583">
        <v>0</v>
      </c>
      <c r="Q4583">
        <v>14823.043</v>
      </c>
      <c r="R4583">
        <v>1591.826</v>
      </c>
      <c r="S4583">
        <v>3.3159999999999998</v>
      </c>
      <c r="T4583">
        <v>33</v>
      </c>
      <c r="U4583">
        <v>4823.7160000000003</v>
      </c>
      <c r="V4583">
        <v>7</v>
      </c>
      <c r="W4583">
        <v>1.901</v>
      </c>
      <c r="X4583">
        <v>3.073</v>
      </c>
      <c r="Y4583" s="8">
        <v>43412</v>
      </c>
    </row>
    <row r="4584" spans="1:25" x14ac:dyDescent="0.25">
      <c r="A4584">
        <v>-111.97680568</v>
      </c>
      <c r="B4584">
        <v>33.079324210000003</v>
      </c>
      <c r="C4584" t="s">
        <v>563</v>
      </c>
      <c r="D4584" t="s">
        <v>562</v>
      </c>
      <c r="E4584" t="s">
        <v>561</v>
      </c>
      <c r="F4584">
        <v>2062</v>
      </c>
      <c r="G4584">
        <v>176</v>
      </c>
      <c r="H4584">
        <v>13.333</v>
      </c>
      <c r="I4584">
        <v>3.0179999999999998</v>
      </c>
      <c r="J4584">
        <v>1</v>
      </c>
      <c r="K4584">
        <v>1172.3879999999999</v>
      </c>
      <c r="L4584" t="s">
        <v>560</v>
      </c>
      <c r="M4584" t="s">
        <v>559</v>
      </c>
      <c r="N4584" s="8">
        <v>43412</v>
      </c>
      <c r="O4584">
        <v>0</v>
      </c>
      <c r="P4584">
        <v>0</v>
      </c>
      <c r="Q4584">
        <v>14405.81</v>
      </c>
      <c r="R4584">
        <v>1429.3119999999999</v>
      </c>
      <c r="S4584">
        <v>2.9780000000000002</v>
      </c>
      <c r="T4584">
        <v>33</v>
      </c>
      <c r="U4584">
        <v>4331.2489999999998</v>
      </c>
      <c r="V4584">
        <v>7</v>
      </c>
      <c r="W4584">
        <v>2.0579999999999998</v>
      </c>
      <c r="X4584">
        <v>3.3260000000000001</v>
      </c>
      <c r="Y4584" s="8">
        <v>43412</v>
      </c>
    </row>
    <row r="4585" spans="1:25" x14ac:dyDescent="0.25">
      <c r="A4585">
        <v>-111.97680432</v>
      </c>
      <c r="B4585">
        <v>33.079316210000002</v>
      </c>
      <c r="C4585" t="s">
        <v>563</v>
      </c>
      <c r="D4585" t="s">
        <v>562</v>
      </c>
      <c r="E4585" t="s">
        <v>561</v>
      </c>
      <c r="F4585">
        <v>2063</v>
      </c>
      <c r="G4585">
        <v>184</v>
      </c>
      <c r="H4585">
        <v>13.333</v>
      </c>
      <c r="I4585">
        <v>2.7229999999999999</v>
      </c>
      <c r="J4585">
        <v>1</v>
      </c>
      <c r="K4585">
        <v>1172.3589999999999</v>
      </c>
      <c r="L4585" t="s">
        <v>560</v>
      </c>
      <c r="M4585" t="s">
        <v>559</v>
      </c>
      <c r="N4585" s="8">
        <v>43412</v>
      </c>
      <c r="O4585">
        <v>0</v>
      </c>
      <c r="P4585">
        <v>0</v>
      </c>
      <c r="Q4585">
        <v>11205.148999999999</v>
      </c>
      <c r="R4585">
        <v>1232.3009999999999</v>
      </c>
      <c r="S4585">
        <v>2.5670000000000002</v>
      </c>
      <c r="T4585">
        <v>33</v>
      </c>
      <c r="U4585">
        <v>3734.2460000000001</v>
      </c>
      <c r="V4585">
        <v>7</v>
      </c>
      <c r="W4585">
        <v>1.857</v>
      </c>
      <c r="X4585">
        <v>3.0009999999999999</v>
      </c>
      <c r="Y4585" s="8">
        <v>43412</v>
      </c>
    </row>
    <row r="4586" spans="1:25" x14ac:dyDescent="0.25">
      <c r="A4586">
        <v>-111.97680586</v>
      </c>
      <c r="B4586">
        <v>33.079308189999999</v>
      </c>
      <c r="C4586" t="s">
        <v>563</v>
      </c>
      <c r="D4586" t="s">
        <v>562</v>
      </c>
      <c r="E4586" t="s">
        <v>561</v>
      </c>
      <c r="F4586">
        <v>2064</v>
      </c>
      <c r="G4586">
        <v>175</v>
      </c>
      <c r="H4586">
        <v>13.333</v>
      </c>
      <c r="I4586">
        <v>2.887</v>
      </c>
      <c r="J4586">
        <v>1</v>
      </c>
      <c r="K4586">
        <v>1172.4110000000001</v>
      </c>
      <c r="L4586" t="s">
        <v>560</v>
      </c>
      <c r="M4586" t="s">
        <v>559</v>
      </c>
      <c r="N4586" s="8">
        <v>43412</v>
      </c>
      <c r="O4586">
        <v>0</v>
      </c>
      <c r="P4586">
        <v>0</v>
      </c>
      <c r="Q4586">
        <v>12999.665000000001</v>
      </c>
      <c r="R4586">
        <v>1348.425</v>
      </c>
      <c r="S4586">
        <v>2.8090000000000002</v>
      </c>
      <c r="T4586">
        <v>33</v>
      </c>
      <c r="U4586">
        <v>4086.136</v>
      </c>
      <c r="V4586">
        <v>7</v>
      </c>
      <c r="W4586">
        <v>1.9690000000000001</v>
      </c>
      <c r="X4586">
        <v>3.181</v>
      </c>
      <c r="Y4586" s="8">
        <v>43412</v>
      </c>
    </row>
    <row r="4587" spans="1:25" x14ac:dyDescent="0.25">
      <c r="A4587">
        <v>-111.97680397000001</v>
      </c>
      <c r="B4587">
        <v>33.079300179999997</v>
      </c>
      <c r="C4587" t="s">
        <v>563</v>
      </c>
      <c r="D4587" t="s">
        <v>562</v>
      </c>
      <c r="E4587" t="s">
        <v>561</v>
      </c>
      <c r="F4587">
        <v>2065</v>
      </c>
      <c r="G4587">
        <v>186</v>
      </c>
      <c r="H4587">
        <v>13.333</v>
      </c>
      <c r="I4587">
        <v>2.8540000000000001</v>
      </c>
      <c r="J4587">
        <v>1</v>
      </c>
      <c r="K4587">
        <v>1172.385</v>
      </c>
      <c r="L4587" t="s">
        <v>560</v>
      </c>
      <c r="M4587" t="s">
        <v>559</v>
      </c>
      <c r="N4587" s="8">
        <v>43412</v>
      </c>
      <c r="O4587">
        <v>0</v>
      </c>
      <c r="P4587">
        <v>0</v>
      </c>
      <c r="Q4587">
        <v>13781.254000000001</v>
      </c>
      <c r="R4587">
        <v>1445.9280000000001</v>
      </c>
      <c r="S4587">
        <v>3.012</v>
      </c>
      <c r="T4587">
        <v>33</v>
      </c>
      <c r="U4587">
        <v>4381.6009999999997</v>
      </c>
      <c r="V4587">
        <v>7</v>
      </c>
      <c r="W4587">
        <v>1.946</v>
      </c>
      <c r="X4587">
        <v>3.145</v>
      </c>
      <c r="Y4587" s="8">
        <v>43412</v>
      </c>
    </row>
    <row r="4588" spans="1:25" x14ac:dyDescent="0.25">
      <c r="A4588">
        <v>-111.97680634</v>
      </c>
      <c r="B4588">
        <v>33.079291220000002</v>
      </c>
      <c r="C4588" t="s">
        <v>563</v>
      </c>
      <c r="D4588" t="s">
        <v>562</v>
      </c>
      <c r="E4588" t="s">
        <v>561</v>
      </c>
      <c r="F4588">
        <v>2066</v>
      </c>
      <c r="G4588">
        <v>178</v>
      </c>
      <c r="H4588">
        <v>13.333</v>
      </c>
      <c r="I4588">
        <v>2.92</v>
      </c>
      <c r="J4588">
        <v>1</v>
      </c>
      <c r="K4588">
        <v>1172.346</v>
      </c>
      <c r="L4588" t="s">
        <v>560</v>
      </c>
      <c r="M4588" t="s">
        <v>559</v>
      </c>
      <c r="N4588" s="8">
        <v>43412</v>
      </c>
      <c r="O4588">
        <v>0</v>
      </c>
      <c r="P4588">
        <v>0</v>
      </c>
      <c r="Q4588">
        <v>15209.431</v>
      </c>
      <c r="R4588">
        <v>1559.913</v>
      </c>
      <c r="S4588">
        <v>3.25</v>
      </c>
      <c r="T4588">
        <v>33</v>
      </c>
      <c r="U4588">
        <v>4727.0079999999998</v>
      </c>
      <c r="V4588">
        <v>7</v>
      </c>
      <c r="W4588">
        <v>1.9910000000000001</v>
      </c>
      <c r="X4588">
        <v>3.218</v>
      </c>
      <c r="Y4588" s="8">
        <v>43412</v>
      </c>
    </row>
    <row r="4589" spans="1:25" x14ac:dyDescent="0.25">
      <c r="A4589">
        <v>-111.97680566</v>
      </c>
      <c r="B4589">
        <v>33.079283220000001</v>
      </c>
      <c r="C4589" t="s">
        <v>563</v>
      </c>
      <c r="D4589" t="s">
        <v>562</v>
      </c>
      <c r="E4589" t="s">
        <v>561</v>
      </c>
      <c r="F4589">
        <v>2067</v>
      </c>
      <c r="G4589">
        <v>182</v>
      </c>
      <c r="H4589">
        <v>13.333</v>
      </c>
      <c r="I4589">
        <v>3.0179999999999998</v>
      </c>
      <c r="J4589">
        <v>1</v>
      </c>
      <c r="K4589">
        <v>1172.356</v>
      </c>
      <c r="L4589" t="s">
        <v>560</v>
      </c>
      <c r="M4589" t="s">
        <v>559</v>
      </c>
      <c r="N4589" s="8">
        <v>43412</v>
      </c>
      <c r="O4589">
        <v>0</v>
      </c>
      <c r="P4589">
        <v>0</v>
      </c>
      <c r="Q4589">
        <v>15026.289000000001</v>
      </c>
      <c r="R4589">
        <v>1490.875</v>
      </c>
      <c r="S4589">
        <v>3.1059999999999999</v>
      </c>
      <c r="T4589">
        <v>33</v>
      </c>
      <c r="U4589">
        <v>4517.8029999999999</v>
      </c>
      <c r="V4589">
        <v>7</v>
      </c>
      <c r="W4589">
        <v>2.0579999999999998</v>
      </c>
      <c r="X4589">
        <v>3.3260000000000001</v>
      </c>
      <c r="Y4589" s="8">
        <v>43412</v>
      </c>
    </row>
    <row r="4590" spans="1:25" x14ac:dyDescent="0.25">
      <c r="A4590">
        <v>-111.97680549</v>
      </c>
      <c r="B4590">
        <v>33.079275209999999</v>
      </c>
      <c r="C4590" t="s">
        <v>563</v>
      </c>
      <c r="D4590" t="s">
        <v>562</v>
      </c>
      <c r="E4590" t="s">
        <v>561</v>
      </c>
      <c r="F4590">
        <v>2068</v>
      </c>
      <c r="G4590">
        <v>183</v>
      </c>
      <c r="H4590">
        <v>13.333</v>
      </c>
      <c r="I4590">
        <v>2.8540000000000001</v>
      </c>
      <c r="J4590">
        <v>1</v>
      </c>
      <c r="K4590">
        <v>1172.3489999999999</v>
      </c>
      <c r="L4590" t="s">
        <v>560</v>
      </c>
      <c r="M4590" t="s">
        <v>559</v>
      </c>
      <c r="N4590" s="8">
        <v>43412</v>
      </c>
      <c r="O4590">
        <v>0</v>
      </c>
      <c r="P4590">
        <v>0</v>
      </c>
      <c r="Q4590">
        <v>17521.702000000001</v>
      </c>
      <c r="R4590">
        <v>1838.376</v>
      </c>
      <c r="S4590">
        <v>3.83</v>
      </c>
      <c r="T4590">
        <v>33</v>
      </c>
      <c r="U4590">
        <v>5570.8360000000002</v>
      </c>
      <c r="V4590">
        <v>7</v>
      </c>
      <c r="W4590">
        <v>1.946</v>
      </c>
      <c r="X4590">
        <v>3.145</v>
      </c>
      <c r="Y4590" s="8">
        <v>43412</v>
      </c>
    </row>
    <row r="4591" spans="1:25" x14ac:dyDescent="0.25">
      <c r="A4591">
        <v>-111.97680568</v>
      </c>
      <c r="B4591">
        <v>33.079267209999998</v>
      </c>
      <c r="C4591" t="s">
        <v>563</v>
      </c>
      <c r="D4591" t="s">
        <v>562</v>
      </c>
      <c r="E4591" t="s">
        <v>561</v>
      </c>
      <c r="F4591">
        <v>2069</v>
      </c>
      <c r="G4591">
        <v>176</v>
      </c>
      <c r="H4591">
        <v>13.333</v>
      </c>
      <c r="I4591">
        <v>2.9860000000000002</v>
      </c>
      <c r="J4591">
        <v>1</v>
      </c>
      <c r="K4591">
        <v>1172.3330000000001</v>
      </c>
      <c r="L4591" t="s">
        <v>560</v>
      </c>
      <c r="M4591" t="s">
        <v>559</v>
      </c>
      <c r="N4591" s="8">
        <v>43412</v>
      </c>
      <c r="O4591">
        <v>0</v>
      </c>
      <c r="P4591">
        <v>0</v>
      </c>
      <c r="Q4591">
        <v>17487.166000000001</v>
      </c>
      <c r="R4591">
        <v>1754.104</v>
      </c>
      <c r="S4591">
        <v>3.6539999999999999</v>
      </c>
      <c r="T4591">
        <v>33</v>
      </c>
      <c r="U4591">
        <v>5315.4660000000003</v>
      </c>
      <c r="V4591">
        <v>7</v>
      </c>
      <c r="W4591">
        <v>2.036</v>
      </c>
      <c r="X4591">
        <v>3.29</v>
      </c>
      <c r="Y4591" s="8">
        <v>43412</v>
      </c>
    </row>
    <row r="4592" spans="1:25" x14ac:dyDescent="0.25">
      <c r="A4592">
        <v>-111.97680432</v>
      </c>
      <c r="B4592">
        <v>33.079260210000001</v>
      </c>
      <c r="C4592" t="s">
        <v>563</v>
      </c>
      <c r="D4592" t="s">
        <v>562</v>
      </c>
      <c r="E4592" t="s">
        <v>561</v>
      </c>
      <c r="F4592">
        <v>2070</v>
      </c>
      <c r="G4592">
        <v>184</v>
      </c>
      <c r="H4592">
        <v>13.333</v>
      </c>
      <c r="I4592">
        <v>2.9529999999999998</v>
      </c>
      <c r="J4592">
        <v>1</v>
      </c>
      <c r="K4592">
        <v>1172.421</v>
      </c>
      <c r="L4592" t="s">
        <v>560</v>
      </c>
      <c r="M4592" t="s">
        <v>559</v>
      </c>
      <c r="N4592" s="8">
        <v>43412</v>
      </c>
      <c r="O4592">
        <v>0</v>
      </c>
      <c r="P4592">
        <v>0</v>
      </c>
      <c r="Q4592">
        <v>13302.992</v>
      </c>
      <c r="R4592">
        <v>1349.2239999999999</v>
      </c>
      <c r="S4592">
        <v>2.8109999999999999</v>
      </c>
      <c r="T4592">
        <v>33</v>
      </c>
      <c r="U4592">
        <v>4088.558</v>
      </c>
      <c r="V4592">
        <v>7</v>
      </c>
      <c r="W4592">
        <v>2.0129999999999999</v>
      </c>
      <c r="X4592">
        <v>3.254</v>
      </c>
      <c r="Y4592" s="8">
        <v>43412</v>
      </c>
    </row>
    <row r="4593" spans="1:25" x14ac:dyDescent="0.25">
      <c r="A4593">
        <v>-111.97680449000001</v>
      </c>
      <c r="B4593">
        <v>33.079251210000002</v>
      </c>
      <c r="C4593" t="s">
        <v>563</v>
      </c>
      <c r="D4593" t="s">
        <v>562</v>
      </c>
      <c r="E4593" t="s">
        <v>561</v>
      </c>
      <c r="F4593">
        <v>2071</v>
      </c>
      <c r="G4593">
        <v>183</v>
      </c>
      <c r="H4593">
        <v>13.333</v>
      </c>
      <c r="I4593">
        <v>2.7890000000000001</v>
      </c>
      <c r="J4593">
        <v>1</v>
      </c>
      <c r="K4593">
        <v>1172.421</v>
      </c>
      <c r="L4593" t="s">
        <v>560</v>
      </c>
      <c r="M4593" t="s">
        <v>559</v>
      </c>
      <c r="N4593" s="8">
        <v>43412</v>
      </c>
      <c r="O4593">
        <v>0</v>
      </c>
      <c r="P4593">
        <v>0</v>
      </c>
      <c r="Q4593">
        <v>15226.12</v>
      </c>
      <c r="R4593">
        <v>1635.1120000000001</v>
      </c>
      <c r="S4593">
        <v>3.4060000000000001</v>
      </c>
      <c r="T4593">
        <v>33</v>
      </c>
      <c r="U4593">
        <v>4954.8860000000004</v>
      </c>
      <c r="V4593">
        <v>7</v>
      </c>
      <c r="W4593">
        <v>1.901</v>
      </c>
      <c r="X4593">
        <v>3.073</v>
      </c>
      <c r="Y4593" s="8">
        <v>43412</v>
      </c>
    </row>
    <row r="4594" spans="1:25" x14ac:dyDescent="0.25">
      <c r="A4594">
        <v>-111.97680566</v>
      </c>
      <c r="B4594">
        <v>33.079243220000002</v>
      </c>
      <c r="C4594" t="s">
        <v>563</v>
      </c>
      <c r="D4594" t="s">
        <v>562</v>
      </c>
      <c r="E4594" t="s">
        <v>561</v>
      </c>
      <c r="F4594">
        <v>2072</v>
      </c>
      <c r="G4594">
        <v>182</v>
      </c>
      <c r="H4594">
        <v>13.333</v>
      </c>
      <c r="I4594">
        <v>2.887</v>
      </c>
      <c r="J4594">
        <v>1</v>
      </c>
      <c r="K4594">
        <v>1172.3589999999999</v>
      </c>
      <c r="L4594" t="s">
        <v>560</v>
      </c>
      <c r="M4594" t="s">
        <v>559</v>
      </c>
      <c r="N4594" s="8">
        <v>43412</v>
      </c>
      <c r="O4594">
        <v>0</v>
      </c>
      <c r="P4594">
        <v>0</v>
      </c>
      <c r="Q4594">
        <v>16440.585999999999</v>
      </c>
      <c r="R4594">
        <v>1705.3440000000001</v>
      </c>
      <c r="S4594">
        <v>3.5529999999999999</v>
      </c>
      <c r="T4594">
        <v>33</v>
      </c>
      <c r="U4594">
        <v>5167.7079999999996</v>
      </c>
      <c r="V4594">
        <v>7</v>
      </c>
      <c r="W4594">
        <v>1.9690000000000001</v>
      </c>
      <c r="X4594">
        <v>3.181</v>
      </c>
      <c r="Y4594" s="8">
        <v>43412</v>
      </c>
    </row>
    <row r="4595" spans="1:25" x14ac:dyDescent="0.25">
      <c r="A4595">
        <v>-111.97680583</v>
      </c>
      <c r="B4595">
        <v>33.079235220000001</v>
      </c>
      <c r="C4595" t="s">
        <v>563</v>
      </c>
      <c r="D4595" t="s">
        <v>562</v>
      </c>
      <c r="E4595" t="s">
        <v>561</v>
      </c>
      <c r="F4595">
        <v>2073</v>
      </c>
      <c r="G4595">
        <v>181</v>
      </c>
      <c r="H4595">
        <v>13.333</v>
      </c>
      <c r="I4595">
        <v>3.0840000000000001</v>
      </c>
      <c r="J4595">
        <v>1</v>
      </c>
      <c r="K4595">
        <v>1172.3620000000001</v>
      </c>
      <c r="L4595" t="s">
        <v>560</v>
      </c>
      <c r="M4595" t="s">
        <v>559</v>
      </c>
      <c r="N4595" s="8">
        <v>43412</v>
      </c>
      <c r="O4595">
        <v>0</v>
      </c>
      <c r="P4595">
        <v>0</v>
      </c>
      <c r="Q4595">
        <v>13358.182000000001</v>
      </c>
      <c r="R4595">
        <v>1297.17</v>
      </c>
      <c r="S4595">
        <v>2.702</v>
      </c>
      <c r="T4595">
        <v>33</v>
      </c>
      <c r="U4595">
        <v>3930.817</v>
      </c>
      <c r="V4595">
        <v>7</v>
      </c>
      <c r="W4595">
        <v>2.1030000000000002</v>
      </c>
      <c r="X4595">
        <v>3.3980000000000001</v>
      </c>
      <c r="Y4595" s="8">
        <v>43412</v>
      </c>
    </row>
    <row r="4596" spans="1:25" x14ac:dyDescent="0.25">
      <c r="A4596">
        <v>-111.97680549</v>
      </c>
      <c r="B4596">
        <v>33.079227209999999</v>
      </c>
      <c r="C4596" t="s">
        <v>563</v>
      </c>
      <c r="D4596" t="s">
        <v>562</v>
      </c>
      <c r="E4596" t="s">
        <v>561</v>
      </c>
      <c r="F4596">
        <v>2074</v>
      </c>
      <c r="G4596">
        <v>183</v>
      </c>
      <c r="H4596">
        <v>13.333</v>
      </c>
      <c r="I4596">
        <v>2.7559999999999998</v>
      </c>
      <c r="J4596">
        <v>1</v>
      </c>
      <c r="K4596">
        <v>1172.3879999999999</v>
      </c>
      <c r="L4596" t="s">
        <v>560</v>
      </c>
      <c r="M4596" t="s">
        <v>559</v>
      </c>
      <c r="N4596" s="8">
        <v>43412</v>
      </c>
      <c r="O4596">
        <v>0</v>
      </c>
      <c r="P4596">
        <v>0</v>
      </c>
      <c r="Q4596">
        <v>13197.348</v>
      </c>
      <c r="R4596">
        <v>1434.117</v>
      </c>
      <c r="S4596">
        <v>2.988</v>
      </c>
      <c r="T4596">
        <v>33</v>
      </c>
      <c r="U4596">
        <v>4345.8100000000004</v>
      </c>
      <c r="V4596">
        <v>7</v>
      </c>
      <c r="W4596">
        <v>1.879</v>
      </c>
      <c r="X4596">
        <v>3.0369999999999999</v>
      </c>
      <c r="Y4596" s="8">
        <v>43412</v>
      </c>
    </row>
    <row r="4597" spans="1:25" x14ac:dyDescent="0.25">
      <c r="A4597">
        <v>-111.97680665999999</v>
      </c>
      <c r="B4597">
        <v>33.079219219999999</v>
      </c>
      <c r="C4597" t="s">
        <v>563</v>
      </c>
      <c r="D4597" t="s">
        <v>562</v>
      </c>
      <c r="E4597" t="s">
        <v>561</v>
      </c>
      <c r="F4597">
        <v>2075</v>
      </c>
      <c r="G4597">
        <v>182</v>
      </c>
      <c r="H4597">
        <v>13.333</v>
      </c>
      <c r="I4597">
        <v>2.9860000000000002</v>
      </c>
      <c r="J4597">
        <v>1</v>
      </c>
      <c r="K4597">
        <v>1172.3789999999999</v>
      </c>
      <c r="L4597" t="s">
        <v>560</v>
      </c>
      <c r="M4597" t="s">
        <v>559</v>
      </c>
      <c r="N4597" s="8">
        <v>43412</v>
      </c>
      <c r="O4597">
        <v>0</v>
      </c>
      <c r="P4597">
        <v>0</v>
      </c>
      <c r="Q4597">
        <v>14398.98</v>
      </c>
      <c r="R4597">
        <v>1444.3340000000001</v>
      </c>
      <c r="S4597">
        <v>3.0089999999999999</v>
      </c>
      <c r="T4597">
        <v>33</v>
      </c>
      <c r="U4597">
        <v>4376.7690000000002</v>
      </c>
      <c r="V4597">
        <v>7</v>
      </c>
      <c r="W4597">
        <v>2.036</v>
      </c>
      <c r="X4597">
        <v>3.29</v>
      </c>
      <c r="Y4597" s="8">
        <v>43412</v>
      </c>
    </row>
    <row r="4598" spans="1:25" x14ac:dyDescent="0.25">
      <c r="A4598">
        <v>-111.97680613999999</v>
      </c>
      <c r="B4598">
        <v>33.079211190000002</v>
      </c>
      <c r="C4598" t="s">
        <v>563</v>
      </c>
      <c r="D4598" t="s">
        <v>562</v>
      </c>
      <c r="E4598" t="s">
        <v>561</v>
      </c>
      <c r="F4598">
        <v>2076</v>
      </c>
      <c r="G4598">
        <v>185</v>
      </c>
      <c r="H4598">
        <v>13.333</v>
      </c>
      <c r="I4598">
        <v>3.117</v>
      </c>
      <c r="J4598">
        <v>1</v>
      </c>
      <c r="K4598">
        <v>1172.3330000000001</v>
      </c>
      <c r="L4598" t="s">
        <v>560</v>
      </c>
      <c r="M4598" t="s">
        <v>559</v>
      </c>
      <c r="N4598" s="8">
        <v>43412</v>
      </c>
      <c r="O4598">
        <v>0</v>
      </c>
      <c r="P4598">
        <v>0</v>
      </c>
      <c r="Q4598">
        <v>14848.545</v>
      </c>
      <c r="R4598">
        <v>1426.7159999999999</v>
      </c>
      <c r="S4598">
        <v>2.972</v>
      </c>
      <c r="T4598">
        <v>33</v>
      </c>
      <c r="U4598">
        <v>4323.3819999999996</v>
      </c>
      <c r="V4598">
        <v>7</v>
      </c>
      <c r="W4598">
        <v>2.125</v>
      </c>
      <c r="X4598">
        <v>3.4340000000000002</v>
      </c>
      <c r="Y4598" s="8">
        <v>43412</v>
      </c>
    </row>
    <row r="4599" spans="1:25" x14ac:dyDescent="0.25">
      <c r="A4599">
        <v>-111.97680837</v>
      </c>
      <c r="B4599">
        <v>33.079202979999998</v>
      </c>
      <c r="C4599" t="s">
        <v>563</v>
      </c>
      <c r="D4599" t="s">
        <v>562</v>
      </c>
      <c r="E4599" t="s">
        <v>561</v>
      </c>
      <c r="F4599">
        <v>2077</v>
      </c>
      <c r="G4599">
        <v>166</v>
      </c>
      <c r="H4599">
        <v>13.333</v>
      </c>
      <c r="I4599">
        <v>3.0179999999999998</v>
      </c>
      <c r="J4599">
        <v>1</v>
      </c>
      <c r="K4599">
        <v>1172.356</v>
      </c>
      <c r="L4599" t="s">
        <v>560</v>
      </c>
      <c r="M4599" t="s">
        <v>559</v>
      </c>
      <c r="N4599" s="8">
        <v>43412</v>
      </c>
      <c r="O4599">
        <v>0</v>
      </c>
      <c r="P4599">
        <v>0</v>
      </c>
      <c r="Q4599">
        <v>12624.127</v>
      </c>
      <c r="R4599">
        <v>1252.538</v>
      </c>
      <c r="S4599">
        <v>2.609</v>
      </c>
      <c r="T4599">
        <v>33</v>
      </c>
      <c r="U4599">
        <v>3795.569</v>
      </c>
      <c r="V4599">
        <v>7</v>
      </c>
      <c r="W4599">
        <v>2.0579999999999998</v>
      </c>
      <c r="X4599">
        <v>3.3260000000000001</v>
      </c>
      <c r="Y4599" s="8">
        <v>43412</v>
      </c>
    </row>
    <row r="4600" spans="1:25" x14ac:dyDescent="0.25">
      <c r="A4600">
        <v>-111.97680665999999</v>
      </c>
      <c r="B4600">
        <v>33.079195220000003</v>
      </c>
      <c r="C4600" t="s">
        <v>563</v>
      </c>
      <c r="D4600" t="s">
        <v>562</v>
      </c>
      <c r="E4600" t="s">
        <v>561</v>
      </c>
      <c r="F4600">
        <v>2078</v>
      </c>
      <c r="G4600">
        <v>182</v>
      </c>
      <c r="H4600">
        <v>13.333</v>
      </c>
      <c r="I4600">
        <v>2.7890000000000001</v>
      </c>
      <c r="J4600">
        <v>1</v>
      </c>
      <c r="K4600">
        <v>1172.375</v>
      </c>
      <c r="L4600" t="s">
        <v>560</v>
      </c>
      <c r="M4600" t="s">
        <v>559</v>
      </c>
      <c r="N4600" s="8">
        <v>43412</v>
      </c>
      <c r="O4600">
        <v>0</v>
      </c>
      <c r="P4600">
        <v>0</v>
      </c>
      <c r="Q4600">
        <v>14065.799000000001</v>
      </c>
      <c r="R4600">
        <v>1510.5070000000001</v>
      </c>
      <c r="S4600">
        <v>3.1469999999999998</v>
      </c>
      <c r="T4600">
        <v>33</v>
      </c>
      <c r="U4600">
        <v>4577.2939999999999</v>
      </c>
      <c r="V4600">
        <v>7</v>
      </c>
      <c r="W4600">
        <v>1.901</v>
      </c>
      <c r="X4600">
        <v>3.073</v>
      </c>
      <c r="Y4600" s="8">
        <v>43412</v>
      </c>
    </row>
    <row r="4601" spans="1:25" x14ac:dyDescent="0.25">
      <c r="A4601">
        <v>-111.97680665999999</v>
      </c>
      <c r="B4601">
        <v>33.079187220000001</v>
      </c>
      <c r="C4601" t="s">
        <v>563</v>
      </c>
      <c r="D4601" t="s">
        <v>562</v>
      </c>
      <c r="E4601" t="s">
        <v>561</v>
      </c>
      <c r="F4601">
        <v>2079</v>
      </c>
      <c r="G4601">
        <v>182</v>
      </c>
      <c r="H4601">
        <v>13.333</v>
      </c>
      <c r="I4601">
        <v>3.0179999999999998</v>
      </c>
      <c r="J4601">
        <v>1</v>
      </c>
      <c r="K4601">
        <v>1172.3720000000001</v>
      </c>
      <c r="L4601" t="s">
        <v>560</v>
      </c>
      <c r="M4601" t="s">
        <v>559</v>
      </c>
      <c r="N4601" s="8">
        <v>43412</v>
      </c>
      <c r="O4601">
        <v>0</v>
      </c>
      <c r="P4601">
        <v>0</v>
      </c>
      <c r="Q4601">
        <v>15482.574000000001</v>
      </c>
      <c r="R4601">
        <v>1536.146</v>
      </c>
      <c r="S4601">
        <v>3.2</v>
      </c>
      <c r="T4601">
        <v>33</v>
      </c>
      <c r="U4601">
        <v>4654.9889999999996</v>
      </c>
      <c r="V4601">
        <v>7</v>
      </c>
      <c r="W4601">
        <v>2.0579999999999998</v>
      </c>
      <c r="X4601">
        <v>3.3260000000000001</v>
      </c>
      <c r="Y4601" s="8">
        <v>43412</v>
      </c>
    </row>
    <row r="4602" spans="1:25" x14ac:dyDescent="0.25">
      <c r="A4602">
        <v>-111.97680683</v>
      </c>
      <c r="B4602">
        <v>33.07917922</v>
      </c>
      <c r="C4602" t="s">
        <v>563</v>
      </c>
      <c r="D4602" t="s">
        <v>562</v>
      </c>
      <c r="E4602" t="s">
        <v>561</v>
      </c>
      <c r="F4602">
        <v>2080</v>
      </c>
      <c r="G4602">
        <v>181</v>
      </c>
      <c r="H4602">
        <v>13.333</v>
      </c>
      <c r="I4602">
        <v>2.8540000000000001</v>
      </c>
      <c r="J4602">
        <v>1</v>
      </c>
      <c r="K4602">
        <v>1172.356</v>
      </c>
      <c r="L4602" t="s">
        <v>560</v>
      </c>
      <c r="M4602" t="s">
        <v>559</v>
      </c>
      <c r="N4602" s="8">
        <v>43412</v>
      </c>
      <c r="O4602">
        <v>0</v>
      </c>
      <c r="P4602">
        <v>0</v>
      </c>
      <c r="Q4602">
        <v>16001.155000000001</v>
      </c>
      <c r="R4602">
        <v>1678.84</v>
      </c>
      <c r="S4602">
        <v>3.4980000000000002</v>
      </c>
      <c r="T4602">
        <v>33</v>
      </c>
      <c r="U4602">
        <v>5087.3950000000004</v>
      </c>
      <c r="V4602">
        <v>7</v>
      </c>
      <c r="W4602">
        <v>1.946</v>
      </c>
      <c r="X4602">
        <v>3.145</v>
      </c>
      <c r="Y4602" s="8">
        <v>43412</v>
      </c>
    </row>
    <row r="4603" spans="1:25" x14ac:dyDescent="0.25">
      <c r="A4603">
        <v>-111.97680733999999</v>
      </c>
      <c r="B4603">
        <v>33.079170220000002</v>
      </c>
      <c r="C4603" t="s">
        <v>563</v>
      </c>
      <c r="D4603" t="s">
        <v>562</v>
      </c>
      <c r="E4603" t="s">
        <v>561</v>
      </c>
      <c r="F4603">
        <v>2081</v>
      </c>
      <c r="G4603">
        <v>178</v>
      </c>
      <c r="H4603">
        <v>13.333</v>
      </c>
      <c r="I4603">
        <v>2.9860000000000002</v>
      </c>
      <c r="J4603">
        <v>1</v>
      </c>
      <c r="K4603">
        <v>1172.329</v>
      </c>
      <c r="L4603" t="s">
        <v>560</v>
      </c>
      <c r="M4603" t="s">
        <v>559</v>
      </c>
      <c r="N4603" s="8">
        <v>43412</v>
      </c>
      <c r="O4603">
        <v>0</v>
      </c>
      <c r="P4603">
        <v>0</v>
      </c>
      <c r="Q4603">
        <v>14717.179</v>
      </c>
      <c r="R4603">
        <v>1476.252</v>
      </c>
      <c r="S4603">
        <v>3.0760000000000001</v>
      </c>
      <c r="T4603">
        <v>33</v>
      </c>
      <c r="U4603">
        <v>4473.49</v>
      </c>
      <c r="V4603">
        <v>7</v>
      </c>
      <c r="W4603">
        <v>2.036</v>
      </c>
      <c r="X4603">
        <v>3.29</v>
      </c>
      <c r="Y4603" s="8">
        <v>43412</v>
      </c>
    </row>
    <row r="4604" spans="1:25" x14ac:dyDescent="0.25">
      <c r="A4604">
        <v>-111.97680634</v>
      </c>
      <c r="B4604">
        <v>33.079162220000001</v>
      </c>
      <c r="C4604" t="s">
        <v>563</v>
      </c>
      <c r="D4604" t="s">
        <v>562</v>
      </c>
      <c r="E4604" t="s">
        <v>561</v>
      </c>
      <c r="F4604">
        <v>2082</v>
      </c>
      <c r="G4604">
        <v>178</v>
      </c>
      <c r="H4604">
        <v>13.333</v>
      </c>
      <c r="I4604">
        <v>2.887</v>
      </c>
      <c r="J4604">
        <v>1</v>
      </c>
      <c r="K4604">
        <v>1172.3430000000001</v>
      </c>
      <c r="L4604" t="s">
        <v>560</v>
      </c>
      <c r="M4604" t="s">
        <v>559</v>
      </c>
      <c r="N4604" s="8">
        <v>43412</v>
      </c>
      <c r="O4604">
        <v>0</v>
      </c>
      <c r="P4604">
        <v>0</v>
      </c>
      <c r="Q4604">
        <v>16344.36</v>
      </c>
      <c r="R4604">
        <v>1695.3620000000001</v>
      </c>
      <c r="S4604">
        <v>3.532</v>
      </c>
      <c r="T4604">
        <v>33</v>
      </c>
      <c r="U4604">
        <v>5137.4620000000004</v>
      </c>
      <c r="V4604">
        <v>7</v>
      </c>
      <c r="W4604">
        <v>1.9690000000000001</v>
      </c>
      <c r="X4604">
        <v>3.181</v>
      </c>
      <c r="Y4604" s="8">
        <v>43412</v>
      </c>
    </row>
    <row r="4605" spans="1:25" x14ac:dyDescent="0.25">
      <c r="A4605">
        <v>-111.97680733999999</v>
      </c>
      <c r="B4605">
        <v>33.079154219999999</v>
      </c>
      <c r="C4605" t="s">
        <v>563</v>
      </c>
      <c r="D4605" t="s">
        <v>562</v>
      </c>
      <c r="E4605" t="s">
        <v>561</v>
      </c>
      <c r="F4605">
        <v>2083</v>
      </c>
      <c r="G4605">
        <v>178</v>
      </c>
      <c r="H4605">
        <v>13.333</v>
      </c>
      <c r="I4605">
        <v>3.0179999999999998</v>
      </c>
      <c r="J4605">
        <v>1</v>
      </c>
      <c r="K4605">
        <v>1172.3520000000001</v>
      </c>
      <c r="L4605" t="s">
        <v>560</v>
      </c>
      <c r="M4605" t="s">
        <v>559</v>
      </c>
      <c r="N4605" s="8">
        <v>43412</v>
      </c>
      <c r="O4605">
        <v>0</v>
      </c>
      <c r="P4605">
        <v>0</v>
      </c>
      <c r="Q4605">
        <v>16924.962</v>
      </c>
      <c r="R4605">
        <v>1679.2570000000001</v>
      </c>
      <c r="S4605">
        <v>3.4980000000000002</v>
      </c>
      <c r="T4605">
        <v>33</v>
      </c>
      <c r="U4605">
        <v>5088.6570000000002</v>
      </c>
      <c r="V4605">
        <v>7</v>
      </c>
      <c r="W4605">
        <v>2.0579999999999998</v>
      </c>
      <c r="X4605">
        <v>3.3260000000000001</v>
      </c>
      <c r="Y4605" s="8">
        <v>43412</v>
      </c>
    </row>
    <row r="4606" spans="1:25" x14ac:dyDescent="0.25">
      <c r="A4606">
        <v>-111.97680665999999</v>
      </c>
      <c r="B4606">
        <v>33.079146219999998</v>
      </c>
      <c r="C4606" t="s">
        <v>563</v>
      </c>
      <c r="D4606" t="s">
        <v>562</v>
      </c>
      <c r="E4606" t="s">
        <v>561</v>
      </c>
      <c r="F4606">
        <v>2084</v>
      </c>
      <c r="G4606">
        <v>182</v>
      </c>
      <c r="H4606">
        <v>13.333</v>
      </c>
      <c r="I4606">
        <v>2.8540000000000001</v>
      </c>
      <c r="J4606">
        <v>1</v>
      </c>
      <c r="K4606">
        <v>1172.3789999999999</v>
      </c>
      <c r="L4606" t="s">
        <v>560</v>
      </c>
      <c r="M4606" t="s">
        <v>559</v>
      </c>
      <c r="N4606" s="8">
        <v>43412</v>
      </c>
      <c r="O4606">
        <v>0</v>
      </c>
      <c r="P4606">
        <v>0</v>
      </c>
      <c r="Q4606">
        <v>16905.684000000001</v>
      </c>
      <c r="R4606">
        <v>1773.7429999999999</v>
      </c>
      <c r="S4606">
        <v>3.6949999999999998</v>
      </c>
      <c r="T4606">
        <v>33</v>
      </c>
      <c r="U4606">
        <v>5374.98</v>
      </c>
      <c r="V4606">
        <v>7</v>
      </c>
      <c r="W4606">
        <v>1.946</v>
      </c>
      <c r="X4606">
        <v>3.145</v>
      </c>
      <c r="Y4606" s="8">
        <v>43412</v>
      </c>
    </row>
    <row r="4607" spans="1:25" x14ac:dyDescent="0.25">
      <c r="A4607">
        <v>-111.97680631999999</v>
      </c>
      <c r="B4607">
        <v>33.079138210000004</v>
      </c>
      <c r="C4607" t="s">
        <v>563</v>
      </c>
      <c r="D4607" t="s">
        <v>562</v>
      </c>
      <c r="E4607" t="s">
        <v>561</v>
      </c>
      <c r="F4607">
        <v>2085</v>
      </c>
      <c r="G4607">
        <v>184</v>
      </c>
      <c r="H4607">
        <v>13.333</v>
      </c>
      <c r="I4607">
        <v>2.887</v>
      </c>
      <c r="J4607">
        <v>1</v>
      </c>
      <c r="K4607">
        <v>1172.306</v>
      </c>
      <c r="L4607" t="s">
        <v>560</v>
      </c>
      <c r="M4607" t="s">
        <v>559</v>
      </c>
      <c r="N4607" s="8">
        <v>43412</v>
      </c>
      <c r="O4607">
        <v>0</v>
      </c>
      <c r="P4607">
        <v>0</v>
      </c>
      <c r="Q4607">
        <v>15144.656999999999</v>
      </c>
      <c r="R4607">
        <v>1570.92</v>
      </c>
      <c r="S4607">
        <v>3.2730000000000001</v>
      </c>
      <c r="T4607">
        <v>33</v>
      </c>
      <c r="U4607">
        <v>4760.3630000000003</v>
      </c>
      <c r="V4607">
        <v>7</v>
      </c>
      <c r="W4607">
        <v>1.9690000000000001</v>
      </c>
      <c r="X4607">
        <v>3.181</v>
      </c>
      <c r="Y4607" s="8">
        <v>43412</v>
      </c>
    </row>
    <row r="4608" spans="1:25" x14ac:dyDescent="0.25">
      <c r="A4608">
        <v>-111.97680686</v>
      </c>
      <c r="B4608">
        <v>33.079130190000001</v>
      </c>
      <c r="C4608" t="s">
        <v>563</v>
      </c>
      <c r="D4608" t="s">
        <v>562</v>
      </c>
      <c r="E4608" t="s">
        <v>561</v>
      </c>
      <c r="F4608">
        <v>2086</v>
      </c>
      <c r="G4608">
        <v>175</v>
      </c>
      <c r="H4608">
        <v>13.333</v>
      </c>
      <c r="I4608">
        <v>2.887</v>
      </c>
      <c r="J4608">
        <v>1</v>
      </c>
      <c r="K4608">
        <v>1172.32</v>
      </c>
      <c r="L4608" t="s">
        <v>560</v>
      </c>
      <c r="M4608" t="s">
        <v>559</v>
      </c>
      <c r="N4608" s="8">
        <v>43412</v>
      </c>
      <c r="O4608">
        <v>0</v>
      </c>
      <c r="P4608">
        <v>0</v>
      </c>
      <c r="Q4608">
        <v>13522.322</v>
      </c>
      <c r="R4608">
        <v>1402.6389999999999</v>
      </c>
      <c r="S4608">
        <v>2.9220000000000002</v>
      </c>
      <c r="T4608">
        <v>33</v>
      </c>
      <c r="U4608">
        <v>4250.4210000000003</v>
      </c>
      <c r="V4608">
        <v>7</v>
      </c>
      <c r="W4608">
        <v>1.9690000000000001</v>
      </c>
      <c r="X4608">
        <v>3.181</v>
      </c>
      <c r="Y4608" s="8">
        <v>43412</v>
      </c>
    </row>
    <row r="4609" spans="1:25" x14ac:dyDescent="0.25">
      <c r="A4609">
        <v>-111.97680683</v>
      </c>
      <c r="B4609">
        <v>33.079122220000002</v>
      </c>
      <c r="C4609" t="s">
        <v>563</v>
      </c>
      <c r="D4609" t="s">
        <v>562</v>
      </c>
      <c r="E4609" t="s">
        <v>561</v>
      </c>
      <c r="F4609">
        <v>2087</v>
      </c>
      <c r="G4609">
        <v>181</v>
      </c>
      <c r="H4609">
        <v>13.333</v>
      </c>
      <c r="I4609">
        <v>2.92</v>
      </c>
      <c r="J4609">
        <v>1</v>
      </c>
      <c r="K4609">
        <v>1172.3620000000001</v>
      </c>
      <c r="L4609" t="s">
        <v>560</v>
      </c>
      <c r="M4609" t="s">
        <v>559</v>
      </c>
      <c r="N4609" s="8">
        <v>43412</v>
      </c>
      <c r="O4609">
        <v>0</v>
      </c>
      <c r="P4609">
        <v>0</v>
      </c>
      <c r="Q4609">
        <v>13334.223</v>
      </c>
      <c r="R4609">
        <v>1367.587</v>
      </c>
      <c r="S4609">
        <v>2.8490000000000002</v>
      </c>
      <c r="T4609">
        <v>33</v>
      </c>
      <c r="U4609">
        <v>4144.2030000000004</v>
      </c>
      <c r="V4609">
        <v>7</v>
      </c>
      <c r="W4609">
        <v>1.9910000000000001</v>
      </c>
      <c r="X4609">
        <v>3.218</v>
      </c>
      <c r="Y4609" s="8">
        <v>43412</v>
      </c>
    </row>
    <row r="4610" spans="1:25" x14ac:dyDescent="0.25">
      <c r="A4610">
        <v>-111.97680665999999</v>
      </c>
      <c r="B4610">
        <v>33.079114220000001</v>
      </c>
      <c r="C4610" t="s">
        <v>563</v>
      </c>
      <c r="D4610" t="s">
        <v>562</v>
      </c>
      <c r="E4610" t="s">
        <v>561</v>
      </c>
      <c r="F4610">
        <v>2088</v>
      </c>
      <c r="G4610">
        <v>182</v>
      </c>
      <c r="H4610">
        <v>13.333</v>
      </c>
      <c r="I4610">
        <v>2.9529999999999998</v>
      </c>
      <c r="J4610">
        <v>1</v>
      </c>
      <c r="K4610">
        <v>1172.3689999999999</v>
      </c>
      <c r="L4610" t="s">
        <v>560</v>
      </c>
      <c r="M4610" t="s">
        <v>559</v>
      </c>
      <c r="N4610" s="8">
        <v>43412</v>
      </c>
      <c r="O4610">
        <v>0</v>
      </c>
      <c r="P4610">
        <v>0</v>
      </c>
      <c r="Q4610">
        <v>13178.344999999999</v>
      </c>
      <c r="R4610">
        <v>1336.5820000000001</v>
      </c>
      <c r="S4610">
        <v>2.7850000000000001</v>
      </c>
      <c r="T4610">
        <v>33</v>
      </c>
      <c r="U4610">
        <v>4050.2489999999998</v>
      </c>
      <c r="V4610">
        <v>7</v>
      </c>
      <c r="W4610">
        <v>2.0129999999999999</v>
      </c>
      <c r="X4610">
        <v>3.254</v>
      </c>
      <c r="Y4610" s="8">
        <v>43412</v>
      </c>
    </row>
    <row r="4611" spans="1:25" x14ac:dyDescent="0.25">
      <c r="A4611">
        <v>-111.97680631999999</v>
      </c>
      <c r="B4611">
        <v>33.079106209999999</v>
      </c>
      <c r="C4611" t="s">
        <v>563</v>
      </c>
      <c r="D4611" t="s">
        <v>562</v>
      </c>
      <c r="E4611" t="s">
        <v>561</v>
      </c>
      <c r="F4611">
        <v>2089</v>
      </c>
      <c r="G4611">
        <v>184</v>
      </c>
      <c r="H4611">
        <v>13.333</v>
      </c>
      <c r="I4611">
        <v>2.9860000000000002</v>
      </c>
      <c r="J4611">
        <v>1</v>
      </c>
      <c r="K4611">
        <v>1172.3389999999999</v>
      </c>
      <c r="L4611" t="s">
        <v>560</v>
      </c>
      <c r="M4611" t="s">
        <v>559</v>
      </c>
      <c r="N4611" s="8">
        <v>43412</v>
      </c>
      <c r="O4611">
        <v>0</v>
      </c>
      <c r="P4611">
        <v>0</v>
      </c>
      <c r="Q4611">
        <v>12556.048000000001</v>
      </c>
      <c r="R4611">
        <v>1259.473</v>
      </c>
      <c r="S4611">
        <v>2.6240000000000001</v>
      </c>
      <c r="T4611">
        <v>33</v>
      </c>
      <c r="U4611">
        <v>3816.585</v>
      </c>
      <c r="V4611">
        <v>7</v>
      </c>
      <c r="W4611">
        <v>2.036</v>
      </c>
      <c r="X4611">
        <v>3.29</v>
      </c>
      <c r="Y4611" s="8">
        <v>43412</v>
      </c>
    </row>
    <row r="4612" spans="1:25" x14ac:dyDescent="0.25">
      <c r="A4612">
        <v>-111.97680733999999</v>
      </c>
      <c r="B4612">
        <v>33.079098219999999</v>
      </c>
      <c r="C4612" t="s">
        <v>563</v>
      </c>
      <c r="D4612" t="s">
        <v>562</v>
      </c>
      <c r="E4612" t="s">
        <v>561</v>
      </c>
      <c r="F4612">
        <v>2090</v>
      </c>
      <c r="G4612">
        <v>178</v>
      </c>
      <c r="H4612">
        <v>13.333</v>
      </c>
      <c r="I4612">
        <v>2.9860000000000002</v>
      </c>
      <c r="J4612">
        <v>1</v>
      </c>
      <c r="K4612">
        <v>1172.356</v>
      </c>
      <c r="L4612" t="s">
        <v>560</v>
      </c>
      <c r="M4612" t="s">
        <v>559</v>
      </c>
      <c r="N4612" s="8">
        <v>43412</v>
      </c>
      <c r="O4612">
        <v>0</v>
      </c>
      <c r="P4612">
        <v>0</v>
      </c>
      <c r="Q4612">
        <v>14865.785</v>
      </c>
      <c r="R4612">
        <v>1491.1579999999999</v>
      </c>
      <c r="S4612">
        <v>3.1070000000000002</v>
      </c>
      <c r="T4612">
        <v>33</v>
      </c>
      <c r="U4612">
        <v>4518.6610000000001</v>
      </c>
      <c r="V4612">
        <v>7</v>
      </c>
      <c r="W4612">
        <v>2.036</v>
      </c>
      <c r="X4612">
        <v>3.29</v>
      </c>
      <c r="Y4612" s="8">
        <v>43412</v>
      </c>
    </row>
    <row r="4613" spans="1:25" x14ac:dyDescent="0.25">
      <c r="A4613">
        <v>-111.97680613999999</v>
      </c>
      <c r="B4613">
        <v>33.079090190000002</v>
      </c>
      <c r="C4613" t="s">
        <v>563</v>
      </c>
      <c r="D4613" t="s">
        <v>562</v>
      </c>
      <c r="E4613" t="s">
        <v>561</v>
      </c>
      <c r="F4613">
        <v>2091</v>
      </c>
      <c r="G4613">
        <v>185</v>
      </c>
      <c r="H4613">
        <v>13.333</v>
      </c>
      <c r="I4613">
        <v>2.887</v>
      </c>
      <c r="J4613">
        <v>1</v>
      </c>
      <c r="K4613">
        <v>1172.3720000000001</v>
      </c>
      <c r="L4613" t="s">
        <v>560</v>
      </c>
      <c r="M4613" t="s">
        <v>559</v>
      </c>
      <c r="N4613" s="8">
        <v>43412</v>
      </c>
      <c r="O4613">
        <v>0</v>
      </c>
      <c r="P4613">
        <v>0</v>
      </c>
      <c r="Q4613">
        <v>14284.358</v>
      </c>
      <c r="R4613">
        <v>1481.683</v>
      </c>
      <c r="S4613">
        <v>3.0870000000000002</v>
      </c>
      <c r="T4613">
        <v>33</v>
      </c>
      <c r="U4613">
        <v>4489.9489999999996</v>
      </c>
      <c r="V4613">
        <v>7</v>
      </c>
      <c r="W4613">
        <v>1.9690000000000001</v>
      </c>
      <c r="X4613">
        <v>3.181</v>
      </c>
      <c r="Y4613" s="8">
        <v>43412</v>
      </c>
    </row>
    <row r="4614" spans="1:25" x14ac:dyDescent="0.25">
      <c r="A4614">
        <v>-111.97680767999999</v>
      </c>
      <c r="B4614">
        <v>33.079082210000003</v>
      </c>
      <c r="C4614" t="s">
        <v>563</v>
      </c>
      <c r="D4614" t="s">
        <v>562</v>
      </c>
      <c r="E4614" t="s">
        <v>561</v>
      </c>
      <c r="F4614">
        <v>2092</v>
      </c>
      <c r="G4614">
        <v>176</v>
      </c>
      <c r="H4614">
        <v>13.333</v>
      </c>
      <c r="I4614">
        <v>3.3140000000000001</v>
      </c>
      <c r="J4614">
        <v>1</v>
      </c>
      <c r="K4614">
        <v>1172.3130000000001</v>
      </c>
      <c r="L4614" t="s">
        <v>560</v>
      </c>
      <c r="M4614" t="s">
        <v>559</v>
      </c>
      <c r="N4614" s="8">
        <v>43412</v>
      </c>
      <c r="O4614">
        <v>0</v>
      </c>
      <c r="P4614">
        <v>0</v>
      </c>
      <c r="Q4614">
        <v>15582.214</v>
      </c>
      <c r="R4614">
        <v>1408.2670000000001</v>
      </c>
      <c r="S4614">
        <v>2.9340000000000002</v>
      </c>
      <c r="T4614">
        <v>33</v>
      </c>
      <c r="U4614">
        <v>4267.4759999999997</v>
      </c>
      <c r="V4614">
        <v>7</v>
      </c>
      <c r="W4614">
        <v>2.2589999999999999</v>
      </c>
      <c r="X4614">
        <v>3.6509999999999998</v>
      </c>
      <c r="Y4614" s="8">
        <v>43412</v>
      </c>
    </row>
    <row r="4615" spans="1:25" x14ac:dyDescent="0.25">
      <c r="A4615">
        <v>-111.97680733999999</v>
      </c>
      <c r="B4615">
        <v>33.079074220000003</v>
      </c>
      <c r="C4615" t="s">
        <v>563</v>
      </c>
      <c r="D4615" t="s">
        <v>562</v>
      </c>
      <c r="E4615" t="s">
        <v>561</v>
      </c>
      <c r="F4615">
        <v>2093</v>
      </c>
      <c r="G4615">
        <v>178</v>
      </c>
      <c r="H4615">
        <v>13.333</v>
      </c>
      <c r="I4615">
        <v>2.8220000000000001</v>
      </c>
      <c r="J4615">
        <v>1</v>
      </c>
      <c r="K4615">
        <v>1172.3820000000001</v>
      </c>
      <c r="L4615" t="s">
        <v>560</v>
      </c>
      <c r="M4615" t="s">
        <v>559</v>
      </c>
      <c r="N4615" s="8">
        <v>43412</v>
      </c>
      <c r="O4615">
        <v>0</v>
      </c>
      <c r="P4615">
        <v>0</v>
      </c>
      <c r="Q4615">
        <v>14035.834999999999</v>
      </c>
      <c r="R4615">
        <v>1489.7629999999999</v>
      </c>
      <c r="S4615">
        <v>3.1040000000000001</v>
      </c>
      <c r="T4615">
        <v>33</v>
      </c>
      <c r="U4615">
        <v>4514.4319999999998</v>
      </c>
      <c r="V4615">
        <v>7</v>
      </c>
      <c r="W4615">
        <v>1.9239999999999999</v>
      </c>
      <c r="X4615">
        <v>3.109</v>
      </c>
      <c r="Y4615" s="8">
        <v>43412</v>
      </c>
    </row>
    <row r="4616" spans="1:25" x14ac:dyDescent="0.25">
      <c r="A4616">
        <v>-111.97680733999999</v>
      </c>
      <c r="B4616">
        <v>33.079066220000001</v>
      </c>
      <c r="C4616" t="s">
        <v>563</v>
      </c>
      <c r="D4616" t="s">
        <v>562</v>
      </c>
      <c r="E4616" t="s">
        <v>561</v>
      </c>
      <c r="F4616">
        <v>2094</v>
      </c>
      <c r="G4616">
        <v>178</v>
      </c>
      <c r="H4616">
        <v>13.333</v>
      </c>
      <c r="I4616">
        <v>3.0510000000000002</v>
      </c>
      <c r="J4616">
        <v>1</v>
      </c>
      <c r="K4616">
        <v>1172.3430000000001</v>
      </c>
      <c r="L4616" t="s">
        <v>560</v>
      </c>
      <c r="M4616" t="s">
        <v>559</v>
      </c>
      <c r="N4616" s="8">
        <v>43412</v>
      </c>
      <c r="O4616">
        <v>0</v>
      </c>
      <c r="P4616">
        <v>0</v>
      </c>
      <c r="Q4616">
        <v>14630.977999999999</v>
      </c>
      <c r="R4616">
        <v>1436.0440000000001</v>
      </c>
      <c r="S4616">
        <v>2.992</v>
      </c>
      <c r="T4616">
        <v>33</v>
      </c>
      <c r="U4616">
        <v>4351.6480000000001</v>
      </c>
      <c r="V4616">
        <v>7</v>
      </c>
      <c r="W4616">
        <v>2.08</v>
      </c>
      <c r="X4616">
        <v>3.3620000000000001</v>
      </c>
      <c r="Y4616" s="8">
        <v>43412</v>
      </c>
    </row>
    <row r="4617" spans="1:25" x14ac:dyDescent="0.25">
      <c r="A4617">
        <v>-111.97680733999999</v>
      </c>
      <c r="B4617">
        <v>33.07905822</v>
      </c>
      <c r="C4617" t="s">
        <v>563</v>
      </c>
      <c r="D4617" t="s">
        <v>562</v>
      </c>
      <c r="E4617" t="s">
        <v>561</v>
      </c>
      <c r="F4617">
        <v>2095</v>
      </c>
      <c r="G4617">
        <v>178</v>
      </c>
      <c r="H4617">
        <v>13.333</v>
      </c>
      <c r="I4617">
        <v>2.8220000000000001</v>
      </c>
      <c r="J4617">
        <v>1</v>
      </c>
      <c r="K4617">
        <v>1172.329</v>
      </c>
      <c r="L4617" t="s">
        <v>560</v>
      </c>
      <c r="M4617" t="s">
        <v>559</v>
      </c>
      <c r="N4617" s="8">
        <v>43412</v>
      </c>
      <c r="O4617">
        <v>0</v>
      </c>
      <c r="P4617">
        <v>0</v>
      </c>
      <c r="Q4617">
        <v>15859.489</v>
      </c>
      <c r="R4617">
        <v>1683.325</v>
      </c>
      <c r="S4617">
        <v>3.5070000000000001</v>
      </c>
      <c r="T4617">
        <v>33</v>
      </c>
      <c r="U4617">
        <v>5100.9849999999997</v>
      </c>
      <c r="V4617">
        <v>7</v>
      </c>
      <c r="W4617">
        <v>1.9239999999999999</v>
      </c>
      <c r="X4617">
        <v>3.109</v>
      </c>
      <c r="Y4617" s="8">
        <v>43412</v>
      </c>
    </row>
    <row r="4618" spans="1:25" x14ac:dyDescent="0.25">
      <c r="A4618">
        <v>-111.97680631999999</v>
      </c>
      <c r="B4618">
        <v>33.079050209999998</v>
      </c>
      <c r="C4618" t="s">
        <v>563</v>
      </c>
      <c r="D4618" t="s">
        <v>562</v>
      </c>
      <c r="E4618" t="s">
        <v>561</v>
      </c>
      <c r="F4618">
        <v>2096</v>
      </c>
      <c r="G4618">
        <v>184</v>
      </c>
      <c r="H4618">
        <v>13.333</v>
      </c>
      <c r="I4618">
        <v>3.0179999999999998</v>
      </c>
      <c r="J4618">
        <v>1</v>
      </c>
      <c r="K4618">
        <v>1172.3720000000001</v>
      </c>
      <c r="L4618" t="s">
        <v>560</v>
      </c>
      <c r="M4618" t="s">
        <v>559</v>
      </c>
      <c r="N4618" s="8">
        <v>43412</v>
      </c>
      <c r="O4618">
        <v>0</v>
      </c>
      <c r="P4618">
        <v>0</v>
      </c>
      <c r="Q4618">
        <v>14449.487999999999</v>
      </c>
      <c r="R4618">
        <v>1433.646</v>
      </c>
      <c r="S4618">
        <v>2.9870000000000001</v>
      </c>
      <c r="T4618">
        <v>33</v>
      </c>
      <c r="U4618">
        <v>4344.3819999999996</v>
      </c>
      <c r="V4618">
        <v>7</v>
      </c>
      <c r="W4618">
        <v>2.0579999999999998</v>
      </c>
      <c r="X4618">
        <v>3.3260000000000001</v>
      </c>
      <c r="Y4618" s="8">
        <v>43412</v>
      </c>
    </row>
    <row r="4619" spans="1:25" x14ac:dyDescent="0.25">
      <c r="A4619">
        <v>-111.97680649</v>
      </c>
      <c r="B4619">
        <v>33.079042209999997</v>
      </c>
      <c r="C4619" t="s">
        <v>563</v>
      </c>
      <c r="D4619" t="s">
        <v>562</v>
      </c>
      <c r="E4619" t="s">
        <v>561</v>
      </c>
      <c r="F4619">
        <v>2097</v>
      </c>
      <c r="G4619">
        <v>183</v>
      </c>
      <c r="H4619">
        <v>13.333</v>
      </c>
      <c r="I4619">
        <v>3.0179999999999998</v>
      </c>
      <c r="J4619">
        <v>1</v>
      </c>
      <c r="K4619">
        <v>1172.365</v>
      </c>
      <c r="L4619" t="s">
        <v>560</v>
      </c>
      <c r="M4619" t="s">
        <v>559</v>
      </c>
      <c r="N4619" s="8">
        <v>43412</v>
      </c>
      <c r="O4619">
        <v>0</v>
      </c>
      <c r="P4619">
        <v>0</v>
      </c>
      <c r="Q4619">
        <v>14576.724</v>
      </c>
      <c r="R4619">
        <v>1446.27</v>
      </c>
      <c r="S4619">
        <v>3.0129999999999999</v>
      </c>
      <c r="T4619">
        <v>33</v>
      </c>
      <c r="U4619">
        <v>4382.6360000000004</v>
      </c>
      <c r="V4619">
        <v>7</v>
      </c>
      <c r="W4619">
        <v>2.0579999999999998</v>
      </c>
      <c r="X4619">
        <v>3.3260000000000001</v>
      </c>
      <c r="Y4619" s="8">
        <v>43412</v>
      </c>
    </row>
    <row r="4620" spans="1:25" x14ac:dyDescent="0.25">
      <c r="A4620">
        <v>-111.97680717</v>
      </c>
      <c r="B4620">
        <v>33.079034219999997</v>
      </c>
      <c r="C4620" t="s">
        <v>563</v>
      </c>
      <c r="D4620" t="s">
        <v>562</v>
      </c>
      <c r="E4620" t="s">
        <v>561</v>
      </c>
      <c r="F4620">
        <v>2098</v>
      </c>
      <c r="G4620">
        <v>179</v>
      </c>
      <c r="H4620">
        <v>13.333</v>
      </c>
      <c r="I4620">
        <v>2.887</v>
      </c>
      <c r="J4620">
        <v>1</v>
      </c>
      <c r="K4620">
        <v>1172.3589999999999</v>
      </c>
      <c r="L4620" t="s">
        <v>560</v>
      </c>
      <c r="M4620" t="s">
        <v>559</v>
      </c>
      <c r="N4620" s="8">
        <v>43412</v>
      </c>
      <c r="O4620">
        <v>0</v>
      </c>
      <c r="P4620">
        <v>0</v>
      </c>
      <c r="Q4620">
        <v>15263.189</v>
      </c>
      <c r="R4620">
        <v>1583.2149999999999</v>
      </c>
      <c r="S4620">
        <v>3.298</v>
      </c>
      <c r="T4620">
        <v>33</v>
      </c>
      <c r="U4620">
        <v>4797.6210000000001</v>
      </c>
      <c r="V4620">
        <v>7</v>
      </c>
      <c r="W4620">
        <v>1.9690000000000001</v>
      </c>
      <c r="X4620">
        <v>3.181</v>
      </c>
      <c r="Y4620" s="8">
        <v>43412</v>
      </c>
    </row>
    <row r="4621" spans="1:25" x14ac:dyDescent="0.25">
      <c r="A4621">
        <v>-111.97680751</v>
      </c>
      <c r="B4621">
        <v>33.079025209999998</v>
      </c>
      <c r="C4621" t="s">
        <v>563</v>
      </c>
      <c r="D4621" t="s">
        <v>562</v>
      </c>
      <c r="E4621" t="s">
        <v>561</v>
      </c>
      <c r="F4621">
        <v>2099</v>
      </c>
      <c r="G4621">
        <v>177</v>
      </c>
      <c r="H4621">
        <v>13.333</v>
      </c>
      <c r="I4621">
        <v>2.9529999999999998</v>
      </c>
      <c r="J4621">
        <v>1</v>
      </c>
      <c r="K4621">
        <v>1172.316</v>
      </c>
      <c r="L4621" t="s">
        <v>560</v>
      </c>
      <c r="M4621" t="s">
        <v>559</v>
      </c>
      <c r="N4621" s="8">
        <v>43412</v>
      </c>
      <c r="O4621">
        <v>0</v>
      </c>
      <c r="P4621">
        <v>0</v>
      </c>
      <c r="Q4621">
        <v>15967.501</v>
      </c>
      <c r="R4621">
        <v>1619.4659999999999</v>
      </c>
      <c r="S4621">
        <v>3.3740000000000001</v>
      </c>
      <c r="T4621">
        <v>33</v>
      </c>
      <c r="U4621">
        <v>4907.4709999999995</v>
      </c>
      <c r="V4621">
        <v>7</v>
      </c>
      <c r="W4621">
        <v>2.0129999999999999</v>
      </c>
      <c r="X4621">
        <v>3.254</v>
      </c>
      <c r="Y4621" s="8">
        <v>43412</v>
      </c>
    </row>
    <row r="4622" spans="1:25" x14ac:dyDescent="0.25">
      <c r="A4622">
        <v>-111.97680683</v>
      </c>
      <c r="B4622">
        <v>33.079018220000002</v>
      </c>
      <c r="C4622" t="s">
        <v>563</v>
      </c>
      <c r="D4622" t="s">
        <v>562</v>
      </c>
      <c r="E4622" t="s">
        <v>561</v>
      </c>
      <c r="F4622">
        <v>2100</v>
      </c>
      <c r="G4622">
        <v>181</v>
      </c>
      <c r="H4622">
        <v>13.333</v>
      </c>
      <c r="I4622">
        <v>2.7229999999999999</v>
      </c>
      <c r="J4622">
        <v>1</v>
      </c>
      <c r="K4622">
        <v>1172.3879999999999</v>
      </c>
      <c r="L4622" t="s">
        <v>560</v>
      </c>
      <c r="M4622" t="s">
        <v>559</v>
      </c>
      <c r="N4622" s="8">
        <v>43412</v>
      </c>
      <c r="O4622">
        <v>0</v>
      </c>
      <c r="P4622">
        <v>0</v>
      </c>
      <c r="Q4622">
        <v>16223.074000000001</v>
      </c>
      <c r="R4622">
        <v>1784.154</v>
      </c>
      <c r="S4622">
        <v>3.7170000000000001</v>
      </c>
      <c r="T4622">
        <v>33</v>
      </c>
      <c r="U4622">
        <v>5406.527</v>
      </c>
      <c r="V4622">
        <v>7</v>
      </c>
      <c r="W4622">
        <v>1.857</v>
      </c>
      <c r="X4622">
        <v>3.0009999999999999</v>
      </c>
      <c r="Y4622" s="8">
        <v>43412</v>
      </c>
    </row>
    <row r="4623" spans="1:25" x14ac:dyDescent="0.25">
      <c r="A4623">
        <v>-111.97680717</v>
      </c>
      <c r="B4623">
        <v>33.079010220000001</v>
      </c>
      <c r="C4623" t="s">
        <v>563</v>
      </c>
      <c r="D4623" t="s">
        <v>562</v>
      </c>
      <c r="E4623" t="s">
        <v>561</v>
      </c>
      <c r="F4623">
        <v>2101</v>
      </c>
      <c r="G4623">
        <v>179</v>
      </c>
      <c r="H4623">
        <v>13.333</v>
      </c>
      <c r="I4623">
        <v>2.9860000000000002</v>
      </c>
      <c r="J4623">
        <v>1</v>
      </c>
      <c r="K4623">
        <v>1172.3879999999999</v>
      </c>
      <c r="L4623" t="s">
        <v>560</v>
      </c>
      <c r="M4623" t="s">
        <v>559</v>
      </c>
      <c r="N4623" s="8">
        <v>43412</v>
      </c>
      <c r="O4623">
        <v>0</v>
      </c>
      <c r="P4623">
        <v>0</v>
      </c>
      <c r="Q4623">
        <v>16688.337</v>
      </c>
      <c r="R4623">
        <v>1673.9749999999999</v>
      </c>
      <c r="S4623">
        <v>3.4870000000000001</v>
      </c>
      <c r="T4623">
        <v>33</v>
      </c>
      <c r="U4623">
        <v>5072.6509999999998</v>
      </c>
      <c r="V4623">
        <v>7</v>
      </c>
      <c r="W4623">
        <v>2.036</v>
      </c>
      <c r="X4623">
        <v>3.29</v>
      </c>
      <c r="Y4623" s="8">
        <v>43412</v>
      </c>
    </row>
    <row r="4624" spans="1:25" x14ac:dyDescent="0.25">
      <c r="A4624">
        <v>-111.97680749</v>
      </c>
      <c r="B4624">
        <v>33.079002209999999</v>
      </c>
      <c r="C4624" t="s">
        <v>563</v>
      </c>
      <c r="D4624" t="s">
        <v>562</v>
      </c>
      <c r="E4624" t="s">
        <v>561</v>
      </c>
      <c r="F4624">
        <v>2102</v>
      </c>
      <c r="G4624">
        <v>183</v>
      </c>
      <c r="H4624">
        <v>13.333</v>
      </c>
      <c r="I4624">
        <v>2.7890000000000001</v>
      </c>
      <c r="J4624">
        <v>1</v>
      </c>
      <c r="K4624">
        <v>1172.441</v>
      </c>
      <c r="L4624" t="s">
        <v>560</v>
      </c>
      <c r="M4624" t="s">
        <v>559</v>
      </c>
      <c r="N4624" s="8">
        <v>43412</v>
      </c>
      <c r="O4624">
        <v>0</v>
      </c>
      <c r="P4624">
        <v>0</v>
      </c>
      <c r="Q4624">
        <v>15071.069</v>
      </c>
      <c r="R4624">
        <v>1618.462</v>
      </c>
      <c r="S4624">
        <v>3.3719999999999999</v>
      </c>
      <c r="T4624">
        <v>33</v>
      </c>
      <c r="U4624">
        <v>4904.4290000000001</v>
      </c>
      <c r="V4624">
        <v>7</v>
      </c>
      <c r="W4624">
        <v>1.901</v>
      </c>
      <c r="X4624">
        <v>3.073</v>
      </c>
      <c r="Y4624" s="8">
        <v>43412</v>
      </c>
    </row>
    <row r="4625" spans="1:25" x14ac:dyDescent="0.25">
      <c r="A4625">
        <v>-111.97680663</v>
      </c>
      <c r="B4625">
        <v>33.078993150000002</v>
      </c>
      <c r="C4625" t="s">
        <v>563</v>
      </c>
      <c r="D4625" t="s">
        <v>562</v>
      </c>
      <c r="E4625" t="s">
        <v>561</v>
      </c>
      <c r="F4625">
        <v>2103</v>
      </c>
      <c r="G4625">
        <v>188</v>
      </c>
      <c r="H4625">
        <v>13.333</v>
      </c>
      <c r="I4625">
        <v>3.15</v>
      </c>
      <c r="J4625">
        <v>1</v>
      </c>
      <c r="K4625">
        <v>1172.3130000000001</v>
      </c>
      <c r="L4625" t="s">
        <v>560</v>
      </c>
      <c r="M4625" t="s">
        <v>559</v>
      </c>
      <c r="N4625" s="8">
        <v>43412</v>
      </c>
      <c r="O4625">
        <v>0</v>
      </c>
      <c r="P4625">
        <v>0</v>
      </c>
      <c r="Q4625">
        <v>14394.407999999999</v>
      </c>
      <c r="R4625">
        <v>1368.674</v>
      </c>
      <c r="S4625">
        <v>2.851</v>
      </c>
      <c r="T4625">
        <v>33</v>
      </c>
      <c r="U4625">
        <v>4147.4949999999999</v>
      </c>
      <c r="V4625">
        <v>7</v>
      </c>
      <c r="W4625">
        <v>2.1469999999999998</v>
      </c>
      <c r="X4625">
        <v>3.4710000000000001</v>
      </c>
      <c r="Y4625" s="8">
        <v>43412</v>
      </c>
    </row>
    <row r="4626" spans="1:25" x14ac:dyDescent="0.25">
      <c r="A4626">
        <v>-111.97680834000001</v>
      </c>
      <c r="B4626">
        <v>33.07898522</v>
      </c>
      <c r="C4626" t="s">
        <v>563</v>
      </c>
      <c r="D4626" t="s">
        <v>562</v>
      </c>
      <c r="E4626" t="s">
        <v>561</v>
      </c>
      <c r="F4626">
        <v>2104</v>
      </c>
      <c r="G4626">
        <v>178</v>
      </c>
      <c r="H4626">
        <v>13.333</v>
      </c>
      <c r="I4626">
        <v>2.887</v>
      </c>
      <c r="J4626">
        <v>1</v>
      </c>
      <c r="K4626">
        <v>1172.3330000000001</v>
      </c>
      <c r="L4626" t="s">
        <v>560</v>
      </c>
      <c r="M4626" t="s">
        <v>559</v>
      </c>
      <c r="N4626" s="8">
        <v>43412</v>
      </c>
      <c r="O4626">
        <v>0</v>
      </c>
      <c r="P4626">
        <v>0</v>
      </c>
      <c r="Q4626">
        <v>14598.866</v>
      </c>
      <c r="R4626">
        <v>1514.306</v>
      </c>
      <c r="S4626">
        <v>3.1549999999999998</v>
      </c>
      <c r="T4626">
        <v>33</v>
      </c>
      <c r="U4626">
        <v>4588.8069999999998</v>
      </c>
      <c r="V4626">
        <v>7</v>
      </c>
      <c r="W4626">
        <v>1.9690000000000001</v>
      </c>
      <c r="X4626">
        <v>3.181</v>
      </c>
      <c r="Y4626" s="8">
        <v>43412</v>
      </c>
    </row>
    <row r="4627" spans="1:25" x14ac:dyDescent="0.25">
      <c r="A4627">
        <v>-111.97680732000001</v>
      </c>
      <c r="B4627">
        <v>33.078977209999998</v>
      </c>
      <c r="C4627" t="s">
        <v>563</v>
      </c>
      <c r="D4627" t="s">
        <v>562</v>
      </c>
      <c r="E4627" t="s">
        <v>561</v>
      </c>
      <c r="F4627">
        <v>2105</v>
      </c>
      <c r="G4627">
        <v>184</v>
      </c>
      <c r="H4627">
        <v>13.333</v>
      </c>
      <c r="I4627">
        <v>2.7890000000000001</v>
      </c>
      <c r="J4627">
        <v>1</v>
      </c>
      <c r="K4627">
        <v>1172.329</v>
      </c>
      <c r="L4627" t="s">
        <v>560</v>
      </c>
      <c r="M4627" t="s">
        <v>559</v>
      </c>
      <c r="N4627" s="8">
        <v>43412</v>
      </c>
      <c r="O4627">
        <v>0</v>
      </c>
      <c r="P4627">
        <v>0</v>
      </c>
      <c r="Q4627">
        <v>14583.994000000001</v>
      </c>
      <c r="R4627">
        <v>1566.155</v>
      </c>
      <c r="S4627">
        <v>3.2629999999999999</v>
      </c>
      <c r="T4627">
        <v>33</v>
      </c>
      <c r="U4627">
        <v>4745.9250000000002</v>
      </c>
      <c r="V4627">
        <v>7</v>
      </c>
      <c r="W4627">
        <v>1.901</v>
      </c>
      <c r="X4627">
        <v>3.073</v>
      </c>
      <c r="Y4627" s="8">
        <v>43412</v>
      </c>
    </row>
    <row r="4628" spans="1:25" x14ac:dyDescent="0.25">
      <c r="A4628">
        <v>-111.97680886000001</v>
      </c>
      <c r="B4628">
        <v>33.078969190000002</v>
      </c>
      <c r="C4628" t="s">
        <v>563</v>
      </c>
      <c r="D4628" t="s">
        <v>562</v>
      </c>
      <c r="E4628" t="s">
        <v>561</v>
      </c>
      <c r="F4628">
        <v>2106</v>
      </c>
      <c r="G4628">
        <v>175</v>
      </c>
      <c r="H4628">
        <v>13.333</v>
      </c>
      <c r="I4628">
        <v>2.9860000000000002</v>
      </c>
      <c r="J4628">
        <v>1</v>
      </c>
      <c r="K4628">
        <v>1172.346</v>
      </c>
      <c r="L4628" t="s">
        <v>560</v>
      </c>
      <c r="M4628" t="s">
        <v>559</v>
      </c>
      <c r="N4628" s="8">
        <v>43412</v>
      </c>
      <c r="O4628">
        <v>0</v>
      </c>
      <c r="P4628">
        <v>0</v>
      </c>
      <c r="Q4628">
        <v>13112.579</v>
      </c>
      <c r="R4628">
        <v>1315.298</v>
      </c>
      <c r="S4628">
        <v>2.74</v>
      </c>
      <c r="T4628">
        <v>33</v>
      </c>
      <c r="U4628">
        <v>3985.75</v>
      </c>
      <c r="V4628">
        <v>7</v>
      </c>
      <c r="W4628">
        <v>2.036</v>
      </c>
      <c r="X4628">
        <v>3.29</v>
      </c>
      <c r="Y4628" s="8">
        <v>43412</v>
      </c>
    </row>
    <row r="4629" spans="1:25" x14ac:dyDescent="0.25">
      <c r="A4629">
        <v>-111.97680732000001</v>
      </c>
      <c r="B4629">
        <v>33.078961210000003</v>
      </c>
      <c r="C4629" t="s">
        <v>563</v>
      </c>
      <c r="D4629" t="s">
        <v>562</v>
      </c>
      <c r="E4629" t="s">
        <v>561</v>
      </c>
      <c r="F4629">
        <v>2107</v>
      </c>
      <c r="G4629">
        <v>184</v>
      </c>
      <c r="H4629">
        <v>13.333</v>
      </c>
      <c r="I4629">
        <v>3.0179999999999998</v>
      </c>
      <c r="J4629">
        <v>1</v>
      </c>
      <c r="K4629">
        <v>1172.3620000000001</v>
      </c>
      <c r="L4629" t="s">
        <v>560</v>
      </c>
      <c r="M4629" t="s">
        <v>559</v>
      </c>
      <c r="N4629" s="8">
        <v>43412</v>
      </c>
      <c r="O4629">
        <v>0</v>
      </c>
      <c r="P4629">
        <v>0</v>
      </c>
      <c r="Q4629">
        <v>14272.46</v>
      </c>
      <c r="R4629">
        <v>1416.0820000000001</v>
      </c>
      <c r="S4629">
        <v>2.95</v>
      </c>
      <c r="T4629">
        <v>33</v>
      </c>
      <c r="U4629">
        <v>4291.1559999999999</v>
      </c>
      <c r="V4629">
        <v>7</v>
      </c>
      <c r="W4629">
        <v>2.0579999999999998</v>
      </c>
      <c r="X4629">
        <v>3.3260000000000001</v>
      </c>
      <c r="Y4629" s="8">
        <v>43412</v>
      </c>
    </row>
    <row r="4630" spans="1:25" x14ac:dyDescent="0.25">
      <c r="A4630">
        <v>-111.97680800000001</v>
      </c>
      <c r="B4630">
        <v>33.078953230000003</v>
      </c>
      <c r="C4630" t="s">
        <v>563</v>
      </c>
      <c r="D4630" t="s">
        <v>562</v>
      </c>
      <c r="E4630" t="s">
        <v>561</v>
      </c>
      <c r="F4630">
        <v>2108</v>
      </c>
      <c r="G4630">
        <v>180</v>
      </c>
      <c r="H4630">
        <v>13.333</v>
      </c>
      <c r="I4630">
        <v>2.92</v>
      </c>
      <c r="J4630">
        <v>1</v>
      </c>
      <c r="K4630">
        <v>1172.3489999999999</v>
      </c>
      <c r="L4630" t="s">
        <v>560</v>
      </c>
      <c r="M4630" t="s">
        <v>559</v>
      </c>
      <c r="N4630" s="8">
        <v>43412</v>
      </c>
      <c r="O4630">
        <v>0</v>
      </c>
      <c r="P4630">
        <v>0</v>
      </c>
      <c r="Q4630">
        <v>15175.832</v>
      </c>
      <c r="R4630">
        <v>1556.4670000000001</v>
      </c>
      <c r="S4630">
        <v>3.2429999999999999</v>
      </c>
      <c r="T4630">
        <v>33</v>
      </c>
      <c r="U4630">
        <v>4716.5649999999996</v>
      </c>
      <c r="V4630">
        <v>7</v>
      </c>
      <c r="W4630">
        <v>1.9910000000000001</v>
      </c>
      <c r="X4630">
        <v>3.218</v>
      </c>
      <c r="Y4630" s="8">
        <v>43412</v>
      </c>
    </row>
    <row r="4631" spans="1:25" x14ac:dyDescent="0.25">
      <c r="A4631">
        <v>-111.97680834000001</v>
      </c>
      <c r="B4631">
        <v>33.078945220000001</v>
      </c>
      <c r="C4631" t="s">
        <v>563</v>
      </c>
      <c r="D4631" t="s">
        <v>562</v>
      </c>
      <c r="E4631" t="s">
        <v>561</v>
      </c>
      <c r="F4631">
        <v>2109</v>
      </c>
      <c r="G4631">
        <v>178</v>
      </c>
      <c r="H4631">
        <v>13.333</v>
      </c>
      <c r="I4631">
        <v>2.887</v>
      </c>
      <c r="J4631">
        <v>1</v>
      </c>
      <c r="K4631">
        <v>1172.346</v>
      </c>
      <c r="L4631" t="s">
        <v>560</v>
      </c>
      <c r="M4631" t="s">
        <v>559</v>
      </c>
      <c r="N4631" s="8">
        <v>43412</v>
      </c>
      <c r="O4631">
        <v>0</v>
      </c>
      <c r="P4631">
        <v>0</v>
      </c>
      <c r="Q4631">
        <v>12682.567999999999</v>
      </c>
      <c r="R4631">
        <v>1315.5329999999999</v>
      </c>
      <c r="S4631">
        <v>2.7410000000000001</v>
      </c>
      <c r="T4631">
        <v>33</v>
      </c>
      <c r="U4631">
        <v>3986.4639999999999</v>
      </c>
      <c r="V4631">
        <v>7</v>
      </c>
      <c r="W4631">
        <v>1.9690000000000001</v>
      </c>
      <c r="X4631">
        <v>3.181</v>
      </c>
      <c r="Y4631" s="8">
        <v>43412</v>
      </c>
    </row>
    <row r="4632" spans="1:25" x14ac:dyDescent="0.25">
      <c r="A4632">
        <v>-111.97680817</v>
      </c>
      <c r="B4632">
        <v>33.07893722</v>
      </c>
      <c r="C4632" t="s">
        <v>563</v>
      </c>
      <c r="D4632" t="s">
        <v>562</v>
      </c>
      <c r="E4632" t="s">
        <v>561</v>
      </c>
      <c r="F4632">
        <v>2110</v>
      </c>
      <c r="G4632">
        <v>179</v>
      </c>
      <c r="H4632">
        <v>13.333</v>
      </c>
      <c r="I4632">
        <v>2.887</v>
      </c>
      <c r="J4632">
        <v>1</v>
      </c>
      <c r="K4632">
        <v>1172.3389999999999</v>
      </c>
      <c r="L4632" t="s">
        <v>560</v>
      </c>
      <c r="M4632" t="s">
        <v>559</v>
      </c>
      <c r="N4632" s="8">
        <v>43412</v>
      </c>
      <c r="O4632">
        <v>0</v>
      </c>
      <c r="P4632">
        <v>0</v>
      </c>
      <c r="Q4632">
        <v>14631.638999999999</v>
      </c>
      <c r="R4632">
        <v>1517.7059999999999</v>
      </c>
      <c r="S4632">
        <v>3.1619999999999999</v>
      </c>
      <c r="T4632">
        <v>33</v>
      </c>
      <c r="U4632">
        <v>4599.1080000000002</v>
      </c>
      <c r="V4632">
        <v>7</v>
      </c>
      <c r="W4632">
        <v>1.9690000000000001</v>
      </c>
      <c r="X4632">
        <v>3.181</v>
      </c>
      <c r="Y4632" s="8">
        <v>43412</v>
      </c>
    </row>
    <row r="4633" spans="1:25" x14ac:dyDescent="0.25">
      <c r="A4633">
        <v>-111.97680832</v>
      </c>
      <c r="B4633">
        <v>33.078929209999998</v>
      </c>
      <c r="C4633" t="s">
        <v>563</v>
      </c>
      <c r="D4633" t="s">
        <v>562</v>
      </c>
      <c r="E4633" t="s">
        <v>561</v>
      </c>
      <c r="F4633">
        <v>2111</v>
      </c>
      <c r="G4633">
        <v>184</v>
      </c>
      <c r="H4633">
        <v>13.333</v>
      </c>
      <c r="I4633">
        <v>2.7890000000000001</v>
      </c>
      <c r="J4633">
        <v>1</v>
      </c>
      <c r="K4633">
        <v>1172.4639999999999</v>
      </c>
      <c r="L4633" t="s">
        <v>560</v>
      </c>
      <c r="M4633" t="s">
        <v>559</v>
      </c>
      <c r="N4633" s="8">
        <v>43412</v>
      </c>
      <c r="O4633">
        <v>0</v>
      </c>
      <c r="P4633">
        <v>0</v>
      </c>
      <c r="Q4633">
        <v>12750.867</v>
      </c>
      <c r="R4633">
        <v>1369.298</v>
      </c>
      <c r="S4633">
        <v>2.8530000000000002</v>
      </c>
      <c r="T4633">
        <v>33</v>
      </c>
      <c r="U4633">
        <v>4149.3890000000001</v>
      </c>
      <c r="V4633">
        <v>7</v>
      </c>
      <c r="W4633">
        <v>1.901</v>
      </c>
      <c r="X4633">
        <v>3.073</v>
      </c>
      <c r="Y4633" s="8">
        <v>43412</v>
      </c>
    </row>
    <row r="4634" spans="1:25" x14ac:dyDescent="0.25">
      <c r="A4634">
        <v>-111.97680749</v>
      </c>
      <c r="B4634">
        <v>33.078921209999997</v>
      </c>
      <c r="C4634" t="s">
        <v>563</v>
      </c>
      <c r="D4634" t="s">
        <v>562</v>
      </c>
      <c r="E4634" t="s">
        <v>561</v>
      </c>
      <c r="F4634">
        <v>2112</v>
      </c>
      <c r="G4634">
        <v>183</v>
      </c>
      <c r="H4634">
        <v>13.333</v>
      </c>
      <c r="I4634">
        <v>2.9860000000000002</v>
      </c>
      <c r="J4634">
        <v>1</v>
      </c>
      <c r="K4634">
        <v>1172.3489999999999</v>
      </c>
      <c r="L4634" t="s">
        <v>560</v>
      </c>
      <c r="M4634" t="s">
        <v>559</v>
      </c>
      <c r="N4634" s="8">
        <v>43412</v>
      </c>
      <c r="O4634">
        <v>0</v>
      </c>
      <c r="P4634">
        <v>0</v>
      </c>
      <c r="Q4634">
        <v>13471.371999999999</v>
      </c>
      <c r="R4634">
        <v>1351.287</v>
      </c>
      <c r="S4634">
        <v>2.8149999999999999</v>
      </c>
      <c r="T4634">
        <v>33</v>
      </c>
      <c r="U4634">
        <v>4094.81</v>
      </c>
      <c r="V4634">
        <v>7</v>
      </c>
      <c r="W4634">
        <v>2.036</v>
      </c>
      <c r="X4634">
        <v>3.29</v>
      </c>
      <c r="Y4634" s="8">
        <v>43412</v>
      </c>
    </row>
    <row r="4635" spans="1:25" x14ac:dyDescent="0.25">
      <c r="A4635">
        <v>-111.97680834000001</v>
      </c>
      <c r="B4635">
        <v>33.078913219999997</v>
      </c>
      <c r="C4635" t="s">
        <v>563</v>
      </c>
      <c r="D4635" t="s">
        <v>562</v>
      </c>
      <c r="E4635" t="s">
        <v>561</v>
      </c>
      <c r="F4635">
        <v>2113</v>
      </c>
      <c r="G4635">
        <v>178</v>
      </c>
      <c r="H4635">
        <v>13.333</v>
      </c>
      <c r="I4635">
        <v>2.9529999999999998</v>
      </c>
      <c r="J4635">
        <v>1</v>
      </c>
      <c r="K4635">
        <v>1172.336</v>
      </c>
      <c r="L4635" t="s">
        <v>560</v>
      </c>
      <c r="M4635" t="s">
        <v>559</v>
      </c>
      <c r="N4635" s="8">
        <v>43412</v>
      </c>
      <c r="O4635">
        <v>0</v>
      </c>
      <c r="P4635">
        <v>0</v>
      </c>
      <c r="Q4635">
        <v>13408.084999999999</v>
      </c>
      <c r="R4635">
        <v>1359.883</v>
      </c>
      <c r="S4635">
        <v>2.8330000000000002</v>
      </c>
      <c r="T4635">
        <v>33</v>
      </c>
      <c r="U4635">
        <v>4120.857</v>
      </c>
      <c r="V4635">
        <v>7</v>
      </c>
      <c r="W4635">
        <v>2.0129999999999999</v>
      </c>
      <c r="X4635">
        <v>3.254</v>
      </c>
      <c r="Y4635" s="8">
        <v>43412</v>
      </c>
    </row>
    <row r="4636" spans="1:25" x14ac:dyDescent="0.25">
      <c r="A4636">
        <v>-111.97680868</v>
      </c>
      <c r="B4636">
        <v>33.078905210000002</v>
      </c>
      <c r="C4636" t="s">
        <v>563</v>
      </c>
      <c r="D4636" t="s">
        <v>562</v>
      </c>
      <c r="E4636" t="s">
        <v>561</v>
      </c>
      <c r="F4636">
        <v>2114</v>
      </c>
      <c r="G4636">
        <v>176</v>
      </c>
      <c r="H4636">
        <v>13.333</v>
      </c>
      <c r="I4636">
        <v>2.92</v>
      </c>
      <c r="J4636">
        <v>1</v>
      </c>
      <c r="K4636">
        <v>1172.336</v>
      </c>
      <c r="L4636" t="s">
        <v>560</v>
      </c>
      <c r="M4636" t="s">
        <v>559</v>
      </c>
      <c r="N4636" s="8">
        <v>43412</v>
      </c>
      <c r="O4636">
        <v>0</v>
      </c>
      <c r="P4636">
        <v>0</v>
      </c>
      <c r="Q4636">
        <v>14333.985000000001</v>
      </c>
      <c r="R4636">
        <v>1470.125</v>
      </c>
      <c r="S4636">
        <v>3.0630000000000002</v>
      </c>
      <c r="T4636">
        <v>33</v>
      </c>
      <c r="U4636">
        <v>4454.924</v>
      </c>
      <c r="V4636">
        <v>7</v>
      </c>
      <c r="W4636">
        <v>1.9910000000000001</v>
      </c>
      <c r="X4636">
        <v>3.218</v>
      </c>
      <c r="Y4636" s="8">
        <v>43412</v>
      </c>
    </row>
    <row r="4637" spans="1:25" x14ac:dyDescent="0.25">
      <c r="A4637">
        <v>-111.97680800000001</v>
      </c>
      <c r="B4637">
        <v>33.078897230000003</v>
      </c>
      <c r="C4637" t="s">
        <v>563</v>
      </c>
      <c r="D4637" t="s">
        <v>562</v>
      </c>
      <c r="E4637" t="s">
        <v>561</v>
      </c>
      <c r="F4637">
        <v>2115</v>
      </c>
      <c r="G4637">
        <v>180</v>
      </c>
      <c r="H4637">
        <v>13.333</v>
      </c>
      <c r="I4637">
        <v>3.0510000000000002</v>
      </c>
      <c r="J4637">
        <v>1</v>
      </c>
      <c r="K4637">
        <v>1172.336</v>
      </c>
      <c r="L4637" t="s">
        <v>560</v>
      </c>
      <c r="M4637" t="s">
        <v>559</v>
      </c>
      <c r="N4637" s="8">
        <v>43412</v>
      </c>
      <c r="O4637">
        <v>0</v>
      </c>
      <c r="P4637">
        <v>0</v>
      </c>
      <c r="Q4637">
        <v>14536.625</v>
      </c>
      <c r="R4637">
        <v>1426.7829999999999</v>
      </c>
      <c r="S4637">
        <v>2.972</v>
      </c>
      <c r="T4637">
        <v>33</v>
      </c>
      <c r="U4637">
        <v>4323.585</v>
      </c>
      <c r="V4637">
        <v>7</v>
      </c>
      <c r="W4637">
        <v>2.08</v>
      </c>
      <c r="X4637">
        <v>3.3620000000000001</v>
      </c>
      <c r="Y4637" s="8">
        <v>43412</v>
      </c>
    </row>
    <row r="4638" spans="1:25" x14ac:dyDescent="0.25">
      <c r="A4638">
        <v>-111.97680783</v>
      </c>
      <c r="B4638">
        <v>33.078889220000001</v>
      </c>
      <c r="C4638" t="s">
        <v>563</v>
      </c>
      <c r="D4638" t="s">
        <v>562</v>
      </c>
      <c r="E4638" t="s">
        <v>561</v>
      </c>
      <c r="F4638">
        <v>2116</v>
      </c>
      <c r="G4638">
        <v>181</v>
      </c>
      <c r="H4638">
        <v>13.333</v>
      </c>
      <c r="I4638">
        <v>2.92</v>
      </c>
      <c r="J4638">
        <v>1</v>
      </c>
      <c r="K4638">
        <v>1172.3820000000001</v>
      </c>
      <c r="L4638" t="s">
        <v>560</v>
      </c>
      <c r="M4638" t="s">
        <v>559</v>
      </c>
      <c r="N4638" s="8">
        <v>43412</v>
      </c>
      <c r="O4638">
        <v>0</v>
      </c>
      <c r="P4638">
        <v>0</v>
      </c>
      <c r="Q4638">
        <v>15318.6</v>
      </c>
      <c r="R4638">
        <v>1571.1089999999999</v>
      </c>
      <c r="S4638">
        <v>3.2730000000000001</v>
      </c>
      <c r="T4638">
        <v>33</v>
      </c>
      <c r="U4638">
        <v>4760.9369999999999</v>
      </c>
      <c r="V4638">
        <v>7</v>
      </c>
      <c r="W4638">
        <v>1.9910000000000001</v>
      </c>
      <c r="X4638">
        <v>3.218</v>
      </c>
      <c r="Y4638" s="8">
        <v>43412</v>
      </c>
    </row>
    <row r="4639" spans="1:25" x14ac:dyDescent="0.25">
      <c r="A4639">
        <v>-111.97680766000001</v>
      </c>
      <c r="B4639">
        <v>33.07888122</v>
      </c>
      <c r="C4639" t="s">
        <v>563</v>
      </c>
      <c r="D4639" t="s">
        <v>562</v>
      </c>
      <c r="E4639" t="s">
        <v>561</v>
      </c>
      <c r="F4639">
        <v>2117</v>
      </c>
      <c r="G4639">
        <v>182</v>
      </c>
      <c r="H4639">
        <v>13.333</v>
      </c>
      <c r="I4639">
        <v>2.92</v>
      </c>
      <c r="J4639">
        <v>1</v>
      </c>
      <c r="K4639">
        <v>1172.3920000000001</v>
      </c>
      <c r="L4639" t="s">
        <v>560</v>
      </c>
      <c r="M4639" t="s">
        <v>559</v>
      </c>
      <c r="N4639" s="8">
        <v>43412</v>
      </c>
      <c r="O4639">
        <v>0</v>
      </c>
      <c r="P4639">
        <v>0</v>
      </c>
      <c r="Q4639">
        <v>15096.075999999999</v>
      </c>
      <c r="R4639">
        <v>1548.287</v>
      </c>
      <c r="S4639">
        <v>3.226</v>
      </c>
      <c r="T4639">
        <v>33</v>
      </c>
      <c r="U4639">
        <v>4691.777</v>
      </c>
      <c r="V4639">
        <v>7</v>
      </c>
      <c r="W4639">
        <v>1.9910000000000001</v>
      </c>
      <c r="X4639">
        <v>3.218</v>
      </c>
      <c r="Y4639" s="8">
        <v>43412</v>
      </c>
    </row>
    <row r="4640" spans="1:25" x14ac:dyDescent="0.25">
      <c r="A4640">
        <v>-111.97680849</v>
      </c>
      <c r="B4640">
        <v>33.078873209999998</v>
      </c>
      <c r="C4640" t="s">
        <v>563</v>
      </c>
      <c r="D4640" t="s">
        <v>562</v>
      </c>
      <c r="E4640" t="s">
        <v>561</v>
      </c>
      <c r="F4640">
        <v>2118</v>
      </c>
      <c r="G4640">
        <v>183</v>
      </c>
      <c r="H4640">
        <v>13.333</v>
      </c>
      <c r="I4640">
        <v>2.9529999999999998</v>
      </c>
      <c r="J4640">
        <v>1</v>
      </c>
      <c r="K4640">
        <v>1172.385</v>
      </c>
      <c r="L4640" t="s">
        <v>560</v>
      </c>
      <c r="M4640" t="s">
        <v>559</v>
      </c>
      <c r="N4640" s="8">
        <v>43412</v>
      </c>
      <c r="O4640">
        <v>0</v>
      </c>
      <c r="P4640">
        <v>0</v>
      </c>
      <c r="Q4640">
        <v>12226.281999999999</v>
      </c>
      <c r="R4640">
        <v>1240.021</v>
      </c>
      <c r="S4640">
        <v>2.5830000000000002</v>
      </c>
      <c r="T4640">
        <v>33</v>
      </c>
      <c r="U4640">
        <v>3757.6410000000001</v>
      </c>
      <c r="V4640">
        <v>7</v>
      </c>
      <c r="W4640">
        <v>2.0129999999999999</v>
      </c>
      <c r="X4640">
        <v>3.254</v>
      </c>
      <c r="Y4640" s="8">
        <v>43412</v>
      </c>
    </row>
    <row r="4641" spans="1:25" x14ac:dyDescent="0.25">
      <c r="A4641">
        <v>-111.976809</v>
      </c>
      <c r="B4641">
        <v>33.078865229999998</v>
      </c>
      <c r="C4641" t="s">
        <v>563</v>
      </c>
      <c r="D4641" t="s">
        <v>562</v>
      </c>
      <c r="E4641" t="s">
        <v>561</v>
      </c>
      <c r="F4641">
        <v>2119</v>
      </c>
      <c r="G4641">
        <v>180</v>
      </c>
      <c r="H4641">
        <v>13.333</v>
      </c>
      <c r="I4641">
        <v>2.9529999999999998</v>
      </c>
      <c r="J4641">
        <v>1</v>
      </c>
      <c r="K4641">
        <v>1172.365</v>
      </c>
      <c r="L4641" t="s">
        <v>560</v>
      </c>
      <c r="M4641" t="s">
        <v>559</v>
      </c>
      <c r="N4641" s="8">
        <v>43412</v>
      </c>
      <c r="O4641">
        <v>0</v>
      </c>
      <c r="P4641">
        <v>0</v>
      </c>
      <c r="Q4641">
        <v>11439.460999999999</v>
      </c>
      <c r="R4641">
        <v>1160.22</v>
      </c>
      <c r="S4641">
        <v>2.4169999999999998</v>
      </c>
      <c r="T4641">
        <v>33</v>
      </c>
      <c r="U4641">
        <v>3515.8180000000002</v>
      </c>
      <c r="V4641">
        <v>7</v>
      </c>
      <c r="W4641">
        <v>2.0129999999999999</v>
      </c>
      <c r="X4641">
        <v>3.254</v>
      </c>
      <c r="Y4641" s="8">
        <v>43412</v>
      </c>
    </row>
    <row r="4642" spans="1:25" x14ac:dyDescent="0.25">
      <c r="A4642">
        <v>-111.97680966</v>
      </c>
      <c r="B4642">
        <v>33.078857220000003</v>
      </c>
      <c r="C4642" t="s">
        <v>563</v>
      </c>
      <c r="D4642" t="s">
        <v>562</v>
      </c>
      <c r="E4642" t="s">
        <v>561</v>
      </c>
      <c r="F4642">
        <v>2120</v>
      </c>
      <c r="G4642">
        <v>182</v>
      </c>
      <c r="H4642">
        <v>13.333</v>
      </c>
      <c r="I4642">
        <v>2.9860000000000002</v>
      </c>
      <c r="J4642">
        <v>1</v>
      </c>
      <c r="K4642">
        <v>1172.3589999999999</v>
      </c>
      <c r="L4642" t="s">
        <v>560</v>
      </c>
      <c r="M4642" t="s">
        <v>559</v>
      </c>
      <c r="N4642" s="8">
        <v>43412</v>
      </c>
      <c r="O4642">
        <v>0</v>
      </c>
      <c r="P4642">
        <v>0</v>
      </c>
      <c r="Q4642">
        <v>13780.041999999999</v>
      </c>
      <c r="R4642">
        <v>1382.25</v>
      </c>
      <c r="S4642">
        <v>2.88</v>
      </c>
      <c r="T4642">
        <v>33</v>
      </c>
      <c r="U4642">
        <v>4188.6350000000002</v>
      </c>
      <c r="V4642">
        <v>7</v>
      </c>
      <c r="W4642">
        <v>2.036</v>
      </c>
      <c r="X4642">
        <v>3.29</v>
      </c>
      <c r="Y4642" s="8">
        <v>43412</v>
      </c>
    </row>
    <row r="4643" spans="1:25" x14ac:dyDescent="0.25">
      <c r="A4643">
        <v>-111.97680883</v>
      </c>
      <c r="B4643">
        <v>33.078849220000002</v>
      </c>
      <c r="C4643" t="s">
        <v>563</v>
      </c>
      <c r="D4643" t="s">
        <v>562</v>
      </c>
      <c r="E4643" t="s">
        <v>561</v>
      </c>
      <c r="F4643">
        <v>2121</v>
      </c>
      <c r="G4643">
        <v>181</v>
      </c>
      <c r="H4643">
        <v>13.333</v>
      </c>
      <c r="I4643">
        <v>3.0179999999999998</v>
      </c>
      <c r="J4643">
        <v>1</v>
      </c>
      <c r="K4643">
        <v>1172.365</v>
      </c>
      <c r="L4643" t="s">
        <v>560</v>
      </c>
      <c r="M4643" t="s">
        <v>559</v>
      </c>
      <c r="N4643" s="8">
        <v>43412</v>
      </c>
      <c r="O4643">
        <v>0</v>
      </c>
      <c r="P4643">
        <v>0</v>
      </c>
      <c r="Q4643">
        <v>15319.701999999999</v>
      </c>
      <c r="R4643">
        <v>1519.9870000000001</v>
      </c>
      <c r="S4643">
        <v>3.1669999999999998</v>
      </c>
      <c r="T4643">
        <v>33</v>
      </c>
      <c r="U4643">
        <v>4606.0200000000004</v>
      </c>
      <c r="V4643">
        <v>7</v>
      </c>
      <c r="W4643">
        <v>2.0579999999999998</v>
      </c>
      <c r="X4643">
        <v>3.3260000000000001</v>
      </c>
      <c r="Y4643" s="8">
        <v>43412</v>
      </c>
    </row>
    <row r="4644" spans="1:25" x14ac:dyDescent="0.25">
      <c r="A4644">
        <v>-111.976809</v>
      </c>
      <c r="B4644">
        <v>33.078840229999997</v>
      </c>
      <c r="C4644" t="s">
        <v>563</v>
      </c>
      <c r="D4644" t="s">
        <v>562</v>
      </c>
      <c r="E4644" t="s">
        <v>561</v>
      </c>
      <c r="F4644">
        <v>2122</v>
      </c>
      <c r="G4644">
        <v>180</v>
      </c>
      <c r="H4644">
        <v>13.333</v>
      </c>
      <c r="I4644">
        <v>2.8220000000000001</v>
      </c>
      <c r="J4644">
        <v>1</v>
      </c>
      <c r="K4644">
        <v>1172.3489999999999</v>
      </c>
      <c r="L4644" t="s">
        <v>560</v>
      </c>
      <c r="M4644" t="s">
        <v>559</v>
      </c>
      <c r="N4644" s="8">
        <v>43412</v>
      </c>
      <c r="O4644">
        <v>0</v>
      </c>
      <c r="P4644">
        <v>0</v>
      </c>
      <c r="Q4644">
        <v>15301.03</v>
      </c>
      <c r="R4644">
        <v>1624.05</v>
      </c>
      <c r="S4644">
        <v>3.383</v>
      </c>
      <c r="T4644">
        <v>33</v>
      </c>
      <c r="U4644">
        <v>4921.3649999999998</v>
      </c>
      <c r="V4644">
        <v>7</v>
      </c>
      <c r="W4644">
        <v>1.9239999999999999</v>
      </c>
      <c r="X4644">
        <v>3.109</v>
      </c>
      <c r="Y4644" s="8">
        <v>43412</v>
      </c>
    </row>
    <row r="4645" spans="1:25" x14ac:dyDescent="0.25">
      <c r="A4645">
        <v>-111.97680917</v>
      </c>
      <c r="B4645">
        <v>33.07883322</v>
      </c>
      <c r="C4645" t="s">
        <v>563</v>
      </c>
      <c r="D4645" t="s">
        <v>562</v>
      </c>
      <c r="E4645" t="s">
        <v>561</v>
      </c>
      <c r="F4645">
        <v>2123</v>
      </c>
      <c r="G4645">
        <v>179</v>
      </c>
      <c r="H4645">
        <v>13.333</v>
      </c>
      <c r="I4645">
        <v>2.92</v>
      </c>
      <c r="J4645">
        <v>1</v>
      </c>
      <c r="K4645">
        <v>1172.336</v>
      </c>
      <c r="L4645" t="s">
        <v>560</v>
      </c>
      <c r="M4645" t="s">
        <v>559</v>
      </c>
      <c r="N4645" s="8">
        <v>43412</v>
      </c>
      <c r="O4645">
        <v>0</v>
      </c>
      <c r="P4645">
        <v>0</v>
      </c>
      <c r="Q4645">
        <v>13882.547</v>
      </c>
      <c r="R4645">
        <v>1423.8240000000001</v>
      </c>
      <c r="S4645">
        <v>2.9660000000000002</v>
      </c>
      <c r="T4645">
        <v>33</v>
      </c>
      <c r="U4645">
        <v>4314.6189999999997</v>
      </c>
      <c r="V4645">
        <v>7</v>
      </c>
      <c r="W4645">
        <v>1.9910000000000001</v>
      </c>
      <c r="X4645">
        <v>3.218</v>
      </c>
      <c r="Y4645" s="8">
        <v>43412</v>
      </c>
    </row>
    <row r="4646" spans="1:25" x14ac:dyDescent="0.25">
      <c r="A4646">
        <v>-111.97680982999999</v>
      </c>
      <c r="B4646">
        <v>33.078824220000001</v>
      </c>
      <c r="C4646" t="s">
        <v>563</v>
      </c>
      <c r="D4646" t="s">
        <v>562</v>
      </c>
      <c r="E4646" t="s">
        <v>561</v>
      </c>
      <c r="F4646">
        <v>2124</v>
      </c>
      <c r="G4646">
        <v>181</v>
      </c>
      <c r="H4646">
        <v>13.333</v>
      </c>
      <c r="I4646">
        <v>2.887</v>
      </c>
      <c r="J4646">
        <v>1</v>
      </c>
      <c r="K4646">
        <v>1172.365</v>
      </c>
      <c r="L4646" t="s">
        <v>560</v>
      </c>
      <c r="M4646" t="s">
        <v>559</v>
      </c>
      <c r="N4646" s="8">
        <v>43412</v>
      </c>
      <c r="O4646">
        <v>0</v>
      </c>
      <c r="P4646">
        <v>0</v>
      </c>
      <c r="Q4646">
        <v>15152.808999999999</v>
      </c>
      <c r="R4646">
        <v>1571.7660000000001</v>
      </c>
      <c r="S4646">
        <v>3.2749999999999999</v>
      </c>
      <c r="T4646">
        <v>33</v>
      </c>
      <c r="U4646">
        <v>4762.9260000000004</v>
      </c>
      <c r="V4646">
        <v>7</v>
      </c>
      <c r="W4646">
        <v>1.9690000000000001</v>
      </c>
      <c r="X4646">
        <v>3.181</v>
      </c>
      <c r="Y4646" s="8">
        <v>43412</v>
      </c>
    </row>
    <row r="4647" spans="1:25" x14ac:dyDescent="0.25">
      <c r="A4647">
        <v>-111.97680932</v>
      </c>
      <c r="B4647">
        <v>33.078816209999999</v>
      </c>
      <c r="C4647" t="s">
        <v>563</v>
      </c>
      <c r="D4647" t="s">
        <v>562</v>
      </c>
      <c r="E4647" t="s">
        <v>561</v>
      </c>
      <c r="F4647">
        <v>2125</v>
      </c>
      <c r="G4647">
        <v>184</v>
      </c>
      <c r="H4647">
        <v>13.333</v>
      </c>
      <c r="I4647">
        <v>2.8540000000000001</v>
      </c>
      <c r="J4647">
        <v>1</v>
      </c>
      <c r="K4647">
        <v>1172.395</v>
      </c>
      <c r="L4647" t="s">
        <v>560</v>
      </c>
      <c r="M4647" t="s">
        <v>559</v>
      </c>
      <c r="N4647" s="8">
        <v>43412</v>
      </c>
      <c r="O4647">
        <v>0</v>
      </c>
      <c r="P4647">
        <v>0</v>
      </c>
      <c r="Q4647">
        <v>12844.282999999999</v>
      </c>
      <c r="R4647">
        <v>1347.6210000000001</v>
      </c>
      <c r="S4647">
        <v>2.8079999999999998</v>
      </c>
      <c r="T4647">
        <v>33</v>
      </c>
      <c r="U4647">
        <v>4083.701</v>
      </c>
      <c r="V4647">
        <v>7</v>
      </c>
      <c r="W4647">
        <v>1.946</v>
      </c>
      <c r="X4647">
        <v>3.145</v>
      </c>
      <c r="Y4647" s="8">
        <v>43412</v>
      </c>
    </row>
    <row r="4648" spans="1:25" x14ac:dyDescent="0.25">
      <c r="A4648">
        <v>-111.97680948999999</v>
      </c>
      <c r="B4648">
        <v>33.078808209999998</v>
      </c>
      <c r="C4648" t="s">
        <v>563</v>
      </c>
      <c r="D4648" t="s">
        <v>562</v>
      </c>
      <c r="E4648" t="s">
        <v>561</v>
      </c>
      <c r="F4648">
        <v>2126</v>
      </c>
      <c r="G4648">
        <v>183</v>
      </c>
      <c r="H4648">
        <v>13.333</v>
      </c>
      <c r="I4648">
        <v>2.7559999999999998</v>
      </c>
      <c r="J4648">
        <v>1</v>
      </c>
      <c r="K4648">
        <v>1172.3589999999999</v>
      </c>
      <c r="L4648" t="s">
        <v>560</v>
      </c>
      <c r="M4648" t="s">
        <v>559</v>
      </c>
      <c r="N4648" s="8">
        <v>43412</v>
      </c>
      <c r="O4648">
        <v>0</v>
      </c>
      <c r="P4648">
        <v>0</v>
      </c>
      <c r="Q4648">
        <v>13553.222</v>
      </c>
      <c r="R4648">
        <v>1472.789</v>
      </c>
      <c r="S4648">
        <v>3.0680000000000001</v>
      </c>
      <c r="T4648">
        <v>33</v>
      </c>
      <c r="U4648">
        <v>4462.9970000000003</v>
      </c>
      <c r="V4648">
        <v>7</v>
      </c>
      <c r="W4648">
        <v>1.879</v>
      </c>
      <c r="X4648">
        <v>3.0369999999999999</v>
      </c>
      <c r="Y4648" s="8">
        <v>43412</v>
      </c>
    </row>
    <row r="4649" spans="1:25" x14ac:dyDescent="0.25">
      <c r="A4649">
        <v>-111.9768107</v>
      </c>
      <c r="B4649">
        <v>33.078800100000002</v>
      </c>
      <c r="C4649" t="s">
        <v>563</v>
      </c>
      <c r="D4649" t="s">
        <v>562</v>
      </c>
      <c r="E4649" t="s">
        <v>561</v>
      </c>
      <c r="F4649">
        <v>2127</v>
      </c>
      <c r="G4649">
        <v>170</v>
      </c>
      <c r="H4649">
        <v>13.333</v>
      </c>
      <c r="I4649">
        <v>2.9860000000000002</v>
      </c>
      <c r="J4649">
        <v>1</v>
      </c>
      <c r="K4649">
        <v>1172.405</v>
      </c>
      <c r="L4649" t="s">
        <v>560</v>
      </c>
      <c r="M4649" t="s">
        <v>559</v>
      </c>
      <c r="N4649" s="8">
        <v>43412</v>
      </c>
      <c r="O4649">
        <v>0</v>
      </c>
      <c r="P4649">
        <v>0</v>
      </c>
      <c r="Q4649">
        <v>12368.775</v>
      </c>
      <c r="R4649">
        <v>1240.6880000000001</v>
      </c>
      <c r="S4649">
        <v>2.585</v>
      </c>
      <c r="T4649">
        <v>33</v>
      </c>
      <c r="U4649">
        <v>3759.6610000000001</v>
      </c>
      <c r="V4649">
        <v>7</v>
      </c>
      <c r="W4649">
        <v>2.036</v>
      </c>
      <c r="X4649">
        <v>3.29</v>
      </c>
      <c r="Y4649" s="8">
        <v>43412</v>
      </c>
    </row>
    <row r="4650" spans="1:25" x14ac:dyDescent="0.25">
      <c r="A4650">
        <v>-111.97680896999999</v>
      </c>
      <c r="B4650">
        <v>33.078792180000001</v>
      </c>
      <c r="C4650" t="s">
        <v>563</v>
      </c>
      <c r="D4650" t="s">
        <v>562</v>
      </c>
      <c r="E4650" t="s">
        <v>561</v>
      </c>
      <c r="F4650">
        <v>2128</v>
      </c>
      <c r="G4650">
        <v>186</v>
      </c>
      <c r="H4650">
        <v>13.333</v>
      </c>
      <c r="I4650">
        <v>2.92</v>
      </c>
      <c r="J4650">
        <v>1</v>
      </c>
      <c r="K4650">
        <v>1172.4480000000001</v>
      </c>
      <c r="L4650" t="s">
        <v>560</v>
      </c>
      <c r="M4650" t="s">
        <v>559</v>
      </c>
      <c r="N4650" s="8">
        <v>43412</v>
      </c>
      <c r="O4650">
        <v>0</v>
      </c>
      <c r="P4650">
        <v>0</v>
      </c>
      <c r="Q4650">
        <v>11777.323</v>
      </c>
      <c r="R4650">
        <v>1207.9079999999999</v>
      </c>
      <c r="S4650">
        <v>2.516</v>
      </c>
      <c r="T4650">
        <v>33</v>
      </c>
      <c r="U4650">
        <v>3660.3270000000002</v>
      </c>
      <c r="V4650">
        <v>7</v>
      </c>
      <c r="W4650">
        <v>1.9910000000000001</v>
      </c>
      <c r="X4650">
        <v>3.218</v>
      </c>
      <c r="Y4650" s="8">
        <v>43412</v>
      </c>
    </row>
    <row r="4651" spans="1:25" x14ac:dyDescent="0.25">
      <c r="A4651">
        <v>-111.97680862999999</v>
      </c>
      <c r="B4651">
        <v>33.078784149999997</v>
      </c>
      <c r="C4651" t="s">
        <v>563</v>
      </c>
      <c r="D4651" t="s">
        <v>562</v>
      </c>
      <c r="E4651" t="s">
        <v>561</v>
      </c>
      <c r="F4651">
        <v>2129</v>
      </c>
      <c r="G4651">
        <v>188</v>
      </c>
      <c r="H4651">
        <v>13.333</v>
      </c>
      <c r="I4651">
        <v>2.9860000000000002</v>
      </c>
      <c r="J4651">
        <v>1</v>
      </c>
      <c r="K4651">
        <v>1172.336</v>
      </c>
      <c r="L4651" t="s">
        <v>560</v>
      </c>
      <c r="M4651" t="s">
        <v>559</v>
      </c>
      <c r="N4651" s="8">
        <v>43412</v>
      </c>
      <c r="O4651">
        <v>0</v>
      </c>
      <c r="P4651">
        <v>0</v>
      </c>
      <c r="Q4651">
        <v>13201.369000000001</v>
      </c>
      <c r="R4651">
        <v>1324.204</v>
      </c>
      <c r="S4651">
        <v>2.7589999999999999</v>
      </c>
      <c r="T4651">
        <v>33</v>
      </c>
      <c r="U4651">
        <v>4012.739</v>
      </c>
      <c r="V4651">
        <v>7</v>
      </c>
      <c r="W4651">
        <v>2.036</v>
      </c>
      <c r="X4651">
        <v>3.29</v>
      </c>
      <c r="Y4651" s="8">
        <v>43412</v>
      </c>
    </row>
    <row r="4652" spans="1:25" x14ac:dyDescent="0.25">
      <c r="A4652">
        <v>-111.97680966</v>
      </c>
      <c r="B4652">
        <v>33.078776220000002</v>
      </c>
      <c r="C4652" t="s">
        <v>563</v>
      </c>
      <c r="D4652" t="s">
        <v>562</v>
      </c>
      <c r="E4652" t="s">
        <v>561</v>
      </c>
      <c r="F4652">
        <v>2130</v>
      </c>
      <c r="G4652">
        <v>182</v>
      </c>
      <c r="H4652">
        <v>13.333</v>
      </c>
      <c r="I4652">
        <v>2.9529999999999998</v>
      </c>
      <c r="J4652">
        <v>1</v>
      </c>
      <c r="K4652">
        <v>1172.402</v>
      </c>
      <c r="L4652" t="s">
        <v>560</v>
      </c>
      <c r="M4652" t="s">
        <v>559</v>
      </c>
      <c r="N4652" s="8">
        <v>43412</v>
      </c>
      <c r="O4652">
        <v>0</v>
      </c>
      <c r="P4652">
        <v>0</v>
      </c>
      <c r="Q4652">
        <v>15819.665999999999</v>
      </c>
      <c r="R4652">
        <v>1604.472</v>
      </c>
      <c r="S4652">
        <v>3.343</v>
      </c>
      <c r="T4652">
        <v>33</v>
      </c>
      <c r="U4652">
        <v>4862.0349999999999</v>
      </c>
      <c r="V4652">
        <v>7</v>
      </c>
      <c r="W4652">
        <v>2.0129999999999999</v>
      </c>
      <c r="X4652">
        <v>3.254</v>
      </c>
      <c r="Y4652" s="8">
        <v>43412</v>
      </c>
    </row>
    <row r="4653" spans="1:25" x14ac:dyDescent="0.25">
      <c r="A4653">
        <v>-111.97681086</v>
      </c>
      <c r="B4653">
        <v>33.078768189999998</v>
      </c>
      <c r="C4653" t="s">
        <v>563</v>
      </c>
      <c r="D4653" t="s">
        <v>562</v>
      </c>
      <c r="E4653" t="s">
        <v>561</v>
      </c>
      <c r="F4653">
        <v>2131</v>
      </c>
      <c r="G4653">
        <v>175</v>
      </c>
      <c r="H4653">
        <v>13.333</v>
      </c>
      <c r="I4653">
        <v>2.8220000000000001</v>
      </c>
      <c r="J4653">
        <v>1</v>
      </c>
      <c r="K4653">
        <v>1172.425</v>
      </c>
      <c r="L4653" t="s">
        <v>560</v>
      </c>
      <c r="M4653" t="s">
        <v>559</v>
      </c>
      <c r="N4653" s="8">
        <v>43412</v>
      </c>
      <c r="O4653">
        <v>0</v>
      </c>
      <c r="P4653">
        <v>0</v>
      </c>
      <c r="Q4653">
        <v>12734.508</v>
      </c>
      <c r="R4653">
        <v>1351.64</v>
      </c>
      <c r="S4653">
        <v>2.8159999999999998</v>
      </c>
      <c r="T4653">
        <v>33</v>
      </c>
      <c r="U4653">
        <v>4095.8780000000002</v>
      </c>
      <c r="V4653">
        <v>7</v>
      </c>
      <c r="W4653">
        <v>1.9239999999999999</v>
      </c>
      <c r="X4653">
        <v>3.109</v>
      </c>
      <c r="Y4653" s="8">
        <v>43412</v>
      </c>
    </row>
    <row r="4654" spans="1:25" x14ac:dyDescent="0.25">
      <c r="A4654">
        <v>-111.97680948999999</v>
      </c>
      <c r="B4654">
        <v>33.078760209999999</v>
      </c>
      <c r="C4654" t="s">
        <v>563</v>
      </c>
      <c r="D4654" t="s">
        <v>562</v>
      </c>
      <c r="E4654" t="s">
        <v>561</v>
      </c>
      <c r="F4654">
        <v>2132</v>
      </c>
      <c r="G4654">
        <v>183</v>
      </c>
      <c r="H4654">
        <v>13.333</v>
      </c>
      <c r="I4654">
        <v>2.8540000000000001</v>
      </c>
      <c r="J4654">
        <v>1</v>
      </c>
      <c r="K4654">
        <v>1172.375</v>
      </c>
      <c r="L4654" t="s">
        <v>560</v>
      </c>
      <c r="M4654" t="s">
        <v>559</v>
      </c>
      <c r="N4654" s="8">
        <v>43412</v>
      </c>
      <c r="O4654">
        <v>0</v>
      </c>
      <c r="P4654">
        <v>0</v>
      </c>
      <c r="Q4654">
        <v>14123.192999999999</v>
      </c>
      <c r="R4654">
        <v>1481.8050000000001</v>
      </c>
      <c r="S4654">
        <v>3.0870000000000002</v>
      </c>
      <c r="T4654">
        <v>33</v>
      </c>
      <c r="U4654">
        <v>4490.317</v>
      </c>
      <c r="V4654">
        <v>7</v>
      </c>
      <c r="W4654">
        <v>1.946</v>
      </c>
      <c r="X4654">
        <v>3.145</v>
      </c>
      <c r="Y4654" s="8">
        <v>43412</v>
      </c>
    </row>
    <row r="4655" spans="1:25" x14ac:dyDescent="0.25">
      <c r="A4655">
        <v>-111.97680982999999</v>
      </c>
      <c r="B4655">
        <v>33.078752219999998</v>
      </c>
      <c r="C4655" t="s">
        <v>563</v>
      </c>
      <c r="D4655" t="s">
        <v>562</v>
      </c>
      <c r="E4655" t="s">
        <v>561</v>
      </c>
      <c r="F4655">
        <v>2133</v>
      </c>
      <c r="G4655">
        <v>181</v>
      </c>
      <c r="H4655">
        <v>13.333</v>
      </c>
      <c r="I4655">
        <v>2.9860000000000002</v>
      </c>
      <c r="J4655">
        <v>1</v>
      </c>
      <c r="K4655">
        <v>1172.3720000000001</v>
      </c>
      <c r="L4655" t="s">
        <v>560</v>
      </c>
      <c r="M4655" t="s">
        <v>559</v>
      </c>
      <c r="N4655" s="8">
        <v>43412</v>
      </c>
      <c r="O4655">
        <v>0</v>
      </c>
      <c r="P4655">
        <v>0</v>
      </c>
      <c r="Q4655">
        <v>13271.871999999999</v>
      </c>
      <c r="R4655">
        <v>1331.2760000000001</v>
      </c>
      <c r="S4655">
        <v>2.7730000000000001</v>
      </c>
      <c r="T4655">
        <v>33</v>
      </c>
      <c r="U4655">
        <v>4034.1689999999999</v>
      </c>
      <c r="V4655">
        <v>7</v>
      </c>
      <c r="W4655">
        <v>2.036</v>
      </c>
      <c r="X4655">
        <v>3.29</v>
      </c>
      <c r="Y4655" s="8">
        <v>43412</v>
      </c>
    </row>
    <row r="4656" spans="1:25" x14ac:dyDescent="0.25">
      <c r="A4656">
        <v>-111.97681068</v>
      </c>
      <c r="B4656">
        <v>33.078744210000004</v>
      </c>
      <c r="C4656" t="s">
        <v>563</v>
      </c>
      <c r="D4656" t="s">
        <v>562</v>
      </c>
      <c r="E4656" t="s">
        <v>561</v>
      </c>
      <c r="F4656">
        <v>2134</v>
      </c>
      <c r="G4656">
        <v>176</v>
      </c>
      <c r="H4656">
        <v>13.333</v>
      </c>
      <c r="I4656">
        <v>2.7890000000000001</v>
      </c>
      <c r="J4656">
        <v>1</v>
      </c>
      <c r="K4656">
        <v>1172.47</v>
      </c>
      <c r="L4656" t="s">
        <v>560</v>
      </c>
      <c r="M4656" t="s">
        <v>559</v>
      </c>
      <c r="N4656" s="8">
        <v>43412</v>
      </c>
      <c r="O4656">
        <v>0</v>
      </c>
      <c r="P4656">
        <v>0</v>
      </c>
      <c r="Q4656">
        <v>14330.514999999999</v>
      </c>
      <c r="R4656">
        <v>1538.9349999999999</v>
      </c>
      <c r="S4656">
        <v>3.206</v>
      </c>
      <c r="T4656">
        <v>33</v>
      </c>
      <c r="U4656">
        <v>4663.4380000000001</v>
      </c>
      <c r="V4656">
        <v>7</v>
      </c>
      <c r="W4656">
        <v>1.901</v>
      </c>
      <c r="X4656">
        <v>3.073</v>
      </c>
      <c r="Y4656" s="8">
        <v>43412</v>
      </c>
    </row>
    <row r="4657" spans="1:25" x14ac:dyDescent="0.25">
      <c r="A4657">
        <v>-111.97680966</v>
      </c>
      <c r="B4657">
        <v>33.078736220000003</v>
      </c>
      <c r="C4657" t="s">
        <v>563</v>
      </c>
      <c r="D4657" t="s">
        <v>562</v>
      </c>
      <c r="E4657" t="s">
        <v>561</v>
      </c>
      <c r="F4657">
        <v>2135</v>
      </c>
      <c r="G4657">
        <v>182</v>
      </c>
      <c r="H4657">
        <v>13.333</v>
      </c>
      <c r="I4657">
        <v>2.8220000000000001</v>
      </c>
      <c r="J4657">
        <v>1</v>
      </c>
      <c r="K4657">
        <v>1172.395</v>
      </c>
      <c r="L4657" t="s">
        <v>560</v>
      </c>
      <c r="M4657" t="s">
        <v>559</v>
      </c>
      <c r="N4657" s="8">
        <v>43412</v>
      </c>
      <c r="O4657">
        <v>0</v>
      </c>
      <c r="P4657">
        <v>0</v>
      </c>
      <c r="Q4657">
        <v>14250.153</v>
      </c>
      <c r="R4657">
        <v>1512.51</v>
      </c>
      <c r="S4657">
        <v>3.1509999999999998</v>
      </c>
      <c r="T4657">
        <v>33</v>
      </c>
      <c r="U4657">
        <v>4583.3649999999998</v>
      </c>
      <c r="V4657">
        <v>7</v>
      </c>
      <c r="W4657">
        <v>1.9239999999999999</v>
      </c>
      <c r="X4657">
        <v>3.109</v>
      </c>
      <c r="Y4657" s="8">
        <v>43412</v>
      </c>
    </row>
    <row r="4658" spans="1:25" x14ac:dyDescent="0.25">
      <c r="A4658">
        <v>-111.9768112</v>
      </c>
      <c r="B4658">
        <v>33.078728159999997</v>
      </c>
      <c r="C4658" t="s">
        <v>563</v>
      </c>
      <c r="D4658" t="s">
        <v>562</v>
      </c>
      <c r="E4658" t="s">
        <v>561</v>
      </c>
      <c r="F4658">
        <v>2136</v>
      </c>
      <c r="G4658">
        <v>173</v>
      </c>
      <c r="H4658">
        <v>13.333</v>
      </c>
      <c r="I4658">
        <v>3.117</v>
      </c>
      <c r="J4658">
        <v>1</v>
      </c>
      <c r="K4658">
        <v>1172.395</v>
      </c>
      <c r="L4658" t="s">
        <v>560</v>
      </c>
      <c r="M4658" t="s">
        <v>559</v>
      </c>
      <c r="N4658" s="8">
        <v>43412</v>
      </c>
      <c r="O4658">
        <v>0</v>
      </c>
      <c r="P4658">
        <v>0</v>
      </c>
      <c r="Q4658">
        <v>14697.57</v>
      </c>
      <c r="R4658">
        <v>1412.21</v>
      </c>
      <c r="S4658">
        <v>2.9420000000000002</v>
      </c>
      <c r="T4658">
        <v>33</v>
      </c>
      <c r="U4658">
        <v>4279.4229999999998</v>
      </c>
      <c r="V4658">
        <v>7</v>
      </c>
      <c r="W4658">
        <v>2.125</v>
      </c>
      <c r="X4658">
        <v>3.4340000000000002</v>
      </c>
      <c r="Y4658" s="8">
        <v>43412</v>
      </c>
    </row>
    <row r="4659" spans="1:25" x14ac:dyDescent="0.25">
      <c r="A4659">
        <v>-111.97681083000001</v>
      </c>
      <c r="B4659">
        <v>33.078720220000001</v>
      </c>
      <c r="C4659" t="s">
        <v>563</v>
      </c>
      <c r="D4659" t="s">
        <v>562</v>
      </c>
      <c r="E4659" t="s">
        <v>561</v>
      </c>
      <c r="F4659">
        <v>2137</v>
      </c>
      <c r="G4659">
        <v>181</v>
      </c>
      <c r="H4659">
        <v>13.333</v>
      </c>
      <c r="I4659">
        <v>2.7890000000000001</v>
      </c>
      <c r="J4659">
        <v>1</v>
      </c>
      <c r="K4659">
        <v>1172.415</v>
      </c>
      <c r="L4659" t="s">
        <v>560</v>
      </c>
      <c r="M4659" t="s">
        <v>559</v>
      </c>
      <c r="N4659" s="8">
        <v>43412</v>
      </c>
      <c r="O4659">
        <v>0</v>
      </c>
      <c r="P4659">
        <v>0</v>
      </c>
      <c r="Q4659">
        <v>16708.385999999999</v>
      </c>
      <c r="R4659">
        <v>1794.2909999999999</v>
      </c>
      <c r="S4659">
        <v>3.738</v>
      </c>
      <c r="T4659">
        <v>33</v>
      </c>
      <c r="U4659">
        <v>5437.2449999999999</v>
      </c>
      <c r="V4659">
        <v>7</v>
      </c>
      <c r="W4659">
        <v>1.901</v>
      </c>
      <c r="X4659">
        <v>3.073</v>
      </c>
      <c r="Y4659" s="8">
        <v>43412</v>
      </c>
    </row>
    <row r="4660" spans="1:25" x14ac:dyDescent="0.25">
      <c r="A4660">
        <v>-111.97680932</v>
      </c>
      <c r="B4660">
        <v>33.078712209999999</v>
      </c>
      <c r="C4660" t="s">
        <v>563</v>
      </c>
      <c r="D4660" t="s">
        <v>562</v>
      </c>
      <c r="E4660" t="s">
        <v>561</v>
      </c>
      <c r="F4660">
        <v>2138</v>
      </c>
      <c r="G4660">
        <v>184</v>
      </c>
      <c r="H4660">
        <v>13.333</v>
      </c>
      <c r="I4660">
        <v>2.887</v>
      </c>
      <c r="J4660">
        <v>1</v>
      </c>
      <c r="K4660">
        <v>1172.395</v>
      </c>
      <c r="L4660" t="s">
        <v>560</v>
      </c>
      <c r="M4660" t="s">
        <v>559</v>
      </c>
      <c r="N4660" s="8">
        <v>43412</v>
      </c>
      <c r="O4660">
        <v>0</v>
      </c>
      <c r="P4660">
        <v>0</v>
      </c>
      <c r="Q4660">
        <v>15126.04</v>
      </c>
      <c r="R4660">
        <v>1568.989</v>
      </c>
      <c r="S4660">
        <v>3.2690000000000001</v>
      </c>
      <c r="T4660">
        <v>33</v>
      </c>
      <c r="U4660">
        <v>4754.5110000000004</v>
      </c>
      <c r="V4660">
        <v>7</v>
      </c>
      <c r="W4660">
        <v>1.9690000000000001</v>
      </c>
      <c r="X4660">
        <v>3.181</v>
      </c>
      <c r="Y4660" s="8">
        <v>43412</v>
      </c>
    </row>
    <row r="4661" spans="1:25" x14ac:dyDescent="0.25">
      <c r="A4661">
        <v>-111.97681151</v>
      </c>
      <c r="B4661">
        <v>33.078704209999998</v>
      </c>
      <c r="C4661" t="s">
        <v>563</v>
      </c>
      <c r="D4661" t="s">
        <v>562</v>
      </c>
      <c r="E4661" t="s">
        <v>561</v>
      </c>
      <c r="F4661">
        <v>2139</v>
      </c>
      <c r="G4661">
        <v>177</v>
      </c>
      <c r="H4661">
        <v>13.333</v>
      </c>
      <c r="I4661">
        <v>2.9529999999999998</v>
      </c>
      <c r="J4661">
        <v>1</v>
      </c>
      <c r="K4661">
        <v>1172.3789999999999</v>
      </c>
      <c r="L4661" t="s">
        <v>560</v>
      </c>
      <c r="M4661" t="s">
        <v>559</v>
      </c>
      <c r="N4661" s="8">
        <v>43412</v>
      </c>
      <c r="O4661">
        <v>0</v>
      </c>
      <c r="P4661">
        <v>0</v>
      </c>
      <c r="Q4661">
        <v>15708.734</v>
      </c>
      <c r="R4661">
        <v>1593.221</v>
      </c>
      <c r="S4661">
        <v>3.319</v>
      </c>
      <c r="T4661">
        <v>33</v>
      </c>
      <c r="U4661">
        <v>4827.942</v>
      </c>
      <c r="V4661">
        <v>7</v>
      </c>
      <c r="W4661">
        <v>2.0129999999999999</v>
      </c>
      <c r="X4661">
        <v>3.254</v>
      </c>
      <c r="Y4661" s="8">
        <v>43412</v>
      </c>
    </row>
    <row r="4662" spans="1:25" x14ac:dyDescent="0.25">
      <c r="A4662">
        <v>-111.97680932</v>
      </c>
      <c r="B4662">
        <v>33.078696209999997</v>
      </c>
      <c r="C4662" t="s">
        <v>563</v>
      </c>
      <c r="D4662" t="s">
        <v>562</v>
      </c>
      <c r="E4662" t="s">
        <v>561</v>
      </c>
      <c r="F4662">
        <v>2140</v>
      </c>
      <c r="G4662">
        <v>184</v>
      </c>
      <c r="H4662">
        <v>13.333</v>
      </c>
      <c r="I4662">
        <v>3.0179999999999998</v>
      </c>
      <c r="J4662">
        <v>1</v>
      </c>
      <c r="K4662">
        <v>1172.3979999999999</v>
      </c>
      <c r="L4662" t="s">
        <v>560</v>
      </c>
      <c r="M4662" t="s">
        <v>559</v>
      </c>
      <c r="N4662" s="8">
        <v>43412</v>
      </c>
      <c r="O4662">
        <v>0</v>
      </c>
      <c r="P4662">
        <v>0</v>
      </c>
      <c r="Q4662">
        <v>17081.169999999998</v>
      </c>
      <c r="R4662">
        <v>1694.7560000000001</v>
      </c>
      <c r="S4662">
        <v>3.5310000000000001</v>
      </c>
      <c r="T4662">
        <v>33</v>
      </c>
      <c r="U4662">
        <v>5135.6229999999996</v>
      </c>
      <c r="V4662">
        <v>7</v>
      </c>
      <c r="W4662">
        <v>2.0579999999999998</v>
      </c>
      <c r="X4662">
        <v>3.3260000000000001</v>
      </c>
      <c r="Y4662" s="8">
        <v>43412</v>
      </c>
    </row>
    <row r="4663" spans="1:25" x14ac:dyDescent="0.25">
      <c r="A4663">
        <v>-111.97681186</v>
      </c>
      <c r="B4663">
        <v>33.078688190000001</v>
      </c>
      <c r="C4663" t="s">
        <v>563</v>
      </c>
      <c r="D4663" t="s">
        <v>562</v>
      </c>
      <c r="E4663" t="s">
        <v>561</v>
      </c>
      <c r="F4663">
        <v>2141</v>
      </c>
      <c r="G4663">
        <v>175</v>
      </c>
      <c r="H4663">
        <v>13.333</v>
      </c>
      <c r="I4663">
        <v>2.887</v>
      </c>
      <c r="J4663">
        <v>1</v>
      </c>
      <c r="K4663">
        <v>1172.3820000000001</v>
      </c>
      <c r="L4663" t="s">
        <v>560</v>
      </c>
      <c r="M4663" t="s">
        <v>559</v>
      </c>
      <c r="N4663" s="8">
        <v>43412</v>
      </c>
      <c r="O4663">
        <v>0</v>
      </c>
      <c r="P4663">
        <v>0</v>
      </c>
      <c r="Q4663">
        <v>14197.165000000001</v>
      </c>
      <c r="R4663">
        <v>1472.6389999999999</v>
      </c>
      <c r="S4663">
        <v>3.0680000000000001</v>
      </c>
      <c r="T4663">
        <v>33</v>
      </c>
      <c r="U4663">
        <v>4462.5420000000004</v>
      </c>
      <c r="V4663">
        <v>7</v>
      </c>
      <c r="W4663">
        <v>1.9690000000000001</v>
      </c>
      <c r="X4663">
        <v>3.181</v>
      </c>
      <c r="Y4663" s="8">
        <v>43412</v>
      </c>
    </row>
    <row r="4664" spans="1:25" x14ac:dyDescent="0.25">
      <c r="A4664">
        <v>-111.97680896999999</v>
      </c>
      <c r="B4664">
        <v>33.078679180000002</v>
      </c>
      <c r="C4664" t="s">
        <v>563</v>
      </c>
      <c r="D4664" t="s">
        <v>562</v>
      </c>
      <c r="E4664" t="s">
        <v>561</v>
      </c>
      <c r="F4664">
        <v>2142</v>
      </c>
      <c r="G4664">
        <v>186</v>
      </c>
      <c r="H4664">
        <v>13.333</v>
      </c>
      <c r="I4664">
        <v>3.0510000000000002</v>
      </c>
      <c r="J4664">
        <v>1</v>
      </c>
      <c r="K4664">
        <v>1172.375</v>
      </c>
      <c r="L4664" t="s">
        <v>560</v>
      </c>
      <c r="M4664" t="s">
        <v>559</v>
      </c>
      <c r="N4664" s="8">
        <v>43412</v>
      </c>
      <c r="O4664">
        <v>0</v>
      </c>
      <c r="P4664">
        <v>0</v>
      </c>
      <c r="Q4664">
        <v>15661.75</v>
      </c>
      <c r="R4664">
        <v>1537.2149999999999</v>
      </c>
      <c r="S4664">
        <v>3.2029999999999998</v>
      </c>
      <c r="T4664">
        <v>33</v>
      </c>
      <c r="U4664">
        <v>4658.2269999999999</v>
      </c>
      <c r="V4664">
        <v>7</v>
      </c>
      <c r="W4664">
        <v>2.08</v>
      </c>
      <c r="X4664">
        <v>3.3620000000000001</v>
      </c>
      <c r="Y4664" s="8">
        <v>43412</v>
      </c>
    </row>
    <row r="4665" spans="1:25" x14ac:dyDescent="0.25">
      <c r="A4665">
        <v>-111.97681168</v>
      </c>
      <c r="B4665">
        <v>33.078671210000003</v>
      </c>
      <c r="C4665" t="s">
        <v>563</v>
      </c>
      <c r="D4665" t="s">
        <v>562</v>
      </c>
      <c r="E4665" t="s">
        <v>561</v>
      </c>
      <c r="F4665">
        <v>2143</v>
      </c>
      <c r="G4665">
        <v>176</v>
      </c>
      <c r="H4665">
        <v>13.333</v>
      </c>
      <c r="I4665">
        <v>2.9860000000000002</v>
      </c>
      <c r="J4665">
        <v>1</v>
      </c>
      <c r="K4665">
        <v>1172.4110000000001</v>
      </c>
      <c r="L4665" t="s">
        <v>560</v>
      </c>
      <c r="M4665" t="s">
        <v>559</v>
      </c>
      <c r="N4665" s="8">
        <v>43412</v>
      </c>
      <c r="O4665">
        <v>0</v>
      </c>
      <c r="P4665">
        <v>0</v>
      </c>
      <c r="Q4665">
        <v>14504.513999999999</v>
      </c>
      <c r="R4665">
        <v>1454.92</v>
      </c>
      <c r="S4665">
        <v>3.0310000000000001</v>
      </c>
      <c r="T4665">
        <v>33</v>
      </c>
      <c r="U4665">
        <v>4408.848</v>
      </c>
      <c r="V4665">
        <v>7</v>
      </c>
      <c r="W4665">
        <v>2.036</v>
      </c>
      <c r="X4665">
        <v>3.29</v>
      </c>
      <c r="Y4665" s="8">
        <v>43412</v>
      </c>
    </row>
    <row r="4666" spans="1:25" x14ac:dyDescent="0.25">
      <c r="A4666">
        <v>-111.97681049000001</v>
      </c>
      <c r="B4666">
        <v>33.078663210000002</v>
      </c>
      <c r="C4666" t="s">
        <v>563</v>
      </c>
      <c r="D4666" t="s">
        <v>562</v>
      </c>
      <c r="E4666" t="s">
        <v>561</v>
      </c>
      <c r="F4666">
        <v>2144</v>
      </c>
      <c r="G4666">
        <v>183</v>
      </c>
      <c r="H4666">
        <v>13.333</v>
      </c>
      <c r="I4666">
        <v>2.9529999999999998</v>
      </c>
      <c r="J4666">
        <v>1</v>
      </c>
      <c r="K4666">
        <v>1172.385</v>
      </c>
      <c r="L4666" t="s">
        <v>560</v>
      </c>
      <c r="M4666" t="s">
        <v>559</v>
      </c>
      <c r="N4666" s="8">
        <v>43412</v>
      </c>
      <c r="O4666">
        <v>0</v>
      </c>
      <c r="P4666">
        <v>0</v>
      </c>
      <c r="Q4666">
        <v>15358.974</v>
      </c>
      <c r="R4666">
        <v>1557.7470000000001</v>
      </c>
      <c r="S4666">
        <v>3.2450000000000001</v>
      </c>
      <c r="T4666">
        <v>33</v>
      </c>
      <c r="U4666">
        <v>4720.4459999999999</v>
      </c>
      <c r="V4666">
        <v>7</v>
      </c>
      <c r="W4666">
        <v>2.0129999999999999</v>
      </c>
      <c r="X4666">
        <v>3.254</v>
      </c>
      <c r="Y4666" s="8">
        <v>43412</v>
      </c>
    </row>
    <row r="4667" spans="1:25" x14ac:dyDescent="0.25">
      <c r="A4667">
        <v>-111.976811</v>
      </c>
      <c r="B4667">
        <v>33.078655230000003</v>
      </c>
      <c r="C4667" t="s">
        <v>563</v>
      </c>
      <c r="D4667" t="s">
        <v>562</v>
      </c>
      <c r="E4667" t="s">
        <v>561</v>
      </c>
      <c r="F4667">
        <v>2145</v>
      </c>
      <c r="G4667">
        <v>180</v>
      </c>
      <c r="H4667">
        <v>13.333</v>
      </c>
      <c r="I4667">
        <v>2.9529999999999998</v>
      </c>
      <c r="J4667">
        <v>1</v>
      </c>
      <c r="K4667">
        <v>1172.3789999999999</v>
      </c>
      <c r="L4667" t="s">
        <v>560</v>
      </c>
      <c r="M4667" t="s">
        <v>559</v>
      </c>
      <c r="N4667" s="8">
        <v>43412</v>
      </c>
      <c r="O4667">
        <v>0</v>
      </c>
      <c r="P4667">
        <v>0</v>
      </c>
      <c r="Q4667">
        <v>14565.322</v>
      </c>
      <c r="R4667">
        <v>1477.2529999999999</v>
      </c>
      <c r="S4667">
        <v>3.0779999999999998</v>
      </c>
      <c r="T4667">
        <v>33</v>
      </c>
      <c r="U4667">
        <v>4476.5240000000003</v>
      </c>
      <c r="V4667">
        <v>7</v>
      </c>
      <c r="W4667">
        <v>2.0129999999999999</v>
      </c>
      <c r="X4667">
        <v>3.254</v>
      </c>
      <c r="Y4667" s="8">
        <v>43412</v>
      </c>
    </row>
    <row r="4668" spans="1:25" x14ac:dyDescent="0.25">
      <c r="A4668">
        <v>-111.97681117</v>
      </c>
      <c r="B4668">
        <v>33.078647220000001</v>
      </c>
      <c r="C4668" t="s">
        <v>563</v>
      </c>
      <c r="D4668" t="s">
        <v>562</v>
      </c>
      <c r="E4668" t="s">
        <v>561</v>
      </c>
      <c r="F4668">
        <v>2146</v>
      </c>
      <c r="G4668">
        <v>179</v>
      </c>
      <c r="H4668">
        <v>13.333</v>
      </c>
      <c r="I4668">
        <v>2.9529999999999998</v>
      </c>
      <c r="J4668">
        <v>1</v>
      </c>
      <c r="K4668">
        <v>1172.4380000000001</v>
      </c>
      <c r="L4668" t="s">
        <v>560</v>
      </c>
      <c r="M4668" t="s">
        <v>559</v>
      </c>
      <c r="N4668" s="8">
        <v>43412</v>
      </c>
      <c r="O4668">
        <v>0</v>
      </c>
      <c r="P4668">
        <v>0</v>
      </c>
      <c r="Q4668">
        <v>15197.424000000001</v>
      </c>
      <c r="R4668">
        <v>1541.3620000000001</v>
      </c>
      <c r="S4668">
        <v>3.2109999999999999</v>
      </c>
      <c r="T4668">
        <v>33</v>
      </c>
      <c r="U4668">
        <v>4670.7950000000001</v>
      </c>
      <c r="V4668">
        <v>7</v>
      </c>
      <c r="W4668">
        <v>2.0129999999999999</v>
      </c>
      <c r="X4668">
        <v>3.254</v>
      </c>
      <c r="Y4668" s="8">
        <v>43412</v>
      </c>
    </row>
    <row r="4669" spans="1:25" x14ac:dyDescent="0.25">
      <c r="A4669">
        <v>-111.97681186</v>
      </c>
      <c r="B4669">
        <v>33.078639189999997</v>
      </c>
      <c r="C4669" t="s">
        <v>563</v>
      </c>
      <c r="D4669" t="s">
        <v>562</v>
      </c>
      <c r="E4669" t="s">
        <v>561</v>
      </c>
      <c r="F4669">
        <v>2147</v>
      </c>
      <c r="G4669">
        <v>175</v>
      </c>
      <c r="H4669">
        <v>13.333</v>
      </c>
      <c r="I4669">
        <v>2.7890000000000001</v>
      </c>
      <c r="J4669">
        <v>1</v>
      </c>
      <c r="K4669">
        <v>1172.3979999999999</v>
      </c>
      <c r="L4669" t="s">
        <v>560</v>
      </c>
      <c r="M4669" t="s">
        <v>559</v>
      </c>
      <c r="N4669" s="8">
        <v>43412</v>
      </c>
      <c r="O4669">
        <v>0</v>
      </c>
      <c r="P4669">
        <v>0</v>
      </c>
      <c r="Q4669">
        <v>14246.242</v>
      </c>
      <c r="R4669">
        <v>1529.885</v>
      </c>
      <c r="S4669">
        <v>3.1869999999999998</v>
      </c>
      <c r="T4669">
        <v>33</v>
      </c>
      <c r="U4669">
        <v>4636.0140000000001</v>
      </c>
      <c r="V4669">
        <v>7</v>
      </c>
      <c r="W4669">
        <v>1.901</v>
      </c>
      <c r="X4669">
        <v>3.073</v>
      </c>
      <c r="Y4669" s="8">
        <v>43412</v>
      </c>
    </row>
    <row r="4670" spans="1:25" x14ac:dyDescent="0.25">
      <c r="A4670">
        <v>-111.97681083000001</v>
      </c>
      <c r="B4670">
        <v>33.078631219999998</v>
      </c>
      <c r="C4670" t="s">
        <v>563</v>
      </c>
      <c r="D4670" t="s">
        <v>562</v>
      </c>
      <c r="E4670" t="s">
        <v>561</v>
      </c>
      <c r="F4670">
        <v>2148</v>
      </c>
      <c r="G4670">
        <v>181</v>
      </c>
      <c r="H4670">
        <v>13.333</v>
      </c>
      <c r="I4670">
        <v>2.887</v>
      </c>
      <c r="J4670">
        <v>1</v>
      </c>
      <c r="K4670">
        <v>1172.365</v>
      </c>
      <c r="L4670" t="s">
        <v>560</v>
      </c>
      <c r="M4670" t="s">
        <v>559</v>
      </c>
      <c r="N4670" s="8">
        <v>43412</v>
      </c>
      <c r="O4670">
        <v>0</v>
      </c>
      <c r="P4670">
        <v>0</v>
      </c>
      <c r="Q4670">
        <v>16262.346</v>
      </c>
      <c r="R4670">
        <v>1686.855</v>
      </c>
      <c r="S4670">
        <v>3.5139999999999998</v>
      </c>
      <c r="T4670">
        <v>33</v>
      </c>
      <c r="U4670">
        <v>5111.6819999999998</v>
      </c>
      <c r="V4670">
        <v>7</v>
      </c>
      <c r="W4670">
        <v>1.9690000000000001</v>
      </c>
      <c r="X4670">
        <v>3.181</v>
      </c>
      <c r="Y4670" s="8">
        <v>43412</v>
      </c>
    </row>
    <row r="4671" spans="1:25" x14ac:dyDescent="0.25">
      <c r="A4671">
        <v>-111.97681066</v>
      </c>
      <c r="B4671">
        <v>33.07862222</v>
      </c>
      <c r="C4671" t="s">
        <v>563</v>
      </c>
      <c r="D4671" t="s">
        <v>562</v>
      </c>
      <c r="E4671" t="s">
        <v>561</v>
      </c>
      <c r="F4671">
        <v>2149</v>
      </c>
      <c r="G4671">
        <v>182</v>
      </c>
      <c r="H4671">
        <v>13.333</v>
      </c>
      <c r="I4671">
        <v>2.9529999999999998</v>
      </c>
      <c r="J4671">
        <v>1</v>
      </c>
      <c r="K4671">
        <v>1172.31</v>
      </c>
      <c r="L4671" t="s">
        <v>560</v>
      </c>
      <c r="M4671" t="s">
        <v>559</v>
      </c>
      <c r="N4671" s="8">
        <v>43412</v>
      </c>
      <c r="O4671">
        <v>0</v>
      </c>
      <c r="P4671">
        <v>0</v>
      </c>
      <c r="Q4671">
        <v>16642.013999999999</v>
      </c>
      <c r="R4671">
        <v>1687.877</v>
      </c>
      <c r="S4671">
        <v>3.516</v>
      </c>
      <c r="T4671">
        <v>33</v>
      </c>
      <c r="U4671">
        <v>5114.777</v>
      </c>
      <c r="V4671">
        <v>7</v>
      </c>
      <c r="W4671">
        <v>2.0129999999999999</v>
      </c>
      <c r="X4671">
        <v>3.254</v>
      </c>
      <c r="Y4671" s="8">
        <v>43412</v>
      </c>
    </row>
    <row r="4672" spans="1:25" x14ac:dyDescent="0.25">
      <c r="A4672">
        <v>-111.97681066</v>
      </c>
      <c r="B4672">
        <v>33.078614219999999</v>
      </c>
      <c r="C4672" t="s">
        <v>563</v>
      </c>
      <c r="D4672" t="s">
        <v>562</v>
      </c>
      <c r="E4672" t="s">
        <v>561</v>
      </c>
      <c r="F4672">
        <v>2150</v>
      </c>
      <c r="G4672">
        <v>182</v>
      </c>
      <c r="H4672">
        <v>13.333</v>
      </c>
      <c r="I4672">
        <v>2.92</v>
      </c>
      <c r="J4672">
        <v>1</v>
      </c>
      <c r="K4672">
        <v>1172.326</v>
      </c>
      <c r="L4672" t="s">
        <v>560</v>
      </c>
      <c r="M4672" t="s">
        <v>559</v>
      </c>
      <c r="N4672" s="8">
        <v>43412</v>
      </c>
      <c r="O4672">
        <v>0</v>
      </c>
      <c r="P4672">
        <v>0</v>
      </c>
      <c r="Q4672">
        <v>16730.859</v>
      </c>
      <c r="R4672">
        <v>1715.954</v>
      </c>
      <c r="S4672">
        <v>3.5750000000000002</v>
      </c>
      <c r="T4672">
        <v>33</v>
      </c>
      <c r="U4672">
        <v>5199.8590000000004</v>
      </c>
      <c r="V4672">
        <v>7</v>
      </c>
      <c r="W4672">
        <v>1.9910000000000001</v>
      </c>
      <c r="X4672">
        <v>3.218</v>
      </c>
      <c r="Y4672" s="8">
        <v>43412</v>
      </c>
    </row>
    <row r="4673" spans="1:25" x14ac:dyDescent="0.25">
      <c r="A4673">
        <v>-111.976811</v>
      </c>
      <c r="B4673">
        <v>33.078607230000003</v>
      </c>
      <c r="C4673" t="s">
        <v>563</v>
      </c>
      <c r="D4673" t="s">
        <v>562</v>
      </c>
      <c r="E4673" t="s">
        <v>561</v>
      </c>
      <c r="F4673">
        <v>2151</v>
      </c>
      <c r="G4673">
        <v>180</v>
      </c>
      <c r="H4673">
        <v>13.333</v>
      </c>
      <c r="I4673">
        <v>2.887</v>
      </c>
      <c r="J4673">
        <v>1</v>
      </c>
      <c r="K4673">
        <v>1172.415</v>
      </c>
      <c r="L4673" t="s">
        <v>560</v>
      </c>
      <c r="M4673" t="s">
        <v>559</v>
      </c>
      <c r="N4673" s="8">
        <v>43412</v>
      </c>
      <c r="O4673">
        <v>0</v>
      </c>
      <c r="P4673">
        <v>0</v>
      </c>
      <c r="Q4673">
        <v>15922.06</v>
      </c>
      <c r="R4673">
        <v>1651.558</v>
      </c>
      <c r="S4673">
        <v>3.4409999999999998</v>
      </c>
      <c r="T4673">
        <v>33</v>
      </c>
      <c r="U4673">
        <v>5004.7209999999995</v>
      </c>
      <c r="V4673">
        <v>7</v>
      </c>
      <c r="W4673">
        <v>1.9690000000000001</v>
      </c>
      <c r="X4673">
        <v>3.181</v>
      </c>
      <c r="Y4673" s="8">
        <v>43412</v>
      </c>
    </row>
    <row r="4674" spans="1:25" x14ac:dyDescent="0.25">
      <c r="A4674">
        <v>-111.97681117</v>
      </c>
      <c r="B4674">
        <v>33.078598220000003</v>
      </c>
      <c r="C4674" t="s">
        <v>563</v>
      </c>
      <c r="D4674" t="s">
        <v>562</v>
      </c>
      <c r="E4674" t="s">
        <v>561</v>
      </c>
      <c r="F4674">
        <v>2152</v>
      </c>
      <c r="G4674">
        <v>179</v>
      </c>
      <c r="H4674">
        <v>13.333</v>
      </c>
      <c r="I4674">
        <v>2.9860000000000002</v>
      </c>
      <c r="J4674">
        <v>1</v>
      </c>
      <c r="K4674">
        <v>1172.356</v>
      </c>
      <c r="L4674" t="s">
        <v>560</v>
      </c>
      <c r="M4674" t="s">
        <v>559</v>
      </c>
      <c r="N4674" s="8">
        <v>43412</v>
      </c>
      <c r="O4674">
        <v>0</v>
      </c>
      <c r="P4674">
        <v>0</v>
      </c>
      <c r="Q4674">
        <v>15832.995000000001</v>
      </c>
      <c r="R4674">
        <v>1588.1769999999999</v>
      </c>
      <c r="S4674">
        <v>3.3090000000000002</v>
      </c>
      <c r="T4674">
        <v>33</v>
      </c>
      <c r="U4674">
        <v>4812.6580000000004</v>
      </c>
      <c r="V4674">
        <v>7</v>
      </c>
      <c r="W4674">
        <v>2.036</v>
      </c>
      <c r="X4674">
        <v>3.29</v>
      </c>
      <c r="Y4674" s="8">
        <v>43412</v>
      </c>
    </row>
    <row r="4675" spans="1:25" x14ac:dyDescent="0.25">
      <c r="A4675">
        <v>-111.97681117</v>
      </c>
      <c r="B4675">
        <v>33.078590220000002</v>
      </c>
      <c r="C4675" t="s">
        <v>563</v>
      </c>
      <c r="D4675" t="s">
        <v>562</v>
      </c>
      <c r="E4675" t="s">
        <v>561</v>
      </c>
      <c r="F4675">
        <v>2153</v>
      </c>
      <c r="G4675">
        <v>179</v>
      </c>
      <c r="H4675">
        <v>13.333</v>
      </c>
      <c r="I4675">
        <v>2.92</v>
      </c>
      <c r="J4675">
        <v>1</v>
      </c>
      <c r="K4675">
        <v>1172.421</v>
      </c>
      <c r="L4675" t="s">
        <v>560</v>
      </c>
      <c r="M4675" t="s">
        <v>559</v>
      </c>
      <c r="N4675" s="8">
        <v>43412</v>
      </c>
      <c r="O4675">
        <v>0</v>
      </c>
      <c r="P4675">
        <v>0</v>
      </c>
      <c r="Q4675">
        <v>16461.847000000002</v>
      </c>
      <c r="R4675">
        <v>1688.3630000000001</v>
      </c>
      <c r="S4675">
        <v>3.5169999999999999</v>
      </c>
      <c r="T4675">
        <v>33</v>
      </c>
      <c r="U4675">
        <v>5116.2510000000002</v>
      </c>
      <c r="V4675">
        <v>7</v>
      </c>
      <c r="W4675">
        <v>1.9910000000000001</v>
      </c>
      <c r="X4675">
        <v>3.218</v>
      </c>
      <c r="Y4675" s="8">
        <v>43412</v>
      </c>
    </row>
    <row r="4676" spans="1:25" x14ac:dyDescent="0.25">
      <c r="A4676">
        <v>-111.97681083000001</v>
      </c>
      <c r="B4676">
        <v>33.078582220000001</v>
      </c>
      <c r="C4676" t="s">
        <v>563</v>
      </c>
      <c r="D4676" t="s">
        <v>562</v>
      </c>
      <c r="E4676" t="s">
        <v>561</v>
      </c>
      <c r="F4676">
        <v>2154</v>
      </c>
      <c r="G4676">
        <v>181</v>
      </c>
      <c r="H4676">
        <v>13.333</v>
      </c>
      <c r="I4676">
        <v>2.887</v>
      </c>
      <c r="J4676">
        <v>1</v>
      </c>
      <c r="K4676">
        <v>1172.3589999999999</v>
      </c>
      <c r="L4676" t="s">
        <v>560</v>
      </c>
      <c r="M4676" t="s">
        <v>559</v>
      </c>
      <c r="N4676" s="8">
        <v>43412</v>
      </c>
      <c r="O4676">
        <v>0</v>
      </c>
      <c r="P4676">
        <v>0</v>
      </c>
      <c r="Q4676">
        <v>15350.106</v>
      </c>
      <c r="R4676">
        <v>1592.231</v>
      </c>
      <c r="S4676">
        <v>3.3170000000000002</v>
      </c>
      <c r="T4676">
        <v>33</v>
      </c>
      <c r="U4676">
        <v>4824.9409999999998</v>
      </c>
      <c r="V4676">
        <v>7</v>
      </c>
      <c r="W4676">
        <v>1.9690000000000001</v>
      </c>
      <c r="X4676">
        <v>3.181</v>
      </c>
      <c r="Y4676" s="8">
        <v>43412</v>
      </c>
    </row>
    <row r="4677" spans="1:25" x14ac:dyDescent="0.25">
      <c r="A4677">
        <v>-111.97681117</v>
      </c>
      <c r="B4677">
        <v>33.07857422</v>
      </c>
      <c r="C4677" t="s">
        <v>563</v>
      </c>
      <c r="D4677" t="s">
        <v>562</v>
      </c>
      <c r="E4677" t="s">
        <v>561</v>
      </c>
      <c r="F4677">
        <v>2155</v>
      </c>
      <c r="G4677">
        <v>179</v>
      </c>
      <c r="H4677">
        <v>13.333</v>
      </c>
      <c r="I4677">
        <v>2.9860000000000002</v>
      </c>
      <c r="J4677">
        <v>1</v>
      </c>
      <c r="K4677">
        <v>1172.3879999999999</v>
      </c>
      <c r="L4677" t="s">
        <v>560</v>
      </c>
      <c r="M4677" t="s">
        <v>559</v>
      </c>
      <c r="N4677" s="8">
        <v>43412</v>
      </c>
      <c r="O4677">
        <v>0</v>
      </c>
      <c r="P4677">
        <v>0</v>
      </c>
      <c r="Q4677">
        <v>14925.272000000001</v>
      </c>
      <c r="R4677">
        <v>1497.125</v>
      </c>
      <c r="S4677">
        <v>3.1190000000000002</v>
      </c>
      <c r="T4677">
        <v>33</v>
      </c>
      <c r="U4677">
        <v>4536.7430000000004</v>
      </c>
      <c r="V4677">
        <v>7</v>
      </c>
      <c r="W4677">
        <v>2.036</v>
      </c>
      <c r="X4677">
        <v>3.29</v>
      </c>
      <c r="Y4677" s="8">
        <v>43412</v>
      </c>
    </row>
    <row r="4678" spans="1:25" x14ac:dyDescent="0.25">
      <c r="A4678">
        <v>-111.97681083000001</v>
      </c>
      <c r="B4678">
        <v>33.078566219999999</v>
      </c>
      <c r="C4678" t="s">
        <v>563</v>
      </c>
      <c r="D4678" t="s">
        <v>562</v>
      </c>
      <c r="E4678" t="s">
        <v>561</v>
      </c>
      <c r="F4678">
        <v>2156</v>
      </c>
      <c r="G4678">
        <v>181</v>
      </c>
      <c r="H4678">
        <v>13.333</v>
      </c>
      <c r="I4678">
        <v>3.2149999999999999</v>
      </c>
      <c r="J4678">
        <v>1</v>
      </c>
      <c r="K4678">
        <v>1172.3689999999999</v>
      </c>
      <c r="L4678" t="s">
        <v>560</v>
      </c>
      <c r="M4678" t="s">
        <v>559</v>
      </c>
      <c r="N4678" s="8">
        <v>43412</v>
      </c>
      <c r="O4678">
        <v>0</v>
      </c>
      <c r="P4678">
        <v>0</v>
      </c>
      <c r="Q4678">
        <v>14200.305</v>
      </c>
      <c r="R4678">
        <v>1322.662</v>
      </c>
      <c r="S4678">
        <v>2.7559999999999998</v>
      </c>
      <c r="T4678">
        <v>33</v>
      </c>
      <c r="U4678">
        <v>4008.067</v>
      </c>
      <c r="V4678">
        <v>7</v>
      </c>
      <c r="W4678">
        <v>2.1920000000000002</v>
      </c>
      <c r="X4678">
        <v>3.5430000000000001</v>
      </c>
      <c r="Y4678" s="8">
        <v>43412</v>
      </c>
    </row>
    <row r="4679" spans="1:25" x14ac:dyDescent="0.25">
      <c r="A4679">
        <v>-111.97681134</v>
      </c>
      <c r="B4679">
        <v>33.078558219999998</v>
      </c>
      <c r="C4679" t="s">
        <v>563</v>
      </c>
      <c r="D4679" t="s">
        <v>562</v>
      </c>
      <c r="E4679" t="s">
        <v>561</v>
      </c>
      <c r="F4679">
        <v>2157</v>
      </c>
      <c r="G4679">
        <v>178</v>
      </c>
      <c r="H4679">
        <v>13.333</v>
      </c>
      <c r="I4679">
        <v>2.887</v>
      </c>
      <c r="J4679">
        <v>1</v>
      </c>
      <c r="K4679">
        <v>1172.431</v>
      </c>
      <c r="L4679" t="s">
        <v>560</v>
      </c>
      <c r="M4679" t="s">
        <v>559</v>
      </c>
      <c r="N4679" s="8">
        <v>43412</v>
      </c>
      <c r="O4679">
        <v>0</v>
      </c>
      <c r="P4679">
        <v>0</v>
      </c>
      <c r="Q4679">
        <v>14776.83</v>
      </c>
      <c r="R4679">
        <v>1532.7660000000001</v>
      </c>
      <c r="S4679">
        <v>3.1930000000000001</v>
      </c>
      <c r="T4679">
        <v>33</v>
      </c>
      <c r="U4679">
        <v>4644.7460000000001</v>
      </c>
      <c r="V4679">
        <v>7</v>
      </c>
      <c r="W4679">
        <v>1.9690000000000001</v>
      </c>
      <c r="X4679">
        <v>3.181</v>
      </c>
      <c r="Y4679" s="8">
        <v>43412</v>
      </c>
    </row>
    <row r="4680" spans="1:25" x14ac:dyDescent="0.25">
      <c r="A4680">
        <v>-111.97681049000001</v>
      </c>
      <c r="B4680">
        <v>33.078550210000003</v>
      </c>
      <c r="C4680" t="s">
        <v>563</v>
      </c>
      <c r="D4680" t="s">
        <v>562</v>
      </c>
      <c r="E4680" t="s">
        <v>561</v>
      </c>
      <c r="F4680">
        <v>2158</v>
      </c>
      <c r="G4680">
        <v>183</v>
      </c>
      <c r="H4680">
        <v>13.333</v>
      </c>
      <c r="I4680">
        <v>2.887</v>
      </c>
      <c r="J4680">
        <v>1</v>
      </c>
      <c r="K4680">
        <v>1172.3620000000001</v>
      </c>
      <c r="L4680" t="s">
        <v>560</v>
      </c>
      <c r="M4680" t="s">
        <v>559</v>
      </c>
      <c r="N4680" s="8">
        <v>43412</v>
      </c>
      <c r="O4680">
        <v>0</v>
      </c>
      <c r="P4680">
        <v>0</v>
      </c>
      <c r="Q4680">
        <v>12917.044</v>
      </c>
      <c r="R4680">
        <v>1339.855</v>
      </c>
      <c r="S4680">
        <v>2.7909999999999999</v>
      </c>
      <c r="T4680">
        <v>33</v>
      </c>
      <c r="U4680">
        <v>4060.1660000000002</v>
      </c>
      <c r="V4680">
        <v>7</v>
      </c>
      <c r="W4680">
        <v>1.9690000000000001</v>
      </c>
      <c r="X4680">
        <v>3.181</v>
      </c>
      <c r="Y4680" s="8">
        <v>43412</v>
      </c>
    </row>
    <row r="4681" spans="1:25" x14ac:dyDescent="0.25">
      <c r="A4681">
        <v>-111.97681186</v>
      </c>
      <c r="B4681">
        <v>33.07854219</v>
      </c>
      <c r="C4681" t="s">
        <v>563</v>
      </c>
      <c r="D4681" t="s">
        <v>562</v>
      </c>
      <c r="E4681" t="s">
        <v>561</v>
      </c>
      <c r="F4681">
        <v>2159</v>
      </c>
      <c r="G4681">
        <v>175</v>
      </c>
      <c r="H4681">
        <v>13.333</v>
      </c>
      <c r="I4681">
        <v>3.0840000000000001</v>
      </c>
      <c r="J4681">
        <v>1</v>
      </c>
      <c r="K4681">
        <v>1172.375</v>
      </c>
      <c r="L4681" t="s">
        <v>560</v>
      </c>
      <c r="M4681" t="s">
        <v>559</v>
      </c>
      <c r="N4681" s="8">
        <v>43412</v>
      </c>
      <c r="O4681">
        <v>0</v>
      </c>
      <c r="P4681">
        <v>0</v>
      </c>
      <c r="Q4681">
        <v>12061.097</v>
      </c>
      <c r="R4681">
        <v>1171.2139999999999</v>
      </c>
      <c r="S4681">
        <v>2.44</v>
      </c>
      <c r="T4681">
        <v>33</v>
      </c>
      <c r="U4681">
        <v>3549.1329999999998</v>
      </c>
      <c r="V4681">
        <v>7</v>
      </c>
      <c r="W4681">
        <v>2.1030000000000002</v>
      </c>
      <c r="X4681">
        <v>3.3980000000000001</v>
      </c>
      <c r="Y4681" s="8">
        <v>43412</v>
      </c>
    </row>
    <row r="4682" spans="1:25" x14ac:dyDescent="0.25">
      <c r="A4682">
        <v>-111.97681014</v>
      </c>
      <c r="B4682">
        <v>33.078533190000002</v>
      </c>
      <c r="C4682" t="s">
        <v>563</v>
      </c>
      <c r="D4682" t="s">
        <v>562</v>
      </c>
      <c r="E4682" t="s">
        <v>561</v>
      </c>
      <c r="F4682">
        <v>2160</v>
      </c>
      <c r="G4682">
        <v>185</v>
      </c>
      <c r="H4682">
        <v>13.333</v>
      </c>
      <c r="I4682">
        <v>2.887</v>
      </c>
      <c r="J4682">
        <v>1</v>
      </c>
      <c r="K4682">
        <v>1172.3789999999999</v>
      </c>
      <c r="L4682" t="s">
        <v>560</v>
      </c>
      <c r="M4682" t="s">
        <v>559</v>
      </c>
      <c r="N4682" s="8">
        <v>43412</v>
      </c>
      <c r="O4682">
        <v>0</v>
      </c>
      <c r="P4682">
        <v>0</v>
      </c>
      <c r="Q4682">
        <v>13598.166999999999</v>
      </c>
      <c r="R4682">
        <v>1410.5060000000001</v>
      </c>
      <c r="S4682">
        <v>2.9390000000000001</v>
      </c>
      <c r="T4682">
        <v>33</v>
      </c>
      <c r="U4682">
        <v>4274.2610000000004</v>
      </c>
      <c r="V4682">
        <v>7</v>
      </c>
      <c r="W4682">
        <v>1.9690000000000001</v>
      </c>
      <c r="X4682">
        <v>3.181</v>
      </c>
      <c r="Y4682" s="8">
        <v>43412</v>
      </c>
    </row>
    <row r="4683" spans="1:25" x14ac:dyDescent="0.25">
      <c r="A4683">
        <v>-111.97681251</v>
      </c>
      <c r="B4683">
        <v>33.078525210000002</v>
      </c>
      <c r="C4683" t="s">
        <v>563</v>
      </c>
      <c r="D4683" t="s">
        <v>562</v>
      </c>
      <c r="E4683" t="s">
        <v>561</v>
      </c>
      <c r="F4683">
        <v>2161</v>
      </c>
      <c r="G4683">
        <v>177</v>
      </c>
      <c r="H4683">
        <v>13.333</v>
      </c>
      <c r="I4683">
        <v>3.0179999999999998</v>
      </c>
      <c r="J4683">
        <v>1</v>
      </c>
      <c r="K4683">
        <v>1172.4770000000001</v>
      </c>
      <c r="L4683" t="s">
        <v>560</v>
      </c>
      <c r="M4683" t="s">
        <v>559</v>
      </c>
      <c r="N4683" s="8">
        <v>43412</v>
      </c>
      <c r="O4683">
        <v>0</v>
      </c>
      <c r="P4683">
        <v>0</v>
      </c>
      <c r="Q4683">
        <v>13343.146000000001</v>
      </c>
      <c r="R4683">
        <v>1323.877</v>
      </c>
      <c r="S4683">
        <v>2.758</v>
      </c>
      <c r="T4683">
        <v>33</v>
      </c>
      <c r="U4683">
        <v>4011.7489999999998</v>
      </c>
      <c r="V4683">
        <v>7</v>
      </c>
      <c r="W4683">
        <v>2.0579999999999998</v>
      </c>
      <c r="X4683">
        <v>3.3260000000000001</v>
      </c>
      <c r="Y4683" s="8">
        <v>43412</v>
      </c>
    </row>
    <row r="4684" spans="1:25" x14ac:dyDescent="0.25">
      <c r="A4684">
        <v>-111.97681046</v>
      </c>
      <c r="B4684">
        <v>33.078517120000001</v>
      </c>
      <c r="C4684" t="s">
        <v>563</v>
      </c>
      <c r="D4684" t="s">
        <v>562</v>
      </c>
      <c r="E4684" t="s">
        <v>561</v>
      </c>
      <c r="F4684">
        <v>2162</v>
      </c>
      <c r="G4684">
        <v>189</v>
      </c>
      <c r="H4684">
        <v>13.333</v>
      </c>
      <c r="I4684">
        <v>2.9860000000000002</v>
      </c>
      <c r="J4684">
        <v>1</v>
      </c>
      <c r="K4684">
        <v>1172.431</v>
      </c>
      <c r="L4684" t="s">
        <v>560</v>
      </c>
      <c r="M4684" t="s">
        <v>559</v>
      </c>
      <c r="N4684" s="8">
        <v>43412</v>
      </c>
      <c r="O4684">
        <v>0</v>
      </c>
      <c r="P4684">
        <v>0</v>
      </c>
      <c r="Q4684">
        <v>14016.833000000001</v>
      </c>
      <c r="R4684">
        <v>1406.002</v>
      </c>
      <c r="S4684">
        <v>2.9289999999999998</v>
      </c>
      <c r="T4684">
        <v>33</v>
      </c>
      <c r="U4684">
        <v>4260.6099999999997</v>
      </c>
      <c r="V4684">
        <v>7</v>
      </c>
      <c r="W4684">
        <v>2.036</v>
      </c>
      <c r="X4684">
        <v>3.29</v>
      </c>
      <c r="Y4684" s="8">
        <v>43412</v>
      </c>
    </row>
    <row r="4685" spans="1:25" x14ac:dyDescent="0.25">
      <c r="A4685">
        <v>-111.97681251</v>
      </c>
      <c r="B4685">
        <v>33.07850921</v>
      </c>
      <c r="C4685" t="s">
        <v>563</v>
      </c>
      <c r="D4685" t="s">
        <v>562</v>
      </c>
      <c r="E4685" t="s">
        <v>561</v>
      </c>
      <c r="F4685">
        <v>2163</v>
      </c>
      <c r="G4685">
        <v>177</v>
      </c>
      <c r="H4685">
        <v>13.333</v>
      </c>
      <c r="I4685">
        <v>2.8540000000000001</v>
      </c>
      <c r="J4685">
        <v>1</v>
      </c>
      <c r="K4685">
        <v>1172.4280000000001</v>
      </c>
      <c r="L4685" t="s">
        <v>560</v>
      </c>
      <c r="M4685" t="s">
        <v>559</v>
      </c>
      <c r="N4685" s="8">
        <v>43412</v>
      </c>
      <c r="O4685">
        <v>0</v>
      </c>
      <c r="P4685">
        <v>0</v>
      </c>
      <c r="Q4685">
        <v>13772.495999999999</v>
      </c>
      <c r="R4685">
        <v>1445.01</v>
      </c>
      <c r="S4685">
        <v>3.01</v>
      </c>
      <c r="T4685">
        <v>33</v>
      </c>
      <c r="U4685">
        <v>4378.817</v>
      </c>
      <c r="V4685">
        <v>7</v>
      </c>
      <c r="W4685">
        <v>1.946</v>
      </c>
      <c r="X4685">
        <v>3.145</v>
      </c>
      <c r="Y4685" s="8">
        <v>43412</v>
      </c>
    </row>
    <row r="4686" spans="1:25" x14ac:dyDescent="0.25">
      <c r="A4686">
        <v>-111.97681149</v>
      </c>
      <c r="B4686">
        <v>33.078501209999999</v>
      </c>
      <c r="C4686" t="s">
        <v>563</v>
      </c>
      <c r="D4686" t="s">
        <v>562</v>
      </c>
      <c r="E4686" t="s">
        <v>561</v>
      </c>
      <c r="F4686">
        <v>2164</v>
      </c>
      <c r="G4686">
        <v>183</v>
      </c>
      <c r="H4686">
        <v>13.333</v>
      </c>
      <c r="I4686">
        <v>2.92</v>
      </c>
      <c r="J4686">
        <v>1</v>
      </c>
      <c r="K4686">
        <v>1172.3789999999999</v>
      </c>
      <c r="L4686" t="s">
        <v>560</v>
      </c>
      <c r="M4686" t="s">
        <v>559</v>
      </c>
      <c r="N4686" s="8">
        <v>43412</v>
      </c>
      <c r="O4686">
        <v>0</v>
      </c>
      <c r="P4686">
        <v>0</v>
      </c>
      <c r="Q4686">
        <v>12676.288</v>
      </c>
      <c r="R4686">
        <v>1300.1079999999999</v>
      </c>
      <c r="S4686">
        <v>2.7090000000000001</v>
      </c>
      <c r="T4686">
        <v>33</v>
      </c>
      <c r="U4686">
        <v>3939.721</v>
      </c>
      <c r="V4686">
        <v>7</v>
      </c>
      <c r="W4686">
        <v>1.9910000000000001</v>
      </c>
      <c r="X4686">
        <v>3.218</v>
      </c>
      <c r="Y4686" s="8">
        <v>43412</v>
      </c>
    </row>
    <row r="4687" spans="1:25" x14ac:dyDescent="0.25">
      <c r="A4687">
        <v>-111.976812</v>
      </c>
      <c r="B4687">
        <v>33.078493229999999</v>
      </c>
      <c r="C4687" t="s">
        <v>563</v>
      </c>
      <c r="D4687" t="s">
        <v>562</v>
      </c>
      <c r="E4687" t="s">
        <v>561</v>
      </c>
      <c r="F4687">
        <v>2165</v>
      </c>
      <c r="G4687">
        <v>180</v>
      </c>
      <c r="H4687">
        <v>13.333</v>
      </c>
      <c r="I4687">
        <v>2.9860000000000002</v>
      </c>
      <c r="J4687">
        <v>1</v>
      </c>
      <c r="K4687">
        <v>1172.3820000000001</v>
      </c>
      <c r="L4687" t="s">
        <v>560</v>
      </c>
      <c r="M4687" t="s">
        <v>559</v>
      </c>
      <c r="N4687" s="8">
        <v>43412</v>
      </c>
      <c r="O4687">
        <v>0</v>
      </c>
      <c r="P4687">
        <v>0</v>
      </c>
      <c r="Q4687">
        <v>14744.112999999999</v>
      </c>
      <c r="R4687">
        <v>1478.954</v>
      </c>
      <c r="S4687">
        <v>3.081</v>
      </c>
      <c r="T4687">
        <v>33</v>
      </c>
      <c r="U4687">
        <v>4481.6769999999997</v>
      </c>
      <c r="V4687">
        <v>7</v>
      </c>
      <c r="W4687">
        <v>2.036</v>
      </c>
      <c r="X4687">
        <v>3.29</v>
      </c>
      <c r="Y4687" s="8">
        <v>43412</v>
      </c>
    </row>
    <row r="4688" spans="1:25" x14ac:dyDescent="0.25">
      <c r="A4688">
        <v>-111.97681132</v>
      </c>
      <c r="B4688">
        <v>33.078485209999997</v>
      </c>
      <c r="C4688" t="s">
        <v>563</v>
      </c>
      <c r="D4688" t="s">
        <v>562</v>
      </c>
      <c r="E4688" t="s">
        <v>561</v>
      </c>
      <c r="F4688">
        <v>2166</v>
      </c>
      <c r="G4688">
        <v>184</v>
      </c>
      <c r="H4688">
        <v>13.333</v>
      </c>
      <c r="I4688">
        <v>2.9860000000000002</v>
      </c>
      <c r="J4688">
        <v>1</v>
      </c>
      <c r="K4688">
        <v>1172.365</v>
      </c>
      <c r="L4688" t="s">
        <v>560</v>
      </c>
      <c r="M4688" t="s">
        <v>559</v>
      </c>
      <c r="N4688" s="8">
        <v>43412</v>
      </c>
      <c r="O4688">
        <v>0</v>
      </c>
      <c r="P4688">
        <v>0</v>
      </c>
      <c r="Q4688">
        <v>13833.58</v>
      </c>
      <c r="R4688">
        <v>1387.62</v>
      </c>
      <c r="S4688">
        <v>2.891</v>
      </c>
      <c r="T4688">
        <v>33</v>
      </c>
      <c r="U4688">
        <v>4204.9080000000004</v>
      </c>
      <c r="V4688">
        <v>7</v>
      </c>
      <c r="W4688">
        <v>2.036</v>
      </c>
      <c r="X4688">
        <v>3.29</v>
      </c>
      <c r="Y4688" s="8">
        <v>43412</v>
      </c>
    </row>
    <row r="4689" spans="1:25" x14ac:dyDescent="0.25">
      <c r="A4689">
        <v>-111.97681251</v>
      </c>
      <c r="B4689">
        <v>33.078476209999998</v>
      </c>
      <c r="C4689" t="s">
        <v>563</v>
      </c>
      <c r="D4689" t="s">
        <v>562</v>
      </c>
      <c r="E4689" t="s">
        <v>561</v>
      </c>
      <c r="F4689">
        <v>2167</v>
      </c>
      <c r="G4689">
        <v>177</v>
      </c>
      <c r="H4689">
        <v>13.333</v>
      </c>
      <c r="I4689">
        <v>3.0510000000000002</v>
      </c>
      <c r="J4689">
        <v>1</v>
      </c>
      <c r="K4689">
        <v>1172.28</v>
      </c>
      <c r="L4689" t="s">
        <v>560</v>
      </c>
      <c r="M4689" t="s">
        <v>559</v>
      </c>
      <c r="N4689" s="8">
        <v>43412</v>
      </c>
      <c r="O4689">
        <v>0</v>
      </c>
      <c r="P4689">
        <v>0</v>
      </c>
      <c r="Q4689">
        <v>12622.53</v>
      </c>
      <c r="R4689">
        <v>1238.913</v>
      </c>
      <c r="S4689">
        <v>2.581</v>
      </c>
      <c r="T4689">
        <v>33</v>
      </c>
      <c r="U4689">
        <v>3754.2809999999999</v>
      </c>
      <c r="V4689">
        <v>7</v>
      </c>
      <c r="W4689">
        <v>2.08</v>
      </c>
      <c r="X4689">
        <v>3.3620000000000001</v>
      </c>
      <c r="Y4689" s="8">
        <v>43412</v>
      </c>
    </row>
    <row r="4690" spans="1:25" x14ac:dyDescent="0.25">
      <c r="A4690">
        <v>-111.97681183</v>
      </c>
      <c r="B4690">
        <v>33.078468219999998</v>
      </c>
      <c r="C4690" t="s">
        <v>563</v>
      </c>
      <c r="D4690" t="s">
        <v>562</v>
      </c>
      <c r="E4690" t="s">
        <v>561</v>
      </c>
      <c r="F4690">
        <v>2168</v>
      </c>
      <c r="G4690">
        <v>181</v>
      </c>
      <c r="H4690">
        <v>13.333</v>
      </c>
      <c r="I4690">
        <v>2.92</v>
      </c>
      <c r="J4690">
        <v>1</v>
      </c>
      <c r="K4690">
        <v>1172.316</v>
      </c>
      <c r="L4690" t="s">
        <v>560</v>
      </c>
      <c r="M4690" t="s">
        <v>559</v>
      </c>
      <c r="N4690" s="8">
        <v>43412</v>
      </c>
      <c r="O4690">
        <v>0</v>
      </c>
      <c r="P4690">
        <v>0</v>
      </c>
      <c r="Q4690">
        <v>11065.135</v>
      </c>
      <c r="R4690">
        <v>1134.864</v>
      </c>
      <c r="S4690">
        <v>2.3639999999999999</v>
      </c>
      <c r="T4690">
        <v>33</v>
      </c>
      <c r="U4690">
        <v>3438.9830000000002</v>
      </c>
      <c r="V4690">
        <v>7</v>
      </c>
      <c r="W4690">
        <v>1.9910000000000001</v>
      </c>
      <c r="X4690">
        <v>3.218</v>
      </c>
      <c r="Y4690" s="8">
        <v>43412</v>
      </c>
    </row>
    <row r="4691" spans="1:25" x14ac:dyDescent="0.25">
      <c r="A4691">
        <v>-111.97681267999999</v>
      </c>
      <c r="B4691">
        <v>33.078460210000003</v>
      </c>
      <c r="C4691" t="s">
        <v>563</v>
      </c>
      <c r="D4691" t="s">
        <v>562</v>
      </c>
      <c r="E4691" t="s">
        <v>561</v>
      </c>
      <c r="F4691">
        <v>2169</v>
      </c>
      <c r="G4691">
        <v>176</v>
      </c>
      <c r="H4691">
        <v>13.333</v>
      </c>
      <c r="I4691">
        <v>2.9529999999999998</v>
      </c>
      <c r="J4691">
        <v>1</v>
      </c>
      <c r="K4691">
        <v>1172.4639999999999</v>
      </c>
      <c r="L4691" t="s">
        <v>560</v>
      </c>
      <c r="M4691" t="s">
        <v>559</v>
      </c>
      <c r="N4691" s="8">
        <v>43412</v>
      </c>
      <c r="O4691">
        <v>0</v>
      </c>
      <c r="P4691">
        <v>0</v>
      </c>
      <c r="Q4691">
        <v>9172.5759999999991</v>
      </c>
      <c r="R4691">
        <v>930.30700000000002</v>
      </c>
      <c r="S4691">
        <v>1.9379999999999999</v>
      </c>
      <c r="T4691">
        <v>33</v>
      </c>
      <c r="U4691">
        <v>2819.1109999999999</v>
      </c>
      <c r="V4691">
        <v>7</v>
      </c>
      <c r="W4691">
        <v>2.0129999999999999</v>
      </c>
      <c r="X4691">
        <v>3.254</v>
      </c>
      <c r="Y4691" s="8">
        <v>43412</v>
      </c>
    </row>
    <row r="4692" spans="1:25" x14ac:dyDescent="0.25">
      <c r="A4692">
        <v>-111.97681046</v>
      </c>
      <c r="B4692">
        <v>33.078452120000001</v>
      </c>
      <c r="C4692" t="s">
        <v>563</v>
      </c>
      <c r="D4692" t="s">
        <v>562</v>
      </c>
      <c r="E4692" t="s">
        <v>561</v>
      </c>
      <c r="F4692">
        <v>2170</v>
      </c>
      <c r="G4692">
        <v>189</v>
      </c>
      <c r="H4692">
        <v>13.333</v>
      </c>
      <c r="I4692">
        <v>2.7890000000000001</v>
      </c>
      <c r="J4692">
        <v>1</v>
      </c>
      <c r="K4692">
        <v>1172.431</v>
      </c>
      <c r="L4692" t="s">
        <v>560</v>
      </c>
      <c r="M4692" t="s">
        <v>559</v>
      </c>
      <c r="N4692" s="8">
        <v>43412</v>
      </c>
      <c r="O4692">
        <v>0</v>
      </c>
      <c r="P4692">
        <v>0</v>
      </c>
      <c r="Q4692">
        <v>5855.2550000000001</v>
      </c>
      <c r="R4692">
        <v>628.78800000000001</v>
      </c>
      <c r="S4692">
        <v>1.31</v>
      </c>
      <c r="T4692">
        <v>33</v>
      </c>
      <c r="U4692">
        <v>1905.4179999999999</v>
      </c>
      <c r="V4692">
        <v>7</v>
      </c>
      <c r="W4692">
        <v>1.901</v>
      </c>
      <c r="X4692">
        <v>3.073</v>
      </c>
      <c r="Y4692" s="8">
        <v>43412</v>
      </c>
    </row>
    <row r="4693" spans="1:25" x14ac:dyDescent="0.25">
      <c r="A4693">
        <v>-111.97681353999999</v>
      </c>
      <c r="B4693">
        <v>33.07844412</v>
      </c>
      <c r="C4693" t="s">
        <v>563</v>
      </c>
      <c r="D4693" t="s">
        <v>562</v>
      </c>
      <c r="E4693" t="s">
        <v>561</v>
      </c>
      <c r="F4693">
        <v>2171</v>
      </c>
      <c r="G4693">
        <v>171</v>
      </c>
      <c r="H4693">
        <v>13.333</v>
      </c>
      <c r="I4693">
        <v>2.8220000000000001</v>
      </c>
      <c r="J4693">
        <v>1</v>
      </c>
      <c r="K4693">
        <v>1172.4870000000001</v>
      </c>
      <c r="L4693" t="s">
        <v>560</v>
      </c>
      <c r="M4693" t="s">
        <v>559</v>
      </c>
      <c r="N4693" s="8">
        <v>43412</v>
      </c>
      <c r="O4693">
        <v>0</v>
      </c>
      <c r="P4693">
        <v>0</v>
      </c>
      <c r="Q4693">
        <v>6690.4930000000004</v>
      </c>
      <c r="R4693">
        <v>710.12900000000002</v>
      </c>
      <c r="S4693">
        <v>1.4790000000000001</v>
      </c>
      <c r="T4693">
        <v>33</v>
      </c>
      <c r="U4693">
        <v>2151.9050000000002</v>
      </c>
      <c r="V4693">
        <v>7</v>
      </c>
      <c r="W4693">
        <v>1.9239999999999999</v>
      </c>
      <c r="X4693">
        <v>3.109</v>
      </c>
      <c r="Y4693" s="8">
        <v>43412</v>
      </c>
    </row>
    <row r="4694" spans="1:25" x14ac:dyDescent="0.25">
      <c r="A4694">
        <v>-111.97681166</v>
      </c>
      <c r="B4694">
        <v>33.07843622</v>
      </c>
      <c r="C4694" t="s">
        <v>563</v>
      </c>
      <c r="D4694" t="s">
        <v>562</v>
      </c>
      <c r="E4694" t="s">
        <v>561</v>
      </c>
      <c r="F4694">
        <v>2172</v>
      </c>
      <c r="G4694">
        <v>182</v>
      </c>
      <c r="H4694">
        <v>13.333</v>
      </c>
      <c r="I4694">
        <v>3.0179999999999998</v>
      </c>
      <c r="J4694">
        <v>1</v>
      </c>
      <c r="K4694">
        <v>1172.444</v>
      </c>
      <c r="L4694" t="s">
        <v>560</v>
      </c>
      <c r="M4694" t="s">
        <v>559</v>
      </c>
      <c r="N4694" s="8">
        <v>43412</v>
      </c>
      <c r="O4694">
        <v>0</v>
      </c>
      <c r="P4694">
        <v>0</v>
      </c>
      <c r="Q4694">
        <v>4690.6930000000002</v>
      </c>
      <c r="R4694">
        <v>465.4</v>
      </c>
      <c r="S4694">
        <v>0.97</v>
      </c>
      <c r="T4694">
        <v>33</v>
      </c>
      <c r="U4694">
        <v>1410.3030000000001</v>
      </c>
      <c r="V4694">
        <v>7</v>
      </c>
      <c r="W4694">
        <v>2.0579999999999998</v>
      </c>
      <c r="X4694">
        <v>3.3260000000000001</v>
      </c>
      <c r="Y4694" s="8">
        <v>43412</v>
      </c>
    </row>
    <row r="4695" spans="1:25" x14ac:dyDescent="0.25">
      <c r="A4695">
        <v>-111.97681337</v>
      </c>
      <c r="B4695">
        <v>33.078428150000001</v>
      </c>
      <c r="C4695" t="s">
        <v>563</v>
      </c>
      <c r="D4695" t="s">
        <v>562</v>
      </c>
      <c r="E4695" t="s">
        <v>561</v>
      </c>
      <c r="F4695">
        <v>2173</v>
      </c>
      <c r="G4695">
        <v>172</v>
      </c>
      <c r="H4695">
        <v>13.333</v>
      </c>
      <c r="I4695">
        <v>2.9860000000000002</v>
      </c>
      <c r="J4695">
        <v>1</v>
      </c>
      <c r="K4695">
        <v>1172.451</v>
      </c>
      <c r="L4695" t="s">
        <v>560</v>
      </c>
      <c r="M4695" t="s">
        <v>559</v>
      </c>
      <c r="N4695" s="8">
        <v>43412</v>
      </c>
      <c r="O4695">
        <v>0</v>
      </c>
      <c r="P4695">
        <v>0</v>
      </c>
      <c r="Q4695">
        <v>7173.7669999999998</v>
      </c>
      <c r="R4695">
        <v>719.58699999999999</v>
      </c>
      <c r="S4695">
        <v>1.4990000000000001</v>
      </c>
      <c r="T4695">
        <v>33</v>
      </c>
      <c r="U4695">
        <v>2180.5659999999998</v>
      </c>
      <c r="V4695">
        <v>7</v>
      </c>
      <c r="W4695">
        <v>2.036</v>
      </c>
      <c r="X4695">
        <v>3.29</v>
      </c>
      <c r="Y4695" s="8">
        <v>43412</v>
      </c>
    </row>
    <row r="4696" spans="1:25" x14ac:dyDescent="0.25">
      <c r="A4696">
        <v>-111.97681063</v>
      </c>
      <c r="B4696">
        <v>33.078419150000002</v>
      </c>
      <c r="C4696" t="s">
        <v>563</v>
      </c>
      <c r="D4696" t="s">
        <v>562</v>
      </c>
      <c r="E4696" t="s">
        <v>561</v>
      </c>
      <c r="F4696">
        <v>2174</v>
      </c>
      <c r="G4696">
        <v>188</v>
      </c>
      <c r="H4696">
        <v>13.333</v>
      </c>
      <c r="I4696">
        <v>2.9860000000000002</v>
      </c>
      <c r="J4696">
        <v>1</v>
      </c>
      <c r="K4696">
        <v>1172.47</v>
      </c>
      <c r="L4696" t="s">
        <v>560</v>
      </c>
      <c r="M4696" t="s">
        <v>559</v>
      </c>
      <c r="N4696" s="8">
        <v>43412</v>
      </c>
      <c r="O4696">
        <v>0</v>
      </c>
      <c r="P4696">
        <v>0</v>
      </c>
      <c r="Q4696">
        <v>6465.9859999999999</v>
      </c>
      <c r="R4696">
        <v>648.59100000000001</v>
      </c>
      <c r="S4696">
        <v>1.351</v>
      </c>
      <c r="T4696">
        <v>33</v>
      </c>
      <c r="U4696">
        <v>1965.4259999999999</v>
      </c>
      <c r="V4696">
        <v>7</v>
      </c>
      <c r="W4696">
        <v>2.036</v>
      </c>
      <c r="X4696">
        <v>3.29</v>
      </c>
      <c r="Y4696" s="8">
        <v>43412</v>
      </c>
    </row>
    <row r="4697" spans="1:25" x14ac:dyDescent="0.25">
      <c r="A4697">
        <v>-111.97681286</v>
      </c>
      <c r="B4697">
        <v>33.078411189999997</v>
      </c>
      <c r="C4697" t="s">
        <v>563</v>
      </c>
      <c r="D4697" t="s">
        <v>562</v>
      </c>
      <c r="E4697" t="s">
        <v>561</v>
      </c>
      <c r="F4697">
        <v>2175</v>
      </c>
      <c r="G4697">
        <v>175</v>
      </c>
      <c r="H4697">
        <v>13.333</v>
      </c>
      <c r="I4697">
        <v>2.9529999999999998</v>
      </c>
      <c r="J4697">
        <v>1</v>
      </c>
      <c r="K4697">
        <v>1172.454</v>
      </c>
      <c r="L4697" t="s">
        <v>560</v>
      </c>
      <c r="M4697" t="s">
        <v>559</v>
      </c>
      <c r="N4697" s="8">
        <v>43412</v>
      </c>
      <c r="O4697">
        <v>0</v>
      </c>
      <c r="P4697">
        <v>0</v>
      </c>
      <c r="Q4697">
        <v>2412.5720000000001</v>
      </c>
      <c r="R4697">
        <v>244.68899999999999</v>
      </c>
      <c r="S4697">
        <v>0.51</v>
      </c>
      <c r="T4697">
        <v>33</v>
      </c>
      <c r="U4697">
        <v>741.48299999999995</v>
      </c>
      <c r="V4697">
        <v>7</v>
      </c>
      <c r="W4697">
        <v>2.0129999999999999</v>
      </c>
      <c r="X4697">
        <v>3.254</v>
      </c>
      <c r="Y4697" s="8">
        <v>43412</v>
      </c>
    </row>
    <row r="4698" spans="1:25" x14ac:dyDescent="0.25">
      <c r="A4698">
        <v>-111.97696497</v>
      </c>
      <c r="B4698">
        <v>33.078402820000001</v>
      </c>
      <c r="C4698" t="s">
        <v>563</v>
      </c>
      <c r="D4698" t="s">
        <v>562</v>
      </c>
      <c r="E4698" t="s">
        <v>561</v>
      </c>
      <c r="F4698">
        <v>2176</v>
      </c>
      <c r="G4698">
        <v>354</v>
      </c>
      <c r="H4698">
        <v>13.333</v>
      </c>
      <c r="I4698">
        <v>2.5259999999999998</v>
      </c>
      <c r="J4698">
        <v>1</v>
      </c>
      <c r="K4698">
        <v>1172.4079999999999</v>
      </c>
      <c r="L4698" t="s">
        <v>560</v>
      </c>
      <c r="M4698" t="s">
        <v>559</v>
      </c>
      <c r="N4698" s="8">
        <v>43412</v>
      </c>
      <c r="O4698">
        <v>0</v>
      </c>
      <c r="P4698">
        <v>0</v>
      </c>
      <c r="Q4698">
        <v>2562.39</v>
      </c>
      <c r="R4698">
        <v>303.76100000000002</v>
      </c>
      <c r="S4698">
        <v>0.63300000000000001</v>
      </c>
      <c r="T4698">
        <v>33</v>
      </c>
      <c r="U4698">
        <v>920.48699999999997</v>
      </c>
      <c r="V4698">
        <v>8</v>
      </c>
      <c r="W4698">
        <v>1.722</v>
      </c>
      <c r="X4698">
        <v>2.7839999999999998</v>
      </c>
      <c r="Y4698" s="8">
        <v>43412</v>
      </c>
    </row>
    <row r="4699" spans="1:25" x14ac:dyDescent="0.25">
      <c r="A4699">
        <v>-111.97696534000001</v>
      </c>
      <c r="B4699">
        <v>33.078411780000003</v>
      </c>
      <c r="C4699" t="s">
        <v>563</v>
      </c>
      <c r="D4699" t="s">
        <v>562</v>
      </c>
      <c r="E4699" t="s">
        <v>561</v>
      </c>
      <c r="F4699">
        <v>2177</v>
      </c>
      <c r="G4699">
        <v>2</v>
      </c>
      <c r="H4699">
        <v>13.333</v>
      </c>
      <c r="I4699">
        <v>3.51</v>
      </c>
      <c r="J4699">
        <v>1</v>
      </c>
      <c r="K4699">
        <v>1172.405</v>
      </c>
      <c r="L4699" t="s">
        <v>560</v>
      </c>
      <c r="M4699" t="s">
        <v>559</v>
      </c>
      <c r="N4699" s="8">
        <v>43412</v>
      </c>
      <c r="O4699">
        <v>0</v>
      </c>
      <c r="P4699">
        <v>0</v>
      </c>
      <c r="Q4699">
        <v>3385.951</v>
      </c>
      <c r="R4699">
        <v>288.851</v>
      </c>
      <c r="S4699">
        <v>0.60199999999999998</v>
      </c>
      <c r="T4699">
        <v>33</v>
      </c>
      <c r="U4699">
        <v>875.30700000000002</v>
      </c>
      <c r="V4699">
        <v>8</v>
      </c>
      <c r="W4699">
        <v>2.3940000000000001</v>
      </c>
      <c r="X4699">
        <v>3.8679999999999999</v>
      </c>
      <c r="Y4699" s="8">
        <v>43412</v>
      </c>
    </row>
    <row r="4700" spans="1:25" x14ac:dyDescent="0.25">
      <c r="A4700">
        <v>-111.97696483</v>
      </c>
      <c r="B4700">
        <v>33.078420780000002</v>
      </c>
      <c r="C4700" t="s">
        <v>563</v>
      </c>
      <c r="D4700" t="s">
        <v>562</v>
      </c>
      <c r="E4700" t="s">
        <v>561</v>
      </c>
      <c r="F4700">
        <v>2178</v>
      </c>
      <c r="G4700">
        <v>359</v>
      </c>
      <c r="H4700">
        <v>13.333</v>
      </c>
      <c r="I4700">
        <v>3.379</v>
      </c>
      <c r="J4700">
        <v>1</v>
      </c>
      <c r="K4700">
        <v>1172.421</v>
      </c>
      <c r="L4700" t="s">
        <v>560</v>
      </c>
      <c r="M4700" t="s">
        <v>559</v>
      </c>
      <c r="N4700" s="8">
        <v>43412</v>
      </c>
      <c r="O4700">
        <v>0</v>
      </c>
      <c r="P4700">
        <v>0</v>
      </c>
      <c r="Q4700">
        <v>2654.0439999999999</v>
      </c>
      <c r="R4700">
        <v>235.20599999999999</v>
      </c>
      <c r="S4700">
        <v>0.49</v>
      </c>
      <c r="T4700">
        <v>33</v>
      </c>
      <c r="U4700">
        <v>712.745</v>
      </c>
      <c r="V4700">
        <v>8</v>
      </c>
      <c r="W4700">
        <v>2.3039999999999998</v>
      </c>
      <c r="X4700">
        <v>3.7240000000000002</v>
      </c>
      <c r="Y4700" s="8">
        <v>43412</v>
      </c>
    </row>
    <row r="4701" spans="1:25" x14ac:dyDescent="0.25">
      <c r="A4701">
        <v>-111.9769652</v>
      </c>
      <c r="B4701">
        <v>33.078429839999998</v>
      </c>
      <c r="C4701" t="s">
        <v>563</v>
      </c>
      <c r="D4701" t="s">
        <v>562</v>
      </c>
      <c r="E4701" t="s">
        <v>561</v>
      </c>
      <c r="F4701">
        <v>2179</v>
      </c>
      <c r="G4701">
        <v>7</v>
      </c>
      <c r="H4701">
        <v>13.333</v>
      </c>
      <c r="I4701">
        <v>3.3140000000000001</v>
      </c>
      <c r="J4701">
        <v>1</v>
      </c>
      <c r="K4701">
        <v>1172.356</v>
      </c>
      <c r="L4701" t="s">
        <v>560</v>
      </c>
      <c r="M4701" t="s">
        <v>559</v>
      </c>
      <c r="N4701" s="8">
        <v>43412</v>
      </c>
      <c r="O4701">
        <v>0</v>
      </c>
      <c r="P4701">
        <v>0</v>
      </c>
      <c r="Q4701">
        <v>2231.578</v>
      </c>
      <c r="R4701">
        <v>201.68199999999999</v>
      </c>
      <c r="S4701">
        <v>0.42</v>
      </c>
      <c r="T4701">
        <v>33</v>
      </c>
      <c r="U4701">
        <v>611.15899999999999</v>
      </c>
      <c r="V4701">
        <v>8</v>
      </c>
      <c r="W4701">
        <v>2.2589999999999999</v>
      </c>
      <c r="X4701">
        <v>3.6509999999999998</v>
      </c>
      <c r="Y4701" s="8">
        <v>43412</v>
      </c>
    </row>
    <row r="4702" spans="1:25" x14ac:dyDescent="0.25">
      <c r="A4702">
        <v>-111.97696417</v>
      </c>
      <c r="B4702">
        <v>33.078438779999999</v>
      </c>
      <c r="C4702" t="s">
        <v>563</v>
      </c>
      <c r="D4702" t="s">
        <v>562</v>
      </c>
      <c r="E4702" t="s">
        <v>561</v>
      </c>
      <c r="F4702">
        <v>2180</v>
      </c>
      <c r="G4702">
        <v>1</v>
      </c>
      <c r="H4702">
        <v>13.333</v>
      </c>
      <c r="I4702">
        <v>3.1819999999999999</v>
      </c>
      <c r="J4702">
        <v>1</v>
      </c>
      <c r="K4702">
        <v>1172.47</v>
      </c>
      <c r="L4702" t="s">
        <v>560</v>
      </c>
      <c r="M4702" t="s">
        <v>559</v>
      </c>
      <c r="N4702" s="8">
        <v>43412</v>
      </c>
      <c r="O4702">
        <v>0</v>
      </c>
      <c r="P4702">
        <v>0</v>
      </c>
      <c r="Q4702">
        <v>3380.8829999999998</v>
      </c>
      <c r="R4702">
        <v>318.15300000000002</v>
      </c>
      <c r="S4702">
        <v>0.66300000000000003</v>
      </c>
      <c r="T4702">
        <v>33</v>
      </c>
      <c r="U4702">
        <v>964.09900000000005</v>
      </c>
      <c r="V4702">
        <v>8</v>
      </c>
      <c r="W4702">
        <v>2.17</v>
      </c>
      <c r="X4702">
        <v>3.5070000000000001</v>
      </c>
      <c r="Y4702" s="8">
        <v>43412</v>
      </c>
    </row>
    <row r="4703" spans="1:25" x14ac:dyDescent="0.25">
      <c r="A4703">
        <v>-111.97696383</v>
      </c>
      <c r="B4703">
        <v>33.078447779999998</v>
      </c>
      <c r="C4703" t="s">
        <v>563</v>
      </c>
      <c r="D4703" t="s">
        <v>562</v>
      </c>
      <c r="E4703" t="s">
        <v>561</v>
      </c>
      <c r="F4703">
        <v>2181</v>
      </c>
      <c r="G4703">
        <v>359</v>
      </c>
      <c r="H4703">
        <v>13.333</v>
      </c>
      <c r="I4703">
        <v>3.7069999999999999</v>
      </c>
      <c r="J4703">
        <v>1</v>
      </c>
      <c r="K4703">
        <v>1172.4280000000001</v>
      </c>
      <c r="L4703" t="s">
        <v>560</v>
      </c>
      <c r="M4703" t="s">
        <v>559</v>
      </c>
      <c r="N4703" s="8">
        <v>43412</v>
      </c>
      <c r="O4703">
        <v>0</v>
      </c>
      <c r="P4703">
        <v>0</v>
      </c>
      <c r="Q4703">
        <v>3484.875</v>
      </c>
      <c r="R4703">
        <v>281.505</v>
      </c>
      <c r="S4703">
        <v>0.58599999999999997</v>
      </c>
      <c r="T4703">
        <v>33</v>
      </c>
      <c r="U4703">
        <v>853.04499999999996</v>
      </c>
      <c r="V4703">
        <v>8</v>
      </c>
      <c r="W4703">
        <v>2.528</v>
      </c>
      <c r="X4703">
        <v>4.085</v>
      </c>
      <c r="Y4703" s="8">
        <v>43412</v>
      </c>
    </row>
    <row r="4704" spans="1:25" x14ac:dyDescent="0.25">
      <c r="A4704">
        <v>-111.97696654000001</v>
      </c>
      <c r="B4704">
        <v>33.078456879999997</v>
      </c>
      <c r="C4704" t="s">
        <v>563</v>
      </c>
      <c r="D4704" t="s">
        <v>562</v>
      </c>
      <c r="E4704" t="s">
        <v>561</v>
      </c>
      <c r="F4704">
        <v>2182</v>
      </c>
      <c r="G4704">
        <v>9</v>
      </c>
      <c r="H4704">
        <v>13.333</v>
      </c>
      <c r="I4704">
        <v>3.2480000000000002</v>
      </c>
      <c r="J4704">
        <v>1</v>
      </c>
      <c r="K4704">
        <v>1172.4670000000001</v>
      </c>
      <c r="L4704" t="s">
        <v>560</v>
      </c>
      <c r="M4704" t="s">
        <v>559</v>
      </c>
      <c r="N4704" s="8">
        <v>43412</v>
      </c>
      <c r="O4704">
        <v>0</v>
      </c>
      <c r="P4704">
        <v>0</v>
      </c>
      <c r="Q4704">
        <v>5562.6689999999999</v>
      </c>
      <c r="R4704">
        <v>512.89099999999996</v>
      </c>
      <c r="S4704">
        <v>1.069</v>
      </c>
      <c r="T4704">
        <v>33</v>
      </c>
      <c r="U4704">
        <v>1554.2159999999999</v>
      </c>
      <c r="V4704">
        <v>8</v>
      </c>
      <c r="W4704">
        <v>2.2149999999999999</v>
      </c>
      <c r="X4704">
        <v>3.5790000000000002</v>
      </c>
      <c r="Y4704" s="8">
        <v>43412</v>
      </c>
    </row>
    <row r="4705" spans="1:25" x14ac:dyDescent="0.25">
      <c r="A4705">
        <v>-111.97696414000001</v>
      </c>
      <c r="B4705">
        <v>33.078465809999997</v>
      </c>
      <c r="C4705" t="s">
        <v>563</v>
      </c>
      <c r="D4705" t="s">
        <v>562</v>
      </c>
      <c r="E4705" t="s">
        <v>561</v>
      </c>
      <c r="F4705">
        <v>2183</v>
      </c>
      <c r="G4705">
        <v>355</v>
      </c>
      <c r="H4705">
        <v>13.333</v>
      </c>
      <c r="I4705">
        <v>3.3140000000000001</v>
      </c>
      <c r="J4705">
        <v>1</v>
      </c>
      <c r="K4705">
        <v>1172.4570000000001</v>
      </c>
      <c r="L4705" t="s">
        <v>560</v>
      </c>
      <c r="M4705" t="s">
        <v>559</v>
      </c>
      <c r="N4705" s="8">
        <v>43412</v>
      </c>
      <c r="O4705">
        <v>0</v>
      </c>
      <c r="P4705">
        <v>0</v>
      </c>
      <c r="Q4705">
        <v>4990.1639999999998</v>
      </c>
      <c r="R4705">
        <v>450.99400000000003</v>
      </c>
      <c r="S4705">
        <v>0.94</v>
      </c>
      <c r="T4705">
        <v>33</v>
      </c>
      <c r="U4705">
        <v>1366.6479999999999</v>
      </c>
      <c r="V4705">
        <v>8</v>
      </c>
      <c r="W4705">
        <v>2.2589999999999999</v>
      </c>
      <c r="X4705">
        <v>3.6509999999999998</v>
      </c>
      <c r="Y4705" s="8">
        <v>43412</v>
      </c>
    </row>
    <row r="4706" spans="1:25" x14ac:dyDescent="0.25">
      <c r="A4706">
        <v>-111.97696449</v>
      </c>
      <c r="B4706">
        <v>33.078474790000001</v>
      </c>
      <c r="C4706" t="s">
        <v>563</v>
      </c>
      <c r="D4706" t="s">
        <v>562</v>
      </c>
      <c r="E4706" t="s">
        <v>561</v>
      </c>
      <c r="F4706">
        <v>2184</v>
      </c>
      <c r="G4706">
        <v>357</v>
      </c>
      <c r="H4706">
        <v>13.333</v>
      </c>
      <c r="I4706">
        <v>3.4119999999999999</v>
      </c>
      <c r="J4706">
        <v>1</v>
      </c>
      <c r="K4706">
        <v>1172.4079999999999</v>
      </c>
      <c r="L4706" t="s">
        <v>560</v>
      </c>
      <c r="M4706" t="s">
        <v>559</v>
      </c>
      <c r="N4706" s="8">
        <v>43412</v>
      </c>
      <c r="O4706">
        <v>0</v>
      </c>
      <c r="P4706">
        <v>0</v>
      </c>
      <c r="Q4706">
        <v>3929.3180000000002</v>
      </c>
      <c r="R4706">
        <v>344.875</v>
      </c>
      <c r="S4706">
        <v>0.71799999999999997</v>
      </c>
      <c r="T4706">
        <v>33</v>
      </c>
      <c r="U4706">
        <v>1045.0740000000001</v>
      </c>
      <c r="V4706">
        <v>8</v>
      </c>
      <c r="W4706">
        <v>2.3260000000000001</v>
      </c>
      <c r="X4706">
        <v>3.76</v>
      </c>
      <c r="Y4706" s="8">
        <v>43412</v>
      </c>
    </row>
    <row r="4707" spans="1:25" x14ac:dyDescent="0.25">
      <c r="A4707">
        <v>-111.976964</v>
      </c>
      <c r="B4707">
        <v>33.078483769999998</v>
      </c>
      <c r="C4707" t="s">
        <v>563</v>
      </c>
      <c r="D4707" t="s">
        <v>562</v>
      </c>
      <c r="E4707" t="s">
        <v>561</v>
      </c>
      <c r="F4707">
        <v>2185</v>
      </c>
      <c r="G4707">
        <v>0</v>
      </c>
      <c r="H4707">
        <v>13.333</v>
      </c>
      <c r="I4707">
        <v>3.3460000000000001</v>
      </c>
      <c r="J4707">
        <v>1</v>
      </c>
      <c r="K4707">
        <v>1172.356</v>
      </c>
      <c r="L4707" t="s">
        <v>560</v>
      </c>
      <c r="M4707" t="s">
        <v>559</v>
      </c>
      <c r="N4707" s="8">
        <v>43412</v>
      </c>
      <c r="O4707">
        <v>0</v>
      </c>
      <c r="P4707">
        <v>0</v>
      </c>
      <c r="Q4707">
        <v>4906.8280000000004</v>
      </c>
      <c r="R4707">
        <v>439.11500000000001</v>
      </c>
      <c r="S4707">
        <v>0.91500000000000004</v>
      </c>
      <c r="T4707">
        <v>33</v>
      </c>
      <c r="U4707">
        <v>1330.65</v>
      </c>
      <c r="V4707">
        <v>8</v>
      </c>
      <c r="W4707">
        <v>2.282</v>
      </c>
      <c r="X4707">
        <v>3.6880000000000002</v>
      </c>
      <c r="Y4707" s="8">
        <v>43412</v>
      </c>
    </row>
    <row r="4708" spans="1:25" x14ac:dyDescent="0.25">
      <c r="A4708">
        <v>-111.97696451</v>
      </c>
      <c r="B4708">
        <v>33.078493790000003</v>
      </c>
      <c r="C4708" t="s">
        <v>563</v>
      </c>
      <c r="D4708" t="s">
        <v>562</v>
      </c>
      <c r="E4708" t="s">
        <v>561</v>
      </c>
      <c r="F4708">
        <v>2186</v>
      </c>
      <c r="G4708">
        <v>3</v>
      </c>
      <c r="H4708">
        <v>13.333</v>
      </c>
      <c r="I4708">
        <v>3.2810000000000001</v>
      </c>
      <c r="J4708">
        <v>1</v>
      </c>
      <c r="K4708">
        <v>1172.3689999999999</v>
      </c>
      <c r="L4708" t="s">
        <v>560</v>
      </c>
      <c r="M4708" t="s">
        <v>559</v>
      </c>
      <c r="N4708" s="8">
        <v>43412</v>
      </c>
      <c r="O4708">
        <v>0</v>
      </c>
      <c r="P4708">
        <v>0</v>
      </c>
      <c r="Q4708">
        <v>7473.4589999999998</v>
      </c>
      <c r="R4708">
        <v>682.18</v>
      </c>
      <c r="S4708">
        <v>1.421</v>
      </c>
      <c r="T4708">
        <v>33</v>
      </c>
      <c r="U4708">
        <v>2067.212</v>
      </c>
      <c r="V4708">
        <v>8</v>
      </c>
      <c r="W4708">
        <v>2.2370000000000001</v>
      </c>
      <c r="X4708">
        <v>3.6150000000000002</v>
      </c>
      <c r="Y4708" s="8">
        <v>43412</v>
      </c>
    </row>
    <row r="4709" spans="1:25" x14ac:dyDescent="0.25">
      <c r="A4709">
        <v>-111.97696451</v>
      </c>
      <c r="B4709">
        <v>33.078502790000002</v>
      </c>
      <c r="C4709" t="s">
        <v>563</v>
      </c>
      <c r="D4709" t="s">
        <v>562</v>
      </c>
      <c r="E4709" t="s">
        <v>561</v>
      </c>
      <c r="F4709">
        <v>2187</v>
      </c>
      <c r="G4709">
        <v>3</v>
      </c>
      <c r="H4709">
        <v>13.333</v>
      </c>
      <c r="I4709">
        <v>3.1819999999999999</v>
      </c>
      <c r="J4709">
        <v>1</v>
      </c>
      <c r="K4709">
        <v>1172.3589999999999</v>
      </c>
      <c r="L4709" t="s">
        <v>560</v>
      </c>
      <c r="M4709" t="s">
        <v>559</v>
      </c>
      <c r="N4709" s="8">
        <v>43412</v>
      </c>
      <c r="O4709">
        <v>0</v>
      </c>
      <c r="P4709">
        <v>0</v>
      </c>
      <c r="Q4709">
        <v>9979.5020000000004</v>
      </c>
      <c r="R4709">
        <v>939.10599999999999</v>
      </c>
      <c r="S4709">
        <v>1.956</v>
      </c>
      <c r="T4709">
        <v>33</v>
      </c>
      <c r="U4709">
        <v>2845.7739999999999</v>
      </c>
      <c r="V4709">
        <v>8</v>
      </c>
      <c r="W4709">
        <v>2.17</v>
      </c>
      <c r="X4709">
        <v>3.5070000000000001</v>
      </c>
      <c r="Y4709" s="8">
        <v>43412</v>
      </c>
    </row>
    <row r="4710" spans="1:25" x14ac:dyDescent="0.25">
      <c r="A4710">
        <v>-111.97696351</v>
      </c>
      <c r="B4710">
        <v>33.07851179</v>
      </c>
      <c r="C4710" t="s">
        <v>563</v>
      </c>
      <c r="D4710" t="s">
        <v>562</v>
      </c>
      <c r="E4710" t="s">
        <v>561</v>
      </c>
      <c r="F4710">
        <v>2188</v>
      </c>
      <c r="G4710">
        <v>3</v>
      </c>
      <c r="H4710">
        <v>13.333</v>
      </c>
      <c r="I4710">
        <v>3.1819999999999999</v>
      </c>
      <c r="J4710">
        <v>1</v>
      </c>
      <c r="K4710">
        <v>1172.3389999999999</v>
      </c>
      <c r="L4710" t="s">
        <v>560</v>
      </c>
      <c r="M4710" t="s">
        <v>559</v>
      </c>
      <c r="N4710" s="8">
        <v>43412</v>
      </c>
      <c r="O4710">
        <v>0</v>
      </c>
      <c r="P4710">
        <v>0</v>
      </c>
      <c r="Q4710">
        <v>12165.529</v>
      </c>
      <c r="R4710">
        <v>1144.818</v>
      </c>
      <c r="S4710">
        <v>2.3849999999999998</v>
      </c>
      <c r="T4710">
        <v>33</v>
      </c>
      <c r="U4710">
        <v>3469.1460000000002</v>
      </c>
      <c r="V4710">
        <v>8</v>
      </c>
      <c r="W4710">
        <v>2.17</v>
      </c>
      <c r="X4710">
        <v>3.5070000000000001</v>
      </c>
      <c r="Y4710" s="8">
        <v>43412</v>
      </c>
    </row>
    <row r="4711" spans="1:25" x14ac:dyDescent="0.25">
      <c r="A4711">
        <v>-111.97696451</v>
      </c>
      <c r="B4711">
        <v>33.078520789999999</v>
      </c>
      <c r="C4711" t="s">
        <v>563</v>
      </c>
      <c r="D4711" t="s">
        <v>562</v>
      </c>
      <c r="E4711" t="s">
        <v>561</v>
      </c>
      <c r="F4711">
        <v>2189</v>
      </c>
      <c r="G4711">
        <v>3</v>
      </c>
      <c r="H4711">
        <v>13.333</v>
      </c>
      <c r="I4711">
        <v>3.4119999999999999</v>
      </c>
      <c r="J4711">
        <v>1</v>
      </c>
      <c r="K4711">
        <v>1172.316</v>
      </c>
      <c r="L4711" t="s">
        <v>560</v>
      </c>
      <c r="M4711" t="s">
        <v>559</v>
      </c>
      <c r="N4711" s="8">
        <v>43412</v>
      </c>
      <c r="O4711">
        <v>0</v>
      </c>
      <c r="P4711">
        <v>0</v>
      </c>
      <c r="Q4711">
        <v>15316.177</v>
      </c>
      <c r="R4711">
        <v>1344.2940000000001</v>
      </c>
      <c r="S4711">
        <v>2.8010000000000002</v>
      </c>
      <c r="T4711">
        <v>33</v>
      </c>
      <c r="U4711">
        <v>4073.6190000000001</v>
      </c>
      <c r="V4711">
        <v>8</v>
      </c>
      <c r="W4711">
        <v>2.3260000000000001</v>
      </c>
      <c r="X4711">
        <v>3.76</v>
      </c>
      <c r="Y4711" s="8">
        <v>43412</v>
      </c>
    </row>
    <row r="4712" spans="1:25" x14ac:dyDescent="0.25">
      <c r="A4712">
        <v>-111.97696266</v>
      </c>
      <c r="B4712">
        <v>33.078529779999997</v>
      </c>
      <c r="C4712" t="s">
        <v>563</v>
      </c>
      <c r="D4712" t="s">
        <v>562</v>
      </c>
      <c r="E4712" t="s">
        <v>561</v>
      </c>
      <c r="F4712">
        <v>2190</v>
      </c>
      <c r="G4712">
        <v>358</v>
      </c>
      <c r="H4712">
        <v>13.333</v>
      </c>
      <c r="I4712">
        <v>3.4119999999999999</v>
      </c>
      <c r="J4712">
        <v>1</v>
      </c>
      <c r="K4712">
        <v>1172.316</v>
      </c>
      <c r="L4712" t="s">
        <v>560</v>
      </c>
      <c r="M4712" t="s">
        <v>559</v>
      </c>
      <c r="N4712" s="8">
        <v>43412</v>
      </c>
      <c r="O4712">
        <v>0</v>
      </c>
      <c r="P4712">
        <v>0</v>
      </c>
      <c r="Q4712">
        <v>13626.038</v>
      </c>
      <c r="R4712">
        <v>1195.951</v>
      </c>
      <c r="S4712">
        <v>2.492</v>
      </c>
      <c r="T4712">
        <v>33</v>
      </c>
      <c r="U4712">
        <v>3624.0949999999998</v>
      </c>
      <c r="V4712">
        <v>8</v>
      </c>
      <c r="W4712">
        <v>2.3260000000000001</v>
      </c>
      <c r="X4712">
        <v>3.76</v>
      </c>
      <c r="Y4712" s="8">
        <v>43412</v>
      </c>
    </row>
    <row r="4713" spans="1:25" x14ac:dyDescent="0.25">
      <c r="A4713">
        <v>-111.97696368</v>
      </c>
      <c r="B4713">
        <v>33.078538790000003</v>
      </c>
      <c r="C4713" t="s">
        <v>563</v>
      </c>
      <c r="D4713" t="s">
        <v>562</v>
      </c>
      <c r="E4713" t="s">
        <v>561</v>
      </c>
      <c r="F4713">
        <v>2191</v>
      </c>
      <c r="G4713">
        <v>4</v>
      </c>
      <c r="H4713">
        <v>13.333</v>
      </c>
      <c r="I4713">
        <v>3.1819999999999999</v>
      </c>
      <c r="J4713">
        <v>1</v>
      </c>
      <c r="K4713">
        <v>1172.3789999999999</v>
      </c>
      <c r="L4713" t="s">
        <v>560</v>
      </c>
      <c r="M4713" t="s">
        <v>559</v>
      </c>
      <c r="N4713" s="8">
        <v>43412</v>
      </c>
      <c r="O4713">
        <v>0</v>
      </c>
      <c r="P4713">
        <v>0</v>
      </c>
      <c r="Q4713">
        <v>15629.473</v>
      </c>
      <c r="R4713">
        <v>1470.787</v>
      </c>
      <c r="S4713">
        <v>3.0640000000000001</v>
      </c>
      <c r="T4713">
        <v>33</v>
      </c>
      <c r="U4713">
        <v>4456.9309999999996</v>
      </c>
      <c r="V4713">
        <v>8</v>
      </c>
      <c r="W4713">
        <v>2.17</v>
      </c>
      <c r="X4713">
        <v>3.5070000000000001</v>
      </c>
      <c r="Y4713" s="8">
        <v>43412</v>
      </c>
    </row>
    <row r="4714" spans="1:25" x14ac:dyDescent="0.25">
      <c r="A4714">
        <v>-111.97696214</v>
      </c>
      <c r="B4714">
        <v>33.078547810000003</v>
      </c>
      <c r="C4714" t="s">
        <v>563</v>
      </c>
      <c r="D4714" t="s">
        <v>562</v>
      </c>
      <c r="E4714" t="s">
        <v>561</v>
      </c>
      <c r="F4714">
        <v>2192</v>
      </c>
      <c r="G4714">
        <v>355</v>
      </c>
      <c r="H4714">
        <v>13.333</v>
      </c>
      <c r="I4714">
        <v>3.2810000000000001</v>
      </c>
      <c r="J4714">
        <v>1</v>
      </c>
      <c r="K4714">
        <v>1172.329</v>
      </c>
      <c r="L4714" t="s">
        <v>560</v>
      </c>
      <c r="M4714" t="s">
        <v>559</v>
      </c>
      <c r="N4714" s="8">
        <v>43412</v>
      </c>
      <c r="O4714">
        <v>0</v>
      </c>
      <c r="P4714">
        <v>0</v>
      </c>
      <c r="Q4714">
        <v>15691.824000000001</v>
      </c>
      <c r="R4714">
        <v>1432.355</v>
      </c>
      <c r="S4714">
        <v>2.984</v>
      </c>
      <c r="T4714">
        <v>33</v>
      </c>
      <c r="U4714">
        <v>4340.47</v>
      </c>
      <c r="V4714">
        <v>8</v>
      </c>
      <c r="W4714">
        <v>2.2370000000000001</v>
      </c>
      <c r="X4714">
        <v>3.6150000000000002</v>
      </c>
      <c r="Y4714" s="8">
        <v>43412</v>
      </c>
    </row>
    <row r="4715" spans="1:25" x14ac:dyDescent="0.25">
      <c r="A4715">
        <v>-111.97696283000001</v>
      </c>
      <c r="B4715">
        <v>33.07855678</v>
      </c>
      <c r="C4715" t="s">
        <v>563</v>
      </c>
      <c r="D4715" t="s">
        <v>562</v>
      </c>
      <c r="E4715" t="s">
        <v>561</v>
      </c>
      <c r="F4715">
        <v>2193</v>
      </c>
      <c r="G4715">
        <v>359</v>
      </c>
      <c r="H4715">
        <v>13.333</v>
      </c>
      <c r="I4715">
        <v>3.2810000000000001</v>
      </c>
      <c r="J4715">
        <v>1</v>
      </c>
      <c r="K4715">
        <v>1172.29</v>
      </c>
      <c r="L4715" t="s">
        <v>560</v>
      </c>
      <c r="M4715" t="s">
        <v>559</v>
      </c>
      <c r="N4715" s="8">
        <v>43412</v>
      </c>
      <c r="O4715">
        <v>0</v>
      </c>
      <c r="P4715">
        <v>0</v>
      </c>
      <c r="Q4715">
        <v>16585.667000000001</v>
      </c>
      <c r="R4715">
        <v>1513.9449999999999</v>
      </c>
      <c r="S4715">
        <v>3.1539999999999999</v>
      </c>
      <c r="T4715">
        <v>33</v>
      </c>
      <c r="U4715">
        <v>4587.7129999999997</v>
      </c>
      <c r="V4715">
        <v>8</v>
      </c>
      <c r="W4715">
        <v>2.2370000000000001</v>
      </c>
      <c r="X4715">
        <v>3.6150000000000002</v>
      </c>
      <c r="Y4715" s="8">
        <v>43412</v>
      </c>
    </row>
    <row r="4716" spans="1:25" x14ac:dyDescent="0.25">
      <c r="A4716">
        <v>-111.97696334</v>
      </c>
      <c r="B4716">
        <v>33.078564780000001</v>
      </c>
      <c r="C4716" t="s">
        <v>563</v>
      </c>
      <c r="D4716" t="s">
        <v>562</v>
      </c>
      <c r="E4716" t="s">
        <v>561</v>
      </c>
      <c r="F4716">
        <v>2194</v>
      </c>
      <c r="G4716">
        <v>2</v>
      </c>
      <c r="H4716">
        <v>13.333</v>
      </c>
      <c r="I4716">
        <v>3.15</v>
      </c>
      <c r="J4716">
        <v>1</v>
      </c>
      <c r="K4716">
        <v>1172.31</v>
      </c>
      <c r="L4716" t="s">
        <v>560</v>
      </c>
      <c r="M4716" t="s">
        <v>559</v>
      </c>
      <c r="N4716" s="8">
        <v>43412</v>
      </c>
      <c r="O4716">
        <v>0</v>
      </c>
      <c r="P4716">
        <v>0</v>
      </c>
      <c r="Q4716">
        <v>18295.47</v>
      </c>
      <c r="R4716">
        <v>1739.6010000000001</v>
      </c>
      <c r="S4716">
        <v>3.6240000000000001</v>
      </c>
      <c r="T4716">
        <v>33</v>
      </c>
      <c r="U4716">
        <v>5271.518</v>
      </c>
      <c r="V4716">
        <v>8</v>
      </c>
      <c r="W4716">
        <v>2.1469999999999998</v>
      </c>
      <c r="X4716">
        <v>3.4710000000000001</v>
      </c>
      <c r="Y4716" s="8">
        <v>43412</v>
      </c>
    </row>
    <row r="4717" spans="1:25" x14ac:dyDescent="0.25">
      <c r="A4717">
        <v>-111.97696334</v>
      </c>
      <c r="B4717">
        <v>33.078573779999999</v>
      </c>
      <c r="C4717" t="s">
        <v>563</v>
      </c>
      <c r="D4717" t="s">
        <v>562</v>
      </c>
      <c r="E4717" t="s">
        <v>561</v>
      </c>
      <c r="F4717">
        <v>2195</v>
      </c>
      <c r="G4717">
        <v>2</v>
      </c>
      <c r="H4717">
        <v>13.333</v>
      </c>
      <c r="I4717">
        <v>3.117</v>
      </c>
      <c r="J4717">
        <v>1</v>
      </c>
      <c r="K4717">
        <v>1172.29</v>
      </c>
      <c r="L4717" t="s">
        <v>560</v>
      </c>
      <c r="M4717" t="s">
        <v>559</v>
      </c>
      <c r="N4717" s="8">
        <v>43412</v>
      </c>
      <c r="O4717">
        <v>0</v>
      </c>
      <c r="P4717">
        <v>0</v>
      </c>
      <c r="Q4717">
        <v>16758.234</v>
      </c>
      <c r="R4717">
        <v>1610.2080000000001</v>
      </c>
      <c r="S4717">
        <v>3.355</v>
      </c>
      <c r="T4717">
        <v>33</v>
      </c>
      <c r="U4717">
        <v>4879.4170000000004</v>
      </c>
      <c r="V4717">
        <v>8</v>
      </c>
      <c r="W4717">
        <v>2.125</v>
      </c>
      <c r="X4717">
        <v>3.4340000000000002</v>
      </c>
      <c r="Y4717" s="8">
        <v>43412</v>
      </c>
    </row>
    <row r="4718" spans="1:25" x14ac:dyDescent="0.25">
      <c r="A4718">
        <v>-111.97696334</v>
      </c>
      <c r="B4718">
        <v>33.078582779999998</v>
      </c>
      <c r="C4718" t="s">
        <v>563</v>
      </c>
      <c r="D4718" t="s">
        <v>562</v>
      </c>
      <c r="E4718" t="s">
        <v>561</v>
      </c>
      <c r="F4718">
        <v>2196</v>
      </c>
      <c r="G4718">
        <v>2</v>
      </c>
      <c r="H4718">
        <v>13.333</v>
      </c>
      <c r="I4718">
        <v>3.1819999999999999</v>
      </c>
      <c r="J4718">
        <v>1</v>
      </c>
      <c r="K4718">
        <v>1172.316</v>
      </c>
      <c r="L4718" t="s">
        <v>560</v>
      </c>
      <c r="M4718" t="s">
        <v>559</v>
      </c>
      <c r="N4718" s="8">
        <v>43412</v>
      </c>
      <c r="O4718">
        <v>0</v>
      </c>
      <c r="P4718">
        <v>0</v>
      </c>
      <c r="Q4718">
        <v>13491.861999999999</v>
      </c>
      <c r="R4718">
        <v>1269.6310000000001</v>
      </c>
      <c r="S4718">
        <v>2.645</v>
      </c>
      <c r="T4718">
        <v>33</v>
      </c>
      <c r="U4718">
        <v>3847.366</v>
      </c>
      <c r="V4718">
        <v>8</v>
      </c>
      <c r="W4718">
        <v>2.17</v>
      </c>
      <c r="X4718">
        <v>3.5070000000000001</v>
      </c>
      <c r="Y4718" s="8">
        <v>43412</v>
      </c>
    </row>
    <row r="4719" spans="1:25" x14ac:dyDescent="0.25">
      <c r="A4719">
        <v>-111.97696283000001</v>
      </c>
      <c r="B4719">
        <v>33.078591779999996</v>
      </c>
      <c r="C4719" t="s">
        <v>563</v>
      </c>
      <c r="D4719" t="s">
        <v>562</v>
      </c>
      <c r="E4719" t="s">
        <v>561</v>
      </c>
      <c r="F4719">
        <v>2197</v>
      </c>
      <c r="G4719">
        <v>359</v>
      </c>
      <c r="H4719">
        <v>13.333</v>
      </c>
      <c r="I4719">
        <v>3.15</v>
      </c>
      <c r="J4719">
        <v>1</v>
      </c>
      <c r="K4719">
        <v>1172.375</v>
      </c>
      <c r="L4719" t="s">
        <v>560</v>
      </c>
      <c r="M4719" t="s">
        <v>559</v>
      </c>
      <c r="N4719" s="8">
        <v>43412</v>
      </c>
      <c r="O4719">
        <v>0</v>
      </c>
      <c r="P4719">
        <v>0</v>
      </c>
      <c r="Q4719">
        <v>13314.118</v>
      </c>
      <c r="R4719">
        <v>1265.9559999999999</v>
      </c>
      <c r="S4719">
        <v>2.637</v>
      </c>
      <c r="T4719">
        <v>33</v>
      </c>
      <c r="U4719">
        <v>3836.2289999999998</v>
      </c>
      <c r="V4719">
        <v>8</v>
      </c>
      <c r="W4719">
        <v>2.1469999999999998</v>
      </c>
      <c r="X4719">
        <v>3.4710000000000001</v>
      </c>
      <c r="Y4719" s="8">
        <v>43412</v>
      </c>
    </row>
    <row r="4720" spans="1:25" x14ac:dyDescent="0.25">
      <c r="A4720">
        <v>-111.97696214</v>
      </c>
      <c r="B4720">
        <v>33.07859981</v>
      </c>
      <c r="C4720" t="s">
        <v>563</v>
      </c>
      <c r="D4720" t="s">
        <v>562</v>
      </c>
      <c r="E4720" t="s">
        <v>561</v>
      </c>
      <c r="F4720">
        <v>2198</v>
      </c>
      <c r="G4720">
        <v>355</v>
      </c>
      <c r="H4720">
        <v>13.333</v>
      </c>
      <c r="I4720">
        <v>3.15</v>
      </c>
      <c r="J4720">
        <v>1</v>
      </c>
      <c r="K4720">
        <v>1172.3589999999999</v>
      </c>
      <c r="L4720" t="s">
        <v>560</v>
      </c>
      <c r="M4720" t="s">
        <v>559</v>
      </c>
      <c r="N4720" s="8">
        <v>43412</v>
      </c>
      <c r="O4720">
        <v>0</v>
      </c>
      <c r="P4720">
        <v>0</v>
      </c>
      <c r="Q4720">
        <v>12775.323</v>
      </c>
      <c r="R4720">
        <v>1214.7249999999999</v>
      </c>
      <c r="S4720">
        <v>2.5310000000000001</v>
      </c>
      <c r="T4720">
        <v>33</v>
      </c>
      <c r="U4720">
        <v>3680.9839999999999</v>
      </c>
      <c r="V4720">
        <v>8</v>
      </c>
      <c r="W4720">
        <v>2.1469999999999998</v>
      </c>
      <c r="X4720">
        <v>3.4710000000000001</v>
      </c>
      <c r="Y4720" s="8">
        <v>43412</v>
      </c>
    </row>
    <row r="4721" spans="1:25" x14ac:dyDescent="0.25">
      <c r="A4721">
        <v>-111.97696368</v>
      </c>
      <c r="B4721">
        <v>33.078608789999997</v>
      </c>
      <c r="C4721" t="s">
        <v>563</v>
      </c>
      <c r="D4721" t="s">
        <v>562</v>
      </c>
      <c r="E4721" t="s">
        <v>561</v>
      </c>
      <c r="F4721">
        <v>2199</v>
      </c>
      <c r="G4721">
        <v>4</v>
      </c>
      <c r="H4721">
        <v>13.333</v>
      </c>
      <c r="I4721">
        <v>3.3460000000000001</v>
      </c>
      <c r="J4721">
        <v>1</v>
      </c>
      <c r="K4721">
        <v>1172.375</v>
      </c>
      <c r="L4721" t="s">
        <v>560</v>
      </c>
      <c r="M4721" t="s">
        <v>559</v>
      </c>
      <c r="N4721" s="8">
        <v>43412</v>
      </c>
      <c r="O4721">
        <v>0</v>
      </c>
      <c r="P4721">
        <v>0</v>
      </c>
      <c r="Q4721">
        <v>10063.169</v>
      </c>
      <c r="R4721">
        <v>900.55799999999999</v>
      </c>
      <c r="S4721">
        <v>1.8759999999999999</v>
      </c>
      <c r="T4721">
        <v>33</v>
      </c>
      <c r="U4721">
        <v>2728.9650000000001</v>
      </c>
      <c r="V4721">
        <v>8</v>
      </c>
      <c r="W4721">
        <v>2.282</v>
      </c>
      <c r="X4721">
        <v>3.6880000000000002</v>
      </c>
      <c r="Y4721" s="8">
        <v>43412</v>
      </c>
    </row>
    <row r="4722" spans="1:25" x14ac:dyDescent="0.25">
      <c r="A4722">
        <v>-111.9769647</v>
      </c>
      <c r="B4722">
        <v>33.078617899999998</v>
      </c>
      <c r="C4722" t="s">
        <v>563</v>
      </c>
      <c r="D4722" t="s">
        <v>562</v>
      </c>
      <c r="E4722" t="s">
        <v>561</v>
      </c>
      <c r="F4722">
        <v>2200</v>
      </c>
      <c r="G4722">
        <v>10</v>
      </c>
      <c r="H4722">
        <v>13.333</v>
      </c>
      <c r="I4722">
        <v>3.379</v>
      </c>
      <c r="J4722">
        <v>1</v>
      </c>
      <c r="K4722">
        <v>1172.3430000000001</v>
      </c>
      <c r="L4722" t="s">
        <v>560</v>
      </c>
      <c r="M4722" t="s">
        <v>559</v>
      </c>
      <c r="N4722" s="8">
        <v>43412</v>
      </c>
      <c r="O4722">
        <v>0</v>
      </c>
      <c r="P4722">
        <v>0</v>
      </c>
      <c r="Q4722">
        <v>9700.08</v>
      </c>
      <c r="R4722">
        <v>859.63800000000003</v>
      </c>
      <c r="S4722">
        <v>1.7909999999999999</v>
      </c>
      <c r="T4722">
        <v>33</v>
      </c>
      <c r="U4722">
        <v>2604.962</v>
      </c>
      <c r="V4722">
        <v>8</v>
      </c>
      <c r="W4722">
        <v>2.3039999999999998</v>
      </c>
      <c r="X4722">
        <v>3.7240000000000002</v>
      </c>
      <c r="Y4722" s="8">
        <v>43412</v>
      </c>
    </row>
    <row r="4723" spans="1:25" x14ac:dyDescent="0.25">
      <c r="A4723">
        <v>-111.97696232</v>
      </c>
      <c r="B4723">
        <v>33.078626790000001</v>
      </c>
      <c r="C4723" t="s">
        <v>563</v>
      </c>
      <c r="D4723" t="s">
        <v>562</v>
      </c>
      <c r="E4723" t="s">
        <v>561</v>
      </c>
      <c r="F4723">
        <v>2201</v>
      </c>
      <c r="G4723">
        <v>356</v>
      </c>
      <c r="H4723">
        <v>13.333</v>
      </c>
      <c r="I4723">
        <v>3.2810000000000001</v>
      </c>
      <c r="J4723">
        <v>1</v>
      </c>
      <c r="K4723">
        <v>1172.385</v>
      </c>
      <c r="L4723" t="s">
        <v>560</v>
      </c>
      <c r="M4723" t="s">
        <v>559</v>
      </c>
      <c r="N4723" s="8">
        <v>43412</v>
      </c>
      <c r="O4723">
        <v>0</v>
      </c>
      <c r="P4723">
        <v>0</v>
      </c>
      <c r="Q4723">
        <v>12234.71</v>
      </c>
      <c r="R4723">
        <v>1116.789</v>
      </c>
      <c r="S4723">
        <v>2.327</v>
      </c>
      <c r="T4723">
        <v>33</v>
      </c>
      <c r="U4723">
        <v>3384.2080000000001</v>
      </c>
      <c r="V4723">
        <v>8</v>
      </c>
      <c r="W4723">
        <v>2.2370000000000001</v>
      </c>
      <c r="X4723">
        <v>3.6150000000000002</v>
      </c>
      <c r="Y4723" s="8">
        <v>43412</v>
      </c>
    </row>
    <row r="4724" spans="1:25" x14ac:dyDescent="0.25">
      <c r="A4724">
        <v>-111.97696334</v>
      </c>
      <c r="B4724">
        <v>33.078635779999999</v>
      </c>
      <c r="C4724" t="s">
        <v>563</v>
      </c>
      <c r="D4724" t="s">
        <v>562</v>
      </c>
      <c r="E4724" t="s">
        <v>561</v>
      </c>
      <c r="F4724">
        <v>2202</v>
      </c>
      <c r="G4724">
        <v>2</v>
      </c>
      <c r="H4724">
        <v>13.333</v>
      </c>
      <c r="I4724">
        <v>2.9860000000000002</v>
      </c>
      <c r="J4724">
        <v>1</v>
      </c>
      <c r="K4724">
        <v>1172.3689999999999</v>
      </c>
      <c r="L4724" t="s">
        <v>560</v>
      </c>
      <c r="M4724" t="s">
        <v>559</v>
      </c>
      <c r="N4724" s="8">
        <v>43412</v>
      </c>
      <c r="O4724">
        <v>0</v>
      </c>
      <c r="P4724">
        <v>0</v>
      </c>
      <c r="Q4724">
        <v>14007.965</v>
      </c>
      <c r="R4724">
        <v>1405.1120000000001</v>
      </c>
      <c r="S4724">
        <v>2.927</v>
      </c>
      <c r="T4724">
        <v>33</v>
      </c>
      <c r="U4724">
        <v>4257.915</v>
      </c>
      <c r="V4724">
        <v>8</v>
      </c>
      <c r="W4724">
        <v>2.036</v>
      </c>
      <c r="X4724">
        <v>3.29</v>
      </c>
      <c r="Y4724" s="8">
        <v>43412</v>
      </c>
    </row>
    <row r="4725" spans="1:25" x14ac:dyDescent="0.25">
      <c r="A4725">
        <v>-111.976963</v>
      </c>
      <c r="B4725">
        <v>33.078644769999997</v>
      </c>
      <c r="C4725" t="s">
        <v>563</v>
      </c>
      <c r="D4725" t="s">
        <v>562</v>
      </c>
      <c r="E4725" t="s">
        <v>561</v>
      </c>
      <c r="F4725">
        <v>2203</v>
      </c>
      <c r="G4725">
        <v>0</v>
      </c>
      <c r="H4725">
        <v>13.333</v>
      </c>
      <c r="I4725">
        <v>3.2810000000000001</v>
      </c>
      <c r="J4725">
        <v>1</v>
      </c>
      <c r="K4725">
        <v>1172.3430000000001</v>
      </c>
      <c r="L4725" t="s">
        <v>560</v>
      </c>
      <c r="M4725" t="s">
        <v>559</v>
      </c>
      <c r="N4725" s="8">
        <v>43412</v>
      </c>
      <c r="O4725">
        <v>0</v>
      </c>
      <c r="P4725">
        <v>0</v>
      </c>
      <c r="Q4725">
        <v>14269.045</v>
      </c>
      <c r="R4725">
        <v>1302.4829999999999</v>
      </c>
      <c r="S4725">
        <v>2.714</v>
      </c>
      <c r="T4725">
        <v>33</v>
      </c>
      <c r="U4725">
        <v>3946.9189999999999</v>
      </c>
      <c r="V4725">
        <v>8</v>
      </c>
      <c r="W4725">
        <v>2.2370000000000001</v>
      </c>
      <c r="X4725">
        <v>3.6150000000000002</v>
      </c>
      <c r="Y4725" s="8">
        <v>43412</v>
      </c>
    </row>
    <row r="4726" spans="1:25" x14ac:dyDescent="0.25">
      <c r="A4726">
        <v>-111.976963</v>
      </c>
      <c r="B4726">
        <v>33.078653770000003</v>
      </c>
      <c r="C4726" t="s">
        <v>563</v>
      </c>
      <c r="D4726" t="s">
        <v>562</v>
      </c>
      <c r="E4726" t="s">
        <v>561</v>
      </c>
      <c r="F4726">
        <v>2204</v>
      </c>
      <c r="G4726">
        <v>360</v>
      </c>
      <c r="H4726">
        <v>13.333</v>
      </c>
      <c r="I4726">
        <v>3.2810000000000001</v>
      </c>
      <c r="J4726">
        <v>1</v>
      </c>
      <c r="K4726">
        <v>1172.3330000000001</v>
      </c>
      <c r="L4726" t="s">
        <v>560</v>
      </c>
      <c r="M4726" t="s">
        <v>559</v>
      </c>
      <c r="N4726" s="8">
        <v>43412</v>
      </c>
      <c r="O4726">
        <v>0</v>
      </c>
      <c r="P4726">
        <v>0</v>
      </c>
      <c r="Q4726">
        <v>14693.603999999999</v>
      </c>
      <c r="R4726">
        <v>1341.2370000000001</v>
      </c>
      <c r="S4726">
        <v>2.794</v>
      </c>
      <c r="T4726">
        <v>33</v>
      </c>
      <c r="U4726">
        <v>4064.355</v>
      </c>
      <c r="V4726">
        <v>8</v>
      </c>
      <c r="W4726">
        <v>2.2370000000000001</v>
      </c>
      <c r="X4726">
        <v>3.6150000000000002</v>
      </c>
      <c r="Y4726" s="8">
        <v>43412</v>
      </c>
    </row>
    <row r="4727" spans="1:25" x14ac:dyDescent="0.25">
      <c r="A4727">
        <v>-111.97696317</v>
      </c>
      <c r="B4727">
        <v>33.078661779999997</v>
      </c>
      <c r="C4727" t="s">
        <v>563</v>
      </c>
      <c r="D4727" t="s">
        <v>562</v>
      </c>
      <c r="E4727" t="s">
        <v>561</v>
      </c>
      <c r="F4727">
        <v>2205</v>
      </c>
      <c r="G4727">
        <v>1</v>
      </c>
      <c r="H4727">
        <v>13.333</v>
      </c>
      <c r="I4727">
        <v>3.1819999999999999</v>
      </c>
      <c r="J4727">
        <v>1</v>
      </c>
      <c r="K4727">
        <v>1172.336</v>
      </c>
      <c r="L4727" t="s">
        <v>560</v>
      </c>
      <c r="M4727" t="s">
        <v>559</v>
      </c>
      <c r="N4727" s="8">
        <v>43412</v>
      </c>
      <c r="O4727">
        <v>0</v>
      </c>
      <c r="P4727">
        <v>0</v>
      </c>
      <c r="Q4727">
        <v>15104.612999999999</v>
      </c>
      <c r="R4727">
        <v>1421.396</v>
      </c>
      <c r="S4727">
        <v>2.9609999999999999</v>
      </c>
      <c r="T4727">
        <v>33</v>
      </c>
      <c r="U4727">
        <v>4307.2610000000004</v>
      </c>
      <c r="V4727">
        <v>8</v>
      </c>
      <c r="W4727">
        <v>2.17</v>
      </c>
      <c r="X4727">
        <v>3.5070000000000001</v>
      </c>
      <c r="Y4727" s="8">
        <v>43412</v>
      </c>
    </row>
    <row r="4728" spans="1:25" x14ac:dyDescent="0.25">
      <c r="A4728">
        <v>-111.97696232</v>
      </c>
      <c r="B4728">
        <v>33.078670789999997</v>
      </c>
      <c r="C4728" t="s">
        <v>563</v>
      </c>
      <c r="D4728" t="s">
        <v>562</v>
      </c>
      <c r="E4728" t="s">
        <v>561</v>
      </c>
      <c r="F4728">
        <v>2206</v>
      </c>
      <c r="G4728">
        <v>356</v>
      </c>
      <c r="H4728">
        <v>13.333</v>
      </c>
      <c r="I4728">
        <v>3.0510000000000002</v>
      </c>
      <c r="J4728">
        <v>1</v>
      </c>
      <c r="K4728">
        <v>1172.2829999999999</v>
      </c>
      <c r="L4728" t="s">
        <v>560</v>
      </c>
      <c r="M4728" t="s">
        <v>559</v>
      </c>
      <c r="N4728" s="8">
        <v>43412</v>
      </c>
      <c r="O4728">
        <v>0</v>
      </c>
      <c r="P4728">
        <v>0</v>
      </c>
      <c r="Q4728">
        <v>15302.736999999999</v>
      </c>
      <c r="R4728">
        <v>1501.9780000000001</v>
      </c>
      <c r="S4728">
        <v>3.129</v>
      </c>
      <c r="T4728">
        <v>33</v>
      </c>
      <c r="U4728">
        <v>4551.4470000000001</v>
      </c>
      <c r="V4728">
        <v>8</v>
      </c>
      <c r="W4728">
        <v>2.08</v>
      </c>
      <c r="X4728">
        <v>3.3620000000000001</v>
      </c>
      <c r="Y4728" s="8">
        <v>43412</v>
      </c>
    </row>
    <row r="4729" spans="1:25" x14ac:dyDescent="0.25">
      <c r="A4729">
        <v>-111.97696317</v>
      </c>
      <c r="B4729">
        <v>33.078679780000002</v>
      </c>
      <c r="C4729" t="s">
        <v>563</v>
      </c>
      <c r="D4729" t="s">
        <v>562</v>
      </c>
      <c r="E4729" t="s">
        <v>561</v>
      </c>
      <c r="F4729">
        <v>2207</v>
      </c>
      <c r="G4729">
        <v>1</v>
      </c>
      <c r="H4729">
        <v>13.333</v>
      </c>
      <c r="I4729">
        <v>3.2480000000000002</v>
      </c>
      <c r="J4729">
        <v>1</v>
      </c>
      <c r="K4729">
        <v>1172.375</v>
      </c>
      <c r="L4729" t="s">
        <v>560</v>
      </c>
      <c r="M4729" t="s">
        <v>559</v>
      </c>
      <c r="N4729" s="8">
        <v>43412</v>
      </c>
      <c r="O4729">
        <v>0</v>
      </c>
      <c r="P4729">
        <v>0</v>
      </c>
      <c r="Q4729">
        <v>14955.07</v>
      </c>
      <c r="R4729">
        <v>1378.893</v>
      </c>
      <c r="S4729">
        <v>2.8730000000000002</v>
      </c>
      <c r="T4729">
        <v>33</v>
      </c>
      <c r="U4729">
        <v>4178.4629999999997</v>
      </c>
      <c r="V4729">
        <v>8</v>
      </c>
      <c r="W4729">
        <v>2.2149999999999999</v>
      </c>
      <c r="X4729">
        <v>3.5790000000000002</v>
      </c>
      <c r="Y4729" s="8">
        <v>43412</v>
      </c>
    </row>
    <row r="4730" spans="1:25" x14ac:dyDescent="0.25">
      <c r="A4730">
        <v>-111.97696386</v>
      </c>
      <c r="B4730">
        <v>33.078688810000003</v>
      </c>
      <c r="C4730" t="s">
        <v>563</v>
      </c>
      <c r="D4730" t="s">
        <v>562</v>
      </c>
      <c r="E4730" t="s">
        <v>561</v>
      </c>
      <c r="F4730">
        <v>2208</v>
      </c>
      <c r="G4730">
        <v>5</v>
      </c>
      <c r="H4730">
        <v>13.333</v>
      </c>
      <c r="I4730">
        <v>3.2810000000000001</v>
      </c>
      <c r="J4730">
        <v>1</v>
      </c>
      <c r="K4730">
        <v>1172.365</v>
      </c>
      <c r="L4730" t="s">
        <v>560</v>
      </c>
      <c r="M4730" t="s">
        <v>559</v>
      </c>
      <c r="N4730" s="8">
        <v>43412</v>
      </c>
      <c r="O4730">
        <v>0</v>
      </c>
      <c r="P4730">
        <v>0</v>
      </c>
      <c r="Q4730">
        <v>14137.679</v>
      </c>
      <c r="R4730">
        <v>1290.492</v>
      </c>
      <c r="S4730">
        <v>2.6890000000000001</v>
      </c>
      <c r="T4730">
        <v>33</v>
      </c>
      <c r="U4730">
        <v>3910.5819999999999</v>
      </c>
      <c r="V4730">
        <v>8</v>
      </c>
      <c r="W4730">
        <v>2.2370000000000001</v>
      </c>
      <c r="X4730">
        <v>3.6150000000000002</v>
      </c>
      <c r="Y4730" s="8">
        <v>43412</v>
      </c>
    </row>
    <row r="4731" spans="1:25" x14ac:dyDescent="0.25">
      <c r="A4731">
        <v>-111.97696283000001</v>
      </c>
      <c r="B4731">
        <v>33.078696780000001</v>
      </c>
      <c r="C4731" t="s">
        <v>563</v>
      </c>
      <c r="D4731" t="s">
        <v>562</v>
      </c>
      <c r="E4731" t="s">
        <v>561</v>
      </c>
      <c r="F4731">
        <v>2209</v>
      </c>
      <c r="G4731">
        <v>359</v>
      </c>
      <c r="H4731">
        <v>13.333</v>
      </c>
      <c r="I4731">
        <v>3.0840000000000001</v>
      </c>
      <c r="J4731">
        <v>1</v>
      </c>
      <c r="K4731">
        <v>1172.356</v>
      </c>
      <c r="L4731" t="s">
        <v>560</v>
      </c>
      <c r="M4731" t="s">
        <v>559</v>
      </c>
      <c r="N4731" s="8">
        <v>43412</v>
      </c>
      <c r="O4731">
        <v>0</v>
      </c>
      <c r="P4731">
        <v>0</v>
      </c>
      <c r="Q4731">
        <v>14584.6</v>
      </c>
      <c r="R4731">
        <v>1416.2629999999999</v>
      </c>
      <c r="S4731">
        <v>2.9510000000000001</v>
      </c>
      <c r="T4731">
        <v>33</v>
      </c>
      <c r="U4731">
        <v>4291.7060000000001</v>
      </c>
      <c r="V4731">
        <v>8</v>
      </c>
      <c r="W4731">
        <v>2.1030000000000002</v>
      </c>
      <c r="X4731">
        <v>3.3980000000000001</v>
      </c>
      <c r="Y4731" s="8">
        <v>43412</v>
      </c>
    </row>
    <row r="4732" spans="1:25" x14ac:dyDescent="0.25">
      <c r="A4732">
        <v>-111.97696334</v>
      </c>
      <c r="B4732">
        <v>33.07870578</v>
      </c>
      <c r="C4732" t="s">
        <v>563</v>
      </c>
      <c r="D4732" t="s">
        <v>562</v>
      </c>
      <c r="E4732" t="s">
        <v>561</v>
      </c>
      <c r="F4732">
        <v>2210</v>
      </c>
      <c r="G4732">
        <v>2</v>
      </c>
      <c r="H4732">
        <v>13.333</v>
      </c>
      <c r="I4732">
        <v>3.3140000000000001</v>
      </c>
      <c r="J4732">
        <v>1</v>
      </c>
      <c r="K4732">
        <v>1172.306</v>
      </c>
      <c r="L4732" t="s">
        <v>560</v>
      </c>
      <c r="M4732" t="s">
        <v>559</v>
      </c>
      <c r="N4732" s="8">
        <v>43412</v>
      </c>
      <c r="O4732">
        <v>0</v>
      </c>
      <c r="P4732">
        <v>0</v>
      </c>
      <c r="Q4732">
        <v>15028.492</v>
      </c>
      <c r="R4732">
        <v>1358.2239999999999</v>
      </c>
      <c r="S4732">
        <v>2.83</v>
      </c>
      <c r="T4732">
        <v>33</v>
      </c>
      <c r="U4732">
        <v>4115.8289999999997</v>
      </c>
      <c r="V4732">
        <v>8</v>
      </c>
      <c r="W4732">
        <v>2.2589999999999999</v>
      </c>
      <c r="X4732">
        <v>3.6509999999999998</v>
      </c>
      <c r="Y4732" s="8">
        <v>43412</v>
      </c>
    </row>
    <row r="4733" spans="1:25" x14ac:dyDescent="0.25">
      <c r="A4733">
        <v>-111.97696249000001</v>
      </c>
      <c r="B4733">
        <v>33.078714789999999</v>
      </c>
      <c r="C4733" t="s">
        <v>563</v>
      </c>
      <c r="D4733" t="s">
        <v>562</v>
      </c>
      <c r="E4733" t="s">
        <v>561</v>
      </c>
      <c r="F4733">
        <v>2211</v>
      </c>
      <c r="G4733">
        <v>357</v>
      </c>
      <c r="H4733">
        <v>13.333</v>
      </c>
      <c r="I4733">
        <v>3.1819999999999999</v>
      </c>
      <c r="J4733">
        <v>1</v>
      </c>
      <c r="K4733">
        <v>1172.3330000000001</v>
      </c>
      <c r="L4733" t="s">
        <v>560</v>
      </c>
      <c r="M4733" t="s">
        <v>559</v>
      </c>
      <c r="N4733" s="8">
        <v>43412</v>
      </c>
      <c r="O4733">
        <v>0</v>
      </c>
      <c r="P4733">
        <v>0</v>
      </c>
      <c r="Q4733">
        <v>13314.118</v>
      </c>
      <c r="R4733">
        <v>1252.904</v>
      </c>
      <c r="S4733">
        <v>2.61</v>
      </c>
      <c r="T4733">
        <v>33</v>
      </c>
      <c r="U4733">
        <v>3796.68</v>
      </c>
      <c r="V4733">
        <v>8</v>
      </c>
      <c r="W4733">
        <v>2.17</v>
      </c>
      <c r="X4733">
        <v>3.5070000000000001</v>
      </c>
      <c r="Y4733" s="8">
        <v>43412</v>
      </c>
    </row>
    <row r="4734" spans="1:25" x14ac:dyDescent="0.25">
      <c r="A4734">
        <v>-111.97696334</v>
      </c>
      <c r="B4734">
        <v>33.07872278</v>
      </c>
      <c r="C4734" t="s">
        <v>563</v>
      </c>
      <c r="D4734" t="s">
        <v>562</v>
      </c>
      <c r="E4734" t="s">
        <v>561</v>
      </c>
      <c r="F4734">
        <v>2212</v>
      </c>
      <c r="G4734">
        <v>2</v>
      </c>
      <c r="H4734">
        <v>13.333</v>
      </c>
      <c r="I4734">
        <v>3.1819999999999999</v>
      </c>
      <c r="J4734">
        <v>1</v>
      </c>
      <c r="K4734">
        <v>1172.3230000000001</v>
      </c>
      <c r="L4734" t="s">
        <v>560</v>
      </c>
      <c r="M4734" t="s">
        <v>559</v>
      </c>
      <c r="N4734" s="8">
        <v>43412</v>
      </c>
      <c r="O4734">
        <v>0</v>
      </c>
      <c r="P4734">
        <v>0</v>
      </c>
      <c r="Q4734">
        <v>13603.29</v>
      </c>
      <c r="R4734">
        <v>1280.117</v>
      </c>
      <c r="S4734">
        <v>2.6669999999999998</v>
      </c>
      <c r="T4734">
        <v>33</v>
      </c>
      <c r="U4734">
        <v>3879.1410000000001</v>
      </c>
      <c r="V4734">
        <v>8</v>
      </c>
      <c r="W4734">
        <v>2.17</v>
      </c>
      <c r="X4734">
        <v>3.5070000000000001</v>
      </c>
      <c r="Y4734" s="8">
        <v>43412</v>
      </c>
    </row>
    <row r="4735" spans="1:25" x14ac:dyDescent="0.25">
      <c r="A4735">
        <v>-111.97696216999999</v>
      </c>
      <c r="B4735">
        <v>33.078731779999998</v>
      </c>
      <c r="C4735" t="s">
        <v>563</v>
      </c>
      <c r="D4735" t="s">
        <v>562</v>
      </c>
      <c r="E4735" t="s">
        <v>561</v>
      </c>
      <c r="F4735">
        <v>2213</v>
      </c>
      <c r="G4735">
        <v>1</v>
      </c>
      <c r="H4735">
        <v>13.333</v>
      </c>
      <c r="I4735">
        <v>2.9860000000000002</v>
      </c>
      <c r="J4735">
        <v>1</v>
      </c>
      <c r="K4735">
        <v>1172.3389999999999</v>
      </c>
      <c r="L4735" t="s">
        <v>560</v>
      </c>
      <c r="M4735" t="s">
        <v>559</v>
      </c>
      <c r="N4735" s="8">
        <v>43412</v>
      </c>
      <c r="O4735">
        <v>0</v>
      </c>
      <c r="P4735">
        <v>0</v>
      </c>
      <c r="Q4735">
        <v>12678.877</v>
      </c>
      <c r="R4735">
        <v>1271.7940000000001</v>
      </c>
      <c r="S4735">
        <v>2.65</v>
      </c>
      <c r="T4735">
        <v>33</v>
      </c>
      <c r="U4735">
        <v>3853.92</v>
      </c>
      <c r="V4735">
        <v>8</v>
      </c>
      <c r="W4735">
        <v>2.036</v>
      </c>
      <c r="X4735">
        <v>3.29</v>
      </c>
      <c r="Y4735" s="8">
        <v>43412</v>
      </c>
    </row>
    <row r="4736" spans="1:25" x14ac:dyDescent="0.25">
      <c r="A4736">
        <v>-111.976962</v>
      </c>
      <c r="B4736">
        <v>33.078740770000003</v>
      </c>
      <c r="C4736" t="s">
        <v>563</v>
      </c>
      <c r="D4736" t="s">
        <v>562</v>
      </c>
      <c r="E4736" t="s">
        <v>561</v>
      </c>
      <c r="F4736">
        <v>2214</v>
      </c>
      <c r="G4736">
        <v>360</v>
      </c>
      <c r="H4736">
        <v>13.333</v>
      </c>
      <c r="I4736">
        <v>3.2480000000000002</v>
      </c>
      <c r="J4736">
        <v>1</v>
      </c>
      <c r="K4736">
        <v>1172.336</v>
      </c>
      <c r="L4736" t="s">
        <v>560</v>
      </c>
      <c r="M4736" t="s">
        <v>559</v>
      </c>
      <c r="N4736" s="8">
        <v>43412</v>
      </c>
      <c r="O4736">
        <v>0</v>
      </c>
      <c r="P4736">
        <v>0</v>
      </c>
      <c r="Q4736">
        <v>10926.828</v>
      </c>
      <c r="R4736">
        <v>1007.479</v>
      </c>
      <c r="S4736">
        <v>2.0990000000000002</v>
      </c>
      <c r="T4736">
        <v>33</v>
      </c>
      <c r="U4736">
        <v>3052.9679999999998</v>
      </c>
      <c r="V4736">
        <v>8</v>
      </c>
      <c r="W4736">
        <v>2.2149999999999999</v>
      </c>
      <c r="X4736">
        <v>3.5790000000000002</v>
      </c>
      <c r="Y4736" s="8">
        <v>43412</v>
      </c>
    </row>
    <row r="4737" spans="1:25" x14ac:dyDescent="0.25">
      <c r="A4737">
        <v>-111.97696268</v>
      </c>
      <c r="B4737">
        <v>33.078748789999999</v>
      </c>
      <c r="C4737" t="s">
        <v>563</v>
      </c>
      <c r="D4737" t="s">
        <v>562</v>
      </c>
      <c r="E4737" t="s">
        <v>561</v>
      </c>
      <c r="F4737">
        <v>2215</v>
      </c>
      <c r="G4737">
        <v>4</v>
      </c>
      <c r="H4737">
        <v>13.333</v>
      </c>
      <c r="I4737">
        <v>3.2149999999999999</v>
      </c>
      <c r="J4737">
        <v>1</v>
      </c>
      <c r="K4737">
        <v>1172.3230000000001</v>
      </c>
      <c r="L4737" t="s">
        <v>560</v>
      </c>
      <c r="M4737" t="s">
        <v>559</v>
      </c>
      <c r="N4737" s="8">
        <v>43412</v>
      </c>
      <c r="O4737">
        <v>0</v>
      </c>
      <c r="P4737">
        <v>0</v>
      </c>
      <c r="Q4737">
        <v>10646.855</v>
      </c>
      <c r="R4737">
        <v>991.68200000000002</v>
      </c>
      <c r="S4737">
        <v>2.0659999999999998</v>
      </c>
      <c r="T4737">
        <v>33</v>
      </c>
      <c r="U4737">
        <v>3005.098</v>
      </c>
      <c r="V4737">
        <v>8</v>
      </c>
      <c r="W4737">
        <v>2.1920000000000002</v>
      </c>
      <c r="X4737">
        <v>3.5430000000000001</v>
      </c>
      <c r="Y4737" s="8">
        <v>43412</v>
      </c>
    </row>
    <row r="4738" spans="1:25" x14ac:dyDescent="0.25">
      <c r="A4738">
        <v>-111.97696148999999</v>
      </c>
      <c r="B4738">
        <v>33.078757789999997</v>
      </c>
      <c r="C4738" t="s">
        <v>563</v>
      </c>
      <c r="D4738" t="s">
        <v>562</v>
      </c>
      <c r="E4738" t="s">
        <v>561</v>
      </c>
      <c r="F4738">
        <v>2216</v>
      </c>
      <c r="G4738">
        <v>357</v>
      </c>
      <c r="H4738">
        <v>13.333</v>
      </c>
      <c r="I4738">
        <v>3.15</v>
      </c>
      <c r="J4738">
        <v>1</v>
      </c>
      <c r="K4738">
        <v>1172.2929999999999</v>
      </c>
      <c r="L4738" t="s">
        <v>560</v>
      </c>
      <c r="M4738" t="s">
        <v>559</v>
      </c>
      <c r="N4738" s="8">
        <v>43412</v>
      </c>
      <c r="O4738">
        <v>0</v>
      </c>
      <c r="P4738">
        <v>0</v>
      </c>
      <c r="Q4738">
        <v>11333.486000000001</v>
      </c>
      <c r="R4738">
        <v>1077.6300000000001</v>
      </c>
      <c r="S4738">
        <v>2.2450000000000001</v>
      </c>
      <c r="T4738">
        <v>33</v>
      </c>
      <c r="U4738">
        <v>3265.5450000000001</v>
      </c>
      <c r="V4738">
        <v>8</v>
      </c>
      <c r="W4738">
        <v>2.1469999999999998</v>
      </c>
      <c r="X4738">
        <v>3.4710000000000001</v>
      </c>
      <c r="Y4738" s="8">
        <v>43412</v>
      </c>
    </row>
    <row r="4739" spans="1:25" x14ac:dyDescent="0.25">
      <c r="A4739">
        <v>-111.97696302999999</v>
      </c>
      <c r="B4739">
        <v>33.078766819999998</v>
      </c>
      <c r="C4739" t="s">
        <v>563</v>
      </c>
      <c r="D4739" t="s">
        <v>562</v>
      </c>
      <c r="E4739" t="s">
        <v>561</v>
      </c>
      <c r="F4739">
        <v>2217</v>
      </c>
      <c r="G4739">
        <v>6</v>
      </c>
      <c r="H4739">
        <v>13.333</v>
      </c>
      <c r="I4739">
        <v>3.2810000000000001</v>
      </c>
      <c r="J4739">
        <v>1</v>
      </c>
      <c r="K4739">
        <v>1172.326</v>
      </c>
      <c r="L4739" t="s">
        <v>560</v>
      </c>
      <c r="M4739" t="s">
        <v>559</v>
      </c>
      <c r="N4739" s="8">
        <v>43412</v>
      </c>
      <c r="O4739">
        <v>0</v>
      </c>
      <c r="P4739">
        <v>0</v>
      </c>
      <c r="Q4739">
        <v>11961.621999999999</v>
      </c>
      <c r="R4739">
        <v>1091.8610000000001</v>
      </c>
      <c r="S4739">
        <v>2.2749999999999999</v>
      </c>
      <c r="T4739">
        <v>33</v>
      </c>
      <c r="U4739">
        <v>3308.67</v>
      </c>
      <c r="V4739">
        <v>8</v>
      </c>
      <c r="W4739">
        <v>2.2370000000000001</v>
      </c>
      <c r="X4739">
        <v>3.6150000000000002</v>
      </c>
      <c r="Y4739" s="8">
        <v>43412</v>
      </c>
    </row>
    <row r="4740" spans="1:25" x14ac:dyDescent="0.25">
      <c r="A4740">
        <v>-111.97696083</v>
      </c>
      <c r="B4740">
        <v>33.078774780000003</v>
      </c>
      <c r="C4740" t="s">
        <v>563</v>
      </c>
      <c r="D4740" t="s">
        <v>562</v>
      </c>
      <c r="E4740" t="s">
        <v>561</v>
      </c>
      <c r="F4740">
        <v>2218</v>
      </c>
      <c r="G4740">
        <v>359</v>
      </c>
      <c r="H4740">
        <v>13.333</v>
      </c>
      <c r="I4740">
        <v>3.117</v>
      </c>
      <c r="J4740">
        <v>1</v>
      </c>
      <c r="K4740">
        <v>1172.3489999999999</v>
      </c>
      <c r="L4740" t="s">
        <v>560</v>
      </c>
      <c r="M4740" t="s">
        <v>559</v>
      </c>
      <c r="N4740" s="8">
        <v>43412</v>
      </c>
      <c r="O4740">
        <v>0</v>
      </c>
      <c r="P4740">
        <v>0</v>
      </c>
      <c r="Q4740">
        <v>12071.287</v>
      </c>
      <c r="R4740">
        <v>1159.864</v>
      </c>
      <c r="S4740">
        <v>2.4159999999999999</v>
      </c>
      <c r="T4740">
        <v>33</v>
      </c>
      <c r="U4740">
        <v>3514.741</v>
      </c>
      <c r="V4740">
        <v>8</v>
      </c>
      <c r="W4740">
        <v>2.125</v>
      </c>
      <c r="X4740">
        <v>3.4340000000000002</v>
      </c>
      <c r="Y4740" s="8">
        <v>43412</v>
      </c>
    </row>
    <row r="4741" spans="1:25" x14ac:dyDescent="0.25">
      <c r="A4741">
        <v>-111.97696203</v>
      </c>
      <c r="B4741">
        <v>33.078783819999998</v>
      </c>
      <c r="C4741" t="s">
        <v>563</v>
      </c>
      <c r="D4741" t="s">
        <v>562</v>
      </c>
      <c r="E4741" t="s">
        <v>561</v>
      </c>
      <c r="F4741">
        <v>2219</v>
      </c>
      <c r="G4741">
        <v>6</v>
      </c>
      <c r="H4741">
        <v>13.333</v>
      </c>
      <c r="I4741">
        <v>3.15</v>
      </c>
      <c r="J4741">
        <v>1</v>
      </c>
      <c r="K4741">
        <v>1172.356</v>
      </c>
      <c r="L4741" t="s">
        <v>560</v>
      </c>
      <c r="M4741" t="s">
        <v>559</v>
      </c>
      <c r="N4741" s="8">
        <v>43412</v>
      </c>
      <c r="O4741">
        <v>0</v>
      </c>
      <c r="P4741">
        <v>0</v>
      </c>
      <c r="Q4741">
        <v>10982.513999999999</v>
      </c>
      <c r="R4741">
        <v>1044.258</v>
      </c>
      <c r="S4741">
        <v>2.1760000000000002</v>
      </c>
      <c r="T4741">
        <v>33</v>
      </c>
      <c r="U4741">
        <v>3164.4180000000001</v>
      </c>
      <c r="V4741">
        <v>8</v>
      </c>
      <c r="W4741">
        <v>2.1469999999999998</v>
      </c>
      <c r="X4741">
        <v>3.4710000000000001</v>
      </c>
      <c r="Y4741" s="8">
        <v>43412</v>
      </c>
    </row>
    <row r="4742" spans="1:25" x14ac:dyDescent="0.25">
      <c r="A4742">
        <v>-111.976961</v>
      </c>
      <c r="B4742">
        <v>33.07879277</v>
      </c>
      <c r="C4742" t="s">
        <v>563</v>
      </c>
      <c r="D4742" t="s">
        <v>562</v>
      </c>
      <c r="E4742" t="s">
        <v>561</v>
      </c>
      <c r="F4742">
        <v>2220</v>
      </c>
      <c r="G4742">
        <v>360</v>
      </c>
      <c r="H4742">
        <v>13.333</v>
      </c>
      <c r="I4742">
        <v>3.0840000000000001</v>
      </c>
      <c r="J4742">
        <v>1</v>
      </c>
      <c r="K4742">
        <v>1172.3030000000001</v>
      </c>
      <c r="L4742" t="s">
        <v>560</v>
      </c>
      <c r="M4742" t="s">
        <v>559</v>
      </c>
      <c r="N4742" s="8">
        <v>43412</v>
      </c>
      <c r="O4742">
        <v>0</v>
      </c>
      <c r="P4742">
        <v>0</v>
      </c>
      <c r="Q4742">
        <v>11120.821</v>
      </c>
      <c r="R4742">
        <v>1079.9069999999999</v>
      </c>
      <c r="S4742">
        <v>2.25</v>
      </c>
      <c r="T4742">
        <v>33</v>
      </c>
      <c r="U4742">
        <v>3272.4450000000002</v>
      </c>
      <c r="V4742">
        <v>8</v>
      </c>
      <c r="W4742">
        <v>2.1030000000000002</v>
      </c>
      <c r="X4742">
        <v>3.3980000000000001</v>
      </c>
      <c r="Y4742" s="8">
        <v>43412</v>
      </c>
    </row>
    <row r="4743" spans="1:25" x14ac:dyDescent="0.25">
      <c r="A4743">
        <v>-111.97696151</v>
      </c>
      <c r="B4743">
        <v>33.078800790000003</v>
      </c>
      <c r="C4743" t="s">
        <v>563</v>
      </c>
      <c r="D4743" t="s">
        <v>562</v>
      </c>
      <c r="E4743" t="s">
        <v>561</v>
      </c>
      <c r="F4743">
        <v>2221</v>
      </c>
      <c r="G4743">
        <v>3</v>
      </c>
      <c r="H4743">
        <v>13.333</v>
      </c>
      <c r="I4743">
        <v>2.9529999999999998</v>
      </c>
      <c r="J4743">
        <v>1</v>
      </c>
      <c r="K4743">
        <v>1172.4079999999999</v>
      </c>
      <c r="L4743" t="s">
        <v>560</v>
      </c>
      <c r="M4743" t="s">
        <v>559</v>
      </c>
      <c r="N4743" s="8">
        <v>43412</v>
      </c>
      <c r="O4743">
        <v>0</v>
      </c>
      <c r="P4743">
        <v>0</v>
      </c>
      <c r="Q4743">
        <v>11345.272999999999</v>
      </c>
      <c r="R4743">
        <v>1150.6669999999999</v>
      </c>
      <c r="S4743">
        <v>2.3969999999999998</v>
      </c>
      <c r="T4743">
        <v>33</v>
      </c>
      <c r="U4743">
        <v>3486.87</v>
      </c>
      <c r="V4743">
        <v>8</v>
      </c>
      <c r="W4743">
        <v>2.0129999999999999</v>
      </c>
      <c r="X4743">
        <v>3.254</v>
      </c>
      <c r="Y4743" s="8">
        <v>43412</v>
      </c>
    </row>
    <row r="4744" spans="1:25" x14ac:dyDescent="0.25">
      <c r="A4744">
        <v>-111.976961</v>
      </c>
      <c r="B4744">
        <v>33.078809769999999</v>
      </c>
      <c r="C4744" t="s">
        <v>563</v>
      </c>
      <c r="D4744" t="s">
        <v>562</v>
      </c>
      <c r="E4744" t="s">
        <v>561</v>
      </c>
      <c r="F4744">
        <v>2222</v>
      </c>
      <c r="G4744">
        <v>360</v>
      </c>
      <c r="H4744">
        <v>13.333</v>
      </c>
      <c r="I4744">
        <v>3.2149999999999999</v>
      </c>
      <c r="J4744">
        <v>1</v>
      </c>
      <c r="K4744">
        <v>1172.3230000000001</v>
      </c>
      <c r="L4744" t="s">
        <v>560</v>
      </c>
      <c r="M4744" t="s">
        <v>559</v>
      </c>
      <c r="N4744" s="8">
        <v>43412</v>
      </c>
      <c r="O4744">
        <v>0</v>
      </c>
      <c r="P4744">
        <v>0</v>
      </c>
      <c r="Q4744">
        <v>13036.734</v>
      </c>
      <c r="R4744">
        <v>1214.2829999999999</v>
      </c>
      <c r="S4744">
        <v>2.5299999999999998</v>
      </c>
      <c r="T4744">
        <v>33</v>
      </c>
      <c r="U4744">
        <v>3679.6460000000002</v>
      </c>
      <c r="V4744">
        <v>8</v>
      </c>
      <c r="W4744">
        <v>2.1920000000000002</v>
      </c>
      <c r="X4744">
        <v>3.5430000000000001</v>
      </c>
      <c r="Y4744" s="8">
        <v>43412</v>
      </c>
    </row>
    <row r="4745" spans="1:25" x14ac:dyDescent="0.25">
      <c r="A4745">
        <v>-111.976961</v>
      </c>
      <c r="B4745">
        <v>33.078817770000001</v>
      </c>
      <c r="C4745" t="s">
        <v>563</v>
      </c>
      <c r="D4745" t="s">
        <v>562</v>
      </c>
      <c r="E4745" t="s">
        <v>561</v>
      </c>
      <c r="F4745">
        <v>2223</v>
      </c>
      <c r="G4745">
        <v>0</v>
      </c>
      <c r="H4745">
        <v>13.333</v>
      </c>
      <c r="I4745">
        <v>2.9860000000000002</v>
      </c>
      <c r="J4745">
        <v>1</v>
      </c>
      <c r="K4745">
        <v>1172.336</v>
      </c>
      <c r="L4745" t="s">
        <v>560</v>
      </c>
      <c r="M4745" t="s">
        <v>559</v>
      </c>
      <c r="N4745" s="8">
        <v>43412</v>
      </c>
      <c r="O4745">
        <v>0</v>
      </c>
      <c r="P4745">
        <v>0</v>
      </c>
      <c r="Q4745">
        <v>14952.425999999999</v>
      </c>
      <c r="R4745">
        <v>1499.8489999999999</v>
      </c>
      <c r="S4745">
        <v>3.125</v>
      </c>
      <c r="T4745">
        <v>33</v>
      </c>
      <c r="U4745">
        <v>4544.9970000000003</v>
      </c>
      <c r="V4745">
        <v>8</v>
      </c>
      <c r="W4745">
        <v>2.036</v>
      </c>
      <c r="X4745">
        <v>3.29</v>
      </c>
      <c r="Y4745" s="8">
        <v>43412</v>
      </c>
    </row>
    <row r="4746" spans="1:25" x14ac:dyDescent="0.25">
      <c r="A4746">
        <v>-111.97696049</v>
      </c>
      <c r="B4746">
        <v>33.078826790000001</v>
      </c>
      <c r="C4746" t="s">
        <v>563</v>
      </c>
      <c r="D4746" t="s">
        <v>562</v>
      </c>
      <c r="E4746" t="s">
        <v>561</v>
      </c>
      <c r="F4746">
        <v>2224</v>
      </c>
      <c r="G4746">
        <v>357</v>
      </c>
      <c r="H4746">
        <v>13.333</v>
      </c>
      <c r="I4746">
        <v>3.2149999999999999</v>
      </c>
      <c r="J4746">
        <v>1</v>
      </c>
      <c r="K4746">
        <v>1172.329</v>
      </c>
      <c r="L4746" t="s">
        <v>560</v>
      </c>
      <c r="M4746" t="s">
        <v>559</v>
      </c>
      <c r="N4746" s="8">
        <v>43412</v>
      </c>
      <c r="O4746">
        <v>0</v>
      </c>
      <c r="P4746">
        <v>0</v>
      </c>
      <c r="Q4746">
        <v>13158.075999999999</v>
      </c>
      <c r="R4746">
        <v>1225.585</v>
      </c>
      <c r="S4746">
        <v>2.5529999999999999</v>
      </c>
      <c r="T4746">
        <v>33</v>
      </c>
      <c r="U4746">
        <v>3713.895</v>
      </c>
      <c r="V4746">
        <v>8</v>
      </c>
      <c r="W4746">
        <v>2.1920000000000002</v>
      </c>
      <c r="X4746">
        <v>3.5430000000000001</v>
      </c>
      <c r="Y4746" s="8">
        <v>43412</v>
      </c>
    </row>
    <row r="4747" spans="1:25" x14ac:dyDescent="0.25">
      <c r="A4747">
        <v>-111.97696182999999</v>
      </c>
      <c r="B4747">
        <v>33.078835779999999</v>
      </c>
      <c r="C4747" t="s">
        <v>563</v>
      </c>
      <c r="D4747" t="s">
        <v>562</v>
      </c>
      <c r="E4747" t="s">
        <v>561</v>
      </c>
      <c r="F4747">
        <v>2225</v>
      </c>
      <c r="G4747">
        <v>359</v>
      </c>
      <c r="H4747">
        <v>13.333</v>
      </c>
      <c r="I4747">
        <v>3.1819999999999999</v>
      </c>
      <c r="J4747">
        <v>1</v>
      </c>
      <c r="K4747">
        <v>1172.287</v>
      </c>
      <c r="L4747" t="s">
        <v>560</v>
      </c>
      <c r="M4747" t="s">
        <v>559</v>
      </c>
      <c r="N4747" s="8">
        <v>43412</v>
      </c>
      <c r="O4747">
        <v>0</v>
      </c>
      <c r="P4747">
        <v>0</v>
      </c>
      <c r="Q4747">
        <v>11472.343000000001</v>
      </c>
      <c r="R4747">
        <v>1079.587</v>
      </c>
      <c r="S4747">
        <v>2.2490000000000001</v>
      </c>
      <c r="T4747">
        <v>33</v>
      </c>
      <c r="U4747">
        <v>3271.4760000000001</v>
      </c>
      <c r="V4747">
        <v>8</v>
      </c>
      <c r="W4747">
        <v>2.17</v>
      </c>
      <c r="X4747">
        <v>3.5070000000000001</v>
      </c>
      <c r="Y4747" s="8">
        <v>43412</v>
      </c>
    </row>
    <row r="4748" spans="1:25" x14ac:dyDescent="0.25">
      <c r="A4748">
        <v>-111.97696168</v>
      </c>
      <c r="B4748">
        <v>33.078843790000001</v>
      </c>
      <c r="C4748" t="s">
        <v>563</v>
      </c>
      <c r="D4748" t="s">
        <v>562</v>
      </c>
      <c r="E4748" t="s">
        <v>561</v>
      </c>
      <c r="F4748">
        <v>2226</v>
      </c>
      <c r="G4748">
        <v>4</v>
      </c>
      <c r="H4748">
        <v>13.333</v>
      </c>
      <c r="I4748">
        <v>3.0179999999999998</v>
      </c>
      <c r="J4748">
        <v>1</v>
      </c>
      <c r="K4748">
        <v>1172.2829999999999</v>
      </c>
      <c r="L4748" t="s">
        <v>560</v>
      </c>
      <c r="M4748" t="s">
        <v>559</v>
      </c>
      <c r="N4748" s="8">
        <v>43412</v>
      </c>
      <c r="O4748">
        <v>0</v>
      </c>
      <c r="P4748">
        <v>0</v>
      </c>
      <c r="Q4748">
        <v>13294.455</v>
      </c>
      <c r="R4748">
        <v>1319.046</v>
      </c>
      <c r="S4748">
        <v>2.7480000000000002</v>
      </c>
      <c r="T4748">
        <v>33</v>
      </c>
      <c r="U4748">
        <v>3997.1089999999999</v>
      </c>
      <c r="V4748">
        <v>8</v>
      </c>
      <c r="W4748">
        <v>2.0579999999999998</v>
      </c>
      <c r="X4748">
        <v>3.3260000000000001</v>
      </c>
      <c r="Y4748" s="8">
        <v>43412</v>
      </c>
    </row>
    <row r="4749" spans="1:25" x14ac:dyDescent="0.25">
      <c r="A4749">
        <v>-111.97696083</v>
      </c>
      <c r="B4749">
        <v>33.078852779999998</v>
      </c>
      <c r="C4749" t="s">
        <v>563</v>
      </c>
      <c r="D4749" t="s">
        <v>562</v>
      </c>
      <c r="E4749" t="s">
        <v>561</v>
      </c>
      <c r="F4749">
        <v>2227</v>
      </c>
      <c r="G4749">
        <v>359</v>
      </c>
      <c r="H4749">
        <v>13.333</v>
      </c>
      <c r="I4749">
        <v>3.0840000000000001</v>
      </c>
      <c r="J4749">
        <v>1</v>
      </c>
      <c r="K4749">
        <v>1172.306</v>
      </c>
      <c r="L4749" t="s">
        <v>560</v>
      </c>
      <c r="M4749" t="s">
        <v>559</v>
      </c>
      <c r="N4749" s="8">
        <v>43412</v>
      </c>
      <c r="O4749">
        <v>0</v>
      </c>
      <c r="P4749">
        <v>0</v>
      </c>
      <c r="Q4749">
        <v>14368.19</v>
      </c>
      <c r="R4749">
        <v>1395.248</v>
      </c>
      <c r="S4749">
        <v>2.907</v>
      </c>
      <c r="T4749">
        <v>33</v>
      </c>
      <c r="U4749">
        <v>4228.0249999999996</v>
      </c>
      <c r="V4749">
        <v>8</v>
      </c>
      <c r="W4749">
        <v>2.1030000000000002</v>
      </c>
      <c r="X4749">
        <v>3.3980000000000001</v>
      </c>
      <c r="Y4749" s="8">
        <v>43412</v>
      </c>
    </row>
    <row r="4750" spans="1:25" x14ac:dyDescent="0.25">
      <c r="A4750">
        <v>-111.97696134</v>
      </c>
      <c r="B4750">
        <v>33.078861779999997</v>
      </c>
      <c r="C4750" t="s">
        <v>563</v>
      </c>
      <c r="D4750" t="s">
        <v>562</v>
      </c>
      <c r="E4750" t="s">
        <v>561</v>
      </c>
      <c r="F4750">
        <v>2228</v>
      </c>
      <c r="G4750">
        <v>2</v>
      </c>
      <c r="H4750">
        <v>13.333</v>
      </c>
      <c r="I4750">
        <v>3.2810000000000001</v>
      </c>
      <c r="J4750">
        <v>1</v>
      </c>
      <c r="K4750">
        <v>1172.3620000000001</v>
      </c>
      <c r="L4750" t="s">
        <v>560</v>
      </c>
      <c r="M4750" t="s">
        <v>559</v>
      </c>
      <c r="N4750" s="8">
        <v>43412</v>
      </c>
      <c r="O4750">
        <v>0</v>
      </c>
      <c r="P4750">
        <v>0</v>
      </c>
      <c r="Q4750">
        <v>14921.031000000001</v>
      </c>
      <c r="R4750">
        <v>1361.9970000000001</v>
      </c>
      <c r="S4750">
        <v>2.8370000000000002</v>
      </c>
      <c r="T4750">
        <v>33</v>
      </c>
      <c r="U4750">
        <v>4127.2629999999999</v>
      </c>
      <c r="V4750">
        <v>8</v>
      </c>
      <c r="W4750">
        <v>2.2370000000000001</v>
      </c>
      <c r="X4750">
        <v>3.6150000000000002</v>
      </c>
      <c r="Y4750" s="8">
        <v>43412</v>
      </c>
    </row>
    <row r="4751" spans="1:25" x14ac:dyDescent="0.25">
      <c r="A4751">
        <v>-111.97696083</v>
      </c>
      <c r="B4751">
        <v>33.078869779999998</v>
      </c>
      <c r="C4751" t="s">
        <v>563</v>
      </c>
      <c r="D4751" t="s">
        <v>562</v>
      </c>
      <c r="E4751" t="s">
        <v>561</v>
      </c>
      <c r="F4751">
        <v>2229</v>
      </c>
      <c r="G4751">
        <v>359</v>
      </c>
      <c r="H4751">
        <v>13.333</v>
      </c>
      <c r="I4751">
        <v>3.117</v>
      </c>
      <c r="J4751">
        <v>1</v>
      </c>
      <c r="K4751">
        <v>1172.3130000000001</v>
      </c>
      <c r="L4751" t="s">
        <v>560</v>
      </c>
      <c r="M4751" t="s">
        <v>559</v>
      </c>
      <c r="N4751" s="8">
        <v>43412</v>
      </c>
      <c r="O4751">
        <v>0</v>
      </c>
      <c r="P4751">
        <v>0</v>
      </c>
      <c r="Q4751">
        <v>16687.620999999999</v>
      </c>
      <c r="R4751">
        <v>1603.423</v>
      </c>
      <c r="S4751">
        <v>3.34</v>
      </c>
      <c r="T4751">
        <v>33</v>
      </c>
      <c r="U4751">
        <v>4858.857</v>
      </c>
      <c r="V4751">
        <v>8</v>
      </c>
      <c r="W4751">
        <v>2.125</v>
      </c>
      <c r="X4751">
        <v>3.4340000000000002</v>
      </c>
      <c r="Y4751" s="8">
        <v>43412</v>
      </c>
    </row>
    <row r="4752" spans="1:25" x14ac:dyDescent="0.25">
      <c r="A4752">
        <v>-111.97696117</v>
      </c>
      <c r="B4752">
        <v>33.078878779999997</v>
      </c>
      <c r="C4752" t="s">
        <v>563</v>
      </c>
      <c r="D4752" t="s">
        <v>562</v>
      </c>
      <c r="E4752" t="s">
        <v>561</v>
      </c>
      <c r="F4752">
        <v>2230</v>
      </c>
      <c r="G4752">
        <v>1</v>
      </c>
      <c r="H4752">
        <v>13.333</v>
      </c>
      <c r="I4752">
        <v>3.15</v>
      </c>
      <c r="J4752">
        <v>1</v>
      </c>
      <c r="K4752">
        <v>1172.3130000000001</v>
      </c>
      <c r="L4752" t="s">
        <v>560</v>
      </c>
      <c r="M4752" t="s">
        <v>559</v>
      </c>
      <c r="N4752" s="8">
        <v>43412</v>
      </c>
      <c r="O4752">
        <v>0</v>
      </c>
      <c r="P4752">
        <v>0</v>
      </c>
      <c r="Q4752">
        <v>15123.396000000001</v>
      </c>
      <c r="R4752">
        <v>1437.9880000000001</v>
      </c>
      <c r="S4752">
        <v>2.996</v>
      </c>
      <c r="T4752">
        <v>33</v>
      </c>
      <c r="U4752">
        <v>4357.54</v>
      </c>
      <c r="V4752">
        <v>8</v>
      </c>
      <c r="W4752">
        <v>2.1469999999999998</v>
      </c>
      <c r="X4752">
        <v>3.4710000000000001</v>
      </c>
      <c r="Y4752" s="8">
        <v>43412</v>
      </c>
    </row>
    <row r="4753" spans="1:25" x14ac:dyDescent="0.25">
      <c r="A4753">
        <v>-111.97696148999999</v>
      </c>
      <c r="B4753">
        <v>33.078887790000003</v>
      </c>
      <c r="C4753" t="s">
        <v>563</v>
      </c>
      <c r="D4753" t="s">
        <v>562</v>
      </c>
      <c r="E4753" t="s">
        <v>561</v>
      </c>
      <c r="F4753">
        <v>2231</v>
      </c>
      <c r="G4753">
        <v>357</v>
      </c>
      <c r="H4753">
        <v>13.333</v>
      </c>
      <c r="I4753">
        <v>3.15</v>
      </c>
      <c r="J4753">
        <v>1</v>
      </c>
      <c r="K4753">
        <v>1172.2639999999999</v>
      </c>
      <c r="L4753" t="s">
        <v>560</v>
      </c>
      <c r="M4753" t="s">
        <v>559</v>
      </c>
      <c r="N4753" s="8">
        <v>43412</v>
      </c>
      <c r="O4753">
        <v>0</v>
      </c>
      <c r="P4753">
        <v>0</v>
      </c>
      <c r="Q4753">
        <v>14905.057000000001</v>
      </c>
      <c r="R4753">
        <v>1417.2280000000001</v>
      </c>
      <c r="S4753">
        <v>2.9529999999999998</v>
      </c>
      <c r="T4753">
        <v>33</v>
      </c>
      <c r="U4753">
        <v>4294.63</v>
      </c>
      <c r="V4753">
        <v>8</v>
      </c>
      <c r="W4753">
        <v>2.1469999999999998</v>
      </c>
      <c r="X4753">
        <v>3.4710000000000001</v>
      </c>
      <c r="Y4753" s="8">
        <v>43412</v>
      </c>
    </row>
    <row r="4754" spans="1:25" x14ac:dyDescent="0.25">
      <c r="A4754">
        <v>-111.97696166</v>
      </c>
      <c r="B4754">
        <v>33.078895780000003</v>
      </c>
      <c r="C4754" t="s">
        <v>563</v>
      </c>
      <c r="D4754" t="s">
        <v>562</v>
      </c>
      <c r="E4754" t="s">
        <v>561</v>
      </c>
      <c r="F4754">
        <v>2232</v>
      </c>
      <c r="G4754">
        <v>358</v>
      </c>
      <c r="H4754">
        <v>13.333</v>
      </c>
      <c r="I4754">
        <v>3.117</v>
      </c>
      <c r="J4754">
        <v>1</v>
      </c>
      <c r="K4754">
        <v>1172.287</v>
      </c>
      <c r="L4754" t="s">
        <v>560</v>
      </c>
      <c r="M4754" t="s">
        <v>559</v>
      </c>
      <c r="N4754" s="8">
        <v>43412</v>
      </c>
      <c r="O4754">
        <v>0</v>
      </c>
      <c r="P4754">
        <v>0</v>
      </c>
      <c r="Q4754">
        <v>12209.758</v>
      </c>
      <c r="R4754">
        <v>1173.1690000000001</v>
      </c>
      <c r="S4754">
        <v>2.444</v>
      </c>
      <c r="T4754">
        <v>33</v>
      </c>
      <c r="U4754">
        <v>3555.0590000000002</v>
      </c>
      <c r="V4754">
        <v>8</v>
      </c>
      <c r="W4754">
        <v>2.125</v>
      </c>
      <c r="X4754">
        <v>3.4340000000000002</v>
      </c>
      <c r="Y4754" s="8">
        <v>43412</v>
      </c>
    </row>
    <row r="4755" spans="1:25" x14ac:dyDescent="0.25">
      <c r="A4755">
        <v>-111.97696151</v>
      </c>
      <c r="B4755">
        <v>33.078904790000003</v>
      </c>
      <c r="C4755" t="s">
        <v>563</v>
      </c>
      <c r="D4755" t="s">
        <v>562</v>
      </c>
      <c r="E4755" t="s">
        <v>561</v>
      </c>
      <c r="F4755">
        <v>2233</v>
      </c>
      <c r="G4755">
        <v>3</v>
      </c>
      <c r="H4755">
        <v>13.333</v>
      </c>
      <c r="I4755">
        <v>3.0510000000000002</v>
      </c>
      <c r="J4755">
        <v>1</v>
      </c>
      <c r="K4755">
        <v>1172.28</v>
      </c>
      <c r="L4755" t="s">
        <v>560</v>
      </c>
      <c r="M4755" t="s">
        <v>559</v>
      </c>
      <c r="N4755" s="8">
        <v>43412</v>
      </c>
      <c r="O4755">
        <v>0</v>
      </c>
      <c r="P4755">
        <v>0</v>
      </c>
      <c r="Q4755">
        <v>9864.7150000000001</v>
      </c>
      <c r="R4755">
        <v>968.23099999999999</v>
      </c>
      <c r="S4755">
        <v>2.0169999999999999</v>
      </c>
      <c r="T4755">
        <v>33</v>
      </c>
      <c r="U4755">
        <v>2934.0329999999999</v>
      </c>
      <c r="V4755">
        <v>8</v>
      </c>
      <c r="W4755">
        <v>2.08</v>
      </c>
      <c r="X4755">
        <v>3.3620000000000001</v>
      </c>
      <c r="Y4755" s="8">
        <v>43412</v>
      </c>
    </row>
    <row r="4756" spans="1:25" x14ac:dyDescent="0.25">
      <c r="A4756">
        <v>-111.97696168</v>
      </c>
      <c r="B4756">
        <v>33.078913790000001</v>
      </c>
      <c r="C4756" t="s">
        <v>563</v>
      </c>
      <c r="D4756" t="s">
        <v>562</v>
      </c>
      <c r="E4756" t="s">
        <v>561</v>
      </c>
      <c r="F4756">
        <v>2234</v>
      </c>
      <c r="G4756">
        <v>4</v>
      </c>
      <c r="H4756">
        <v>13.333</v>
      </c>
      <c r="I4756">
        <v>3.3460000000000001</v>
      </c>
      <c r="J4756">
        <v>1</v>
      </c>
      <c r="K4756">
        <v>1172.251</v>
      </c>
      <c r="L4756" t="s">
        <v>560</v>
      </c>
      <c r="M4756" t="s">
        <v>559</v>
      </c>
      <c r="N4756" s="8">
        <v>43412</v>
      </c>
      <c r="O4756">
        <v>0</v>
      </c>
      <c r="P4756">
        <v>0</v>
      </c>
      <c r="Q4756">
        <v>9679.7549999999992</v>
      </c>
      <c r="R4756">
        <v>866.24699999999996</v>
      </c>
      <c r="S4756">
        <v>1.8049999999999999</v>
      </c>
      <c r="T4756">
        <v>33</v>
      </c>
      <c r="U4756">
        <v>2624.989</v>
      </c>
      <c r="V4756">
        <v>8</v>
      </c>
      <c r="W4756">
        <v>2.282</v>
      </c>
      <c r="X4756">
        <v>3.6880000000000002</v>
      </c>
      <c r="Y4756" s="8">
        <v>43412</v>
      </c>
    </row>
    <row r="4757" spans="1:25" x14ac:dyDescent="0.25">
      <c r="A4757">
        <v>-111.97696134</v>
      </c>
      <c r="B4757">
        <v>33.078921780000002</v>
      </c>
      <c r="C4757" t="s">
        <v>563</v>
      </c>
      <c r="D4757" t="s">
        <v>562</v>
      </c>
      <c r="E4757" t="s">
        <v>561</v>
      </c>
      <c r="F4757">
        <v>2235</v>
      </c>
      <c r="G4757">
        <v>2</v>
      </c>
      <c r="H4757">
        <v>13.333</v>
      </c>
      <c r="I4757">
        <v>3.0510000000000002</v>
      </c>
      <c r="J4757">
        <v>1</v>
      </c>
      <c r="K4757">
        <v>1172.32</v>
      </c>
      <c r="L4757" t="s">
        <v>560</v>
      </c>
      <c r="M4757" t="s">
        <v>559</v>
      </c>
      <c r="N4757" s="8">
        <v>43412</v>
      </c>
      <c r="O4757">
        <v>0</v>
      </c>
      <c r="P4757">
        <v>0</v>
      </c>
      <c r="Q4757">
        <v>9930.4259999999995</v>
      </c>
      <c r="R4757">
        <v>974.68</v>
      </c>
      <c r="S4757">
        <v>2.0310000000000001</v>
      </c>
      <c r="T4757">
        <v>33</v>
      </c>
      <c r="U4757">
        <v>2953.5770000000002</v>
      </c>
      <c r="V4757">
        <v>8</v>
      </c>
      <c r="W4757">
        <v>2.08</v>
      </c>
      <c r="X4757">
        <v>3.3620000000000001</v>
      </c>
      <c r="Y4757" s="8">
        <v>43412</v>
      </c>
    </row>
    <row r="4758" spans="1:25" x14ac:dyDescent="0.25">
      <c r="A4758">
        <v>-111.97696083</v>
      </c>
      <c r="B4758">
        <v>33.07893078</v>
      </c>
      <c r="C4758" t="s">
        <v>563</v>
      </c>
      <c r="D4758" t="s">
        <v>562</v>
      </c>
      <c r="E4758" t="s">
        <v>561</v>
      </c>
      <c r="F4758">
        <v>2236</v>
      </c>
      <c r="G4758">
        <v>359</v>
      </c>
      <c r="H4758">
        <v>13.333</v>
      </c>
      <c r="I4758">
        <v>2.9529999999999998</v>
      </c>
      <c r="J4758">
        <v>1</v>
      </c>
      <c r="K4758">
        <v>1172.31</v>
      </c>
      <c r="L4758" t="s">
        <v>560</v>
      </c>
      <c r="M4758" t="s">
        <v>559</v>
      </c>
      <c r="N4758" s="8">
        <v>43412</v>
      </c>
      <c r="O4758">
        <v>0</v>
      </c>
      <c r="P4758">
        <v>0</v>
      </c>
      <c r="Q4758">
        <v>13125.138000000001</v>
      </c>
      <c r="R4758">
        <v>1331.1859999999999</v>
      </c>
      <c r="S4758">
        <v>2.7730000000000001</v>
      </c>
      <c r="T4758">
        <v>33</v>
      </c>
      <c r="U4758">
        <v>4033.8960000000002</v>
      </c>
      <c r="V4758">
        <v>8</v>
      </c>
      <c r="W4758">
        <v>2.0129999999999999</v>
      </c>
      <c r="X4758">
        <v>3.254</v>
      </c>
      <c r="Y4758" s="8">
        <v>43412</v>
      </c>
    </row>
    <row r="4759" spans="1:25" x14ac:dyDescent="0.25">
      <c r="A4759">
        <v>-111.97696134</v>
      </c>
      <c r="B4759">
        <v>33.078938780000001</v>
      </c>
      <c r="C4759" t="s">
        <v>563</v>
      </c>
      <c r="D4759" t="s">
        <v>562</v>
      </c>
      <c r="E4759" t="s">
        <v>561</v>
      </c>
      <c r="F4759">
        <v>2237</v>
      </c>
      <c r="G4759">
        <v>2</v>
      </c>
      <c r="H4759">
        <v>13.333</v>
      </c>
      <c r="I4759">
        <v>3.3460000000000001</v>
      </c>
      <c r="J4759">
        <v>1</v>
      </c>
      <c r="K4759">
        <v>1172.32</v>
      </c>
      <c r="L4759" t="s">
        <v>560</v>
      </c>
      <c r="M4759" t="s">
        <v>559</v>
      </c>
      <c r="N4759" s="8">
        <v>43412</v>
      </c>
      <c r="O4759">
        <v>0</v>
      </c>
      <c r="P4759">
        <v>0</v>
      </c>
      <c r="Q4759">
        <v>11747.084000000001</v>
      </c>
      <c r="R4759">
        <v>1051.2529999999999</v>
      </c>
      <c r="S4759">
        <v>2.19</v>
      </c>
      <c r="T4759">
        <v>33</v>
      </c>
      <c r="U4759">
        <v>3185.6149999999998</v>
      </c>
      <c r="V4759">
        <v>8</v>
      </c>
      <c r="W4759">
        <v>2.282</v>
      </c>
      <c r="X4759">
        <v>3.6880000000000002</v>
      </c>
      <c r="Y4759" s="8">
        <v>43412</v>
      </c>
    </row>
    <row r="4760" spans="1:25" x14ac:dyDescent="0.25">
      <c r="A4760">
        <v>-111.97696066</v>
      </c>
      <c r="B4760">
        <v>33.07894778</v>
      </c>
      <c r="C4760" t="s">
        <v>563</v>
      </c>
      <c r="D4760" t="s">
        <v>562</v>
      </c>
      <c r="E4760" t="s">
        <v>561</v>
      </c>
      <c r="F4760">
        <v>2238</v>
      </c>
      <c r="G4760">
        <v>358</v>
      </c>
      <c r="H4760">
        <v>13.333</v>
      </c>
      <c r="I4760">
        <v>3.2810000000000001</v>
      </c>
      <c r="J4760">
        <v>1</v>
      </c>
      <c r="K4760">
        <v>1172.277</v>
      </c>
      <c r="L4760" t="s">
        <v>560</v>
      </c>
      <c r="M4760" t="s">
        <v>559</v>
      </c>
      <c r="N4760" s="8">
        <v>43412</v>
      </c>
      <c r="O4760">
        <v>0</v>
      </c>
      <c r="P4760">
        <v>0</v>
      </c>
      <c r="Q4760">
        <v>11917.942999999999</v>
      </c>
      <c r="R4760">
        <v>1087.874</v>
      </c>
      <c r="S4760">
        <v>2.266</v>
      </c>
      <c r="T4760">
        <v>33</v>
      </c>
      <c r="U4760">
        <v>3296.5880000000002</v>
      </c>
      <c r="V4760">
        <v>8</v>
      </c>
      <c r="W4760">
        <v>2.2370000000000001</v>
      </c>
      <c r="X4760">
        <v>3.6150000000000002</v>
      </c>
      <c r="Y4760" s="8">
        <v>43412</v>
      </c>
    </row>
    <row r="4761" spans="1:25" x14ac:dyDescent="0.25">
      <c r="A4761">
        <v>-111.97696151</v>
      </c>
      <c r="B4761">
        <v>33.078956789999999</v>
      </c>
      <c r="C4761" t="s">
        <v>563</v>
      </c>
      <c r="D4761" t="s">
        <v>562</v>
      </c>
      <c r="E4761" t="s">
        <v>561</v>
      </c>
      <c r="F4761">
        <v>2239</v>
      </c>
      <c r="G4761">
        <v>3</v>
      </c>
      <c r="H4761">
        <v>13.333</v>
      </c>
      <c r="I4761">
        <v>3.1819999999999999</v>
      </c>
      <c r="J4761">
        <v>1</v>
      </c>
      <c r="K4761">
        <v>1172.28</v>
      </c>
      <c r="L4761" t="s">
        <v>560</v>
      </c>
      <c r="M4761" t="s">
        <v>559</v>
      </c>
      <c r="N4761" s="8">
        <v>43412</v>
      </c>
      <c r="O4761">
        <v>0</v>
      </c>
      <c r="P4761">
        <v>0</v>
      </c>
      <c r="Q4761">
        <v>13080.357</v>
      </c>
      <c r="R4761">
        <v>1230.9069999999999</v>
      </c>
      <c r="S4761">
        <v>2.5640000000000001</v>
      </c>
      <c r="T4761">
        <v>33</v>
      </c>
      <c r="U4761">
        <v>3730.02</v>
      </c>
      <c r="V4761">
        <v>8</v>
      </c>
      <c r="W4761">
        <v>2.17</v>
      </c>
      <c r="X4761">
        <v>3.5070000000000001</v>
      </c>
      <c r="Y4761" s="8">
        <v>43412</v>
      </c>
    </row>
    <row r="4762" spans="1:25" x14ac:dyDescent="0.25">
      <c r="A4762">
        <v>-111.97696066</v>
      </c>
      <c r="B4762">
        <v>33.07896478</v>
      </c>
      <c r="C4762" t="s">
        <v>563</v>
      </c>
      <c r="D4762" t="s">
        <v>562</v>
      </c>
      <c r="E4762" t="s">
        <v>561</v>
      </c>
      <c r="F4762">
        <v>2240</v>
      </c>
      <c r="G4762">
        <v>358</v>
      </c>
      <c r="H4762">
        <v>13.333</v>
      </c>
      <c r="I4762">
        <v>3.2149999999999999</v>
      </c>
      <c r="J4762">
        <v>1</v>
      </c>
      <c r="K4762">
        <v>1172.2570000000001</v>
      </c>
      <c r="L4762" t="s">
        <v>560</v>
      </c>
      <c r="M4762" t="s">
        <v>559</v>
      </c>
      <c r="N4762" s="8">
        <v>43412</v>
      </c>
      <c r="O4762">
        <v>0</v>
      </c>
      <c r="P4762">
        <v>0</v>
      </c>
      <c r="Q4762">
        <v>12766.013999999999</v>
      </c>
      <c r="R4762">
        <v>1189.068</v>
      </c>
      <c r="S4762">
        <v>2.4769999999999999</v>
      </c>
      <c r="T4762">
        <v>33</v>
      </c>
      <c r="U4762">
        <v>3603.2350000000001</v>
      </c>
      <c r="V4762">
        <v>8</v>
      </c>
      <c r="W4762">
        <v>2.1920000000000002</v>
      </c>
      <c r="X4762">
        <v>3.5430000000000001</v>
      </c>
      <c r="Y4762" s="8">
        <v>43412</v>
      </c>
    </row>
    <row r="4763" spans="1:25" x14ac:dyDescent="0.25">
      <c r="A4763">
        <v>-111.97696134</v>
      </c>
      <c r="B4763">
        <v>33.078973779999998</v>
      </c>
      <c r="C4763" t="s">
        <v>563</v>
      </c>
      <c r="D4763" t="s">
        <v>562</v>
      </c>
      <c r="E4763" t="s">
        <v>561</v>
      </c>
      <c r="F4763">
        <v>2241</v>
      </c>
      <c r="G4763">
        <v>2</v>
      </c>
      <c r="H4763">
        <v>13.333</v>
      </c>
      <c r="I4763">
        <v>3.4119999999999999</v>
      </c>
      <c r="J4763">
        <v>1</v>
      </c>
      <c r="K4763">
        <v>1172.2280000000001</v>
      </c>
      <c r="L4763" t="s">
        <v>560</v>
      </c>
      <c r="M4763" t="s">
        <v>559</v>
      </c>
      <c r="N4763" s="8">
        <v>43412</v>
      </c>
      <c r="O4763">
        <v>0</v>
      </c>
      <c r="P4763">
        <v>0</v>
      </c>
      <c r="Q4763">
        <v>11044.865</v>
      </c>
      <c r="R4763">
        <v>969.40300000000002</v>
      </c>
      <c r="S4763">
        <v>2.02</v>
      </c>
      <c r="T4763">
        <v>33</v>
      </c>
      <c r="U4763">
        <v>2937.585</v>
      </c>
      <c r="V4763">
        <v>8</v>
      </c>
      <c r="W4763">
        <v>2.3260000000000001</v>
      </c>
      <c r="X4763">
        <v>3.76</v>
      </c>
      <c r="Y4763" s="8">
        <v>43412</v>
      </c>
    </row>
    <row r="4764" spans="1:25" x14ac:dyDescent="0.25">
      <c r="A4764">
        <v>-111.97696151</v>
      </c>
      <c r="B4764">
        <v>33.078982789999998</v>
      </c>
      <c r="C4764" t="s">
        <v>563</v>
      </c>
      <c r="D4764" t="s">
        <v>562</v>
      </c>
      <c r="E4764" t="s">
        <v>561</v>
      </c>
      <c r="F4764">
        <v>2242</v>
      </c>
      <c r="G4764">
        <v>3</v>
      </c>
      <c r="H4764">
        <v>13.333</v>
      </c>
      <c r="I4764">
        <v>2.7890000000000001</v>
      </c>
      <c r="J4764">
        <v>1</v>
      </c>
      <c r="K4764">
        <v>1172.2670000000001</v>
      </c>
      <c r="L4764" t="s">
        <v>560</v>
      </c>
      <c r="M4764" t="s">
        <v>559</v>
      </c>
      <c r="N4764" s="8">
        <v>43412</v>
      </c>
      <c r="O4764">
        <v>0</v>
      </c>
      <c r="P4764">
        <v>0</v>
      </c>
      <c r="Q4764">
        <v>12119.647000000001</v>
      </c>
      <c r="R4764">
        <v>1301.5119999999999</v>
      </c>
      <c r="S4764">
        <v>2.7109999999999999</v>
      </c>
      <c r="T4764">
        <v>33</v>
      </c>
      <c r="U4764">
        <v>3943.9769999999999</v>
      </c>
      <c r="V4764">
        <v>8</v>
      </c>
      <c r="W4764">
        <v>1.901</v>
      </c>
      <c r="X4764">
        <v>3.073</v>
      </c>
      <c r="Y4764" s="8">
        <v>43412</v>
      </c>
    </row>
    <row r="4765" spans="1:25" x14ac:dyDescent="0.25">
      <c r="A4765">
        <v>-111.97696083</v>
      </c>
      <c r="B4765">
        <v>33.078990779999998</v>
      </c>
      <c r="C4765" t="s">
        <v>563</v>
      </c>
      <c r="D4765" t="s">
        <v>562</v>
      </c>
      <c r="E4765" t="s">
        <v>561</v>
      </c>
      <c r="F4765">
        <v>2243</v>
      </c>
      <c r="G4765">
        <v>359</v>
      </c>
      <c r="H4765">
        <v>13.333</v>
      </c>
      <c r="I4765">
        <v>3.117</v>
      </c>
      <c r="J4765">
        <v>1</v>
      </c>
      <c r="K4765">
        <v>1172.287</v>
      </c>
      <c r="L4765" t="s">
        <v>560</v>
      </c>
      <c r="M4765" t="s">
        <v>559</v>
      </c>
      <c r="N4765" s="8">
        <v>43412</v>
      </c>
      <c r="O4765">
        <v>0</v>
      </c>
      <c r="P4765">
        <v>0</v>
      </c>
      <c r="Q4765">
        <v>12982.48</v>
      </c>
      <c r="R4765">
        <v>1247.4159999999999</v>
      </c>
      <c r="S4765">
        <v>2.5990000000000002</v>
      </c>
      <c r="T4765">
        <v>33</v>
      </c>
      <c r="U4765">
        <v>3780.049</v>
      </c>
      <c r="V4765">
        <v>8</v>
      </c>
      <c r="W4765">
        <v>2.125</v>
      </c>
      <c r="X4765">
        <v>3.4340000000000002</v>
      </c>
      <c r="Y4765" s="8">
        <v>43412</v>
      </c>
    </row>
    <row r="4766" spans="1:25" x14ac:dyDescent="0.25">
      <c r="A4766">
        <v>-111.97696017</v>
      </c>
      <c r="B4766">
        <v>33.078999779999997</v>
      </c>
      <c r="C4766" t="s">
        <v>563</v>
      </c>
      <c r="D4766" t="s">
        <v>562</v>
      </c>
      <c r="E4766" t="s">
        <v>561</v>
      </c>
      <c r="F4766">
        <v>2244</v>
      </c>
      <c r="G4766">
        <v>1</v>
      </c>
      <c r="H4766">
        <v>13.333</v>
      </c>
      <c r="I4766">
        <v>3.2480000000000002</v>
      </c>
      <c r="J4766">
        <v>1</v>
      </c>
      <c r="K4766">
        <v>1172.3330000000001</v>
      </c>
      <c r="L4766" t="s">
        <v>560</v>
      </c>
      <c r="M4766" t="s">
        <v>559</v>
      </c>
      <c r="N4766" s="8">
        <v>43412</v>
      </c>
      <c r="O4766">
        <v>0</v>
      </c>
      <c r="P4766">
        <v>0</v>
      </c>
      <c r="Q4766">
        <v>12643.184999999999</v>
      </c>
      <c r="R4766">
        <v>1165.732</v>
      </c>
      <c r="S4766">
        <v>2.4289999999999998</v>
      </c>
      <c r="T4766">
        <v>33</v>
      </c>
      <c r="U4766">
        <v>3532.52</v>
      </c>
      <c r="V4766">
        <v>8</v>
      </c>
      <c r="W4766">
        <v>2.2149999999999999</v>
      </c>
      <c r="X4766">
        <v>3.5790000000000002</v>
      </c>
      <c r="Y4766" s="8">
        <v>43412</v>
      </c>
    </row>
    <row r="4767" spans="1:25" x14ac:dyDescent="0.25">
      <c r="A4767">
        <v>-111.97696068</v>
      </c>
      <c r="B4767">
        <v>33.079007789999999</v>
      </c>
      <c r="C4767" t="s">
        <v>563</v>
      </c>
      <c r="D4767" t="s">
        <v>562</v>
      </c>
      <c r="E4767" t="s">
        <v>561</v>
      </c>
      <c r="F4767">
        <v>2245</v>
      </c>
      <c r="G4767">
        <v>4</v>
      </c>
      <c r="H4767">
        <v>13.333</v>
      </c>
      <c r="I4767">
        <v>3.0179999999999998</v>
      </c>
      <c r="J4767">
        <v>1</v>
      </c>
      <c r="K4767">
        <v>1172.3230000000001</v>
      </c>
      <c r="L4767" t="s">
        <v>560</v>
      </c>
      <c r="M4767" t="s">
        <v>559</v>
      </c>
      <c r="N4767" s="8">
        <v>43412</v>
      </c>
      <c r="O4767">
        <v>0</v>
      </c>
      <c r="P4767">
        <v>0</v>
      </c>
      <c r="Q4767">
        <v>11313.767</v>
      </c>
      <c r="R4767">
        <v>1122.527</v>
      </c>
      <c r="S4767">
        <v>2.339</v>
      </c>
      <c r="T4767">
        <v>33</v>
      </c>
      <c r="U4767">
        <v>3401.596</v>
      </c>
      <c r="V4767">
        <v>8</v>
      </c>
      <c r="W4767">
        <v>2.0579999999999998</v>
      </c>
      <c r="X4767">
        <v>3.3260000000000001</v>
      </c>
      <c r="Y4767" s="8">
        <v>43412</v>
      </c>
    </row>
    <row r="4768" spans="1:25" x14ac:dyDescent="0.25">
      <c r="A4768">
        <v>-111.97695983</v>
      </c>
      <c r="B4768">
        <v>33.079016780000003</v>
      </c>
      <c r="C4768" t="s">
        <v>563</v>
      </c>
      <c r="D4768" t="s">
        <v>562</v>
      </c>
      <c r="E4768" t="s">
        <v>561</v>
      </c>
      <c r="F4768">
        <v>2246</v>
      </c>
      <c r="G4768">
        <v>359</v>
      </c>
      <c r="H4768">
        <v>13.333</v>
      </c>
      <c r="I4768">
        <v>3.0510000000000002</v>
      </c>
      <c r="J4768">
        <v>1</v>
      </c>
      <c r="K4768">
        <v>1172.326</v>
      </c>
      <c r="L4768" t="s">
        <v>560</v>
      </c>
      <c r="M4768" t="s">
        <v>559</v>
      </c>
      <c r="N4768" s="8">
        <v>43412</v>
      </c>
      <c r="O4768">
        <v>0</v>
      </c>
      <c r="P4768">
        <v>0</v>
      </c>
      <c r="Q4768">
        <v>11254.996999999999</v>
      </c>
      <c r="R4768">
        <v>1104.6880000000001</v>
      </c>
      <c r="S4768">
        <v>2.3010000000000002</v>
      </c>
      <c r="T4768">
        <v>33</v>
      </c>
      <c r="U4768">
        <v>3347.54</v>
      </c>
      <c r="V4768">
        <v>8</v>
      </c>
      <c r="W4768">
        <v>2.08</v>
      </c>
      <c r="X4768">
        <v>3.3620000000000001</v>
      </c>
      <c r="Y4768" s="8">
        <v>43412</v>
      </c>
    </row>
    <row r="4769" spans="1:25" x14ac:dyDescent="0.25">
      <c r="A4769">
        <v>-111.97696000000001</v>
      </c>
      <c r="B4769">
        <v>33.079025770000001</v>
      </c>
      <c r="C4769" t="s">
        <v>563</v>
      </c>
      <c r="D4769" t="s">
        <v>562</v>
      </c>
      <c r="E4769" t="s">
        <v>561</v>
      </c>
      <c r="F4769">
        <v>2247</v>
      </c>
      <c r="G4769">
        <v>360</v>
      </c>
      <c r="H4769">
        <v>13.333</v>
      </c>
      <c r="I4769">
        <v>3.2149999999999999</v>
      </c>
      <c r="J4769">
        <v>1</v>
      </c>
      <c r="K4769">
        <v>1172.2829999999999</v>
      </c>
      <c r="L4769" t="s">
        <v>560</v>
      </c>
      <c r="M4769" t="s">
        <v>559</v>
      </c>
      <c r="N4769" s="8">
        <v>43412</v>
      </c>
      <c r="O4769">
        <v>0</v>
      </c>
      <c r="P4769">
        <v>0</v>
      </c>
      <c r="Q4769">
        <v>10421.245999999999</v>
      </c>
      <c r="R4769">
        <v>970.66800000000001</v>
      </c>
      <c r="S4769">
        <v>2.0219999999999998</v>
      </c>
      <c r="T4769">
        <v>33</v>
      </c>
      <c r="U4769">
        <v>2941.4189999999999</v>
      </c>
      <c r="V4769">
        <v>8</v>
      </c>
      <c r="W4769">
        <v>2.1920000000000002</v>
      </c>
      <c r="X4769">
        <v>3.5430000000000001</v>
      </c>
      <c r="Y4769" s="8">
        <v>43412</v>
      </c>
    </row>
    <row r="4770" spans="1:25" x14ac:dyDescent="0.25">
      <c r="A4770">
        <v>-111.97696086000001</v>
      </c>
      <c r="B4770">
        <v>33.079033809999999</v>
      </c>
      <c r="C4770" t="s">
        <v>563</v>
      </c>
      <c r="D4770" t="s">
        <v>562</v>
      </c>
      <c r="E4770" t="s">
        <v>561</v>
      </c>
      <c r="F4770">
        <v>2248</v>
      </c>
      <c r="G4770">
        <v>5</v>
      </c>
      <c r="H4770">
        <v>13.333</v>
      </c>
      <c r="I4770">
        <v>3.3140000000000001</v>
      </c>
      <c r="J4770">
        <v>1</v>
      </c>
      <c r="K4770">
        <v>1172.316</v>
      </c>
      <c r="L4770" t="s">
        <v>560</v>
      </c>
      <c r="M4770" t="s">
        <v>559</v>
      </c>
      <c r="N4770" s="8">
        <v>43412</v>
      </c>
      <c r="O4770">
        <v>0</v>
      </c>
      <c r="P4770">
        <v>0</v>
      </c>
      <c r="Q4770">
        <v>12433.88</v>
      </c>
      <c r="R4770">
        <v>1123.732</v>
      </c>
      <c r="S4770">
        <v>2.3410000000000002</v>
      </c>
      <c r="T4770">
        <v>33</v>
      </c>
      <c r="U4770">
        <v>3405.2469999999998</v>
      </c>
      <c r="V4770">
        <v>8</v>
      </c>
      <c r="W4770">
        <v>2.2589999999999999</v>
      </c>
      <c r="X4770">
        <v>3.6509999999999998</v>
      </c>
      <c r="Y4770" s="8">
        <v>43412</v>
      </c>
    </row>
    <row r="4771" spans="1:25" x14ac:dyDescent="0.25">
      <c r="A4771">
        <v>-111.97696000000001</v>
      </c>
      <c r="B4771">
        <v>33.079042770000001</v>
      </c>
      <c r="C4771" t="s">
        <v>563</v>
      </c>
      <c r="D4771" t="s">
        <v>562</v>
      </c>
      <c r="E4771" t="s">
        <v>561</v>
      </c>
      <c r="F4771">
        <v>2249</v>
      </c>
      <c r="G4771">
        <v>360</v>
      </c>
      <c r="H4771">
        <v>13.333</v>
      </c>
      <c r="I4771">
        <v>2.9860000000000002</v>
      </c>
      <c r="J4771">
        <v>1</v>
      </c>
      <c r="K4771">
        <v>1172.346</v>
      </c>
      <c r="L4771" t="s">
        <v>560</v>
      </c>
      <c r="M4771" t="s">
        <v>559</v>
      </c>
      <c r="N4771" s="8">
        <v>43412</v>
      </c>
      <c r="O4771">
        <v>0</v>
      </c>
      <c r="P4771">
        <v>0</v>
      </c>
      <c r="Q4771">
        <v>14928.467000000001</v>
      </c>
      <c r="R4771">
        <v>1497.4459999999999</v>
      </c>
      <c r="S4771">
        <v>3.12</v>
      </c>
      <c r="T4771">
        <v>33</v>
      </c>
      <c r="U4771">
        <v>4537.7139999999999</v>
      </c>
      <c r="V4771">
        <v>8</v>
      </c>
      <c r="W4771">
        <v>2.036</v>
      </c>
      <c r="X4771">
        <v>3.29</v>
      </c>
      <c r="Y4771" s="8">
        <v>43412</v>
      </c>
    </row>
    <row r="4772" spans="1:25" x14ac:dyDescent="0.25">
      <c r="A4772">
        <v>-111.97696017</v>
      </c>
      <c r="B4772">
        <v>33.07905178</v>
      </c>
      <c r="C4772" t="s">
        <v>563</v>
      </c>
      <c r="D4772" t="s">
        <v>562</v>
      </c>
      <c r="E4772" t="s">
        <v>561</v>
      </c>
      <c r="F4772">
        <v>2250</v>
      </c>
      <c r="G4772">
        <v>1</v>
      </c>
      <c r="H4772">
        <v>13.333</v>
      </c>
      <c r="I4772">
        <v>3.117</v>
      </c>
      <c r="J4772">
        <v>1</v>
      </c>
      <c r="K4772">
        <v>1172.3</v>
      </c>
      <c r="L4772" t="s">
        <v>560</v>
      </c>
      <c r="M4772" t="s">
        <v>559</v>
      </c>
      <c r="N4772" s="8">
        <v>43412</v>
      </c>
      <c r="O4772">
        <v>0</v>
      </c>
      <c r="P4772">
        <v>0</v>
      </c>
      <c r="Q4772">
        <v>12031.904</v>
      </c>
      <c r="R4772">
        <v>1156.08</v>
      </c>
      <c r="S4772">
        <v>2.4089999999999998</v>
      </c>
      <c r="T4772">
        <v>33</v>
      </c>
      <c r="U4772">
        <v>3503.2739999999999</v>
      </c>
      <c r="V4772">
        <v>8</v>
      </c>
      <c r="W4772">
        <v>2.125</v>
      </c>
      <c r="X4772">
        <v>3.4340000000000002</v>
      </c>
      <c r="Y4772" s="8">
        <v>43412</v>
      </c>
    </row>
    <row r="4773" spans="1:25" x14ac:dyDescent="0.25">
      <c r="A4773">
        <v>-111.97695917</v>
      </c>
      <c r="B4773">
        <v>33.079059780000001</v>
      </c>
      <c r="C4773" t="s">
        <v>563</v>
      </c>
      <c r="D4773" t="s">
        <v>562</v>
      </c>
      <c r="E4773" t="s">
        <v>561</v>
      </c>
      <c r="F4773">
        <v>2251</v>
      </c>
      <c r="G4773">
        <v>1</v>
      </c>
      <c r="H4773">
        <v>13.333</v>
      </c>
      <c r="I4773">
        <v>3.2149999999999999</v>
      </c>
      <c r="J4773">
        <v>1</v>
      </c>
      <c r="K4773">
        <v>1172.31</v>
      </c>
      <c r="L4773" t="s">
        <v>560</v>
      </c>
      <c r="M4773" t="s">
        <v>559</v>
      </c>
      <c r="N4773" s="8">
        <v>43412</v>
      </c>
      <c r="O4773">
        <v>0</v>
      </c>
      <c r="P4773">
        <v>0</v>
      </c>
      <c r="Q4773">
        <v>12130.772999999999</v>
      </c>
      <c r="R4773">
        <v>1129.8989999999999</v>
      </c>
      <c r="S4773">
        <v>2.3540000000000001</v>
      </c>
      <c r="T4773">
        <v>33</v>
      </c>
      <c r="U4773">
        <v>3423.9369999999999</v>
      </c>
      <c r="V4773">
        <v>8</v>
      </c>
      <c r="W4773">
        <v>2.1920000000000002</v>
      </c>
      <c r="X4773">
        <v>3.5430000000000001</v>
      </c>
      <c r="Y4773" s="8">
        <v>43412</v>
      </c>
    </row>
    <row r="4774" spans="1:25" x14ac:dyDescent="0.25">
      <c r="A4774">
        <v>-111.97696034000001</v>
      </c>
      <c r="B4774">
        <v>33.07906878</v>
      </c>
      <c r="C4774" t="s">
        <v>563</v>
      </c>
      <c r="D4774" t="s">
        <v>562</v>
      </c>
      <c r="E4774" t="s">
        <v>561</v>
      </c>
      <c r="F4774">
        <v>2252</v>
      </c>
      <c r="G4774">
        <v>2</v>
      </c>
      <c r="H4774">
        <v>13.333</v>
      </c>
      <c r="I4774">
        <v>3.0840000000000001</v>
      </c>
      <c r="J4774">
        <v>1</v>
      </c>
      <c r="K4774">
        <v>1172.28</v>
      </c>
      <c r="L4774" t="s">
        <v>560</v>
      </c>
      <c r="M4774" t="s">
        <v>559</v>
      </c>
      <c r="N4774" s="8">
        <v>43412</v>
      </c>
      <c r="O4774">
        <v>0</v>
      </c>
      <c r="P4774">
        <v>0</v>
      </c>
      <c r="Q4774">
        <v>12441.922</v>
      </c>
      <c r="R4774">
        <v>1208.1949999999999</v>
      </c>
      <c r="S4774">
        <v>2.5169999999999999</v>
      </c>
      <c r="T4774">
        <v>33</v>
      </c>
      <c r="U4774">
        <v>3661.1959999999999</v>
      </c>
      <c r="V4774">
        <v>8</v>
      </c>
      <c r="W4774">
        <v>2.1030000000000002</v>
      </c>
      <c r="X4774">
        <v>3.3980000000000001</v>
      </c>
      <c r="Y4774" s="8">
        <v>43412</v>
      </c>
    </row>
    <row r="4775" spans="1:25" x14ac:dyDescent="0.25">
      <c r="A4775">
        <v>-111.97695983</v>
      </c>
      <c r="B4775">
        <v>33.079077779999999</v>
      </c>
      <c r="C4775" t="s">
        <v>563</v>
      </c>
      <c r="D4775" t="s">
        <v>562</v>
      </c>
      <c r="E4775" t="s">
        <v>561</v>
      </c>
      <c r="F4775">
        <v>2253</v>
      </c>
      <c r="G4775">
        <v>359</v>
      </c>
      <c r="H4775">
        <v>13.333</v>
      </c>
      <c r="I4775">
        <v>3.2149999999999999</v>
      </c>
      <c r="J4775">
        <v>1</v>
      </c>
      <c r="K4775">
        <v>1172.26</v>
      </c>
      <c r="L4775" t="s">
        <v>560</v>
      </c>
      <c r="M4775" t="s">
        <v>559</v>
      </c>
      <c r="N4775" s="8">
        <v>43412</v>
      </c>
      <c r="O4775">
        <v>0</v>
      </c>
      <c r="P4775">
        <v>0</v>
      </c>
      <c r="Q4775">
        <v>11598.753000000001</v>
      </c>
      <c r="R4775">
        <v>1080.345</v>
      </c>
      <c r="S4775">
        <v>2.2509999999999999</v>
      </c>
      <c r="T4775">
        <v>33</v>
      </c>
      <c r="U4775">
        <v>3273.7730000000001</v>
      </c>
      <c r="V4775">
        <v>8</v>
      </c>
      <c r="W4775">
        <v>2.1920000000000002</v>
      </c>
      <c r="X4775">
        <v>3.5430000000000001</v>
      </c>
      <c r="Y4775" s="8">
        <v>43412</v>
      </c>
    </row>
    <row r="4776" spans="1:25" x14ac:dyDescent="0.25">
      <c r="A4776">
        <v>-111.97696051</v>
      </c>
      <c r="B4776">
        <v>33.079085790000001</v>
      </c>
      <c r="C4776" t="s">
        <v>563</v>
      </c>
      <c r="D4776" t="s">
        <v>562</v>
      </c>
      <c r="E4776" t="s">
        <v>561</v>
      </c>
      <c r="F4776">
        <v>2254</v>
      </c>
      <c r="G4776">
        <v>3</v>
      </c>
      <c r="H4776">
        <v>13.333</v>
      </c>
      <c r="I4776">
        <v>3.117</v>
      </c>
      <c r="J4776">
        <v>1</v>
      </c>
      <c r="K4776">
        <v>1172.2829999999999</v>
      </c>
      <c r="L4776" t="s">
        <v>560</v>
      </c>
      <c r="M4776" t="s">
        <v>559</v>
      </c>
      <c r="N4776" s="8">
        <v>43412</v>
      </c>
      <c r="O4776">
        <v>0</v>
      </c>
      <c r="P4776">
        <v>0</v>
      </c>
      <c r="Q4776">
        <v>12540.571</v>
      </c>
      <c r="R4776">
        <v>1204.9549999999999</v>
      </c>
      <c r="S4776">
        <v>2.5099999999999998</v>
      </c>
      <c r="T4776">
        <v>33</v>
      </c>
      <c r="U4776">
        <v>3651.38</v>
      </c>
      <c r="V4776">
        <v>8</v>
      </c>
      <c r="W4776">
        <v>2.125</v>
      </c>
      <c r="X4776">
        <v>3.4340000000000002</v>
      </c>
      <c r="Y4776" s="8">
        <v>43412</v>
      </c>
    </row>
    <row r="4777" spans="1:25" x14ac:dyDescent="0.25">
      <c r="A4777">
        <v>-111.97696034000001</v>
      </c>
      <c r="B4777">
        <v>33.079094779999998</v>
      </c>
      <c r="C4777" t="s">
        <v>563</v>
      </c>
      <c r="D4777" t="s">
        <v>562</v>
      </c>
      <c r="E4777" t="s">
        <v>561</v>
      </c>
      <c r="F4777">
        <v>2255</v>
      </c>
      <c r="G4777">
        <v>2</v>
      </c>
      <c r="H4777">
        <v>13.333</v>
      </c>
      <c r="I4777">
        <v>3.379</v>
      </c>
      <c r="J4777">
        <v>1</v>
      </c>
      <c r="K4777">
        <v>1172.3920000000001</v>
      </c>
      <c r="L4777" t="s">
        <v>560</v>
      </c>
      <c r="M4777" t="s">
        <v>559</v>
      </c>
      <c r="N4777" s="8">
        <v>43412</v>
      </c>
      <c r="O4777">
        <v>0</v>
      </c>
      <c r="P4777">
        <v>0</v>
      </c>
      <c r="Q4777">
        <v>12847.423000000001</v>
      </c>
      <c r="R4777">
        <v>1138.56</v>
      </c>
      <c r="S4777">
        <v>2.3719999999999999</v>
      </c>
      <c r="T4777">
        <v>33</v>
      </c>
      <c r="U4777">
        <v>3450.183</v>
      </c>
      <c r="V4777">
        <v>8</v>
      </c>
      <c r="W4777">
        <v>2.3039999999999998</v>
      </c>
      <c r="X4777">
        <v>3.7240000000000002</v>
      </c>
      <c r="Y4777" s="8">
        <v>43412</v>
      </c>
    </row>
    <row r="4778" spans="1:25" x14ac:dyDescent="0.25">
      <c r="A4778">
        <v>-111.97695897</v>
      </c>
      <c r="B4778">
        <v>33.07910382</v>
      </c>
      <c r="C4778" t="s">
        <v>563</v>
      </c>
      <c r="D4778" t="s">
        <v>562</v>
      </c>
      <c r="E4778" t="s">
        <v>561</v>
      </c>
      <c r="F4778">
        <v>2256</v>
      </c>
      <c r="G4778">
        <v>354</v>
      </c>
      <c r="H4778">
        <v>13.333</v>
      </c>
      <c r="I4778">
        <v>3.3460000000000001</v>
      </c>
      <c r="J4778">
        <v>1</v>
      </c>
      <c r="K4778">
        <v>1172.326</v>
      </c>
      <c r="L4778" t="s">
        <v>560</v>
      </c>
      <c r="M4778" t="s">
        <v>559</v>
      </c>
      <c r="N4778" s="8">
        <v>43412</v>
      </c>
      <c r="O4778">
        <v>0</v>
      </c>
      <c r="P4778">
        <v>0</v>
      </c>
      <c r="Q4778">
        <v>12064.677</v>
      </c>
      <c r="R4778">
        <v>1079.674</v>
      </c>
      <c r="S4778">
        <v>2.2490000000000001</v>
      </c>
      <c r="T4778">
        <v>33</v>
      </c>
      <c r="U4778">
        <v>3271.741</v>
      </c>
      <c r="V4778">
        <v>8</v>
      </c>
      <c r="W4778">
        <v>2.282</v>
      </c>
      <c r="X4778">
        <v>3.6880000000000002</v>
      </c>
      <c r="Y4778" s="8">
        <v>43412</v>
      </c>
    </row>
    <row r="4779" spans="1:25" x14ac:dyDescent="0.25">
      <c r="A4779">
        <v>-111.97696134</v>
      </c>
      <c r="B4779">
        <v>33.079111779999998</v>
      </c>
      <c r="C4779" t="s">
        <v>563</v>
      </c>
      <c r="D4779" t="s">
        <v>562</v>
      </c>
      <c r="E4779" t="s">
        <v>561</v>
      </c>
      <c r="F4779">
        <v>2257</v>
      </c>
      <c r="G4779">
        <v>2</v>
      </c>
      <c r="H4779">
        <v>13.333</v>
      </c>
      <c r="I4779">
        <v>3.15</v>
      </c>
      <c r="J4779">
        <v>1</v>
      </c>
      <c r="K4779">
        <v>1172.3389999999999</v>
      </c>
      <c r="L4779" t="s">
        <v>560</v>
      </c>
      <c r="M4779" t="s">
        <v>559</v>
      </c>
      <c r="N4779" s="8">
        <v>43412</v>
      </c>
      <c r="O4779">
        <v>0</v>
      </c>
      <c r="P4779">
        <v>0</v>
      </c>
      <c r="Q4779">
        <v>11408.395</v>
      </c>
      <c r="R4779">
        <v>1084.752</v>
      </c>
      <c r="S4779">
        <v>2.2599999999999998</v>
      </c>
      <c r="T4779">
        <v>33</v>
      </c>
      <c r="U4779">
        <v>3287.1280000000002</v>
      </c>
      <c r="V4779">
        <v>8</v>
      </c>
      <c r="W4779">
        <v>2.1469999999999998</v>
      </c>
      <c r="X4779">
        <v>3.4710000000000001</v>
      </c>
      <c r="Y4779" s="8">
        <v>43412</v>
      </c>
    </row>
    <row r="4780" spans="1:25" x14ac:dyDescent="0.25">
      <c r="A4780">
        <v>-111.97695949</v>
      </c>
      <c r="B4780">
        <v>33.079120789999997</v>
      </c>
      <c r="C4780" t="s">
        <v>563</v>
      </c>
      <c r="D4780" t="s">
        <v>562</v>
      </c>
      <c r="E4780" t="s">
        <v>561</v>
      </c>
      <c r="F4780">
        <v>2258</v>
      </c>
      <c r="G4780">
        <v>357</v>
      </c>
      <c r="H4780">
        <v>13.333</v>
      </c>
      <c r="I4780">
        <v>3.0179999999999998</v>
      </c>
      <c r="J4780">
        <v>1</v>
      </c>
      <c r="K4780">
        <v>1172.28</v>
      </c>
      <c r="L4780" t="s">
        <v>560</v>
      </c>
      <c r="M4780" t="s">
        <v>559</v>
      </c>
      <c r="N4780" s="8">
        <v>43412</v>
      </c>
      <c r="O4780">
        <v>0</v>
      </c>
      <c r="P4780">
        <v>0</v>
      </c>
      <c r="Q4780">
        <v>12441.425999999999</v>
      </c>
      <c r="R4780">
        <v>1234.4110000000001</v>
      </c>
      <c r="S4780">
        <v>2.5720000000000001</v>
      </c>
      <c r="T4780">
        <v>33</v>
      </c>
      <c r="U4780">
        <v>3740.6379999999999</v>
      </c>
      <c r="V4780">
        <v>8</v>
      </c>
      <c r="W4780">
        <v>2.0579999999999998</v>
      </c>
      <c r="X4780">
        <v>3.3260000000000001</v>
      </c>
      <c r="Y4780" s="8">
        <v>43412</v>
      </c>
    </row>
    <row r="4781" spans="1:25" x14ac:dyDescent="0.25">
      <c r="A4781">
        <v>-111.97695983</v>
      </c>
      <c r="B4781">
        <v>33.079129780000002</v>
      </c>
      <c r="C4781" t="s">
        <v>563</v>
      </c>
      <c r="D4781" t="s">
        <v>562</v>
      </c>
      <c r="E4781" t="s">
        <v>561</v>
      </c>
      <c r="F4781">
        <v>2259</v>
      </c>
      <c r="G4781">
        <v>359</v>
      </c>
      <c r="H4781">
        <v>13.333</v>
      </c>
      <c r="I4781">
        <v>3.2149999999999999</v>
      </c>
      <c r="J4781">
        <v>1</v>
      </c>
      <c r="K4781">
        <v>1172.297</v>
      </c>
      <c r="L4781" t="s">
        <v>560</v>
      </c>
      <c r="M4781" t="s">
        <v>559</v>
      </c>
      <c r="N4781" s="8">
        <v>43412</v>
      </c>
      <c r="O4781">
        <v>0</v>
      </c>
      <c r="P4781">
        <v>0</v>
      </c>
      <c r="Q4781">
        <v>11327.647999999999</v>
      </c>
      <c r="R4781">
        <v>1055.0930000000001</v>
      </c>
      <c r="S4781">
        <v>2.198</v>
      </c>
      <c r="T4781">
        <v>33</v>
      </c>
      <c r="U4781">
        <v>3197.2530000000002</v>
      </c>
      <c r="V4781">
        <v>8</v>
      </c>
      <c r="W4781">
        <v>2.1920000000000002</v>
      </c>
      <c r="X4781">
        <v>3.5430000000000001</v>
      </c>
      <c r="Y4781" s="8">
        <v>43412</v>
      </c>
    </row>
    <row r="4782" spans="1:25" x14ac:dyDescent="0.25">
      <c r="A4782">
        <v>-111.97696017</v>
      </c>
      <c r="B4782">
        <v>33.079137780000003</v>
      </c>
      <c r="C4782" t="s">
        <v>563</v>
      </c>
      <c r="D4782" t="s">
        <v>562</v>
      </c>
      <c r="E4782" t="s">
        <v>561</v>
      </c>
      <c r="F4782">
        <v>2260</v>
      </c>
      <c r="G4782">
        <v>1</v>
      </c>
      <c r="H4782">
        <v>13.333</v>
      </c>
      <c r="I4782">
        <v>3.2149999999999999</v>
      </c>
      <c r="J4782">
        <v>1</v>
      </c>
      <c r="K4782">
        <v>1172.2929999999999</v>
      </c>
      <c r="L4782" t="s">
        <v>560</v>
      </c>
      <c r="M4782" t="s">
        <v>559</v>
      </c>
      <c r="N4782" s="8">
        <v>43412</v>
      </c>
      <c r="O4782">
        <v>0</v>
      </c>
      <c r="P4782">
        <v>0</v>
      </c>
      <c r="Q4782">
        <v>13099.911</v>
      </c>
      <c r="R4782">
        <v>1220.1679999999999</v>
      </c>
      <c r="S4782">
        <v>2.5419999999999998</v>
      </c>
      <c r="T4782">
        <v>33</v>
      </c>
      <c r="U4782">
        <v>3697.4780000000001</v>
      </c>
      <c r="V4782">
        <v>8</v>
      </c>
      <c r="W4782">
        <v>2.1920000000000002</v>
      </c>
      <c r="X4782">
        <v>3.5430000000000001</v>
      </c>
      <c r="Y4782" s="8">
        <v>43412</v>
      </c>
    </row>
    <row r="4783" spans="1:25" x14ac:dyDescent="0.25">
      <c r="A4783">
        <v>-111.97696034000001</v>
      </c>
      <c r="B4783">
        <v>33.079146780000002</v>
      </c>
      <c r="C4783" t="s">
        <v>563</v>
      </c>
      <c r="D4783" t="s">
        <v>562</v>
      </c>
      <c r="E4783" t="s">
        <v>561</v>
      </c>
      <c r="F4783">
        <v>2261</v>
      </c>
      <c r="G4783">
        <v>2</v>
      </c>
      <c r="H4783">
        <v>13.333</v>
      </c>
      <c r="I4783">
        <v>3.2810000000000001</v>
      </c>
      <c r="J4783">
        <v>1</v>
      </c>
      <c r="K4783">
        <v>1172.306</v>
      </c>
      <c r="L4783" t="s">
        <v>560</v>
      </c>
      <c r="M4783" t="s">
        <v>559</v>
      </c>
      <c r="N4783" s="8">
        <v>43412</v>
      </c>
      <c r="O4783">
        <v>0</v>
      </c>
      <c r="P4783">
        <v>0</v>
      </c>
      <c r="Q4783">
        <v>14586.253000000001</v>
      </c>
      <c r="R4783">
        <v>1331.4380000000001</v>
      </c>
      <c r="S4783">
        <v>2.774</v>
      </c>
      <c r="T4783">
        <v>33</v>
      </c>
      <c r="U4783">
        <v>4034.6610000000001</v>
      </c>
      <c r="V4783">
        <v>8</v>
      </c>
      <c r="W4783">
        <v>2.2370000000000001</v>
      </c>
      <c r="X4783">
        <v>3.6150000000000002</v>
      </c>
      <c r="Y4783" s="8">
        <v>43412</v>
      </c>
    </row>
    <row r="4784" spans="1:25" x14ac:dyDescent="0.25">
      <c r="A4784">
        <v>-111.97696000000001</v>
      </c>
      <c r="B4784">
        <v>33.07915577</v>
      </c>
      <c r="C4784" t="s">
        <v>563</v>
      </c>
      <c r="D4784" t="s">
        <v>562</v>
      </c>
      <c r="E4784" t="s">
        <v>561</v>
      </c>
      <c r="F4784">
        <v>2262</v>
      </c>
      <c r="G4784">
        <v>0</v>
      </c>
      <c r="H4784">
        <v>13.333</v>
      </c>
      <c r="I4784">
        <v>3.379</v>
      </c>
      <c r="J4784">
        <v>1</v>
      </c>
      <c r="K4784">
        <v>1172.3389999999999</v>
      </c>
      <c r="L4784" t="s">
        <v>560</v>
      </c>
      <c r="M4784" t="s">
        <v>559</v>
      </c>
      <c r="N4784" s="8">
        <v>43412</v>
      </c>
      <c r="O4784">
        <v>0</v>
      </c>
      <c r="P4784">
        <v>0</v>
      </c>
      <c r="Q4784">
        <v>14763.941999999999</v>
      </c>
      <c r="R4784">
        <v>1308.4059999999999</v>
      </c>
      <c r="S4784">
        <v>2.726</v>
      </c>
      <c r="T4784">
        <v>33</v>
      </c>
      <c r="U4784">
        <v>3964.8649999999998</v>
      </c>
      <c r="V4784">
        <v>8</v>
      </c>
      <c r="W4784">
        <v>2.3039999999999998</v>
      </c>
      <c r="X4784">
        <v>3.7240000000000002</v>
      </c>
      <c r="Y4784" s="8">
        <v>43412</v>
      </c>
    </row>
    <row r="4785" spans="1:25" x14ac:dyDescent="0.25">
      <c r="A4785">
        <v>-111.97696034000001</v>
      </c>
      <c r="B4785">
        <v>33.079163780000002</v>
      </c>
      <c r="C4785" t="s">
        <v>563</v>
      </c>
      <c r="D4785" t="s">
        <v>562</v>
      </c>
      <c r="E4785" t="s">
        <v>561</v>
      </c>
      <c r="F4785">
        <v>2263</v>
      </c>
      <c r="G4785">
        <v>2</v>
      </c>
      <c r="H4785">
        <v>13.333</v>
      </c>
      <c r="I4785">
        <v>3.2149999999999999</v>
      </c>
      <c r="J4785">
        <v>1</v>
      </c>
      <c r="K4785">
        <v>1172.2539999999999</v>
      </c>
      <c r="L4785" t="s">
        <v>560</v>
      </c>
      <c r="M4785" t="s">
        <v>559</v>
      </c>
      <c r="N4785" s="8">
        <v>43412</v>
      </c>
      <c r="O4785">
        <v>0</v>
      </c>
      <c r="P4785">
        <v>0</v>
      </c>
      <c r="Q4785">
        <v>15963.755999999999</v>
      </c>
      <c r="R4785">
        <v>1486.915</v>
      </c>
      <c r="S4785">
        <v>3.0979999999999999</v>
      </c>
      <c r="T4785">
        <v>33</v>
      </c>
      <c r="U4785">
        <v>4505.8040000000001</v>
      </c>
      <c r="V4785">
        <v>8</v>
      </c>
      <c r="W4785">
        <v>2.1920000000000002</v>
      </c>
      <c r="X4785">
        <v>3.5430000000000001</v>
      </c>
      <c r="Y4785" s="8">
        <v>43412</v>
      </c>
    </row>
    <row r="4786" spans="1:25" x14ac:dyDescent="0.25">
      <c r="A4786">
        <v>-111.97695966000001</v>
      </c>
      <c r="B4786">
        <v>33.07917278</v>
      </c>
      <c r="C4786" t="s">
        <v>563</v>
      </c>
      <c r="D4786" t="s">
        <v>562</v>
      </c>
      <c r="E4786" t="s">
        <v>561</v>
      </c>
      <c r="F4786">
        <v>2264</v>
      </c>
      <c r="G4786">
        <v>358</v>
      </c>
      <c r="H4786">
        <v>13.333</v>
      </c>
      <c r="I4786">
        <v>3.0510000000000002</v>
      </c>
      <c r="J4786">
        <v>1</v>
      </c>
      <c r="K4786">
        <v>1172.2829999999999</v>
      </c>
      <c r="L4786" t="s">
        <v>560</v>
      </c>
      <c r="M4786" t="s">
        <v>559</v>
      </c>
      <c r="N4786" s="8">
        <v>43412</v>
      </c>
      <c r="O4786">
        <v>0</v>
      </c>
      <c r="P4786">
        <v>0</v>
      </c>
      <c r="Q4786">
        <v>12781.272000000001</v>
      </c>
      <c r="R4786">
        <v>1254.4929999999999</v>
      </c>
      <c r="S4786">
        <v>2.6139999999999999</v>
      </c>
      <c r="T4786">
        <v>33</v>
      </c>
      <c r="U4786">
        <v>3801.4949999999999</v>
      </c>
      <c r="V4786">
        <v>8</v>
      </c>
      <c r="W4786">
        <v>2.08</v>
      </c>
      <c r="X4786">
        <v>3.3620000000000001</v>
      </c>
      <c r="Y4786" s="8">
        <v>43412</v>
      </c>
    </row>
    <row r="4787" spans="1:25" x14ac:dyDescent="0.25">
      <c r="A4787">
        <v>-111.97695967999999</v>
      </c>
      <c r="B4787">
        <v>33.079180790000002</v>
      </c>
      <c r="C4787" t="s">
        <v>563</v>
      </c>
      <c r="D4787" t="s">
        <v>562</v>
      </c>
      <c r="E4787" t="s">
        <v>561</v>
      </c>
      <c r="F4787">
        <v>2265</v>
      </c>
      <c r="G4787">
        <v>4</v>
      </c>
      <c r="H4787">
        <v>13.333</v>
      </c>
      <c r="I4787">
        <v>3.2810000000000001</v>
      </c>
      <c r="J4787">
        <v>1</v>
      </c>
      <c r="K4787">
        <v>1172.3330000000001</v>
      </c>
      <c r="L4787" t="s">
        <v>560</v>
      </c>
      <c r="M4787" t="s">
        <v>559</v>
      </c>
      <c r="N4787" s="8">
        <v>43412</v>
      </c>
      <c r="O4787">
        <v>0</v>
      </c>
      <c r="P4787">
        <v>0</v>
      </c>
      <c r="Q4787">
        <v>11110.245999999999</v>
      </c>
      <c r="R4787">
        <v>1014.147</v>
      </c>
      <c r="S4787">
        <v>2.113</v>
      </c>
      <c r="T4787">
        <v>33</v>
      </c>
      <c r="U4787">
        <v>3073.1729999999998</v>
      </c>
      <c r="V4787">
        <v>8</v>
      </c>
      <c r="W4787">
        <v>2.2370000000000001</v>
      </c>
      <c r="X4787">
        <v>3.6150000000000002</v>
      </c>
      <c r="Y4787" s="8">
        <v>43412</v>
      </c>
    </row>
    <row r="4788" spans="1:25" x14ac:dyDescent="0.25">
      <c r="A4788">
        <v>-111.97695849</v>
      </c>
      <c r="B4788">
        <v>33.079189790000001</v>
      </c>
      <c r="C4788" t="s">
        <v>563</v>
      </c>
      <c r="D4788" t="s">
        <v>562</v>
      </c>
      <c r="E4788" t="s">
        <v>561</v>
      </c>
      <c r="F4788">
        <v>2266</v>
      </c>
      <c r="G4788">
        <v>357</v>
      </c>
      <c r="H4788">
        <v>13.333</v>
      </c>
      <c r="I4788">
        <v>3.15</v>
      </c>
      <c r="J4788">
        <v>1</v>
      </c>
      <c r="K4788">
        <v>1172.316</v>
      </c>
      <c r="L4788" t="s">
        <v>560</v>
      </c>
      <c r="M4788" t="s">
        <v>559</v>
      </c>
      <c r="N4788" s="8">
        <v>43412</v>
      </c>
      <c r="O4788">
        <v>0</v>
      </c>
      <c r="P4788">
        <v>0</v>
      </c>
      <c r="Q4788">
        <v>11449.54</v>
      </c>
      <c r="R4788">
        <v>1088.665</v>
      </c>
      <c r="S4788">
        <v>2.2679999999999998</v>
      </c>
      <c r="T4788">
        <v>33</v>
      </c>
      <c r="U4788">
        <v>3298.9839999999999</v>
      </c>
      <c r="V4788">
        <v>8</v>
      </c>
      <c r="W4788">
        <v>2.1469999999999998</v>
      </c>
      <c r="X4788">
        <v>3.4710000000000001</v>
      </c>
      <c r="Y4788" s="8">
        <v>43412</v>
      </c>
    </row>
    <row r="4789" spans="1:25" x14ac:dyDescent="0.25">
      <c r="A4789">
        <v>-111.97696017</v>
      </c>
      <c r="B4789">
        <v>33.079197780000001</v>
      </c>
      <c r="C4789" t="s">
        <v>563</v>
      </c>
      <c r="D4789" t="s">
        <v>562</v>
      </c>
      <c r="E4789" t="s">
        <v>561</v>
      </c>
      <c r="F4789">
        <v>2267</v>
      </c>
      <c r="G4789">
        <v>1</v>
      </c>
      <c r="H4789">
        <v>13.333</v>
      </c>
      <c r="I4789">
        <v>3.0179999999999998</v>
      </c>
      <c r="J4789">
        <v>1</v>
      </c>
      <c r="K4789">
        <v>1172.3330000000001</v>
      </c>
      <c r="L4789" t="s">
        <v>560</v>
      </c>
      <c r="M4789" t="s">
        <v>559</v>
      </c>
      <c r="N4789" s="8">
        <v>43412</v>
      </c>
      <c r="O4789">
        <v>0</v>
      </c>
      <c r="P4789">
        <v>0</v>
      </c>
      <c r="Q4789">
        <v>12168.724</v>
      </c>
      <c r="R4789">
        <v>1207.354</v>
      </c>
      <c r="S4789">
        <v>2.5150000000000001</v>
      </c>
      <c r="T4789">
        <v>33</v>
      </c>
      <c r="U4789">
        <v>3658.6469999999999</v>
      </c>
      <c r="V4789">
        <v>8</v>
      </c>
      <c r="W4789">
        <v>2.0579999999999998</v>
      </c>
      <c r="X4789">
        <v>3.3260000000000001</v>
      </c>
      <c r="Y4789" s="8">
        <v>43412</v>
      </c>
    </row>
    <row r="4790" spans="1:25" x14ac:dyDescent="0.25">
      <c r="A4790">
        <v>-111.97695831999999</v>
      </c>
      <c r="B4790">
        <v>33.079206790000001</v>
      </c>
      <c r="C4790" t="s">
        <v>563</v>
      </c>
      <c r="D4790" t="s">
        <v>562</v>
      </c>
      <c r="E4790" t="s">
        <v>561</v>
      </c>
      <c r="F4790">
        <v>2268</v>
      </c>
      <c r="G4790">
        <v>356</v>
      </c>
      <c r="H4790">
        <v>13.333</v>
      </c>
      <c r="I4790">
        <v>3.0510000000000002</v>
      </c>
      <c r="J4790">
        <v>1</v>
      </c>
      <c r="K4790">
        <v>1172.3230000000001</v>
      </c>
      <c r="L4790" t="s">
        <v>560</v>
      </c>
      <c r="M4790" t="s">
        <v>559</v>
      </c>
      <c r="N4790" s="8">
        <v>43412</v>
      </c>
      <c r="O4790">
        <v>0</v>
      </c>
      <c r="P4790">
        <v>0</v>
      </c>
      <c r="Q4790">
        <v>16758.785</v>
      </c>
      <c r="R4790">
        <v>1644.89</v>
      </c>
      <c r="S4790">
        <v>3.427</v>
      </c>
      <c r="T4790">
        <v>33</v>
      </c>
      <c r="U4790">
        <v>4984.5150000000003</v>
      </c>
      <c r="V4790">
        <v>8</v>
      </c>
      <c r="W4790">
        <v>2.08</v>
      </c>
      <c r="X4790">
        <v>3.3620000000000001</v>
      </c>
      <c r="Y4790" s="8">
        <v>43412</v>
      </c>
    </row>
    <row r="4791" spans="1:25" x14ac:dyDescent="0.25">
      <c r="A4791">
        <v>-111.97696053999999</v>
      </c>
      <c r="B4791">
        <v>33.07921588</v>
      </c>
      <c r="C4791" t="s">
        <v>563</v>
      </c>
      <c r="D4791" t="s">
        <v>562</v>
      </c>
      <c r="E4791" t="s">
        <v>561</v>
      </c>
      <c r="F4791">
        <v>2269</v>
      </c>
      <c r="G4791">
        <v>9</v>
      </c>
      <c r="H4791">
        <v>13.333</v>
      </c>
      <c r="I4791">
        <v>3.117</v>
      </c>
      <c r="J4791">
        <v>1</v>
      </c>
      <c r="K4791">
        <v>1172.287</v>
      </c>
      <c r="L4791" t="s">
        <v>560</v>
      </c>
      <c r="M4791" t="s">
        <v>559</v>
      </c>
      <c r="N4791" s="8">
        <v>43412</v>
      </c>
      <c r="O4791">
        <v>0</v>
      </c>
      <c r="P4791">
        <v>0</v>
      </c>
      <c r="Q4791">
        <v>14674.712</v>
      </c>
      <c r="R4791">
        <v>1410.0129999999999</v>
      </c>
      <c r="S4791">
        <v>2.9380000000000002</v>
      </c>
      <c r="T4791">
        <v>33</v>
      </c>
      <c r="U4791">
        <v>4272.768</v>
      </c>
      <c r="V4791">
        <v>8</v>
      </c>
      <c r="W4791">
        <v>2.125</v>
      </c>
      <c r="X4791">
        <v>3.4340000000000002</v>
      </c>
      <c r="Y4791" s="8">
        <v>43412</v>
      </c>
    </row>
    <row r="4792" spans="1:25" x14ac:dyDescent="0.25">
      <c r="A4792">
        <v>-111.97695865999999</v>
      </c>
      <c r="B4792">
        <v>33.07922378</v>
      </c>
      <c r="C4792" t="s">
        <v>563</v>
      </c>
      <c r="D4792" t="s">
        <v>562</v>
      </c>
      <c r="E4792" t="s">
        <v>561</v>
      </c>
      <c r="F4792">
        <v>2270</v>
      </c>
      <c r="G4792">
        <v>358</v>
      </c>
      <c r="H4792">
        <v>13.333</v>
      </c>
      <c r="I4792">
        <v>3.2149999999999999</v>
      </c>
      <c r="J4792">
        <v>1</v>
      </c>
      <c r="K4792">
        <v>1172.277</v>
      </c>
      <c r="L4792" t="s">
        <v>560</v>
      </c>
      <c r="M4792" t="s">
        <v>559</v>
      </c>
      <c r="N4792" s="8">
        <v>43412</v>
      </c>
      <c r="O4792">
        <v>0</v>
      </c>
      <c r="P4792">
        <v>0</v>
      </c>
      <c r="Q4792">
        <v>14239.576999999999</v>
      </c>
      <c r="R4792">
        <v>1326.32</v>
      </c>
      <c r="S4792">
        <v>2.7629999999999999</v>
      </c>
      <c r="T4792">
        <v>33</v>
      </c>
      <c r="U4792">
        <v>4019.1509999999998</v>
      </c>
      <c r="V4792">
        <v>8</v>
      </c>
      <c r="W4792">
        <v>2.1920000000000002</v>
      </c>
      <c r="X4792">
        <v>3.5430000000000001</v>
      </c>
      <c r="Y4792" s="8">
        <v>43412</v>
      </c>
    </row>
    <row r="4793" spans="1:25" x14ac:dyDescent="0.25">
      <c r="A4793">
        <v>-111.97695967999999</v>
      </c>
      <c r="B4793">
        <v>33.079232789999999</v>
      </c>
      <c r="C4793" t="s">
        <v>563</v>
      </c>
      <c r="D4793" t="s">
        <v>562</v>
      </c>
      <c r="E4793" t="s">
        <v>561</v>
      </c>
      <c r="F4793">
        <v>2271</v>
      </c>
      <c r="G4793">
        <v>4</v>
      </c>
      <c r="H4793">
        <v>13.333</v>
      </c>
      <c r="I4793">
        <v>3.2149999999999999</v>
      </c>
      <c r="J4793">
        <v>1</v>
      </c>
      <c r="K4793">
        <v>1172.2639999999999</v>
      </c>
      <c r="L4793" t="s">
        <v>560</v>
      </c>
      <c r="M4793" t="s">
        <v>559</v>
      </c>
      <c r="N4793" s="8">
        <v>43412</v>
      </c>
      <c r="O4793">
        <v>0</v>
      </c>
      <c r="P4793">
        <v>0</v>
      </c>
      <c r="Q4793">
        <v>13739.779</v>
      </c>
      <c r="R4793">
        <v>1279.7670000000001</v>
      </c>
      <c r="S4793">
        <v>2.6659999999999999</v>
      </c>
      <c r="T4793">
        <v>33</v>
      </c>
      <c r="U4793">
        <v>3878.0819999999999</v>
      </c>
      <c r="V4793">
        <v>8</v>
      </c>
      <c r="W4793">
        <v>2.1920000000000002</v>
      </c>
      <c r="X4793">
        <v>3.5430000000000001</v>
      </c>
      <c r="Y4793" s="8">
        <v>43412</v>
      </c>
    </row>
    <row r="4794" spans="1:25" x14ac:dyDescent="0.25">
      <c r="A4794">
        <v>-111.97695831999999</v>
      </c>
      <c r="B4794">
        <v>33.079241789999998</v>
      </c>
      <c r="C4794" t="s">
        <v>563</v>
      </c>
      <c r="D4794" t="s">
        <v>562</v>
      </c>
      <c r="E4794" t="s">
        <v>561</v>
      </c>
      <c r="F4794">
        <v>2272</v>
      </c>
      <c r="G4794">
        <v>356</v>
      </c>
      <c r="H4794">
        <v>13.333</v>
      </c>
      <c r="I4794">
        <v>3.0510000000000002</v>
      </c>
      <c r="J4794">
        <v>1</v>
      </c>
      <c r="K4794">
        <v>1172.297</v>
      </c>
      <c r="L4794" t="s">
        <v>560</v>
      </c>
      <c r="M4794" t="s">
        <v>559</v>
      </c>
      <c r="N4794" s="8">
        <v>43412</v>
      </c>
      <c r="O4794">
        <v>0</v>
      </c>
      <c r="P4794">
        <v>0</v>
      </c>
      <c r="Q4794">
        <v>16120.79</v>
      </c>
      <c r="R4794">
        <v>1582.27</v>
      </c>
      <c r="S4794">
        <v>3.2959999999999998</v>
      </c>
      <c r="T4794">
        <v>33</v>
      </c>
      <c r="U4794">
        <v>4794.7579999999998</v>
      </c>
      <c r="V4794">
        <v>8</v>
      </c>
      <c r="W4794">
        <v>2.08</v>
      </c>
      <c r="X4794">
        <v>3.3620000000000001</v>
      </c>
      <c r="Y4794" s="8">
        <v>43412</v>
      </c>
    </row>
    <row r="4795" spans="1:25" x14ac:dyDescent="0.25">
      <c r="A4795">
        <v>-111.97695883</v>
      </c>
      <c r="B4795">
        <v>33.079249779999998</v>
      </c>
      <c r="C4795" t="s">
        <v>563</v>
      </c>
      <c r="D4795" t="s">
        <v>562</v>
      </c>
      <c r="E4795" t="s">
        <v>561</v>
      </c>
      <c r="F4795">
        <v>2273</v>
      </c>
      <c r="G4795">
        <v>359</v>
      </c>
      <c r="H4795">
        <v>13.333</v>
      </c>
      <c r="I4795">
        <v>3.0840000000000001</v>
      </c>
      <c r="J4795">
        <v>1</v>
      </c>
      <c r="K4795">
        <v>1172.2929999999999</v>
      </c>
      <c r="L4795" t="s">
        <v>560</v>
      </c>
      <c r="M4795" t="s">
        <v>559</v>
      </c>
      <c r="N4795" s="8">
        <v>43412</v>
      </c>
      <c r="O4795">
        <v>0</v>
      </c>
      <c r="P4795">
        <v>0</v>
      </c>
      <c r="Q4795">
        <v>16174.989</v>
      </c>
      <c r="R4795">
        <v>1570.701</v>
      </c>
      <c r="S4795">
        <v>3.2719999999999998</v>
      </c>
      <c r="T4795">
        <v>33</v>
      </c>
      <c r="U4795">
        <v>4759.6989999999996</v>
      </c>
      <c r="V4795">
        <v>8</v>
      </c>
      <c r="W4795">
        <v>2.1030000000000002</v>
      </c>
      <c r="X4795">
        <v>3.3980000000000001</v>
      </c>
      <c r="Y4795" s="8">
        <v>43412</v>
      </c>
    </row>
    <row r="4796" spans="1:25" x14ac:dyDescent="0.25">
      <c r="A4796">
        <v>-111.976958</v>
      </c>
      <c r="B4796">
        <v>33.079258770000003</v>
      </c>
      <c r="C4796" t="s">
        <v>563</v>
      </c>
      <c r="D4796" t="s">
        <v>562</v>
      </c>
      <c r="E4796" t="s">
        <v>561</v>
      </c>
      <c r="F4796">
        <v>2274</v>
      </c>
      <c r="G4796">
        <v>360</v>
      </c>
      <c r="H4796">
        <v>13.333</v>
      </c>
      <c r="I4796">
        <v>3.2149999999999999</v>
      </c>
      <c r="J4796">
        <v>1</v>
      </c>
      <c r="K4796">
        <v>1172.28</v>
      </c>
      <c r="L4796" t="s">
        <v>560</v>
      </c>
      <c r="M4796" t="s">
        <v>559</v>
      </c>
      <c r="N4796" s="8">
        <v>43412</v>
      </c>
      <c r="O4796">
        <v>0</v>
      </c>
      <c r="P4796">
        <v>0</v>
      </c>
      <c r="Q4796">
        <v>15177.209000000001</v>
      </c>
      <c r="R4796">
        <v>1413.654</v>
      </c>
      <c r="S4796">
        <v>2.9449999999999998</v>
      </c>
      <c r="T4796">
        <v>33</v>
      </c>
      <c r="U4796">
        <v>4283.8</v>
      </c>
      <c r="V4796">
        <v>8</v>
      </c>
      <c r="W4796">
        <v>2.1920000000000002</v>
      </c>
      <c r="X4796">
        <v>3.5430000000000001</v>
      </c>
      <c r="Y4796" s="8">
        <v>43412</v>
      </c>
    </row>
    <row r="4797" spans="1:25" x14ac:dyDescent="0.25">
      <c r="A4797">
        <v>-111.97695985999999</v>
      </c>
      <c r="B4797">
        <v>33.07926681</v>
      </c>
      <c r="C4797" t="s">
        <v>563</v>
      </c>
      <c r="D4797" t="s">
        <v>562</v>
      </c>
      <c r="E4797" t="s">
        <v>561</v>
      </c>
      <c r="F4797">
        <v>2275</v>
      </c>
      <c r="G4797">
        <v>5</v>
      </c>
      <c r="H4797">
        <v>13.333</v>
      </c>
      <c r="I4797">
        <v>3.2149999999999999</v>
      </c>
      <c r="J4797">
        <v>1</v>
      </c>
      <c r="K4797">
        <v>1172.251</v>
      </c>
      <c r="L4797" t="s">
        <v>560</v>
      </c>
      <c r="M4797" t="s">
        <v>559</v>
      </c>
      <c r="N4797" s="8">
        <v>43412</v>
      </c>
      <c r="O4797">
        <v>0</v>
      </c>
      <c r="P4797">
        <v>0</v>
      </c>
      <c r="Q4797">
        <v>17552.491999999998</v>
      </c>
      <c r="R4797">
        <v>1634.895</v>
      </c>
      <c r="S4797">
        <v>3.4060000000000001</v>
      </c>
      <c r="T4797">
        <v>33</v>
      </c>
      <c r="U4797">
        <v>4954.2280000000001</v>
      </c>
      <c r="V4797">
        <v>8</v>
      </c>
      <c r="W4797">
        <v>2.1920000000000002</v>
      </c>
      <c r="X4797">
        <v>3.5430000000000001</v>
      </c>
      <c r="Y4797" s="8">
        <v>43412</v>
      </c>
    </row>
    <row r="4798" spans="1:25" x14ac:dyDescent="0.25">
      <c r="A4798">
        <v>-111.976958</v>
      </c>
      <c r="B4798">
        <v>33.079275770000002</v>
      </c>
      <c r="C4798" t="s">
        <v>563</v>
      </c>
      <c r="D4798" t="s">
        <v>562</v>
      </c>
      <c r="E4798" t="s">
        <v>561</v>
      </c>
      <c r="F4798">
        <v>2276</v>
      </c>
      <c r="G4798">
        <v>0</v>
      </c>
      <c r="H4798">
        <v>13.333</v>
      </c>
      <c r="I4798">
        <v>3.15</v>
      </c>
      <c r="J4798">
        <v>1</v>
      </c>
      <c r="K4798">
        <v>1172.29</v>
      </c>
      <c r="L4798" t="s">
        <v>560</v>
      </c>
      <c r="M4798" t="s">
        <v>559</v>
      </c>
      <c r="N4798" s="8">
        <v>43412</v>
      </c>
      <c r="O4798">
        <v>0</v>
      </c>
      <c r="P4798">
        <v>0</v>
      </c>
      <c r="Q4798">
        <v>14767.081</v>
      </c>
      <c r="R4798">
        <v>1404.1089999999999</v>
      </c>
      <c r="S4798">
        <v>2.9249999999999998</v>
      </c>
      <c r="T4798">
        <v>33</v>
      </c>
      <c r="U4798">
        <v>4254.875</v>
      </c>
      <c r="V4798">
        <v>8</v>
      </c>
      <c r="W4798">
        <v>2.1469999999999998</v>
      </c>
      <c r="X4798">
        <v>3.4710000000000001</v>
      </c>
      <c r="Y4798" s="8">
        <v>43412</v>
      </c>
    </row>
    <row r="4799" spans="1:25" x14ac:dyDescent="0.25">
      <c r="A4799">
        <v>-111.97695834</v>
      </c>
      <c r="B4799">
        <v>33.079283779999997</v>
      </c>
      <c r="C4799" t="s">
        <v>563</v>
      </c>
      <c r="D4799" t="s">
        <v>562</v>
      </c>
      <c r="E4799" t="s">
        <v>561</v>
      </c>
      <c r="F4799">
        <v>2277</v>
      </c>
      <c r="G4799">
        <v>2</v>
      </c>
      <c r="H4799">
        <v>13.333</v>
      </c>
      <c r="I4799">
        <v>3.2480000000000002</v>
      </c>
      <c r="J4799">
        <v>1</v>
      </c>
      <c r="K4799">
        <v>1172.2670000000001</v>
      </c>
      <c r="L4799" t="s">
        <v>560</v>
      </c>
      <c r="M4799" t="s">
        <v>559</v>
      </c>
      <c r="N4799" s="8">
        <v>43412</v>
      </c>
      <c r="O4799">
        <v>0</v>
      </c>
      <c r="P4799">
        <v>0</v>
      </c>
      <c r="Q4799">
        <v>12149.611000000001</v>
      </c>
      <c r="R4799">
        <v>1120.223</v>
      </c>
      <c r="S4799">
        <v>2.3340000000000001</v>
      </c>
      <c r="T4799">
        <v>33</v>
      </c>
      <c r="U4799">
        <v>3394.6149999999998</v>
      </c>
      <c r="V4799">
        <v>8</v>
      </c>
      <c r="W4799">
        <v>2.2149999999999999</v>
      </c>
      <c r="X4799">
        <v>3.5790000000000002</v>
      </c>
      <c r="Y4799" s="8">
        <v>43412</v>
      </c>
    </row>
    <row r="4800" spans="1:25" x14ac:dyDescent="0.25">
      <c r="A4800">
        <v>-111.97695834</v>
      </c>
      <c r="B4800">
        <v>33.079292780000003</v>
      </c>
      <c r="C4800" t="s">
        <v>563</v>
      </c>
      <c r="D4800" t="s">
        <v>562</v>
      </c>
      <c r="E4800" t="s">
        <v>561</v>
      </c>
      <c r="F4800">
        <v>2278</v>
      </c>
      <c r="G4800">
        <v>2</v>
      </c>
      <c r="H4800">
        <v>13.333</v>
      </c>
      <c r="I4800">
        <v>3.379</v>
      </c>
      <c r="J4800">
        <v>1</v>
      </c>
      <c r="K4800">
        <v>1172.3489999999999</v>
      </c>
      <c r="L4800" t="s">
        <v>560</v>
      </c>
      <c r="M4800" t="s">
        <v>559</v>
      </c>
      <c r="N4800" s="8">
        <v>43412</v>
      </c>
      <c r="O4800">
        <v>0</v>
      </c>
      <c r="P4800">
        <v>0</v>
      </c>
      <c r="Q4800">
        <v>12147.187</v>
      </c>
      <c r="R4800">
        <v>1076.5039999999999</v>
      </c>
      <c r="S4800">
        <v>2.2429999999999999</v>
      </c>
      <c r="T4800">
        <v>33</v>
      </c>
      <c r="U4800">
        <v>3262.134</v>
      </c>
      <c r="V4800">
        <v>8</v>
      </c>
      <c r="W4800">
        <v>2.3039999999999998</v>
      </c>
      <c r="X4800">
        <v>3.7240000000000002</v>
      </c>
      <c r="Y4800" s="8">
        <v>43412</v>
      </c>
    </row>
    <row r="4801" spans="1:25" x14ac:dyDescent="0.25">
      <c r="A4801">
        <v>-111.976958</v>
      </c>
      <c r="B4801">
        <v>33.079300770000003</v>
      </c>
      <c r="C4801" t="s">
        <v>563</v>
      </c>
      <c r="D4801" t="s">
        <v>562</v>
      </c>
      <c r="E4801" t="s">
        <v>561</v>
      </c>
      <c r="F4801">
        <v>2279</v>
      </c>
      <c r="G4801">
        <v>360</v>
      </c>
      <c r="H4801">
        <v>13.333</v>
      </c>
      <c r="I4801">
        <v>3.0510000000000002</v>
      </c>
      <c r="J4801">
        <v>1</v>
      </c>
      <c r="K4801">
        <v>1172.3030000000001</v>
      </c>
      <c r="L4801" t="s">
        <v>560</v>
      </c>
      <c r="M4801" t="s">
        <v>559</v>
      </c>
      <c r="N4801" s="8">
        <v>43412</v>
      </c>
      <c r="O4801">
        <v>0</v>
      </c>
      <c r="P4801">
        <v>0</v>
      </c>
      <c r="Q4801">
        <v>14047.512000000001</v>
      </c>
      <c r="R4801">
        <v>1378.7760000000001</v>
      </c>
      <c r="S4801">
        <v>2.8719999999999999</v>
      </c>
      <c r="T4801">
        <v>33</v>
      </c>
      <c r="U4801">
        <v>4178.1090000000004</v>
      </c>
      <c r="V4801">
        <v>8</v>
      </c>
      <c r="W4801">
        <v>2.08</v>
      </c>
      <c r="X4801">
        <v>3.3620000000000001</v>
      </c>
      <c r="Y4801" s="8">
        <v>43412</v>
      </c>
    </row>
    <row r="4802" spans="1:25" x14ac:dyDescent="0.25">
      <c r="A4802">
        <v>-111.97695851</v>
      </c>
      <c r="B4802">
        <v>33.079309790000003</v>
      </c>
      <c r="C4802" t="s">
        <v>563</v>
      </c>
      <c r="D4802" t="s">
        <v>562</v>
      </c>
      <c r="E4802" t="s">
        <v>561</v>
      </c>
      <c r="F4802">
        <v>2280</v>
      </c>
      <c r="G4802">
        <v>3</v>
      </c>
      <c r="H4802">
        <v>13.333</v>
      </c>
      <c r="I4802">
        <v>3.2149999999999999</v>
      </c>
      <c r="J4802">
        <v>1</v>
      </c>
      <c r="K4802">
        <v>1172.316</v>
      </c>
      <c r="L4802" t="s">
        <v>560</v>
      </c>
      <c r="M4802" t="s">
        <v>559</v>
      </c>
      <c r="N4802" s="8">
        <v>43412</v>
      </c>
      <c r="O4802">
        <v>0</v>
      </c>
      <c r="P4802">
        <v>0</v>
      </c>
      <c r="Q4802">
        <v>12937.92</v>
      </c>
      <c r="R4802">
        <v>1205.079</v>
      </c>
      <c r="S4802">
        <v>2.5110000000000001</v>
      </c>
      <c r="T4802">
        <v>33</v>
      </c>
      <c r="U4802">
        <v>3651.7559999999999</v>
      </c>
      <c r="V4802">
        <v>8</v>
      </c>
      <c r="W4802">
        <v>2.1920000000000002</v>
      </c>
      <c r="X4802">
        <v>3.5430000000000001</v>
      </c>
      <c r="Y4802" s="8">
        <v>43412</v>
      </c>
    </row>
    <row r="4803" spans="1:25" x14ac:dyDescent="0.25">
      <c r="A4803">
        <v>-111.976958</v>
      </c>
      <c r="B4803">
        <v>33.07931877</v>
      </c>
      <c r="C4803" t="s">
        <v>563</v>
      </c>
      <c r="D4803" t="s">
        <v>562</v>
      </c>
      <c r="E4803" t="s">
        <v>561</v>
      </c>
      <c r="F4803">
        <v>2281</v>
      </c>
      <c r="G4803">
        <v>360</v>
      </c>
      <c r="H4803">
        <v>13.333</v>
      </c>
      <c r="I4803">
        <v>2.92</v>
      </c>
      <c r="J4803">
        <v>1</v>
      </c>
      <c r="K4803">
        <v>1172.3520000000001</v>
      </c>
      <c r="L4803" t="s">
        <v>560</v>
      </c>
      <c r="M4803" t="s">
        <v>559</v>
      </c>
      <c r="N4803" s="8">
        <v>43412</v>
      </c>
      <c r="O4803">
        <v>0</v>
      </c>
      <c r="P4803">
        <v>0</v>
      </c>
      <c r="Q4803">
        <v>15878.822</v>
      </c>
      <c r="R4803">
        <v>1628.567</v>
      </c>
      <c r="S4803">
        <v>3.3929999999999998</v>
      </c>
      <c r="T4803">
        <v>33</v>
      </c>
      <c r="U4803">
        <v>4935.0510000000004</v>
      </c>
      <c r="V4803">
        <v>8</v>
      </c>
      <c r="W4803">
        <v>1.9910000000000001</v>
      </c>
      <c r="X4803">
        <v>3.218</v>
      </c>
      <c r="Y4803" s="8">
        <v>43412</v>
      </c>
    </row>
    <row r="4804" spans="1:25" x14ac:dyDescent="0.25">
      <c r="A4804">
        <v>-111.976958</v>
      </c>
      <c r="B4804">
        <v>33.079326770000002</v>
      </c>
      <c r="C4804" t="s">
        <v>563</v>
      </c>
      <c r="D4804" t="s">
        <v>562</v>
      </c>
      <c r="E4804" t="s">
        <v>561</v>
      </c>
      <c r="F4804">
        <v>2282</v>
      </c>
      <c r="G4804">
        <v>0</v>
      </c>
      <c r="H4804">
        <v>13.333</v>
      </c>
      <c r="I4804">
        <v>3.379</v>
      </c>
      <c r="J4804">
        <v>1</v>
      </c>
      <c r="K4804">
        <v>1172.326</v>
      </c>
      <c r="L4804" t="s">
        <v>560</v>
      </c>
      <c r="M4804" t="s">
        <v>559</v>
      </c>
      <c r="N4804" s="8">
        <v>43412</v>
      </c>
      <c r="O4804">
        <v>0</v>
      </c>
      <c r="P4804">
        <v>0</v>
      </c>
      <c r="Q4804">
        <v>14116.197</v>
      </c>
      <c r="R4804">
        <v>1251.001</v>
      </c>
      <c r="S4804">
        <v>2.6059999999999999</v>
      </c>
      <c r="T4804">
        <v>33</v>
      </c>
      <c r="U4804">
        <v>3790.913</v>
      </c>
      <c r="V4804">
        <v>8</v>
      </c>
      <c r="W4804">
        <v>2.3039999999999998</v>
      </c>
      <c r="X4804">
        <v>3.7240000000000002</v>
      </c>
      <c r="Y4804" s="8">
        <v>43412</v>
      </c>
    </row>
    <row r="4805" spans="1:25" x14ac:dyDescent="0.25">
      <c r="A4805">
        <v>-111.976957</v>
      </c>
      <c r="B4805">
        <v>33.07933577</v>
      </c>
      <c r="C4805" t="s">
        <v>563</v>
      </c>
      <c r="D4805" t="s">
        <v>562</v>
      </c>
      <c r="E4805" t="s">
        <v>561</v>
      </c>
      <c r="F4805">
        <v>2283</v>
      </c>
      <c r="G4805">
        <v>0</v>
      </c>
      <c r="H4805">
        <v>13.333</v>
      </c>
      <c r="I4805">
        <v>3.2480000000000002</v>
      </c>
      <c r="J4805">
        <v>1</v>
      </c>
      <c r="K4805">
        <v>1172.297</v>
      </c>
      <c r="L4805" t="s">
        <v>560</v>
      </c>
      <c r="M4805" t="s">
        <v>559</v>
      </c>
      <c r="N4805" s="8">
        <v>43412</v>
      </c>
      <c r="O4805">
        <v>0</v>
      </c>
      <c r="P4805">
        <v>0</v>
      </c>
      <c r="Q4805">
        <v>13134.335999999999</v>
      </c>
      <c r="R4805">
        <v>1211.0170000000001</v>
      </c>
      <c r="S4805">
        <v>2.5230000000000001</v>
      </c>
      <c r="T4805">
        <v>33</v>
      </c>
      <c r="U4805">
        <v>3669.748</v>
      </c>
      <c r="V4805">
        <v>8</v>
      </c>
      <c r="W4805">
        <v>2.2149999999999999</v>
      </c>
      <c r="X4805">
        <v>3.5790000000000002</v>
      </c>
      <c r="Y4805" s="8">
        <v>43412</v>
      </c>
    </row>
    <row r="4806" spans="1:25" x14ac:dyDescent="0.25">
      <c r="A4806">
        <v>-111.97695834</v>
      </c>
      <c r="B4806">
        <v>33.079343780000002</v>
      </c>
      <c r="C4806" t="s">
        <v>563</v>
      </c>
      <c r="D4806" t="s">
        <v>562</v>
      </c>
      <c r="E4806" t="s">
        <v>561</v>
      </c>
      <c r="F4806">
        <v>2284</v>
      </c>
      <c r="G4806">
        <v>2</v>
      </c>
      <c r="H4806">
        <v>13.333</v>
      </c>
      <c r="I4806">
        <v>3.0510000000000002</v>
      </c>
      <c r="J4806">
        <v>1</v>
      </c>
      <c r="K4806">
        <v>1172.3230000000001</v>
      </c>
      <c r="L4806" t="s">
        <v>560</v>
      </c>
      <c r="M4806" t="s">
        <v>559</v>
      </c>
      <c r="N4806" s="8">
        <v>43412</v>
      </c>
      <c r="O4806">
        <v>0</v>
      </c>
      <c r="P4806">
        <v>0</v>
      </c>
      <c r="Q4806">
        <v>14278.683999999999</v>
      </c>
      <c r="R4806">
        <v>1401.4659999999999</v>
      </c>
      <c r="S4806">
        <v>2.92</v>
      </c>
      <c r="T4806">
        <v>33</v>
      </c>
      <c r="U4806">
        <v>4246.866</v>
      </c>
      <c r="V4806">
        <v>8</v>
      </c>
      <c r="W4806">
        <v>2.08</v>
      </c>
      <c r="X4806">
        <v>3.3620000000000001</v>
      </c>
      <c r="Y4806" s="8">
        <v>43412</v>
      </c>
    </row>
    <row r="4807" spans="1:25" x14ac:dyDescent="0.25">
      <c r="A4807">
        <v>-111.97695714</v>
      </c>
      <c r="B4807">
        <v>33.079352810000003</v>
      </c>
      <c r="C4807" t="s">
        <v>563</v>
      </c>
      <c r="D4807" t="s">
        <v>562</v>
      </c>
      <c r="E4807" t="s">
        <v>561</v>
      </c>
      <c r="F4807">
        <v>2285</v>
      </c>
      <c r="G4807">
        <v>355</v>
      </c>
      <c r="H4807">
        <v>13.333</v>
      </c>
      <c r="I4807">
        <v>3.0840000000000001</v>
      </c>
      <c r="J4807">
        <v>1</v>
      </c>
      <c r="K4807">
        <v>1172.306</v>
      </c>
      <c r="L4807" t="s">
        <v>560</v>
      </c>
      <c r="M4807" t="s">
        <v>559</v>
      </c>
      <c r="N4807" s="8">
        <v>43412</v>
      </c>
      <c r="O4807">
        <v>0</v>
      </c>
      <c r="P4807">
        <v>0</v>
      </c>
      <c r="Q4807">
        <v>17262.274000000001</v>
      </c>
      <c r="R4807">
        <v>1676.2829999999999</v>
      </c>
      <c r="S4807">
        <v>3.492</v>
      </c>
      <c r="T4807">
        <v>33</v>
      </c>
      <c r="U4807">
        <v>5079.6459999999997</v>
      </c>
      <c r="V4807">
        <v>8</v>
      </c>
      <c r="W4807">
        <v>2.1030000000000002</v>
      </c>
      <c r="X4807">
        <v>3.3980000000000001</v>
      </c>
      <c r="Y4807" s="8">
        <v>43412</v>
      </c>
    </row>
    <row r="4808" spans="1:25" x14ac:dyDescent="0.25">
      <c r="A4808">
        <v>-111.97695817</v>
      </c>
      <c r="B4808">
        <v>33.079360780000002</v>
      </c>
      <c r="C4808" t="s">
        <v>563</v>
      </c>
      <c r="D4808" t="s">
        <v>562</v>
      </c>
      <c r="E4808" t="s">
        <v>561</v>
      </c>
      <c r="F4808">
        <v>2286</v>
      </c>
      <c r="G4808">
        <v>1</v>
      </c>
      <c r="H4808">
        <v>13.333</v>
      </c>
      <c r="I4808">
        <v>3.1819999999999999</v>
      </c>
      <c r="J4808">
        <v>1</v>
      </c>
      <c r="K4808">
        <v>1172.3589999999999</v>
      </c>
      <c r="L4808" t="s">
        <v>560</v>
      </c>
      <c r="M4808" t="s">
        <v>559</v>
      </c>
      <c r="N4808" s="8">
        <v>43412</v>
      </c>
      <c r="O4808">
        <v>0</v>
      </c>
      <c r="P4808">
        <v>0</v>
      </c>
      <c r="Q4808">
        <v>14916.624</v>
      </c>
      <c r="R4808">
        <v>1403.7059999999999</v>
      </c>
      <c r="S4808">
        <v>2.9239999999999999</v>
      </c>
      <c r="T4808">
        <v>33</v>
      </c>
      <c r="U4808">
        <v>4253.6540000000005</v>
      </c>
      <c r="V4808">
        <v>8</v>
      </c>
      <c r="W4808">
        <v>2.17</v>
      </c>
      <c r="X4808">
        <v>3.5070000000000001</v>
      </c>
      <c r="Y4808" s="8">
        <v>43412</v>
      </c>
    </row>
    <row r="4809" spans="1:25" x14ac:dyDescent="0.25">
      <c r="A4809">
        <v>-111.97695817</v>
      </c>
      <c r="B4809">
        <v>33.07936978</v>
      </c>
      <c r="C4809" t="s">
        <v>563</v>
      </c>
      <c r="D4809" t="s">
        <v>562</v>
      </c>
      <c r="E4809" t="s">
        <v>561</v>
      </c>
      <c r="F4809">
        <v>2287</v>
      </c>
      <c r="G4809">
        <v>1</v>
      </c>
      <c r="H4809">
        <v>13.333</v>
      </c>
      <c r="I4809">
        <v>3.117</v>
      </c>
      <c r="J4809">
        <v>1</v>
      </c>
      <c r="K4809">
        <v>1172.356</v>
      </c>
      <c r="L4809" t="s">
        <v>560</v>
      </c>
      <c r="M4809" t="s">
        <v>559</v>
      </c>
      <c r="N4809" s="8">
        <v>43412</v>
      </c>
      <c r="O4809">
        <v>0</v>
      </c>
      <c r="P4809">
        <v>0</v>
      </c>
      <c r="Q4809">
        <v>12775.653</v>
      </c>
      <c r="R4809">
        <v>1227.5429999999999</v>
      </c>
      <c r="S4809">
        <v>2.5569999999999999</v>
      </c>
      <c r="T4809">
        <v>33</v>
      </c>
      <c r="U4809">
        <v>3719.828</v>
      </c>
      <c r="V4809">
        <v>8</v>
      </c>
      <c r="W4809">
        <v>2.125</v>
      </c>
      <c r="X4809">
        <v>3.4340000000000002</v>
      </c>
      <c r="Y4809" s="8">
        <v>43412</v>
      </c>
    </row>
    <row r="4810" spans="1:25" x14ac:dyDescent="0.25">
      <c r="A4810">
        <v>-111.97695783</v>
      </c>
      <c r="B4810">
        <v>33.079378779999999</v>
      </c>
      <c r="C4810" t="s">
        <v>563</v>
      </c>
      <c r="D4810" t="s">
        <v>562</v>
      </c>
      <c r="E4810" t="s">
        <v>561</v>
      </c>
      <c r="F4810">
        <v>2288</v>
      </c>
      <c r="G4810">
        <v>359</v>
      </c>
      <c r="H4810">
        <v>13.333</v>
      </c>
      <c r="I4810">
        <v>3.15</v>
      </c>
      <c r="J4810">
        <v>1</v>
      </c>
      <c r="K4810">
        <v>1172.31</v>
      </c>
      <c r="L4810" t="s">
        <v>560</v>
      </c>
      <c r="M4810" t="s">
        <v>559</v>
      </c>
      <c r="N4810" s="8">
        <v>43412</v>
      </c>
      <c r="O4810">
        <v>0</v>
      </c>
      <c r="P4810">
        <v>0</v>
      </c>
      <c r="Q4810">
        <v>11220.075999999999</v>
      </c>
      <c r="R4810">
        <v>1066.846</v>
      </c>
      <c r="S4810">
        <v>2.2229999999999999</v>
      </c>
      <c r="T4810">
        <v>33</v>
      </c>
      <c r="U4810">
        <v>3232.8670000000002</v>
      </c>
      <c r="V4810">
        <v>8</v>
      </c>
      <c r="W4810">
        <v>2.1469999999999998</v>
      </c>
      <c r="X4810">
        <v>3.4710000000000001</v>
      </c>
      <c r="Y4810" s="8">
        <v>43412</v>
      </c>
    </row>
    <row r="4811" spans="1:25" x14ac:dyDescent="0.25">
      <c r="A4811">
        <v>-111.97695834</v>
      </c>
      <c r="B4811">
        <v>33.07938678</v>
      </c>
      <c r="C4811" t="s">
        <v>563</v>
      </c>
      <c r="D4811" t="s">
        <v>562</v>
      </c>
      <c r="E4811" t="s">
        <v>561</v>
      </c>
      <c r="F4811">
        <v>2289</v>
      </c>
      <c r="G4811">
        <v>2</v>
      </c>
      <c r="H4811">
        <v>13.333</v>
      </c>
      <c r="I4811">
        <v>3.2149999999999999</v>
      </c>
      <c r="J4811">
        <v>1</v>
      </c>
      <c r="K4811">
        <v>1172.2829999999999</v>
      </c>
      <c r="L4811" t="s">
        <v>560</v>
      </c>
      <c r="M4811" t="s">
        <v>559</v>
      </c>
      <c r="N4811" s="8">
        <v>43412</v>
      </c>
      <c r="O4811">
        <v>0</v>
      </c>
      <c r="P4811">
        <v>0</v>
      </c>
      <c r="Q4811">
        <v>9494.9609999999993</v>
      </c>
      <c r="R4811">
        <v>884.39099999999996</v>
      </c>
      <c r="S4811">
        <v>1.8420000000000001</v>
      </c>
      <c r="T4811">
        <v>33</v>
      </c>
      <c r="U4811">
        <v>2679.973</v>
      </c>
      <c r="V4811">
        <v>8</v>
      </c>
      <c r="W4811">
        <v>2.1920000000000002</v>
      </c>
      <c r="X4811">
        <v>3.5430000000000001</v>
      </c>
      <c r="Y4811" s="8">
        <v>43412</v>
      </c>
    </row>
    <row r="4812" spans="1:25" x14ac:dyDescent="0.25">
      <c r="A4812">
        <v>-111.97695749</v>
      </c>
      <c r="B4812">
        <v>33.07939579</v>
      </c>
      <c r="C4812" t="s">
        <v>563</v>
      </c>
      <c r="D4812" t="s">
        <v>562</v>
      </c>
      <c r="E4812" t="s">
        <v>561</v>
      </c>
      <c r="F4812">
        <v>2290</v>
      </c>
      <c r="G4812">
        <v>357</v>
      </c>
      <c r="H4812">
        <v>13.333</v>
      </c>
      <c r="I4812">
        <v>3.0510000000000002</v>
      </c>
      <c r="J4812">
        <v>1</v>
      </c>
      <c r="K4812">
        <v>1172.28</v>
      </c>
      <c r="L4812" t="s">
        <v>560</v>
      </c>
      <c r="M4812" t="s">
        <v>559</v>
      </c>
      <c r="N4812" s="8">
        <v>43412</v>
      </c>
      <c r="O4812">
        <v>0</v>
      </c>
      <c r="P4812">
        <v>0</v>
      </c>
      <c r="Q4812">
        <v>11340.040999999999</v>
      </c>
      <c r="R4812">
        <v>1113.0350000000001</v>
      </c>
      <c r="S4812">
        <v>2.319</v>
      </c>
      <c r="T4812">
        <v>33</v>
      </c>
      <c r="U4812">
        <v>3372.8339999999998</v>
      </c>
      <c r="V4812">
        <v>8</v>
      </c>
      <c r="W4812">
        <v>2.08</v>
      </c>
      <c r="X4812">
        <v>3.3620000000000001</v>
      </c>
      <c r="Y4812" s="8">
        <v>43412</v>
      </c>
    </row>
    <row r="4813" spans="1:25" x14ac:dyDescent="0.25">
      <c r="A4813">
        <v>-111.97695937</v>
      </c>
      <c r="B4813">
        <v>33.079404850000003</v>
      </c>
      <c r="C4813" t="s">
        <v>563</v>
      </c>
      <c r="D4813" t="s">
        <v>562</v>
      </c>
      <c r="E4813" t="s">
        <v>561</v>
      </c>
      <c r="F4813">
        <v>2291</v>
      </c>
      <c r="G4813">
        <v>8</v>
      </c>
      <c r="H4813">
        <v>13.333</v>
      </c>
      <c r="I4813">
        <v>3.2480000000000002</v>
      </c>
      <c r="J4813">
        <v>1</v>
      </c>
      <c r="K4813">
        <v>1172.3030000000001</v>
      </c>
      <c r="L4813" t="s">
        <v>560</v>
      </c>
      <c r="M4813" t="s">
        <v>559</v>
      </c>
      <c r="N4813" s="8">
        <v>43412</v>
      </c>
      <c r="O4813">
        <v>0</v>
      </c>
      <c r="P4813">
        <v>0</v>
      </c>
      <c r="Q4813">
        <v>12726.136</v>
      </c>
      <c r="R4813">
        <v>1173.3800000000001</v>
      </c>
      <c r="S4813">
        <v>2.4449999999999998</v>
      </c>
      <c r="T4813">
        <v>33</v>
      </c>
      <c r="U4813">
        <v>3555.6970000000001</v>
      </c>
      <c r="V4813">
        <v>8</v>
      </c>
      <c r="W4813">
        <v>2.2149999999999999</v>
      </c>
      <c r="X4813">
        <v>3.5790000000000002</v>
      </c>
      <c r="Y4813" s="8">
        <v>43412</v>
      </c>
    </row>
    <row r="4814" spans="1:25" x14ac:dyDescent="0.25">
      <c r="A4814">
        <v>-111.97695666</v>
      </c>
      <c r="B4814">
        <v>33.079412779999998</v>
      </c>
      <c r="C4814" t="s">
        <v>563</v>
      </c>
      <c r="D4814" t="s">
        <v>562</v>
      </c>
      <c r="E4814" t="s">
        <v>561</v>
      </c>
      <c r="F4814">
        <v>2292</v>
      </c>
      <c r="G4814">
        <v>358</v>
      </c>
      <c r="H4814">
        <v>13.333</v>
      </c>
      <c r="I4814">
        <v>3.1819999999999999</v>
      </c>
      <c r="J4814">
        <v>1</v>
      </c>
      <c r="K4814">
        <v>1172.3389999999999</v>
      </c>
      <c r="L4814" t="s">
        <v>560</v>
      </c>
      <c r="M4814" t="s">
        <v>559</v>
      </c>
      <c r="N4814" s="8">
        <v>43412</v>
      </c>
      <c r="O4814">
        <v>0</v>
      </c>
      <c r="P4814">
        <v>0</v>
      </c>
      <c r="Q4814">
        <v>14399.641</v>
      </c>
      <c r="R4814">
        <v>1355.056</v>
      </c>
      <c r="S4814">
        <v>2.823</v>
      </c>
      <c r="T4814">
        <v>33</v>
      </c>
      <c r="U4814">
        <v>4106.2299999999996</v>
      </c>
      <c r="V4814">
        <v>8</v>
      </c>
      <c r="W4814">
        <v>2.17</v>
      </c>
      <c r="X4814">
        <v>3.5070000000000001</v>
      </c>
      <c r="Y4814" s="8">
        <v>43412</v>
      </c>
    </row>
    <row r="4815" spans="1:25" x14ac:dyDescent="0.25">
      <c r="A4815">
        <v>-111.9769582</v>
      </c>
      <c r="B4815">
        <v>33.079421840000002</v>
      </c>
      <c r="C4815" t="s">
        <v>563</v>
      </c>
      <c r="D4815" t="s">
        <v>562</v>
      </c>
      <c r="E4815" t="s">
        <v>561</v>
      </c>
      <c r="F4815">
        <v>2293</v>
      </c>
      <c r="G4815">
        <v>7</v>
      </c>
      <c r="H4815">
        <v>13.333</v>
      </c>
      <c r="I4815">
        <v>3.379</v>
      </c>
      <c r="J4815">
        <v>1</v>
      </c>
      <c r="K4815">
        <v>1172.3</v>
      </c>
      <c r="L4815" t="s">
        <v>560</v>
      </c>
      <c r="M4815" t="s">
        <v>559</v>
      </c>
      <c r="N4815" s="8">
        <v>43412</v>
      </c>
      <c r="O4815">
        <v>0</v>
      </c>
      <c r="P4815">
        <v>0</v>
      </c>
      <c r="Q4815">
        <v>13464.486999999999</v>
      </c>
      <c r="R4815">
        <v>1193.2460000000001</v>
      </c>
      <c r="S4815">
        <v>2.4860000000000002</v>
      </c>
      <c r="T4815">
        <v>33</v>
      </c>
      <c r="U4815">
        <v>3615.8960000000002</v>
      </c>
      <c r="V4815">
        <v>8</v>
      </c>
      <c r="W4815">
        <v>2.3039999999999998</v>
      </c>
      <c r="X4815">
        <v>3.7240000000000002</v>
      </c>
      <c r="Y4815" s="8">
        <v>43412</v>
      </c>
    </row>
    <row r="4816" spans="1:25" x14ac:dyDescent="0.25">
      <c r="A4816">
        <v>-111.97695717000001</v>
      </c>
      <c r="B4816">
        <v>33.079429779999998</v>
      </c>
      <c r="C4816" t="s">
        <v>563</v>
      </c>
      <c r="D4816" t="s">
        <v>562</v>
      </c>
      <c r="E4816" t="s">
        <v>561</v>
      </c>
      <c r="F4816">
        <v>2294</v>
      </c>
      <c r="G4816">
        <v>1</v>
      </c>
      <c r="H4816">
        <v>13.333</v>
      </c>
      <c r="I4816">
        <v>3.0510000000000002</v>
      </c>
      <c r="J4816">
        <v>1</v>
      </c>
      <c r="K4816">
        <v>1172.306</v>
      </c>
      <c r="L4816" t="s">
        <v>560</v>
      </c>
      <c r="M4816" t="s">
        <v>559</v>
      </c>
      <c r="N4816" s="8">
        <v>43412</v>
      </c>
      <c r="O4816">
        <v>0</v>
      </c>
      <c r="P4816">
        <v>0</v>
      </c>
      <c r="Q4816">
        <v>15498.768</v>
      </c>
      <c r="R4816">
        <v>1521.2180000000001</v>
      </c>
      <c r="S4816">
        <v>3.169</v>
      </c>
      <c r="T4816">
        <v>33</v>
      </c>
      <c r="U4816">
        <v>4609.7520000000004</v>
      </c>
      <c r="V4816">
        <v>8</v>
      </c>
      <c r="W4816">
        <v>2.08</v>
      </c>
      <c r="X4816">
        <v>3.3620000000000001</v>
      </c>
      <c r="Y4816" s="8">
        <v>43412</v>
      </c>
    </row>
    <row r="4817" spans="1:25" x14ac:dyDescent="0.25">
      <c r="A4817">
        <v>-111.97695666</v>
      </c>
      <c r="B4817">
        <v>33.079438779999997</v>
      </c>
      <c r="C4817" t="s">
        <v>563</v>
      </c>
      <c r="D4817" t="s">
        <v>562</v>
      </c>
      <c r="E4817" t="s">
        <v>561</v>
      </c>
      <c r="F4817">
        <v>2295</v>
      </c>
      <c r="G4817">
        <v>358</v>
      </c>
      <c r="H4817">
        <v>13.333</v>
      </c>
      <c r="I4817">
        <v>3.0840000000000001</v>
      </c>
      <c r="J4817">
        <v>1</v>
      </c>
      <c r="K4817">
        <v>1172.2929999999999</v>
      </c>
      <c r="L4817" t="s">
        <v>560</v>
      </c>
      <c r="M4817" t="s">
        <v>559</v>
      </c>
      <c r="N4817" s="8">
        <v>43412</v>
      </c>
      <c r="O4817">
        <v>0</v>
      </c>
      <c r="P4817">
        <v>0</v>
      </c>
      <c r="Q4817">
        <v>15135.843999999999</v>
      </c>
      <c r="R4817">
        <v>1469.7929999999999</v>
      </c>
      <c r="S4817">
        <v>3.0619999999999998</v>
      </c>
      <c r="T4817">
        <v>33</v>
      </c>
      <c r="U4817">
        <v>4453.9170000000004</v>
      </c>
      <c r="V4817">
        <v>8</v>
      </c>
      <c r="W4817">
        <v>2.1030000000000002</v>
      </c>
      <c r="X4817">
        <v>3.3980000000000001</v>
      </c>
      <c r="Y4817" s="8">
        <v>43412</v>
      </c>
    </row>
    <row r="4818" spans="1:25" x14ac:dyDescent="0.25">
      <c r="A4818">
        <v>-111.97695717000001</v>
      </c>
      <c r="B4818">
        <v>33.079446779999998</v>
      </c>
      <c r="C4818" t="s">
        <v>563</v>
      </c>
      <c r="D4818" t="s">
        <v>562</v>
      </c>
      <c r="E4818" t="s">
        <v>561</v>
      </c>
      <c r="F4818">
        <v>2296</v>
      </c>
      <c r="G4818">
        <v>1</v>
      </c>
      <c r="H4818">
        <v>13.333</v>
      </c>
      <c r="I4818">
        <v>3.117</v>
      </c>
      <c r="J4818">
        <v>1</v>
      </c>
      <c r="K4818">
        <v>1172.26</v>
      </c>
      <c r="L4818" t="s">
        <v>560</v>
      </c>
      <c r="M4818" t="s">
        <v>559</v>
      </c>
      <c r="N4818" s="8">
        <v>43412</v>
      </c>
      <c r="O4818">
        <v>0</v>
      </c>
      <c r="P4818">
        <v>0</v>
      </c>
      <c r="Q4818">
        <v>15358.423000000001</v>
      </c>
      <c r="R4818">
        <v>1475.7080000000001</v>
      </c>
      <c r="S4818">
        <v>3.0739999999999998</v>
      </c>
      <c r="T4818">
        <v>33</v>
      </c>
      <c r="U4818">
        <v>4471.8410000000003</v>
      </c>
      <c r="V4818">
        <v>8</v>
      </c>
      <c r="W4818">
        <v>2.125</v>
      </c>
      <c r="X4818">
        <v>3.4340000000000002</v>
      </c>
      <c r="Y4818" s="8">
        <v>43412</v>
      </c>
    </row>
    <row r="4819" spans="1:25" x14ac:dyDescent="0.25">
      <c r="A4819">
        <v>-111.97695734</v>
      </c>
      <c r="B4819">
        <v>33.079455780000004</v>
      </c>
      <c r="C4819" t="s">
        <v>563</v>
      </c>
      <c r="D4819" t="s">
        <v>562</v>
      </c>
      <c r="E4819" t="s">
        <v>561</v>
      </c>
      <c r="F4819">
        <v>2297</v>
      </c>
      <c r="G4819">
        <v>2</v>
      </c>
      <c r="H4819">
        <v>13.333</v>
      </c>
      <c r="I4819">
        <v>3.0510000000000002</v>
      </c>
      <c r="J4819">
        <v>1</v>
      </c>
      <c r="K4819">
        <v>1172.3520000000001</v>
      </c>
      <c r="L4819" t="s">
        <v>560</v>
      </c>
      <c r="M4819" t="s">
        <v>559</v>
      </c>
      <c r="N4819" s="8">
        <v>43412</v>
      </c>
      <c r="O4819">
        <v>0</v>
      </c>
      <c r="P4819">
        <v>0</v>
      </c>
      <c r="Q4819">
        <v>13707.832</v>
      </c>
      <c r="R4819">
        <v>1345.4359999999999</v>
      </c>
      <c r="S4819">
        <v>2.8029999999999999</v>
      </c>
      <c r="T4819">
        <v>33</v>
      </c>
      <c r="U4819">
        <v>4077.0790000000002</v>
      </c>
      <c r="V4819">
        <v>8</v>
      </c>
      <c r="W4819">
        <v>2.08</v>
      </c>
      <c r="X4819">
        <v>3.3620000000000001</v>
      </c>
      <c r="Y4819" s="8">
        <v>43412</v>
      </c>
    </row>
    <row r="4820" spans="1:25" x14ac:dyDescent="0.25">
      <c r="A4820">
        <v>-111.97695717000001</v>
      </c>
      <c r="B4820">
        <v>33.079463779999998</v>
      </c>
      <c r="C4820" t="s">
        <v>563</v>
      </c>
      <c r="D4820" t="s">
        <v>562</v>
      </c>
      <c r="E4820" t="s">
        <v>561</v>
      </c>
      <c r="F4820">
        <v>2298</v>
      </c>
      <c r="G4820">
        <v>1</v>
      </c>
      <c r="H4820">
        <v>13.333</v>
      </c>
      <c r="I4820">
        <v>3.117</v>
      </c>
      <c r="J4820">
        <v>1</v>
      </c>
      <c r="K4820">
        <v>1172.329</v>
      </c>
      <c r="L4820" t="s">
        <v>560</v>
      </c>
      <c r="M4820" t="s">
        <v>559</v>
      </c>
      <c r="N4820" s="8">
        <v>43412</v>
      </c>
      <c r="O4820">
        <v>0</v>
      </c>
      <c r="P4820">
        <v>0</v>
      </c>
      <c r="Q4820">
        <v>12984.793</v>
      </c>
      <c r="R4820">
        <v>1247.6379999999999</v>
      </c>
      <c r="S4820">
        <v>2.5990000000000002</v>
      </c>
      <c r="T4820">
        <v>33</v>
      </c>
      <c r="U4820">
        <v>3780.7220000000002</v>
      </c>
      <c r="V4820">
        <v>8</v>
      </c>
      <c r="W4820">
        <v>2.125</v>
      </c>
      <c r="X4820">
        <v>3.4340000000000002</v>
      </c>
      <c r="Y4820" s="8">
        <v>43412</v>
      </c>
    </row>
    <row r="4821" spans="1:25" x14ac:dyDescent="0.25">
      <c r="A4821">
        <v>-111.976957</v>
      </c>
      <c r="B4821">
        <v>33.079472770000002</v>
      </c>
      <c r="C4821" t="s">
        <v>563</v>
      </c>
      <c r="D4821" t="s">
        <v>562</v>
      </c>
      <c r="E4821" t="s">
        <v>561</v>
      </c>
      <c r="F4821">
        <v>2299</v>
      </c>
      <c r="G4821">
        <v>360</v>
      </c>
      <c r="H4821">
        <v>13.333</v>
      </c>
      <c r="I4821">
        <v>3.0510000000000002</v>
      </c>
      <c r="J4821">
        <v>1</v>
      </c>
      <c r="K4821">
        <v>1172.329</v>
      </c>
      <c r="L4821" t="s">
        <v>560</v>
      </c>
      <c r="M4821" t="s">
        <v>559</v>
      </c>
      <c r="N4821" s="8">
        <v>43412</v>
      </c>
      <c r="O4821">
        <v>0</v>
      </c>
      <c r="P4821">
        <v>0</v>
      </c>
      <c r="Q4821">
        <v>13964.450999999999</v>
      </c>
      <c r="R4821">
        <v>1370.624</v>
      </c>
      <c r="S4821">
        <v>2.855</v>
      </c>
      <c r="T4821">
        <v>33</v>
      </c>
      <c r="U4821">
        <v>4153.4049999999997</v>
      </c>
      <c r="V4821">
        <v>8</v>
      </c>
      <c r="W4821">
        <v>2.08</v>
      </c>
      <c r="X4821">
        <v>3.3620000000000001</v>
      </c>
      <c r="Y4821" s="8">
        <v>43412</v>
      </c>
    </row>
    <row r="4822" spans="1:25" x14ac:dyDescent="0.25">
      <c r="A4822">
        <v>-111.97695649000001</v>
      </c>
      <c r="B4822">
        <v>33.079481790000003</v>
      </c>
      <c r="C4822" t="s">
        <v>563</v>
      </c>
      <c r="D4822" t="s">
        <v>562</v>
      </c>
      <c r="E4822" t="s">
        <v>561</v>
      </c>
      <c r="F4822">
        <v>2300</v>
      </c>
      <c r="G4822">
        <v>357</v>
      </c>
      <c r="H4822">
        <v>13.333</v>
      </c>
      <c r="I4822">
        <v>3.3460000000000001</v>
      </c>
      <c r="J4822">
        <v>1</v>
      </c>
      <c r="K4822">
        <v>1172.27</v>
      </c>
      <c r="L4822" t="s">
        <v>560</v>
      </c>
      <c r="M4822" t="s">
        <v>559</v>
      </c>
      <c r="N4822" s="8">
        <v>43412</v>
      </c>
      <c r="O4822">
        <v>0</v>
      </c>
      <c r="P4822">
        <v>0</v>
      </c>
      <c r="Q4822">
        <v>16224.23</v>
      </c>
      <c r="R4822">
        <v>1451.915</v>
      </c>
      <c r="S4822">
        <v>3.0249999999999999</v>
      </c>
      <c r="T4822">
        <v>33</v>
      </c>
      <c r="U4822">
        <v>4399.7430000000004</v>
      </c>
      <c r="V4822">
        <v>8</v>
      </c>
      <c r="W4822">
        <v>2.282</v>
      </c>
      <c r="X4822">
        <v>3.6880000000000002</v>
      </c>
      <c r="Y4822" s="8">
        <v>43412</v>
      </c>
    </row>
    <row r="4823" spans="1:25" x14ac:dyDescent="0.25">
      <c r="A4823">
        <v>-111.97695582999999</v>
      </c>
      <c r="B4823">
        <v>33.079489780000003</v>
      </c>
      <c r="C4823" t="s">
        <v>563</v>
      </c>
      <c r="D4823" t="s">
        <v>562</v>
      </c>
      <c r="E4823" t="s">
        <v>561</v>
      </c>
      <c r="F4823">
        <v>2301</v>
      </c>
      <c r="G4823">
        <v>359</v>
      </c>
      <c r="H4823">
        <v>13.333</v>
      </c>
      <c r="I4823">
        <v>3.3140000000000001</v>
      </c>
      <c r="J4823">
        <v>1</v>
      </c>
      <c r="K4823">
        <v>1172.2080000000001</v>
      </c>
      <c r="L4823" t="s">
        <v>560</v>
      </c>
      <c r="M4823" t="s">
        <v>559</v>
      </c>
      <c r="N4823" s="8">
        <v>43412</v>
      </c>
      <c r="O4823">
        <v>0</v>
      </c>
      <c r="P4823">
        <v>0</v>
      </c>
      <c r="Q4823">
        <v>17521.757000000001</v>
      </c>
      <c r="R4823">
        <v>1583.557</v>
      </c>
      <c r="S4823">
        <v>3.2989999999999999</v>
      </c>
      <c r="T4823">
        <v>33</v>
      </c>
      <c r="U4823">
        <v>4798.6559999999999</v>
      </c>
      <c r="V4823">
        <v>8</v>
      </c>
      <c r="W4823">
        <v>2.2589999999999999</v>
      </c>
      <c r="X4823">
        <v>3.6509999999999998</v>
      </c>
      <c r="Y4823" s="8">
        <v>43412</v>
      </c>
    </row>
    <row r="4824" spans="1:25" x14ac:dyDescent="0.25">
      <c r="A4824">
        <v>-111.97695736999999</v>
      </c>
      <c r="B4824">
        <v>33.07949885</v>
      </c>
      <c r="C4824" t="s">
        <v>563</v>
      </c>
      <c r="D4824" t="s">
        <v>562</v>
      </c>
      <c r="E4824" t="s">
        <v>561</v>
      </c>
      <c r="F4824">
        <v>2302</v>
      </c>
      <c r="G4824">
        <v>8</v>
      </c>
      <c r="H4824">
        <v>13.333</v>
      </c>
      <c r="I4824">
        <v>3.0179999999999998</v>
      </c>
      <c r="J4824">
        <v>1</v>
      </c>
      <c r="K4824">
        <v>1172.27</v>
      </c>
      <c r="L4824" t="s">
        <v>560</v>
      </c>
      <c r="M4824" t="s">
        <v>559</v>
      </c>
      <c r="N4824" s="8">
        <v>43412</v>
      </c>
      <c r="O4824">
        <v>0</v>
      </c>
      <c r="P4824">
        <v>0</v>
      </c>
      <c r="Q4824">
        <v>14313.825999999999</v>
      </c>
      <c r="R4824">
        <v>1420.1859999999999</v>
      </c>
      <c r="S4824">
        <v>2.9590000000000001</v>
      </c>
      <c r="T4824">
        <v>33</v>
      </c>
      <c r="U4824">
        <v>4303.5929999999998</v>
      </c>
      <c r="V4824">
        <v>8</v>
      </c>
      <c r="W4824">
        <v>2.0579999999999998</v>
      </c>
      <c r="X4824">
        <v>3.3260000000000001</v>
      </c>
      <c r="Y4824" s="8">
        <v>43412</v>
      </c>
    </row>
    <row r="4825" spans="1:25" x14ac:dyDescent="0.25">
      <c r="A4825">
        <v>-111.9769553</v>
      </c>
      <c r="B4825">
        <v>33.079506899999998</v>
      </c>
      <c r="C4825" t="s">
        <v>563</v>
      </c>
      <c r="D4825" t="s">
        <v>562</v>
      </c>
      <c r="E4825" t="s">
        <v>561</v>
      </c>
      <c r="F4825">
        <v>2303</v>
      </c>
      <c r="G4825">
        <v>350</v>
      </c>
      <c r="H4825">
        <v>13.333</v>
      </c>
      <c r="I4825">
        <v>3.0510000000000002</v>
      </c>
      <c r="J4825">
        <v>1</v>
      </c>
      <c r="K4825">
        <v>1172.221</v>
      </c>
      <c r="L4825" t="s">
        <v>560</v>
      </c>
      <c r="M4825" t="s">
        <v>559</v>
      </c>
      <c r="N4825" s="8">
        <v>43412</v>
      </c>
      <c r="O4825">
        <v>0</v>
      </c>
      <c r="P4825">
        <v>0</v>
      </c>
      <c r="Q4825">
        <v>14034.513000000001</v>
      </c>
      <c r="R4825">
        <v>1377.5</v>
      </c>
      <c r="S4825">
        <v>2.87</v>
      </c>
      <c r="T4825">
        <v>33</v>
      </c>
      <c r="U4825">
        <v>4174.2430000000004</v>
      </c>
      <c r="V4825">
        <v>8</v>
      </c>
      <c r="W4825">
        <v>2.08</v>
      </c>
      <c r="X4825">
        <v>3.3620000000000001</v>
      </c>
      <c r="Y4825" s="8">
        <v>43412</v>
      </c>
    </row>
    <row r="4826" spans="1:25" x14ac:dyDescent="0.25">
      <c r="A4826">
        <v>-111.97695717000001</v>
      </c>
      <c r="B4826">
        <v>33.079514779999997</v>
      </c>
      <c r="C4826" t="s">
        <v>563</v>
      </c>
      <c r="D4826" t="s">
        <v>562</v>
      </c>
      <c r="E4826" t="s">
        <v>561</v>
      </c>
      <c r="F4826">
        <v>2304</v>
      </c>
      <c r="G4826">
        <v>1</v>
      </c>
      <c r="H4826">
        <v>13.333</v>
      </c>
      <c r="I4826">
        <v>3.117</v>
      </c>
      <c r="J4826">
        <v>1</v>
      </c>
      <c r="K4826">
        <v>1172.3130000000001</v>
      </c>
      <c r="L4826" t="s">
        <v>560</v>
      </c>
      <c r="M4826" t="s">
        <v>559</v>
      </c>
      <c r="N4826" s="8">
        <v>43412</v>
      </c>
      <c r="O4826">
        <v>0</v>
      </c>
      <c r="P4826">
        <v>0</v>
      </c>
      <c r="Q4826">
        <v>15458.945</v>
      </c>
      <c r="R4826">
        <v>1485.366</v>
      </c>
      <c r="S4826">
        <v>3.0950000000000002</v>
      </c>
      <c r="T4826">
        <v>33</v>
      </c>
      <c r="U4826">
        <v>4501.1090000000004</v>
      </c>
      <c r="V4826">
        <v>8</v>
      </c>
      <c r="W4826">
        <v>2.125</v>
      </c>
      <c r="X4826">
        <v>3.4340000000000002</v>
      </c>
      <c r="Y4826" s="8">
        <v>43412</v>
      </c>
    </row>
    <row r="4827" spans="1:25" x14ac:dyDescent="0.25">
      <c r="A4827">
        <v>-111.976957</v>
      </c>
      <c r="B4827">
        <v>33.079523770000002</v>
      </c>
      <c r="C4827" t="s">
        <v>563</v>
      </c>
      <c r="D4827" t="s">
        <v>562</v>
      </c>
      <c r="E4827" t="s">
        <v>561</v>
      </c>
      <c r="F4827">
        <v>2305</v>
      </c>
      <c r="G4827">
        <v>0</v>
      </c>
      <c r="H4827">
        <v>13.333</v>
      </c>
      <c r="I4827">
        <v>3.0840000000000001</v>
      </c>
      <c r="J4827">
        <v>1</v>
      </c>
      <c r="K4827">
        <v>1172.3230000000001</v>
      </c>
      <c r="L4827" t="s">
        <v>560</v>
      </c>
      <c r="M4827" t="s">
        <v>559</v>
      </c>
      <c r="N4827" s="8">
        <v>43412</v>
      </c>
      <c r="O4827">
        <v>0</v>
      </c>
      <c r="P4827">
        <v>0</v>
      </c>
      <c r="Q4827">
        <v>15932.745000000001</v>
      </c>
      <c r="R4827">
        <v>1547.1769999999999</v>
      </c>
      <c r="S4827">
        <v>3.2229999999999999</v>
      </c>
      <c r="T4827">
        <v>33</v>
      </c>
      <c r="U4827">
        <v>4688.4160000000002</v>
      </c>
      <c r="V4827">
        <v>8</v>
      </c>
      <c r="W4827">
        <v>2.1030000000000002</v>
      </c>
      <c r="X4827">
        <v>3.3980000000000001</v>
      </c>
      <c r="Y4827" s="8">
        <v>43412</v>
      </c>
    </row>
    <row r="4828" spans="1:25" x14ac:dyDescent="0.25">
      <c r="A4828">
        <v>-111.97695734</v>
      </c>
      <c r="B4828">
        <v>33.079531780000003</v>
      </c>
      <c r="C4828" t="s">
        <v>563</v>
      </c>
      <c r="D4828" t="s">
        <v>562</v>
      </c>
      <c r="E4828" t="s">
        <v>561</v>
      </c>
      <c r="F4828">
        <v>2306</v>
      </c>
      <c r="G4828">
        <v>2</v>
      </c>
      <c r="H4828">
        <v>13.333</v>
      </c>
      <c r="I4828">
        <v>3.15</v>
      </c>
      <c r="J4828">
        <v>1</v>
      </c>
      <c r="K4828">
        <v>1172.29</v>
      </c>
      <c r="L4828" t="s">
        <v>560</v>
      </c>
      <c r="M4828" t="s">
        <v>559</v>
      </c>
      <c r="N4828" s="8">
        <v>43412</v>
      </c>
      <c r="O4828">
        <v>0</v>
      </c>
      <c r="P4828">
        <v>0</v>
      </c>
      <c r="Q4828">
        <v>14728.525</v>
      </c>
      <c r="R4828">
        <v>1400.443</v>
      </c>
      <c r="S4828">
        <v>2.9180000000000001</v>
      </c>
      <c r="T4828">
        <v>33</v>
      </c>
      <c r="U4828">
        <v>4243.7650000000003</v>
      </c>
      <c r="V4828">
        <v>8</v>
      </c>
      <c r="W4828">
        <v>2.1469999999999998</v>
      </c>
      <c r="X4828">
        <v>3.4710000000000001</v>
      </c>
      <c r="Y4828" s="8">
        <v>43412</v>
      </c>
    </row>
    <row r="4829" spans="1:25" x14ac:dyDescent="0.25">
      <c r="A4829">
        <v>-111.97695686</v>
      </c>
      <c r="B4829">
        <v>33.079540809999997</v>
      </c>
      <c r="C4829" t="s">
        <v>563</v>
      </c>
      <c r="D4829" t="s">
        <v>562</v>
      </c>
      <c r="E4829" t="s">
        <v>561</v>
      </c>
      <c r="F4829">
        <v>2307</v>
      </c>
      <c r="G4829">
        <v>5</v>
      </c>
      <c r="H4829">
        <v>13.333</v>
      </c>
      <c r="I4829">
        <v>2.9529999999999998</v>
      </c>
      <c r="J4829">
        <v>1</v>
      </c>
      <c r="K4829">
        <v>1172.3</v>
      </c>
      <c r="L4829" t="s">
        <v>560</v>
      </c>
      <c r="M4829" t="s">
        <v>559</v>
      </c>
      <c r="N4829" s="8">
        <v>43412</v>
      </c>
      <c r="O4829">
        <v>0</v>
      </c>
      <c r="P4829">
        <v>0</v>
      </c>
      <c r="Q4829">
        <v>16236.898999999999</v>
      </c>
      <c r="R4829">
        <v>1646.789</v>
      </c>
      <c r="S4829">
        <v>3.431</v>
      </c>
      <c r="T4829">
        <v>33</v>
      </c>
      <c r="U4829">
        <v>4990.268</v>
      </c>
      <c r="V4829">
        <v>8</v>
      </c>
      <c r="W4829">
        <v>2.0129999999999999</v>
      </c>
      <c r="X4829">
        <v>3.254</v>
      </c>
      <c r="Y4829" s="8">
        <v>43412</v>
      </c>
    </row>
    <row r="4830" spans="1:25" x14ac:dyDescent="0.25">
      <c r="A4830">
        <v>-111.97695634</v>
      </c>
      <c r="B4830">
        <v>33.079548780000003</v>
      </c>
      <c r="C4830" t="s">
        <v>563</v>
      </c>
      <c r="D4830" t="s">
        <v>562</v>
      </c>
      <c r="E4830" t="s">
        <v>561</v>
      </c>
      <c r="F4830">
        <v>2308</v>
      </c>
      <c r="G4830">
        <v>2</v>
      </c>
      <c r="H4830">
        <v>13.333</v>
      </c>
      <c r="I4830">
        <v>3.1819999999999999</v>
      </c>
      <c r="J4830">
        <v>1</v>
      </c>
      <c r="K4830">
        <v>1172.287</v>
      </c>
      <c r="L4830" t="s">
        <v>560</v>
      </c>
      <c r="M4830" t="s">
        <v>559</v>
      </c>
      <c r="N4830" s="8">
        <v>43412</v>
      </c>
      <c r="O4830">
        <v>0</v>
      </c>
      <c r="P4830">
        <v>0</v>
      </c>
      <c r="Q4830">
        <v>16440.641</v>
      </c>
      <c r="R4830">
        <v>1547.1210000000001</v>
      </c>
      <c r="S4830">
        <v>3.2229999999999999</v>
      </c>
      <c r="T4830">
        <v>33</v>
      </c>
      <c r="U4830">
        <v>4688.2449999999999</v>
      </c>
      <c r="V4830">
        <v>8</v>
      </c>
      <c r="W4830">
        <v>2.17</v>
      </c>
      <c r="X4830">
        <v>3.5070000000000001</v>
      </c>
      <c r="Y4830" s="8">
        <v>43412</v>
      </c>
    </row>
    <row r="4831" spans="1:25" x14ac:dyDescent="0.25">
      <c r="A4831">
        <v>-111.97695650999999</v>
      </c>
      <c r="B4831">
        <v>33.079557790000003</v>
      </c>
      <c r="C4831" t="s">
        <v>563</v>
      </c>
      <c r="D4831" t="s">
        <v>562</v>
      </c>
      <c r="E4831" t="s">
        <v>561</v>
      </c>
      <c r="F4831">
        <v>2309</v>
      </c>
      <c r="G4831">
        <v>3</v>
      </c>
      <c r="H4831">
        <v>13.333</v>
      </c>
      <c r="I4831">
        <v>3.2149999999999999</v>
      </c>
      <c r="J4831">
        <v>1</v>
      </c>
      <c r="K4831">
        <v>1172.316</v>
      </c>
      <c r="L4831" t="s">
        <v>560</v>
      </c>
      <c r="M4831" t="s">
        <v>559</v>
      </c>
      <c r="N4831" s="8">
        <v>43412</v>
      </c>
      <c r="O4831">
        <v>0</v>
      </c>
      <c r="P4831">
        <v>0</v>
      </c>
      <c r="Q4831">
        <v>15093.652</v>
      </c>
      <c r="R4831">
        <v>1405.8710000000001</v>
      </c>
      <c r="S4831">
        <v>2.9289999999999998</v>
      </c>
      <c r="T4831">
        <v>33</v>
      </c>
      <c r="U4831">
        <v>4260.2160000000003</v>
      </c>
      <c r="V4831">
        <v>8</v>
      </c>
      <c r="W4831">
        <v>2.1920000000000002</v>
      </c>
      <c r="X4831">
        <v>3.5430000000000001</v>
      </c>
      <c r="Y4831" s="8">
        <v>43412</v>
      </c>
    </row>
    <row r="4832" spans="1:25" x14ac:dyDescent="0.25">
      <c r="A4832">
        <v>-111.976957</v>
      </c>
      <c r="B4832">
        <v>33.079565770000002</v>
      </c>
      <c r="C4832" t="s">
        <v>563</v>
      </c>
      <c r="D4832" t="s">
        <v>562</v>
      </c>
      <c r="E4832" t="s">
        <v>561</v>
      </c>
      <c r="F4832">
        <v>2310</v>
      </c>
      <c r="G4832">
        <v>0</v>
      </c>
      <c r="H4832">
        <v>13.333</v>
      </c>
      <c r="I4832">
        <v>3.0840000000000001</v>
      </c>
      <c r="J4832">
        <v>1</v>
      </c>
      <c r="K4832">
        <v>1172.32</v>
      </c>
      <c r="L4832" t="s">
        <v>560</v>
      </c>
      <c r="M4832" t="s">
        <v>559</v>
      </c>
      <c r="N4832" s="8">
        <v>43412</v>
      </c>
      <c r="O4832">
        <v>0</v>
      </c>
      <c r="P4832">
        <v>0</v>
      </c>
      <c r="Q4832">
        <v>9912.9650000000001</v>
      </c>
      <c r="R4832">
        <v>962.61599999999999</v>
      </c>
      <c r="S4832">
        <v>2.0049999999999999</v>
      </c>
      <c r="T4832">
        <v>33</v>
      </c>
      <c r="U4832">
        <v>2917.018</v>
      </c>
      <c r="V4832">
        <v>8</v>
      </c>
      <c r="W4832">
        <v>2.1030000000000002</v>
      </c>
      <c r="X4832">
        <v>3.3980000000000001</v>
      </c>
      <c r="Y4832" s="8">
        <v>43412</v>
      </c>
    </row>
    <row r="4833" spans="1:25" x14ac:dyDescent="0.25">
      <c r="A4833">
        <v>-111.97695548999999</v>
      </c>
      <c r="B4833">
        <v>33.079574790000002</v>
      </c>
      <c r="C4833" t="s">
        <v>563</v>
      </c>
      <c r="D4833" t="s">
        <v>562</v>
      </c>
      <c r="E4833" t="s">
        <v>561</v>
      </c>
      <c r="F4833">
        <v>2311</v>
      </c>
      <c r="G4833">
        <v>357</v>
      </c>
      <c r="H4833">
        <v>13.333</v>
      </c>
      <c r="I4833">
        <v>3.2480000000000002</v>
      </c>
      <c r="J4833">
        <v>1</v>
      </c>
      <c r="K4833">
        <v>1172.29</v>
      </c>
      <c r="L4833" t="s">
        <v>560</v>
      </c>
      <c r="M4833" t="s">
        <v>559</v>
      </c>
      <c r="N4833" s="8">
        <v>43412</v>
      </c>
      <c r="O4833">
        <v>0</v>
      </c>
      <c r="P4833">
        <v>0</v>
      </c>
      <c r="Q4833">
        <v>9906.2459999999992</v>
      </c>
      <c r="R4833">
        <v>913.37900000000002</v>
      </c>
      <c r="S4833">
        <v>1.903</v>
      </c>
      <c r="T4833">
        <v>33</v>
      </c>
      <c r="U4833">
        <v>2767.8159999999998</v>
      </c>
      <c r="V4833">
        <v>8</v>
      </c>
      <c r="W4833">
        <v>2.2149999999999999</v>
      </c>
      <c r="X4833">
        <v>3.5790000000000002</v>
      </c>
      <c r="Y4833" s="8">
        <v>43412</v>
      </c>
    </row>
    <row r="4834" spans="1:25" x14ac:dyDescent="0.25">
      <c r="A4834">
        <v>-111.97695603</v>
      </c>
      <c r="B4834">
        <v>33.079582819999999</v>
      </c>
      <c r="C4834" t="s">
        <v>563</v>
      </c>
      <c r="D4834" t="s">
        <v>562</v>
      </c>
      <c r="E4834" t="s">
        <v>561</v>
      </c>
      <c r="F4834">
        <v>2312</v>
      </c>
      <c r="G4834">
        <v>6</v>
      </c>
      <c r="H4834">
        <v>13.333</v>
      </c>
      <c r="I4834">
        <v>3.2480000000000002</v>
      </c>
      <c r="J4834">
        <v>1</v>
      </c>
      <c r="K4834">
        <v>1172.2639999999999</v>
      </c>
      <c r="L4834" t="s">
        <v>560</v>
      </c>
      <c r="M4834" t="s">
        <v>559</v>
      </c>
      <c r="N4834" s="8">
        <v>43412</v>
      </c>
      <c r="O4834">
        <v>0</v>
      </c>
      <c r="P4834">
        <v>0</v>
      </c>
      <c r="Q4834">
        <v>12144.487999999999</v>
      </c>
      <c r="R4834">
        <v>1119.751</v>
      </c>
      <c r="S4834">
        <v>2.3330000000000002</v>
      </c>
      <c r="T4834">
        <v>33</v>
      </c>
      <c r="U4834">
        <v>3393.1840000000002</v>
      </c>
      <c r="V4834">
        <v>8</v>
      </c>
      <c r="W4834">
        <v>2.2149999999999999</v>
      </c>
      <c r="X4834">
        <v>3.5790000000000002</v>
      </c>
      <c r="Y4834" s="8">
        <v>43412</v>
      </c>
    </row>
    <row r="4835" spans="1:25" x14ac:dyDescent="0.25">
      <c r="A4835">
        <v>-111.97695534</v>
      </c>
      <c r="B4835">
        <v>33.079591780000001</v>
      </c>
      <c r="C4835" t="s">
        <v>563</v>
      </c>
      <c r="D4835" t="s">
        <v>562</v>
      </c>
      <c r="E4835" t="s">
        <v>561</v>
      </c>
      <c r="F4835">
        <v>2313</v>
      </c>
      <c r="G4835">
        <v>2</v>
      </c>
      <c r="H4835">
        <v>13.333</v>
      </c>
      <c r="I4835">
        <v>2.8540000000000001</v>
      </c>
      <c r="J4835">
        <v>1</v>
      </c>
      <c r="K4835">
        <v>1172.3130000000001</v>
      </c>
      <c r="L4835" t="s">
        <v>560</v>
      </c>
      <c r="M4835" t="s">
        <v>559</v>
      </c>
      <c r="N4835" s="8">
        <v>43412</v>
      </c>
      <c r="O4835">
        <v>0</v>
      </c>
      <c r="P4835">
        <v>0</v>
      </c>
      <c r="Q4835">
        <v>14938.932000000001</v>
      </c>
      <c r="R4835">
        <v>1567.3920000000001</v>
      </c>
      <c r="S4835">
        <v>3.2650000000000001</v>
      </c>
      <c r="T4835">
        <v>33</v>
      </c>
      <c r="U4835">
        <v>4749.6719999999996</v>
      </c>
      <c r="V4835">
        <v>8</v>
      </c>
      <c r="W4835">
        <v>1.946</v>
      </c>
      <c r="X4835">
        <v>3.145</v>
      </c>
      <c r="Y4835" s="8">
        <v>43412</v>
      </c>
    </row>
    <row r="4836" spans="1:25" x14ac:dyDescent="0.25">
      <c r="A4836">
        <v>-111.97695754</v>
      </c>
      <c r="B4836">
        <v>33.079599880000004</v>
      </c>
      <c r="C4836" t="s">
        <v>563</v>
      </c>
      <c r="D4836" t="s">
        <v>562</v>
      </c>
      <c r="E4836" t="s">
        <v>561</v>
      </c>
      <c r="F4836">
        <v>2314</v>
      </c>
      <c r="G4836">
        <v>9</v>
      </c>
      <c r="H4836">
        <v>13.333</v>
      </c>
      <c r="I4836">
        <v>2.9860000000000002</v>
      </c>
      <c r="J4836">
        <v>1</v>
      </c>
      <c r="K4836">
        <v>1172.336</v>
      </c>
      <c r="L4836" t="s">
        <v>560</v>
      </c>
      <c r="M4836" t="s">
        <v>559</v>
      </c>
      <c r="N4836" s="8">
        <v>43412</v>
      </c>
      <c r="O4836">
        <v>0</v>
      </c>
      <c r="P4836">
        <v>0</v>
      </c>
      <c r="Q4836">
        <v>18268.811000000002</v>
      </c>
      <c r="R4836">
        <v>1832.509</v>
      </c>
      <c r="S4836">
        <v>3.8180000000000001</v>
      </c>
      <c r="T4836">
        <v>33</v>
      </c>
      <c r="U4836">
        <v>5553.058</v>
      </c>
      <c r="V4836">
        <v>8</v>
      </c>
      <c r="W4836">
        <v>2.036</v>
      </c>
      <c r="X4836">
        <v>3.29</v>
      </c>
      <c r="Y4836" s="8">
        <v>43412</v>
      </c>
    </row>
    <row r="4837" spans="1:25" x14ac:dyDescent="0.25">
      <c r="A4837">
        <v>-111.97695313</v>
      </c>
      <c r="B4837">
        <v>33.079609130000001</v>
      </c>
      <c r="C4837" t="s">
        <v>563</v>
      </c>
      <c r="D4837" t="s">
        <v>562</v>
      </c>
      <c r="E4837" t="s">
        <v>561</v>
      </c>
      <c r="F4837">
        <v>2315</v>
      </c>
      <c r="G4837">
        <v>343</v>
      </c>
      <c r="H4837">
        <v>13.333</v>
      </c>
      <c r="I4837">
        <v>2.9860000000000002</v>
      </c>
      <c r="J4837">
        <v>1</v>
      </c>
      <c r="K4837">
        <v>1172.3330000000001</v>
      </c>
      <c r="L4837" t="s">
        <v>560</v>
      </c>
      <c r="M4837" t="s">
        <v>559</v>
      </c>
      <c r="N4837" s="8">
        <v>43412</v>
      </c>
      <c r="O4837">
        <v>0</v>
      </c>
      <c r="P4837">
        <v>0</v>
      </c>
      <c r="Q4837">
        <v>16291.704</v>
      </c>
      <c r="R4837">
        <v>1634.1890000000001</v>
      </c>
      <c r="S4837">
        <v>3.4049999999999998</v>
      </c>
      <c r="T4837">
        <v>33</v>
      </c>
      <c r="U4837">
        <v>4952.0889999999999</v>
      </c>
      <c r="V4837">
        <v>8</v>
      </c>
      <c r="W4837">
        <v>2.036</v>
      </c>
      <c r="X4837">
        <v>3.29</v>
      </c>
      <c r="Y4837" s="8">
        <v>43412</v>
      </c>
    </row>
    <row r="4838" spans="1:25" x14ac:dyDescent="0.25">
      <c r="A4838">
        <v>-111.97695754</v>
      </c>
      <c r="B4838">
        <v>33.079616880000003</v>
      </c>
      <c r="C4838" t="s">
        <v>563</v>
      </c>
      <c r="D4838" t="s">
        <v>562</v>
      </c>
      <c r="E4838" t="s">
        <v>561</v>
      </c>
      <c r="F4838">
        <v>2316</v>
      </c>
      <c r="G4838">
        <v>9</v>
      </c>
      <c r="H4838">
        <v>13.333</v>
      </c>
      <c r="I4838">
        <v>3.0510000000000002</v>
      </c>
      <c r="J4838">
        <v>1</v>
      </c>
      <c r="K4838">
        <v>1172.3789999999999</v>
      </c>
      <c r="L4838" t="s">
        <v>560</v>
      </c>
      <c r="M4838" t="s">
        <v>559</v>
      </c>
      <c r="N4838" s="8">
        <v>43412</v>
      </c>
      <c r="O4838">
        <v>0</v>
      </c>
      <c r="P4838">
        <v>0</v>
      </c>
      <c r="Q4838">
        <v>13313.897999999999</v>
      </c>
      <c r="R4838">
        <v>1306.771</v>
      </c>
      <c r="S4838">
        <v>2.722</v>
      </c>
      <c r="T4838">
        <v>33</v>
      </c>
      <c r="U4838">
        <v>3959.913</v>
      </c>
      <c r="V4838">
        <v>8</v>
      </c>
      <c r="W4838">
        <v>2.08</v>
      </c>
      <c r="X4838">
        <v>3.3620000000000001</v>
      </c>
      <c r="Y4838" s="8">
        <v>43412</v>
      </c>
    </row>
    <row r="4839" spans="1:25" x14ac:dyDescent="0.25">
      <c r="A4839">
        <v>-111.97695616999999</v>
      </c>
      <c r="B4839">
        <v>33.079625780000001</v>
      </c>
      <c r="C4839" t="s">
        <v>563</v>
      </c>
      <c r="D4839" t="s">
        <v>562</v>
      </c>
      <c r="E4839" t="s">
        <v>561</v>
      </c>
      <c r="F4839">
        <v>2317</v>
      </c>
      <c r="G4839">
        <v>1</v>
      </c>
      <c r="H4839">
        <v>13.333</v>
      </c>
      <c r="I4839">
        <v>3.4119999999999999</v>
      </c>
      <c r="J4839">
        <v>1</v>
      </c>
      <c r="K4839">
        <v>1172.3230000000001</v>
      </c>
      <c r="L4839" t="s">
        <v>560</v>
      </c>
      <c r="M4839" t="s">
        <v>559</v>
      </c>
      <c r="N4839" s="8">
        <v>43412</v>
      </c>
      <c r="O4839">
        <v>0</v>
      </c>
      <c r="P4839">
        <v>0</v>
      </c>
      <c r="Q4839">
        <v>13147.06</v>
      </c>
      <c r="R4839">
        <v>1153.912</v>
      </c>
      <c r="S4839">
        <v>2.4039999999999999</v>
      </c>
      <c r="T4839">
        <v>33</v>
      </c>
      <c r="U4839">
        <v>3496.7020000000002</v>
      </c>
      <c r="V4839">
        <v>8</v>
      </c>
      <c r="W4839">
        <v>2.3260000000000001</v>
      </c>
      <c r="X4839">
        <v>3.76</v>
      </c>
      <c r="Y4839" s="8">
        <v>43412</v>
      </c>
    </row>
    <row r="4840" spans="1:25" x14ac:dyDescent="0.25">
      <c r="A4840">
        <v>-111.97695650999999</v>
      </c>
      <c r="B4840">
        <v>33.079633790000003</v>
      </c>
      <c r="C4840" t="s">
        <v>563</v>
      </c>
      <c r="D4840" t="s">
        <v>562</v>
      </c>
      <c r="E4840" t="s">
        <v>561</v>
      </c>
      <c r="F4840">
        <v>2318</v>
      </c>
      <c r="G4840">
        <v>3</v>
      </c>
      <c r="H4840">
        <v>13.333</v>
      </c>
      <c r="I4840">
        <v>2.887</v>
      </c>
      <c r="J4840">
        <v>1</v>
      </c>
      <c r="K4840">
        <v>1172.3689999999999</v>
      </c>
      <c r="L4840" t="s">
        <v>560</v>
      </c>
      <c r="M4840" t="s">
        <v>559</v>
      </c>
      <c r="N4840" s="8">
        <v>43412</v>
      </c>
      <c r="O4840">
        <v>0</v>
      </c>
      <c r="P4840">
        <v>0</v>
      </c>
      <c r="Q4840">
        <v>12447.76</v>
      </c>
      <c r="R4840">
        <v>1291.1769999999999</v>
      </c>
      <c r="S4840">
        <v>2.69</v>
      </c>
      <c r="T4840">
        <v>33</v>
      </c>
      <c r="U4840">
        <v>3912.6579999999999</v>
      </c>
      <c r="V4840">
        <v>8</v>
      </c>
      <c r="W4840">
        <v>1.9690000000000001</v>
      </c>
      <c r="X4840">
        <v>3.181</v>
      </c>
      <c r="Y4840" s="8">
        <v>43412</v>
      </c>
    </row>
    <row r="4841" spans="1:25" x14ac:dyDescent="0.25">
      <c r="A4841">
        <v>-111.97695449</v>
      </c>
      <c r="B4841">
        <v>33.079642790000001</v>
      </c>
      <c r="C4841" t="s">
        <v>563</v>
      </c>
      <c r="D4841" t="s">
        <v>562</v>
      </c>
      <c r="E4841" t="s">
        <v>561</v>
      </c>
      <c r="F4841">
        <v>2319</v>
      </c>
      <c r="G4841">
        <v>357</v>
      </c>
      <c r="H4841">
        <v>13.333</v>
      </c>
      <c r="I4841">
        <v>3.1819999999999999</v>
      </c>
      <c r="J4841">
        <v>1</v>
      </c>
      <c r="K4841">
        <v>1172.2539999999999</v>
      </c>
      <c r="L4841" t="s">
        <v>560</v>
      </c>
      <c r="M4841" t="s">
        <v>559</v>
      </c>
      <c r="N4841" s="8">
        <v>43412</v>
      </c>
      <c r="O4841">
        <v>0</v>
      </c>
      <c r="P4841">
        <v>0</v>
      </c>
      <c r="Q4841">
        <v>11984.921</v>
      </c>
      <c r="R4841">
        <v>1127.8219999999999</v>
      </c>
      <c r="S4841">
        <v>2.35</v>
      </c>
      <c r="T4841">
        <v>33</v>
      </c>
      <c r="U4841">
        <v>3417.6439999999998</v>
      </c>
      <c r="V4841">
        <v>8</v>
      </c>
      <c r="W4841">
        <v>2.17</v>
      </c>
      <c r="X4841">
        <v>3.5070000000000001</v>
      </c>
      <c r="Y4841" s="8">
        <v>43412</v>
      </c>
    </row>
    <row r="4842" spans="1:25" x14ac:dyDescent="0.25">
      <c r="A4842">
        <v>-111.97695634</v>
      </c>
      <c r="B4842">
        <v>33.079650780000001</v>
      </c>
      <c r="C4842" t="s">
        <v>563</v>
      </c>
      <c r="D4842" t="s">
        <v>562</v>
      </c>
      <c r="E4842" t="s">
        <v>561</v>
      </c>
      <c r="F4842">
        <v>2320</v>
      </c>
      <c r="G4842">
        <v>2</v>
      </c>
      <c r="H4842">
        <v>13.333</v>
      </c>
      <c r="I4842">
        <v>2.9860000000000002</v>
      </c>
      <c r="J4842">
        <v>1</v>
      </c>
      <c r="K4842">
        <v>1172.395</v>
      </c>
      <c r="L4842" t="s">
        <v>560</v>
      </c>
      <c r="M4842" t="s">
        <v>559</v>
      </c>
      <c r="N4842" s="8">
        <v>43412</v>
      </c>
      <c r="O4842">
        <v>0</v>
      </c>
      <c r="P4842">
        <v>0</v>
      </c>
      <c r="Q4842">
        <v>13527.775</v>
      </c>
      <c r="R4842">
        <v>1356.9449999999999</v>
      </c>
      <c r="S4842">
        <v>2.827</v>
      </c>
      <c r="T4842">
        <v>33</v>
      </c>
      <c r="U4842">
        <v>4111.9549999999999</v>
      </c>
      <c r="V4842">
        <v>8</v>
      </c>
      <c r="W4842">
        <v>2.036</v>
      </c>
      <c r="X4842">
        <v>3.29</v>
      </c>
      <c r="Y4842" s="8">
        <v>43412</v>
      </c>
    </row>
    <row r="4843" spans="1:25" x14ac:dyDescent="0.25">
      <c r="A4843">
        <v>-111.97695363</v>
      </c>
      <c r="B4843">
        <v>33.079659849999999</v>
      </c>
      <c r="C4843" t="s">
        <v>563</v>
      </c>
      <c r="D4843" t="s">
        <v>562</v>
      </c>
      <c r="E4843" t="s">
        <v>561</v>
      </c>
      <c r="F4843">
        <v>2321</v>
      </c>
      <c r="G4843">
        <v>352</v>
      </c>
      <c r="H4843">
        <v>13.333</v>
      </c>
      <c r="I4843">
        <v>3.2480000000000002</v>
      </c>
      <c r="J4843">
        <v>1</v>
      </c>
      <c r="K4843">
        <v>1172.3030000000001</v>
      </c>
      <c r="L4843" t="s">
        <v>560</v>
      </c>
      <c r="M4843" t="s">
        <v>559</v>
      </c>
      <c r="N4843" s="8">
        <v>43412</v>
      </c>
      <c r="O4843">
        <v>0</v>
      </c>
      <c r="P4843">
        <v>0</v>
      </c>
      <c r="Q4843">
        <v>12767.226000000001</v>
      </c>
      <c r="R4843">
        <v>1177.1690000000001</v>
      </c>
      <c r="S4843">
        <v>2.452</v>
      </c>
      <c r="T4843">
        <v>33</v>
      </c>
      <c r="U4843">
        <v>3567.1770000000001</v>
      </c>
      <c r="V4843">
        <v>8</v>
      </c>
      <c r="W4843">
        <v>2.2149999999999999</v>
      </c>
      <c r="X4843">
        <v>3.5790000000000002</v>
      </c>
      <c r="Y4843" s="8">
        <v>43412</v>
      </c>
    </row>
    <row r="4844" spans="1:25" x14ac:dyDescent="0.25">
      <c r="A4844">
        <v>-111.9769572</v>
      </c>
      <c r="B4844">
        <v>33.079667839999999</v>
      </c>
      <c r="C4844" t="s">
        <v>563</v>
      </c>
      <c r="D4844" t="s">
        <v>562</v>
      </c>
      <c r="E4844" t="s">
        <v>561</v>
      </c>
      <c r="F4844">
        <v>2322</v>
      </c>
      <c r="G4844">
        <v>7</v>
      </c>
      <c r="H4844">
        <v>13.333</v>
      </c>
      <c r="I4844">
        <v>3.0510000000000002</v>
      </c>
      <c r="J4844">
        <v>1</v>
      </c>
      <c r="K4844">
        <v>1172.3330000000001</v>
      </c>
      <c r="L4844" t="s">
        <v>560</v>
      </c>
      <c r="M4844" t="s">
        <v>559</v>
      </c>
      <c r="N4844" s="8">
        <v>43412</v>
      </c>
      <c r="O4844">
        <v>0</v>
      </c>
      <c r="P4844">
        <v>0</v>
      </c>
      <c r="Q4844">
        <v>13353.611000000001</v>
      </c>
      <c r="R4844">
        <v>1310.6690000000001</v>
      </c>
      <c r="S4844">
        <v>2.7309999999999999</v>
      </c>
      <c r="T4844">
        <v>33</v>
      </c>
      <c r="U4844">
        <v>3971.7240000000002</v>
      </c>
      <c r="V4844">
        <v>8</v>
      </c>
      <c r="W4844">
        <v>2.08</v>
      </c>
      <c r="X4844">
        <v>3.3620000000000001</v>
      </c>
      <c r="Y4844" s="8">
        <v>43412</v>
      </c>
    </row>
    <row r="4845" spans="1:25" x14ac:dyDescent="0.25">
      <c r="A4845">
        <v>-111.97695548999999</v>
      </c>
      <c r="B4845">
        <v>33.079676790000001</v>
      </c>
      <c r="C4845" t="s">
        <v>563</v>
      </c>
      <c r="D4845" t="s">
        <v>562</v>
      </c>
      <c r="E4845" t="s">
        <v>561</v>
      </c>
      <c r="F4845">
        <v>2323</v>
      </c>
      <c r="G4845">
        <v>357</v>
      </c>
      <c r="H4845">
        <v>13.333</v>
      </c>
      <c r="I4845">
        <v>3.15</v>
      </c>
      <c r="J4845">
        <v>1</v>
      </c>
      <c r="K4845">
        <v>1172.3230000000001</v>
      </c>
      <c r="L4845" t="s">
        <v>560</v>
      </c>
      <c r="M4845" t="s">
        <v>559</v>
      </c>
      <c r="N4845" s="8">
        <v>43412</v>
      </c>
      <c r="O4845">
        <v>0</v>
      </c>
      <c r="P4845">
        <v>0</v>
      </c>
      <c r="Q4845">
        <v>12408.874</v>
      </c>
      <c r="R4845">
        <v>1179.8820000000001</v>
      </c>
      <c r="S4845">
        <v>2.4580000000000002</v>
      </c>
      <c r="T4845">
        <v>33</v>
      </c>
      <c r="U4845">
        <v>3575.3989999999999</v>
      </c>
      <c r="V4845">
        <v>8</v>
      </c>
      <c r="W4845">
        <v>2.1469999999999998</v>
      </c>
      <c r="X4845">
        <v>3.4710000000000001</v>
      </c>
      <c r="Y4845" s="8">
        <v>43412</v>
      </c>
    </row>
    <row r="4846" spans="1:25" x14ac:dyDescent="0.25">
      <c r="A4846">
        <v>-111.97695551</v>
      </c>
      <c r="B4846">
        <v>33.079685789999999</v>
      </c>
      <c r="C4846" t="s">
        <v>563</v>
      </c>
      <c r="D4846" t="s">
        <v>562</v>
      </c>
      <c r="E4846" t="s">
        <v>561</v>
      </c>
      <c r="F4846">
        <v>2324</v>
      </c>
      <c r="G4846">
        <v>3</v>
      </c>
      <c r="H4846">
        <v>13.333</v>
      </c>
      <c r="I4846">
        <v>3.2149999999999999</v>
      </c>
      <c r="J4846">
        <v>1</v>
      </c>
      <c r="K4846">
        <v>1172.297</v>
      </c>
      <c r="L4846" t="s">
        <v>560</v>
      </c>
      <c r="M4846" t="s">
        <v>559</v>
      </c>
      <c r="N4846" s="8">
        <v>43412</v>
      </c>
      <c r="O4846">
        <v>0</v>
      </c>
      <c r="P4846">
        <v>0</v>
      </c>
      <c r="Q4846">
        <v>12002.161</v>
      </c>
      <c r="R4846">
        <v>1117.92</v>
      </c>
      <c r="S4846">
        <v>2.3290000000000002</v>
      </c>
      <c r="T4846">
        <v>33</v>
      </c>
      <c r="U4846">
        <v>3387.636</v>
      </c>
      <c r="V4846">
        <v>8</v>
      </c>
      <c r="W4846">
        <v>2.1920000000000002</v>
      </c>
      <c r="X4846">
        <v>3.5430000000000001</v>
      </c>
      <c r="Y4846" s="8">
        <v>43412</v>
      </c>
    </row>
    <row r="4847" spans="1:25" x14ac:dyDescent="0.25">
      <c r="A4847">
        <v>-111.97695603</v>
      </c>
      <c r="B4847">
        <v>33.079693820000003</v>
      </c>
      <c r="C4847" t="s">
        <v>563</v>
      </c>
      <c r="D4847" t="s">
        <v>562</v>
      </c>
      <c r="E4847" t="s">
        <v>561</v>
      </c>
      <c r="F4847">
        <v>2325</v>
      </c>
      <c r="G4847">
        <v>6</v>
      </c>
      <c r="H4847">
        <v>13.333</v>
      </c>
      <c r="I4847">
        <v>3.0840000000000001</v>
      </c>
      <c r="J4847">
        <v>1</v>
      </c>
      <c r="K4847">
        <v>1172.29</v>
      </c>
      <c r="L4847" t="s">
        <v>560</v>
      </c>
      <c r="M4847" t="s">
        <v>559</v>
      </c>
      <c r="N4847" s="8">
        <v>43412</v>
      </c>
      <c r="O4847">
        <v>0</v>
      </c>
      <c r="P4847">
        <v>0</v>
      </c>
      <c r="Q4847">
        <v>13181.375</v>
      </c>
      <c r="R4847">
        <v>1280.001</v>
      </c>
      <c r="S4847">
        <v>2.6669999999999998</v>
      </c>
      <c r="T4847">
        <v>33</v>
      </c>
      <c r="U4847">
        <v>3878.7890000000002</v>
      </c>
      <c r="V4847">
        <v>8</v>
      </c>
      <c r="W4847">
        <v>2.1030000000000002</v>
      </c>
      <c r="X4847">
        <v>3.3980000000000001</v>
      </c>
      <c r="Y4847" s="8">
        <v>43412</v>
      </c>
    </row>
    <row r="4848" spans="1:25" x14ac:dyDescent="0.25">
      <c r="A4848">
        <v>-111.97695449</v>
      </c>
      <c r="B4848">
        <v>33.079702789999999</v>
      </c>
      <c r="C4848" t="s">
        <v>563</v>
      </c>
      <c r="D4848" t="s">
        <v>562</v>
      </c>
      <c r="E4848" t="s">
        <v>561</v>
      </c>
      <c r="F4848">
        <v>2326</v>
      </c>
      <c r="G4848">
        <v>357</v>
      </c>
      <c r="H4848">
        <v>13.333</v>
      </c>
      <c r="I4848">
        <v>3.117</v>
      </c>
      <c r="J4848">
        <v>1</v>
      </c>
      <c r="K4848">
        <v>1172.306</v>
      </c>
      <c r="L4848" t="s">
        <v>560</v>
      </c>
      <c r="M4848" t="s">
        <v>559</v>
      </c>
      <c r="N4848" s="8">
        <v>43412</v>
      </c>
      <c r="O4848">
        <v>0</v>
      </c>
      <c r="P4848">
        <v>0</v>
      </c>
      <c r="Q4848">
        <v>11499.002</v>
      </c>
      <c r="R4848">
        <v>1104.877</v>
      </c>
      <c r="S4848">
        <v>2.302</v>
      </c>
      <c r="T4848">
        <v>33</v>
      </c>
      <c r="U4848">
        <v>3348.1109999999999</v>
      </c>
      <c r="V4848">
        <v>8</v>
      </c>
      <c r="W4848">
        <v>2.125</v>
      </c>
      <c r="X4848">
        <v>3.4340000000000002</v>
      </c>
      <c r="Y4848" s="8">
        <v>43412</v>
      </c>
    </row>
    <row r="4849" spans="1:25" x14ac:dyDescent="0.25">
      <c r="A4849">
        <v>-111.97695534</v>
      </c>
      <c r="B4849">
        <v>33.079710779999999</v>
      </c>
      <c r="C4849" t="s">
        <v>563</v>
      </c>
      <c r="D4849" t="s">
        <v>562</v>
      </c>
      <c r="E4849" t="s">
        <v>561</v>
      </c>
      <c r="F4849">
        <v>2327</v>
      </c>
      <c r="G4849">
        <v>2</v>
      </c>
      <c r="H4849">
        <v>13.333</v>
      </c>
      <c r="I4849">
        <v>3.2810000000000001</v>
      </c>
      <c r="J4849">
        <v>1</v>
      </c>
      <c r="K4849">
        <v>1172.287</v>
      </c>
      <c r="L4849" t="s">
        <v>560</v>
      </c>
      <c r="M4849" t="s">
        <v>559</v>
      </c>
      <c r="N4849" s="8">
        <v>43412</v>
      </c>
      <c r="O4849">
        <v>0</v>
      </c>
      <c r="P4849">
        <v>0</v>
      </c>
      <c r="Q4849">
        <v>9426</v>
      </c>
      <c r="R4849">
        <v>860.40899999999999</v>
      </c>
      <c r="S4849">
        <v>1.7929999999999999</v>
      </c>
      <c r="T4849">
        <v>33</v>
      </c>
      <c r="U4849">
        <v>2607.299</v>
      </c>
      <c r="V4849">
        <v>8</v>
      </c>
      <c r="W4849">
        <v>2.2370000000000001</v>
      </c>
      <c r="X4849">
        <v>3.6150000000000002</v>
      </c>
      <c r="Y4849" s="8">
        <v>43412</v>
      </c>
    </row>
    <row r="4850" spans="1:25" x14ac:dyDescent="0.25">
      <c r="A4850">
        <v>-111.97695534</v>
      </c>
      <c r="B4850">
        <v>33.079719779999998</v>
      </c>
      <c r="C4850" t="s">
        <v>563</v>
      </c>
      <c r="D4850" t="s">
        <v>562</v>
      </c>
      <c r="E4850" t="s">
        <v>561</v>
      </c>
      <c r="F4850">
        <v>2328</v>
      </c>
      <c r="G4850">
        <v>2</v>
      </c>
      <c r="H4850">
        <v>13.333</v>
      </c>
      <c r="I4850">
        <v>2.9860000000000002</v>
      </c>
      <c r="J4850">
        <v>1</v>
      </c>
      <c r="K4850">
        <v>1172.316</v>
      </c>
      <c r="L4850" t="s">
        <v>560</v>
      </c>
      <c r="M4850" t="s">
        <v>559</v>
      </c>
      <c r="N4850" s="8">
        <v>43412</v>
      </c>
      <c r="O4850">
        <v>0</v>
      </c>
      <c r="P4850">
        <v>0</v>
      </c>
      <c r="Q4850">
        <v>10429.067999999999</v>
      </c>
      <c r="R4850">
        <v>1046.1199999999999</v>
      </c>
      <c r="S4850">
        <v>2.1789999999999998</v>
      </c>
      <c r="T4850">
        <v>33</v>
      </c>
      <c r="U4850">
        <v>3170.06</v>
      </c>
      <c r="V4850">
        <v>8</v>
      </c>
      <c r="W4850">
        <v>2.036</v>
      </c>
      <c r="X4850">
        <v>3.29</v>
      </c>
      <c r="Y4850" s="8">
        <v>43412</v>
      </c>
    </row>
    <row r="4851" spans="1:25" x14ac:dyDescent="0.25">
      <c r="A4851">
        <v>-111.976955</v>
      </c>
      <c r="B4851">
        <v>33.079728770000003</v>
      </c>
      <c r="C4851" t="s">
        <v>563</v>
      </c>
      <c r="D4851" t="s">
        <v>562</v>
      </c>
      <c r="E4851" t="s">
        <v>561</v>
      </c>
      <c r="F4851">
        <v>2329</v>
      </c>
      <c r="G4851">
        <v>360</v>
      </c>
      <c r="H4851">
        <v>13.333</v>
      </c>
      <c r="I4851">
        <v>3.0179999999999998</v>
      </c>
      <c r="J4851">
        <v>1</v>
      </c>
      <c r="K4851">
        <v>1172.29</v>
      </c>
      <c r="L4851" t="s">
        <v>560</v>
      </c>
      <c r="M4851" t="s">
        <v>559</v>
      </c>
      <c r="N4851" s="8">
        <v>43412</v>
      </c>
      <c r="O4851">
        <v>0</v>
      </c>
      <c r="P4851">
        <v>0</v>
      </c>
      <c r="Q4851">
        <v>12334.075000000001</v>
      </c>
      <c r="R4851">
        <v>1223.759</v>
      </c>
      <c r="S4851">
        <v>2.5499999999999998</v>
      </c>
      <c r="T4851">
        <v>33</v>
      </c>
      <c r="U4851">
        <v>3708.3620000000001</v>
      </c>
      <c r="V4851">
        <v>8</v>
      </c>
      <c r="W4851">
        <v>2.0579999999999998</v>
      </c>
      <c r="X4851">
        <v>3.3260000000000001</v>
      </c>
      <c r="Y4851" s="8">
        <v>43412</v>
      </c>
    </row>
    <row r="4852" spans="1:25" x14ac:dyDescent="0.25">
      <c r="A4852">
        <v>-111.97695534</v>
      </c>
      <c r="B4852">
        <v>33.079736779999998</v>
      </c>
      <c r="C4852" t="s">
        <v>563</v>
      </c>
      <c r="D4852" t="s">
        <v>562</v>
      </c>
      <c r="E4852" t="s">
        <v>561</v>
      </c>
      <c r="F4852">
        <v>2330</v>
      </c>
      <c r="G4852">
        <v>2</v>
      </c>
      <c r="H4852">
        <v>13.333</v>
      </c>
      <c r="I4852">
        <v>3.15</v>
      </c>
      <c r="J4852">
        <v>1</v>
      </c>
      <c r="K4852">
        <v>1172.316</v>
      </c>
      <c r="L4852" t="s">
        <v>560</v>
      </c>
      <c r="M4852" t="s">
        <v>559</v>
      </c>
      <c r="N4852" s="8">
        <v>43412</v>
      </c>
      <c r="O4852">
        <v>0</v>
      </c>
      <c r="P4852">
        <v>0</v>
      </c>
      <c r="Q4852">
        <v>13639.918</v>
      </c>
      <c r="R4852">
        <v>1296.934</v>
      </c>
      <c r="S4852">
        <v>2.702</v>
      </c>
      <c r="T4852">
        <v>33</v>
      </c>
      <c r="U4852">
        <v>3930.1019999999999</v>
      </c>
      <c r="V4852">
        <v>8</v>
      </c>
      <c r="W4852">
        <v>2.1469999999999998</v>
      </c>
      <c r="X4852">
        <v>3.4710000000000001</v>
      </c>
      <c r="Y4852" s="8">
        <v>43412</v>
      </c>
    </row>
    <row r="4853" spans="1:25" x14ac:dyDescent="0.25">
      <c r="A4853">
        <v>-111.97695466</v>
      </c>
      <c r="B4853">
        <v>33.079745780000003</v>
      </c>
      <c r="C4853" t="s">
        <v>563</v>
      </c>
      <c r="D4853" t="s">
        <v>562</v>
      </c>
      <c r="E4853" t="s">
        <v>561</v>
      </c>
      <c r="F4853">
        <v>2331</v>
      </c>
      <c r="G4853">
        <v>358</v>
      </c>
      <c r="H4853">
        <v>13.333</v>
      </c>
      <c r="I4853">
        <v>3.15</v>
      </c>
      <c r="J4853">
        <v>1</v>
      </c>
      <c r="K4853">
        <v>1172.3230000000001</v>
      </c>
      <c r="L4853" t="s">
        <v>560</v>
      </c>
      <c r="M4853" t="s">
        <v>559</v>
      </c>
      <c r="N4853" s="8">
        <v>43412</v>
      </c>
      <c r="O4853">
        <v>0</v>
      </c>
      <c r="P4853">
        <v>0</v>
      </c>
      <c r="Q4853">
        <v>10202.633</v>
      </c>
      <c r="R4853">
        <v>970.10400000000004</v>
      </c>
      <c r="S4853">
        <v>2.0209999999999999</v>
      </c>
      <c r="T4853">
        <v>33</v>
      </c>
      <c r="U4853">
        <v>2939.7089999999998</v>
      </c>
      <c r="V4853">
        <v>8</v>
      </c>
      <c r="W4853">
        <v>2.1469999999999998</v>
      </c>
      <c r="X4853">
        <v>3.4710000000000001</v>
      </c>
      <c r="Y4853" s="8">
        <v>43412</v>
      </c>
    </row>
    <row r="4854" spans="1:25" x14ac:dyDescent="0.25">
      <c r="A4854">
        <v>-111.97695534</v>
      </c>
      <c r="B4854">
        <v>33.079753779999997</v>
      </c>
      <c r="C4854" t="s">
        <v>563</v>
      </c>
      <c r="D4854" t="s">
        <v>562</v>
      </c>
      <c r="E4854" t="s">
        <v>561</v>
      </c>
      <c r="F4854">
        <v>2332</v>
      </c>
      <c r="G4854">
        <v>2</v>
      </c>
      <c r="H4854">
        <v>13.333</v>
      </c>
      <c r="I4854">
        <v>3.117</v>
      </c>
      <c r="J4854">
        <v>1</v>
      </c>
      <c r="K4854">
        <v>1172.2829999999999</v>
      </c>
      <c r="L4854" t="s">
        <v>560</v>
      </c>
      <c r="M4854" t="s">
        <v>559</v>
      </c>
      <c r="N4854" s="8">
        <v>43412</v>
      </c>
      <c r="O4854">
        <v>0</v>
      </c>
      <c r="P4854">
        <v>0</v>
      </c>
      <c r="Q4854">
        <v>10926.993</v>
      </c>
      <c r="R4854">
        <v>1049.9159999999999</v>
      </c>
      <c r="S4854">
        <v>2.1869999999999998</v>
      </c>
      <c r="T4854">
        <v>33</v>
      </c>
      <c r="U4854">
        <v>3181.5619999999999</v>
      </c>
      <c r="V4854">
        <v>8</v>
      </c>
      <c r="W4854">
        <v>2.125</v>
      </c>
      <c r="X4854">
        <v>3.4340000000000002</v>
      </c>
      <c r="Y4854" s="8">
        <v>43412</v>
      </c>
    </row>
    <row r="4855" spans="1:25" x14ac:dyDescent="0.25">
      <c r="A4855">
        <v>-111.97695534</v>
      </c>
      <c r="B4855">
        <v>33.079762780000003</v>
      </c>
      <c r="C4855" t="s">
        <v>563</v>
      </c>
      <c r="D4855" t="s">
        <v>562</v>
      </c>
      <c r="E4855" t="s">
        <v>561</v>
      </c>
      <c r="F4855">
        <v>2333</v>
      </c>
      <c r="G4855">
        <v>2</v>
      </c>
      <c r="H4855">
        <v>13.333</v>
      </c>
      <c r="I4855">
        <v>3.15</v>
      </c>
      <c r="J4855">
        <v>1</v>
      </c>
      <c r="K4855">
        <v>1172.29</v>
      </c>
      <c r="L4855" t="s">
        <v>560</v>
      </c>
      <c r="M4855" t="s">
        <v>559</v>
      </c>
      <c r="N4855" s="8">
        <v>43412</v>
      </c>
      <c r="O4855">
        <v>0</v>
      </c>
      <c r="P4855">
        <v>0</v>
      </c>
      <c r="Q4855">
        <v>15334.849</v>
      </c>
      <c r="R4855">
        <v>1458.0940000000001</v>
      </c>
      <c r="S4855">
        <v>3.0379999999999998</v>
      </c>
      <c r="T4855">
        <v>33</v>
      </c>
      <c r="U4855">
        <v>4418.4669999999996</v>
      </c>
      <c r="V4855">
        <v>8</v>
      </c>
      <c r="W4855">
        <v>2.1469999999999998</v>
      </c>
      <c r="X4855">
        <v>3.4710000000000001</v>
      </c>
      <c r="Y4855" s="8">
        <v>43412</v>
      </c>
    </row>
    <row r="4856" spans="1:25" x14ac:dyDescent="0.25">
      <c r="A4856">
        <v>-111.97695483</v>
      </c>
      <c r="B4856">
        <v>33.079771780000002</v>
      </c>
      <c r="C4856" t="s">
        <v>563</v>
      </c>
      <c r="D4856" t="s">
        <v>562</v>
      </c>
      <c r="E4856" t="s">
        <v>561</v>
      </c>
      <c r="F4856">
        <v>2334</v>
      </c>
      <c r="G4856">
        <v>359</v>
      </c>
      <c r="H4856">
        <v>13.333</v>
      </c>
      <c r="I4856">
        <v>3.15</v>
      </c>
      <c r="J4856">
        <v>1</v>
      </c>
      <c r="K4856">
        <v>1172.2929999999999</v>
      </c>
      <c r="L4856" t="s">
        <v>560</v>
      </c>
      <c r="M4856" t="s">
        <v>559</v>
      </c>
      <c r="N4856" s="8">
        <v>43412</v>
      </c>
      <c r="O4856">
        <v>0</v>
      </c>
      <c r="P4856">
        <v>0</v>
      </c>
      <c r="Q4856">
        <v>13790.121999999999</v>
      </c>
      <c r="R4856">
        <v>1311.2159999999999</v>
      </c>
      <c r="S4856">
        <v>2.7320000000000002</v>
      </c>
      <c r="T4856">
        <v>33</v>
      </c>
      <c r="U4856">
        <v>3973.3809999999999</v>
      </c>
      <c r="V4856">
        <v>8</v>
      </c>
      <c r="W4856">
        <v>2.1469999999999998</v>
      </c>
      <c r="X4856">
        <v>3.4710000000000001</v>
      </c>
      <c r="Y4856" s="8">
        <v>43412</v>
      </c>
    </row>
    <row r="4857" spans="1:25" x14ac:dyDescent="0.25">
      <c r="A4857">
        <v>-111.97695503</v>
      </c>
      <c r="B4857">
        <v>33.079779819999999</v>
      </c>
      <c r="C4857" t="s">
        <v>563</v>
      </c>
      <c r="D4857" t="s">
        <v>562</v>
      </c>
      <c r="E4857" t="s">
        <v>561</v>
      </c>
      <c r="F4857">
        <v>2335</v>
      </c>
      <c r="G4857">
        <v>6</v>
      </c>
      <c r="H4857">
        <v>13.333</v>
      </c>
      <c r="I4857">
        <v>3.3460000000000001</v>
      </c>
      <c r="J4857">
        <v>1</v>
      </c>
      <c r="K4857">
        <v>1172.2439999999999</v>
      </c>
      <c r="L4857" t="s">
        <v>560</v>
      </c>
      <c r="M4857" t="s">
        <v>559</v>
      </c>
      <c r="N4857" s="8">
        <v>43412</v>
      </c>
      <c r="O4857">
        <v>0</v>
      </c>
      <c r="P4857">
        <v>0</v>
      </c>
      <c r="Q4857">
        <v>15597.582</v>
      </c>
      <c r="R4857">
        <v>1395.836</v>
      </c>
      <c r="S4857">
        <v>2.9079999999999999</v>
      </c>
      <c r="T4857">
        <v>33</v>
      </c>
      <c r="U4857">
        <v>4229.8059999999996</v>
      </c>
      <c r="V4857">
        <v>8</v>
      </c>
      <c r="W4857">
        <v>2.282</v>
      </c>
      <c r="X4857">
        <v>3.6880000000000002</v>
      </c>
      <c r="Y4857" s="8">
        <v>43412</v>
      </c>
    </row>
    <row r="4858" spans="1:25" x14ac:dyDescent="0.25">
      <c r="A4858">
        <v>-111.97695483</v>
      </c>
      <c r="B4858">
        <v>33.079788780000001</v>
      </c>
      <c r="C4858" t="s">
        <v>563</v>
      </c>
      <c r="D4858" t="s">
        <v>562</v>
      </c>
      <c r="E4858" t="s">
        <v>561</v>
      </c>
      <c r="F4858">
        <v>2336</v>
      </c>
      <c r="G4858">
        <v>359</v>
      </c>
      <c r="H4858">
        <v>13.333</v>
      </c>
      <c r="I4858">
        <v>3.0840000000000001</v>
      </c>
      <c r="J4858">
        <v>1</v>
      </c>
      <c r="K4858">
        <v>1172.2929999999999</v>
      </c>
      <c r="L4858" t="s">
        <v>560</v>
      </c>
      <c r="M4858" t="s">
        <v>559</v>
      </c>
      <c r="N4858" s="8">
        <v>43412</v>
      </c>
      <c r="O4858">
        <v>0</v>
      </c>
      <c r="P4858">
        <v>0</v>
      </c>
      <c r="Q4858">
        <v>13059.040999999999</v>
      </c>
      <c r="R4858">
        <v>1268.1210000000001</v>
      </c>
      <c r="S4858">
        <v>2.6419999999999999</v>
      </c>
      <c r="T4858">
        <v>33</v>
      </c>
      <c r="U4858">
        <v>3842.7910000000002</v>
      </c>
      <c r="V4858">
        <v>8</v>
      </c>
      <c r="W4858">
        <v>2.1030000000000002</v>
      </c>
      <c r="X4858">
        <v>3.3980000000000001</v>
      </c>
      <c r="Y4858" s="8">
        <v>43412</v>
      </c>
    </row>
    <row r="4859" spans="1:25" x14ac:dyDescent="0.25">
      <c r="A4859">
        <v>-111.976955</v>
      </c>
      <c r="B4859">
        <v>33.079796770000002</v>
      </c>
      <c r="C4859" t="s">
        <v>563</v>
      </c>
      <c r="D4859" t="s">
        <v>562</v>
      </c>
      <c r="E4859" t="s">
        <v>561</v>
      </c>
      <c r="F4859">
        <v>2337</v>
      </c>
      <c r="G4859">
        <v>0</v>
      </c>
      <c r="H4859">
        <v>13.333</v>
      </c>
      <c r="I4859">
        <v>2.92</v>
      </c>
      <c r="J4859">
        <v>1</v>
      </c>
      <c r="K4859">
        <v>1172.277</v>
      </c>
      <c r="L4859" t="s">
        <v>560</v>
      </c>
      <c r="M4859" t="s">
        <v>559</v>
      </c>
      <c r="N4859" s="8">
        <v>43412</v>
      </c>
      <c r="O4859">
        <v>0</v>
      </c>
      <c r="P4859">
        <v>0</v>
      </c>
      <c r="Q4859">
        <v>13885.962</v>
      </c>
      <c r="R4859">
        <v>1424.175</v>
      </c>
      <c r="S4859">
        <v>2.9670000000000001</v>
      </c>
      <c r="T4859">
        <v>33</v>
      </c>
      <c r="U4859">
        <v>4315.6809999999996</v>
      </c>
      <c r="V4859">
        <v>8</v>
      </c>
      <c r="W4859">
        <v>1.9910000000000001</v>
      </c>
      <c r="X4859">
        <v>3.218</v>
      </c>
      <c r="Y4859" s="8">
        <v>43412</v>
      </c>
    </row>
    <row r="4860" spans="1:25" x14ac:dyDescent="0.25">
      <c r="A4860">
        <v>-111.97695451</v>
      </c>
      <c r="B4860">
        <v>33.079805790000002</v>
      </c>
      <c r="C4860" t="s">
        <v>563</v>
      </c>
      <c r="D4860" t="s">
        <v>562</v>
      </c>
      <c r="E4860" t="s">
        <v>561</v>
      </c>
      <c r="F4860">
        <v>2338</v>
      </c>
      <c r="G4860">
        <v>3</v>
      </c>
      <c r="H4860">
        <v>13.333</v>
      </c>
      <c r="I4860">
        <v>3.2149999999999999</v>
      </c>
      <c r="J4860">
        <v>1</v>
      </c>
      <c r="K4860">
        <v>1172.356</v>
      </c>
      <c r="L4860" t="s">
        <v>560</v>
      </c>
      <c r="M4860" t="s">
        <v>559</v>
      </c>
      <c r="N4860" s="8">
        <v>43412</v>
      </c>
      <c r="O4860">
        <v>0</v>
      </c>
      <c r="P4860">
        <v>0</v>
      </c>
      <c r="Q4860">
        <v>14786.58</v>
      </c>
      <c r="R4860">
        <v>1377.27</v>
      </c>
      <c r="S4860">
        <v>2.8690000000000002</v>
      </c>
      <c r="T4860">
        <v>33</v>
      </c>
      <c r="U4860">
        <v>4173.5439999999999</v>
      </c>
      <c r="V4860">
        <v>8</v>
      </c>
      <c r="W4860">
        <v>2.1920000000000002</v>
      </c>
      <c r="X4860">
        <v>3.5430000000000001</v>
      </c>
      <c r="Y4860" s="8">
        <v>43412</v>
      </c>
    </row>
    <row r="4861" spans="1:25" x14ac:dyDescent="0.25">
      <c r="A4861">
        <v>-111.97695332000001</v>
      </c>
      <c r="B4861">
        <v>33.079813790000003</v>
      </c>
      <c r="C4861" t="s">
        <v>563</v>
      </c>
      <c r="D4861" t="s">
        <v>562</v>
      </c>
      <c r="E4861" t="s">
        <v>561</v>
      </c>
      <c r="F4861">
        <v>2339</v>
      </c>
      <c r="G4861">
        <v>356</v>
      </c>
      <c r="H4861">
        <v>13.333</v>
      </c>
      <c r="I4861">
        <v>3.2480000000000002</v>
      </c>
      <c r="J4861">
        <v>1</v>
      </c>
      <c r="K4861">
        <v>1172.31</v>
      </c>
      <c r="L4861" t="s">
        <v>560</v>
      </c>
      <c r="M4861" t="s">
        <v>559</v>
      </c>
      <c r="N4861" s="8">
        <v>43412</v>
      </c>
      <c r="O4861">
        <v>0</v>
      </c>
      <c r="P4861">
        <v>0</v>
      </c>
      <c r="Q4861">
        <v>12205.958000000001</v>
      </c>
      <c r="R4861">
        <v>1125.4179999999999</v>
      </c>
      <c r="S4861">
        <v>2.3450000000000002</v>
      </c>
      <c r="T4861">
        <v>33</v>
      </c>
      <c r="U4861">
        <v>3410.3580000000002</v>
      </c>
      <c r="V4861">
        <v>8</v>
      </c>
      <c r="W4861">
        <v>2.2149999999999999</v>
      </c>
      <c r="X4861">
        <v>3.5790000000000002</v>
      </c>
      <c r="Y4861" s="8">
        <v>43412</v>
      </c>
    </row>
    <row r="4862" spans="1:25" x14ac:dyDescent="0.25">
      <c r="A4862">
        <v>-111.97695486000001</v>
      </c>
      <c r="B4862">
        <v>33.079822810000003</v>
      </c>
      <c r="C4862" t="s">
        <v>563</v>
      </c>
      <c r="D4862" t="s">
        <v>562</v>
      </c>
      <c r="E4862" t="s">
        <v>561</v>
      </c>
      <c r="F4862">
        <v>2340</v>
      </c>
      <c r="G4862">
        <v>5</v>
      </c>
      <c r="H4862">
        <v>13.333</v>
      </c>
      <c r="I4862">
        <v>2.887</v>
      </c>
      <c r="J4862">
        <v>1</v>
      </c>
      <c r="K4862">
        <v>1172.3430000000001</v>
      </c>
      <c r="L4862" t="s">
        <v>560</v>
      </c>
      <c r="M4862" t="s">
        <v>559</v>
      </c>
      <c r="N4862" s="8">
        <v>43412</v>
      </c>
      <c r="O4862">
        <v>0</v>
      </c>
      <c r="P4862">
        <v>0</v>
      </c>
      <c r="Q4862">
        <v>12554.12</v>
      </c>
      <c r="R4862">
        <v>1302.21</v>
      </c>
      <c r="S4862">
        <v>2.7130000000000001</v>
      </c>
      <c r="T4862">
        <v>33</v>
      </c>
      <c r="U4862">
        <v>3946.09</v>
      </c>
      <c r="V4862">
        <v>8</v>
      </c>
      <c r="W4862">
        <v>1.9690000000000001</v>
      </c>
      <c r="X4862">
        <v>3.181</v>
      </c>
      <c r="Y4862" s="8">
        <v>43412</v>
      </c>
    </row>
    <row r="4863" spans="1:25" x14ac:dyDescent="0.25">
      <c r="A4863">
        <v>-111.97695332000001</v>
      </c>
      <c r="B4863">
        <v>33.079830790000003</v>
      </c>
      <c r="C4863" t="s">
        <v>563</v>
      </c>
      <c r="D4863" t="s">
        <v>562</v>
      </c>
      <c r="E4863" t="s">
        <v>561</v>
      </c>
      <c r="F4863">
        <v>2341</v>
      </c>
      <c r="G4863">
        <v>356</v>
      </c>
      <c r="H4863">
        <v>13.333</v>
      </c>
      <c r="I4863">
        <v>3.117</v>
      </c>
      <c r="J4863">
        <v>1</v>
      </c>
      <c r="K4863">
        <v>1172.2739999999999</v>
      </c>
      <c r="L4863" t="s">
        <v>560</v>
      </c>
      <c r="M4863" t="s">
        <v>559</v>
      </c>
      <c r="N4863" s="8">
        <v>43412</v>
      </c>
      <c r="O4863">
        <v>0</v>
      </c>
      <c r="P4863">
        <v>0</v>
      </c>
      <c r="Q4863">
        <v>13755.752</v>
      </c>
      <c r="R4863">
        <v>1321.7159999999999</v>
      </c>
      <c r="S4863">
        <v>2.754</v>
      </c>
      <c r="T4863">
        <v>33</v>
      </c>
      <c r="U4863">
        <v>4005.1990000000001</v>
      </c>
      <c r="V4863">
        <v>8</v>
      </c>
      <c r="W4863">
        <v>2.125</v>
      </c>
      <c r="X4863">
        <v>3.4340000000000002</v>
      </c>
      <c r="Y4863" s="8">
        <v>43412</v>
      </c>
    </row>
    <row r="4864" spans="1:25" x14ac:dyDescent="0.25">
      <c r="A4864">
        <v>-111.97695417</v>
      </c>
      <c r="B4864">
        <v>33.07983978</v>
      </c>
      <c r="C4864" t="s">
        <v>563</v>
      </c>
      <c r="D4864" t="s">
        <v>562</v>
      </c>
      <c r="E4864" t="s">
        <v>561</v>
      </c>
      <c r="F4864">
        <v>2342</v>
      </c>
      <c r="G4864">
        <v>1</v>
      </c>
      <c r="H4864">
        <v>13.333</v>
      </c>
      <c r="I4864">
        <v>3.2149999999999999</v>
      </c>
      <c r="J4864">
        <v>1</v>
      </c>
      <c r="K4864">
        <v>1172.336</v>
      </c>
      <c r="L4864" t="s">
        <v>560</v>
      </c>
      <c r="M4864" t="s">
        <v>559</v>
      </c>
      <c r="N4864" s="8">
        <v>43412</v>
      </c>
      <c r="O4864">
        <v>0</v>
      </c>
      <c r="P4864">
        <v>0</v>
      </c>
      <c r="Q4864">
        <v>15403.369000000001</v>
      </c>
      <c r="R4864">
        <v>1434.7190000000001</v>
      </c>
      <c r="S4864">
        <v>2.9889999999999999</v>
      </c>
      <c r="T4864">
        <v>33</v>
      </c>
      <c r="U4864">
        <v>4347.634</v>
      </c>
      <c r="V4864">
        <v>8</v>
      </c>
      <c r="W4864">
        <v>2.1920000000000002</v>
      </c>
      <c r="X4864">
        <v>3.5430000000000001</v>
      </c>
      <c r="Y4864" s="8">
        <v>43412</v>
      </c>
    </row>
    <row r="4865" spans="1:25" x14ac:dyDescent="0.25">
      <c r="A4865">
        <v>-111.97695383</v>
      </c>
      <c r="B4865">
        <v>33.079847780000001</v>
      </c>
      <c r="C4865" t="s">
        <v>563</v>
      </c>
      <c r="D4865" t="s">
        <v>562</v>
      </c>
      <c r="E4865" t="s">
        <v>561</v>
      </c>
      <c r="F4865">
        <v>2343</v>
      </c>
      <c r="G4865">
        <v>359</v>
      </c>
      <c r="H4865">
        <v>13.333</v>
      </c>
      <c r="I4865">
        <v>3.0510000000000002</v>
      </c>
      <c r="J4865">
        <v>1</v>
      </c>
      <c r="K4865">
        <v>1172.336</v>
      </c>
      <c r="L4865" t="s">
        <v>560</v>
      </c>
      <c r="M4865" t="s">
        <v>559</v>
      </c>
      <c r="N4865" s="8">
        <v>43412</v>
      </c>
      <c r="O4865">
        <v>0</v>
      </c>
      <c r="P4865">
        <v>0</v>
      </c>
      <c r="Q4865">
        <v>15505.598</v>
      </c>
      <c r="R4865">
        <v>1521.8889999999999</v>
      </c>
      <c r="S4865">
        <v>3.1709999999999998</v>
      </c>
      <c r="T4865">
        <v>33</v>
      </c>
      <c r="U4865">
        <v>4611.7830000000004</v>
      </c>
      <c r="V4865">
        <v>8</v>
      </c>
      <c r="W4865">
        <v>2.08</v>
      </c>
      <c r="X4865">
        <v>3.3620000000000001</v>
      </c>
      <c r="Y4865" s="8">
        <v>43412</v>
      </c>
    </row>
    <row r="4866" spans="1:25" x14ac:dyDescent="0.25">
      <c r="A4866">
        <v>-111.97695434000001</v>
      </c>
      <c r="B4866">
        <v>33.07985678</v>
      </c>
      <c r="C4866" t="s">
        <v>563</v>
      </c>
      <c r="D4866" t="s">
        <v>562</v>
      </c>
      <c r="E4866" t="s">
        <v>561</v>
      </c>
      <c r="F4866">
        <v>2344</v>
      </c>
      <c r="G4866">
        <v>2</v>
      </c>
      <c r="H4866">
        <v>13.333</v>
      </c>
      <c r="I4866">
        <v>3.3460000000000001</v>
      </c>
      <c r="J4866">
        <v>1</v>
      </c>
      <c r="K4866">
        <v>1172.29</v>
      </c>
      <c r="L4866" t="s">
        <v>560</v>
      </c>
      <c r="M4866" t="s">
        <v>559</v>
      </c>
      <c r="N4866" s="8">
        <v>43412</v>
      </c>
      <c r="O4866">
        <v>0</v>
      </c>
      <c r="P4866">
        <v>0</v>
      </c>
      <c r="Q4866">
        <v>12766.069</v>
      </c>
      <c r="R4866">
        <v>1142.442</v>
      </c>
      <c r="S4866">
        <v>2.38</v>
      </c>
      <c r="T4866">
        <v>33</v>
      </c>
      <c r="U4866">
        <v>3461.9470000000001</v>
      </c>
      <c r="V4866">
        <v>8</v>
      </c>
      <c r="W4866">
        <v>2.282</v>
      </c>
      <c r="X4866">
        <v>3.6880000000000002</v>
      </c>
      <c r="Y4866" s="8">
        <v>43412</v>
      </c>
    </row>
    <row r="4867" spans="1:25" x14ac:dyDescent="0.25">
      <c r="A4867">
        <v>-111.97695417</v>
      </c>
      <c r="B4867">
        <v>33.079864780000001</v>
      </c>
      <c r="C4867" t="s">
        <v>563</v>
      </c>
      <c r="D4867" t="s">
        <v>562</v>
      </c>
      <c r="E4867" t="s">
        <v>561</v>
      </c>
      <c r="F4867">
        <v>2345</v>
      </c>
      <c r="G4867">
        <v>1</v>
      </c>
      <c r="H4867">
        <v>13.333</v>
      </c>
      <c r="I4867">
        <v>3.0510000000000002</v>
      </c>
      <c r="J4867">
        <v>1</v>
      </c>
      <c r="K4867">
        <v>1172.2380000000001</v>
      </c>
      <c r="L4867" t="s">
        <v>560</v>
      </c>
      <c r="M4867" t="s">
        <v>559</v>
      </c>
      <c r="N4867" s="8">
        <v>43412</v>
      </c>
      <c r="O4867">
        <v>0</v>
      </c>
      <c r="P4867">
        <v>0</v>
      </c>
      <c r="Q4867">
        <v>11516.573</v>
      </c>
      <c r="R4867">
        <v>1130.3620000000001</v>
      </c>
      <c r="S4867">
        <v>2.355</v>
      </c>
      <c r="T4867">
        <v>33</v>
      </c>
      <c r="U4867">
        <v>3425.34</v>
      </c>
      <c r="V4867">
        <v>8</v>
      </c>
      <c r="W4867">
        <v>2.08</v>
      </c>
      <c r="X4867">
        <v>3.3620000000000001</v>
      </c>
      <c r="Y4867" s="8">
        <v>43412</v>
      </c>
    </row>
    <row r="4868" spans="1:25" x14ac:dyDescent="0.25">
      <c r="A4868">
        <v>-111.97695297</v>
      </c>
      <c r="B4868">
        <v>33.079873820000003</v>
      </c>
      <c r="C4868" t="s">
        <v>563</v>
      </c>
      <c r="D4868" t="s">
        <v>562</v>
      </c>
      <c r="E4868" t="s">
        <v>561</v>
      </c>
      <c r="F4868">
        <v>2346</v>
      </c>
      <c r="G4868">
        <v>354</v>
      </c>
      <c r="H4868">
        <v>13.333</v>
      </c>
      <c r="I4868">
        <v>3.1819999999999999</v>
      </c>
      <c r="J4868">
        <v>1</v>
      </c>
      <c r="K4868">
        <v>1172.2049999999999</v>
      </c>
      <c r="L4868" t="s">
        <v>560</v>
      </c>
      <c r="M4868" t="s">
        <v>559</v>
      </c>
      <c r="N4868" s="8">
        <v>43412</v>
      </c>
      <c r="O4868">
        <v>0</v>
      </c>
      <c r="P4868">
        <v>0</v>
      </c>
      <c r="Q4868">
        <v>12066.99</v>
      </c>
      <c r="R4868">
        <v>1135.5450000000001</v>
      </c>
      <c r="S4868">
        <v>2.3660000000000001</v>
      </c>
      <c r="T4868">
        <v>33</v>
      </c>
      <c r="U4868">
        <v>3441.047</v>
      </c>
      <c r="V4868">
        <v>8</v>
      </c>
      <c r="W4868">
        <v>2.17</v>
      </c>
      <c r="X4868">
        <v>3.5070000000000001</v>
      </c>
      <c r="Y4868" s="8">
        <v>43412</v>
      </c>
    </row>
    <row r="4869" spans="1:25" x14ac:dyDescent="0.25">
      <c r="A4869">
        <v>-111.97695468000001</v>
      </c>
      <c r="B4869">
        <v>33.079881790000002</v>
      </c>
      <c r="C4869" t="s">
        <v>563</v>
      </c>
      <c r="D4869" t="s">
        <v>562</v>
      </c>
      <c r="E4869" t="s">
        <v>561</v>
      </c>
      <c r="F4869">
        <v>2347</v>
      </c>
      <c r="G4869">
        <v>4</v>
      </c>
      <c r="H4869">
        <v>13.333</v>
      </c>
      <c r="I4869">
        <v>3.0510000000000002</v>
      </c>
      <c r="J4869">
        <v>1</v>
      </c>
      <c r="K4869">
        <v>1172.32</v>
      </c>
      <c r="L4869" t="s">
        <v>560</v>
      </c>
      <c r="M4869" t="s">
        <v>559</v>
      </c>
      <c r="N4869" s="8">
        <v>43412</v>
      </c>
      <c r="O4869">
        <v>0</v>
      </c>
      <c r="P4869">
        <v>0</v>
      </c>
      <c r="Q4869">
        <v>13558.013999999999</v>
      </c>
      <c r="R4869">
        <v>1330.731</v>
      </c>
      <c r="S4869">
        <v>2.7719999999999998</v>
      </c>
      <c r="T4869">
        <v>33</v>
      </c>
      <c r="U4869">
        <v>4032.5189999999998</v>
      </c>
      <c r="V4869">
        <v>8</v>
      </c>
      <c r="W4869">
        <v>2.08</v>
      </c>
      <c r="X4869">
        <v>3.3620000000000001</v>
      </c>
      <c r="Y4869" s="8">
        <v>43412</v>
      </c>
    </row>
    <row r="4870" spans="1:25" x14ac:dyDescent="0.25">
      <c r="A4870">
        <v>-111.97695263</v>
      </c>
      <c r="B4870">
        <v>33.079890849999998</v>
      </c>
      <c r="C4870" t="s">
        <v>563</v>
      </c>
      <c r="D4870" t="s">
        <v>562</v>
      </c>
      <c r="E4870" t="s">
        <v>561</v>
      </c>
      <c r="F4870">
        <v>2348</v>
      </c>
      <c r="G4870">
        <v>352</v>
      </c>
      <c r="H4870">
        <v>13.333</v>
      </c>
      <c r="I4870">
        <v>3.0840000000000001</v>
      </c>
      <c r="J4870">
        <v>1</v>
      </c>
      <c r="K4870">
        <v>1172.405</v>
      </c>
      <c r="L4870" t="s">
        <v>560</v>
      </c>
      <c r="M4870" t="s">
        <v>559</v>
      </c>
      <c r="N4870" s="8">
        <v>43412</v>
      </c>
      <c r="O4870">
        <v>0</v>
      </c>
      <c r="P4870">
        <v>0</v>
      </c>
      <c r="Q4870">
        <v>12083.9</v>
      </c>
      <c r="R4870">
        <v>1173.4280000000001</v>
      </c>
      <c r="S4870">
        <v>2.4449999999999998</v>
      </c>
      <c r="T4870">
        <v>33</v>
      </c>
      <c r="U4870">
        <v>3555.8429999999998</v>
      </c>
      <c r="V4870">
        <v>8</v>
      </c>
      <c r="W4870">
        <v>2.1030000000000002</v>
      </c>
      <c r="X4870">
        <v>3.3980000000000001</v>
      </c>
      <c r="Y4870" s="8">
        <v>43412</v>
      </c>
    </row>
    <row r="4871" spans="1:25" x14ac:dyDescent="0.25">
      <c r="A4871">
        <v>-111.97695554000001</v>
      </c>
      <c r="B4871">
        <v>33.079898880000002</v>
      </c>
      <c r="C4871" t="s">
        <v>563</v>
      </c>
      <c r="D4871" t="s">
        <v>562</v>
      </c>
      <c r="E4871" t="s">
        <v>561</v>
      </c>
      <c r="F4871">
        <v>2349</v>
      </c>
      <c r="G4871">
        <v>9</v>
      </c>
      <c r="H4871">
        <v>13.333</v>
      </c>
      <c r="I4871">
        <v>3.3140000000000001</v>
      </c>
      <c r="J4871">
        <v>1</v>
      </c>
      <c r="K4871">
        <v>1172.336</v>
      </c>
      <c r="L4871" t="s">
        <v>560</v>
      </c>
      <c r="M4871" t="s">
        <v>559</v>
      </c>
      <c r="N4871" s="8">
        <v>43412</v>
      </c>
      <c r="O4871">
        <v>0</v>
      </c>
      <c r="P4871">
        <v>0</v>
      </c>
      <c r="Q4871">
        <v>12682.897999999999</v>
      </c>
      <c r="R4871">
        <v>1146.2370000000001</v>
      </c>
      <c r="S4871">
        <v>2.3879999999999999</v>
      </c>
      <c r="T4871">
        <v>33</v>
      </c>
      <c r="U4871">
        <v>3473.4450000000002</v>
      </c>
      <c r="V4871">
        <v>8</v>
      </c>
      <c r="W4871">
        <v>2.2589999999999999</v>
      </c>
      <c r="X4871">
        <v>3.6509999999999998</v>
      </c>
      <c r="Y4871" s="8">
        <v>43412</v>
      </c>
    </row>
    <row r="4872" spans="1:25" x14ac:dyDescent="0.25">
      <c r="A4872">
        <v>-111.97695314000001</v>
      </c>
      <c r="B4872">
        <v>33.079907810000002</v>
      </c>
      <c r="C4872" t="s">
        <v>563</v>
      </c>
      <c r="D4872" t="s">
        <v>562</v>
      </c>
      <c r="E4872" t="s">
        <v>561</v>
      </c>
      <c r="F4872">
        <v>2350</v>
      </c>
      <c r="G4872">
        <v>355</v>
      </c>
      <c r="H4872">
        <v>13.333</v>
      </c>
      <c r="I4872">
        <v>3.3140000000000001</v>
      </c>
      <c r="J4872">
        <v>1</v>
      </c>
      <c r="K4872">
        <v>1172.306</v>
      </c>
      <c r="L4872" t="s">
        <v>560</v>
      </c>
      <c r="M4872" t="s">
        <v>559</v>
      </c>
      <c r="N4872" s="8">
        <v>43412</v>
      </c>
      <c r="O4872">
        <v>0</v>
      </c>
      <c r="P4872">
        <v>0</v>
      </c>
      <c r="Q4872">
        <v>10757.842000000001</v>
      </c>
      <c r="R4872">
        <v>972.25699999999995</v>
      </c>
      <c r="S4872">
        <v>2.0259999999999998</v>
      </c>
      <c r="T4872">
        <v>33</v>
      </c>
      <c r="U4872">
        <v>2946.2330000000002</v>
      </c>
      <c r="V4872">
        <v>8</v>
      </c>
      <c r="W4872">
        <v>2.2589999999999999</v>
      </c>
      <c r="X4872">
        <v>3.6509999999999998</v>
      </c>
      <c r="Y4872" s="8">
        <v>43412</v>
      </c>
    </row>
    <row r="4873" spans="1:25" x14ac:dyDescent="0.25">
      <c r="A4873">
        <v>-111.9769557</v>
      </c>
      <c r="B4873">
        <v>33.079916900000001</v>
      </c>
      <c r="C4873" t="s">
        <v>563</v>
      </c>
      <c r="D4873" t="s">
        <v>562</v>
      </c>
      <c r="E4873" t="s">
        <v>561</v>
      </c>
      <c r="F4873">
        <v>2351</v>
      </c>
      <c r="G4873">
        <v>10</v>
      </c>
      <c r="H4873">
        <v>13.333</v>
      </c>
      <c r="I4873">
        <v>3.2480000000000002</v>
      </c>
      <c r="J4873">
        <v>1</v>
      </c>
      <c r="K4873">
        <v>1172.3589999999999</v>
      </c>
      <c r="L4873" t="s">
        <v>560</v>
      </c>
      <c r="M4873" t="s">
        <v>559</v>
      </c>
      <c r="N4873" s="8">
        <v>43412</v>
      </c>
      <c r="O4873">
        <v>0</v>
      </c>
      <c r="P4873">
        <v>0</v>
      </c>
      <c r="Q4873">
        <v>8534.8559999999998</v>
      </c>
      <c r="R4873">
        <v>786.93399999999997</v>
      </c>
      <c r="S4873">
        <v>1.639</v>
      </c>
      <c r="T4873">
        <v>33</v>
      </c>
      <c r="U4873">
        <v>2384.6480000000001</v>
      </c>
      <c r="V4873">
        <v>8</v>
      </c>
      <c r="W4873">
        <v>2.2149999999999999</v>
      </c>
      <c r="X4873">
        <v>3.5790000000000002</v>
      </c>
      <c r="Y4873" s="8">
        <v>43412</v>
      </c>
    </row>
    <row r="4874" spans="1:25" x14ac:dyDescent="0.25">
      <c r="A4874">
        <v>-111.97695332000001</v>
      </c>
      <c r="B4874">
        <v>33.07992479</v>
      </c>
      <c r="C4874" t="s">
        <v>563</v>
      </c>
      <c r="D4874" t="s">
        <v>562</v>
      </c>
      <c r="E4874" t="s">
        <v>561</v>
      </c>
      <c r="F4874">
        <v>2352</v>
      </c>
      <c r="G4874">
        <v>356</v>
      </c>
      <c r="H4874">
        <v>13.333</v>
      </c>
      <c r="I4874">
        <v>3.0840000000000001</v>
      </c>
      <c r="J4874">
        <v>1</v>
      </c>
      <c r="K4874">
        <v>1172.297</v>
      </c>
      <c r="L4874" t="s">
        <v>560</v>
      </c>
      <c r="M4874" t="s">
        <v>559</v>
      </c>
      <c r="N4874" s="8">
        <v>43412</v>
      </c>
      <c r="O4874">
        <v>0</v>
      </c>
      <c r="P4874">
        <v>0</v>
      </c>
      <c r="Q4874">
        <v>7946.2129999999997</v>
      </c>
      <c r="R4874">
        <v>771.63099999999997</v>
      </c>
      <c r="S4874">
        <v>1.6080000000000001</v>
      </c>
      <c r="T4874">
        <v>33</v>
      </c>
      <c r="U4874">
        <v>2338.2759999999998</v>
      </c>
      <c r="V4874">
        <v>8</v>
      </c>
      <c r="W4874">
        <v>2.1030000000000002</v>
      </c>
      <c r="X4874">
        <v>3.3980000000000001</v>
      </c>
      <c r="Y4874" s="8">
        <v>43412</v>
      </c>
    </row>
    <row r="4875" spans="1:25" x14ac:dyDescent="0.25">
      <c r="A4875">
        <v>-111.97695434000001</v>
      </c>
      <c r="B4875">
        <v>33.079933779999998</v>
      </c>
      <c r="C4875" t="s">
        <v>563</v>
      </c>
      <c r="D4875" t="s">
        <v>562</v>
      </c>
      <c r="E4875" t="s">
        <v>561</v>
      </c>
      <c r="F4875">
        <v>2353</v>
      </c>
      <c r="G4875">
        <v>2</v>
      </c>
      <c r="H4875">
        <v>13.333</v>
      </c>
      <c r="I4875">
        <v>3.1819999999999999</v>
      </c>
      <c r="J4875">
        <v>1</v>
      </c>
      <c r="K4875">
        <v>1172.26</v>
      </c>
      <c r="L4875" t="s">
        <v>560</v>
      </c>
      <c r="M4875" t="s">
        <v>559</v>
      </c>
      <c r="N4875" s="8">
        <v>43412</v>
      </c>
      <c r="O4875">
        <v>0</v>
      </c>
      <c r="P4875">
        <v>0</v>
      </c>
      <c r="Q4875">
        <v>6221.87</v>
      </c>
      <c r="R4875">
        <v>585.49900000000002</v>
      </c>
      <c r="S4875">
        <v>1.22</v>
      </c>
      <c r="T4875">
        <v>33</v>
      </c>
      <c r="U4875">
        <v>1774.241</v>
      </c>
      <c r="V4875">
        <v>8</v>
      </c>
      <c r="W4875">
        <v>2.17</v>
      </c>
      <c r="X4875">
        <v>3.5070000000000001</v>
      </c>
      <c r="Y4875" s="8">
        <v>43412</v>
      </c>
    </row>
    <row r="4876" spans="1:25" x14ac:dyDescent="0.25">
      <c r="A4876">
        <v>-111.97695366000001</v>
      </c>
      <c r="B4876">
        <v>33.079942780000003</v>
      </c>
      <c r="C4876" t="s">
        <v>563</v>
      </c>
      <c r="D4876" t="s">
        <v>562</v>
      </c>
      <c r="E4876" t="s">
        <v>561</v>
      </c>
      <c r="F4876">
        <v>2354</v>
      </c>
      <c r="G4876">
        <v>358</v>
      </c>
      <c r="H4876">
        <v>13.333</v>
      </c>
      <c r="I4876">
        <v>3.1819999999999999</v>
      </c>
      <c r="J4876">
        <v>1</v>
      </c>
      <c r="K4876">
        <v>1172.3130000000001</v>
      </c>
      <c r="L4876" t="s">
        <v>560</v>
      </c>
      <c r="M4876" t="s">
        <v>559</v>
      </c>
      <c r="N4876" s="8">
        <v>43412</v>
      </c>
      <c r="O4876">
        <v>0</v>
      </c>
      <c r="P4876">
        <v>0</v>
      </c>
      <c r="Q4876">
        <v>2746.799</v>
      </c>
      <c r="R4876">
        <v>258.483</v>
      </c>
      <c r="S4876">
        <v>0.53900000000000003</v>
      </c>
      <c r="T4876">
        <v>33</v>
      </c>
      <c r="U4876">
        <v>783.28300000000002</v>
      </c>
      <c r="V4876">
        <v>8</v>
      </c>
      <c r="W4876">
        <v>2.17</v>
      </c>
      <c r="X4876">
        <v>3.5070000000000001</v>
      </c>
      <c r="Y4876" s="8">
        <v>43412</v>
      </c>
    </row>
    <row r="4877" spans="1:25" x14ac:dyDescent="0.25">
      <c r="A4877">
        <v>-111.97695366000001</v>
      </c>
      <c r="B4877">
        <v>33.079950779999997</v>
      </c>
      <c r="C4877" t="s">
        <v>563</v>
      </c>
      <c r="D4877" t="s">
        <v>562</v>
      </c>
      <c r="E4877" t="s">
        <v>561</v>
      </c>
      <c r="F4877">
        <v>2355</v>
      </c>
      <c r="G4877">
        <v>358</v>
      </c>
      <c r="H4877">
        <v>13.333</v>
      </c>
      <c r="I4877">
        <v>3.2480000000000002</v>
      </c>
      <c r="J4877">
        <v>1</v>
      </c>
      <c r="K4877">
        <v>1172.329</v>
      </c>
      <c r="L4877" t="s">
        <v>560</v>
      </c>
      <c r="M4877" t="s">
        <v>559</v>
      </c>
      <c r="N4877" s="8">
        <v>43412</v>
      </c>
      <c r="O4877">
        <v>0</v>
      </c>
      <c r="P4877">
        <v>0</v>
      </c>
      <c r="Q4877">
        <v>815.35400000000004</v>
      </c>
      <c r="R4877">
        <v>75.177999999999997</v>
      </c>
      <c r="S4877">
        <v>0.157</v>
      </c>
      <c r="T4877">
        <v>33</v>
      </c>
      <c r="U4877">
        <v>227.81100000000001</v>
      </c>
      <c r="V4877">
        <v>8</v>
      </c>
      <c r="W4877">
        <v>2.2149999999999999</v>
      </c>
      <c r="X4877">
        <v>3.5790000000000002</v>
      </c>
      <c r="Y4877" s="8">
        <v>43412</v>
      </c>
    </row>
    <row r="4878" spans="1:25" x14ac:dyDescent="0.25">
      <c r="A4878">
        <v>-111.97695468000001</v>
      </c>
      <c r="B4878">
        <v>33.079959789999997</v>
      </c>
      <c r="C4878" t="s">
        <v>563</v>
      </c>
      <c r="D4878" t="s">
        <v>562</v>
      </c>
      <c r="E4878" t="s">
        <v>561</v>
      </c>
      <c r="F4878">
        <v>2356</v>
      </c>
      <c r="G4878">
        <v>4</v>
      </c>
      <c r="H4878">
        <v>13.333</v>
      </c>
      <c r="I4878">
        <v>3.15</v>
      </c>
      <c r="J4878">
        <v>1</v>
      </c>
      <c r="K4878">
        <v>1172.3920000000001</v>
      </c>
      <c r="L4878" t="s">
        <v>560</v>
      </c>
      <c r="M4878" t="s">
        <v>559</v>
      </c>
      <c r="N4878" s="8">
        <v>43412</v>
      </c>
      <c r="O4878">
        <v>0</v>
      </c>
      <c r="P4878">
        <v>0</v>
      </c>
      <c r="Q4878">
        <v>804.06200000000001</v>
      </c>
      <c r="R4878">
        <v>76.453000000000003</v>
      </c>
      <c r="S4878">
        <v>0.159</v>
      </c>
      <c r="T4878">
        <v>33</v>
      </c>
      <c r="U4878">
        <v>231.67599999999999</v>
      </c>
      <c r="V4878">
        <v>8</v>
      </c>
      <c r="W4878">
        <v>2.1469999999999998</v>
      </c>
      <c r="X4878">
        <v>3.4710000000000001</v>
      </c>
      <c r="Y4878" s="8">
        <v>43412</v>
      </c>
    </row>
    <row r="4879" spans="1:25" x14ac:dyDescent="0.25">
      <c r="A4879">
        <v>-111.97695434000001</v>
      </c>
      <c r="B4879">
        <v>33.079968780000002</v>
      </c>
      <c r="C4879" t="s">
        <v>563</v>
      </c>
      <c r="D4879" t="s">
        <v>562</v>
      </c>
      <c r="E4879" t="s">
        <v>561</v>
      </c>
      <c r="F4879">
        <v>2357</v>
      </c>
      <c r="G4879">
        <v>2</v>
      </c>
      <c r="H4879">
        <v>13.333</v>
      </c>
      <c r="I4879">
        <v>3.0179999999999998</v>
      </c>
      <c r="J4879">
        <v>1</v>
      </c>
      <c r="K4879">
        <v>1172.385</v>
      </c>
      <c r="L4879" t="s">
        <v>560</v>
      </c>
      <c r="M4879" t="s">
        <v>559</v>
      </c>
      <c r="N4879" s="8">
        <v>43412</v>
      </c>
      <c r="O4879">
        <v>0</v>
      </c>
      <c r="P4879">
        <v>0</v>
      </c>
      <c r="Q4879">
        <v>97.051000000000002</v>
      </c>
      <c r="R4879">
        <v>9.6289999999999996</v>
      </c>
      <c r="S4879">
        <v>0.02</v>
      </c>
      <c r="T4879">
        <v>33</v>
      </c>
      <c r="U4879">
        <v>29.178999999999998</v>
      </c>
      <c r="V4879">
        <v>8</v>
      </c>
      <c r="W4879">
        <v>2.0579999999999998</v>
      </c>
      <c r="X4879">
        <v>3.3260000000000001</v>
      </c>
      <c r="Y4879" s="8">
        <v>43412</v>
      </c>
    </row>
    <row r="4880" spans="1:25" x14ac:dyDescent="0.25">
      <c r="A4880">
        <v>-111.97716819999999</v>
      </c>
      <c r="B4880">
        <v>33.080017159999997</v>
      </c>
      <c r="C4880" t="s">
        <v>563</v>
      </c>
      <c r="D4880" t="s">
        <v>562</v>
      </c>
      <c r="E4880" t="s">
        <v>561</v>
      </c>
      <c r="F4880">
        <v>2358</v>
      </c>
      <c r="G4880">
        <v>173</v>
      </c>
      <c r="H4880">
        <v>13.333</v>
      </c>
      <c r="I4880">
        <v>1.903</v>
      </c>
      <c r="J4880">
        <v>1</v>
      </c>
      <c r="K4880">
        <v>1172.028</v>
      </c>
      <c r="L4880" t="s">
        <v>560</v>
      </c>
      <c r="M4880" t="s">
        <v>559</v>
      </c>
      <c r="N4880" s="8">
        <v>43412</v>
      </c>
      <c r="O4880">
        <v>0</v>
      </c>
      <c r="P4880">
        <v>0</v>
      </c>
      <c r="Q4880">
        <v>927.99300000000005</v>
      </c>
      <c r="R4880">
        <v>146.047</v>
      </c>
      <c r="S4880">
        <v>0.30399999999999999</v>
      </c>
      <c r="T4880">
        <v>33</v>
      </c>
      <c r="U4880">
        <v>442.56799999999998</v>
      </c>
      <c r="V4880">
        <v>9</v>
      </c>
      <c r="W4880">
        <v>1.2969999999999999</v>
      </c>
      <c r="X4880">
        <v>2.097</v>
      </c>
      <c r="Y4880" s="8">
        <v>43412</v>
      </c>
    </row>
    <row r="4881" spans="1:25" x14ac:dyDescent="0.25">
      <c r="A4881">
        <v>-111.97717004</v>
      </c>
      <c r="B4881">
        <v>33.080012050000001</v>
      </c>
      <c r="C4881" t="s">
        <v>563</v>
      </c>
      <c r="D4881" t="s">
        <v>562</v>
      </c>
      <c r="E4881" t="s">
        <v>561</v>
      </c>
      <c r="F4881">
        <v>2359</v>
      </c>
      <c r="G4881">
        <v>168</v>
      </c>
      <c r="H4881">
        <v>13.333</v>
      </c>
      <c r="I4881">
        <v>2.625</v>
      </c>
      <c r="J4881">
        <v>1</v>
      </c>
      <c r="K4881">
        <v>1172.0309999999999</v>
      </c>
      <c r="L4881" t="s">
        <v>560</v>
      </c>
      <c r="M4881" t="s">
        <v>559</v>
      </c>
      <c r="N4881" s="8">
        <v>43412</v>
      </c>
      <c r="O4881">
        <v>0</v>
      </c>
      <c r="P4881">
        <v>0</v>
      </c>
      <c r="Q4881">
        <v>501.947</v>
      </c>
      <c r="R4881">
        <v>57.271999999999998</v>
      </c>
      <c r="S4881">
        <v>0.11899999999999999</v>
      </c>
      <c r="T4881">
        <v>33</v>
      </c>
      <c r="U4881">
        <v>173.553</v>
      </c>
      <c r="V4881">
        <v>9</v>
      </c>
      <c r="W4881">
        <v>1.79</v>
      </c>
      <c r="X4881">
        <v>2.8919999999999999</v>
      </c>
      <c r="Y4881" s="8">
        <v>43412</v>
      </c>
    </row>
    <row r="4882" spans="1:25" x14ac:dyDescent="0.25">
      <c r="A4882">
        <v>-111.97716920000001</v>
      </c>
      <c r="B4882">
        <v>33.080006160000003</v>
      </c>
      <c r="C4882" t="s">
        <v>563</v>
      </c>
      <c r="D4882" t="s">
        <v>562</v>
      </c>
      <c r="E4882" t="s">
        <v>561</v>
      </c>
      <c r="F4882">
        <v>2360</v>
      </c>
      <c r="G4882">
        <v>173</v>
      </c>
      <c r="H4882">
        <v>13.333</v>
      </c>
      <c r="I4882">
        <v>1.9690000000000001</v>
      </c>
      <c r="J4882">
        <v>1</v>
      </c>
      <c r="K4882">
        <v>1172.0540000000001</v>
      </c>
      <c r="L4882" t="s">
        <v>560</v>
      </c>
      <c r="M4882" t="s">
        <v>559</v>
      </c>
      <c r="N4882" s="8">
        <v>43412</v>
      </c>
      <c r="O4882">
        <v>0</v>
      </c>
      <c r="P4882">
        <v>0</v>
      </c>
      <c r="Q4882">
        <v>3637.998</v>
      </c>
      <c r="R4882">
        <v>553.46299999999997</v>
      </c>
      <c r="S4882">
        <v>1.153</v>
      </c>
      <c r="T4882">
        <v>33</v>
      </c>
      <c r="U4882">
        <v>1677.16</v>
      </c>
      <c r="V4882">
        <v>9</v>
      </c>
      <c r="W4882">
        <v>1.3420000000000001</v>
      </c>
      <c r="X4882">
        <v>2.169</v>
      </c>
      <c r="Y4882" s="8">
        <v>43412</v>
      </c>
    </row>
    <row r="4883" spans="1:25" x14ac:dyDescent="0.25">
      <c r="A4883">
        <v>-111.97716714000001</v>
      </c>
      <c r="B4883">
        <v>33.08000019</v>
      </c>
      <c r="C4883" t="s">
        <v>563</v>
      </c>
      <c r="D4883" t="s">
        <v>562</v>
      </c>
      <c r="E4883" t="s">
        <v>561</v>
      </c>
      <c r="F4883">
        <v>2361</v>
      </c>
      <c r="G4883">
        <v>185</v>
      </c>
      <c r="H4883">
        <v>13.333</v>
      </c>
      <c r="I4883">
        <v>2.2970000000000002</v>
      </c>
      <c r="J4883">
        <v>1</v>
      </c>
      <c r="K4883">
        <v>1172.037</v>
      </c>
      <c r="L4883" t="s">
        <v>560</v>
      </c>
      <c r="M4883" t="s">
        <v>559</v>
      </c>
      <c r="N4883" s="8">
        <v>43412</v>
      </c>
      <c r="O4883">
        <v>0</v>
      </c>
      <c r="P4883">
        <v>0</v>
      </c>
      <c r="Q4883">
        <v>4083.873</v>
      </c>
      <c r="R4883">
        <v>532.53899999999999</v>
      </c>
      <c r="S4883">
        <v>1.109</v>
      </c>
      <c r="T4883">
        <v>33</v>
      </c>
      <c r="U4883">
        <v>1613.7550000000001</v>
      </c>
      <c r="V4883">
        <v>9</v>
      </c>
      <c r="W4883">
        <v>1.5660000000000001</v>
      </c>
      <c r="X4883">
        <v>2.5310000000000001</v>
      </c>
      <c r="Y4883" s="8">
        <v>43412</v>
      </c>
    </row>
    <row r="4884" spans="1:25" x14ac:dyDescent="0.25">
      <c r="A4884">
        <v>-111.97716986</v>
      </c>
      <c r="B4884">
        <v>33.079994190000001</v>
      </c>
      <c r="C4884" t="s">
        <v>563</v>
      </c>
      <c r="D4884" t="s">
        <v>562</v>
      </c>
      <c r="E4884" t="s">
        <v>561</v>
      </c>
      <c r="F4884">
        <v>2362</v>
      </c>
      <c r="G4884">
        <v>175</v>
      </c>
      <c r="H4884">
        <v>13.333</v>
      </c>
      <c r="I4884">
        <v>1.7390000000000001</v>
      </c>
      <c r="J4884">
        <v>1</v>
      </c>
      <c r="K4884">
        <v>1172.2570000000001</v>
      </c>
      <c r="L4884" t="s">
        <v>560</v>
      </c>
      <c r="M4884" t="s">
        <v>559</v>
      </c>
      <c r="N4884" s="8">
        <v>43412</v>
      </c>
      <c r="O4884">
        <v>0</v>
      </c>
      <c r="P4884">
        <v>0</v>
      </c>
      <c r="Q4884">
        <v>2982.4879999999998</v>
      </c>
      <c r="R4884">
        <v>513.66499999999996</v>
      </c>
      <c r="S4884">
        <v>1.07</v>
      </c>
      <c r="T4884">
        <v>33</v>
      </c>
      <c r="U4884">
        <v>1556.5609999999999</v>
      </c>
      <c r="V4884">
        <v>9</v>
      </c>
      <c r="W4884">
        <v>1.1859999999999999</v>
      </c>
      <c r="X4884">
        <v>1.9159999999999999</v>
      </c>
      <c r="Y4884" s="8">
        <v>43412</v>
      </c>
    </row>
    <row r="4885" spans="1:25" x14ac:dyDescent="0.25">
      <c r="A4885">
        <v>-111.97716797</v>
      </c>
      <c r="B4885">
        <v>33.079988180000001</v>
      </c>
      <c r="C4885" t="s">
        <v>563</v>
      </c>
      <c r="D4885" t="s">
        <v>562</v>
      </c>
      <c r="E4885" t="s">
        <v>561</v>
      </c>
      <c r="F4885">
        <v>2363</v>
      </c>
      <c r="G4885">
        <v>186</v>
      </c>
      <c r="H4885">
        <v>13.333</v>
      </c>
      <c r="I4885">
        <v>2.4279999999999999</v>
      </c>
      <c r="J4885">
        <v>1</v>
      </c>
      <c r="K4885">
        <v>1172.2339999999999</v>
      </c>
      <c r="L4885" t="s">
        <v>560</v>
      </c>
      <c r="M4885" t="s">
        <v>559</v>
      </c>
      <c r="N4885" s="8">
        <v>43412</v>
      </c>
      <c r="O4885">
        <v>0</v>
      </c>
      <c r="P4885">
        <v>0</v>
      </c>
      <c r="Q4885">
        <v>3480.4690000000001</v>
      </c>
      <c r="R4885">
        <v>429.322</v>
      </c>
      <c r="S4885">
        <v>0.89400000000000002</v>
      </c>
      <c r="T4885">
        <v>33</v>
      </c>
      <c r="U4885">
        <v>1300.9760000000001</v>
      </c>
      <c r="V4885">
        <v>9</v>
      </c>
      <c r="W4885">
        <v>1.655</v>
      </c>
      <c r="X4885">
        <v>2.6749999999999998</v>
      </c>
      <c r="Y4885" s="8">
        <v>43412</v>
      </c>
    </row>
    <row r="4886" spans="1:25" x14ac:dyDescent="0.25">
      <c r="A4886">
        <v>-111.97716814</v>
      </c>
      <c r="B4886">
        <v>33.079982190000003</v>
      </c>
      <c r="C4886" t="s">
        <v>563</v>
      </c>
      <c r="D4886" t="s">
        <v>562</v>
      </c>
      <c r="E4886" t="s">
        <v>561</v>
      </c>
      <c r="F4886">
        <v>2364</v>
      </c>
      <c r="G4886">
        <v>185</v>
      </c>
      <c r="H4886">
        <v>13.333</v>
      </c>
      <c r="I4886">
        <v>2.7890000000000001</v>
      </c>
      <c r="J4886">
        <v>1</v>
      </c>
      <c r="K4886">
        <v>1172.365</v>
      </c>
      <c r="L4886" t="s">
        <v>560</v>
      </c>
      <c r="M4886" t="s">
        <v>559</v>
      </c>
      <c r="N4886" s="8">
        <v>43412</v>
      </c>
      <c r="O4886">
        <v>0</v>
      </c>
      <c r="P4886">
        <v>0</v>
      </c>
      <c r="Q4886">
        <v>3524.1469999999999</v>
      </c>
      <c r="R4886">
        <v>378.45299999999997</v>
      </c>
      <c r="S4886">
        <v>0.78800000000000003</v>
      </c>
      <c r="T4886">
        <v>33</v>
      </c>
      <c r="U4886">
        <v>1146.828</v>
      </c>
      <c r="V4886">
        <v>9</v>
      </c>
      <c r="W4886">
        <v>1.901</v>
      </c>
      <c r="X4886">
        <v>3.073</v>
      </c>
      <c r="Y4886" s="8">
        <v>43412</v>
      </c>
    </row>
    <row r="4887" spans="1:25" x14ac:dyDescent="0.25">
      <c r="A4887">
        <v>-111.97717136999999</v>
      </c>
      <c r="B4887">
        <v>33.079974149999998</v>
      </c>
      <c r="C4887" t="s">
        <v>563</v>
      </c>
      <c r="D4887" t="s">
        <v>562</v>
      </c>
      <c r="E4887" t="s">
        <v>561</v>
      </c>
      <c r="F4887">
        <v>2365</v>
      </c>
      <c r="G4887">
        <v>172</v>
      </c>
      <c r="H4887">
        <v>13.333</v>
      </c>
      <c r="I4887">
        <v>2.7559999999999998</v>
      </c>
      <c r="J4887">
        <v>1</v>
      </c>
      <c r="K4887">
        <v>1172.32</v>
      </c>
      <c r="L4887" t="s">
        <v>560</v>
      </c>
      <c r="M4887" t="s">
        <v>559</v>
      </c>
      <c r="N4887" s="8">
        <v>43412</v>
      </c>
      <c r="O4887">
        <v>0</v>
      </c>
      <c r="P4887">
        <v>0</v>
      </c>
      <c r="Q4887">
        <v>3207.105</v>
      </c>
      <c r="R4887">
        <v>348.50700000000001</v>
      </c>
      <c r="S4887">
        <v>0.72599999999999998</v>
      </c>
      <c r="T4887">
        <v>33</v>
      </c>
      <c r="U4887">
        <v>1056.0809999999999</v>
      </c>
      <c r="V4887">
        <v>9</v>
      </c>
      <c r="W4887">
        <v>1.879</v>
      </c>
      <c r="X4887">
        <v>3.0369999999999999</v>
      </c>
      <c r="Y4887" s="8">
        <v>43412</v>
      </c>
    </row>
    <row r="4888" spans="1:25" x14ac:dyDescent="0.25">
      <c r="A4888">
        <v>-111.97716896999999</v>
      </c>
      <c r="B4888">
        <v>33.07996618</v>
      </c>
      <c r="C4888" t="s">
        <v>563</v>
      </c>
      <c r="D4888" t="s">
        <v>562</v>
      </c>
      <c r="E4888" t="s">
        <v>561</v>
      </c>
      <c r="F4888">
        <v>2366</v>
      </c>
      <c r="G4888">
        <v>186</v>
      </c>
      <c r="H4888">
        <v>13.333</v>
      </c>
      <c r="I4888">
        <v>3.0179999999999998</v>
      </c>
      <c r="J4888">
        <v>1</v>
      </c>
      <c r="K4888">
        <v>1172.3489999999999</v>
      </c>
      <c r="L4888" t="s">
        <v>560</v>
      </c>
      <c r="M4888" t="s">
        <v>559</v>
      </c>
      <c r="N4888" s="8">
        <v>43412</v>
      </c>
      <c r="O4888">
        <v>0</v>
      </c>
      <c r="P4888">
        <v>0</v>
      </c>
      <c r="Q4888">
        <v>3567.22</v>
      </c>
      <c r="R4888">
        <v>353.93200000000002</v>
      </c>
      <c r="S4888">
        <v>0.73699999999999999</v>
      </c>
      <c r="T4888">
        <v>33</v>
      </c>
      <c r="U4888">
        <v>1072.52</v>
      </c>
      <c r="V4888">
        <v>9</v>
      </c>
      <c r="W4888">
        <v>2.0579999999999998</v>
      </c>
      <c r="X4888">
        <v>3.3260000000000001</v>
      </c>
      <c r="Y4888" s="8">
        <v>43412</v>
      </c>
    </row>
    <row r="4889" spans="1:25" x14ac:dyDescent="0.25">
      <c r="A4889">
        <v>-111.97717034</v>
      </c>
      <c r="B4889">
        <v>33.079957219999997</v>
      </c>
      <c r="C4889" t="s">
        <v>563</v>
      </c>
      <c r="D4889" t="s">
        <v>562</v>
      </c>
      <c r="E4889" t="s">
        <v>561</v>
      </c>
      <c r="F4889">
        <v>2367</v>
      </c>
      <c r="G4889">
        <v>178</v>
      </c>
      <c r="H4889">
        <v>13.333</v>
      </c>
      <c r="I4889">
        <v>2.92</v>
      </c>
      <c r="J4889">
        <v>1</v>
      </c>
      <c r="K4889">
        <v>1172.385</v>
      </c>
      <c r="L4889" t="s">
        <v>560</v>
      </c>
      <c r="M4889" t="s">
        <v>559</v>
      </c>
      <c r="N4889" s="8">
        <v>43412</v>
      </c>
      <c r="O4889">
        <v>0</v>
      </c>
      <c r="P4889">
        <v>0</v>
      </c>
      <c r="Q4889">
        <v>3837.6640000000002</v>
      </c>
      <c r="R4889">
        <v>393.59899999999999</v>
      </c>
      <c r="S4889">
        <v>0.82</v>
      </c>
      <c r="T4889">
        <v>33</v>
      </c>
      <c r="U4889">
        <v>1192.7249999999999</v>
      </c>
      <c r="V4889">
        <v>9</v>
      </c>
      <c r="W4889">
        <v>1.9910000000000001</v>
      </c>
      <c r="X4889">
        <v>3.218</v>
      </c>
      <c r="Y4889" s="8">
        <v>43412</v>
      </c>
    </row>
    <row r="4890" spans="1:25" x14ac:dyDescent="0.25">
      <c r="A4890">
        <v>-111.97716966</v>
      </c>
      <c r="B4890">
        <v>33.079949220000003</v>
      </c>
      <c r="C4890" t="s">
        <v>563</v>
      </c>
      <c r="D4890" t="s">
        <v>562</v>
      </c>
      <c r="E4890" t="s">
        <v>561</v>
      </c>
      <c r="F4890">
        <v>2368</v>
      </c>
      <c r="G4890">
        <v>182</v>
      </c>
      <c r="H4890">
        <v>13.333</v>
      </c>
      <c r="I4890">
        <v>2.92</v>
      </c>
      <c r="J4890">
        <v>1</v>
      </c>
      <c r="K4890">
        <v>1172.3489999999999</v>
      </c>
      <c r="L4890" t="s">
        <v>560</v>
      </c>
      <c r="M4890" t="s">
        <v>559</v>
      </c>
      <c r="N4890" s="8">
        <v>43412</v>
      </c>
      <c r="O4890">
        <v>0</v>
      </c>
      <c r="P4890">
        <v>0</v>
      </c>
      <c r="Q4890">
        <v>4337.9589999999998</v>
      </c>
      <c r="R4890">
        <v>444.911</v>
      </c>
      <c r="S4890">
        <v>0.92700000000000005</v>
      </c>
      <c r="T4890">
        <v>33</v>
      </c>
      <c r="U4890">
        <v>1348.2139999999999</v>
      </c>
      <c r="V4890">
        <v>9</v>
      </c>
      <c r="W4890">
        <v>1.9910000000000001</v>
      </c>
      <c r="X4890">
        <v>3.218</v>
      </c>
      <c r="Y4890" s="8">
        <v>43412</v>
      </c>
    </row>
    <row r="4891" spans="1:25" x14ac:dyDescent="0.25">
      <c r="A4891">
        <v>-111.97717083000001</v>
      </c>
      <c r="B4891">
        <v>33.079941220000002</v>
      </c>
      <c r="C4891" t="s">
        <v>563</v>
      </c>
      <c r="D4891" t="s">
        <v>562</v>
      </c>
      <c r="E4891" t="s">
        <v>561</v>
      </c>
      <c r="F4891">
        <v>2369</v>
      </c>
      <c r="G4891">
        <v>181</v>
      </c>
      <c r="H4891">
        <v>13.333</v>
      </c>
      <c r="I4891">
        <v>2.8540000000000001</v>
      </c>
      <c r="J4891">
        <v>1</v>
      </c>
      <c r="K4891">
        <v>1172.306</v>
      </c>
      <c r="L4891" t="s">
        <v>560</v>
      </c>
      <c r="M4891" t="s">
        <v>559</v>
      </c>
      <c r="N4891" s="8">
        <v>43412</v>
      </c>
      <c r="O4891">
        <v>0</v>
      </c>
      <c r="P4891">
        <v>0</v>
      </c>
      <c r="Q4891">
        <v>5886.21</v>
      </c>
      <c r="R4891">
        <v>617.58100000000002</v>
      </c>
      <c r="S4891">
        <v>1.2869999999999999</v>
      </c>
      <c r="T4891">
        <v>33</v>
      </c>
      <c r="U4891">
        <v>1871.4570000000001</v>
      </c>
      <c r="V4891">
        <v>9</v>
      </c>
      <c r="W4891">
        <v>1.946</v>
      </c>
      <c r="X4891">
        <v>3.145</v>
      </c>
      <c r="Y4891" s="8">
        <v>43412</v>
      </c>
    </row>
    <row r="4892" spans="1:25" x14ac:dyDescent="0.25">
      <c r="A4892">
        <v>-111.97717034</v>
      </c>
      <c r="B4892">
        <v>33.079933220000001</v>
      </c>
      <c r="C4892" t="s">
        <v>563</v>
      </c>
      <c r="D4892" t="s">
        <v>562</v>
      </c>
      <c r="E4892" t="s">
        <v>561</v>
      </c>
      <c r="F4892">
        <v>2370</v>
      </c>
      <c r="G4892">
        <v>178</v>
      </c>
      <c r="H4892">
        <v>13.333</v>
      </c>
      <c r="I4892">
        <v>2.9860000000000002</v>
      </c>
      <c r="J4892">
        <v>1</v>
      </c>
      <c r="K4892">
        <v>1172.405</v>
      </c>
      <c r="L4892" t="s">
        <v>560</v>
      </c>
      <c r="M4892" t="s">
        <v>559</v>
      </c>
      <c r="N4892" s="8">
        <v>43412</v>
      </c>
      <c r="O4892">
        <v>0</v>
      </c>
      <c r="P4892">
        <v>0</v>
      </c>
      <c r="Q4892">
        <v>3780.9870000000001</v>
      </c>
      <c r="R4892">
        <v>379.26299999999998</v>
      </c>
      <c r="S4892">
        <v>0.79</v>
      </c>
      <c r="T4892">
        <v>33</v>
      </c>
      <c r="U4892">
        <v>1149.2829999999999</v>
      </c>
      <c r="V4892">
        <v>9</v>
      </c>
      <c r="W4892">
        <v>2.036</v>
      </c>
      <c r="X4892">
        <v>3.29</v>
      </c>
      <c r="Y4892" s="8">
        <v>43412</v>
      </c>
    </row>
    <row r="4893" spans="1:25" x14ac:dyDescent="0.25">
      <c r="A4893">
        <v>-111.9771717</v>
      </c>
      <c r="B4893">
        <v>33.079925099999997</v>
      </c>
      <c r="C4893" t="s">
        <v>563</v>
      </c>
      <c r="D4893" t="s">
        <v>562</v>
      </c>
      <c r="E4893" t="s">
        <v>561</v>
      </c>
      <c r="F4893">
        <v>2371</v>
      </c>
      <c r="G4893">
        <v>170</v>
      </c>
      <c r="H4893">
        <v>13.333</v>
      </c>
      <c r="I4893">
        <v>2.9529999999999998</v>
      </c>
      <c r="J4893">
        <v>1</v>
      </c>
      <c r="K4893">
        <v>1172.3330000000001</v>
      </c>
      <c r="L4893" t="s">
        <v>560</v>
      </c>
      <c r="M4893" t="s">
        <v>559</v>
      </c>
      <c r="N4893" s="8">
        <v>43412</v>
      </c>
      <c r="O4893">
        <v>0</v>
      </c>
      <c r="P4893">
        <v>0</v>
      </c>
      <c r="Q4893">
        <v>3790.02</v>
      </c>
      <c r="R4893">
        <v>384.39400000000001</v>
      </c>
      <c r="S4893">
        <v>0.80100000000000005</v>
      </c>
      <c r="T4893">
        <v>33</v>
      </c>
      <c r="U4893">
        <v>1164.829</v>
      </c>
      <c r="V4893">
        <v>9</v>
      </c>
      <c r="W4893">
        <v>2.0129999999999999</v>
      </c>
      <c r="X4893">
        <v>3.254</v>
      </c>
      <c r="Y4893" s="8">
        <v>43412</v>
      </c>
    </row>
    <row r="4894" spans="1:25" x14ac:dyDescent="0.25">
      <c r="A4894">
        <v>-111.97716896999999</v>
      </c>
      <c r="B4894">
        <v>33.079917180000002</v>
      </c>
      <c r="C4894" t="s">
        <v>563</v>
      </c>
      <c r="D4894" t="s">
        <v>562</v>
      </c>
      <c r="E4894" t="s">
        <v>561</v>
      </c>
      <c r="F4894">
        <v>2372</v>
      </c>
      <c r="G4894">
        <v>186</v>
      </c>
      <c r="H4894">
        <v>13.333</v>
      </c>
      <c r="I4894">
        <v>2.9529999999999998</v>
      </c>
      <c r="J4894">
        <v>1</v>
      </c>
      <c r="K4894">
        <v>1172.3589999999999</v>
      </c>
      <c r="L4894" t="s">
        <v>560</v>
      </c>
      <c r="M4894" t="s">
        <v>559</v>
      </c>
      <c r="N4894" s="8">
        <v>43412</v>
      </c>
      <c r="O4894">
        <v>0</v>
      </c>
      <c r="P4894">
        <v>0</v>
      </c>
      <c r="Q4894">
        <v>3886.7959999999998</v>
      </c>
      <c r="R4894">
        <v>394.209</v>
      </c>
      <c r="S4894">
        <v>0.82099999999999995</v>
      </c>
      <c r="T4894">
        <v>33</v>
      </c>
      <c r="U4894">
        <v>1194.5730000000001</v>
      </c>
      <c r="V4894">
        <v>9</v>
      </c>
      <c r="W4894">
        <v>2.0129999999999999</v>
      </c>
      <c r="X4894">
        <v>3.254</v>
      </c>
      <c r="Y4894" s="8">
        <v>43412</v>
      </c>
    </row>
    <row r="4895" spans="1:25" x14ac:dyDescent="0.25">
      <c r="A4895">
        <v>-111.97717</v>
      </c>
      <c r="B4895">
        <v>33.079909229999998</v>
      </c>
      <c r="C4895" t="s">
        <v>563</v>
      </c>
      <c r="D4895" t="s">
        <v>562</v>
      </c>
      <c r="E4895" t="s">
        <v>561</v>
      </c>
      <c r="F4895">
        <v>2373</v>
      </c>
      <c r="G4895">
        <v>180</v>
      </c>
      <c r="H4895">
        <v>13.333</v>
      </c>
      <c r="I4895">
        <v>2.9529999999999998</v>
      </c>
      <c r="J4895">
        <v>1</v>
      </c>
      <c r="K4895">
        <v>1172.287</v>
      </c>
      <c r="L4895" t="s">
        <v>560</v>
      </c>
      <c r="M4895" t="s">
        <v>559</v>
      </c>
      <c r="N4895" s="8">
        <v>43412</v>
      </c>
      <c r="O4895">
        <v>0</v>
      </c>
      <c r="P4895">
        <v>0</v>
      </c>
      <c r="Q4895">
        <v>5815.2120000000004</v>
      </c>
      <c r="R4895">
        <v>589.79399999999998</v>
      </c>
      <c r="S4895">
        <v>1.2290000000000001</v>
      </c>
      <c r="T4895">
        <v>33</v>
      </c>
      <c r="U4895">
        <v>1787.2539999999999</v>
      </c>
      <c r="V4895">
        <v>9</v>
      </c>
      <c r="W4895">
        <v>2.0129999999999999</v>
      </c>
      <c r="X4895">
        <v>3.254</v>
      </c>
      <c r="Y4895" s="8">
        <v>43412</v>
      </c>
    </row>
    <row r="4896" spans="1:25" x14ac:dyDescent="0.25">
      <c r="A4896">
        <v>-111.97716948999999</v>
      </c>
      <c r="B4896">
        <v>33.079901210000003</v>
      </c>
      <c r="C4896" t="s">
        <v>563</v>
      </c>
      <c r="D4896" t="s">
        <v>562</v>
      </c>
      <c r="E4896" t="s">
        <v>561</v>
      </c>
      <c r="F4896">
        <v>2374</v>
      </c>
      <c r="G4896">
        <v>183</v>
      </c>
      <c r="H4896">
        <v>13.333</v>
      </c>
      <c r="I4896">
        <v>2.7559999999999998</v>
      </c>
      <c r="J4896">
        <v>1</v>
      </c>
      <c r="K4896">
        <v>1172.3230000000001</v>
      </c>
      <c r="L4896" t="s">
        <v>560</v>
      </c>
      <c r="M4896" t="s">
        <v>559</v>
      </c>
      <c r="N4896" s="8">
        <v>43412</v>
      </c>
      <c r="O4896">
        <v>0</v>
      </c>
      <c r="P4896">
        <v>0</v>
      </c>
      <c r="Q4896">
        <v>6282.0169999999998</v>
      </c>
      <c r="R4896">
        <v>682.649</v>
      </c>
      <c r="S4896">
        <v>1.4219999999999999</v>
      </c>
      <c r="T4896">
        <v>33</v>
      </c>
      <c r="U4896">
        <v>2068.6320000000001</v>
      </c>
      <c r="V4896">
        <v>9</v>
      </c>
      <c r="W4896">
        <v>1.879</v>
      </c>
      <c r="X4896">
        <v>3.0369999999999999</v>
      </c>
      <c r="Y4896" s="8">
        <v>43412</v>
      </c>
    </row>
    <row r="4897" spans="1:25" x14ac:dyDescent="0.25">
      <c r="A4897">
        <v>-111.97717034</v>
      </c>
      <c r="B4897">
        <v>33.079893220000002</v>
      </c>
      <c r="C4897" t="s">
        <v>563</v>
      </c>
      <c r="D4897" t="s">
        <v>562</v>
      </c>
      <c r="E4897" t="s">
        <v>561</v>
      </c>
      <c r="F4897">
        <v>2375</v>
      </c>
      <c r="G4897">
        <v>178</v>
      </c>
      <c r="H4897">
        <v>13.333</v>
      </c>
      <c r="I4897">
        <v>2.92</v>
      </c>
      <c r="J4897">
        <v>1</v>
      </c>
      <c r="K4897">
        <v>1172.3620000000001</v>
      </c>
      <c r="L4897" t="s">
        <v>560</v>
      </c>
      <c r="M4897" t="s">
        <v>559</v>
      </c>
      <c r="N4897" s="8">
        <v>43412</v>
      </c>
      <c r="O4897">
        <v>0</v>
      </c>
      <c r="P4897">
        <v>0</v>
      </c>
      <c r="Q4897">
        <v>7069.17</v>
      </c>
      <c r="R4897">
        <v>725.03</v>
      </c>
      <c r="S4897">
        <v>1.51</v>
      </c>
      <c r="T4897">
        <v>33</v>
      </c>
      <c r="U4897">
        <v>2197.0590000000002</v>
      </c>
      <c r="V4897">
        <v>9</v>
      </c>
      <c r="W4897">
        <v>1.9910000000000001</v>
      </c>
      <c r="X4897">
        <v>3.218</v>
      </c>
      <c r="Y4897" s="8">
        <v>43412</v>
      </c>
    </row>
    <row r="4898" spans="1:25" x14ac:dyDescent="0.25">
      <c r="A4898">
        <v>-111.97716982999999</v>
      </c>
      <c r="B4898">
        <v>33.079885220000001</v>
      </c>
      <c r="C4898" t="s">
        <v>563</v>
      </c>
      <c r="D4898" t="s">
        <v>562</v>
      </c>
      <c r="E4898" t="s">
        <v>561</v>
      </c>
      <c r="F4898">
        <v>2376</v>
      </c>
      <c r="G4898">
        <v>181</v>
      </c>
      <c r="H4898">
        <v>13.333</v>
      </c>
      <c r="I4898">
        <v>3.117</v>
      </c>
      <c r="J4898">
        <v>1</v>
      </c>
      <c r="K4898">
        <v>1172.32</v>
      </c>
      <c r="L4898" t="s">
        <v>560</v>
      </c>
      <c r="M4898" t="s">
        <v>559</v>
      </c>
      <c r="N4898" s="8">
        <v>43412</v>
      </c>
      <c r="O4898">
        <v>0</v>
      </c>
      <c r="P4898">
        <v>0</v>
      </c>
      <c r="Q4898">
        <v>7087.7870000000003</v>
      </c>
      <c r="R4898">
        <v>681.02700000000004</v>
      </c>
      <c r="S4898">
        <v>1.419</v>
      </c>
      <c r="T4898">
        <v>33</v>
      </c>
      <c r="U4898">
        <v>2063.7179999999998</v>
      </c>
      <c r="V4898">
        <v>9</v>
      </c>
      <c r="W4898">
        <v>2.125</v>
      </c>
      <c r="X4898">
        <v>3.4340000000000002</v>
      </c>
      <c r="Y4898" s="8">
        <v>43412</v>
      </c>
    </row>
    <row r="4899" spans="1:25" x14ac:dyDescent="0.25">
      <c r="A4899">
        <v>-111.97717049000001</v>
      </c>
      <c r="B4899">
        <v>33.079877209999999</v>
      </c>
      <c r="C4899" t="s">
        <v>563</v>
      </c>
      <c r="D4899" t="s">
        <v>562</v>
      </c>
      <c r="E4899" t="s">
        <v>561</v>
      </c>
      <c r="F4899">
        <v>2377</v>
      </c>
      <c r="G4899">
        <v>183</v>
      </c>
      <c r="H4899">
        <v>13.333</v>
      </c>
      <c r="I4899">
        <v>2.9529999999999998</v>
      </c>
      <c r="J4899">
        <v>1</v>
      </c>
      <c r="K4899">
        <v>1172.31</v>
      </c>
      <c r="L4899" t="s">
        <v>560</v>
      </c>
      <c r="M4899" t="s">
        <v>559</v>
      </c>
      <c r="N4899" s="8">
        <v>43412</v>
      </c>
      <c r="O4899">
        <v>0</v>
      </c>
      <c r="P4899">
        <v>0</v>
      </c>
      <c r="Q4899">
        <v>8144.723</v>
      </c>
      <c r="R4899">
        <v>826.05899999999997</v>
      </c>
      <c r="S4899">
        <v>1.7210000000000001</v>
      </c>
      <c r="T4899">
        <v>33</v>
      </c>
      <c r="U4899">
        <v>2503.2089999999998</v>
      </c>
      <c r="V4899">
        <v>9</v>
      </c>
      <c r="W4899">
        <v>2.0129999999999999</v>
      </c>
      <c r="X4899">
        <v>3.254</v>
      </c>
      <c r="Y4899" s="8">
        <v>43412</v>
      </c>
    </row>
    <row r="4900" spans="1:25" x14ac:dyDescent="0.25">
      <c r="A4900">
        <v>-111.97716966</v>
      </c>
      <c r="B4900">
        <v>33.079869219999999</v>
      </c>
      <c r="C4900" t="s">
        <v>563</v>
      </c>
      <c r="D4900" t="s">
        <v>562</v>
      </c>
      <c r="E4900" t="s">
        <v>561</v>
      </c>
      <c r="F4900">
        <v>2378</v>
      </c>
      <c r="G4900">
        <v>182</v>
      </c>
      <c r="H4900">
        <v>13.333</v>
      </c>
      <c r="I4900">
        <v>2.8540000000000001</v>
      </c>
      <c r="J4900">
        <v>1</v>
      </c>
      <c r="K4900">
        <v>1172.306</v>
      </c>
      <c r="L4900" t="s">
        <v>560</v>
      </c>
      <c r="M4900" t="s">
        <v>559</v>
      </c>
      <c r="N4900" s="8">
        <v>43412</v>
      </c>
      <c r="O4900">
        <v>0</v>
      </c>
      <c r="P4900">
        <v>0</v>
      </c>
      <c r="Q4900">
        <v>10517.085999999999</v>
      </c>
      <c r="R4900">
        <v>1103.452</v>
      </c>
      <c r="S4900">
        <v>2.2989999999999999</v>
      </c>
      <c r="T4900">
        <v>33</v>
      </c>
      <c r="U4900">
        <v>3343.7939999999999</v>
      </c>
      <c r="V4900">
        <v>9</v>
      </c>
      <c r="W4900">
        <v>1.946</v>
      </c>
      <c r="X4900">
        <v>3.145</v>
      </c>
      <c r="Y4900" s="8">
        <v>43412</v>
      </c>
    </row>
    <row r="4901" spans="1:25" x14ac:dyDescent="0.25">
      <c r="A4901">
        <v>-111.97717203000001</v>
      </c>
      <c r="B4901">
        <v>33.079861180000002</v>
      </c>
      <c r="C4901" t="s">
        <v>563</v>
      </c>
      <c r="D4901" t="s">
        <v>562</v>
      </c>
      <c r="E4901" t="s">
        <v>561</v>
      </c>
      <c r="F4901">
        <v>2379</v>
      </c>
      <c r="G4901">
        <v>174</v>
      </c>
      <c r="H4901">
        <v>13.333</v>
      </c>
      <c r="I4901">
        <v>2.9529999999999998</v>
      </c>
      <c r="J4901">
        <v>1</v>
      </c>
      <c r="K4901">
        <v>1172.3130000000001</v>
      </c>
      <c r="L4901" t="s">
        <v>560</v>
      </c>
      <c r="M4901" t="s">
        <v>559</v>
      </c>
      <c r="N4901" s="8">
        <v>43412</v>
      </c>
      <c r="O4901">
        <v>0</v>
      </c>
      <c r="P4901">
        <v>0</v>
      </c>
      <c r="Q4901">
        <v>10461.51</v>
      </c>
      <c r="R4901">
        <v>1061.0340000000001</v>
      </c>
      <c r="S4901">
        <v>2.21</v>
      </c>
      <c r="T4901">
        <v>33</v>
      </c>
      <c r="U4901">
        <v>3215.2530000000002</v>
      </c>
      <c r="V4901">
        <v>9</v>
      </c>
      <c r="W4901">
        <v>2.0129999999999999</v>
      </c>
      <c r="X4901">
        <v>3.254</v>
      </c>
      <c r="Y4901" s="8">
        <v>43412</v>
      </c>
    </row>
    <row r="4902" spans="1:25" x14ac:dyDescent="0.25">
      <c r="A4902">
        <v>-111.977171</v>
      </c>
      <c r="B4902">
        <v>33.079853229999998</v>
      </c>
      <c r="C4902" t="s">
        <v>563</v>
      </c>
      <c r="D4902" t="s">
        <v>562</v>
      </c>
      <c r="E4902" t="s">
        <v>561</v>
      </c>
      <c r="F4902">
        <v>2380</v>
      </c>
      <c r="G4902">
        <v>180</v>
      </c>
      <c r="H4902">
        <v>13.333</v>
      </c>
      <c r="I4902">
        <v>2.9860000000000002</v>
      </c>
      <c r="J4902">
        <v>1</v>
      </c>
      <c r="K4902">
        <v>1172.31</v>
      </c>
      <c r="L4902" t="s">
        <v>560</v>
      </c>
      <c r="M4902" t="s">
        <v>559</v>
      </c>
      <c r="N4902" s="8">
        <v>43412</v>
      </c>
      <c r="O4902">
        <v>0</v>
      </c>
      <c r="P4902">
        <v>0</v>
      </c>
      <c r="Q4902">
        <v>9396.2569999999996</v>
      </c>
      <c r="R4902">
        <v>942.52</v>
      </c>
      <c r="S4902">
        <v>1.964</v>
      </c>
      <c r="T4902">
        <v>33</v>
      </c>
      <c r="U4902">
        <v>2856.123</v>
      </c>
      <c r="V4902">
        <v>9</v>
      </c>
      <c r="W4902">
        <v>2.036</v>
      </c>
      <c r="X4902">
        <v>3.29</v>
      </c>
      <c r="Y4902" s="8">
        <v>43412</v>
      </c>
    </row>
    <row r="4903" spans="1:25" x14ac:dyDescent="0.25">
      <c r="A4903">
        <v>-111.97717083000001</v>
      </c>
      <c r="B4903">
        <v>33.079845220000003</v>
      </c>
      <c r="C4903" t="s">
        <v>563</v>
      </c>
      <c r="D4903" t="s">
        <v>562</v>
      </c>
      <c r="E4903" t="s">
        <v>561</v>
      </c>
      <c r="F4903">
        <v>2381</v>
      </c>
      <c r="G4903">
        <v>181</v>
      </c>
      <c r="H4903">
        <v>13.333</v>
      </c>
      <c r="I4903">
        <v>2.887</v>
      </c>
      <c r="J4903">
        <v>1</v>
      </c>
      <c r="K4903">
        <v>1172.3330000000001</v>
      </c>
      <c r="L4903" t="s">
        <v>560</v>
      </c>
      <c r="M4903" t="s">
        <v>559</v>
      </c>
      <c r="N4903" s="8">
        <v>43412</v>
      </c>
      <c r="O4903">
        <v>0</v>
      </c>
      <c r="P4903">
        <v>0</v>
      </c>
      <c r="Q4903">
        <v>10221.966</v>
      </c>
      <c r="R4903">
        <v>1060.3009999999999</v>
      </c>
      <c r="S4903">
        <v>2.2090000000000001</v>
      </c>
      <c r="T4903">
        <v>33</v>
      </c>
      <c r="U4903">
        <v>3213.0320000000002</v>
      </c>
      <c r="V4903">
        <v>9</v>
      </c>
      <c r="W4903">
        <v>1.9690000000000001</v>
      </c>
      <c r="X4903">
        <v>3.181</v>
      </c>
      <c r="Y4903" s="8">
        <v>43412</v>
      </c>
    </row>
    <row r="4904" spans="1:25" x14ac:dyDescent="0.25">
      <c r="A4904">
        <v>-111.97717049000001</v>
      </c>
      <c r="B4904">
        <v>33.079837210000001</v>
      </c>
      <c r="C4904" t="s">
        <v>563</v>
      </c>
      <c r="D4904" t="s">
        <v>562</v>
      </c>
      <c r="E4904" t="s">
        <v>561</v>
      </c>
      <c r="F4904">
        <v>2382</v>
      </c>
      <c r="G4904">
        <v>183</v>
      </c>
      <c r="H4904">
        <v>13.333</v>
      </c>
      <c r="I4904">
        <v>2.9529999999999998</v>
      </c>
      <c r="J4904">
        <v>1</v>
      </c>
      <c r="K4904">
        <v>1172.2929999999999</v>
      </c>
      <c r="L4904" t="s">
        <v>560</v>
      </c>
      <c r="M4904" t="s">
        <v>559</v>
      </c>
      <c r="N4904" s="8">
        <v>43412</v>
      </c>
      <c r="O4904">
        <v>0</v>
      </c>
      <c r="P4904">
        <v>0</v>
      </c>
      <c r="Q4904">
        <v>12301.467000000001</v>
      </c>
      <c r="R4904">
        <v>1247.6469999999999</v>
      </c>
      <c r="S4904">
        <v>2.5990000000000002</v>
      </c>
      <c r="T4904">
        <v>33</v>
      </c>
      <c r="U4904">
        <v>3780.748</v>
      </c>
      <c r="V4904">
        <v>9</v>
      </c>
      <c r="W4904">
        <v>2.0129999999999999</v>
      </c>
      <c r="X4904">
        <v>3.254</v>
      </c>
      <c r="Y4904" s="8">
        <v>43412</v>
      </c>
    </row>
    <row r="4905" spans="1:25" x14ac:dyDescent="0.25">
      <c r="A4905">
        <v>-111.97717183</v>
      </c>
      <c r="B4905">
        <v>33.079829220000001</v>
      </c>
      <c r="C4905" t="s">
        <v>563</v>
      </c>
      <c r="D4905" t="s">
        <v>562</v>
      </c>
      <c r="E4905" t="s">
        <v>561</v>
      </c>
      <c r="F4905">
        <v>2383</v>
      </c>
      <c r="G4905">
        <v>181</v>
      </c>
      <c r="H4905">
        <v>13.333</v>
      </c>
      <c r="I4905">
        <v>2.625</v>
      </c>
      <c r="J4905">
        <v>1</v>
      </c>
      <c r="K4905">
        <v>1172.365</v>
      </c>
      <c r="L4905" t="s">
        <v>560</v>
      </c>
      <c r="M4905" t="s">
        <v>559</v>
      </c>
      <c r="N4905" s="8">
        <v>43412</v>
      </c>
      <c r="O4905">
        <v>0</v>
      </c>
      <c r="P4905">
        <v>0</v>
      </c>
      <c r="Q4905">
        <v>13222.575000000001</v>
      </c>
      <c r="R4905">
        <v>1508.702</v>
      </c>
      <c r="S4905">
        <v>3.1429999999999998</v>
      </c>
      <c r="T4905">
        <v>33</v>
      </c>
      <c r="U4905">
        <v>4571.8230000000003</v>
      </c>
      <c r="V4905">
        <v>9</v>
      </c>
      <c r="W4905">
        <v>1.79</v>
      </c>
      <c r="X4905">
        <v>2.8919999999999999</v>
      </c>
      <c r="Y4905" s="8">
        <v>43412</v>
      </c>
    </row>
    <row r="4906" spans="1:25" x14ac:dyDescent="0.25">
      <c r="A4906">
        <v>-111.97717066</v>
      </c>
      <c r="B4906">
        <v>33.079821219999999</v>
      </c>
      <c r="C4906" t="s">
        <v>563</v>
      </c>
      <c r="D4906" t="s">
        <v>562</v>
      </c>
      <c r="E4906" t="s">
        <v>561</v>
      </c>
      <c r="F4906">
        <v>2384</v>
      </c>
      <c r="G4906">
        <v>182</v>
      </c>
      <c r="H4906">
        <v>13.333</v>
      </c>
      <c r="I4906">
        <v>2.625</v>
      </c>
      <c r="J4906">
        <v>1</v>
      </c>
      <c r="K4906">
        <v>1172.385</v>
      </c>
      <c r="L4906" t="s">
        <v>560</v>
      </c>
      <c r="M4906" t="s">
        <v>559</v>
      </c>
      <c r="N4906" s="8">
        <v>43412</v>
      </c>
      <c r="O4906">
        <v>0</v>
      </c>
      <c r="P4906">
        <v>0</v>
      </c>
      <c r="Q4906">
        <v>12834.204</v>
      </c>
      <c r="R4906">
        <v>1464.3879999999999</v>
      </c>
      <c r="S4906">
        <v>3.0510000000000002</v>
      </c>
      <c r="T4906">
        <v>33</v>
      </c>
      <c r="U4906">
        <v>4437.54</v>
      </c>
      <c r="V4906">
        <v>9</v>
      </c>
      <c r="W4906">
        <v>1.79</v>
      </c>
      <c r="X4906">
        <v>2.8919999999999999</v>
      </c>
      <c r="Y4906" s="8">
        <v>43412</v>
      </c>
    </row>
    <row r="4907" spans="1:25" x14ac:dyDescent="0.25">
      <c r="A4907">
        <v>-111.97717268</v>
      </c>
      <c r="B4907">
        <v>33.079813209999998</v>
      </c>
      <c r="C4907" t="s">
        <v>563</v>
      </c>
      <c r="D4907" t="s">
        <v>562</v>
      </c>
      <c r="E4907" t="s">
        <v>561</v>
      </c>
      <c r="F4907">
        <v>2385</v>
      </c>
      <c r="G4907">
        <v>176</v>
      </c>
      <c r="H4907">
        <v>13.333</v>
      </c>
      <c r="I4907">
        <v>3.0510000000000002</v>
      </c>
      <c r="J4907">
        <v>1</v>
      </c>
      <c r="K4907">
        <v>1172.29</v>
      </c>
      <c r="L4907" t="s">
        <v>560</v>
      </c>
      <c r="M4907" t="s">
        <v>559</v>
      </c>
      <c r="N4907" s="8">
        <v>43412</v>
      </c>
      <c r="O4907">
        <v>0</v>
      </c>
      <c r="P4907">
        <v>0</v>
      </c>
      <c r="Q4907">
        <v>13118.583000000001</v>
      </c>
      <c r="R4907">
        <v>1287.6010000000001</v>
      </c>
      <c r="S4907">
        <v>2.6829999999999998</v>
      </c>
      <c r="T4907">
        <v>33</v>
      </c>
      <c r="U4907">
        <v>3901.8209999999999</v>
      </c>
      <c r="V4907">
        <v>9</v>
      </c>
      <c r="W4907">
        <v>2.08</v>
      </c>
      <c r="X4907">
        <v>3.3620000000000001</v>
      </c>
      <c r="Y4907" s="8">
        <v>43412</v>
      </c>
    </row>
    <row r="4908" spans="1:25" x14ac:dyDescent="0.25">
      <c r="A4908">
        <v>-111.97717149</v>
      </c>
      <c r="B4908">
        <v>33.079805210000004</v>
      </c>
      <c r="C4908" t="s">
        <v>563</v>
      </c>
      <c r="D4908" t="s">
        <v>562</v>
      </c>
      <c r="E4908" t="s">
        <v>561</v>
      </c>
      <c r="F4908">
        <v>2386</v>
      </c>
      <c r="G4908">
        <v>183</v>
      </c>
      <c r="H4908">
        <v>13.333</v>
      </c>
      <c r="I4908">
        <v>2.69</v>
      </c>
      <c r="J4908">
        <v>1</v>
      </c>
      <c r="K4908">
        <v>1172.251</v>
      </c>
      <c r="L4908" t="s">
        <v>560</v>
      </c>
      <c r="M4908" t="s">
        <v>559</v>
      </c>
      <c r="N4908" s="8">
        <v>43412</v>
      </c>
      <c r="O4908">
        <v>0</v>
      </c>
      <c r="P4908">
        <v>0</v>
      </c>
      <c r="Q4908">
        <v>13927.602999999999</v>
      </c>
      <c r="R4908">
        <v>1550.386</v>
      </c>
      <c r="S4908">
        <v>3.23</v>
      </c>
      <c r="T4908">
        <v>33</v>
      </c>
      <c r="U4908">
        <v>4698.1390000000001</v>
      </c>
      <c r="V4908">
        <v>9</v>
      </c>
      <c r="W4908">
        <v>1.8340000000000001</v>
      </c>
      <c r="X4908">
        <v>2.964</v>
      </c>
      <c r="Y4908" s="8">
        <v>43412</v>
      </c>
    </row>
    <row r="4909" spans="1:25" x14ac:dyDescent="0.25">
      <c r="A4909">
        <v>-111.977172</v>
      </c>
      <c r="B4909">
        <v>33.079797229999997</v>
      </c>
      <c r="C4909" t="s">
        <v>563</v>
      </c>
      <c r="D4909" t="s">
        <v>562</v>
      </c>
      <c r="E4909" t="s">
        <v>561</v>
      </c>
      <c r="F4909">
        <v>2387</v>
      </c>
      <c r="G4909">
        <v>180</v>
      </c>
      <c r="H4909">
        <v>13.333</v>
      </c>
      <c r="I4909">
        <v>2.9529999999999998</v>
      </c>
      <c r="J4909">
        <v>1</v>
      </c>
      <c r="K4909">
        <v>1172.2380000000001</v>
      </c>
      <c r="L4909" t="s">
        <v>560</v>
      </c>
      <c r="M4909" t="s">
        <v>559</v>
      </c>
      <c r="N4909" s="8">
        <v>43412</v>
      </c>
      <c r="O4909">
        <v>0</v>
      </c>
      <c r="P4909">
        <v>0</v>
      </c>
      <c r="Q4909">
        <v>14159.215</v>
      </c>
      <c r="R4909">
        <v>1436.0650000000001</v>
      </c>
      <c r="S4909">
        <v>2.992</v>
      </c>
      <c r="T4909">
        <v>33</v>
      </c>
      <c r="U4909">
        <v>4351.7110000000002</v>
      </c>
      <c r="V4909">
        <v>9</v>
      </c>
      <c r="W4909">
        <v>2.0129999999999999</v>
      </c>
      <c r="X4909">
        <v>3.254</v>
      </c>
      <c r="Y4909" s="8">
        <v>43412</v>
      </c>
    </row>
    <row r="4910" spans="1:25" x14ac:dyDescent="0.25">
      <c r="A4910">
        <v>-111.97717234</v>
      </c>
      <c r="B4910">
        <v>33.079789220000002</v>
      </c>
      <c r="C4910" t="s">
        <v>563</v>
      </c>
      <c r="D4910" t="s">
        <v>562</v>
      </c>
      <c r="E4910" t="s">
        <v>561</v>
      </c>
      <c r="F4910">
        <v>2388</v>
      </c>
      <c r="G4910">
        <v>178</v>
      </c>
      <c r="H4910">
        <v>13.333</v>
      </c>
      <c r="I4910">
        <v>2.887</v>
      </c>
      <c r="J4910">
        <v>1</v>
      </c>
      <c r="K4910">
        <v>1172.2280000000001</v>
      </c>
      <c r="L4910" t="s">
        <v>560</v>
      </c>
      <c r="M4910" t="s">
        <v>559</v>
      </c>
      <c r="N4910" s="8">
        <v>43412</v>
      </c>
      <c r="O4910">
        <v>0</v>
      </c>
      <c r="P4910">
        <v>0</v>
      </c>
      <c r="Q4910">
        <v>12678.216</v>
      </c>
      <c r="R4910">
        <v>1315.0820000000001</v>
      </c>
      <c r="S4910">
        <v>2.74</v>
      </c>
      <c r="T4910">
        <v>33</v>
      </c>
      <c r="U4910">
        <v>3985.096</v>
      </c>
      <c r="V4910">
        <v>9</v>
      </c>
      <c r="W4910">
        <v>1.9690000000000001</v>
      </c>
      <c r="X4910">
        <v>3.181</v>
      </c>
      <c r="Y4910" s="8">
        <v>43412</v>
      </c>
    </row>
    <row r="4911" spans="1:25" x14ac:dyDescent="0.25">
      <c r="A4911">
        <v>-111.97717166</v>
      </c>
      <c r="B4911">
        <v>33.079781220000001</v>
      </c>
      <c r="C4911" t="s">
        <v>563</v>
      </c>
      <c r="D4911" t="s">
        <v>562</v>
      </c>
      <c r="E4911" t="s">
        <v>561</v>
      </c>
      <c r="F4911">
        <v>2389</v>
      </c>
      <c r="G4911">
        <v>182</v>
      </c>
      <c r="H4911">
        <v>13.333</v>
      </c>
      <c r="I4911">
        <v>2.657</v>
      </c>
      <c r="J4911">
        <v>1</v>
      </c>
      <c r="K4911">
        <v>1172.375</v>
      </c>
      <c r="L4911" t="s">
        <v>560</v>
      </c>
      <c r="M4911" t="s">
        <v>559</v>
      </c>
      <c r="N4911" s="8">
        <v>43412</v>
      </c>
      <c r="O4911">
        <v>0</v>
      </c>
      <c r="P4911">
        <v>0</v>
      </c>
      <c r="Q4911">
        <v>14364.388999999999</v>
      </c>
      <c r="R4911">
        <v>1618.749</v>
      </c>
      <c r="S4911">
        <v>3.3719999999999999</v>
      </c>
      <c r="T4911">
        <v>33</v>
      </c>
      <c r="U4911">
        <v>4905.299</v>
      </c>
      <c r="V4911">
        <v>9</v>
      </c>
      <c r="W4911">
        <v>1.8120000000000001</v>
      </c>
      <c r="X4911">
        <v>2.9279999999999999</v>
      </c>
      <c r="Y4911" s="8">
        <v>43412</v>
      </c>
    </row>
    <row r="4912" spans="1:25" x14ac:dyDescent="0.25">
      <c r="A4912">
        <v>-111.977171</v>
      </c>
      <c r="B4912">
        <v>33.079773230000001</v>
      </c>
      <c r="C4912" t="s">
        <v>563</v>
      </c>
      <c r="D4912" t="s">
        <v>562</v>
      </c>
      <c r="E4912" t="s">
        <v>561</v>
      </c>
      <c r="F4912">
        <v>2390</v>
      </c>
      <c r="G4912">
        <v>180</v>
      </c>
      <c r="H4912">
        <v>13.333</v>
      </c>
      <c r="I4912">
        <v>2.7890000000000001</v>
      </c>
      <c r="J4912">
        <v>1</v>
      </c>
      <c r="K4912">
        <v>1172.287</v>
      </c>
      <c r="L4912" t="s">
        <v>560</v>
      </c>
      <c r="M4912" t="s">
        <v>559</v>
      </c>
      <c r="N4912" s="8">
        <v>43412</v>
      </c>
      <c r="O4912">
        <v>0</v>
      </c>
      <c r="P4912">
        <v>0</v>
      </c>
      <c r="Q4912">
        <v>13331.413</v>
      </c>
      <c r="R4912">
        <v>1431.6420000000001</v>
      </c>
      <c r="S4912">
        <v>2.9830000000000001</v>
      </c>
      <c r="T4912">
        <v>33</v>
      </c>
      <c r="U4912">
        <v>4338.3100000000004</v>
      </c>
      <c r="V4912">
        <v>9</v>
      </c>
      <c r="W4912">
        <v>1.901</v>
      </c>
      <c r="X4912">
        <v>3.073</v>
      </c>
      <c r="Y4912" s="8">
        <v>43412</v>
      </c>
    </row>
    <row r="4913" spans="1:25" x14ac:dyDescent="0.25">
      <c r="A4913">
        <v>-111.97717117000001</v>
      </c>
      <c r="B4913">
        <v>33.079765219999999</v>
      </c>
      <c r="C4913" t="s">
        <v>563</v>
      </c>
      <c r="D4913" t="s">
        <v>562</v>
      </c>
      <c r="E4913" t="s">
        <v>561</v>
      </c>
      <c r="F4913">
        <v>2391</v>
      </c>
      <c r="G4913">
        <v>179</v>
      </c>
      <c r="H4913">
        <v>13.333</v>
      </c>
      <c r="I4913">
        <v>2.8220000000000001</v>
      </c>
      <c r="J4913">
        <v>1</v>
      </c>
      <c r="K4913">
        <v>1172.31</v>
      </c>
      <c r="L4913" t="s">
        <v>560</v>
      </c>
      <c r="M4913" t="s">
        <v>559</v>
      </c>
      <c r="N4913" s="8">
        <v>43412</v>
      </c>
      <c r="O4913">
        <v>0</v>
      </c>
      <c r="P4913">
        <v>0</v>
      </c>
      <c r="Q4913">
        <v>12614.984</v>
      </c>
      <c r="R4913">
        <v>1338.954</v>
      </c>
      <c r="S4913">
        <v>2.7890000000000001</v>
      </c>
      <c r="T4913">
        <v>33</v>
      </c>
      <c r="U4913">
        <v>4057.4349999999999</v>
      </c>
      <c r="V4913">
        <v>9</v>
      </c>
      <c r="W4913">
        <v>1.9239999999999999</v>
      </c>
      <c r="X4913">
        <v>3.109</v>
      </c>
      <c r="Y4913" s="8">
        <v>43412</v>
      </c>
    </row>
    <row r="4914" spans="1:25" x14ac:dyDescent="0.25">
      <c r="A4914">
        <v>-111.97717203000001</v>
      </c>
      <c r="B4914">
        <v>33.079757180000001</v>
      </c>
      <c r="C4914" t="s">
        <v>563</v>
      </c>
      <c r="D4914" t="s">
        <v>562</v>
      </c>
      <c r="E4914" t="s">
        <v>561</v>
      </c>
      <c r="F4914">
        <v>2392</v>
      </c>
      <c r="G4914">
        <v>174</v>
      </c>
      <c r="H4914">
        <v>13.333</v>
      </c>
      <c r="I4914">
        <v>2.7229999999999999</v>
      </c>
      <c r="J4914">
        <v>1</v>
      </c>
      <c r="K4914">
        <v>1172.29</v>
      </c>
      <c r="L4914" t="s">
        <v>560</v>
      </c>
      <c r="M4914" t="s">
        <v>559</v>
      </c>
      <c r="N4914" s="8">
        <v>43412</v>
      </c>
      <c r="O4914">
        <v>0</v>
      </c>
      <c r="P4914">
        <v>0</v>
      </c>
      <c r="Q4914">
        <v>12093.043</v>
      </c>
      <c r="R4914">
        <v>1329.9480000000001</v>
      </c>
      <c r="S4914">
        <v>2.7709999999999999</v>
      </c>
      <c r="T4914">
        <v>33</v>
      </c>
      <c r="U4914">
        <v>4030.1469999999999</v>
      </c>
      <c r="V4914">
        <v>9</v>
      </c>
      <c r="W4914">
        <v>1.857</v>
      </c>
      <c r="X4914">
        <v>3.0009999999999999</v>
      </c>
      <c r="Y4914" s="8">
        <v>43412</v>
      </c>
    </row>
    <row r="4915" spans="1:25" x14ac:dyDescent="0.25">
      <c r="A4915">
        <v>-111.97717032</v>
      </c>
      <c r="B4915">
        <v>33.079749210000003</v>
      </c>
      <c r="C4915" t="s">
        <v>563</v>
      </c>
      <c r="D4915" t="s">
        <v>562</v>
      </c>
      <c r="E4915" t="s">
        <v>561</v>
      </c>
      <c r="F4915">
        <v>2393</v>
      </c>
      <c r="G4915">
        <v>184</v>
      </c>
      <c r="H4915">
        <v>13.333</v>
      </c>
      <c r="I4915">
        <v>2.92</v>
      </c>
      <c r="J4915">
        <v>1</v>
      </c>
      <c r="K4915">
        <v>1172.297</v>
      </c>
      <c r="L4915" t="s">
        <v>560</v>
      </c>
      <c r="M4915" t="s">
        <v>559</v>
      </c>
      <c r="N4915" s="8">
        <v>43412</v>
      </c>
      <c r="O4915">
        <v>0</v>
      </c>
      <c r="P4915">
        <v>0</v>
      </c>
      <c r="Q4915">
        <v>10700.338</v>
      </c>
      <c r="R4915">
        <v>1097.45</v>
      </c>
      <c r="S4915">
        <v>2.286</v>
      </c>
      <c r="T4915">
        <v>33</v>
      </c>
      <c r="U4915">
        <v>3325.6060000000002</v>
      </c>
      <c r="V4915">
        <v>9</v>
      </c>
      <c r="W4915">
        <v>1.9910000000000001</v>
      </c>
      <c r="X4915">
        <v>3.218</v>
      </c>
      <c r="Y4915" s="8">
        <v>43412</v>
      </c>
    </row>
    <row r="4916" spans="1:25" x14ac:dyDescent="0.25">
      <c r="A4916">
        <v>-111.97717217</v>
      </c>
      <c r="B4916">
        <v>33.079741220000002</v>
      </c>
      <c r="C4916" t="s">
        <v>563</v>
      </c>
      <c r="D4916" t="s">
        <v>562</v>
      </c>
      <c r="E4916" t="s">
        <v>561</v>
      </c>
      <c r="F4916">
        <v>2394</v>
      </c>
      <c r="G4916">
        <v>179</v>
      </c>
      <c r="H4916">
        <v>13.333</v>
      </c>
      <c r="I4916">
        <v>2.8220000000000001</v>
      </c>
      <c r="J4916">
        <v>1</v>
      </c>
      <c r="K4916">
        <v>1172.287</v>
      </c>
      <c r="L4916" t="s">
        <v>560</v>
      </c>
      <c r="M4916" t="s">
        <v>559</v>
      </c>
      <c r="N4916" s="8">
        <v>43412</v>
      </c>
      <c r="O4916">
        <v>0</v>
      </c>
      <c r="P4916">
        <v>0</v>
      </c>
      <c r="Q4916">
        <v>10198.446</v>
      </c>
      <c r="R4916">
        <v>1082.463</v>
      </c>
      <c r="S4916">
        <v>2.2549999999999999</v>
      </c>
      <c r="T4916">
        <v>33</v>
      </c>
      <c r="U4916">
        <v>3280.1889999999999</v>
      </c>
      <c r="V4916">
        <v>9</v>
      </c>
      <c r="W4916">
        <v>1.9239999999999999</v>
      </c>
      <c r="X4916">
        <v>3.109</v>
      </c>
      <c r="Y4916" s="8">
        <v>43412</v>
      </c>
    </row>
    <row r="4917" spans="1:25" x14ac:dyDescent="0.25">
      <c r="A4917">
        <v>-111.97717097</v>
      </c>
      <c r="B4917">
        <v>33.079733179999998</v>
      </c>
      <c r="C4917" t="s">
        <v>563</v>
      </c>
      <c r="D4917" t="s">
        <v>562</v>
      </c>
      <c r="E4917" t="s">
        <v>561</v>
      </c>
      <c r="F4917">
        <v>2395</v>
      </c>
      <c r="G4917">
        <v>186</v>
      </c>
      <c r="H4917">
        <v>13.333</v>
      </c>
      <c r="I4917">
        <v>2.7890000000000001</v>
      </c>
      <c r="J4917">
        <v>1</v>
      </c>
      <c r="K4917">
        <v>1172.3130000000001</v>
      </c>
      <c r="L4917" t="s">
        <v>560</v>
      </c>
      <c r="M4917" t="s">
        <v>559</v>
      </c>
      <c r="N4917" s="8">
        <v>43412</v>
      </c>
      <c r="O4917">
        <v>0</v>
      </c>
      <c r="P4917">
        <v>0</v>
      </c>
      <c r="Q4917">
        <v>8742.6740000000009</v>
      </c>
      <c r="R4917">
        <v>938.86400000000003</v>
      </c>
      <c r="S4917">
        <v>1.956</v>
      </c>
      <c r="T4917">
        <v>33</v>
      </c>
      <c r="U4917">
        <v>2845.0419999999999</v>
      </c>
      <c r="V4917">
        <v>9</v>
      </c>
      <c r="W4917">
        <v>1.901</v>
      </c>
      <c r="X4917">
        <v>3.073</v>
      </c>
      <c r="Y4917" s="8">
        <v>43412</v>
      </c>
    </row>
    <row r="4918" spans="1:25" x14ac:dyDescent="0.25">
      <c r="A4918">
        <v>-111.97717234</v>
      </c>
      <c r="B4918">
        <v>33.07972522</v>
      </c>
      <c r="C4918" t="s">
        <v>563</v>
      </c>
      <c r="D4918" t="s">
        <v>562</v>
      </c>
      <c r="E4918" t="s">
        <v>561</v>
      </c>
      <c r="F4918">
        <v>2396</v>
      </c>
      <c r="G4918">
        <v>178</v>
      </c>
      <c r="H4918">
        <v>13.333</v>
      </c>
      <c r="I4918">
        <v>2.92</v>
      </c>
      <c r="J4918">
        <v>1</v>
      </c>
      <c r="K4918">
        <v>1172.2670000000001</v>
      </c>
      <c r="L4918" t="s">
        <v>560</v>
      </c>
      <c r="M4918" t="s">
        <v>559</v>
      </c>
      <c r="N4918" s="8">
        <v>43412</v>
      </c>
      <c r="O4918">
        <v>0</v>
      </c>
      <c r="P4918">
        <v>0</v>
      </c>
      <c r="Q4918">
        <v>9231.7870000000003</v>
      </c>
      <c r="R4918">
        <v>946.83199999999999</v>
      </c>
      <c r="S4918">
        <v>1.9730000000000001</v>
      </c>
      <c r="T4918">
        <v>33</v>
      </c>
      <c r="U4918">
        <v>2869.1889999999999</v>
      </c>
      <c r="V4918">
        <v>9</v>
      </c>
      <c r="W4918">
        <v>1.9910000000000001</v>
      </c>
      <c r="X4918">
        <v>3.218</v>
      </c>
      <c r="Y4918" s="8">
        <v>43412</v>
      </c>
    </row>
    <row r="4919" spans="1:25" x14ac:dyDescent="0.25">
      <c r="A4919">
        <v>-111.97717234</v>
      </c>
      <c r="B4919">
        <v>33.079717219999999</v>
      </c>
      <c r="C4919" t="s">
        <v>563</v>
      </c>
      <c r="D4919" t="s">
        <v>562</v>
      </c>
      <c r="E4919" t="s">
        <v>561</v>
      </c>
      <c r="F4919">
        <v>2397</v>
      </c>
      <c r="G4919">
        <v>178</v>
      </c>
      <c r="H4919">
        <v>13.333</v>
      </c>
      <c r="I4919">
        <v>2.8220000000000001</v>
      </c>
      <c r="J4919">
        <v>1</v>
      </c>
      <c r="K4919">
        <v>1172.2739999999999</v>
      </c>
      <c r="L4919" t="s">
        <v>560</v>
      </c>
      <c r="M4919" t="s">
        <v>559</v>
      </c>
      <c r="N4919" s="8">
        <v>43412</v>
      </c>
      <c r="O4919">
        <v>0</v>
      </c>
      <c r="P4919">
        <v>0</v>
      </c>
      <c r="Q4919">
        <v>10874.832</v>
      </c>
      <c r="R4919">
        <v>1154.2539999999999</v>
      </c>
      <c r="S4919">
        <v>2.4049999999999998</v>
      </c>
      <c r="T4919">
        <v>33</v>
      </c>
      <c r="U4919">
        <v>3497.739</v>
      </c>
      <c r="V4919">
        <v>9</v>
      </c>
      <c r="W4919">
        <v>1.9239999999999999</v>
      </c>
      <c r="X4919">
        <v>3.109</v>
      </c>
      <c r="Y4919" s="8">
        <v>43412</v>
      </c>
    </row>
    <row r="4920" spans="1:25" x14ac:dyDescent="0.25">
      <c r="A4920">
        <v>-111.97717217</v>
      </c>
      <c r="B4920">
        <v>33.079709219999998</v>
      </c>
      <c r="C4920" t="s">
        <v>563</v>
      </c>
      <c r="D4920" t="s">
        <v>562</v>
      </c>
      <c r="E4920" t="s">
        <v>561</v>
      </c>
      <c r="F4920">
        <v>2398</v>
      </c>
      <c r="G4920">
        <v>179</v>
      </c>
      <c r="H4920">
        <v>13.333</v>
      </c>
      <c r="I4920">
        <v>3.2149999999999999</v>
      </c>
      <c r="J4920">
        <v>1</v>
      </c>
      <c r="K4920">
        <v>1172.3130000000001</v>
      </c>
      <c r="L4920" t="s">
        <v>560</v>
      </c>
      <c r="M4920" t="s">
        <v>559</v>
      </c>
      <c r="N4920" s="8">
        <v>43412</v>
      </c>
      <c r="O4920">
        <v>0</v>
      </c>
      <c r="P4920">
        <v>0</v>
      </c>
      <c r="Q4920">
        <v>10457.489</v>
      </c>
      <c r="R4920">
        <v>974.04399999999998</v>
      </c>
      <c r="S4920">
        <v>2.0289999999999999</v>
      </c>
      <c r="T4920">
        <v>33</v>
      </c>
      <c r="U4920">
        <v>2951.6489999999999</v>
      </c>
      <c r="V4920">
        <v>9</v>
      </c>
      <c r="W4920">
        <v>2.1920000000000002</v>
      </c>
      <c r="X4920">
        <v>3.5430000000000001</v>
      </c>
      <c r="Y4920" s="8">
        <v>43412</v>
      </c>
    </row>
    <row r="4921" spans="1:25" x14ac:dyDescent="0.25">
      <c r="A4921">
        <v>-111.97717149</v>
      </c>
      <c r="B4921">
        <v>33.079701210000003</v>
      </c>
      <c r="C4921" t="s">
        <v>563</v>
      </c>
      <c r="D4921" t="s">
        <v>562</v>
      </c>
      <c r="E4921" t="s">
        <v>561</v>
      </c>
      <c r="F4921">
        <v>2399</v>
      </c>
      <c r="G4921">
        <v>183</v>
      </c>
      <c r="H4921">
        <v>13.333</v>
      </c>
      <c r="I4921">
        <v>2.8220000000000001</v>
      </c>
      <c r="J4921">
        <v>1</v>
      </c>
      <c r="K4921">
        <v>1172.306</v>
      </c>
      <c r="L4921" t="s">
        <v>560</v>
      </c>
      <c r="M4921" t="s">
        <v>559</v>
      </c>
      <c r="N4921" s="8">
        <v>43412</v>
      </c>
      <c r="O4921">
        <v>0</v>
      </c>
      <c r="P4921">
        <v>0</v>
      </c>
      <c r="Q4921">
        <v>11781.343999999999</v>
      </c>
      <c r="R4921">
        <v>1250.471</v>
      </c>
      <c r="S4921">
        <v>2.605</v>
      </c>
      <c r="T4921">
        <v>33</v>
      </c>
      <c r="U4921">
        <v>3789.306</v>
      </c>
      <c r="V4921">
        <v>9</v>
      </c>
      <c r="W4921">
        <v>1.9239999999999999</v>
      </c>
      <c r="X4921">
        <v>3.109</v>
      </c>
      <c r="Y4921" s="8">
        <v>43412</v>
      </c>
    </row>
    <row r="4922" spans="1:25" x14ac:dyDescent="0.25">
      <c r="A4922">
        <v>-111.97717303</v>
      </c>
      <c r="B4922">
        <v>33.07969318</v>
      </c>
      <c r="C4922" t="s">
        <v>563</v>
      </c>
      <c r="D4922" t="s">
        <v>562</v>
      </c>
      <c r="E4922" t="s">
        <v>561</v>
      </c>
      <c r="F4922">
        <v>2400</v>
      </c>
      <c r="G4922">
        <v>174</v>
      </c>
      <c r="H4922">
        <v>13.333</v>
      </c>
      <c r="I4922">
        <v>2.92</v>
      </c>
      <c r="J4922">
        <v>1</v>
      </c>
      <c r="K4922">
        <v>1172.31</v>
      </c>
      <c r="L4922" t="s">
        <v>560</v>
      </c>
      <c r="M4922" t="s">
        <v>559</v>
      </c>
      <c r="N4922" s="8">
        <v>43412</v>
      </c>
      <c r="O4922">
        <v>0</v>
      </c>
      <c r="P4922">
        <v>0</v>
      </c>
      <c r="Q4922">
        <v>11377.605</v>
      </c>
      <c r="R4922">
        <v>1166.912</v>
      </c>
      <c r="S4922">
        <v>2.431</v>
      </c>
      <c r="T4922">
        <v>33</v>
      </c>
      <c r="U4922">
        <v>3536.0970000000002</v>
      </c>
      <c r="V4922">
        <v>9</v>
      </c>
      <c r="W4922">
        <v>1.9910000000000001</v>
      </c>
      <c r="X4922">
        <v>3.218</v>
      </c>
      <c r="Y4922" s="8">
        <v>43412</v>
      </c>
    </row>
    <row r="4923" spans="1:25" x14ac:dyDescent="0.25">
      <c r="A4923">
        <v>-111.97717063</v>
      </c>
      <c r="B4923">
        <v>33.079685150000003</v>
      </c>
      <c r="C4923" t="s">
        <v>563</v>
      </c>
      <c r="D4923" t="s">
        <v>562</v>
      </c>
      <c r="E4923" t="s">
        <v>561</v>
      </c>
      <c r="F4923">
        <v>2401</v>
      </c>
      <c r="G4923">
        <v>188</v>
      </c>
      <c r="H4923">
        <v>13.333</v>
      </c>
      <c r="I4923">
        <v>3.0179999999999998</v>
      </c>
      <c r="J4923">
        <v>1</v>
      </c>
      <c r="K4923">
        <v>1172.297</v>
      </c>
      <c r="L4923" t="s">
        <v>560</v>
      </c>
      <c r="M4923" t="s">
        <v>559</v>
      </c>
      <c r="N4923" s="8">
        <v>43412</v>
      </c>
      <c r="O4923">
        <v>0</v>
      </c>
      <c r="P4923">
        <v>0</v>
      </c>
      <c r="Q4923">
        <v>10566.768</v>
      </c>
      <c r="R4923">
        <v>1048.4110000000001</v>
      </c>
      <c r="S4923">
        <v>2.1840000000000002</v>
      </c>
      <c r="T4923">
        <v>33</v>
      </c>
      <c r="U4923">
        <v>3177.0039999999999</v>
      </c>
      <c r="V4923">
        <v>9</v>
      </c>
      <c r="W4923">
        <v>2.0579999999999998</v>
      </c>
      <c r="X4923">
        <v>3.3260000000000001</v>
      </c>
      <c r="Y4923" s="8">
        <v>43412</v>
      </c>
    </row>
    <row r="4924" spans="1:25" x14ac:dyDescent="0.25">
      <c r="A4924">
        <v>-111.97717268</v>
      </c>
      <c r="B4924">
        <v>33.079678209999997</v>
      </c>
      <c r="C4924" t="s">
        <v>563</v>
      </c>
      <c r="D4924" t="s">
        <v>562</v>
      </c>
      <c r="E4924" t="s">
        <v>561</v>
      </c>
      <c r="F4924">
        <v>2402</v>
      </c>
      <c r="G4924">
        <v>176</v>
      </c>
      <c r="H4924">
        <v>13.333</v>
      </c>
      <c r="I4924">
        <v>2.887</v>
      </c>
      <c r="J4924">
        <v>1</v>
      </c>
      <c r="K4924">
        <v>1172.3979999999999</v>
      </c>
      <c r="L4924" t="s">
        <v>560</v>
      </c>
      <c r="M4924" t="s">
        <v>559</v>
      </c>
      <c r="N4924" s="8">
        <v>43412</v>
      </c>
      <c r="O4924">
        <v>0</v>
      </c>
      <c r="P4924">
        <v>0</v>
      </c>
      <c r="Q4924">
        <v>11564.768</v>
      </c>
      <c r="R4924">
        <v>1199.586</v>
      </c>
      <c r="S4924">
        <v>2.4990000000000001</v>
      </c>
      <c r="T4924">
        <v>33</v>
      </c>
      <c r="U4924">
        <v>3635.11</v>
      </c>
      <c r="V4924">
        <v>9</v>
      </c>
      <c r="W4924">
        <v>1.9690000000000001</v>
      </c>
      <c r="X4924">
        <v>3.181</v>
      </c>
      <c r="Y4924" s="8">
        <v>43412</v>
      </c>
    </row>
    <row r="4925" spans="1:25" x14ac:dyDescent="0.25">
      <c r="A4925">
        <v>-111.97717063</v>
      </c>
      <c r="B4925">
        <v>33.079669150000001</v>
      </c>
      <c r="C4925" t="s">
        <v>563</v>
      </c>
      <c r="D4925" t="s">
        <v>562</v>
      </c>
      <c r="E4925" t="s">
        <v>561</v>
      </c>
      <c r="F4925">
        <v>2403</v>
      </c>
      <c r="G4925">
        <v>188</v>
      </c>
      <c r="H4925">
        <v>13.333</v>
      </c>
      <c r="I4925">
        <v>2.9529999999999998</v>
      </c>
      <c r="J4925">
        <v>1</v>
      </c>
      <c r="K4925">
        <v>1172.3030000000001</v>
      </c>
      <c r="L4925" t="s">
        <v>560</v>
      </c>
      <c r="M4925" t="s">
        <v>559</v>
      </c>
      <c r="N4925" s="8">
        <v>43412</v>
      </c>
      <c r="O4925">
        <v>0</v>
      </c>
      <c r="P4925">
        <v>0</v>
      </c>
      <c r="Q4925">
        <v>13254.962</v>
      </c>
      <c r="R4925">
        <v>1344.3530000000001</v>
      </c>
      <c r="S4925">
        <v>2.8010000000000002</v>
      </c>
      <c r="T4925">
        <v>33</v>
      </c>
      <c r="U4925">
        <v>4073.7959999999998</v>
      </c>
      <c r="V4925">
        <v>9</v>
      </c>
      <c r="W4925">
        <v>2.0129999999999999</v>
      </c>
      <c r="X4925">
        <v>3.254</v>
      </c>
      <c r="Y4925" s="8">
        <v>43412</v>
      </c>
    </row>
    <row r="4926" spans="1:25" x14ac:dyDescent="0.25">
      <c r="A4926">
        <v>-111.97717251</v>
      </c>
      <c r="B4926">
        <v>33.079661209999998</v>
      </c>
      <c r="C4926" t="s">
        <v>563</v>
      </c>
      <c r="D4926" t="s">
        <v>562</v>
      </c>
      <c r="E4926" t="s">
        <v>561</v>
      </c>
      <c r="F4926">
        <v>2404</v>
      </c>
      <c r="G4926">
        <v>177</v>
      </c>
      <c r="H4926">
        <v>13.333</v>
      </c>
      <c r="I4926">
        <v>2.92</v>
      </c>
      <c r="J4926">
        <v>1</v>
      </c>
      <c r="K4926">
        <v>1172.365</v>
      </c>
      <c r="L4926" t="s">
        <v>560</v>
      </c>
      <c r="M4926" t="s">
        <v>559</v>
      </c>
      <c r="N4926" s="8">
        <v>43412</v>
      </c>
      <c r="O4926">
        <v>0</v>
      </c>
      <c r="P4926">
        <v>0</v>
      </c>
      <c r="Q4926">
        <v>11914.031999999999</v>
      </c>
      <c r="R4926">
        <v>1221.9290000000001</v>
      </c>
      <c r="S4926">
        <v>2.5459999999999998</v>
      </c>
      <c r="T4926">
        <v>33</v>
      </c>
      <c r="U4926">
        <v>3702.8159999999998</v>
      </c>
      <c r="V4926">
        <v>9</v>
      </c>
      <c r="W4926">
        <v>1.9910000000000001</v>
      </c>
      <c r="X4926">
        <v>3.218</v>
      </c>
      <c r="Y4926" s="8">
        <v>43412</v>
      </c>
    </row>
    <row r="4927" spans="1:25" x14ac:dyDescent="0.25">
      <c r="A4927">
        <v>-111.97717231999999</v>
      </c>
      <c r="B4927">
        <v>33.079653209999996</v>
      </c>
      <c r="C4927" t="s">
        <v>563</v>
      </c>
      <c r="D4927" t="s">
        <v>562</v>
      </c>
      <c r="E4927" t="s">
        <v>561</v>
      </c>
      <c r="F4927">
        <v>2405</v>
      </c>
      <c r="G4927">
        <v>184</v>
      </c>
      <c r="H4927">
        <v>13.333</v>
      </c>
      <c r="I4927">
        <v>3.117</v>
      </c>
      <c r="J4927">
        <v>1</v>
      </c>
      <c r="K4927">
        <v>1172.3230000000001</v>
      </c>
      <c r="L4927" t="s">
        <v>560</v>
      </c>
      <c r="M4927" t="s">
        <v>559</v>
      </c>
      <c r="N4927" s="8">
        <v>43412</v>
      </c>
      <c r="O4927">
        <v>0</v>
      </c>
      <c r="P4927">
        <v>0</v>
      </c>
      <c r="Q4927">
        <v>12157.873</v>
      </c>
      <c r="R4927">
        <v>1168.184</v>
      </c>
      <c r="S4927">
        <v>2.4340000000000002</v>
      </c>
      <c r="T4927">
        <v>33</v>
      </c>
      <c r="U4927">
        <v>3539.9520000000002</v>
      </c>
      <c r="V4927">
        <v>9</v>
      </c>
      <c r="W4927">
        <v>2.125</v>
      </c>
      <c r="X4927">
        <v>3.4340000000000002</v>
      </c>
      <c r="Y4927" s="8">
        <v>43412</v>
      </c>
    </row>
    <row r="4928" spans="1:25" x14ac:dyDescent="0.25">
      <c r="A4928">
        <v>-111.97717317</v>
      </c>
      <c r="B4928">
        <v>33.079645220000003</v>
      </c>
      <c r="C4928" t="s">
        <v>563</v>
      </c>
      <c r="D4928" t="s">
        <v>562</v>
      </c>
      <c r="E4928" t="s">
        <v>561</v>
      </c>
      <c r="F4928">
        <v>2406</v>
      </c>
      <c r="G4928">
        <v>179</v>
      </c>
      <c r="H4928">
        <v>13.333</v>
      </c>
      <c r="I4928">
        <v>2.7890000000000001</v>
      </c>
      <c r="J4928">
        <v>1</v>
      </c>
      <c r="K4928">
        <v>1172.26</v>
      </c>
      <c r="L4928" t="s">
        <v>560</v>
      </c>
      <c r="M4928" t="s">
        <v>559</v>
      </c>
      <c r="N4928" s="8">
        <v>43412</v>
      </c>
      <c r="O4928">
        <v>0</v>
      </c>
      <c r="P4928">
        <v>0</v>
      </c>
      <c r="Q4928">
        <v>12315.733</v>
      </c>
      <c r="R4928">
        <v>1322.57</v>
      </c>
      <c r="S4928">
        <v>2.7549999999999999</v>
      </c>
      <c r="T4928">
        <v>33</v>
      </c>
      <c r="U4928">
        <v>4007.7869999999998</v>
      </c>
      <c r="V4928">
        <v>9</v>
      </c>
      <c r="W4928">
        <v>1.901</v>
      </c>
      <c r="X4928">
        <v>3.073</v>
      </c>
      <c r="Y4928" s="8">
        <v>43412</v>
      </c>
    </row>
    <row r="4929" spans="1:25" x14ac:dyDescent="0.25">
      <c r="A4929">
        <v>-111.97717163</v>
      </c>
      <c r="B4929">
        <v>33.079638150000001</v>
      </c>
      <c r="C4929" t="s">
        <v>563</v>
      </c>
      <c r="D4929" t="s">
        <v>562</v>
      </c>
      <c r="E4929" t="s">
        <v>561</v>
      </c>
      <c r="F4929">
        <v>2407</v>
      </c>
      <c r="G4929">
        <v>188</v>
      </c>
      <c r="H4929">
        <v>13.333</v>
      </c>
      <c r="I4929">
        <v>3.0840000000000001</v>
      </c>
      <c r="J4929">
        <v>1</v>
      </c>
      <c r="K4929">
        <v>1172.346</v>
      </c>
      <c r="L4929" t="s">
        <v>560</v>
      </c>
      <c r="M4929" t="s">
        <v>559</v>
      </c>
      <c r="N4929" s="8">
        <v>43412</v>
      </c>
      <c r="O4929">
        <v>0</v>
      </c>
      <c r="P4929">
        <v>0</v>
      </c>
      <c r="Q4929">
        <v>11903.457</v>
      </c>
      <c r="R4929">
        <v>1155.9059999999999</v>
      </c>
      <c r="S4929">
        <v>2.4079999999999999</v>
      </c>
      <c r="T4929">
        <v>33</v>
      </c>
      <c r="U4929">
        <v>3502.7449999999999</v>
      </c>
      <c r="V4929">
        <v>9</v>
      </c>
      <c r="W4929">
        <v>2.1030000000000002</v>
      </c>
      <c r="X4929">
        <v>3.3980000000000001</v>
      </c>
      <c r="Y4929" s="8">
        <v>43412</v>
      </c>
    </row>
    <row r="4930" spans="1:25" x14ac:dyDescent="0.25">
      <c r="A4930">
        <v>-111.97717403</v>
      </c>
      <c r="B4930">
        <v>33.079630180000002</v>
      </c>
      <c r="C4930" t="s">
        <v>563</v>
      </c>
      <c r="D4930" t="s">
        <v>562</v>
      </c>
      <c r="E4930" t="s">
        <v>561</v>
      </c>
      <c r="F4930">
        <v>2408</v>
      </c>
      <c r="G4930">
        <v>174</v>
      </c>
      <c r="H4930">
        <v>13.333</v>
      </c>
      <c r="I4930">
        <v>2.69</v>
      </c>
      <c r="J4930">
        <v>1</v>
      </c>
      <c r="K4930">
        <v>1172.2570000000001</v>
      </c>
      <c r="L4930" t="s">
        <v>560</v>
      </c>
      <c r="M4930" t="s">
        <v>559</v>
      </c>
      <c r="N4930" s="8">
        <v>43412</v>
      </c>
      <c r="O4930">
        <v>0</v>
      </c>
      <c r="P4930">
        <v>0</v>
      </c>
      <c r="Q4930">
        <v>15296.843000000001</v>
      </c>
      <c r="R4930">
        <v>1702.806</v>
      </c>
      <c r="S4930">
        <v>3.548</v>
      </c>
      <c r="T4930">
        <v>33</v>
      </c>
      <c r="U4930">
        <v>5160.0190000000002</v>
      </c>
      <c r="V4930">
        <v>9</v>
      </c>
      <c r="W4930">
        <v>1.8340000000000001</v>
      </c>
      <c r="X4930">
        <v>2.964</v>
      </c>
      <c r="Y4930" s="8">
        <v>43412</v>
      </c>
    </row>
    <row r="4931" spans="1:25" x14ac:dyDescent="0.25">
      <c r="A4931">
        <v>-111.97717213999999</v>
      </c>
      <c r="B4931">
        <v>33.079622190000002</v>
      </c>
      <c r="C4931" t="s">
        <v>563</v>
      </c>
      <c r="D4931" t="s">
        <v>562</v>
      </c>
      <c r="E4931" t="s">
        <v>561</v>
      </c>
      <c r="F4931">
        <v>2409</v>
      </c>
      <c r="G4931">
        <v>185</v>
      </c>
      <c r="H4931">
        <v>13.333</v>
      </c>
      <c r="I4931">
        <v>2.887</v>
      </c>
      <c r="J4931">
        <v>1</v>
      </c>
      <c r="K4931">
        <v>1172.27</v>
      </c>
      <c r="L4931" t="s">
        <v>560</v>
      </c>
      <c r="M4931" t="s">
        <v>559</v>
      </c>
      <c r="N4931" s="8">
        <v>43412</v>
      </c>
      <c r="O4931">
        <v>0</v>
      </c>
      <c r="P4931">
        <v>0</v>
      </c>
      <c r="Q4931">
        <v>14315.423000000001</v>
      </c>
      <c r="R4931">
        <v>1484.905</v>
      </c>
      <c r="S4931">
        <v>3.0939999999999999</v>
      </c>
      <c r="T4931">
        <v>33</v>
      </c>
      <c r="U4931">
        <v>4499.7129999999997</v>
      </c>
      <c r="V4931">
        <v>9</v>
      </c>
      <c r="W4931">
        <v>1.9690000000000001</v>
      </c>
      <c r="X4931">
        <v>3.181</v>
      </c>
      <c r="Y4931" s="8">
        <v>43412</v>
      </c>
    </row>
    <row r="4932" spans="1:25" x14ac:dyDescent="0.25">
      <c r="A4932">
        <v>-111.97717317</v>
      </c>
      <c r="B4932">
        <v>33.079614220000003</v>
      </c>
      <c r="C4932" t="s">
        <v>563</v>
      </c>
      <c r="D4932" t="s">
        <v>562</v>
      </c>
      <c r="E4932" t="s">
        <v>561</v>
      </c>
      <c r="F4932">
        <v>2410</v>
      </c>
      <c r="G4932">
        <v>179</v>
      </c>
      <c r="H4932">
        <v>13.333</v>
      </c>
      <c r="I4932">
        <v>3.2149999999999999</v>
      </c>
      <c r="J4932">
        <v>1</v>
      </c>
      <c r="K4932">
        <v>1172.2639999999999</v>
      </c>
      <c r="L4932" t="s">
        <v>560</v>
      </c>
      <c r="M4932" t="s">
        <v>559</v>
      </c>
      <c r="N4932" s="8">
        <v>43412</v>
      </c>
      <c r="O4932">
        <v>0</v>
      </c>
      <c r="P4932">
        <v>0</v>
      </c>
      <c r="Q4932">
        <v>13115.829</v>
      </c>
      <c r="R4932">
        <v>1221.6500000000001</v>
      </c>
      <c r="S4932">
        <v>2.5449999999999999</v>
      </c>
      <c r="T4932">
        <v>33</v>
      </c>
      <c r="U4932">
        <v>3701.971</v>
      </c>
      <c r="V4932">
        <v>9</v>
      </c>
      <c r="W4932">
        <v>2.1920000000000002</v>
      </c>
      <c r="X4932">
        <v>3.5430000000000001</v>
      </c>
      <c r="Y4932" s="8">
        <v>43412</v>
      </c>
    </row>
    <row r="4933" spans="1:25" x14ac:dyDescent="0.25">
      <c r="A4933">
        <v>-111.97717179999999</v>
      </c>
      <c r="B4933">
        <v>33.079606159999997</v>
      </c>
      <c r="C4933" t="s">
        <v>563</v>
      </c>
      <c r="D4933" t="s">
        <v>562</v>
      </c>
      <c r="E4933" t="s">
        <v>561</v>
      </c>
      <c r="F4933">
        <v>2411</v>
      </c>
      <c r="G4933">
        <v>187</v>
      </c>
      <c r="H4933">
        <v>13.333</v>
      </c>
      <c r="I4933">
        <v>2.8540000000000001</v>
      </c>
      <c r="J4933">
        <v>1</v>
      </c>
      <c r="K4933">
        <v>1172.329</v>
      </c>
      <c r="L4933" t="s">
        <v>560</v>
      </c>
      <c r="M4933" t="s">
        <v>559</v>
      </c>
      <c r="N4933" s="8">
        <v>43412</v>
      </c>
      <c r="O4933">
        <v>0</v>
      </c>
      <c r="P4933">
        <v>0</v>
      </c>
      <c r="Q4933">
        <v>12785.403</v>
      </c>
      <c r="R4933">
        <v>1341.444</v>
      </c>
      <c r="S4933">
        <v>2.7949999999999999</v>
      </c>
      <c r="T4933">
        <v>33</v>
      </c>
      <c r="U4933">
        <v>4064.9810000000002</v>
      </c>
      <c r="V4933">
        <v>9</v>
      </c>
      <c r="W4933">
        <v>1.946</v>
      </c>
      <c r="X4933">
        <v>3.145</v>
      </c>
      <c r="Y4933" s="8">
        <v>43412</v>
      </c>
    </row>
    <row r="4934" spans="1:25" x14ac:dyDescent="0.25">
      <c r="A4934">
        <v>-111.97717299999999</v>
      </c>
      <c r="B4934">
        <v>33.079598230000002</v>
      </c>
      <c r="C4934" t="s">
        <v>563</v>
      </c>
      <c r="D4934" t="s">
        <v>562</v>
      </c>
      <c r="E4934" t="s">
        <v>561</v>
      </c>
      <c r="F4934">
        <v>2412</v>
      </c>
      <c r="G4934">
        <v>180</v>
      </c>
      <c r="H4934">
        <v>13.333</v>
      </c>
      <c r="I4934">
        <v>2.8220000000000001</v>
      </c>
      <c r="J4934">
        <v>1</v>
      </c>
      <c r="K4934">
        <v>1172.32</v>
      </c>
      <c r="L4934" t="s">
        <v>560</v>
      </c>
      <c r="M4934" t="s">
        <v>559</v>
      </c>
      <c r="N4934" s="8">
        <v>43412</v>
      </c>
      <c r="O4934">
        <v>0</v>
      </c>
      <c r="P4934">
        <v>0</v>
      </c>
      <c r="Q4934">
        <v>14542.683999999999</v>
      </c>
      <c r="R4934">
        <v>1543.56</v>
      </c>
      <c r="S4934">
        <v>3.2160000000000002</v>
      </c>
      <c r="T4934">
        <v>33</v>
      </c>
      <c r="U4934">
        <v>4677.4530000000004</v>
      </c>
      <c r="V4934">
        <v>9</v>
      </c>
      <c r="W4934">
        <v>1.9239999999999999</v>
      </c>
      <c r="X4934">
        <v>3.109</v>
      </c>
      <c r="Y4934" s="8">
        <v>43412</v>
      </c>
    </row>
    <row r="4935" spans="1:25" x14ac:dyDescent="0.25">
      <c r="A4935">
        <v>-111.97717265999999</v>
      </c>
      <c r="B4935">
        <v>33.07959022</v>
      </c>
      <c r="C4935" t="s">
        <v>563</v>
      </c>
      <c r="D4935" t="s">
        <v>562</v>
      </c>
      <c r="E4935" t="s">
        <v>561</v>
      </c>
      <c r="F4935">
        <v>2413</v>
      </c>
      <c r="G4935">
        <v>182</v>
      </c>
      <c r="H4935">
        <v>13.333</v>
      </c>
      <c r="I4935">
        <v>2.9529999999999998</v>
      </c>
      <c r="J4935">
        <v>1</v>
      </c>
      <c r="K4935">
        <v>1172.329</v>
      </c>
      <c r="L4935" t="s">
        <v>560</v>
      </c>
      <c r="M4935" t="s">
        <v>559</v>
      </c>
      <c r="N4935" s="8">
        <v>43412</v>
      </c>
      <c r="O4935">
        <v>0</v>
      </c>
      <c r="P4935">
        <v>0</v>
      </c>
      <c r="Q4935">
        <v>13682.275</v>
      </c>
      <c r="R4935">
        <v>1387.692</v>
      </c>
      <c r="S4935">
        <v>2.891</v>
      </c>
      <c r="T4935">
        <v>33</v>
      </c>
      <c r="U4935">
        <v>4205.1270000000004</v>
      </c>
      <c r="V4935">
        <v>9</v>
      </c>
      <c r="W4935">
        <v>2.0129999999999999</v>
      </c>
      <c r="X4935">
        <v>3.254</v>
      </c>
      <c r="Y4935" s="8">
        <v>43412</v>
      </c>
    </row>
    <row r="4936" spans="1:25" x14ac:dyDescent="0.25">
      <c r="A4936">
        <v>-111.97717283</v>
      </c>
      <c r="B4936">
        <v>33.079582219999999</v>
      </c>
      <c r="C4936" t="s">
        <v>563</v>
      </c>
      <c r="D4936" t="s">
        <v>562</v>
      </c>
      <c r="E4936" t="s">
        <v>561</v>
      </c>
      <c r="F4936">
        <v>2414</v>
      </c>
      <c r="G4936">
        <v>181</v>
      </c>
      <c r="H4936">
        <v>13.333</v>
      </c>
      <c r="I4936">
        <v>2.8220000000000001</v>
      </c>
      <c r="J4936">
        <v>1</v>
      </c>
      <c r="K4936">
        <v>1172.277</v>
      </c>
      <c r="L4936" t="s">
        <v>560</v>
      </c>
      <c r="M4936" t="s">
        <v>559</v>
      </c>
      <c r="N4936" s="8">
        <v>43412</v>
      </c>
      <c r="O4936">
        <v>0</v>
      </c>
      <c r="P4936">
        <v>0</v>
      </c>
      <c r="Q4936">
        <v>13733.334000000001</v>
      </c>
      <c r="R4936">
        <v>1457.655</v>
      </c>
      <c r="S4936">
        <v>3.0369999999999999</v>
      </c>
      <c r="T4936">
        <v>33</v>
      </c>
      <c r="U4936">
        <v>4417.1369999999997</v>
      </c>
      <c r="V4936">
        <v>9</v>
      </c>
      <c r="W4936">
        <v>1.9239999999999999</v>
      </c>
      <c r="X4936">
        <v>3.109</v>
      </c>
      <c r="Y4936" s="8">
        <v>43412</v>
      </c>
    </row>
    <row r="4937" spans="1:25" x14ac:dyDescent="0.25">
      <c r="A4937">
        <v>-111.97717283</v>
      </c>
      <c r="B4937">
        <v>33.079574219999998</v>
      </c>
      <c r="C4937" t="s">
        <v>563</v>
      </c>
      <c r="D4937" t="s">
        <v>562</v>
      </c>
      <c r="E4937" t="s">
        <v>561</v>
      </c>
      <c r="F4937">
        <v>2415</v>
      </c>
      <c r="G4937">
        <v>181</v>
      </c>
      <c r="H4937">
        <v>13.333</v>
      </c>
      <c r="I4937">
        <v>2.887</v>
      </c>
      <c r="J4937">
        <v>1</v>
      </c>
      <c r="K4937">
        <v>1172.2470000000001</v>
      </c>
      <c r="L4937" t="s">
        <v>560</v>
      </c>
      <c r="M4937" t="s">
        <v>559</v>
      </c>
      <c r="N4937" s="8">
        <v>43412</v>
      </c>
      <c r="O4937">
        <v>0</v>
      </c>
      <c r="P4937">
        <v>0</v>
      </c>
      <c r="Q4937">
        <v>13377.184999999999</v>
      </c>
      <c r="R4937">
        <v>1387.5840000000001</v>
      </c>
      <c r="S4937">
        <v>2.891</v>
      </c>
      <c r="T4937">
        <v>33</v>
      </c>
      <c r="U4937">
        <v>4204.8010000000004</v>
      </c>
      <c r="V4937">
        <v>9</v>
      </c>
      <c r="W4937">
        <v>1.9690000000000001</v>
      </c>
      <c r="X4937">
        <v>3.181</v>
      </c>
      <c r="Y4937" s="8">
        <v>43412</v>
      </c>
    </row>
    <row r="4938" spans="1:25" x14ac:dyDescent="0.25">
      <c r="A4938">
        <v>-111.97717283</v>
      </c>
      <c r="B4938">
        <v>33.079566219999997</v>
      </c>
      <c r="C4938" t="s">
        <v>563</v>
      </c>
      <c r="D4938" t="s">
        <v>562</v>
      </c>
      <c r="E4938" t="s">
        <v>561</v>
      </c>
      <c r="F4938">
        <v>2416</v>
      </c>
      <c r="G4938">
        <v>181</v>
      </c>
      <c r="H4938">
        <v>13.333</v>
      </c>
      <c r="I4938">
        <v>2.8220000000000001</v>
      </c>
      <c r="J4938">
        <v>1</v>
      </c>
      <c r="K4938">
        <v>1172.27</v>
      </c>
      <c r="L4938" t="s">
        <v>560</v>
      </c>
      <c r="M4938" t="s">
        <v>559</v>
      </c>
      <c r="N4938" s="8">
        <v>43412</v>
      </c>
      <c r="O4938">
        <v>0</v>
      </c>
      <c r="P4938">
        <v>0</v>
      </c>
      <c r="Q4938">
        <v>12547.786</v>
      </c>
      <c r="R4938">
        <v>1331.8209999999999</v>
      </c>
      <c r="S4938">
        <v>2.7749999999999999</v>
      </c>
      <c r="T4938">
        <v>33</v>
      </c>
      <c r="U4938">
        <v>4035.8220000000001</v>
      </c>
      <c r="V4938">
        <v>9</v>
      </c>
      <c r="W4938">
        <v>1.9239999999999999</v>
      </c>
      <c r="X4938">
        <v>3.109</v>
      </c>
      <c r="Y4938" s="8">
        <v>43412</v>
      </c>
    </row>
    <row r="4939" spans="1:25" x14ac:dyDescent="0.25">
      <c r="A4939">
        <v>-111.97717299999999</v>
      </c>
      <c r="B4939">
        <v>33.079558230000004</v>
      </c>
      <c r="C4939" t="s">
        <v>563</v>
      </c>
      <c r="D4939" t="s">
        <v>562</v>
      </c>
      <c r="E4939" t="s">
        <v>561</v>
      </c>
      <c r="F4939">
        <v>2417</v>
      </c>
      <c r="G4939">
        <v>180</v>
      </c>
      <c r="H4939">
        <v>13.333</v>
      </c>
      <c r="I4939">
        <v>2.8220000000000001</v>
      </c>
      <c r="J4939">
        <v>1</v>
      </c>
      <c r="K4939">
        <v>1172.3130000000001</v>
      </c>
      <c r="L4939" t="s">
        <v>560</v>
      </c>
      <c r="M4939" t="s">
        <v>559</v>
      </c>
      <c r="N4939" s="8">
        <v>43412</v>
      </c>
      <c r="O4939">
        <v>0</v>
      </c>
      <c r="P4939">
        <v>0</v>
      </c>
      <c r="Q4939">
        <v>12738.089</v>
      </c>
      <c r="R4939">
        <v>1352.02</v>
      </c>
      <c r="S4939">
        <v>2.8170000000000002</v>
      </c>
      <c r="T4939">
        <v>33</v>
      </c>
      <c r="U4939">
        <v>4097.03</v>
      </c>
      <c r="V4939">
        <v>9</v>
      </c>
      <c r="W4939">
        <v>1.9239999999999999</v>
      </c>
      <c r="X4939">
        <v>3.109</v>
      </c>
      <c r="Y4939" s="8">
        <v>43412</v>
      </c>
    </row>
    <row r="4940" spans="1:25" x14ac:dyDescent="0.25">
      <c r="A4940">
        <v>-111.97717265999999</v>
      </c>
      <c r="B4940">
        <v>33.079551219999999</v>
      </c>
      <c r="C4940" t="s">
        <v>563</v>
      </c>
      <c r="D4940" t="s">
        <v>562</v>
      </c>
      <c r="E4940" t="s">
        <v>561</v>
      </c>
      <c r="F4940">
        <v>2418</v>
      </c>
      <c r="G4940">
        <v>182</v>
      </c>
      <c r="H4940">
        <v>13.333</v>
      </c>
      <c r="I4940">
        <v>2.8540000000000001</v>
      </c>
      <c r="J4940">
        <v>1</v>
      </c>
      <c r="K4940">
        <v>1172.3</v>
      </c>
      <c r="L4940" t="s">
        <v>560</v>
      </c>
      <c r="M4940" t="s">
        <v>559</v>
      </c>
      <c r="N4940" s="8">
        <v>43412</v>
      </c>
      <c r="O4940">
        <v>0</v>
      </c>
      <c r="P4940">
        <v>0</v>
      </c>
      <c r="Q4940">
        <v>12529.665000000001</v>
      </c>
      <c r="R4940">
        <v>1314.6120000000001</v>
      </c>
      <c r="S4940">
        <v>2.7389999999999999</v>
      </c>
      <c r="T4940">
        <v>33</v>
      </c>
      <c r="U4940">
        <v>3983.672</v>
      </c>
      <c r="V4940">
        <v>9</v>
      </c>
      <c r="W4940">
        <v>1.946</v>
      </c>
      <c r="X4940">
        <v>3.145</v>
      </c>
      <c r="Y4940" s="8">
        <v>43412</v>
      </c>
    </row>
    <row r="4941" spans="1:25" x14ac:dyDescent="0.25">
      <c r="A4941">
        <v>-111.97717317</v>
      </c>
      <c r="B4941">
        <v>33.079543219999998</v>
      </c>
      <c r="C4941" t="s">
        <v>563</v>
      </c>
      <c r="D4941" t="s">
        <v>562</v>
      </c>
      <c r="E4941" t="s">
        <v>561</v>
      </c>
      <c r="F4941">
        <v>2419</v>
      </c>
      <c r="G4941">
        <v>179</v>
      </c>
      <c r="H4941">
        <v>13.333</v>
      </c>
      <c r="I4941">
        <v>2.8540000000000001</v>
      </c>
      <c r="J4941">
        <v>1</v>
      </c>
      <c r="K4941">
        <v>1172.2739999999999</v>
      </c>
      <c r="L4941" t="s">
        <v>560</v>
      </c>
      <c r="M4941" t="s">
        <v>559</v>
      </c>
      <c r="N4941" s="8">
        <v>43412</v>
      </c>
      <c r="O4941">
        <v>0</v>
      </c>
      <c r="P4941">
        <v>0</v>
      </c>
      <c r="Q4941">
        <v>13356.861000000001</v>
      </c>
      <c r="R4941">
        <v>1401.4010000000001</v>
      </c>
      <c r="S4941">
        <v>2.92</v>
      </c>
      <c r="T4941">
        <v>33</v>
      </c>
      <c r="U4941">
        <v>4246.67</v>
      </c>
      <c r="V4941">
        <v>9</v>
      </c>
      <c r="W4941">
        <v>1.946</v>
      </c>
      <c r="X4941">
        <v>3.145</v>
      </c>
      <c r="Y4941" s="8">
        <v>43412</v>
      </c>
    </row>
    <row r="4942" spans="1:25" x14ac:dyDescent="0.25">
      <c r="A4942">
        <v>-111.97717283</v>
      </c>
      <c r="B4942">
        <v>33.079535219999997</v>
      </c>
      <c r="C4942" t="s">
        <v>563</v>
      </c>
      <c r="D4942" t="s">
        <v>562</v>
      </c>
      <c r="E4942" t="s">
        <v>561</v>
      </c>
      <c r="F4942">
        <v>2420</v>
      </c>
      <c r="G4942">
        <v>181</v>
      </c>
      <c r="H4942">
        <v>13.333</v>
      </c>
      <c r="I4942">
        <v>2.8540000000000001</v>
      </c>
      <c r="J4942">
        <v>1</v>
      </c>
      <c r="K4942">
        <v>1172.28</v>
      </c>
      <c r="L4942" t="s">
        <v>560</v>
      </c>
      <c r="M4942" t="s">
        <v>559</v>
      </c>
      <c r="N4942" s="8">
        <v>43412</v>
      </c>
      <c r="O4942">
        <v>0</v>
      </c>
      <c r="P4942">
        <v>0</v>
      </c>
      <c r="Q4942">
        <v>13149.098</v>
      </c>
      <c r="R4942">
        <v>1379.6030000000001</v>
      </c>
      <c r="S4942">
        <v>2.8740000000000001</v>
      </c>
      <c r="T4942">
        <v>33</v>
      </c>
      <c r="U4942">
        <v>4180.6139999999996</v>
      </c>
      <c r="V4942">
        <v>9</v>
      </c>
      <c r="W4942">
        <v>1.946</v>
      </c>
      <c r="X4942">
        <v>3.145</v>
      </c>
      <c r="Y4942" s="8">
        <v>43412</v>
      </c>
    </row>
    <row r="4943" spans="1:25" x14ac:dyDescent="0.25">
      <c r="A4943">
        <v>-111.97717265999999</v>
      </c>
      <c r="B4943">
        <v>33.079527220000003</v>
      </c>
      <c r="C4943" t="s">
        <v>563</v>
      </c>
      <c r="D4943" t="s">
        <v>562</v>
      </c>
      <c r="E4943" t="s">
        <v>561</v>
      </c>
      <c r="F4943">
        <v>2421</v>
      </c>
      <c r="G4943">
        <v>182</v>
      </c>
      <c r="H4943">
        <v>13.333</v>
      </c>
      <c r="I4943">
        <v>2.9860000000000002</v>
      </c>
      <c r="J4943">
        <v>1</v>
      </c>
      <c r="K4943">
        <v>1172.297</v>
      </c>
      <c r="L4943" t="s">
        <v>560</v>
      </c>
      <c r="M4943" t="s">
        <v>559</v>
      </c>
      <c r="N4943" s="8">
        <v>43412</v>
      </c>
      <c r="O4943">
        <v>0</v>
      </c>
      <c r="P4943">
        <v>0</v>
      </c>
      <c r="Q4943">
        <v>12395.048000000001</v>
      </c>
      <c r="R4943">
        <v>1243.3230000000001</v>
      </c>
      <c r="S4943">
        <v>2.59</v>
      </c>
      <c r="T4943">
        <v>33</v>
      </c>
      <c r="U4943">
        <v>3767.6469999999999</v>
      </c>
      <c r="V4943">
        <v>9</v>
      </c>
      <c r="W4943">
        <v>2.036</v>
      </c>
      <c r="X4943">
        <v>3.29</v>
      </c>
      <c r="Y4943" s="8">
        <v>43412</v>
      </c>
    </row>
    <row r="4944" spans="1:25" x14ac:dyDescent="0.25">
      <c r="A4944">
        <v>-111.97717283</v>
      </c>
      <c r="B4944">
        <v>33.079519220000002</v>
      </c>
      <c r="C4944" t="s">
        <v>563</v>
      </c>
      <c r="D4944" t="s">
        <v>562</v>
      </c>
      <c r="E4944" t="s">
        <v>561</v>
      </c>
      <c r="F4944">
        <v>2422</v>
      </c>
      <c r="G4944">
        <v>181</v>
      </c>
      <c r="H4944">
        <v>13.333</v>
      </c>
      <c r="I4944">
        <v>2.887</v>
      </c>
      <c r="J4944">
        <v>1</v>
      </c>
      <c r="K4944">
        <v>1172.329</v>
      </c>
      <c r="L4944" t="s">
        <v>560</v>
      </c>
      <c r="M4944" t="s">
        <v>559</v>
      </c>
      <c r="N4944" s="8">
        <v>43412</v>
      </c>
      <c r="O4944">
        <v>0</v>
      </c>
      <c r="P4944">
        <v>0</v>
      </c>
      <c r="Q4944">
        <v>12974.383</v>
      </c>
      <c r="R4944">
        <v>1345.8030000000001</v>
      </c>
      <c r="S4944">
        <v>2.8039999999999998</v>
      </c>
      <c r="T4944">
        <v>33</v>
      </c>
      <c r="U4944">
        <v>4078.1889999999999</v>
      </c>
      <c r="V4944">
        <v>9</v>
      </c>
      <c r="W4944">
        <v>1.9690000000000001</v>
      </c>
      <c r="X4944">
        <v>3.181</v>
      </c>
      <c r="Y4944" s="8">
        <v>43412</v>
      </c>
    </row>
    <row r="4945" spans="1:25" x14ac:dyDescent="0.25">
      <c r="A4945">
        <v>-111.97717351</v>
      </c>
      <c r="B4945">
        <v>33.07951121</v>
      </c>
      <c r="C4945" t="s">
        <v>563</v>
      </c>
      <c r="D4945" t="s">
        <v>562</v>
      </c>
      <c r="E4945" t="s">
        <v>561</v>
      </c>
      <c r="F4945">
        <v>2423</v>
      </c>
      <c r="G4945">
        <v>177</v>
      </c>
      <c r="H4945">
        <v>13.333</v>
      </c>
      <c r="I4945">
        <v>2.887</v>
      </c>
      <c r="J4945">
        <v>1</v>
      </c>
      <c r="K4945">
        <v>1172.2929999999999</v>
      </c>
      <c r="L4945" t="s">
        <v>560</v>
      </c>
      <c r="M4945" t="s">
        <v>559</v>
      </c>
      <c r="N4945" s="8">
        <v>43412</v>
      </c>
      <c r="O4945">
        <v>0</v>
      </c>
      <c r="P4945">
        <v>0</v>
      </c>
      <c r="Q4945">
        <v>12816.191999999999</v>
      </c>
      <c r="R4945">
        <v>1329.394</v>
      </c>
      <c r="S4945">
        <v>2.77</v>
      </c>
      <c r="T4945">
        <v>33</v>
      </c>
      <c r="U4945">
        <v>4028.4659999999999</v>
      </c>
      <c r="V4945">
        <v>9</v>
      </c>
      <c r="W4945">
        <v>1.9690000000000001</v>
      </c>
      <c r="X4945">
        <v>3.181</v>
      </c>
      <c r="Y4945" s="8">
        <v>43412</v>
      </c>
    </row>
    <row r="4946" spans="1:25" x14ac:dyDescent="0.25">
      <c r="A4946">
        <v>-111.97717265999999</v>
      </c>
      <c r="B4946">
        <v>33.079503219999999</v>
      </c>
      <c r="C4946" t="s">
        <v>563</v>
      </c>
      <c r="D4946" t="s">
        <v>562</v>
      </c>
      <c r="E4946" t="s">
        <v>561</v>
      </c>
      <c r="F4946">
        <v>2424</v>
      </c>
      <c r="G4946">
        <v>182</v>
      </c>
      <c r="H4946">
        <v>13.333</v>
      </c>
      <c r="I4946">
        <v>2.9860000000000002</v>
      </c>
      <c r="J4946">
        <v>1</v>
      </c>
      <c r="K4946">
        <v>1172.306</v>
      </c>
      <c r="L4946" t="s">
        <v>560</v>
      </c>
      <c r="M4946" t="s">
        <v>559</v>
      </c>
      <c r="N4946" s="8">
        <v>43412</v>
      </c>
      <c r="O4946">
        <v>0</v>
      </c>
      <c r="P4946">
        <v>0</v>
      </c>
      <c r="Q4946">
        <v>11323.572</v>
      </c>
      <c r="R4946">
        <v>1135.846</v>
      </c>
      <c r="S4946">
        <v>2.3660000000000001</v>
      </c>
      <c r="T4946">
        <v>33</v>
      </c>
      <c r="U4946">
        <v>3441.9560000000001</v>
      </c>
      <c r="V4946">
        <v>9</v>
      </c>
      <c r="W4946">
        <v>2.036</v>
      </c>
      <c r="X4946">
        <v>3.29</v>
      </c>
      <c r="Y4946" s="8">
        <v>43412</v>
      </c>
    </row>
    <row r="4947" spans="1:25" x14ac:dyDescent="0.25">
      <c r="A4947">
        <v>-111.97717231999999</v>
      </c>
      <c r="B4947">
        <v>33.079495209999997</v>
      </c>
      <c r="C4947" t="s">
        <v>563</v>
      </c>
      <c r="D4947" t="s">
        <v>562</v>
      </c>
      <c r="E4947" t="s">
        <v>561</v>
      </c>
      <c r="F4947">
        <v>2425</v>
      </c>
      <c r="G4947">
        <v>184</v>
      </c>
      <c r="H4947">
        <v>13.333</v>
      </c>
      <c r="I4947">
        <v>2.92</v>
      </c>
      <c r="J4947">
        <v>1</v>
      </c>
      <c r="K4947">
        <v>1172.28</v>
      </c>
      <c r="L4947" t="s">
        <v>560</v>
      </c>
      <c r="M4947" t="s">
        <v>559</v>
      </c>
      <c r="N4947" s="8">
        <v>43412</v>
      </c>
      <c r="O4947">
        <v>0</v>
      </c>
      <c r="P4947">
        <v>0</v>
      </c>
      <c r="Q4947">
        <v>9791.0730000000003</v>
      </c>
      <c r="R4947">
        <v>1004.194</v>
      </c>
      <c r="S4947">
        <v>2.0920000000000001</v>
      </c>
      <c r="T4947">
        <v>33</v>
      </c>
      <c r="U4947">
        <v>3043.0120000000002</v>
      </c>
      <c r="V4947">
        <v>9</v>
      </c>
      <c r="W4947">
        <v>1.9910000000000001</v>
      </c>
      <c r="X4947">
        <v>3.218</v>
      </c>
      <c r="Y4947" s="8">
        <v>43412</v>
      </c>
    </row>
    <row r="4948" spans="1:25" x14ac:dyDescent="0.25">
      <c r="A4948">
        <v>-111.97717299999999</v>
      </c>
      <c r="B4948">
        <v>33.079487229999998</v>
      </c>
      <c r="C4948" t="s">
        <v>563</v>
      </c>
      <c r="D4948" t="s">
        <v>562</v>
      </c>
      <c r="E4948" t="s">
        <v>561</v>
      </c>
      <c r="F4948">
        <v>2426</v>
      </c>
      <c r="G4948">
        <v>180</v>
      </c>
      <c r="H4948">
        <v>13.333</v>
      </c>
      <c r="I4948">
        <v>2.92</v>
      </c>
      <c r="J4948">
        <v>1</v>
      </c>
      <c r="K4948">
        <v>1172.3520000000001</v>
      </c>
      <c r="L4948" t="s">
        <v>560</v>
      </c>
      <c r="M4948" t="s">
        <v>559</v>
      </c>
      <c r="N4948" s="8">
        <v>43412</v>
      </c>
      <c r="O4948">
        <v>0</v>
      </c>
      <c r="P4948">
        <v>0</v>
      </c>
      <c r="Q4948">
        <v>11156.127</v>
      </c>
      <c r="R4948">
        <v>1144.1969999999999</v>
      </c>
      <c r="S4948">
        <v>2.3839999999999999</v>
      </c>
      <c r="T4948">
        <v>33</v>
      </c>
      <c r="U4948">
        <v>3467.2629999999999</v>
      </c>
      <c r="V4948">
        <v>9</v>
      </c>
      <c r="W4948">
        <v>1.9910000000000001</v>
      </c>
      <c r="X4948">
        <v>3.218</v>
      </c>
      <c r="Y4948" s="8">
        <v>43412</v>
      </c>
    </row>
    <row r="4949" spans="1:25" x14ac:dyDescent="0.25">
      <c r="A4949">
        <v>-111.97717299999999</v>
      </c>
      <c r="B4949">
        <v>33.079479229999997</v>
      </c>
      <c r="C4949" t="s">
        <v>563</v>
      </c>
      <c r="D4949" t="s">
        <v>562</v>
      </c>
      <c r="E4949" t="s">
        <v>561</v>
      </c>
      <c r="F4949">
        <v>2427</v>
      </c>
      <c r="G4949">
        <v>180</v>
      </c>
      <c r="H4949">
        <v>13.333</v>
      </c>
      <c r="I4949">
        <v>2.7229999999999999</v>
      </c>
      <c r="J4949">
        <v>1</v>
      </c>
      <c r="K4949">
        <v>1172.3430000000001</v>
      </c>
      <c r="L4949" t="s">
        <v>560</v>
      </c>
      <c r="M4949" t="s">
        <v>559</v>
      </c>
      <c r="N4949" s="8">
        <v>43412</v>
      </c>
      <c r="O4949">
        <v>0</v>
      </c>
      <c r="P4949">
        <v>0</v>
      </c>
      <c r="Q4949">
        <v>11415.17</v>
      </c>
      <c r="R4949">
        <v>1255.3979999999999</v>
      </c>
      <c r="S4949">
        <v>2.6150000000000002</v>
      </c>
      <c r="T4949">
        <v>33</v>
      </c>
      <c r="U4949">
        <v>3804.2379999999998</v>
      </c>
      <c r="V4949">
        <v>9</v>
      </c>
      <c r="W4949">
        <v>1.857</v>
      </c>
      <c r="X4949">
        <v>3.0009999999999999</v>
      </c>
      <c r="Y4949" s="8">
        <v>43412</v>
      </c>
    </row>
    <row r="4950" spans="1:25" x14ac:dyDescent="0.25">
      <c r="A4950">
        <v>-111.97717332000001</v>
      </c>
      <c r="B4950">
        <v>33.079471210000001</v>
      </c>
      <c r="C4950" t="s">
        <v>563</v>
      </c>
      <c r="D4950" t="s">
        <v>562</v>
      </c>
      <c r="E4950" t="s">
        <v>561</v>
      </c>
      <c r="F4950">
        <v>2428</v>
      </c>
      <c r="G4950">
        <v>184</v>
      </c>
      <c r="H4950">
        <v>13.333</v>
      </c>
      <c r="I4950">
        <v>2.9860000000000002</v>
      </c>
      <c r="J4950">
        <v>1</v>
      </c>
      <c r="K4950">
        <v>1172.329</v>
      </c>
      <c r="L4950" t="s">
        <v>560</v>
      </c>
      <c r="M4950" t="s">
        <v>559</v>
      </c>
      <c r="N4950" s="8">
        <v>43412</v>
      </c>
      <c r="O4950">
        <v>0</v>
      </c>
      <c r="P4950">
        <v>0</v>
      </c>
      <c r="Q4950">
        <v>12729.606</v>
      </c>
      <c r="R4950">
        <v>1276.8820000000001</v>
      </c>
      <c r="S4950">
        <v>2.66</v>
      </c>
      <c r="T4950">
        <v>33</v>
      </c>
      <c r="U4950">
        <v>3869.34</v>
      </c>
      <c r="V4950">
        <v>9</v>
      </c>
      <c r="W4950">
        <v>2.036</v>
      </c>
      <c r="X4950">
        <v>3.29</v>
      </c>
      <c r="Y4950" s="8">
        <v>43412</v>
      </c>
    </row>
    <row r="4951" spans="1:25" x14ac:dyDescent="0.25">
      <c r="A4951">
        <v>-111.97717400000001</v>
      </c>
      <c r="B4951">
        <v>33.079463230000002</v>
      </c>
      <c r="C4951" t="s">
        <v>563</v>
      </c>
      <c r="D4951" t="s">
        <v>562</v>
      </c>
      <c r="E4951" t="s">
        <v>561</v>
      </c>
      <c r="F4951">
        <v>2429</v>
      </c>
      <c r="G4951">
        <v>180</v>
      </c>
      <c r="H4951">
        <v>13.333</v>
      </c>
      <c r="I4951">
        <v>2.7559999999999998</v>
      </c>
      <c r="J4951">
        <v>1</v>
      </c>
      <c r="K4951">
        <v>1172.277</v>
      </c>
      <c r="L4951" t="s">
        <v>560</v>
      </c>
      <c r="M4951" t="s">
        <v>559</v>
      </c>
      <c r="N4951" s="8">
        <v>43412</v>
      </c>
      <c r="O4951">
        <v>0</v>
      </c>
      <c r="P4951">
        <v>0</v>
      </c>
      <c r="Q4951">
        <v>13504.915999999999</v>
      </c>
      <c r="R4951">
        <v>1467.54</v>
      </c>
      <c r="S4951">
        <v>3.0569999999999999</v>
      </c>
      <c r="T4951">
        <v>33</v>
      </c>
      <c r="U4951">
        <v>4447.09</v>
      </c>
      <c r="V4951">
        <v>9</v>
      </c>
      <c r="W4951">
        <v>1.879</v>
      </c>
      <c r="X4951">
        <v>3.0369999999999999</v>
      </c>
      <c r="Y4951" s="8">
        <v>43412</v>
      </c>
    </row>
    <row r="4952" spans="1:25" x14ac:dyDescent="0.25">
      <c r="A4952">
        <v>-111.97717434</v>
      </c>
      <c r="B4952">
        <v>33.07945522</v>
      </c>
      <c r="C4952" t="s">
        <v>563</v>
      </c>
      <c r="D4952" t="s">
        <v>562</v>
      </c>
      <c r="E4952" t="s">
        <v>561</v>
      </c>
      <c r="F4952">
        <v>2430</v>
      </c>
      <c r="G4952">
        <v>178</v>
      </c>
      <c r="H4952">
        <v>13.333</v>
      </c>
      <c r="I4952">
        <v>2.8220000000000001</v>
      </c>
      <c r="J4952">
        <v>1</v>
      </c>
      <c r="K4952">
        <v>1172.3430000000001</v>
      </c>
      <c r="L4952" t="s">
        <v>560</v>
      </c>
      <c r="M4952" t="s">
        <v>559</v>
      </c>
      <c r="N4952" s="8">
        <v>43412</v>
      </c>
      <c r="O4952">
        <v>0</v>
      </c>
      <c r="P4952">
        <v>0</v>
      </c>
      <c r="Q4952">
        <v>14147.317999999999</v>
      </c>
      <c r="R4952">
        <v>1501.595</v>
      </c>
      <c r="S4952">
        <v>3.1280000000000001</v>
      </c>
      <c r="T4952">
        <v>33</v>
      </c>
      <c r="U4952">
        <v>4550.2889999999998</v>
      </c>
      <c r="V4952">
        <v>9</v>
      </c>
      <c r="W4952">
        <v>1.9239999999999999</v>
      </c>
      <c r="X4952">
        <v>3.109</v>
      </c>
      <c r="Y4952" s="8">
        <v>43412</v>
      </c>
    </row>
    <row r="4953" spans="1:25" x14ac:dyDescent="0.25">
      <c r="A4953">
        <v>-111.97717434</v>
      </c>
      <c r="B4953">
        <v>33.079447219999999</v>
      </c>
      <c r="C4953" t="s">
        <v>563</v>
      </c>
      <c r="D4953" t="s">
        <v>562</v>
      </c>
      <c r="E4953" t="s">
        <v>561</v>
      </c>
      <c r="F4953">
        <v>2431</v>
      </c>
      <c r="G4953">
        <v>178</v>
      </c>
      <c r="H4953">
        <v>13.333</v>
      </c>
      <c r="I4953">
        <v>2.69</v>
      </c>
      <c r="J4953">
        <v>1</v>
      </c>
      <c r="K4953">
        <v>1172.3130000000001</v>
      </c>
      <c r="L4953" t="s">
        <v>560</v>
      </c>
      <c r="M4953" t="s">
        <v>559</v>
      </c>
      <c r="N4953" s="8">
        <v>43412</v>
      </c>
      <c r="O4953">
        <v>0</v>
      </c>
      <c r="P4953">
        <v>0</v>
      </c>
      <c r="Q4953">
        <v>14148.474</v>
      </c>
      <c r="R4953">
        <v>1574.973</v>
      </c>
      <c r="S4953">
        <v>3.2810000000000001</v>
      </c>
      <c r="T4953">
        <v>33</v>
      </c>
      <c r="U4953">
        <v>4772.6450000000004</v>
      </c>
      <c r="V4953">
        <v>9</v>
      </c>
      <c r="W4953">
        <v>1.8340000000000001</v>
      </c>
      <c r="X4953">
        <v>2.964</v>
      </c>
      <c r="Y4953" s="8">
        <v>43412</v>
      </c>
    </row>
    <row r="4954" spans="1:25" x14ac:dyDescent="0.25">
      <c r="A4954">
        <v>-111.97717349</v>
      </c>
      <c r="B4954">
        <v>33.079439209999997</v>
      </c>
      <c r="C4954" t="s">
        <v>563</v>
      </c>
      <c r="D4954" t="s">
        <v>562</v>
      </c>
      <c r="E4954" t="s">
        <v>561</v>
      </c>
      <c r="F4954">
        <v>2432</v>
      </c>
      <c r="G4954">
        <v>183</v>
      </c>
      <c r="H4954">
        <v>13.333</v>
      </c>
      <c r="I4954">
        <v>2.887</v>
      </c>
      <c r="J4954">
        <v>1</v>
      </c>
      <c r="K4954">
        <v>1172.316</v>
      </c>
      <c r="L4954" t="s">
        <v>560</v>
      </c>
      <c r="M4954" t="s">
        <v>559</v>
      </c>
      <c r="N4954" s="8">
        <v>43412</v>
      </c>
      <c r="O4954">
        <v>0</v>
      </c>
      <c r="P4954">
        <v>0</v>
      </c>
      <c r="Q4954">
        <v>16424.557000000001</v>
      </c>
      <c r="R4954">
        <v>1703.681</v>
      </c>
      <c r="S4954">
        <v>3.5489999999999999</v>
      </c>
      <c r="T4954">
        <v>33</v>
      </c>
      <c r="U4954">
        <v>5162.67</v>
      </c>
      <c r="V4954">
        <v>9</v>
      </c>
      <c r="W4954">
        <v>1.9690000000000001</v>
      </c>
      <c r="X4954">
        <v>3.181</v>
      </c>
      <c r="Y4954" s="8">
        <v>43412</v>
      </c>
    </row>
    <row r="4955" spans="1:25" x14ac:dyDescent="0.25">
      <c r="A4955">
        <v>-111.97717400000001</v>
      </c>
      <c r="B4955">
        <v>33.079432230000002</v>
      </c>
      <c r="C4955" t="s">
        <v>563</v>
      </c>
      <c r="D4955" t="s">
        <v>562</v>
      </c>
      <c r="E4955" t="s">
        <v>561</v>
      </c>
      <c r="F4955">
        <v>2433</v>
      </c>
      <c r="G4955">
        <v>180</v>
      </c>
      <c r="H4955">
        <v>13.333</v>
      </c>
      <c r="I4955">
        <v>2.8540000000000001</v>
      </c>
      <c r="J4955">
        <v>1</v>
      </c>
      <c r="K4955">
        <v>1172.2829999999999</v>
      </c>
      <c r="L4955" t="s">
        <v>560</v>
      </c>
      <c r="M4955" t="s">
        <v>559</v>
      </c>
      <c r="N4955" s="8">
        <v>43412</v>
      </c>
      <c r="O4955">
        <v>0</v>
      </c>
      <c r="P4955">
        <v>0</v>
      </c>
      <c r="Q4955">
        <v>16688.447</v>
      </c>
      <c r="R4955">
        <v>1750.951</v>
      </c>
      <c r="S4955">
        <v>3.6480000000000001</v>
      </c>
      <c r="T4955">
        <v>33</v>
      </c>
      <c r="U4955">
        <v>5305.9120000000003</v>
      </c>
      <c r="V4955">
        <v>9</v>
      </c>
      <c r="W4955">
        <v>1.946</v>
      </c>
      <c r="X4955">
        <v>3.145</v>
      </c>
      <c r="Y4955" s="8">
        <v>43412</v>
      </c>
    </row>
    <row r="4956" spans="1:25" x14ac:dyDescent="0.25">
      <c r="A4956">
        <v>-111.97717349</v>
      </c>
      <c r="B4956">
        <v>33.079424209999999</v>
      </c>
      <c r="C4956" t="s">
        <v>563</v>
      </c>
      <c r="D4956" t="s">
        <v>562</v>
      </c>
      <c r="E4956" t="s">
        <v>561</v>
      </c>
      <c r="F4956">
        <v>2434</v>
      </c>
      <c r="G4956">
        <v>183</v>
      </c>
      <c r="H4956">
        <v>13.333</v>
      </c>
      <c r="I4956">
        <v>2.92</v>
      </c>
      <c r="J4956">
        <v>1</v>
      </c>
      <c r="K4956">
        <v>1172.2539999999999</v>
      </c>
      <c r="L4956" t="s">
        <v>560</v>
      </c>
      <c r="M4956" t="s">
        <v>559</v>
      </c>
      <c r="N4956" s="8">
        <v>43412</v>
      </c>
      <c r="O4956">
        <v>0</v>
      </c>
      <c r="P4956">
        <v>0</v>
      </c>
      <c r="Q4956">
        <v>16124.315000000001</v>
      </c>
      <c r="R4956">
        <v>1653.7449999999999</v>
      </c>
      <c r="S4956">
        <v>3.4449999999999998</v>
      </c>
      <c r="T4956">
        <v>33</v>
      </c>
      <c r="U4956">
        <v>5011.348</v>
      </c>
      <c r="V4956">
        <v>9</v>
      </c>
      <c r="W4956">
        <v>1.9910000000000001</v>
      </c>
      <c r="X4956">
        <v>3.218</v>
      </c>
      <c r="Y4956" s="8">
        <v>43412</v>
      </c>
    </row>
    <row r="4957" spans="1:25" x14ac:dyDescent="0.25">
      <c r="A4957">
        <v>-111.97717451</v>
      </c>
      <c r="B4957">
        <v>33.079416209999998</v>
      </c>
      <c r="C4957" t="s">
        <v>563</v>
      </c>
      <c r="D4957" t="s">
        <v>562</v>
      </c>
      <c r="E4957" t="s">
        <v>561</v>
      </c>
      <c r="F4957">
        <v>2435</v>
      </c>
      <c r="G4957">
        <v>177</v>
      </c>
      <c r="H4957">
        <v>13.333</v>
      </c>
      <c r="I4957">
        <v>2.887</v>
      </c>
      <c r="J4957">
        <v>1</v>
      </c>
      <c r="K4957">
        <v>1172.2239999999999</v>
      </c>
      <c r="L4957" t="s">
        <v>560</v>
      </c>
      <c r="M4957" t="s">
        <v>559</v>
      </c>
      <c r="N4957" s="8">
        <v>43412</v>
      </c>
      <c r="O4957">
        <v>0</v>
      </c>
      <c r="P4957">
        <v>0</v>
      </c>
      <c r="Q4957">
        <v>15616.254000000001</v>
      </c>
      <c r="R4957">
        <v>1619.838</v>
      </c>
      <c r="S4957">
        <v>3.375</v>
      </c>
      <c r="T4957">
        <v>33</v>
      </c>
      <c r="U4957">
        <v>4908.5990000000002</v>
      </c>
      <c r="V4957">
        <v>9</v>
      </c>
      <c r="W4957">
        <v>1.9690000000000001</v>
      </c>
      <c r="X4957">
        <v>3.181</v>
      </c>
      <c r="Y4957" s="8">
        <v>43412</v>
      </c>
    </row>
    <row r="4958" spans="1:25" x14ac:dyDescent="0.25">
      <c r="A4958">
        <v>-111.97717349</v>
      </c>
      <c r="B4958">
        <v>33.079408209999997</v>
      </c>
      <c r="C4958" t="s">
        <v>563</v>
      </c>
      <c r="D4958" t="s">
        <v>562</v>
      </c>
      <c r="E4958" t="s">
        <v>561</v>
      </c>
      <c r="F4958">
        <v>2436</v>
      </c>
      <c r="G4958">
        <v>183</v>
      </c>
      <c r="H4958">
        <v>13.333</v>
      </c>
      <c r="I4958">
        <v>2.8220000000000001</v>
      </c>
      <c r="J4958">
        <v>1</v>
      </c>
      <c r="K4958">
        <v>1172.277</v>
      </c>
      <c r="L4958" t="s">
        <v>560</v>
      </c>
      <c r="M4958" t="s">
        <v>559</v>
      </c>
      <c r="N4958" s="8">
        <v>43412</v>
      </c>
      <c r="O4958">
        <v>0</v>
      </c>
      <c r="P4958">
        <v>0</v>
      </c>
      <c r="Q4958">
        <v>14701.755999999999</v>
      </c>
      <c r="R4958">
        <v>1560.444</v>
      </c>
      <c r="S4958">
        <v>3.2509999999999999</v>
      </c>
      <c r="T4958">
        <v>33</v>
      </c>
      <c r="U4958">
        <v>4728.6170000000002</v>
      </c>
      <c r="V4958">
        <v>9</v>
      </c>
      <c r="W4958">
        <v>1.9239999999999999</v>
      </c>
      <c r="X4958">
        <v>3.109</v>
      </c>
      <c r="Y4958" s="8">
        <v>43412</v>
      </c>
    </row>
    <row r="4959" spans="1:25" x14ac:dyDescent="0.25">
      <c r="A4959">
        <v>-111.97717451</v>
      </c>
      <c r="B4959">
        <v>33.079400210000003</v>
      </c>
      <c r="C4959" t="s">
        <v>563</v>
      </c>
      <c r="D4959" t="s">
        <v>562</v>
      </c>
      <c r="E4959" t="s">
        <v>561</v>
      </c>
      <c r="F4959">
        <v>2437</v>
      </c>
      <c r="G4959">
        <v>177</v>
      </c>
      <c r="H4959">
        <v>13.333</v>
      </c>
      <c r="I4959">
        <v>2.657</v>
      </c>
      <c r="J4959">
        <v>1</v>
      </c>
      <c r="K4959">
        <v>1172.31</v>
      </c>
      <c r="L4959" t="s">
        <v>560</v>
      </c>
      <c r="M4959" t="s">
        <v>559</v>
      </c>
      <c r="N4959" s="8">
        <v>43412</v>
      </c>
      <c r="O4959">
        <v>0</v>
      </c>
      <c r="P4959">
        <v>0</v>
      </c>
      <c r="Q4959">
        <v>14529.684999999999</v>
      </c>
      <c r="R4959">
        <v>1637.376</v>
      </c>
      <c r="S4959">
        <v>3.411</v>
      </c>
      <c r="T4959">
        <v>33</v>
      </c>
      <c r="U4959">
        <v>4961.7460000000001</v>
      </c>
      <c r="V4959">
        <v>9</v>
      </c>
      <c r="W4959">
        <v>1.8120000000000001</v>
      </c>
      <c r="X4959">
        <v>2.9279999999999999</v>
      </c>
      <c r="Y4959" s="8">
        <v>43412</v>
      </c>
    </row>
    <row r="4960" spans="1:25" x14ac:dyDescent="0.25">
      <c r="A4960">
        <v>-111.97717314</v>
      </c>
      <c r="B4960">
        <v>33.07939219</v>
      </c>
      <c r="C4960" t="s">
        <v>563</v>
      </c>
      <c r="D4960" t="s">
        <v>562</v>
      </c>
      <c r="E4960" t="s">
        <v>561</v>
      </c>
      <c r="F4960">
        <v>2438</v>
      </c>
      <c r="G4960">
        <v>185</v>
      </c>
      <c r="H4960">
        <v>13.333</v>
      </c>
      <c r="I4960">
        <v>2.8540000000000001</v>
      </c>
      <c r="J4960">
        <v>1</v>
      </c>
      <c r="K4960">
        <v>1172.329</v>
      </c>
      <c r="L4960" t="s">
        <v>560</v>
      </c>
      <c r="M4960" t="s">
        <v>559</v>
      </c>
      <c r="N4960" s="8">
        <v>43412</v>
      </c>
      <c r="O4960">
        <v>0</v>
      </c>
      <c r="P4960">
        <v>0</v>
      </c>
      <c r="Q4960">
        <v>11076.922</v>
      </c>
      <c r="R4960">
        <v>1162.19</v>
      </c>
      <c r="S4960">
        <v>2.4209999999999998</v>
      </c>
      <c r="T4960">
        <v>33</v>
      </c>
      <c r="U4960">
        <v>3521.788</v>
      </c>
      <c r="V4960">
        <v>9</v>
      </c>
      <c r="W4960">
        <v>1.946</v>
      </c>
      <c r="X4960">
        <v>3.145</v>
      </c>
      <c r="Y4960" s="8">
        <v>43412</v>
      </c>
    </row>
    <row r="4961" spans="1:25" x14ac:dyDescent="0.25">
      <c r="A4961">
        <v>-111.97717568</v>
      </c>
      <c r="B4961">
        <v>33.079384210000001</v>
      </c>
      <c r="C4961" t="s">
        <v>563</v>
      </c>
      <c r="D4961" t="s">
        <v>562</v>
      </c>
      <c r="E4961" t="s">
        <v>561</v>
      </c>
      <c r="F4961">
        <v>2439</v>
      </c>
      <c r="G4961">
        <v>176</v>
      </c>
      <c r="H4961">
        <v>13.333</v>
      </c>
      <c r="I4961">
        <v>2.8220000000000001</v>
      </c>
      <c r="J4961">
        <v>1</v>
      </c>
      <c r="K4961">
        <v>1172.32</v>
      </c>
      <c r="L4961" t="s">
        <v>560</v>
      </c>
      <c r="M4961" t="s">
        <v>559</v>
      </c>
      <c r="N4961" s="8">
        <v>43412</v>
      </c>
      <c r="O4961">
        <v>0</v>
      </c>
      <c r="P4961">
        <v>0</v>
      </c>
      <c r="Q4961">
        <v>13191.73</v>
      </c>
      <c r="R4961">
        <v>1400.1690000000001</v>
      </c>
      <c r="S4961">
        <v>2.9169999999999998</v>
      </c>
      <c r="T4961">
        <v>33</v>
      </c>
      <c r="U4961">
        <v>4242.9369999999999</v>
      </c>
      <c r="V4961">
        <v>9</v>
      </c>
      <c r="W4961">
        <v>1.9239999999999999</v>
      </c>
      <c r="X4961">
        <v>3.109</v>
      </c>
      <c r="Y4961" s="8">
        <v>43412</v>
      </c>
    </row>
    <row r="4962" spans="1:25" x14ac:dyDescent="0.25">
      <c r="A4962">
        <v>-111.97717414</v>
      </c>
      <c r="B4962">
        <v>33.079376189999998</v>
      </c>
      <c r="C4962" t="s">
        <v>563</v>
      </c>
      <c r="D4962" t="s">
        <v>562</v>
      </c>
      <c r="E4962" t="s">
        <v>561</v>
      </c>
      <c r="F4962">
        <v>2440</v>
      </c>
      <c r="G4962">
        <v>185</v>
      </c>
      <c r="H4962">
        <v>13.333</v>
      </c>
      <c r="I4962">
        <v>2.8540000000000001</v>
      </c>
      <c r="J4962">
        <v>1</v>
      </c>
      <c r="K4962">
        <v>1172.316</v>
      </c>
      <c r="L4962" t="s">
        <v>560</v>
      </c>
      <c r="M4962" t="s">
        <v>559</v>
      </c>
      <c r="N4962" s="8">
        <v>43412</v>
      </c>
      <c r="O4962">
        <v>0</v>
      </c>
      <c r="P4962">
        <v>0</v>
      </c>
      <c r="Q4962">
        <v>13200.653</v>
      </c>
      <c r="R4962">
        <v>1385.0119999999999</v>
      </c>
      <c r="S4962">
        <v>2.8849999999999998</v>
      </c>
      <c r="T4962">
        <v>33</v>
      </c>
      <c r="U4962">
        <v>4197.0050000000001</v>
      </c>
      <c r="V4962">
        <v>9</v>
      </c>
      <c r="W4962">
        <v>1.946</v>
      </c>
      <c r="X4962">
        <v>3.145</v>
      </c>
      <c r="Y4962" s="8">
        <v>43412</v>
      </c>
    </row>
    <row r="4963" spans="1:25" x14ac:dyDescent="0.25">
      <c r="A4963">
        <v>-111.97717451</v>
      </c>
      <c r="B4963">
        <v>33.079368209999998</v>
      </c>
      <c r="C4963" t="s">
        <v>563</v>
      </c>
      <c r="D4963" t="s">
        <v>562</v>
      </c>
      <c r="E4963" t="s">
        <v>561</v>
      </c>
      <c r="F4963">
        <v>2441</v>
      </c>
      <c r="G4963">
        <v>177</v>
      </c>
      <c r="H4963">
        <v>13.333</v>
      </c>
      <c r="I4963">
        <v>2.7559999999999998</v>
      </c>
      <c r="J4963">
        <v>1</v>
      </c>
      <c r="K4963">
        <v>1172.2739999999999</v>
      </c>
      <c r="L4963" t="s">
        <v>560</v>
      </c>
      <c r="M4963" t="s">
        <v>559</v>
      </c>
      <c r="N4963" s="8">
        <v>43412</v>
      </c>
      <c r="O4963">
        <v>0</v>
      </c>
      <c r="P4963">
        <v>0</v>
      </c>
      <c r="Q4963">
        <v>16344.691000000001</v>
      </c>
      <c r="R4963">
        <v>1776.13</v>
      </c>
      <c r="S4963">
        <v>3.7</v>
      </c>
      <c r="T4963">
        <v>33</v>
      </c>
      <c r="U4963">
        <v>5382.2120000000004</v>
      </c>
      <c r="V4963">
        <v>9</v>
      </c>
      <c r="W4963">
        <v>1.879</v>
      </c>
      <c r="X4963">
        <v>3.0369999999999999</v>
      </c>
      <c r="Y4963" s="8">
        <v>43412</v>
      </c>
    </row>
    <row r="4964" spans="1:25" x14ac:dyDescent="0.25">
      <c r="A4964">
        <v>-111.97717517</v>
      </c>
      <c r="B4964">
        <v>33.079361220000003</v>
      </c>
      <c r="C4964" t="s">
        <v>563</v>
      </c>
      <c r="D4964" t="s">
        <v>562</v>
      </c>
      <c r="E4964" t="s">
        <v>561</v>
      </c>
      <c r="F4964">
        <v>2442</v>
      </c>
      <c r="G4964">
        <v>179</v>
      </c>
      <c r="H4964">
        <v>13.333</v>
      </c>
      <c r="I4964">
        <v>2.887</v>
      </c>
      <c r="J4964">
        <v>1</v>
      </c>
      <c r="K4964">
        <v>1172.3</v>
      </c>
      <c r="L4964" t="s">
        <v>560</v>
      </c>
      <c r="M4964" t="s">
        <v>559</v>
      </c>
      <c r="N4964" s="8">
        <v>43412</v>
      </c>
      <c r="O4964">
        <v>0</v>
      </c>
      <c r="P4964">
        <v>0</v>
      </c>
      <c r="Q4964">
        <v>16375.316000000001</v>
      </c>
      <c r="R4964">
        <v>1698.5730000000001</v>
      </c>
      <c r="S4964">
        <v>3.5390000000000001</v>
      </c>
      <c r="T4964">
        <v>33</v>
      </c>
      <c r="U4964">
        <v>5147.192</v>
      </c>
      <c r="V4964">
        <v>9</v>
      </c>
      <c r="W4964">
        <v>1.9690000000000001</v>
      </c>
      <c r="X4964">
        <v>3.181</v>
      </c>
      <c r="Y4964" s="8">
        <v>43412</v>
      </c>
    </row>
    <row r="4965" spans="1:25" x14ac:dyDescent="0.25">
      <c r="A4965">
        <v>-111.97717483</v>
      </c>
      <c r="B4965">
        <v>33.079353220000002</v>
      </c>
      <c r="C4965" t="s">
        <v>563</v>
      </c>
      <c r="D4965" t="s">
        <v>562</v>
      </c>
      <c r="E4965" t="s">
        <v>561</v>
      </c>
      <c r="F4965">
        <v>2443</v>
      </c>
      <c r="G4965">
        <v>181</v>
      </c>
      <c r="H4965">
        <v>13.333</v>
      </c>
      <c r="I4965">
        <v>2.9860000000000002</v>
      </c>
      <c r="J4965">
        <v>1</v>
      </c>
      <c r="K4965">
        <v>1172.32</v>
      </c>
      <c r="L4965" t="s">
        <v>560</v>
      </c>
      <c r="M4965" t="s">
        <v>559</v>
      </c>
      <c r="N4965" s="8">
        <v>43412</v>
      </c>
      <c r="O4965">
        <v>0</v>
      </c>
      <c r="P4965">
        <v>0</v>
      </c>
      <c r="Q4965">
        <v>15457.788</v>
      </c>
      <c r="R4965">
        <v>1550.5409999999999</v>
      </c>
      <c r="S4965">
        <v>3.23</v>
      </c>
      <c r="T4965">
        <v>33</v>
      </c>
      <c r="U4965">
        <v>4698.6090000000004</v>
      </c>
      <c r="V4965">
        <v>9</v>
      </c>
      <c r="W4965">
        <v>2.036</v>
      </c>
      <c r="X4965">
        <v>3.29</v>
      </c>
      <c r="Y4965" s="8">
        <v>43412</v>
      </c>
    </row>
    <row r="4966" spans="1:25" x14ac:dyDescent="0.25">
      <c r="A4966">
        <v>-111.97717432</v>
      </c>
      <c r="B4966">
        <v>33.07934521</v>
      </c>
      <c r="C4966" t="s">
        <v>563</v>
      </c>
      <c r="D4966" t="s">
        <v>562</v>
      </c>
      <c r="E4966" t="s">
        <v>561</v>
      </c>
      <c r="F4966">
        <v>2444</v>
      </c>
      <c r="G4966">
        <v>184</v>
      </c>
      <c r="H4966">
        <v>13.333</v>
      </c>
      <c r="I4966">
        <v>2.8540000000000001</v>
      </c>
      <c r="J4966">
        <v>1</v>
      </c>
      <c r="K4966">
        <v>1172.31</v>
      </c>
      <c r="L4966" t="s">
        <v>560</v>
      </c>
      <c r="M4966" t="s">
        <v>559</v>
      </c>
      <c r="N4966" s="8">
        <v>43412</v>
      </c>
      <c r="O4966">
        <v>0</v>
      </c>
      <c r="P4966">
        <v>0</v>
      </c>
      <c r="Q4966">
        <v>15025.188</v>
      </c>
      <c r="R4966">
        <v>1576.442</v>
      </c>
      <c r="S4966">
        <v>3.2839999999999998</v>
      </c>
      <c r="T4966">
        <v>33</v>
      </c>
      <c r="U4966">
        <v>4777.0959999999995</v>
      </c>
      <c r="V4966">
        <v>9</v>
      </c>
      <c r="W4966">
        <v>1.946</v>
      </c>
      <c r="X4966">
        <v>3.145</v>
      </c>
      <c r="Y4966" s="8">
        <v>43412</v>
      </c>
    </row>
    <row r="4967" spans="1:25" x14ac:dyDescent="0.25">
      <c r="A4967">
        <v>-111.97717517</v>
      </c>
      <c r="B4967">
        <v>33.079337219999999</v>
      </c>
      <c r="C4967" t="s">
        <v>563</v>
      </c>
      <c r="D4967" t="s">
        <v>562</v>
      </c>
      <c r="E4967" t="s">
        <v>561</v>
      </c>
      <c r="F4967">
        <v>2445</v>
      </c>
      <c r="G4967">
        <v>179</v>
      </c>
      <c r="H4967">
        <v>13.333</v>
      </c>
      <c r="I4967">
        <v>2.887</v>
      </c>
      <c r="J4967">
        <v>1</v>
      </c>
      <c r="K4967">
        <v>1172.3030000000001</v>
      </c>
      <c r="L4967" t="s">
        <v>560</v>
      </c>
      <c r="M4967" t="s">
        <v>559</v>
      </c>
      <c r="N4967" s="8">
        <v>43412</v>
      </c>
      <c r="O4967">
        <v>0</v>
      </c>
      <c r="P4967">
        <v>0</v>
      </c>
      <c r="Q4967">
        <v>13942.474</v>
      </c>
      <c r="R4967">
        <v>1446.22</v>
      </c>
      <c r="S4967">
        <v>3.0129999999999999</v>
      </c>
      <c r="T4967">
        <v>33</v>
      </c>
      <c r="U4967">
        <v>4382.4859999999999</v>
      </c>
      <c r="V4967">
        <v>9</v>
      </c>
      <c r="W4967">
        <v>1.9690000000000001</v>
      </c>
      <c r="X4967">
        <v>3.181</v>
      </c>
      <c r="Y4967" s="8">
        <v>43412</v>
      </c>
    </row>
    <row r="4968" spans="1:25" x14ac:dyDescent="0.25">
      <c r="A4968">
        <v>-111.97717397</v>
      </c>
      <c r="B4968">
        <v>33.079329180000002</v>
      </c>
      <c r="C4968" t="s">
        <v>563</v>
      </c>
      <c r="D4968" t="s">
        <v>562</v>
      </c>
      <c r="E4968" t="s">
        <v>561</v>
      </c>
      <c r="F4968">
        <v>2446</v>
      </c>
      <c r="G4968">
        <v>186</v>
      </c>
      <c r="H4968">
        <v>13.333</v>
      </c>
      <c r="I4968">
        <v>2.8540000000000001</v>
      </c>
      <c r="J4968">
        <v>1</v>
      </c>
      <c r="K4968">
        <v>1172.3130000000001</v>
      </c>
      <c r="L4968" t="s">
        <v>560</v>
      </c>
      <c r="M4968" t="s">
        <v>559</v>
      </c>
      <c r="N4968" s="8">
        <v>43412</v>
      </c>
      <c r="O4968">
        <v>0</v>
      </c>
      <c r="P4968">
        <v>0</v>
      </c>
      <c r="Q4968">
        <v>13619.043</v>
      </c>
      <c r="R4968">
        <v>1428.9090000000001</v>
      </c>
      <c r="S4968">
        <v>2.9769999999999999</v>
      </c>
      <c r="T4968">
        <v>33</v>
      </c>
      <c r="U4968">
        <v>4330.0280000000002</v>
      </c>
      <c r="V4968">
        <v>9</v>
      </c>
      <c r="W4968">
        <v>1.946</v>
      </c>
      <c r="X4968">
        <v>3.145</v>
      </c>
      <c r="Y4968" s="8">
        <v>43412</v>
      </c>
    </row>
    <row r="4969" spans="1:25" x14ac:dyDescent="0.25">
      <c r="A4969">
        <v>-111.97717517</v>
      </c>
      <c r="B4969">
        <v>33.079321219999997</v>
      </c>
      <c r="C4969" t="s">
        <v>563</v>
      </c>
      <c r="D4969" t="s">
        <v>562</v>
      </c>
      <c r="E4969" t="s">
        <v>561</v>
      </c>
      <c r="F4969">
        <v>2447</v>
      </c>
      <c r="G4969">
        <v>179</v>
      </c>
      <c r="H4969">
        <v>13.333</v>
      </c>
      <c r="I4969">
        <v>2.887</v>
      </c>
      <c r="J4969">
        <v>1</v>
      </c>
      <c r="K4969">
        <v>1172.326</v>
      </c>
      <c r="L4969" t="s">
        <v>560</v>
      </c>
      <c r="M4969" t="s">
        <v>559</v>
      </c>
      <c r="N4969" s="8">
        <v>43412</v>
      </c>
      <c r="O4969">
        <v>0</v>
      </c>
      <c r="P4969">
        <v>0</v>
      </c>
      <c r="Q4969">
        <v>12440.434999999999</v>
      </c>
      <c r="R4969">
        <v>1290.4169999999999</v>
      </c>
      <c r="S4969">
        <v>2.6880000000000002</v>
      </c>
      <c r="T4969">
        <v>33</v>
      </c>
      <c r="U4969">
        <v>3910.355</v>
      </c>
      <c r="V4969">
        <v>9</v>
      </c>
      <c r="W4969">
        <v>1.9690000000000001</v>
      </c>
      <c r="X4969">
        <v>3.181</v>
      </c>
      <c r="Y4969" s="8">
        <v>43412</v>
      </c>
    </row>
    <row r="4970" spans="1:25" x14ac:dyDescent="0.25">
      <c r="A4970">
        <v>-111.97717449</v>
      </c>
      <c r="B4970">
        <v>33.079313210000002</v>
      </c>
      <c r="C4970" t="s">
        <v>563</v>
      </c>
      <c r="D4970" t="s">
        <v>562</v>
      </c>
      <c r="E4970" t="s">
        <v>561</v>
      </c>
      <c r="F4970">
        <v>2448</v>
      </c>
      <c r="G4970">
        <v>183</v>
      </c>
      <c r="H4970">
        <v>13.333</v>
      </c>
      <c r="I4970">
        <v>3.2480000000000002</v>
      </c>
      <c r="J4970">
        <v>1</v>
      </c>
      <c r="K4970">
        <v>1172.277</v>
      </c>
      <c r="L4970" t="s">
        <v>560</v>
      </c>
      <c r="M4970" t="s">
        <v>559</v>
      </c>
      <c r="N4970" s="8">
        <v>43412</v>
      </c>
      <c r="O4970">
        <v>0</v>
      </c>
      <c r="P4970">
        <v>0</v>
      </c>
      <c r="Q4970">
        <v>13744.901</v>
      </c>
      <c r="R4970">
        <v>1267.3130000000001</v>
      </c>
      <c r="S4970">
        <v>2.64</v>
      </c>
      <c r="T4970">
        <v>33</v>
      </c>
      <c r="U4970">
        <v>3840.3409999999999</v>
      </c>
      <c r="V4970">
        <v>9</v>
      </c>
      <c r="W4970">
        <v>2.2149999999999999</v>
      </c>
      <c r="X4970">
        <v>3.5790000000000002</v>
      </c>
      <c r="Y4970" s="8">
        <v>43412</v>
      </c>
    </row>
    <row r="4971" spans="1:25" x14ac:dyDescent="0.25">
      <c r="A4971">
        <v>-111.97717434</v>
      </c>
      <c r="B4971">
        <v>33.079305220000002</v>
      </c>
      <c r="C4971" t="s">
        <v>563</v>
      </c>
      <c r="D4971" t="s">
        <v>562</v>
      </c>
      <c r="E4971" t="s">
        <v>561</v>
      </c>
      <c r="F4971">
        <v>2449</v>
      </c>
      <c r="G4971">
        <v>178</v>
      </c>
      <c r="H4971">
        <v>13.333</v>
      </c>
      <c r="I4971">
        <v>2.92</v>
      </c>
      <c r="J4971">
        <v>1</v>
      </c>
      <c r="K4971">
        <v>1172.365</v>
      </c>
      <c r="L4971" t="s">
        <v>560</v>
      </c>
      <c r="M4971" t="s">
        <v>559</v>
      </c>
      <c r="N4971" s="8">
        <v>43412</v>
      </c>
      <c r="O4971">
        <v>0</v>
      </c>
      <c r="P4971">
        <v>0</v>
      </c>
      <c r="Q4971">
        <v>16216.795</v>
      </c>
      <c r="R4971">
        <v>1663.23</v>
      </c>
      <c r="S4971">
        <v>3.4649999999999999</v>
      </c>
      <c r="T4971">
        <v>33</v>
      </c>
      <c r="U4971">
        <v>5040.0910000000003</v>
      </c>
      <c r="V4971">
        <v>9</v>
      </c>
      <c r="W4971">
        <v>1.9910000000000001</v>
      </c>
      <c r="X4971">
        <v>3.218</v>
      </c>
      <c r="Y4971" s="8">
        <v>43412</v>
      </c>
    </row>
    <row r="4972" spans="1:25" x14ac:dyDescent="0.25">
      <c r="A4972">
        <v>-111.97717383</v>
      </c>
      <c r="B4972">
        <v>33.079297220000001</v>
      </c>
      <c r="C4972" t="s">
        <v>563</v>
      </c>
      <c r="D4972" t="s">
        <v>562</v>
      </c>
      <c r="E4972" t="s">
        <v>561</v>
      </c>
      <c r="F4972">
        <v>2450</v>
      </c>
      <c r="G4972">
        <v>181</v>
      </c>
      <c r="H4972">
        <v>13.333</v>
      </c>
      <c r="I4972">
        <v>2.7890000000000001</v>
      </c>
      <c r="J4972">
        <v>1</v>
      </c>
      <c r="K4972">
        <v>1172.3589999999999</v>
      </c>
      <c r="L4972" t="s">
        <v>560</v>
      </c>
      <c r="M4972" t="s">
        <v>559</v>
      </c>
      <c r="N4972" s="8">
        <v>43412</v>
      </c>
      <c r="O4972">
        <v>0</v>
      </c>
      <c r="P4972">
        <v>0</v>
      </c>
      <c r="Q4972">
        <v>13323.427</v>
      </c>
      <c r="R4972">
        <v>1430.7850000000001</v>
      </c>
      <c r="S4972">
        <v>2.9809999999999999</v>
      </c>
      <c r="T4972">
        <v>33</v>
      </c>
      <c r="U4972">
        <v>4335.7110000000002</v>
      </c>
      <c r="V4972">
        <v>9</v>
      </c>
      <c r="W4972">
        <v>1.901</v>
      </c>
      <c r="X4972">
        <v>3.073</v>
      </c>
      <c r="Y4972" s="8">
        <v>43412</v>
      </c>
    </row>
    <row r="4973" spans="1:25" x14ac:dyDescent="0.25">
      <c r="A4973">
        <v>-111.977175</v>
      </c>
      <c r="B4973">
        <v>33.079289230000001</v>
      </c>
      <c r="C4973" t="s">
        <v>563</v>
      </c>
      <c r="D4973" t="s">
        <v>562</v>
      </c>
      <c r="E4973" t="s">
        <v>561</v>
      </c>
      <c r="F4973">
        <v>2451</v>
      </c>
      <c r="G4973">
        <v>180</v>
      </c>
      <c r="H4973">
        <v>13.333</v>
      </c>
      <c r="I4973">
        <v>3.0179999999999998</v>
      </c>
      <c r="J4973">
        <v>1</v>
      </c>
      <c r="K4973">
        <v>1172.31</v>
      </c>
      <c r="L4973" t="s">
        <v>560</v>
      </c>
      <c r="M4973" t="s">
        <v>559</v>
      </c>
      <c r="N4973" s="8">
        <v>43412</v>
      </c>
      <c r="O4973">
        <v>0</v>
      </c>
      <c r="P4973">
        <v>0</v>
      </c>
      <c r="Q4973">
        <v>14687.821</v>
      </c>
      <c r="R4973">
        <v>1457.2929999999999</v>
      </c>
      <c r="S4973">
        <v>3.036</v>
      </c>
      <c r="T4973">
        <v>33</v>
      </c>
      <c r="U4973">
        <v>4416.0389999999998</v>
      </c>
      <c r="V4973">
        <v>9</v>
      </c>
      <c r="W4973">
        <v>2.0579999999999998</v>
      </c>
      <c r="X4973">
        <v>3.3260000000000001</v>
      </c>
      <c r="Y4973" s="8">
        <v>43412</v>
      </c>
    </row>
    <row r="4974" spans="1:25" x14ac:dyDescent="0.25">
      <c r="A4974">
        <v>-111.97717449</v>
      </c>
      <c r="B4974">
        <v>33.079281209999998</v>
      </c>
      <c r="C4974" t="s">
        <v>563</v>
      </c>
      <c r="D4974" t="s">
        <v>562</v>
      </c>
      <c r="E4974" t="s">
        <v>561</v>
      </c>
      <c r="F4974">
        <v>2452</v>
      </c>
      <c r="G4974">
        <v>183</v>
      </c>
      <c r="H4974">
        <v>13.333</v>
      </c>
      <c r="I4974">
        <v>2.8540000000000001</v>
      </c>
      <c r="J4974">
        <v>1</v>
      </c>
      <c r="K4974">
        <v>1172.277</v>
      </c>
      <c r="L4974" t="s">
        <v>560</v>
      </c>
      <c r="M4974" t="s">
        <v>559</v>
      </c>
      <c r="N4974" s="8">
        <v>43412</v>
      </c>
      <c r="O4974">
        <v>0</v>
      </c>
      <c r="P4974">
        <v>0</v>
      </c>
      <c r="Q4974">
        <v>14963.553</v>
      </c>
      <c r="R4974">
        <v>1569.9749999999999</v>
      </c>
      <c r="S4974">
        <v>3.2709999999999999</v>
      </c>
      <c r="T4974">
        <v>33</v>
      </c>
      <c r="U4974">
        <v>4757.5</v>
      </c>
      <c r="V4974">
        <v>9</v>
      </c>
      <c r="W4974">
        <v>1.946</v>
      </c>
      <c r="X4974">
        <v>3.145</v>
      </c>
      <c r="Y4974" s="8">
        <v>43412</v>
      </c>
    </row>
    <row r="4975" spans="1:25" x14ac:dyDescent="0.25">
      <c r="A4975">
        <v>-111.97717483</v>
      </c>
      <c r="B4975">
        <v>33.079273219999997</v>
      </c>
      <c r="C4975" t="s">
        <v>563</v>
      </c>
      <c r="D4975" t="s">
        <v>562</v>
      </c>
      <c r="E4975" t="s">
        <v>561</v>
      </c>
      <c r="F4975">
        <v>2453</v>
      </c>
      <c r="G4975">
        <v>181</v>
      </c>
      <c r="H4975">
        <v>13.333</v>
      </c>
      <c r="I4975">
        <v>2.7229999999999999</v>
      </c>
      <c r="J4975">
        <v>1</v>
      </c>
      <c r="K4975">
        <v>1172.26</v>
      </c>
      <c r="L4975" t="s">
        <v>560</v>
      </c>
      <c r="M4975" t="s">
        <v>559</v>
      </c>
      <c r="N4975" s="8">
        <v>43412</v>
      </c>
      <c r="O4975">
        <v>0</v>
      </c>
      <c r="P4975">
        <v>0</v>
      </c>
      <c r="Q4975">
        <v>15701.133</v>
      </c>
      <c r="R4975">
        <v>1726.7529999999999</v>
      </c>
      <c r="S4975">
        <v>3.597</v>
      </c>
      <c r="T4975">
        <v>33</v>
      </c>
      <c r="U4975">
        <v>5232.5839999999998</v>
      </c>
      <c r="V4975">
        <v>9</v>
      </c>
      <c r="W4975">
        <v>1.857</v>
      </c>
      <c r="X4975">
        <v>3.0009999999999999</v>
      </c>
      <c r="Y4975" s="8">
        <v>43412</v>
      </c>
    </row>
    <row r="4976" spans="1:25" x14ac:dyDescent="0.25">
      <c r="A4976">
        <v>-111.97717568</v>
      </c>
      <c r="B4976">
        <v>33.079265210000003</v>
      </c>
      <c r="C4976" t="s">
        <v>563</v>
      </c>
      <c r="D4976" t="s">
        <v>562</v>
      </c>
      <c r="E4976" t="s">
        <v>561</v>
      </c>
      <c r="F4976">
        <v>2454</v>
      </c>
      <c r="G4976">
        <v>176</v>
      </c>
      <c r="H4976">
        <v>13.333</v>
      </c>
      <c r="I4976">
        <v>2.8220000000000001</v>
      </c>
      <c r="J4976">
        <v>1</v>
      </c>
      <c r="K4976">
        <v>1172.2739999999999</v>
      </c>
      <c r="L4976" t="s">
        <v>560</v>
      </c>
      <c r="M4976" t="s">
        <v>559</v>
      </c>
      <c r="N4976" s="8">
        <v>43412</v>
      </c>
      <c r="O4976">
        <v>0</v>
      </c>
      <c r="P4976">
        <v>0</v>
      </c>
      <c r="Q4976">
        <v>14772.534</v>
      </c>
      <c r="R4976">
        <v>1567.9559999999999</v>
      </c>
      <c r="S4976">
        <v>3.2669999999999999</v>
      </c>
      <c r="T4976">
        <v>33</v>
      </c>
      <c r="U4976">
        <v>4751.3810000000003</v>
      </c>
      <c r="V4976">
        <v>9</v>
      </c>
      <c r="W4976">
        <v>1.9239999999999999</v>
      </c>
      <c r="X4976">
        <v>3.109</v>
      </c>
      <c r="Y4976" s="8">
        <v>43412</v>
      </c>
    </row>
    <row r="4977" spans="1:25" x14ac:dyDescent="0.25">
      <c r="A4977">
        <v>-111.97717517</v>
      </c>
      <c r="B4977">
        <v>33.079257220000002</v>
      </c>
      <c r="C4977" t="s">
        <v>563</v>
      </c>
      <c r="D4977" t="s">
        <v>562</v>
      </c>
      <c r="E4977" t="s">
        <v>561</v>
      </c>
      <c r="F4977">
        <v>2455</v>
      </c>
      <c r="G4977">
        <v>179</v>
      </c>
      <c r="H4977">
        <v>13.333</v>
      </c>
      <c r="I4977">
        <v>2.8220000000000001</v>
      </c>
      <c r="J4977">
        <v>1</v>
      </c>
      <c r="K4977">
        <v>1172.2639999999999</v>
      </c>
      <c r="L4977" t="s">
        <v>560</v>
      </c>
      <c r="M4977" t="s">
        <v>559</v>
      </c>
      <c r="N4977" s="8">
        <v>43412</v>
      </c>
      <c r="O4977">
        <v>0</v>
      </c>
      <c r="P4977">
        <v>0</v>
      </c>
      <c r="Q4977">
        <v>14793.684999999999</v>
      </c>
      <c r="R4977">
        <v>1570.201</v>
      </c>
      <c r="S4977">
        <v>3.2709999999999999</v>
      </c>
      <c r="T4977">
        <v>33</v>
      </c>
      <c r="U4977">
        <v>4758.1840000000002</v>
      </c>
      <c r="V4977">
        <v>9</v>
      </c>
      <c r="W4977">
        <v>1.9239999999999999</v>
      </c>
      <c r="X4977">
        <v>3.109</v>
      </c>
      <c r="Y4977" s="8">
        <v>43412</v>
      </c>
    </row>
    <row r="4978" spans="1:25" x14ac:dyDescent="0.25">
      <c r="A4978">
        <v>-111.97717466</v>
      </c>
      <c r="B4978">
        <v>33.079249220000001</v>
      </c>
      <c r="C4978" t="s">
        <v>563</v>
      </c>
      <c r="D4978" t="s">
        <v>562</v>
      </c>
      <c r="E4978" t="s">
        <v>561</v>
      </c>
      <c r="F4978">
        <v>2456</v>
      </c>
      <c r="G4978">
        <v>182</v>
      </c>
      <c r="H4978">
        <v>13.333</v>
      </c>
      <c r="I4978">
        <v>2.7229999999999999</v>
      </c>
      <c r="J4978">
        <v>1</v>
      </c>
      <c r="K4978">
        <v>1172.2149999999999</v>
      </c>
      <c r="L4978" t="s">
        <v>560</v>
      </c>
      <c r="M4978" t="s">
        <v>559</v>
      </c>
      <c r="N4978" s="8">
        <v>43412</v>
      </c>
      <c r="O4978">
        <v>0</v>
      </c>
      <c r="P4978">
        <v>0</v>
      </c>
      <c r="Q4978">
        <v>12509.781000000001</v>
      </c>
      <c r="R4978">
        <v>1375.78</v>
      </c>
      <c r="S4978">
        <v>2.8660000000000001</v>
      </c>
      <c r="T4978">
        <v>33</v>
      </c>
      <c r="U4978">
        <v>4169.0290000000005</v>
      </c>
      <c r="V4978">
        <v>9</v>
      </c>
      <c r="W4978">
        <v>1.857</v>
      </c>
      <c r="X4978">
        <v>3.0009999999999999</v>
      </c>
      <c r="Y4978" s="8">
        <v>43412</v>
      </c>
    </row>
    <row r="4979" spans="1:25" x14ac:dyDescent="0.25">
      <c r="A4979">
        <v>-111.977175</v>
      </c>
      <c r="B4979">
        <v>33.079242229999998</v>
      </c>
      <c r="C4979" t="s">
        <v>563</v>
      </c>
      <c r="D4979" t="s">
        <v>562</v>
      </c>
      <c r="E4979" t="s">
        <v>561</v>
      </c>
      <c r="F4979">
        <v>2457</v>
      </c>
      <c r="G4979">
        <v>180</v>
      </c>
      <c r="H4979">
        <v>13.333</v>
      </c>
      <c r="I4979">
        <v>2.7890000000000001</v>
      </c>
      <c r="J4979">
        <v>1</v>
      </c>
      <c r="K4979">
        <v>1172.306</v>
      </c>
      <c r="L4979" t="s">
        <v>560</v>
      </c>
      <c r="M4979" t="s">
        <v>559</v>
      </c>
      <c r="N4979" s="8">
        <v>43412</v>
      </c>
      <c r="O4979">
        <v>0</v>
      </c>
      <c r="P4979">
        <v>0</v>
      </c>
      <c r="Q4979">
        <v>13839.749</v>
      </c>
      <c r="R4979">
        <v>1486.232</v>
      </c>
      <c r="S4979">
        <v>3.0960000000000001</v>
      </c>
      <c r="T4979">
        <v>33</v>
      </c>
      <c r="U4979">
        <v>4503.7330000000002</v>
      </c>
      <c r="V4979">
        <v>9</v>
      </c>
      <c r="W4979">
        <v>1.901</v>
      </c>
      <c r="X4979">
        <v>3.073</v>
      </c>
      <c r="Y4979" s="8">
        <v>43412</v>
      </c>
    </row>
    <row r="4980" spans="1:25" x14ac:dyDescent="0.25">
      <c r="A4980">
        <v>-111.97717451</v>
      </c>
      <c r="B4980">
        <v>33.079234210000003</v>
      </c>
      <c r="C4980" t="s">
        <v>563</v>
      </c>
      <c r="D4980" t="s">
        <v>562</v>
      </c>
      <c r="E4980" t="s">
        <v>561</v>
      </c>
      <c r="F4980">
        <v>2458</v>
      </c>
      <c r="G4980">
        <v>177</v>
      </c>
      <c r="H4980">
        <v>13.333</v>
      </c>
      <c r="I4980">
        <v>2.92</v>
      </c>
      <c r="J4980">
        <v>1</v>
      </c>
      <c r="K4980">
        <v>1172.2739999999999</v>
      </c>
      <c r="L4980" t="s">
        <v>560</v>
      </c>
      <c r="M4980" t="s">
        <v>559</v>
      </c>
      <c r="N4980" s="8">
        <v>43412</v>
      </c>
      <c r="O4980">
        <v>0</v>
      </c>
      <c r="P4980">
        <v>0</v>
      </c>
      <c r="Q4980">
        <v>14136.191999999999</v>
      </c>
      <c r="R4980">
        <v>1449.8389999999999</v>
      </c>
      <c r="S4980">
        <v>3.02</v>
      </c>
      <c r="T4980">
        <v>33</v>
      </c>
      <c r="U4980">
        <v>4393.451</v>
      </c>
      <c r="V4980">
        <v>9</v>
      </c>
      <c r="W4980">
        <v>1.9910000000000001</v>
      </c>
      <c r="X4980">
        <v>3.218</v>
      </c>
      <c r="Y4980" s="8">
        <v>43412</v>
      </c>
    </row>
    <row r="4981" spans="1:25" x14ac:dyDescent="0.25">
      <c r="A4981">
        <v>-111.97717534</v>
      </c>
      <c r="B4981">
        <v>33.079226220000002</v>
      </c>
      <c r="C4981" t="s">
        <v>563</v>
      </c>
      <c r="D4981" t="s">
        <v>562</v>
      </c>
      <c r="E4981" t="s">
        <v>561</v>
      </c>
      <c r="F4981">
        <v>2459</v>
      </c>
      <c r="G4981">
        <v>178</v>
      </c>
      <c r="H4981">
        <v>13.333</v>
      </c>
      <c r="I4981">
        <v>2.7559999999999998</v>
      </c>
      <c r="J4981">
        <v>1</v>
      </c>
      <c r="K4981">
        <v>1172.329</v>
      </c>
      <c r="L4981" t="s">
        <v>560</v>
      </c>
      <c r="M4981" t="s">
        <v>559</v>
      </c>
      <c r="N4981" s="8">
        <v>43412</v>
      </c>
      <c r="O4981">
        <v>0</v>
      </c>
      <c r="P4981">
        <v>0</v>
      </c>
      <c r="Q4981">
        <v>13105.199000000001</v>
      </c>
      <c r="R4981">
        <v>1424.104</v>
      </c>
      <c r="S4981">
        <v>2.9670000000000001</v>
      </c>
      <c r="T4981">
        <v>33</v>
      </c>
      <c r="U4981">
        <v>4315.4660000000003</v>
      </c>
      <c r="V4981">
        <v>9</v>
      </c>
      <c r="W4981">
        <v>1.879</v>
      </c>
      <c r="X4981">
        <v>3.0369999999999999</v>
      </c>
      <c r="Y4981" s="8">
        <v>43412</v>
      </c>
    </row>
    <row r="4982" spans="1:25" x14ac:dyDescent="0.25">
      <c r="A4982">
        <v>-111.97717432</v>
      </c>
      <c r="B4982">
        <v>33.079218210000001</v>
      </c>
      <c r="C4982" t="s">
        <v>563</v>
      </c>
      <c r="D4982" t="s">
        <v>562</v>
      </c>
      <c r="E4982" t="s">
        <v>561</v>
      </c>
      <c r="F4982">
        <v>2460</v>
      </c>
      <c r="G4982">
        <v>184</v>
      </c>
      <c r="H4982">
        <v>13.333</v>
      </c>
      <c r="I4982">
        <v>2.7229999999999999</v>
      </c>
      <c r="J4982">
        <v>1</v>
      </c>
      <c r="K4982">
        <v>1172.306</v>
      </c>
      <c r="L4982" t="s">
        <v>560</v>
      </c>
      <c r="M4982" t="s">
        <v>559</v>
      </c>
      <c r="N4982" s="8">
        <v>43412</v>
      </c>
      <c r="O4982">
        <v>0</v>
      </c>
      <c r="P4982">
        <v>0</v>
      </c>
      <c r="Q4982">
        <v>11838.682000000001</v>
      </c>
      <c r="R4982">
        <v>1301.9749999999999</v>
      </c>
      <c r="S4982">
        <v>2.7120000000000002</v>
      </c>
      <c r="T4982">
        <v>33</v>
      </c>
      <c r="U4982">
        <v>3945.3780000000002</v>
      </c>
      <c r="V4982">
        <v>9</v>
      </c>
      <c r="W4982">
        <v>1.857</v>
      </c>
      <c r="X4982">
        <v>3.0009999999999999</v>
      </c>
      <c r="Y4982" s="8">
        <v>43412</v>
      </c>
    </row>
    <row r="4983" spans="1:25" x14ac:dyDescent="0.25">
      <c r="A4983">
        <v>-111.97717568</v>
      </c>
      <c r="B4983">
        <v>33.079210209999999</v>
      </c>
      <c r="C4983" t="s">
        <v>563</v>
      </c>
      <c r="D4983" t="s">
        <v>562</v>
      </c>
      <c r="E4983" t="s">
        <v>561</v>
      </c>
      <c r="F4983">
        <v>2461</v>
      </c>
      <c r="G4983">
        <v>176</v>
      </c>
      <c r="H4983">
        <v>13.333</v>
      </c>
      <c r="I4983">
        <v>3.0510000000000002</v>
      </c>
      <c r="J4983">
        <v>1</v>
      </c>
      <c r="K4983">
        <v>1172.336</v>
      </c>
      <c r="L4983" t="s">
        <v>560</v>
      </c>
      <c r="M4983" t="s">
        <v>559</v>
      </c>
      <c r="N4983" s="8">
        <v>43412</v>
      </c>
      <c r="O4983">
        <v>0</v>
      </c>
      <c r="P4983">
        <v>0</v>
      </c>
      <c r="Q4983">
        <v>9502.1209999999992</v>
      </c>
      <c r="R4983">
        <v>932.64200000000005</v>
      </c>
      <c r="S4983">
        <v>1.9430000000000001</v>
      </c>
      <c r="T4983">
        <v>33</v>
      </c>
      <c r="U4983">
        <v>2826.1869999999999</v>
      </c>
      <c r="V4983">
        <v>9</v>
      </c>
      <c r="W4983">
        <v>2.08</v>
      </c>
      <c r="X4983">
        <v>3.3620000000000001</v>
      </c>
      <c r="Y4983" s="8">
        <v>43412</v>
      </c>
    </row>
    <row r="4984" spans="1:25" x14ac:dyDescent="0.25">
      <c r="A4984">
        <v>-111.97717449</v>
      </c>
      <c r="B4984">
        <v>33.079202209999998</v>
      </c>
      <c r="C4984" t="s">
        <v>563</v>
      </c>
      <c r="D4984" t="s">
        <v>562</v>
      </c>
      <c r="E4984" t="s">
        <v>561</v>
      </c>
      <c r="F4984">
        <v>2462</v>
      </c>
      <c r="G4984">
        <v>183</v>
      </c>
      <c r="H4984">
        <v>13.333</v>
      </c>
      <c r="I4984">
        <v>2.887</v>
      </c>
      <c r="J4984">
        <v>1</v>
      </c>
      <c r="K4984">
        <v>1172.3820000000001</v>
      </c>
      <c r="L4984" t="s">
        <v>560</v>
      </c>
      <c r="M4984" t="s">
        <v>559</v>
      </c>
      <c r="N4984" s="8">
        <v>43412</v>
      </c>
      <c r="O4984">
        <v>0</v>
      </c>
      <c r="P4984">
        <v>0</v>
      </c>
      <c r="Q4984">
        <v>7806.2539999999999</v>
      </c>
      <c r="R4984">
        <v>809.72500000000002</v>
      </c>
      <c r="S4984">
        <v>1.6870000000000001</v>
      </c>
      <c r="T4984">
        <v>33</v>
      </c>
      <c r="U4984">
        <v>2453.7109999999998</v>
      </c>
      <c r="V4984">
        <v>9</v>
      </c>
      <c r="W4984">
        <v>1.9690000000000001</v>
      </c>
      <c r="X4984">
        <v>3.181</v>
      </c>
      <c r="Y4984" s="8">
        <v>43412</v>
      </c>
    </row>
    <row r="4985" spans="1:25" x14ac:dyDescent="0.25">
      <c r="A4985">
        <v>-111.977176</v>
      </c>
      <c r="B4985">
        <v>33.079194229999999</v>
      </c>
      <c r="C4985" t="s">
        <v>563</v>
      </c>
      <c r="D4985" t="s">
        <v>562</v>
      </c>
      <c r="E4985" t="s">
        <v>561</v>
      </c>
      <c r="F4985">
        <v>2463</v>
      </c>
      <c r="G4985">
        <v>180</v>
      </c>
      <c r="H4985">
        <v>13.333</v>
      </c>
      <c r="I4985">
        <v>2.887</v>
      </c>
      <c r="J4985">
        <v>1</v>
      </c>
      <c r="K4985">
        <v>1172.3330000000001</v>
      </c>
      <c r="L4985" t="s">
        <v>560</v>
      </c>
      <c r="M4985" t="s">
        <v>559</v>
      </c>
      <c r="N4985" s="8">
        <v>43412</v>
      </c>
      <c r="O4985">
        <v>0</v>
      </c>
      <c r="P4985">
        <v>0</v>
      </c>
      <c r="Q4985">
        <v>8919.7019999999993</v>
      </c>
      <c r="R4985">
        <v>925.22</v>
      </c>
      <c r="S4985">
        <v>1.9279999999999999</v>
      </c>
      <c r="T4985">
        <v>33</v>
      </c>
      <c r="U4985">
        <v>2803.6970000000001</v>
      </c>
      <c r="V4985">
        <v>9</v>
      </c>
      <c r="W4985">
        <v>1.9690000000000001</v>
      </c>
      <c r="X4985">
        <v>3.181</v>
      </c>
      <c r="Y4985" s="8">
        <v>43412</v>
      </c>
    </row>
    <row r="4986" spans="1:25" x14ac:dyDescent="0.25">
      <c r="A4986">
        <v>-111.977176</v>
      </c>
      <c r="B4986">
        <v>33.079186229999998</v>
      </c>
      <c r="C4986" t="s">
        <v>563</v>
      </c>
      <c r="D4986" t="s">
        <v>562</v>
      </c>
      <c r="E4986" t="s">
        <v>561</v>
      </c>
      <c r="F4986">
        <v>2464</v>
      </c>
      <c r="G4986">
        <v>180</v>
      </c>
      <c r="H4986">
        <v>13.333</v>
      </c>
      <c r="I4986">
        <v>3.0510000000000002</v>
      </c>
      <c r="J4986">
        <v>1</v>
      </c>
      <c r="K4986">
        <v>1172.3820000000001</v>
      </c>
      <c r="L4986" t="s">
        <v>560</v>
      </c>
      <c r="M4986" t="s">
        <v>559</v>
      </c>
      <c r="N4986" s="8">
        <v>43412</v>
      </c>
      <c r="O4986">
        <v>0</v>
      </c>
      <c r="P4986">
        <v>0</v>
      </c>
      <c r="Q4986">
        <v>8243.6470000000008</v>
      </c>
      <c r="R4986">
        <v>809.12099999999998</v>
      </c>
      <c r="S4986">
        <v>1.6859999999999999</v>
      </c>
      <c r="T4986">
        <v>33</v>
      </c>
      <c r="U4986">
        <v>2451.8829999999998</v>
      </c>
      <c r="V4986">
        <v>9</v>
      </c>
      <c r="W4986">
        <v>2.08</v>
      </c>
      <c r="X4986">
        <v>3.3620000000000001</v>
      </c>
      <c r="Y4986" s="8">
        <v>43412</v>
      </c>
    </row>
    <row r="4987" spans="1:25" x14ac:dyDescent="0.25">
      <c r="A4987">
        <v>-111.97717496999999</v>
      </c>
      <c r="B4987">
        <v>33.07917818</v>
      </c>
      <c r="C4987" t="s">
        <v>563</v>
      </c>
      <c r="D4987" t="s">
        <v>562</v>
      </c>
      <c r="E4987" t="s">
        <v>561</v>
      </c>
      <c r="F4987">
        <v>2465</v>
      </c>
      <c r="G4987">
        <v>186</v>
      </c>
      <c r="H4987">
        <v>13.333</v>
      </c>
      <c r="I4987">
        <v>2.8540000000000001</v>
      </c>
      <c r="J4987">
        <v>1</v>
      </c>
      <c r="K4987">
        <v>1172.3230000000001</v>
      </c>
      <c r="L4987" t="s">
        <v>560</v>
      </c>
      <c r="M4987" t="s">
        <v>559</v>
      </c>
      <c r="N4987" s="8">
        <v>43412</v>
      </c>
      <c r="O4987">
        <v>0</v>
      </c>
      <c r="P4987">
        <v>0</v>
      </c>
      <c r="Q4987">
        <v>11218.368</v>
      </c>
      <c r="R4987">
        <v>1177.0309999999999</v>
      </c>
      <c r="S4987">
        <v>2.452</v>
      </c>
      <c r="T4987">
        <v>33</v>
      </c>
      <c r="U4987">
        <v>3566.759</v>
      </c>
      <c r="V4987">
        <v>9</v>
      </c>
      <c r="W4987">
        <v>1.946</v>
      </c>
      <c r="X4987">
        <v>3.145</v>
      </c>
      <c r="Y4987" s="8">
        <v>43412</v>
      </c>
    </row>
    <row r="4988" spans="1:25" x14ac:dyDescent="0.25">
      <c r="A4988">
        <v>-111.97717566</v>
      </c>
      <c r="B4988">
        <v>33.079170220000002</v>
      </c>
      <c r="C4988" t="s">
        <v>563</v>
      </c>
      <c r="D4988" t="s">
        <v>562</v>
      </c>
      <c r="E4988" t="s">
        <v>561</v>
      </c>
      <c r="F4988">
        <v>2466</v>
      </c>
      <c r="G4988">
        <v>182</v>
      </c>
      <c r="H4988">
        <v>13.333</v>
      </c>
      <c r="I4988">
        <v>2.9529999999999998</v>
      </c>
      <c r="J4988">
        <v>1</v>
      </c>
      <c r="K4988">
        <v>1172.365</v>
      </c>
      <c r="L4988" t="s">
        <v>560</v>
      </c>
      <c r="M4988" t="s">
        <v>559</v>
      </c>
      <c r="N4988" s="8">
        <v>43412</v>
      </c>
      <c r="O4988">
        <v>0</v>
      </c>
      <c r="P4988">
        <v>0</v>
      </c>
      <c r="Q4988">
        <v>13415.08</v>
      </c>
      <c r="R4988">
        <v>1360.5920000000001</v>
      </c>
      <c r="S4988">
        <v>2.835</v>
      </c>
      <c r="T4988">
        <v>33</v>
      </c>
      <c r="U4988">
        <v>4123.0069999999996</v>
      </c>
      <c r="V4988">
        <v>9</v>
      </c>
      <c r="W4988">
        <v>2.0129999999999999</v>
      </c>
      <c r="X4988">
        <v>3.254</v>
      </c>
      <c r="Y4988" s="8">
        <v>43412</v>
      </c>
    </row>
    <row r="4989" spans="1:25" x14ac:dyDescent="0.25">
      <c r="A4989">
        <v>-111.97717686</v>
      </c>
      <c r="B4989">
        <v>33.079162189999998</v>
      </c>
      <c r="C4989" t="s">
        <v>563</v>
      </c>
      <c r="D4989" t="s">
        <v>562</v>
      </c>
      <c r="E4989" t="s">
        <v>561</v>
      </c>
      <c r="F4989">
        <v>2467</v>
      </c>
      <c r="G4989">
        <v>175</v>
      </c>
      <c r="H4989">
        <v>13.333</v>
      </c>
      <c r="I4989">
        <v>2.9529999999999998</v>
      </c>
      <c r="J4989">
        <v>1</v>
      </c>
      <c r="K4989">
        <v>1172.326</v>
      </c>
      <c r="L4989" t="s">
        <v>560</v>
      </c>
      <c r="M4989" t="s">
        <v>559</v>
      </c>
      <c r="N4989" s="8">
        <v>43412</v>
      </c>
      <c r="O4989">
        <v>0</v>
      </c>
      <c r="P4989">
        <v>0</v>
      </c>
      <c r="Q4989">
        <v>11333.540999999999</v>
      </c>
      <c r="R4989">
        <v>1149.4770000000001</v>
      </c>
      <c r="S4989">
        <v>2.395</v>
      </c>
      <c r="T4989">
        <v>33</v>
      </c>
      <c r="U4989">
        <v>3483.2640000000001</v>
      </c>
      <c r="V4989">
        <v>9</v>
      </c>
      <c r="W4989">
        <v>2.0129999999999999</v>
      </c>
      <c r="X4989">
        <v>3.254</v>
      </c>
      <c r="Y4989" s="8">
        <v>43412</v>
      </c>
    </row>
    <row r="4990" spans="1:25" x14ac:dyDescent="0.25">
      <c r="A4990">
        <v>-111.97717582999999</v>
      </c>
      <c r="B4990">
        <v>33.079154219999999</v>
      </c>
      <c r="C4990" t="s">
        <v>563</v>
      </c>
      <c r="D4990" t="s">
        <v>562</v>
      </c>
      <c r="E4990" t="s">
        <v>561</v>
      </c>
      <c r="F4990">
        <v>2468</v>
      </c>
      <c r="G4990">
        <v>181</v>
      </c>
      <c r="H4990">
        <v>13.333</v>
      </c>
      <c r="I4990">
        <v>2.7559999999999998</v>
      </c>
      <c r="J4990">
        <v>1</v>
      </c>
      <c r="K4990">
        <v>1172.356</v>
      </c>
      <c r="L4990" t="s">
        <v>560</v>
      </c>
      <c r="M4990" t="s">
        <v>559</v>
      </c>
      <c r="N4990" s="8">
        <v>43412</v>
      </c>
      <c r="O4990">
        <v>0</v>
      </c>
      <c r="P4990">
        <v>0</v>
      </c>
      <c r="Q4990">
        <v>10795.075999999999</v>
      </c>
      <c r="R4990">
        <v>1173.069</v>
      </c>
      <c r="S4990">
        <v>2.444</v>
      </c>
      <c r="T4990">
        <v>33</v>
      </c>
      <c r="U4990">
        <v>3554.7559999999999</v>
      </c>
      <c r="V4990">
        <v>9</v>
      </c>
      <c r="W4990">
        <v>1.879</v>
      </c>
      <c r="X4990">
        <v>3.0369999999999999</v>
      </c>
      <c r="Y4990" s="8">
        <v>43412</v>
      </c>
    </row>
    <row r="4991" spans="1:25" x14ac:dyDescent="0.25">
      <c r="A4991">
        <v>-111.97717532</v>
      </c>
      <c r="B4991">
        <v>33.079146209999998</v>
      </c>
      <c r="C4991" t="s">
        <v>563</v>
      </c>
      <c r="D4991" t="s">
        <v>562</v>
      </c>
      <c r="E4991" t="s">
        <v>561</v>
      </c>
      <c r="F4991">
        <v>2469</v>
      </c>
      <c r="G4991">
        <v>184</v>
      </c>
      <c r="H4991">
        <v>13.333</v>
      </c>
      <c r="I4991">
        <v>2.9529999999999998</v>
      </c>
      <c r="J4991">
        <v>1</v>
      </c>
      <c r="K4991">
        <v>1172.346</v>
      </c>
      <c r="L4991" t="s">
        <v>560</v>
      </c>
      <c r="M4991" t="s">
        <v>559</v>
      </c>
      <c r="N4991" s="8">
        <v>43412</v>
      </c>
      <c r="O4991">
        <v>0</v>
      </c>
      <c r="P4991">
        <v>0</v>
      </c>
      <c r="Q4991">
        <v>10913.388999999999</v>
      </c>
      <c r="R4991">
        <v>1106.864</v>
      </c>
      <c r="S4991">
        <v>2.306</v>
      </c>
      <c r="T4991">
        <v>33</v>
      </c>
      <c r="U4991">
        <v>3354.134</v>
      </c>
      <c r="V4991">
        <v>9</v>
      </c>
      <c r="W4991">
        <v>2.0129999999999999</v>
      </c>
      <c r="X4991">
        <v>3.254</v>
      </c>
      <c r="Y4991" s="8">
        <v>43412</v>
      </c>
    </row>
    <row r="4992" spans="1:25" x14ac:dyDescent="0.25">
      <c r="A4992">
        <v>-111.977176</v>
      </c>
      <c r="B4992">
        <v>33.079137230000001</v>
      </c>
      <c r="C4992" t="s">
        <v>563</v>
      </c>
      <c r="D4992" t="s">
        <v>562</v>
      </c>
      <c r="E4992" t="s">
        <v>561</v>
      </c>
      <c r="F4992">
        <v>2470</v>
      </c>
      <c r="G4992">
        <v>180</v>
      </c>
      <c r="H4992">
        <v>13.333</v>
      </c>
      <c r="I4992">
        <v>2.92</v>
      </c>
      <c r="J4992">
        <v>1</v>
      </c>
      <c r="K4992">
        <v>1172.3430000000001</v>
      </c>
      <c r="L4992" t="s">
        <v>560</v>
      </c>
      <c r="M4992" t="s">
        <v>559</v>
      </c>
      <c r="N4992" s="8">
        <v>43412</v>
      </c>
      <c r="O4992">
        <v>0</v>
      </c>
      <c r="P4992">
        <v>0</v>
      </c>
      <c r="Q4992">
        <v>9331.4830000000002</v>
      </c>
      <c r="R4992">
        <v>957.05700000000002</v>
      </c>
      <c r="S4992">
        <v>1.994</v>
      </c>
      <c r="T4992">
        <v>33</v>
      </c>
      <c r="U4992">
        <v>2900.174</v>
      </c>
      <c r="V4992">
        <v>9</v>
      </c>
      <c r="W4992">
        <v>1.9910000000000001</v>
      </c>
      <c r="X4992">
        <v>3.218</v>
      </c>
      <c r="Y4992" s="8">
        <v>43412</v>
      </c>
    </row>
    <row r="4993" spans="1:25" x14ac:dyDescent="0.25">
      <c r="A4993">
        <v>-111.97717582999999</v>
      </c>
      <c r="B4993">
        <v>33.079130220000003</v>
      </c>
      <c r="C4993" t="s">
        <v>563</v>
      </c>
      <c r="D4993" t="s">
        <v>562</v>
      </c>
      <c r="E4993" t="s">
        <v>561</v>
      </c>
      <c r="F4993">
        <v>2471</v>
      </c>
      <c r="G4993">
        <v>181</v>
      </c>
      <c r="H4993">
        <v>13.333</v>
      </c>
      <c r="I4993">
        <v>2.8540000000000001</v>
      </c>
      <c r="J4993">
        <v>1</v>
      </c>
      <c r="K4993">
        <v>1172.3820000000001</v>
      </c>
      <c r="L4993" t="s">
        <v>560</v>
      </c>
      <c r="M4993" t="s">
        <v>559</v>
      </c>
      <c r="N4993" s="8">
        <v>43412</v>
      </c>
      <c r="O4993">
        <v>0</v>
      </c>
      <c r="P4993">
        <v>0</v>
      </c>
      <c r="Q4993">
        <v>7343.69</v>
      </c>
      <c r="R4993">
        <v>770.5</v>
      </c>
      <c r="S4993">
        <v>1.605</v>
      </c>
      <c r="T4993">
        <v>33</v>
      </c>
      <c r="U4993">
        <v>2334.8470000000002</v>
      </c>
      <c r="V4993">
        <v>9</v>
      </c>
      <c r="W4993">
        <v>1.946</v>
      </c>
      <c r="X4993">
        <v>3.145</v>
      </c>
      <c r="Y4993" s="8">
        <v>43412</v>
      </c>
    </row>
    <row r="4994" spans="1:25" x14ac:dyDescent="0.25">
      <c r="A4994">
        <v>-111.97717768</v>
      </c>
      <c r="B4994">
        <v>33.079121209999997</v>
      </c>
      <c r="C4994" t="s">
        <v>563</v>
      </c>
      <c r="D4994" t="s">
        <v>562</v>
      </c>
      <c r="E4994" t="s">
        <v>561</v>
      </c>
      <c r="F4994">
        <v>2472</v>
      </c>
      <c r="G4994">
        <v>176</v>
      </c>
      <c r="H4994">
        <v>13.333</v>
      </c>
      <c r="I4994">
        <v>2.7229999999999999</v>
      </c>
      <c r="J4994">
        <v>1</v>
      </c>
      <c r="K4994">
        <v>1172.405</v>
      </c>
      <c r="L4994" t="s">
        <v>560</v>
      </c>
      <c r="M4994" t="s">
        <v>559</v>
      </c>
      <c r="N4994" s="8">
        <v>43412</v>
      </c>
      <c r="O4994">
        <v>0</v>
      </c>
      <c r="P4994">
        <v>0</v>
      </c>
      <c r="Q4994">
        <v>7234.19</v>
      </c>
      <c r="R4994">
        <v>795.59</v>
      </c>
      <c r="S4994">
        <v>1.657</v>
      </c>
      <c r="T4994">
        <v>33</v>
      </c>
      <c r="U4994">
        <v>2410.8780000000002</v>
      </c>
      <c r="V4994">
        <v>9</v>
      </c>
      <c r="W4994">
        <v>1.857</v>
      </c>
      <c r="X4994">
        <v>3.0009999999999999</v>
      </c>
      <c r="Y4994" s="8">
        <v>43412</v>
      </c>
    </row>
    <row r="4995" spans="1:25" x14ac:dyDescent="0.25">
      <c r="A4995">
        <v>-111.97717496999999</v>
      </c>
      <c r="B4995">
        <v>33.07911318</v>
      </c>
      <c r="C4995" t="s">
        <v>563</v>
      </c>
      <c r="D4995" t="s">
        <v>562</v>
      </c>
      <c r="E4995" t="s">
        <v>561</v>
      </c>
      <c r="F4995">
        <v>2473</v>
      </c>
      <c r="G4995">
        <v>186</v>
      </c>
      <c r="H4995">
        <v>13.333</v>
      </c>
      <c r="I4995">
        <v>3.0840000000000001</v>
      </c>
      <c r="J4995">
        <v>1</v>
      </c>
      <c r="K4995">
        <v>1172.3979999999999</v>
      </c>
      <c r="L4995" t="s">
        <v>560</v>
      </c>
      <c r="M4995" t="s">
        <v>559</v>
      </c>
      <c r="N4995" s="8">
        <v>43412</v>
      </c>
      <c r="O4995">
        <v>0</v>
      </c>
      <c r="P4995">
        <v>0</v>
      </c>
      <c r="Q4995">
        <v>7294.8339999999998</v>
      </c>
      <c r="R4995">
        <v>708.37800000000004</v>
      </c>
      <c r="S4995">
        <v>1.476</v>
      </c>
      <c r="T4995">
        <v>33</v>
      </c>
      <c r="U4995">
        <v>2146.5990000000002</v>
      </c>
      <c r="V4995">
        <v>9</v>
      </c>
      <c r="W4995">
        <v>2.1030000000000002</v>
      </c>
      <c r="X4995">
        <v>3.3980000000000001</v>
      </c>
      <c r="Y4995" s="8">
        <v>43412</v>
      </c>
    </row>
    <row r="4996" spans="1:25" x14ac:dyDescent="0.25">
      <c r="A4996">
        <v>-111.97717768</v>
      </c>
      <c r="B4996">
        <v>33.079105210000002</v>
      </c>
      <c r="C4996" t="s">
        <v>563</v>
      </c>
      <c r="D4996" t="s">
        <v>562</v>
      </c>
      <c r="E4996" t="s">
        <v>561</v>
      </c>
      <c r="F4996">
        <v>2474</v>
      </c>
      <c r="G4996">
        <v>176</v>
      </c>
      <c r="H4996">
        <v>13.333</v>
      </c>
      <c r="I4996">
        <v>2.8220000000000001</v>
      </c>
      <c r="J4996">
        <v>1</v>
      </c>
      <c r="K4996">
        <v>1172.3979999999999</v>
      </c>
      <c r="L4996" t="s">
        <v>560</v>
      </c>
      <c r="M4996" t="s">
        <v>559</v>
      </c>
      <c r="N4996" s="8">
        <v>43412</v>
      </c>
      <c r="O4996">
        <v>0</v>
      </c>
      <c r="P4996">
        <v>0</v>
      </c>
      <c r="Q4996">
        <v>7318.0230000000001</v>
      </c>
      <c r="R4996">
        <v>776.73400000000004</v>
      </c>
      <c r="S4996">
        <v>1.6180000000000001</v>
      </c>
      <c r="T4996">
        <v>33</v>
      </c>
      <c r="U4996">
        <v>2353.741</v>
      </c>
      <c r="V4996">
        <v>9</v>
      </c>
      <c r="W4996">
        <v>1.9239999999999999</v>
      </c>
      <c r="X4996">
        <v>3.109</v>
      </c>
      <c r="Y4996" s="8">
        <v>43412</v>
      </c>
    </row>
    <row r="4997" spans="1:25" x14ac:dyDescent="0.25">
      <c r="A4997">
        <v>-111.97717514</v>
      </c>
      <c r="B4997">
        <v>33.079097189999999</v>
      </c>
      <c r="C4997" t="s">
        <v>563</v>
      </c>
      <c r="D4997" t="s">
        <v>562</v>
      </c>
      <c r="E4997" t="s">
        <v>561</v>
      </c>
      <c r="F4997">
        <v>2475</v>
      </c>
      <c r="G4997">
        <v>185</v>
      </c>
      <c r="H4997">
        <v>13.333</v>
      </c>
      <c r="I4997">
        <v>2.9860000000000002</v>
      </c>
      <c r="J4997">
        <v>1</v>
      </c>
      <c r="K4997">
        <v>1172.3820000000001</v>
      </c>
      <c r="L4997" t="s">
        <v>560</v>
      </c>
      <c r="M4997" t="s">
        <v>559</v>
      </c>
      <c r="N4997" s="8">
        <v>43412</v>
      </c>
      <c r="O4997">
        <v>0</v>
      </c>
      <c r="P4997">
        <v>0</v>
      </c>
      <c r="Q4997">
        <v>7994.0230000000001</v>
      </c>
      <c r="R4997">
        <v>801.86500000000001</v>
      </c>
      <c r="S4997">
        <v>1.671</v>
      </c>
      <c r="T4997">
        <v>33</v>
      </c>
      <c r="U4997">
        <v>2429.8939999999998</v>
      </c>
      <c r="V4997">
        <v>9</v>
      </c>
      <c r="W4997">
        <v>2.036</v>
      </c>
      <c r="X4997">
        <v>3.29</v>
      </c>
      <c r="Y4997" s="8">
        <v>43412</v>
      </c>
    </row>
    <row r="4998" spans="1:25" x14ac:dyDescent="0.25">
      <c r="A4998">
        <v>-111.97717768</v>
      </c>
      <c r="B4998">
        <v>33.079089209999999</v>
      </c>
      <c r="C4998" t="s">
        <v>563</v>
      </c>
      <c r="D4998" t="s">
        <v>562</v>
      </c>
      <c r="E4998" t="s">
        <v>561</v>
      </c>
      <c r="F4998">
        <v>2476</v>
      </c>
      <c r="G4998">
        <v>176</v>
      </c>
      <c r="H4998">
        <v>13.333</v>
      </c>
      <c r="I4998">
        <v>2.92</v>
      </c>
      <c r="J4998">
        <v>1</v>
      </c>
      <c r="K4998">
        <v>1172.306</v>
      </c>
      <c r="L4998" t="s">
        <v>560</v>
      </c>
      <c r="M4998" t="s">
        <v>559</v>
      </c>
      <c r="N4998" s="8">
        <v>43412</v>
      </c>
      <c r="O4998">
        <v>0</v>
      </c>
      <c r="P4998">
        <v>0</v>
      </c>
      <c r="Q4998">
        <v>9150.9290000000001</v>
      </c>
      <c r="R4998">
        <v>938.53899999999999</v>
      </c>
      <c r="S4998">
        <v>1.9550000000000001</v>
      </c>
      <c r="T4998">
        <v>33</v>
      </c>
      <c r="U4998">
        <v>2844.0590000000002</v>
      </c>
      <c r="V4998">
        <v>9</v>
      </c>
      <c r="W4998">
        <v>1.9910000000000001</v>
      </c>
      <c r="X4998">
        <v>3.218</v>
      </c>
      <c r="Y4998" s="8">
        <v>43412</v>
      </c>
    </row>
    <row r="4999" spans="1:25" x14ac:dyDescent="0.25">
      <c r="A4999">
        <v>-111.97717548999999</v>
      </c>
      <c r="B4999">
        <v>33.079081209999998</v>
      </c>
      <c r="C4999" t="s">
        <v>563</v>
      </c>
      <c r="D4999" t="s">
        <v>562</v>
      </c>
      <c r="E4999" t="s">
        <v>561</v>
      </c>
      <c r="F4999">
        <v>2477</v>
      </c>
      <c r="G4999">
        <v>183</v>
      </c>
      <c r="H4999">
        <v>13.333</v>
      </c>
      <c r="I4999">
        <v>2.887</v>
      </c>
      <c r="J4999">
        <v>1</v>
      </c>
      <c r="K4999">
        <v>1172.316</v>
      </c>
      <c r="L4999" t="s">
        <v>560</v>
      </c>
      <c r="M4999" t="s">
        <v>559</v>
      </c>
      <c r="N4999" s="8">
        <v>43412</v>
      </c>
      <c r="O4999">
        <v>0</v>
      </c>
      <c r="P4999">
        <v>0</v>
      </c>
      <c r="Q4999">
        <v>10199.602999999999</v>
      </c>
      <c r="R4999">
        <v>1057.981</v>
      </c>
      <c r="S4999">
        <v>2.2040000000000002</v>
      </c>
      <c r="T4999">
        <v>33</v>
      </c>
      <c r="U4999">
        <v>3206.0030000000002</v>
      </c>
      <c r="V4999">
        <v>9</v>
      </c>
      <c r="W4999">
        <v>1.9690000000000001</v>
      </c>
      <c r="X4999">
        <v>3.181</v>
      </c>
      <c r="Y4999" s="8">
        <v>43412</v>
      </c>
    </row>
    <row r="5000" spans="1:25" x14ac:dyDescent="0.25">
      <c r="A5000">
        <v>-111.977176</v>
      </c>
      <c r="B5000">
        <v>33.079073229999999</v>
      </c>
      <c r="C5000" t="s">
        <v>563</v>
      </c>
      <c r="D5000" t="s">
        <v>562</v>
      </c>
      <c r="E5000" t="s">
        <v>561</v>
      </c>
      <c r="F5000">
        <v>2478</v>
      </c>
      <c r="G5000">
        <v>180</v>
      </c>
      <c r="H5000">
        <v>13.333</v>
      </c>
      <c r="I5000">
        <v>2.8220000000000001</v>
      </c>
      <c r="J5000">
        <v>1</v>
      </c>
      <c r="K5000">
        <v>1172.365</v>
      </c>
      <c r="L5000" t="s">
        <v>560</v>
      </c>
      <c r="M5000" t="s">
        <v>559</v>
      </c>
      <c r="N5000" s="8">
        <v>43412</v>
      </c>
      <c r="O5000">
        <v>0</v>
      </c>
      <c r="P5000">
        <v>0</v>
      </c>
      <c r="Q5000">
        <v>8824.7440000000006</v>
      </c>
      <c r="R5000">
        <v>936.65800000000002</v>
      </c>
      <c r="S5000">
        <v>1.9510000000000001</v>
      </c>
      <c r="T5000">
        <v>33</v>
      </c>
      <c r="U5000">
        <v>2838.357</v>
      </c>
      <c r="V5000">
        <v>9</v>
      </c>
      <c r="W5000">
        <v>1.9239999999999999</v>
      </c>
      <c r="X5000">
        <v>3.109</v>
      </c>
      <c r="Y5000" s="8">
        <v>43412</v>
      </c>
    </row>
    <row r="5001" spans="1:25" x14ac:dyDescent="0.25">
      <c r="A5001">
        <v>-111.977176</v>
      </c>
      <c r="B5001">
        <v>33.079065229999998</v>
      </c>
      <c r="C5001" t="s">
        <v>563</v>
      </c>
      <c r="D5001" t="s">
        <v>562</v>
      </c>
      <c r="E5001" t="s">
        <v>561</v>
      </c>
      <c r="F5001">
        <v>2479</v>
      </c>
      <c r="G5001">
        <v>180</v>
      </c>
      <c r="H5001">
        <v>13.333</v>
      </c>
      <c r="I5001">
        <v>2.887</v>
      </c>
      <c r="J5001">
        <v>1</v>
      </c>
      <c r="K5001">
        <v>1172.2829999999999</v>
      </c>
      <c r="L5001" t="s">
        <v>560</v>
      </c>
      <c r="M5001" t="s">
        <v>559</v>
      </c>
      <c r="N5001" s="8">
        <v>43412</v>
      </c>
      <c r="O5001">
        <v>0</v>
      </c>
      <c r="P5001">
        <v>0</v>
      </c>
      <c r="Q5001">
        <v>8468.76</v>
      </c>
      <c r="R5001">
        <v>878.44500000000005</v>
      </c>
      <c r="S5001">
        <v>1.83</v>
      </c>
      <c r="T5001">
        <v>33</v>
      </c>
      <c r="U5001">
        <v>2661.9540000000002</v>
      </c>
      <c r="V5001">
        <v>9</v>
      </c>
      <c r="W5001">
        <v>1.9690000000000001</v>
      </c>
      <c r="X5001">
        <v>3.181</v>
      </c>
      <c r="Y5001" s="8">
        <v>43412</v>
      </c>
    </row>
    <row r="5002" spans="1:25" x14ac:dyDescent="0.25">
      <c r="A5002">
        <v>-111.97717632</v>
      </c>
      <c r="B5002">
        <v>33.079057210000002</v>
      </c>
      <c r="C5002" t="s">
        <v>563</v>
      </c>
      <c r="D5002" t="s">
        <v>562</v>
      </c>
      <c r="E5002" t="s">
        <v>561</v>
      </c>
      <c r="F5002">
        <v>2480</v>
      </c>
      <c r="G5002">
        <v>184</v>
      </c>
      <c r="H5002">
        <v>13.333</v>
      </c>
      <c r="I5002">
        <v>3.0510000000000002</v>
      </c>
      <c r="J5002">
        <v>1</v>
      </c>
      <c r="K5002">
        <v>1172.3389999999999</v>
      </c>
      <c r="L5002" t="s">
        <v>560</v>
      </c>
      <c r="M5002" t="s">
        <v>559</v>
      </c>
      <c r="N5002" s="8">
        <v>43412</v>
      </c>
      <c r="O5002">
        <v>0</v>
      </c>
      <c r="P5002">
        <v>0</v>
      </c>
      <c r="Q5002">
        <v>8340.8639999999996</v>
      </c>
      <c r="R5002">
        <v>818.66300000000001</v>
      </c>
      <c r="S5002">
        <v>1.706</v>
      </c>
      <c r="T5002">
        <v>33</v>
      </c>
      <c r="U5002">
        <v>2480.7979999999998</v>
      </c>
      <c r="V5002">
        <v>9</v>
      </c>
      <c r="W5002">
        <v>2.08</v>
      </c>
      <c r="X5002">
        <v>3.3620000000000001</v>
      </c>
      <c r="Y5002" s="8">
        <v>43412</v>
      </c>
    </row>
    <row r="5003" spans="1:25" x14ac:dyDescent="0.25">
      <c r="A5003">
        <v>-111.97717683</v>
      </c>
      <c r="B5003">
        <v>33.079049220000002</v>
      </c>
      <c r="C5003" t="s">
        <v>563</v>
      </c>
      <c r="D5003" t="s">
        <v>562</v>
      </c>
      <c r="E5003" t="s">
        <v>561</v>
      </c>
      <c r="F5003">
        <v>2481</v>
      </c>
      <c r="G5003">
        <v>181</v>
      </c>
      <c r="H5003">
        <v>13.333</v>
      </c>
      <c r="I5003">
        <v>2.9529999999999998</v>
      </c>
      <c r="J5003">
        <v>1</v>
      </c>
      <c r="K5003">
        <v>1172.3789999999999</v>
      </c>
      <c r="L5003" t="s">
        <v>560</v>
      </c>
      <c r="M5003" t="s">
        <v>559</v>
      </c>
      <c r="N5003" s="8">
        <v>43412</v>
      </c>
      <c r="O5003">
        <v>0</v>
      </c>
      <c r="P5003">
        <v>0</v>
      </c>
      <c r="Q5003">
        <v>7522.9210000000003</v>
      </c>
      <c r="R5003">
        <v>762.99400000000003</v>
      </c>
      <c r="S5003">
        <v>1.59</v>
      </c>
      <c r="T5003">
        <v>33</v>
      </c>
      <c r="U5003">
        <v>2312.1039999999998</v>
      </c>
      <c r="V5003">
        <v>9</v>
      </c>
      <c r="W5003">
        <v>2.0129999999999999</v>
      </c>
      <c r="X5003">
        <v>3.254</v>
      </c>
      <c r="Y5003" s="8">
        <v>43412</v>
      </c>
    </row>
    <row r="5004" spans="1:25" x14ac:dyDescent="0.25">
      <c r="A5004">
        <v>-111.97717614</v>
      </c>
      <c r="B5004">
        <v>33.079041189999998</v>
      </c>
      <c r="C5004" t="s">
        <v>563</v>
      </c>
      <c r="D5004" t="s">
        <v>562</v>
      </c>
      <c r="E5004" t="s">
        <v>561</v>
      </c>
      <c r="F5004">
        <v>2482</v>
      </c>
      <c r="G5004">
        <v>185</v>
      </c>
      <c r="H5004">
        <v>13.333</v>
      </c>
      <c r="I5004">
        <v>2.8220000000000001</v>
      </c>
      <c r="J5004">
        <v>1</v>
      </c>
      <c r="K5004">
        <v>1172.3330000000001</v>
      </c>
      <c r="L5004" t="s">
        <v>560</v>
      </c>
      <c r="M5004" t="s">
        <v>559</v>
      </c>
      <c r="N5004" s="8">
        <v>43412</v>
      </c>
      <c r="O5004">
        <v>0</v>
      </c>
      <c r="P5004">
        <v>0</v>
      </c>
      <c r="Q5004">
        <v>7845.0860000000002</v>
      </c>
      <c r="R5004">
        <v>832.67700000000002</v>
      </c>
      <c r="S5004">
        <v>1.7350000000000001</v>
      </c>
      <c r="T5004">
        <v>33</v>
      </c>
      <c r="U5004">
        <v>2523.2629999999999</v>
      </c>
      <c r="V5004">
        <v>9</v>
      </c>
      <c r="W5004">
        <v>1.9239999999999999</v>
      </c>
      <c r="X5004">
        <v>3.109</v>
      </c>
      <c r="Y5004" s="8">
        <v>43412</v>
      </c>
    </row>
    <row r="5005" spans="1:25" x14ac:dyDescent="0.25">
      <c r="A5005">
        <v>-111.97717666</v>
      </c>
      <c r="B5005">
        <v>33.079033219999999</v>
      </c>
      <c r="C5005" t="s">
        <v>563</v>
      </c>
      <c r="D5005" t="s">
        <v>562</v>
      </c>
      <c r="E5005" t="s">
        <v>561</v>
      </c>
      <c r="F5005">
        <v>2483</v>
      </c>
      <c r="G5005">
        <v>182</v>
      </c>
      <c r="H5005">
        <v>13.333</v>
      </c>
      <c r="I5005">
        <v>2.92</v>
      </c>
      <c r="J5005">
        <v>1</v>
      </c>
      <c r="K5005">
        <v>1172.2829999999999</v>
      </c>
      <c r="L5005" t="s">
        <v>560</v>
      </c>
      <c r="M5005" t="s">
        <v>559</v>
      </c>
      <c r="N5005" s="8">
        <v>43412</v>
      </c>
      <c r="O5005">
        <v>0</v>
      </c>
      <c r="P5005">
        <v>0</v>
      </c>
      <c r="Q5005">
        <v>8685.0049999999992</v>
      </c>
      <c r="R5005">
        <v>890.75300000000004</v>
      </c>
      <c r="S5005">
        <v>1.8560000000000001</v>
      </c>
      <c r="T5005">
        <v>33</v>
      </c>
      <c r="U5005">
        <v>2699.252</v>
      </c>
      <c r="V5005">
        <v>9</v>
      </c>
      <c r="W5005">
        <v>1.9910000000000001</v>
      </c>
      <c r="X5005">
        <v>3.218</v>
      </c>
      <c r="Y5005" s="8">
        <v>43412</v>
      </c>
    </row>
    <row r="5006" spans="1:25" x14ac:dyDescent="0.25">
      <c r="A5006">
        <v>-111.97717649000001</v>
      </c>
      <c r="B5006">
        <v>33.079025209999998</v>
      </c>
      <c r="C5006" t="s">
        <v>563</v>
      </c>
      <c r="D5006" t="s">
        <v>562</v>
      </c>
      <c r="E5006" t="s">
        <v>561</v>
      </c>
      <c r="F5006">
        <v>2484</v>
      </c>
      <c r="G5006">
        <v>183</v>
      </c>
      <c r="H5006">
        <v>13.333</v>
      </c>
      <c r="I5006">
        <v>2.887</v>
      </c>
      <c r="J5006">
        <v>1</v>
      </c>
      <c r="K5006">
        <v>1172.32</v>
      </c>
      <c r="L5006" t="s">
        <v>560</v>
      </c>
      <c r="M5006" t="s">
        <v>559</v>
      </c>
      <c r="N5006" s="8">
        <v>43412</v>
      </c>
      <c r="O5006">
        <v>0</v>
      </c>
      <c r="P5006">
        <v>0</v>
      </c>
      <c r="Q5006">
        <v>8900.3140000000003</v>
      </c>
      <c r="R5006">
        <v>923.20899999999995</v>
      </c>
      <c r="S5006">
        <v>1.923</v>
      </c>
      <c r="T5006">
        <v>33</v>
      </c>
      <c r="U5006">
        <v>2797.6019999999999</v>
      </c>
      <c r="V5006">
        <v>9</v>
      </c>
      <c r="W5006">
        <v>1.9690000000000001</v>
      </c>
      <c r="X5006">
        <v>3.181</v>
      </c>
      <c r="Y5006" s="8">
        <v>43412</v>
      </c>
    </row>
    <row r="5007" spans="1:25" x14ac:dyDescent="0.25">
      <c r="A5007">
        <v>-111.97717751</v>
      </c>
      <c r="B5007">
        <v>33.079016209999999</v>
      </c>
      <c r="C5007" t="s">
        <v>563</v>
      </c>
      <c r="D5007" t="s">
        <v>562</v>
      </c>
      <c r="E5007" t="s">
        <v>561</v>
      </c>
      <c r="F5007">
        <v>2485</v>
      </c>
      <c r="G5007">
        <v>177</v>
      </c>
      <c r="H5007">
        <v>13.333</v>
      </c>
      <c r="I5007">
        <v>3.0840000000000001</v>
      </c>
      <c r="J5007">
        <v>1</v>
      </c>
      <c r="K5007">
        <v>1172.29</v>
      </c>
      <c r="L5007" t="s">
        <v>560</v>
      </c>
      <c r="M5007" t="s">
        <v>559</v>
      </c>
      <c r="N5007" s="8">
        <v>43412</v>
      </c>
      <c r="O5007">
        <v>0</v>
      </c>
      <c r="P5007">
        <v>0</v>
      </c>
      <c r="Q5007">
        <v>8065.3519999999999</v>
      </c>
      <c r="R5007">
        <v>783.2</v>
      </c>
      <c r="S5007">
        <v>1.6319999999999999</v>
      </c>
      <c r="T5007">
        <v>33</v>
      </c>
      <c r="U5007">
        <v>2373.3339999999998</v>
      </c>
      <c r="V5007">
        <v>9</v>
      </c>
      <c r="W5007">
        <v>2.1030000000000002</v>
      </c>
      <c r="X5007">
        <v>3.3980000000000001</v>
      </c>
      <c r="Y5007" s="8">
        <v>43412</v>
      </c>
    </row>
    <row r="5008" spans="1:25" x14ac:dyDescent="0.25">
      <c r="A5008">
        <v>-111.9771758</v>
      </c>
      <c r="B5008">
        <v>33.079009159999998</v>
      </c>
      <c r="C5008" t="s">
        <v>563</v>
      </c>
      <c r="D5008" t="s">
        <v>562</v>
      </c>
      <c r="E5008" t="s">
        <v>561</v>
      </c>
      <c r="F5008">
        <v>2486</v>
      </c>
      <c r="G5008">
        <v>187</v>
      </c>
      <c r="H5008">
        <v>13.333</v>
      </c>
      <c r="I5008">
        <v>2.7890000000000001</v>
      </c>
      <c r="J5008">
        <v>1</v>
      </c>
      <c r="K5008">
        <v>1172.31</v>
      </c>
      <c r="L5008" t="s">
        <v>560</v>
      </c>
      <c r="M5008" t="s">
        <v>559</v>
      </c>
      <c r="N5008" s="8">
        <v>43412</v>
      </c>
      <c r="O5008">
        <v>0</v>
      </c>
      <c r="P5008">
        <v>0</v>
      </c>
      <c r="Q5008">
        <v>9808.8639999999996</v>
      </c>
      <c r="R5008">
        <v>1053.3610000000001</v>
      </c>
      <c r="S5008">
        <v>2.1949999999999998</v>
      </c>
      <c r="T5008">
        <v>33</v>
      </c>
      <c r="U5008">
        <v>3192.002</v>
      </c>
      <c r="V5008">
        <v>9</v>
      </c>
      <c r="W5008">
        <v>1.901</v>
      </c>
      <c r="X5008">
        <v>3.073</v>
      </c>
      <c r="Y5008" s="8">
        <v>43412</v>
      </c>
    </row>
    <row r="5009" spans="1:25" x14ac:dyDescent="0.25">
      <c r="A5009">
        <v>-111.97717751</v>
      </c>
      <c r="B5009">
        <v>33.079000209999997</v>
      </c>
      <c r="C5009" t="s">
        <v>563</v>
      </c>
      <c r="D5009" t="s">
        <v>562</v>
      </c>
      <c r="E5009" t="s">
        <v>561</v>
      </c>
      <c r="F5009">
        <v>2487</v>
      </c>
      <c r="G5009">
        <v>177</v>
      </c>
      <c r="H5009">
        <v>13.333</v>
      </c>
      <c r="I5009">
        <v>3.0840000000000001</v>
      </c>
      <c r="J5009">
        <v>1</v>
      </c>
      <c r="K5009">
        <v>1172.3030000000001</v>
      </c>
      <c r="L5009" t="s">
        <v>560</v>
      </c>
      <c r="M5009" t="s">
        <v>559</v>
      </c>
      <c r="N5009" s="8">
        <v>43412</v>
      </c>
      <c r="O5009">
        <v>0</v>
      </c>
      <c r="P5009">
        <v>0</v>
      </c>
      <c r="Q5009">
        <v>9717.6509999999998</v>
      </c>
      <c r="R5009">
        <v>943.65</v>
      </c>
      <c r="S5009">
        <v>1.966</v>
      </c>
      <c r="T5009">
        <v>33</v>
      </c>
      <c r="U5009">
        <v>2859.5439999999999</v>
      </c>
      <c r="V5009">
        <v>9</v>
      </c>
      <c r="W5009">
        <v>2.1030000000000002</v>
      </c>
      <c r="X5009">
        <v>3.3980000000000001</v>
      </c>
      <c r="Y5009" s="8">
        <v>43412</v>
      </c>
    </row>
    <row r="5010" spans="1:25" x14ac:dyDescent="0.25">
      <c r="A5010">
        <v>-111.97717799999999</v>
      </c>
      <c r="B5010">
        <v>33.078992229999997</v>
      </c>
      <c r="C5010" t="s">
        <v>563</v>
      </c>
      <c r="D5010" t="s">
        <v>562</v>
      </c>
      <c r="E5010" t="s">
        <v>561</v>
      </c>
      <c r="F5010">
        <v>2488</v>
      </c>
      <c r="G5010">
        <v>180</v>
      </c>
      <c r="H5010">
        <v>13.333</v>
      </c>
      <c r="I5010">
        <v>2.7890000000000001</v>
      </c>
      <c r="J5010">
        <v>1</v>
      </c>
      <c r="K5010">
        <v>1172.31</v>
      </c>
      <c r="L5010" t="s">
        <v>560</v>
      </c>
      <c r="M5010" t="s">
        <v>559</v>
      </c>
      <c r="N5010" s="8">
        <v>43412</v>
      </c>
      <c r="O5010">
        <v>0</v>
      </c>
      <c r="P5010">
        <v>0</v>
      </c>
      <c r="Q5010">
        <v>9101.357</v>
      </c>
      <c r="R5010">
        <v>977.38199999999995</v>
      </c>
      <c r="S5010">
        <v>2.036</v>
      </c>
      <c r="T5010">
        <v>33</v>
      </c>
      <c r="U5010">
        <v>2961.7649999999999</v>
      </c>
      <c r="V5010">
        <v>9</v>
      </c>
      <c r="W5010">
        <v>1.901</v>
      </c>
      <c r="X5010">
        <v>3.073</v>
      </c>
      <c r="Y5010" s="8">
        <v>43412</v>
      </c>
    </row>
    <row r="5011" spans="1:25" x14ac:dyDescent="0.25">
      <c r="A5011">
        <v>-111.97717783</v>
      </c>
      <c r="B5011">
        <v>33.078984220000002</v>
      </c>
      <c r="C5011" t="s">
        <v>563</v>
      </c>
      <c r="D5011" t="s">
        <v>562</v>
      </c>
      <c r="E5011" t="s">
        <v>561</v>
      </c>
      <c r="F5011">
        <v>2489</v>
      </c>
      <c r="G5011">
        <v>181</v>
      </c>
      <c r="H5011">
        <v>13.333</v>
      </c>
      <c r="I5011">
        <v>2.887</v>
      </c>
      <c r="J5011">
        <v>1</v>
      </c>
      <c r="K5011">
        <v>1172.3520000000001</v>
      </c>
      <c r="L5011" t="s">
        <v>560</v>
      </c>
      <c r="M5011" t="s">
        <v>559</v>
      </c>
      <c r="N5011" s="8">
        <v>43412</v>
      </c>
      <c r="O5011">
        <v>0</v>
      </c>
      <c r="P5011">
        <v>0</v>
      </c>
      <c r="Q5011">
        <v>9577.1959999999999</v>
      </c>
      <c r="R5011">
        <v>993.42</v>
      </c>
      <c r="S5011">
        <v>2.0699999999999998</v>
      </c>
      <c r="T5011">
        <v>33</v>
      </c>
      <c r="U5011">
        <v>3010.364</v>
      </c>
      <c r="V5011">
        <v>9</v>
      </c>
      <c r="W5011">
        <v>1.9690000000000001</v>
      </c>
      <c r="X5011">
        <v>3.181</v>
      </c>
      <c r="Y5011" s="8">
        <v>43412</v>
      </c>
    </row>
    <row r="5012" spans="1:25" x14ac:dyDescent="0.25">
      <c r="A5012">
        <v>-111.97717683</v>
      </c>
      <c r="B5012">
        <v>33.078976220000001</v>
      </c>
      <c r="C5012" t="s">
        <v>563</v>
      </c>
      <c r="D5012" t="s">
        <v>562</v>
      </c>
      <c r="E5012" t="s">
        <v>561</v>
      </c>
      <c r="F5012">
        <v>2490</v>
      </c>
      <c r="G5012">
        <v>181</v>
      </c>
      <c r="H5012">
        <v>13.333</v>
      </c>
      <c r="I5012">
        <v>3.2149999999999999</v>
      </c>
      <c r="J5012">
        <v>1</v>
      </c>
      <c r="K5012">
        <v>1172.329</v>
      </c>
      <c r="L5012" t="s">
        <v>560</v>
      </c>
      <c r="M5012" t="s">
        <v>559</v>
      </c>
      <c r="N5012" s="8">
        <v>43412</v>
      </c>
      <c r="O5012">
        <v>0</v>
      </c>
      <c r="P5012">
        <v>0</v>
      </c>
      <c r="Q5012">
        <v>11311.95</v>
      </c>
      <c r="R5012">
        <v>1053.6310000000001</v>
      </c>
      <c r="S5012">
        <v>2.1949999999999998</v>
      </c>
      <c r="T5012">
        <v>33</v>
      </c>
      <c r="U5012">
        <v>3192.8220000000001</v>
      </c>
      <c r="V5012">
        <v>9</v>
      </c>
      <c r="W5012">
        <v>2.1920000000000002</v>
      </c>
      <c r="X5012">
        <v>3.5430000000000001</v>
      </c>
      <c r="Y5012" s="8">
        <v>43412</v>
      </c>
    </row>
    <row r="5013" spans="1:25" x14ac:dyDescent="0.25">
      <c r="A5013">
        <v>-111.97717713999999</v>
      </c>
      <c r="B5013">
        <v>33.078968189999998</v>
      </c>
      <c r="C5013" t="s">
        <v>563</v>
      </c>
      <c r="D5013" t="s">
        <v>562</v>
      </c>
      <c r="E5013" t="s">
        <v>561</v>
      </c>
      <c r="F5013">
        <v>2491</v>
      </c>
      <c r="G5013">
        <v>185</v>
      </c>
      <c r="H5013">
        <v>13.333</v>
      </c>
      <c r="I5013">
        <v>2.8540000000000001</v>
      </c>
      <c r="J5013">
        <v>1</v>
      </c>
      <c r="K5013">
        <v>1172.375</v>
      </c>
      <c r="L5013" t="s">
        <v>560</v>
      </c>
      <c r="M5013" t="s">
        <v>559</v>
      </c>
      <c r="N5013" s="8">
        <v>43412</v>
      </c>
      <c r="O5013">
        <v>0</v>
      </c>
      <c r="P5013">
        <v>0</v>
      </c>
      <c r="Q5013">
        <v>9561.1669999999995</v>
      </c>
      <c r="R5013">
        <v>1003.157</v>
      </c>
      <c r="S5013">
        <v>2.09</v>
      </c>
      <c r="T5013">
        <v>33</v>
      </c>
      <c r="U5013">
        <v>3039.87</v>
      </c>
      <c r="V5013">
        <v>9</v>
      </c>
      <c r="W5013">
        <v>1.946</v>
      </c>
      <c r="X5013">
        <v>3.145</v>
      </c>
      <c r="Y5013" s="8">
        <v>43412</v>
      </c>
    </row>
    <row r="5014" spans="1:25" x14ac:dyDescent="0.25">
      <c r="A5014">
        <v>-111.97717817</v>
      </c>
      <c r="B5014">
        <v>33.078960219999999</v>
      </c>
      <c r="C5014" t="s">
        <v>563</v>
      </c>
      <c r="D5014" t="s">
        <v>562</v>
      </c>
      <c r="E5014" t="s">
        <v>561</v>
      </c>
      <c r="F5014">
        <v>2492</v>
      </c>
      <c r="G5014">
        <v>179</v>
      </c>
      <c r="H5014">
        <v>13.333</v>
      </c>
      <c r="I5014">
        <v>2.9860000000000002</v>
      </c>
      <c r="J5014">
        <v>1</v>
      </c>
      <c r="K5014">
        <v>1172.3520000000001</v>
      </c>
      <c r="L5014" t="s">
        <v>560</v>
      </c>
      <c r="M5014" t="s">
        <v>559</v>
      </c>
      <c r="N5014" s="8">
        <v>43412</v>
      </c>
      <c r="O5014">
        <v>0</v>
      </c>
      <c r="P5014">
        <v>0</v>
      </c>
      <c r="Q5014">
        <v>9536.6569999999992</v>
      </c>
      <c r="R5014">
        <v>956.60400000000004</v>
      </c>
      <c r="S5014">
        <v>1.9930000000000001</v>
      </c>
      <c r="T5014">
        <v>33</v>
      </c>
      <c r="U5014">
        <v>2898.799</v>
      </c>
      <c r="V5014">
        <v>9</v>
      </c>
      <c r="W5014">
        <v>2.036</v>
      </c>
      <c r="X5014">
        <v>3.29</v>
      </c>
      <c r="Y5014" s="8">
        <v>43412</v>
      </c>
    </row>
    <row r="5015" spans="1:25" x14ac:dyDescent="0.25">
      <c r="A5015">
        <v>-111.97717766</v>
      </c>
      <c r="B5015">
        <v>33.078952219999998</v>
      </c>
      <c r="C5015" t="s">
        <v>563</v>
      </c>
      <c r="D5015" t="s">
        <v>562</v>
      </c>
      <c r="E5015" t="s">
        <v>561</v>
      </c>
      <c r="F5015">
        <v>2493</v>
      </c>
      <c r="G5015">
        <v>182</v>
      </c>
      <c r="H5015">
        <v>13.333</v>
      </c>
      <c r="I5015">
        <v>2.8220000000000001</v>
      </c>
      <c r="J5015">
        <v>1</v>
      </c>
      <c r="K5015">
        <v>1172.356</v>
      </c>
      <c r="L5015" t="s">
        <v>560</v>
      </c>
      <c r="M5015" t="s">
        <v>559</v>
      </c>
      <c r="N5015" s="8">
        <v>43412</v>
      </c>
      <c r="O5015">
        <v>0</v>
      </c>
      <c r="P5015">
        <v>0</v>
      </c>
      <c r="Q5015">
        <v>8658.8420000000006</v>
      </c>
      <c r="R5015">
        <v>919.04899999999998</v>
      </c>
      <c r="S5015">
        <v>1.915</v>
      </c>
      <c r="T5015">
        <v>33</v>
      </c>
      <c r="U5015">
        <v>2784.9969999999998</v>
      </c>
      <c r="V5015">
        <v>9</v>
      </c>
      <c r="W5015">
        <v>1.9239999999999999</v>
      </c>
      <c r="X5015">
        <v>3.109</v>
      </c>
      <c r="Y5015" s="8">
        <v>43412</v>
      </c>
    </row>
    <row r="5016" spans="1:25" x14ac:dyDescent="0.25">
      <c r="A5016">
        <v>-111.97717732</v>
      </c>
      <c r="B5016">
        <v>33.078944210000003</v>
      </c>
      <c r="C5016" t="s">
        <v>563</v>
      </c>
      <c r="D5016" t="s">
        <v>562</v>
      </c>
      <c r="E5016" t="s">
        <v>561</v>
      </c>
      <c r="F5016">
        <v>2494</v>
      </c>
      <c r="G5016">
        <v>184</v>
      </c>
      <c r="H5016">
        <v>13.333</v>
      </c>
      <c r="I5016">
        <v>2.8220000000000001</v>
      </c>
      <c r="J5016">
        <v>1</v>
      </c>
      <c r="K5016">
        <v>1172.402</v>
      </c>
      <c r="L5016" t="s">
        <v>560</v>
      </c>
      <c r="M5016" t="s">
        <v>559</v>
      </c>
      <c r="N5016" s="8">
        <v>43412</v>
      </c>
      <c r="O5016">
        <v>0</v>
      </c>
      <c r="P5016">
        <v>0</v>
      </c>
      <c r="Q5016">
        <v>7459.5789999999997</v>
      </c>
      <c r="R5016">
        <v>791.75900000000001</v>
      </c>
      <c r="S5016">
        <v>1.649</v>
      </c>
      <c r="T5016">
        <v>33</v>
      </c>
      <c r="U5016">
        <v>2399.27</v>
      </c>
      <c r="V5016">
        <v>9</v>
      </c>
      <c r="W5016">
        <v>1.9239999999999999</v>
      </c>
      <c r="X5016">
        <v>3.109</v>
      </c>
      <c r="Y5016" s="8">
        <v>43412</v>
      </c>
    </row>
    <row r="5017" spans="1:25" x14ac:dyDescent="0.25">
      <c r="A5017">
        <v>-111.97717717</v>
      </c>
      <c r="B5017">
        <v>33.078936220000003</v>
      </c>
      <c r="C5017" t="s">
        <v>563</v>
      </c>
      <c r="D5017" t="s">
        <v>562</v>
      </c>
      <c r="E5017" t="s">
        <v>561</v>
      </c>
      <c r="F5017">
        <v>2495</v>
      </c>
      <c r="G5017">
        <v>179</v>
      </c>
      <c r="H5017">
        <v>13.333</v>
      </c>
      <c r="I5017">
        <v>2.92</v>
      </c>
      <c r="J5017">
        <v>1</v>
      </c>
      <c r="K5017">
        <v>1172.3430000000001</v>
      </c>
      <c r="L5017" t="s">
        <v>560</v>
      </c>
      <c r="M5017" t="s">
        <v>559</v>
      </c>
      <c r="N5017" s="8">
        <v>43412</v>
      </c>
      <c r="O5017">
        <v>0</v>
      </c>
      <c r="P5017">
        <v>0</v>
      </c>
      <c r="Q5017">
        <v>9379.5679999999993</v>
      </c>
      <c r="R5017">
        <v>961.98900000000003</v>
      </c>
      <c r="S5017">
        <v>2.004</v>
      </c>
      <c r="T5017">
        <v>33</v>
      </c>
      <c r="U5017">
        <v>2915.1179999999999</v>
      </c>
      <c r="V5017">
        <v>9</v>
      </c>
      <c r="W5017">
        <v>1.9910000000000001</v>
      </c>
      <c r="X5017">
        <v>3.218</v>
      </c>
      <c r="Y5017" s="8">
        <v>43412</v>
      </c>
    </row>
    <row r="5018" spans="1:25" x14ac:dyDescent="0.25">
      <c r="A5018">
        <v>-111.97717799999999</v>
      </c>
      <c r="B5018">
        <v>33.078928230000002</v>
      </c>
      <c r="C5018" t="s">
        <v>563</v>
      </c>
      <c r="D5018" t="s">
        <v>562</v>
      </c>
      <c r="E5018" t="s">
        <v>561</v>
      </c>
      <c r="F5018">
        <v>2496</v>
      </c>
      <c r="G5018">
        <v>180</v>
      </c>
      <c r="H5018">
        <v>13.333</v>
      </c>
      <c r="I5018">
        <v>2.887</v>
      </c>
      <c r="J5018">
        <v>1</v>
      </c>
      <c r="K5018">
        <v>1172.3720000000001</v>
      </c>
      <c r="L5018" t="s">
        <v>560</v>
      </c>
      <c r="M5018" t="s">
        <v>559</v>
      </c>
      <c r="N5018" s="8">
        <v>43412</v>
      </c>
      <c r="O5018">
        <v>0</v>
      </c>
      <c r="P5018">
        <v>0</v>
      </c>
      <c r="Q5018">
        <v>8402.7189999999991</v>
      </c>
      <c r="R5018">
        <v>871.59400000000005</v>
      </c>
      <c r="S5018">
        <v>1.8160000000000001</v>
      </c>
      <c r="T5018">
        <v>33</v>
      </c>
      <c r="U5018">
        <v>2641.1950000000002</v>
      </c>
      <c r="V5018">
        <v>9</v>
      </c>
      <c r="W5018">
        <v>1.9690000000000001</v>
      </c>
      <c r="X5018">
        <v>3.181</v>
      </c>
      <c r="Y5018" s="8">
        <v>43412</v>
      </c>
    </row>
    <row r="5019" spans="1:25" x14ac:dyDescent="0.25">
      <c r="A5019">
        <v>-111.97717766</v>
      </c>
      <c r="B5019">
        <v>33.078920220000001</v>
      </c>
      <c r="C5019" t="s">
        <v>563</v>
      </c>
      <c r="D5019" t="s">
        <v>562</v>
      </c>
      <c r="E5019" t="s">
        <v>561</v>
      </c>
      <c r="F5019">
        <v>2497</v>
      </c>
      <c r="G5019">
        <v>182</v>
      </c>
      <c r="H5019">
        <v>13.333</v>
      </c>
      <c r="I5019">
        <v>2.887</v>
      </c>
      <c r="J5019">
        <v>1</v>
      </c>
      <c r="K5019">
        <v>1172.3330000000001</v>
      </c>
      <c r="L5019" t="s">
        <v>560</v>
      </c>
      <c r="M5019" t="s">
        <v>559</v>
      </c>
      <c r="N5019" s="8">
        <v>43412</v>
      </c>
      <c r="O5019">
        <v>0</v>
      </c>
      <c r="P5019">
        <v>0</v>
      </c>
      <c r="Q5019">
        <v>8049.5990000000002</v>
      </c>
      <c r="R5019">
        <v>834.96600000000001</v>
      </c>
      <c r="S5019">
        <v>1.74</v>
      </c>
      <c r="T5019">
        <v>33</v>
      </c>
      <c r="U5019">
        <v>2530.1999999999998</v>
      </c>
      <c r="V5019">
        <v>9</v>
      </c>
      <c r="W5019">
        <v>1.9690000000000001</v>
      </c>
      <c r="X5019">
        <v>3.181</v>
      </c>
      <c r="Y5019" s="8">
        <v>43412</v>
      </c>
    </row>
    <row r="5020" spans="1:25" x14ac:dyDescent="0.25">
      <c r="A5020">
        <v>-111.97717766</v>
      </c>
      <c r="B5020">
        <v>33.078912219999999</v>
      </c>
      <c r="C5020" t="s">
        <v>563</v>
      </c>
      <c r="D5020" t="s">
        <v>562</v>
      </c>
      <c r="E5020" t="s">
        <v>561</v>
      </c>
      <c r="F5020">
        <v>2498</v>
      </c>
      <c r="G5020">
        <v>182</v>
      </c>
      <c r="H5020">
        <v>13.333</v>
      </c>
      <c r="I5020">
        <v>2.9860000000000002</v>
      </c>
      <c r="J5020">
        <v>1</v>
      </c>
      <c r="K5020">
        <v>1172.3489999999999</v>
      </c>
      <c r="L5020" t="s">
        <v>560</v>
      </c>
      <c r="M5020" t="s">
        <v>559</v>
      </c>
      <c r="N5020" s="8">
        <v>43412</v>
      </c>
      <c r="O5020">
        <v>0</v>
      </c>
      <c r="P5020">
        <v>0</v>
      </c>
      <c r="Q5020">
        <v>7405.049</v>
      </c>
      <c r="R5020">
        <v>742.78599999999994</v>
      </c>
      <c r="S5020">
        <v>1.5469999999999999</v>
      </c>
      <c r="T5020">
        <v>33</v>
      </c>
      <c r="U5020">
        <v>2250.8670000000002</v>
      </c>
      <c r="V5020">
        <v>9</v>
      </c>
      <c r="W5020">
        <v>2.036</v>
      </c>
      <c r="X5020">
        <v>3.29</v>
      </c>
      <c r="Y5020" s="8">
        <v>43412</v>
      </c>
    </row>
    <row r="5021" spans="1:25" x14ac:dyDescent="0.25">
      <c r="A5021">
        <v>-111.97717799999999</v>
      </c>
      <c r="B5021">
        <v>33.078904229999999</v>
      </c>
      <c r="C5021" t="s">
        <v>563</v>
      </c>
      <c r="D5021" t="s">
        <v>562</v>
      </c>
      <c r="E5021" t="s">
        <v>561</v>
      </c>
      <c r="F5021">
        <v>2499</v>
      </c>
      <c r="G5021">
        <v>180</v>
      </c>
      <c r="H5021">
        <v>13.333</v>
      </c>
      <c r="I5021">
        <v>2.8220000000000001</v>
      </c>
      <c r="J5021">
        <v>1</v>
      </c>
      <c r="K5021">
        <v>1172.3620000000001</v>
      </c>
      <c r="L5021" t="s">
        <v>560</v>
      </c>
      <c r="M5021" t="s">
        <v>559</v>
      </c>
      <c r="N5021" s="8">
        <v>43412</v>
      </c>
      <c r="O5021">
        <v>0</v>
      </c>
      <c r="P5021">
        <v>0</v>
      </c>
      <c r="Q5021">
        <v>6854.5219999999999</v>
      </c>
      <c r="R5021">
        <v>727.53899999999999</v>
      </c>
      <c r="S5021">
        <v>1.516</v>
      </c>
      <c r="T5021">
        <v>33</v>
      </c>
      <c r="U5021">
        <v>2204.6619999999998</v>
      </c>
      <c r="V5021">
        <v>9</v>
      </c>
      <c r="W5021">
        <v>1.9239999999999999</v>
      </c>
      <c r="X5021">
        <v>3.109</v>
      </c>
      <c r="Y5021" s="8">
        <v>43412</v>
      </c>
    </row>
    <row r="5022" spans="1:25" x14ac:dyDescent="0.25">
      <c r="A5022">
        <v>-111.97717817</v>
      </c>
      <c r="B5022">
        <v>33.078896219999997</v>
      </c>
      <c r="C5022" t="s">
        <v>563</v>
      </c>
      <c r="D5022" t="s">
        <v>562</v>
      </c>
      <c r="E5022" t="s">
        <v>561</v>
      </c>
      <c r="F5022">
        <v>2500</v>
      </c>
      <c r="G5022">
        <v>179</v>
      </c>
      <c r="H5022">
        <v>13.333</v>
      </c>
      <c r="I5022">
        <v>3.0510000000000002</v>
      </c>
      <c r="J5022">
        <v>1</v>
      </c>
      <c r="K5022">
        <v>1172.3620000000001</v>
      </c>
      <c r="L5022" t="s">
        <v>560</v>
      </c>
      <c r="M5022" t="s">
        <v>559</v>
      </c>
      <c r="N5022" s="8">
        <v>43412</v>
      </c>
      <c r="O5022">
        <v>0</v>
      </c>
      <c r="P5022">
        <v>0</v>
      </c>
      <c r="Q5022">
        <v>7859.2420000000002</v>
      </c>
      <c r="R5022">
        <v>771.39200000000005</v>
      </c>
      <c r="S5022">
        <v>1.607</v>
      </c>
      <c r="T5022">
        <v>33</v>
      </c>
      <c r="U5022">
        <v>2337.5509999999999</v>
      </c>
      <c r="V5022">
        <v>9</v>
      </c>
      <c r="W5022">
        <v>2.08</v>
      </c>
      <c r="X5022">
        <v>3.3620000000000001</v>
      </c>
      <c r="Y5022" s="8">
        <v>43412</v>
      </c>
    </row>
    <row r="5023" spans="1:25" x14ac:dyDescent="0.25">
      <c r="A5023">
        <v>-111.97717900000001</v>
      </c>
      <c r="B5023">
        <v>33.078887229999999</v>
      </c>
      <c r="C5023" t="s">
        <v>563</v>
      </c>
      <c r="D5023" t="s">
        <v>562</v>
      </c>
      <c r="E5023" t="s">
        <v>561</v>
      </c>
      <c r="F5023">
        <v>2501</v>
      </c>
      <c r="G5023">
        <v>180</v>
      </c>
      <c r="H5023">
        <v>13.333</v>
      </c>
      <c r="I5023">
        <v>3.0840000000000001</v>
      </c>
      <c r="J5023">
        <v>1</v>
      </c>
      <c r="K5023">
        <v>1172.3689999999999</v>
      </c>
      <c r="L5023" t="s">
        <v>560</v>
      </c>
      <c r="M5023" t="s">
        <v>559</v>
      </c>
      <c r="N5023" s="8">
        <v>43412</v>
      </c>
      <c r="O5023">
        <v>0</v>
      </c>
      <c r="P5023">
        <v>0</v>
      </c>
      <c r="Q5023">
        <v>6785.8919999999998</v>
      </c>
      <c r="R5023">
        <v>658.95600000000002</v>
      </c>
      <c r="S5023">
        <v>1.373</v>
      </c>
      <c r="T5023">
        <v>33</v>
      </c>
      <c r="U5023">
        <v>1996.836</v>
      </c>
      <c r="V5023">
        <v>9</v>
      </c>
      <c r="W5023">
        <v>2.1030000000000002</v>
      </c>
      <c r="X5023">
        <v>3.3980000000000001</v>
      </c>
      <c r="Y5023" s="8">
        <v>43412</v>
      </c>
    </row>
    <row r="5024" spans="1:25" x14ac:dyDescent="0.25">
      <c r="A5024">
        <v>-111.97717831999999</v>
      </c>
      <c r="B5024">
        <v>33.078879209999997</v>
      </c>
      <c r="C5024" t="s">
        <v>563</v>
      </c>
      <c r="D5024" t="s">
        <v>562</v>
      </c>
      <c r="E5024" t="s">
        <v>561</v>
      </c>
      <c r="F5024">
        <v>2502</v>
      </c>
      <c r="G5024">
        <v>184</v>
      </c>
      <c r="H5024">
        <v>13.333</v>
      </c>
      <c r="I5024">
        <v>2.887</v>
      </c>
      <c r="J5024">
        <v>1</v>
      </c>
      <c r="K5024">
        <v>1172.3979999999999</v>
      </c>
      <c r="L5024" t="s">
        <v>560</v>
      </c>
      <c r="M5024" t="s">
        <v>559</v>
      </c>
      <c r="N5024" s="8">
        <v>43412</v>
      </c>
      <c r="O5024">
        <v>0</v>
      </c>
      <c r="P5024">
        <v>0</v>
      </c>
      <c r="Q5024">
        <v>7465.8029999999999</v>
      </c>
      <c r="R5024">
        <v>774.41</v>
      </c>
      <c r="S5024">
        <v>1.613</v>
      </c>
      <c r="T5024">
        <v>33</v>
      </c>
      <c r="U5024">
        <v>2346.6979999999999</v>
      </c>
      <c r="V5024">
        <v>9</v>
      </c>
      <c r="W5024">
        <v>1.9690000000000001</v>
      </c>
      <c r="X5024">
        <v>3.181</v>
      </c>
      <c r="Y5024" s="8">
        <v>43412</v>
      </c>
    </row>
    <row r="5025" spans="1:25" x14ac:dyDescent="0.25">
      <c r="A5025">
        <v>-111.97717951</v>
      </c>
      <c r="B5025">
        <v>33.078871210000003</v>
      </c>
      <c r="C5025" t="s">
        <v>563</v>
      </c>
      <c r="D5025" t="s">
        <v>562</v>
      </c>
      <c r="E5025" t="s">
        <v>561</v>
      </c>
      <c r="F5025">
        <v>2503</v>
      </c>
      <c r="G5025">
        <v>177</v>
      </c>
      <c r="H5025">
        <v>13.333</v>
      </c>
      <c r="I5025">
        <v>3.0510000000000002</v>
      </c>
      <c r="J5025">
        <v>1</v>
      </c>
      <c r="K5025">
        <v>1172.375</v>
      </c>
      <c r="L5025" t="s">
        <v>560</v>
      </c>
      <c r="M5025" t="s">
        <v>559</v>
      </c>
      <c r="N5025" s="8">
        <v>43412</v>
      </c>
      <c r="O5025">
        <v>0</v>
      </c>
      <c r="P5025">
        <v>0</v>
      </c>
      <c r="Q5025">
        <v>8357.7729999999992</v>
      </c>
      <c r="R5025">
        <v>820.32299999999998</v>
      </c>
      <c r="S5025">
        <v>1.7090000000000001</v>
      </c>
      <c r="T5025">
        <v>33</v>
      </c>
      <c r="U5025">
        <v>2485.8270000000002</v>
      </c>
      <c r="V5025">
        <v>9</v>
      </c>
      <c r="W5025">
        <v>2.08</v>
      </c>
      <c r="X5025">
        <v>3.3620000000000001</v>
      </c>
      <c r="Y5025" s="8">
        <v>43412</v>
      </c>
    </row>
    <row r="5026" spans="1:25" x14ac:dyDescent="0.25">
      <c r="A5026">
        <v>-111.97717866000001</v>
      </c>
      <c r="B5026">
        <v>33.078863220000002</v>
      </c>
      <c r="C5026" t="s">
        <v>563</v>
      </c>
      <c r="D5026" t="s">
        <v>562</v>
      </c>
      <c r="E5026" t="s">
        <v>561</v>
      </c>
      <c r="F5026">
        <v>2504</v>
      </c>
      <c r="G5026">
        <v>182</v>
      </c>
      <c r="H5026">
        <v>13.333</v>
      </c>
      <c r="I5026">
        <v>2.9529999999999998</v>
      </c>
      <c r="J5026">
        <v>1</v>
      </c>
      <c r="K5026">
        <v>1172.3820000000001</v>
      </c>
      <c r="L5026" t="s">
        <v>560</v>
      </c>
      <c r="M5026" t="s">
        <v>559</v>
      </c>
      <c r="N5026" s="8">
        <v>43412</v>
      </c>
      <c r="O5026">
        <v>0</v>
      </c>
      <c r="P5026">
        <v>0</v>
      </c>
      <c r="Q5026">
        <v>8190.7150000000001</v>
      </c>
      <c r="R5026">
        <v>830.72400000000005</v>
      </c>
      <c r="S5026">
        <v>1.7310000000000001</v>
      </c>
      <c r="T5026">
        <v>33</v>
      </c>
      <c r="U5026">
        <v>2517.3440000000001</v>
      </c>
      <c r="V5026">
        <v>9</v>
      </c>
      <c r="W5026">
        <v>2.0129999999999999</v>
      </c>
      <c r="X5026">
        <v>3.254</v>
      </c>
      <c r="Y5026" s="8">
        <v>43412</v>
      </c>
    </row>
    <row r="5027" spans="1:25" x14ac:dyDescent="0.25">
      <c r="A5027">
        <v>-111.97717883</v>
      </c>
      <c r="B5027">
        <v>33.078855220000001</v>
      </c>
      <c r="C5027" t="s">
        <v>563</v>
      </c>
      <c r="D5027" t="s">
        <v>562</v>
      </c>
      <c r="E5027" t="s">
        <v>561</v>
      </c>
      <c r="F5027">
        <v>2505</v>
      </c>
      <c r="G5027">
        <v>181</v>
      </c>
      <c r="H5027">
        <v>13.333</v>
      </c>
      <c r="I5027">
        <v>2.887</v>
      </c>
      <c r="J5027">
        <v>1</v>
      </c>
      <c r="K5027">
        <v>1172.3489999999999</v>
      </c>
      <c r="L5027" t="s">
        <v>560</v>
      </c>
      <c r="M5027" t="s">
        <v>559</v>
      </c>
      <c r="N5027" s="8">
        <v>43412</v>
      </c>
      <c r="O5027">
        <v>0</v>
      </c>
      <c r="P5027">
        <v>0</v>
      </c>
      <c r="Q5027">
        <v>7316.0950000000003</v>
      </c>
      <c r="R5027">
        <v>758.88099999999997</v>
      </c>
      <c r="S5027">
        <v>1.581</v>
      </c>
      <c r="T5027">
        <v>33</v>
      </c>
      <c r="U5027">
        <v>2299.6410000000001</v>
      </c>
      <c r="V5027">
        <v>9</v>
      </c>
      <c r="W5027">
        <v>1.9690000000000001</v>
      </c>
      <c r="X5027">
        <v>3.181</v>
      </c>
      <c r="Y5027" s="8">
        <v>43412</v>
      </c>
    </row>
    <row r="5028" spans="1:25" x14ac:dyDescent="0.25">
      <c r="A5028">
        <v>-111.97717866000001</v>
      </c>
      <c r="B5028">
        <v>33.07884722</v>
      </c>
      <c r="C5028" t="s">
        <v>563</v>
      </c>
      <c r="D5028" t="s">
        <v>562</v>
      </c>
      <c r="E5028" t="s">
        <v>561</v>
      </c>
      <c r="F5028">
        <v>2506</v>
      </c>
      <c r="G5028">
        <v>182</v>
      </c>
      <c r="H5028">
        <v>13.333</v>
      </c>
      <c r="I5028">
        <v>2.887</v>
      </c>
      <c r="J5028">
        <v>1</v>
      </c>
      <c r="K5028">
        <v>1172.3430000000001</v>
      </c>
      <c r="L5028" t="s">
        <v>560</v>
      </c>
      <c r="M5028" t="s">
        <v>559</v>
      </c>
      <c r="N5028" s="8">
        <v>43412</v>
      </c>
      <c r="O5028">
        <v>0</v>
      </c>
      <c r="P5028">
        <v>0</v>
      </c>
      <c r="Q5028">
        <v>7992.4809999999998</v>
      </c>
      <c r="R5028">
        <v>829.04100000000005</v>
      </c>
      <c r="S5028">
        <v>1.7270000000000001</v>
      </c>
      <c r="T5028">
        <v>33</v>
      </c>
      <c r="U5028">
        <v>2512.2469999999998</v>
      </c>
      <c r="V5028">
        <v>9</v>
      </c>
      <c r="W5028">
        <v>1.9690000000000001</v>
      </c>
      <c r="X5028">
        <v>3.181</v>
      </c>
      <c r="Y5028" s="8">
        <v>43412</v>
      </c>
    </row>
    <row r="5029" spans="1:25" x14ac:dyDescent="0.25">
      <c r="A5029">
        <v>-111.97717867999999</v>
      </c>
      <c r="B5029">
        <v>33.078839209999998</v>
      </c>
      <c r="C5029" t="s">
        <v>563</v>
      </c>
      <c r="D5029" t="s">
        <v>562</v>
      </c>
      <c r="E5029" t="s">
        <v>561</v>
      </c>
      <c r="F5029">
        <v>2507</v>
      </c>
      <c r="G5029">
        <v>176</v>
      </c>
      <c r="H5029">
        <v>13.333</v>
      </c>
      <c r="I5029">
        <v>2.887</v>
      </c>
      <c r="J5029">
        <v>1</v>
      </c>
      <c r="K5029">
        <v>1172.346</v>
      </c>
      <c r="L5029" t="s">
        <v>560</v>
      </c>
      <c r="M5029" t="s">
        <v>559</v>
      </c>
      <c r="N5029" s="8">
        <v>43412</v>
      </c>
      <c r="O5029">
        <v>0</v>
      </c>
      <c r="P5029">
        <v>0</v>
      </c>
      <c r="Q5029">
        <v>7200.8670000000002</v>
      </c>
      <c r="R5029">
        <v>746.92899999999997</v>
      </c>
      <c r="S5029">
        <v>1.556</v>
      </c>
      <c r="T5029">
        <v>33</v>
      </c>
      <c r="U5029">
        <v>2263.422</v>
      </c>
      <c r="V5029">
        <v>9</v>
      </c>
      <c r="W5029">
        <v>1.9690000000000001</v>
      </c>
      <c r="X5029">
        <v>3.181</v>
      </c>
      <c r="Y5029" s="8">
        <v>43412</v>
      </c>
    </row>
    <row r="5030" spans="1:25" x14ac:dyDescent="0.25">
      <c r="A5030">
        <v>-111.97717766</v>
      </c>
      <c r="B5030">
        <v>33.078831219999998</v>
      </c>
      <c r="C5030" t="s">
        <v>563</v>
      </c>
      <c r="D5030" t="s">
        <v>562</v>
      </c>
      <c r="E5030" t="s">
        <v>561</v>
      </c>
      <c r="F5030">
        <v>2508</v>
      </c>
      <c r="G5030">
        <v>182</v>
      </c>
      <c r="H5030">
        <v>13.333</v>
      </c>
      <c r="I5030">
        <v>2.8540000000000001</v>
      </c>
      <c r="J5030">
        <v>1</v>
      </c>
      <c r="K5030">
        <v>1172.3520000000001</v>
      </c>
      <c r="L5030" t="s">
        <v>560</v>
      </c>
      <c r="M5030" t="s">
        <v>559</v>
      </c>
      <c r="N5030" s="8">
        <v>43412</v>
      </c>
      <c r="O5030">
        <v>0</v>
      </c>
      <c r="P5030">
        <v>0</v>
      </c>
      <c r="Q5030">
        <v>7461.3969999999999</v>
      </c>
      <c r="R5030">
        <v>782.84900000000005</v>
      </c>
      <c r="S5030">
        <v>1.631</v>
      </c>
      <c r="T5030">
        <v>33</v>
      </c>
      <c r="U5030">
        <v>2372.27</v>
      </c>
      <c r="V5030">
        <v>9</v>
      </c>
      <c r="W5030">
        <v>1.946</v>
      </c>
      <c r="X5030">
        <v>3.145</v>
      </c>
      <c r="Y5030" s="8">
        <v>43412</v>
      </c>
    </row>
    <row r="5031" spans="1:25" x14ac:dyDescent="0.25">
      <c r="A5031">
        <v>-111.97717849</v>
      </c>
      <c r="B5031">
        <v>33.078823210000003</v>
      </c>
      <c r="C5031" t="s">
        <v>563</v>
      </c>
      <c r="D5031" t="s">
        <v>562</v>
      </c>
      <c r="E5031" t="s">
        <v>561</v>
      </c>
      <c r="F5031">
        <v>2509</v>
      </c>
      <c r="G5031">
        <v>183</v>
      </c>
      <c r="H5031">
        <v>13.333</v>
      </c>
      <c r="I5031">
        <v>3.0179999999999998</v>
      </c>
      <c r="J5031">
        <v>1</v>
      </c>
      <c r="K5031">
        <v>1172.395</v>
      </c>
      <c r="L5031" t="s">
        <v>560</v>
      </c>
      <c r="M5031" t="s">
        <v>559</v>
      </c>
      <c r="N5031" s="8">
        <v>43412</v>
      </c>
      <c r="O5031">
        <v>0</v>
      </c>
      <c r="P5031">
        <v>0</v>
      </c>
      <c r="Q5031">
        <v>8731.8790000000008</v>
      </c>
      <c r="R5031">
        <v>866.35799999999995</v>
      </c>
      <c r="S5031">
        <v>1.8049999999999999</v>
      </c>
      <c r="T5031">
        <v>33</v>
      </c>
      <c r="U5031">
        <v>2625.326</v>
      </c>
      <c r="V5031">
        <v>9</v>
      </c>
      <c r="W5031">
        <v>2.0579999999999998</v>
      </c>
      <c r="X5031">
        <v>3.3260000000000001</v>
      </c>
      <c r="Y5031" s="8">
        <v>43412</v>
      </c>
    </row>
    <row r="5032" spans="1:25" x14ac:dyDescent="0.25">
      <c r="A5032">
        <v>-111.97717833999999</v>
      </c>
      <c r="B5032">
        <v>33.078815220000003</v>
      </c>
      <c r="C5032" t="s">
        <v>563</v>
      </c>
      <c r="D5032" t="s">
        <v>562</v>
      </c>
      <c r="E5032" t="s">
        <v>561</v>
      </c>
      <c r="F5032">
        <v>2510</v>
      </c>
      <c r="G5032">
        <v>178</v>
      </c>
      <c r="H5032">
        <v>13.333</v>
      </c>
      <c r="I5032">
        <v>2.9860000000000002</v>
      </c>
      <c r="J5032">
        <v>1</v>
      </c>
      <c r="K5032">
        <v>1172.3620000000001</v>
      </c>
      <c r="L5032" t="s">
        <v>560</v>
      </c>
      <c r="M5032" t="s">
        <v>559</v>
      </c>
      <c r="N5032" s="8">
        <v>43412</v>
      </c>
      <c r="O5032">
        <v>0</v>
      </c>
      <c r="P5032">
        <v>0</v>
      </c>
      <c r="Q5032">
        <v>8233.6769999999997</v>
      </c>
      <c r="R5032">
        <v>825.904</v>
      </c>
      <c r="S5032">
        <v>1.7210000000000001</v>
      </c>
      <c r="T5032">
        <v>33</v>
      </c>
      <c r="U5032">
        <v>2502.7399999999998</v>
      </c>
      <c r="V5032">
        <v>9</v>
      </c>
      <c r="W5032">
        <v>2.036</v>
      </c>
      <c r="X5032">
        <v>3.29</v>
      </c>
      <c r="Y5032" s="8">
        <v>43412</v>
      </c>
    </row>
    <row r="5033" spans="1:25" x14ac:dyDescent="0.25">
      <c r="A5033">
        <v>-111.97717866000001</v>
      </c>
      <c r="B5033">
        <v>33.078806219999997</v>
      </c>
      <c r="C5033" t="s">
        <v>563</v>
      </c>
      <c r="D5033" t="s">
        <v>562</v>
      </c>
      <c r="E5033" t="s">
        <v>561</v>
      </c>
      <c r="F5033">
        <v>2511</v>
      </c>
      <c r="G5033">
        <v>182</v>
      </c>
      <c r="H5033">
        <v>13.333</v>
      </c>
      <c r="I5033">
        <v>2.887</v>
      </c>
      <c r="J5033">
        <v>1</v>
      </c>
      <c r="K5033">
        <v>1172.297</v>
      </c>
      <c r="L5033" t="s">
        <v>560</v>
      </c>
      <c r="M5033" t="s">
        <v>559</v>
      </c>
      <c r="N5033" s="8">
        <v>43412</v>
      </c>
      <c r="O5033">
        <v>0</v>
      </c>
      <c r="P5033">
        <v>0</v>
      </c>
      <c r="Q5033">
        <v>8803.3179999999993</v>
      </c>
      <c r="R5033">
        <v>913.14800000000002</v>
      </c>
      <c r="S5033">
        <v>1.9019999999999999</v>
      </c>
      <c r="T5033">
        <v>33</v>
      </c>
      <c r="U5033">
        <v>2767.114</v>
      </c>
      <c r="V5033">
        <v>9</v>
      </c>
      <c r="W5033">
        <v>1.9690000000000001</v>
      </c>
      <c r="X5033">
        <v>3.181</v>
      </c>
      <c r="Y5033" s="8">
        <v>43412</v>
      </c>
    </row>
    <row r="5034" spans="1:25" x14ac:dyDescent="0.25">
      <c r="A5034">
        <v>-111.97717917</v>
      </c>
      <c r="B5034">
        <v>33.078798220000003</v>
      </c>
      <c r="C5034" t="s">
        <v>563</v>
      </c>
      <c r="D5034" t="s">
        <v>562</v>
      </c>
      <c r="E5034" t="s">
        <v>561</v>
      </c>
      <c r="F5034">
        <v>2512</v>
      </c>
      <c r="G5034">
        <v>179</v>
      </c>
      <c r="H5034">
        <v>13.333</v>
      </c>
      <c r="I5034">
        <v>2.8540000000000001</v>
      </c>
      <c r="J5034">
        <v>1</v>
      </c>
      <c r="K5034">
        <v>1172.365</v>
      </c>
      <c r="L5034" t="s">
        <v>560</v>
      </c>
      <c r="M5034" t="s">
        <v>559</v>
      </c>
      <c r="N5034" s="8">
        <v>43412</v>
      </c>
      <c r="O5034">
        <v>0</v>
      </c>
      <c r="P5034">
        <v>0</v>
      </c>
      <c r="Q5034">
        <v>8473.9380000000001</v>
      </c>
      <c r="R5034">
        <v>889.08500000000004</v>
      </c>
      <c r="S5034">
        <v>1.8520000000000001</v>
      </c>
      <c r="T5034">
        <v>33</v>
      </c>
      <c r="U5034">
        <v>2694.1970000000001</v>
      </c>
      <c r="V5034">
        <v>9</v>
      </c>
      <c r="W5034">
        <v>1.946</v>
      </c>
      <c r="X5034">
        <v>3.145</v>
      </c>
      <c r="Y5034" s="8">
        <v>43412</v>
      </c>
    </row>
    <row r="5035" spans="1:25" x14ac:dyDescent="0.25">
      <c r="A5035">
        <v>-111.97717866000001</v>
      </c>
      <c r="B5035">
        <v>33.078790220000002</v>
      </c>
      <c r="C5035" t="s">
        <v>563</v>
      </c>
      <c r="D5035" t="s">
        <v>562</v>
      </c>
      <c r="E5035" t="s">
        <v>561</v>
      </c>
      <c r="F5035">
        <v>2513</v>
      </c>
      <c r="G5035">
        <v>182</v>
      </c>
      <c r="H5035">
        <v>13.333</v>
      </c>
      <c r="I5035">
        <v>2.887</v>
      </c>
      <c r="J5035">
        <v>1</v>
      </c>
      <c r="K5035">
        <v>1172.346</v>
      </c>
      <c r="L5035" t="s">
        <v>560</v>
      </c>
      <c r="M5035" t="s">
        <v>559</v>
      </c>
      <c r="N5035" s="8">
        <v>43412</v>
      </c>
      <c r="O5035">
        <v>0</v>
      </c>
      <c r="P5035">
        <v>0</v>
      </c>
      <c r="Q5035">
        <v>9009.9240000000009</v>
      </c>
      <c r="R5035">
        <v>934.57799999999997</v>
      </c>
      <c r="S5035">
        <v>1.9470000000000001</v>
      </c>
      <c r="T5035">
        <v>33</v>
      </c>
      <c r="U5035">
        <v>2832.056</v>
      </c>
      <c r="V5035">
        <v>9</v>
      </c>
      <c r="W5035">
        <v>1.9690000000000001</v>
      </c>
      <c r="X5035">
        <v>3.181</v>
      </c>
      <c r="Y5035" s="8">
        <v>43412</v>
      </c>
    </row>
    <row r="5036" spans="1:25" x14ac:dyDescent="0.25">
      <c r="A5036">
        <v>-111.97717900000001</v>
      </c>
      <c r="B5036">
        <v>33.078782230000002</v>
      </c>
      <c r="C5036" t="s">
        <v>563</v>
      </c>
      <c r="D5036" t="s">
        <v>562</v>
      </c>
      <c r="E5036" t="s">
        <v>561</v>
      </c>
      <c r="F5036">
        <v>2514</v>
      </c>
      <c r="G5036">
        <v>180</v>
      </c>
      <c r="H5036">
        <v>13.333</v>
      </c>
      <c r="I5036">
        <v>2.9529999999999998</v>
      </c>
      <c r="J5036">
        <v>1</v>
      </c>
      <c r="K5036">
        <v>1172.3330000000001</v>
      </c>
      <c r="L5036" t="s">
        <v>560</v>
      </c>
      <c r="M5036" t="s">
        <v>559</v>
      </c>
      <c r="N5036" s="8">
        <v>43412</v>
      </c>
      <c r="O5036">
        <v>0</v>
      </c>
      <c r="P5036">
        <v>0</v>
      </c>
      <c r="Q5036">
        <v>10976.896000000001</v>
      </c>
      <c r="R5036">
        <v>1113.3050000000001</v>
      </c>
      <c r="S5036">
        <v>2.319</v>
      </c>
      <c r="T5036">
        <v>33</v>
      </c>
      <c r="U5036">
        <v>3373.6529999999998</v>
      </c>
      <c r="V5036">
        <v>9</v>
      </c>
      <c r="W5036">
        <v>2.0129999999999999</v>
      </c>
      <c r="X5036">
        <v>3.254</v>
      </c>
      <c r="Y5036" s="8">
        <v>43412</v>
      </c>
    </row>
    <row r="5037" spans="1:25" x14ac:dyDescent="0.25">
      <c r="A5037">
        <v>-111.97717849</v>
      </c>
      <c r="B5037">
        <v>33.078774209999999</v>
      </c>
      <c r="C5037" t="s">
        <v>563</v>
      </c>
      <c r="D5037" t="s">
        <v>562</v>
      </c>
      <c r="E5037" t="s">
        <v>561</v>
      </c>
      <c r="F5037">
        <v>2515</v>
      </c>
      <c r="G5037">
        <v>183</v>
      </c>
      <c r="H5037">
        <v>13.333</v>
      </c>
      <c r="I5037">
        <v>3.0179999999999998</v>
      </c>
      <c r="J5037">
        <v>1</v>
      </c>
      <c r="K5037">
        <v>1172.3</v>
      </c>
      <c r="L5037" t="s">
        <v>560</v>
      </c>
      <c r="M5037" t="s">
        <v>559</v>
      </c>
      <c r="N5037" s="8">
        <v>43412</v>
      </c>
      <c r="O5037">
        <v>0</v>
      </c>
      <c r="P5037">
        <v>0</v>
      </c>
      <c r="Q5037">
        <v>12701.295</v>
      </c>
      <c r="R5037">
        <v>1260.194</v>
      </c>
      <c r="S5037">
        <v>2.625</v>
      </c>
      <c r="T5037">
        <v>33</v>
      </c>
      <c r="U5037">
        <v>3818.77</v>
      </c>
      <c r="V5037">
        <v>9</v>
      </c>
      <c r="W5037">
        <v>2.0579999999999998</v>
      </c>
      <c r="X5037">
        <v>3.3260000000000001</v>
      </c>
      <c r="Y5037" s="8">
        <v>43412</v>
      </c>
    </row>
    <row r="5038" spans="1:25" x14ac:dyDescent="0.25">
      <c r="A5038">
        <v>-111.97717883</v>
      </c>
      <c r="B5038">
        <v>33.078766219999999</v>
      </c>
      <c r="C5038" t="s">
        <v>563</v>
      </c>
      <c r="D5038" t="s">
        <v>562</v>
      </c>
      <c r="E5038" t="s">
        <v>561</v>
      </c>
      <c r="F5038">
        <v>2516</v>
      </c>
      <c r="G5038">
        <v>181</v>
      </c>
      <c r="H5038">
        <v>13.333</v>
      </c>
      <c r="I5038">
        <v>2.9860000000000002</v>
      </c>
      <c r="J5038">
        <v>1</v>
      </c>
      <c r="K5038">
        <v>1172.28</v>
      </c>
      <c r="L5038" t="s">
        <v>560</v>
      </c>
      <c r="M5038" t="s">
        <v>559</v>
      </c>
      <c r="N5038" s="8">
        <v>43412</v>
      </c>
      <c r="O5038">
        <v>0</v>
      </c>
      <c r="P5038">
        <v>0</v>
      </c>
      <c r="Q5038">
        <v>11488.207</v>
      </c>
      <c r="R5038">
        <v>1152.3599999999999</v>
      </c>
      <c r="S5038">
        <v>2.4009999999999998</v>
      </c>
      <c r="T5038">
        <v>33</v>
      </c>
      <c r="U5038">
        <v>3492</v>
      </c>
      <c r="V5038">
        <v>9</v>
      </c>
      <c r="W5038">
        <v>2.036</v>
      </c>
      <c r="X5038">
        <v>3.29</v>
      </c>
      <c r="Y5038" s="8">
        <v>43412</v>
      </c>
    </row>
    <row r="5039" spans="1:25" x14ac:dyDescent="0.25">
      <c r="A5039">
        <v>-111.97717883</v>
      </c>
      <c r="B5039">
        <v>33.078758219999997</v>
      </c>
      <c r="C5039" t="s">
        <v>563</v>
      </c>
      <c r="D5039" t="s">
        <v>562</v>
      </c>
      <c r="E5039" t="s">
        <v>561</v>
      </c>
      <c r="F5039">
        <v>2517</v>
      </c>
      <c r="G5039">
        <v>181</v>
      </c>
      <c r="H5039">
        <v>13.333</v>
      </c>
      <c r="I5039">
        <v>2.9529999999999998</v>
      </c>
      <c r="J5039">
        <v>1</v>
      </c>
      <c r="K5039">
        <v>1172.3689999999999</v>
      </c>
      <c r="L5039" t="s">
        <v>560</v>
      </c>
      <c r="M5039" t="s">
        <v>559</v>
      </c>
      <c r="N5039" s="8">
        <v>43412</v>
      </c>
      <c r="O5039">
        <v>0</v>
      </c>
      <c r="P5039">
        <v>0</v>
      </c>
      <c r="Q5039">
        <v>10851.477999999999</v>
      </c>
      <c r="R5039">
        <v>1100.585</v>
      </c>
      <c r="S5039">
        <v>2.2930000000000001</v>
      </c>
      <c r="T5039">
        <v>33</v>
      </c>
      <c r="U5039">
        <v>3335.107</v>
      </c>
      <c r="V5039">
        <v>9</v>
      </c>
      <c r="W5039">
        <v>2.0129999999999999</v>
      </c>
      <c r="X5039">
        <v>3.254</v>
      </c>
      <c r="Y5039" s="8">
        <v>43412</v>
      </c>
    </row>
    <row r="5040" spans="1:25" x14ac:dyDescent="0.25">
      <c r="A5040">
        <v>-111.97717866000001</v>
      </c>
      <c r="B5040">
        <v>33.078750220000003</v>
      </c>
      <c r="C5040" t="s">
        <v>563</v>
      </c>
      <c r="D5040" t="s">
        <v>562</v>
      </c>
      <c r="E5040" t="s">
        <v>561</v>
      </c>
      <c r="F5040">
        <v>2518</v>
      </c>
      <c r="G5040">
        <v>182</v>
      </c>
      <c r="H5040">
        <v>13.333</v>
      </c>
      <c r="I5040">
        <v>2.8220000000000001</v>
      </c>
      <c r="J5040">
        <v>1</v>
      </c>
      <c r="K5040">
        <v>1172.3520000000001</v>
      </c>
      <c r="L5040" t="s">
        <v>560</v>
      </c>
      <c r="M5040" t="s">
        <v>559</v>
      </c>
      <c r="N5040" s="8">
        <v>43412</v>
      </c>
      <c r="O5040">
        <v>0</v>
      </c>
      <c r="P5040">
        <v>0</v>
      </c>
      <c r="Q5040">
        <v>9958.6820000000007</v>
      </c>
      <c r="R5040">
        <v>1057.0139999999999</v>
      </c>
      <c r="S5040">
        <v>2.202</v>
      </c>
      <c r="T5040">
        <v>33</v>
      </c>
      <c r="U5040">
        <v>3203.0720000000001</v>
      </c>
      <c r="V5040">
        <v>9</v>
      </c>
      <c r="W5040">
        <v>1.9239999999999999</v>
      </c>
      <c r="X5040">
        <v>3.109</v>
      </c>
      <c r="Y5040" s="8">
        <v>43412</v>
      </c>
    </row>
    <row r="5041" spans="1:25" x14ac:dyDescent="0.25">
      <c r="A5041">
        <v>-111.97717934000001</v>
      </c>
      <c r="B5041">
        <v>33.078742220000002</v>
      </c>
      <c r="C5041" t="s">
        <v>563</v>
      </c>
      <c r="D5041" t="s">
        <v>562</v>
      </c>
      <c r="E5041" t="s">
        <v>561</v>
      </c>
      <c r="F5041">
        <v>2519</v>
      </c>
      <c r="G5041">
        <v>178</v>
      </c>
      <c r="H5041">
        <v>13.333</v>
      </c>
      <c r="I5041">
        <v>3.0510000000000002</v>
      </c>
      <c r="J5041">
        <v>1</v>
      </c>
      <c r="K5041">
        <v>1172.346</v>
      </c>
      <c r="L5041" t="s">
        <v>560</v>
      </c>
      <c r="M5041" t="s">
        <v>559</v>
      </c>
      <c r="N5041" s="8">
        <v>43412</v>
      </c>
      <c r="O5041">
        <v>0</v>
      </c>
      <c r="P5041">
        <v>0</v>
      </c>
      <c r="Q5041">
        <v>11521.861000000001</v>
      </c>
      <c r="R5041">
        <v>1130.8810000000001</v>
      </c>
      <c r="S5041">
        <v>2.3559999999999999</v>
      </c>
      <c r="T5041">
        <v>33</v>
      </c>
      <c r="U5041">
        <v>3426.9119999999998</v>
      </c>
      <c r="V5041">
        <v>9</v>
      </c>
      <c r="W5041">
        <v>2.08</v>
      </c>
      <c r="X5041">
        <v>3.3620000000000001</v>
      </c>
      <c r="Y5041" s="8">
        <v>43412</v>
      </c>
    </row>
    <row r="5042" spans="1:25" x14ac:dyDescent="0.25">
      <c r="A5042">
        <v>-111.97717883</v>
      </c>
      <c r="B5042">
        <v>33.078734220000001</v>
      </c>
      <c r="C5042" t="s">
        <v>563</v>
      </c>
      <c r="D5042" t="s">
        <v>562</v>
      </c>
      <c r="E5042" t="s">
        <v>561</v>
      </c>
      <c r="F5042">
        <v>2520</v>
      </c>
      <c r="G5042">
        <v>181</v>
      </c>
      <c r="H5042">
        <v>13.333</v>
      </c>
      <c r="I5042">
        <v>2.8220000000000001</v>
      </c>
      <c r="J5042">
        <v>1</v>
      </c>
      <c r="K5042">
        <v>1172.4110000000001</v>
      </c>
      <c r="L5042" t="s">
        <v>560</v>
      </c>
      <c r="M5042" t="s">
        <v>559</v>
      </c>
      <c r="N5042" s="8">
        <v>43412</v>
      </c>
      <c r="O5042">
        <v>0</v>
      </c>
      <c r="P5042">
        <v>0</v>
      </c>
      <c r="Q5042">
        <v>10651.537</v>
      </c>
      <c r="R5042">
        <v>1130.5530000000001</v>
      </c>
      <c r="S5042">
        <v>2.355</v>
      </c>
      <c r="T5042">
        <v>33</v>
      </c>
      <c r="U5042">
        <v>3425.92</v>
      </c>
      <c r="V5042">
        <v>9</v>
      </c>
      <c r="W5042">
        <v>1.9239999999999999</v>
      </c>
      <c r="X5042">
        <v>3.109</v>
      </c>
      <c r="Y5042" s="8">
        <v>43412</v>
      </c>
    </row>
    <row r="5043" spans="1:25" x14ac:dyDescent="0.25">
      <c r="A5043">
        <v>-111.97717866000001</v>
      </c>
      <c r="B5043">
        <v>33.07872622</v>
      </c>
      <c r="C5043" t="s">
        <v>563</v>
      </c>
      <c r="D5043" t="s">
        <v>562</v>
      </c>
      <c r="E5043" t="s">
        <v>561</v>
      </c>
      <c r="F5043">
        <v>2521</v>
      </c>
      <c r="G5043">
        <v>182</v>
      </c>
      <c r="H5043">
        <v>13.333</v>
      </c>
      <c r="I5043">
        <v>2.7559999999999998</v>
      </c>
      <c r="J5043">
        <v>1</v>
      </c>
      <c r="K5043">
        <v>1172.306</v>
      </c>
      <c r="L5043" t="s">
        <v>560</v>
      </c>
      <c r="M5043" t="s">
        <v>559</v>
      </c>
      <c r="N5043" s="8">
        <v>43412</v>
      </c>
      <c r="O5043">
        <v>0</v>
      </c>
      <c r="P5043">
        <v>0</v>
      </c>
      <c r="Q5043">
        <v>11172.540999999999</v>
      </c>
      <c r="R5043">
        <v>1214.087</v>
      </c>
      <c r="S5043">
        <v>2.5289999999999999</v>
      </c>
      <c r="T5043">
        <v>33</v>
      </c>
      <c r="U5043">
        <v>3679.0529999999999</v>
      </c>
      <c r="V5043">
        <v>9</v>
      </c>
      <c r="W5043">
        <v>1.879</v>
      </c>
      <c r="X5043">
        <v>3.0369999999999999</v>
      </c>
      <c r="Y5043" s="8">
        <v>43412</v>
      </c>
    </row>
    <row r="5044" spans="1:25" x14ac:dyDescent="0.25">
      <c r="A5044">
        <v>-111.97717986000001</v>
      </c>
      <c r="B5044">
        <v>33.078718189999996</v>
      </c>
      <c r="C5044" t="s">
        <v>563</v>
      </c>
      <c r="D5044" t="s">
        <v>562</v>
      </c>
      <c r="E5044" t="s">
        <v>561</v>
      </c>
      <c r="F5044">
        <v>2522</v>
      </c>
      <c r="G5044">
        <v>175</v>
      </c>
      <c r="H5044">
        <v>13.333</v>
      </c>
      <c r="I5044">
        <v>2.9529999999999998</v>
      </c>
      <c r="J5044">
        <v>1</v>
      </c>
      <c r="K5044">
        <v>1172.3389999999999</v>
      </c>
      <c r="L5044" t="s">
        <v>560</v>
      </c>
      <c r="M5044" t="s">
        <v>559</v>
      </c>
      <c r="N5044" s="8">
        <v>43412</v>
      </c>
      <c r="O5044">
        <v>0</v>
      </c>
      <c r="P5044">
        <v>0</v>
      </c>
      <c r="Q5044">
        <v>12302.018</v>
      </c>
      <c r="R5044">
        <v>1247.703</v>
      </c>
      <c r="S5044">
        <v>2.5990000000000002</v>
      </c>
      <c r="T5044">
        <v>33</v>
      </c>
      <c r="U5044">
        <v>3780.9169999999999</v>
      </c>
      <c r="V5044">
        <v>9</v>
      </c>
      <c r="W5044">
        <v>2.0129999999999999</v>
      </c>
      <c r="X5044">
        <v>3.254</v>
      </c>
      <c r="Y5044" s="8">
        <v>43412</v>
      </c>
    </row>
    <row r="5045" spans="1:25" x14ac:dyDescent="0.25">
      <c r="A5045">
        <v>-111.97717932</v>
      </c>
      <c r="B5045">
        <v>33.078711210000002</v>
      </c>
      <c r="C5045" t="s">
        <v>563</v>
      </c>
      <c r="D5045" t="s">
        <v>562</v>
      </c>
      <c r="E5045" t="s">
        <v>561</v>
      </c>
      <c r="F5045">
        <v>2523</v>
      </c>
      <c r="G5045">
        <v>184</v>
      </c>
      <c r="H5045">
        <v>13.333</v>
      </c>
      <c r="I5045">
        <v>2.5920000000000001</v>
      </c>
      <c r="J5045">
        <v>1</v>
      </c>
      <c r="K5045">
        <v>1172.4870000000001</v>
      </c>
      <c r="L5045" t="s">
        <v>560</v>
      </c>
      <c r="M5045" t="s">
        <v>559</v>
      </c>
      <c r="N5045" s="8">
        <v>43412</v>
      </c>
      <c r="O5045">
        <v>0</v>
      </c>
      <c r="P5045">
        <v>0</v>
      </c>
      <c r="Q5045">
        <v>11089.37</v>
      </c>
      <c r="R5045">
        <v>1281.318</v>
      </c>
      <c r="S5045">
        <v>2.669</v>
      </c>
      <c r="T5045">
        <v>33</v>
      </c>
      <c r="U5045">
        <v>3882.7829999999999</v>
      </c>
      <c r="V5045">
        <v>9</v>
      </c>
      <c r="W5045">
        <v>1.7669999999999999</v>
      </c>
      <c r="X5045">
        <v>2.8559999999999999</v>
      </c>
      <c r="Y5045" s="8">
        <v>43412</v>
      </c>
    </row>
    <row r="5046" spans="1:25" x14ac:dyDescent="0.25">
      <c r="A5046">
        <v>-111.97717917</v>
      </c>
      <c r="B5046">
        <v>33.078702219999997</v>
      </c>
      <c r="C5046" t="s">
        <v>563</v>
      </c>
      <c r="D5046" t="s">
        <v>562</v>
      </c>
      <c r="E5046" t="s">
        <v>561</v>
      </c>
      <c r="F5046">
        <v>2524</v>
      </c>
      <c r="G5046">
        <v>179</v>
      </c>
      <c r="H5046">
        <v>13.333</v>
      </c>
      <c r="I5046">
        <v>2.9860000000000002</v>
      </c>
      <c r="J5046">
        <v>1</v>
      </c>
      <c r="K5046">
        <v>1172.3789999999999</v>
      </c>
      <c r="L5046" t="s">
        <v>560</v>
      </c>
      <c r="M5046" t="s">
        <v>559</v>
      </c>
      <c r="N5046" s="8">
        <v>43412</v>
      </c>
      <c r="O5046">
        <v>0</v>
      </c>
      <c r="P5046">
        <v>0</v>
      </c>
      <c r="Q5046">
        <v>9470.0650000000005</v>
      </c>
      <c r="R5046">
        <v>949.92399999999998</v>
      </c>
      <c r="S5046">
        <v>1.9790000000000001</v>
      </c>
      <c r="T5046">
        <v>33</v>
      </c>
      <c r="U5046">
        <v>2878.5569999999998</v>
      </c>
      <c r="V5046">
        <v>9</v>
      </c>
      <c r="W5046">
        <v>2.036</v>
      </c>
      <c r="X5046">
        <v>3.29</v>
      </c>
      <c r="Y5046" s="8">
        <v>43412</v>
      </c>
    </row>
    <row r="5047" spans="1:25" x14ac:dyDescent="0.25">
      <c r="A5047">
        <v>-111.97717934000001</v>
      </c>
      <c r="B5047">
        <v>33.078694220000003</v>
      </c>
      <c r="C5047" t="s">
        <v>563</v>
      </c>
      <c r="D5047" t="s">
        <v>562</v>
      </c>
      <c r="E5047" t="s">
        <v>561</v>
      </c>
      <c r="F5047">
        <v>2525</v>
      </c>
      <c r="G5047">
        <v>178</v>
      </c>
      <c r="H5047">
        <v>13.333</v>
      </c>
      <c r="I5047">
        <v>2.8540000000000001</v>
      </c>
      <c r="J5047">
        <v>1</v>
      </c>
      <c r="K5047">
        <v>1172.3820000000001</v>
      </c>
      <c r="L5047" t="s">
        <v>560</v>
      </c>
      <c r="M5047" t="s">
        <v>559</v>
      </c>
      <c r="N5047" s="8">
        <v>43412</v>
      </c>
      <c r="O5047">
        <v>0</v>
      </c>
      <c r="P5047">
        <v>0</v>
      </c>
      <c r="Q5047">
        <v>10723.637000000001</v>
      </c>
      <c r="R5047">
        <v>1125.123</v>
      </c>
      <c r="S5047">
        <v>2.3439999999999999</v>
      </c>
      <c r="T5047">
        <v>33</v>
      </c>
      <c r="U5047">
        <v>3409.4650000000001</v>
      </c>
      <c r="V5047">
        <v>9</v>
      </c>
      <c r="W5047">
        <v>1.946</v>
      </c>
      <c r="X5047">
        <v>3.145</v>
      </c>
      <c r="Y5047" s="8">
        <v>43412</v>
      </c>
    </row>
    <row r="5048" spans="1:25" x14ac:dyDescent="0.25">
      <c r="A5048">
        <v>-111.97718017</v>
      </c>
      <c r="B5048">
        <v>33.078686220000002</v>
      </c>
      <c r="C5048" t="s">
        <v>563</v>
      </c>
      <c r="D5048" t="s">
        <v>562</v>
      </c>
      <c r="E5048" t="s">
        <v>561</v>
      </c>
      <c r="F5048">
        <v>2526</v>
      </c>
      <c r="G5048">
        <v>179</v>
      </c>
      <c r="H5048">
        <v>13.333</v>
      </c>
      <c r="I5048">
        <v>2.9860000000000002</v>
      </c>
      <c r="J5048">
        <v>1</v>
      </c>
      <c r="K5048">
        <v>1172.356</v>
      </c>
      <c r="L5048" t="s">
        <v>560</v>
      </c>
      <c r="M5048" t="s">
        <v>559</v>
      </c>
      <c r="N5048" s="8">
        <v>43412</v>
      </c>
      <c r="O5048">
        <v>0</v>
      </c>
      <c r="P5048">
        <v>0</v>
      </c>
      <c r="Q5048">
        <v>9964.3549999999996</v>
      </c>
      <c r="R5048">
        <v>999.505</v>
      </c>
      <c r="S5048">
        <v>2.0819999999999999</v>
      </c>
      <c r="T5048">
        <v>33</v>
      </c>
      <c r="U5048">
        <v>3028.8040000000001</v>
      </c>
      <c r="V5048">
        <v>9</v>
      </c>
      <c r="W5048">
        <v>2.036</v>
      </c>
      <c r="X5048">
        <v>3.29</v>
      </c>
      <c r="Y5048" s="8">
        <v>43412</v>
      </c>
    </row>
    <row r="5049" spans="1:25" x14ac:dyDescent="0.25">
      <c r="A5049">
        <v>-111.97717849</v>
      </c>
      <c r="B5049">
        <v>33.07867821</v>
      </c>
      <c r="C5049" t="s">
        <v>563</v>
      </c>
      <c r="D5049" t="s">
        <v>562</v>
      </c>
      <c r="E5049" t="s">
        <v>561</v>
      </c>
      <c r="F5049">
        <v>2527</v>
      </c>
      <c r="G5049">
        <v>183</v>
      </c>
      <c r="H5049">
        <v>13.333</v>
      </c>
      <c r="I5049">
        <v>2.8220000000000001</v>
      </c>
      <c r="J5049">
        <v>1</v>
      </c>
      <c r="K5049">
        <v>1172.3689999999999</v>
      </c>
      <c r="L5049" t="s">
        <v>560</v>
      </c>
      <c r="M5049" t="s">
        <v>559</v>
      </c>
      <c r="N5049" s="8">
        <v>43412</v>
      </c>
      <c r="O5049">
        <v>0</v>
      </c>
      <c r="P5049">
        <v>0</v>
      </c>
      <c r="Q5049">
        <v>8140.3159999999998</v>
      </c>
      <c r="R5049">
        <v>864.01300000000003</v>
      </c>
      <c r="S5049">
        <v>1.8</v>
      </c>
      <c r="T5049">
        <v>33</v>
      </c>
      <c r="U5049">
        <v>2618.2199999999998</v>
      </c>
      <c r="V5049">
        <v>9</v>
      </c>
      <c r="W5049">
        <v>1.9239999999999999</v>
      </c>
      <c r="X5049">
        <v>3.109</v>
      </c>
      <c r="Y5049" s="8">
        <v>43412</v>
      </c>
    </row>
    <row r="5050" spans="1:25" x14ac:dyDescent="0.25">
      <c r="A5050">
        <v>-111.97718017</v>
      </c>
      <c r="B5050">
        <v>33.078670219999999</v>
      </c>
      <c r="C5050" t="s">
        <v>563</v>
      </c>
      <c r="D5050" t="s">
        <v>562</v>
      </c>
      <c r="E5050" t="s">
        <v>561</v>
      </c>
      <c r="F5050">
        <v>2528</v>
      </c>
      <c r="G5050">
        <v>179</v>
      </c>
      <c r="H5050">
        <v>13.333</v>
      </c>
      <c r="I5050">
        <v>2.7890000000000001</v>
      </c>
      <c r="J5050">
        <v>1</v>
      </c>
      <c r="K5050">
        <v>1172.375</v>
      </c>
      <c r="L5050" t="s">
        <v>560</v>
      </c>
      <c r="M5050" t="s">
        <v>559</v>
      </c>
      <c r="N5050" s="8">
        <v>43412</v>
      </c>
      <c r="O5050">
        <v>0</v>
      </c>
      <c r="P5050">
        <v>0</v>
      </c>
      <c r="Q5050">
        <v>9755.16</v>
      </c>
      <c r="R5050">
        <v>1047.5930000000001</v>
      </c>
      <c r="S5050">
        <v>2.1819999999999999</v>
      </c>
      <c r="T5050">
        <v>33</v>
      </c>
      <c r="U5050">
        <v>3174.5250000000001</v>
      </c>
      <c r="V5050">
        <v>9</v>
      </c>
      <c r="W5050">
        <v>1.901</v>
      </c>
      <c r="X5050">
        <v>3.073</v>
      </c>
      <c r="Y5050" s="8">
        <v>43412</v>
      </c>
    </row>
    <row r="5051" spans="1:25" x14ac:dyDescent="0.25">
      <c r="A5051">
        <v>-111.97717966</v>
      </c>
      <c r="B5051">
        <v>33.078662219999998</v>
      </c>
      <c r="C5051" t="s">
        <v>563</v>
      </c>
      <c r="D5051" t="s">
        <v>562</v>
      </c>
      <c r="E5051" t="s">
        <v>561</v>
      </c>
      <c r="F5051">
        <v>2529</v>
      </c>
      <c r="G5051">
        <v>182</v>
      </c>
      <c r="H5051">
        <v>13.333</v>
      </c>
      <c r="I5051">
        <v>2.9860000000000002</v>
      </c>
      <c r="J5051">
        <v>1</v>
      </c>
      <c r="K5051">
        <v>1172.336</v>
      </c>
      <c r="L5051" t="s">
        <v>560</v>
      </c>
      <c r="M5051" t="s">
        <v>559</v>
      </c>
      <c r="N5051" s="8">
        <v>43412</v>
      </c>
      <c r="O5051">
        <v>0</v>
      </c>
      <c r="P5051">
        <v>0</v>
      </c>
      <c r="Q5051">
        <v>8990.4259999999995</v>
      </c>
      <c r="R5051">
        <v>901.81200000000001</v>
      </c>
      <c r="S5051">
        <v>1.879</v>
      </c>
      <c r="T5051">
        <v>33</v>
      </c>
      <c r="U5051">
        <v>2732.7640000000001</v>
      </c>
      <c r="V5051">
        <v>9</v>
      </c>
      <c r="W5051">
        <v>2.036</v>
      </c>
      <c r="X5051">
        <v>3.29</v>
      </c>
      <c r="Y5051" s="8">
        <v>43412</v>
      </c>
    </row>
    <row r="5052" spans="1:25" x14ac:dyDescent="0.25">
      <c r="A5052">
        <v>-111.97717917</v>
      </c>
      <c r="B5052">
        <v>33.078654219999997</v>
      </c>
      <c r="C5052" t="s">
        <v>563</v>
      </c>
      <c r="D5052" t="s">
        <v>562</v>
      </c>
      <c r="E5052" t="s">
        <v>561</v>
      </c>
      <c r="F5052">
        <v>2530</v>
      </c>
      <c r="G5052">
        <v>179</v>
      </c>
      <c r="H5052">
        <v>13.333</v>
      </c>
      <c r="I5052">
        <v>3.15</v>
      </c>
      <c r="J5052">
        <v>1</v>
      </c>
      <c r="K5052">
        <v>1172.3389999999999</v>
      </c>
      <c r="L5052" t="s">
        <v>560</v>
      </c>
      <c r="M5052" t="s">
        <v>559</v>
      </c>
      <c r="N5052" s="8">
        <v>43412</v>
      </c>
      <c r="O5052">
        <v>0</v>
      </c>
      <c r="P5052">
        <v>0</v>
      </c>
      <c r="Q5052">
        <v>9889.9419999999991</v>
      </c>
      <c r="R5052">
        <v>940.37199999999996</v>
      </c>
      <c r="S5052">
        <v>1.9590000000000001</v>
      </c>
      <c r="T5052">
        <v>33</v>
      </c>
      <c r="U5052">
        <v>2849.6129999999998</v>
      </c>
      <c r="V5052">
        <v>9</v>
      </c>
      <c r="W5052">
        <v>2.1469999999999998</v>
      </c>
      <c r="X5052">
        <v>3.4710000000000001</v>
      </c>
      <c r="Y5052" s="8">
        <v>43412</v>
      </c>
    </row>
    <row r="5053" spans="1:25" x14ac:dyDescent="0.25">
      <c r="A5053">
        <v>-111.97717966</v>
      </c>
      <c r="B5053">
        <v>33.078646220000003</v>
      </c>
      <c r="C5053" t="s">
        <v>563</v>
      </c>
      <c r="D5053" t="s">
        <v>562</v>
      </c>
      <c r="E5053" t="s">
        <v>561</v>
      </c>
      <c r="F5053">
        <v>2531</v>
      </c>
      <c r="G5053">
        <v>182</v>
      </c>
      <c r="H5053">
        <v>13.333</v>
      </c>
      <c r="I5053">
        <v>2.9860000000000002</v>
      </c>
      <c r="J5053">
        <v>1</v>
      </c>
      <c r="K5053">
        <v>1172.3430000000001</v>
      </c>
      <c r="L5053" t="s">
        <v>560</v>
      </c>
      <c r="M5053" t="s">
        <v>559</v>
      </c>
      <c r="N5053" s="8">
        <v>43412</v>
      </c>
      <c r="O5053">
        <v>0</v>
      </c>
      <c r="P5053">
        <v>0</v>
      </c>
      <c r="Q5053">
        <v>8894.6959999999999</v>
      </c>
      <c r="R5053">
        <v>892.21</v>
      </c>
      <c r="S5053">
        <v>1.859</v>
      </c>
      <c r="T5053">
        <v>33</v>
      </c>
      <c r="U5053">
        <v>2703.6660000000002</v>
      </c>
      <c r="V5053">
        <v>9</v>
      </c>
      <c r="W5053">
        <v>2.036</v>
      </c>
      <c r="X5053">
        <v>3.29</v>
      </c>
      <c r="Y5053" s="8">
        <v>43412</v>
      </c>
    </row>
    <row r="5054" spans="1:25" x14ac:dyDescent="0.25">
      <c r="A5054">
        <v>-111.97717866000001</v>
      </c>
      <c r="B5054">
        <v>33.078638220000002</v>
      </c>
      <c r="C5054" t="s">
        <v>563</v>
      </c>
      <c r="D5054" t="s">
        <v>562</v>
      </c>
      <c r="E5054" t="s">
        <v>561</v>
      </c>
      <c r="F5054">
        <v>2532</v>
      </c>
      <c r="G5054">
        <v>182</v>
      </c>
      <c r="H5054">
        <v>13.333</v>
      </c>
      <c r="I5054">
        <v>2.92</v>
      </c>
      <c r="J5054">
        <v>1</v>
      </c>
      <c r="K5054">
        <v>1172.3389999999999</v>
      </c>
      <c r="L5054" t="s">
        <v>560</v>
      </c>
      <c r="M5054" t="s">
        <v>559</v>
      </c>
      <c r="N5054" s="8">
        <v>43412</v>
      </c>
      <c r="O5054">
        <v>0</v>
      </c>
      <c r="P5054">
        <v>0</v>
      </c>
      <c r="Q5054">
        <v>9151.6460000000006</v>
      </c>
      <c r="R5054">
        <v>938.61300000000006</v>
      </c>
      <c r="S5054">
        <v>1.9550000000000001</v>
      </c>
      <c r="T5054">
        <v>33</v>
      </c>
      <c r="U5054">
        <v>2844.2809999999999</v>
      </c>
      <c r="V5054">
        <v>9</v>
      </c>
      <c r="W5054">
        <v>1.9910000000000001</v>
      </c>
      <c r="X5054">
        <v>3.218</v>
      </c>
      <c r="Y5054" s="8">
        <v>43412</v>
      </c>
    </row>
    <row r="5055" spans="1:25" x14ac:dyDescent="0.25">
      <c r="A5055">
        <v>-111.97718034</v>
      </c>
      <c r="B5055">
        <v>33.078630220000001</v>
      </c>
      <c r="C5055" t="s">
        <v>563</v>
      </c>
      <c r="D5055" t="s">
        <v>562</v>
      </c>
      <c r="E5055" t="s">
        <v>561</v>
      </c>
      <c r="F5055">
        <v>2533</v>
      </c>
      <c r="G5055">
        <v>178</v>
      </c>
      <c r="H5055">
        <v>13.333</v>
      </c>
      <c r="I5055">
        <v>3.0510000000000002</v>
      </c>
      <c r="J5055">
        <v>1</v>
      </c>
      <c r="K5055">
        <v>1172.3879999999999</v>
      </c>
      <c r="L5055" t="s">
        <v>560</v>
      </c>
      <c r="M5055" t="s">
        <v>559</v>
      </c>
      <c r="N5055" s="8">
        <v>43412</v>
      </c>
      <c r="O5055">
        <v>0</v>
      </c>
      <c r="P5055">
        <v>0</v>
      </c>
      <c r="Q5055">
        <v>7666.9009999999998</v>
      </c>
      <c r="R5055">
        <v>752.51300000000003</v>
      </c>
      <c r="S5055">
        <v>1.5680000000000001</v>
      </c>
      <c r="T5055">
        <v>33</v>
      </c>
      <c r="U5055">
        <v>2280.3429999999998</v>
      </c>
      <c r="V5055">
        <v>9</v>
      </c>
      <c r="W5055">
        <v>2.08</v>
      </c>
      <c r="X5055">
        <v>3.3620000000000001</v>
      </c>
      <c r="Y5055" s="8">
        <v>43412</v>
      </c>
    </row>
    <row r="5056" spans="1:25" x14ac:dyDescent="0.25">
      <c r="A5056">
        <v>-111.97717949</v>
      </c>
      <c r="B5056">
        <v>33.078622209999999</v>
      </c>
      <c r="C5056" t="s">
        <v>563</v>
      </c>
      <c r="D5056" t="s">
        <v>562</v>
      </c>
      <c r="E5056" t="s">
        <v>561</v>
      </c>
      <c r="F5056">
        <v>2534</v>
      </c>
      <c r="G5056">
        <v>183</v>
      </c>
      <c r="H5056">
        <v>13.333</v>
      </c>
      <c r="I5056">
        <v>2.8220000000000001</v>
      </c>
      <c r="J5056">
        <v>1</v>
      </c>
      <c r="K5056">
        <v>1172.3620000000001</v>
      </c>
      <c r="L5056" t="s">
        <v>560</v>
      </c>
      <c r="M5056" t="s">
        <v>559</v>
      </c>
      <c r="N5056" s="8">
        <v>43412</v>
      </c>
      <c r="O5056">
        <v>0</v>
      </c>
      <c r="P5056">
        <v>0</v>
      </c>
      <c r="Q5056">
        <v>6915.7160000000003</v>
      </c>
      <c r="R5056">
        <v>734.03399999999999</v>
      </c>
      <c r="S5056">
        <v>1.5289999999999999</v>
      </c>
      <c r="T5056">
        <v>33</v>
      </c>
      <c r="U5056">
        <v>2224.3440000000001</v>
      </c>
      <c r="V5056">
        <v>9</v>
      </c>
      <c r="W5056">
        <v>1.9239999999999999</v>
      </c>
      <c r="X5056">
        <v>3.109</v>
      </c>
      <c r="Y5056" s="8">
        <v>43412</v>
      </c>
    </row>
    <row r="5057" spans="1:25" x14ac:dyDescent="0.25">
      <c r="A5057">
        <v>-111.97717949</v>
      </c>
      <c r="B5057">
        <v>33.078614209999998</v>
      </c>
      <c r="C5057" t="s">
        <v>563</v>
      </c>
      <c r="D5057" t="s">
        <v>562</v>
      </c>
      <c r="E5057" t="s">
        <v>561</v>
      </c>
      <c r="F5057">
        <v>2535</v>
      </c>
      <c r="G5057">
        <v>183</v>
      </c>
      <c r="H5057">
        <v>13.333</v>
      </c>
      <c r="I5057">
        <v>2.69</v>
      </c>
      <c r="J5057">
        <v>1</v>
      </c>
      <c r="K5057">
        <v>1172.3920000000001</v>
      </c>
      <c r="L5057" t="s">
        <v>560</v>
      </c>
      <c r="M5057" t="s">
        <v>559</v>
      </c>
      <c r="N5057" s="8">
        <v>43412</v>
      </c>
      <c r="O5057">
        <v>0</v>
      </c>
      <c r="P5057">
        <v>0</v>
      </c>
      <c r="Q5057">
        <v>6002.4849999999997</v>
      </c>
      <c r="R5057">
        <v>668.18200000000002</v>
      </c>
      <c r="S5057">
        <v>1.3919999999999999</v>
      </c>
      <c r="T5057">
        <v>33</v>
      </c>
      <c r="U5057">
        <v>2024.7929999999999</v>
      </c>
      <c r="V5057">
        <v>9</v>
      </c>
      <c r="W5057">
        <v>1.8340000000000001</v>
      </c>
      <c r="X5057">
        <v>2.964</v>
      </c>
      <c r="Y5057" s="8">
        <v>43412</v>
      </c>
    </row>
    <row r="5058" spans="1:25" x14ac:dyDescent="0.25">
      <c r="A5058">
        <v>-111.97718086</v>
      </c>
      <c r="B5058">
        <v>33.078606190000002</v>
      </c>
      <c r="C5058" t="s">
        <v>563</v>
      </c>
      <c r="D5058" t="s">
        <v>562</v>
      </c>
      <c r="E5058" t="s">
        <v>561</v>
      </c>
      <c r="F5058">
        <v>2536</v>
      </c>
      <c r="G5058">
        <v>175</v>
      </c>
      <c r="H5058">
        <v>13.333</v>
      </c>
      <c r="I5058">
        <v>3.0510000000000002</v>
      </c>
      <c r="J5058">
        <v>1</v>
      </c>
      <c r="K5058">
        <v>1172.3589999999999</v>
      </c>
      <c r="L5058" t="s">
        <v>560</v>
      </c>
      <c r="M5058" t="s">
        <v>559</v>
      </c>
      <c r="N5058" s="8">
        <v>43412</v>
      </c>
      <c r="O5058">
        <v>0</v>
      </c>
      <c r="P5058">
        <v>0</v>
      </c>
      <c r="Q5058">
        <v>7649.4960000000001</v>
      </c>
      <c r="R5058">
        <v>750.80499999999995</v>
      </c>
      <c r="S5058">
        <v>1.5640000000000001</v>
      </c>
      <c r="T5058">
        <v>33</v>
      </c>
      <c r="U5058">
        <v>2275.1669999999999</v>
      </c>
      <c r="V5058">
        <v>9</v>
      </c>
      <c r="W5058">
        <v>2.08</v>
      </c>
      <c r="X5058">
        <v>3.3620000000000001</v>
      </c>
      <c r="Y5058" s="8">
        <v>43412</v>
      </c>
    </row>
    <row r="5059" spans="1:25" x14ac:dyDescent="0.25">
      <c r="A5059">
        <v>-111.97717897</v>
      </c>
      <c r="B5059">
        <v>33.07859818</v>
      </c>
      <c r="C5059" t="s">
        <v>563</v>
      </c>
      <c r="D5059" t="s">
        <v>562</v>
      </c>
      <c r="E5059" t="s">
        <v>561</v>
      </c>
      <c r="F5059">
        <v>2537</v>
      </c>
      <c r="G5059">
        <v>186</v>
      </c>
      <c r="H5059">
        <v>13.333</v>
      </c>
      <c r="I5059">
        <v>2.9860000000000002</v>
      </c>
      <c r="J5059">
        <v>1</v>
      </c>
      <c r="K5059">
        <v>1172.3920000000001</v>
      </c>
      <c r="L5059" t="s">
        <v>560</v>
      </c>
      <c r="M5059" t="s">
        <v>559</v>
      </c>
      <c r="N5059" s="8">
        <v>43412</v>
      </c>
      <c r="O5059">
        <v>0</v>
      </c>
      <c r="P5059">
        <v>0</v>
      </c>
      <c r="Q5059">
        <v>8949.5560000000005</v>
      </c>
      <c r="R5059">
        <v>897.71299999999997</v>
      </c>
      <c r="S5059">
        <v>1.87</v>
      </c>
      <c r="T5059">
        <v>33</v>
      </c>
      <c r="U5059">
        <v>2720.3420000000001</v>
      </c>
      <c r="V5059">
        <v>9</v>
      </c>
      <c r="W5059">
        <v>2.036</v>
      </c>
      <c r="X5059">
        <v>3.29</v>
      </c>
      <c r="Y5059" s="8">
        <v>43412</v>
      </c>
    </row>
    <row r="5060" spans="1:25" x14ac:dyDescent="0.25">
      <c r="A5060">
        <v>-111.97717932</v>
      </c>
      <c r="B5060">
        <v>33.078590210000002</v>
      </c>
      <c r="C5060" t="s">
        <v>563</v>
      </c>
      <c r="D5060" t="s">
        <v>562</v>
      </c>
      <c r="E5060" t="s">
        <v>561</v>
      </c>
      <c r="F5060">
        <v>2538</v>
      </c>
      <c r="G5060">
        <v>184</v>
      </c>
      <c r="H5060">
        <v>13.333</v>
      </c>
      <c r="I5060">
        <v>2.9860000000000002</v>
      </c>
      <c r="J5060">
        <v>1</v>
      </c>
      <c r="K5060">
        <v>1172.385</v>
      </c>
      <c r="L5060" t="s">
        <v>560</v>
      </c>
      <c r="M5060" t="s">
        <v>559</v>
      </c>
      <c r="N5060" s="8">
        <v>43412</v>
      </c>
      <c r="O5060">
        <v>0</v>
      </c>
      <c r="P5060">
        <v>0</v>
      </c>
      <c r="Q5060">
        <v>8026.41</v>
      </c>
      <c r="R5060">
        <v>805.11400000000003</v>
      </c>
      <c r="S5060">
        <v>1.677</v>
      </c>
      <c r="T5060">
        <v>33</v>
      </c>
      <c r="U5060">
        <v>2439.739</v>
      </c>
      <c r="V5060">
        <v>9</v>
      </c>
      <c r="W5060">
        <v>2.036</v>
      </c>
      <c r="X5060">
        <v>3.29</v>
      </c>
      <c r="Y5060" s="8">
        <v>43412</v>
      </c>
    </row>
    <row r="5061" spans="1:25" x14ac:dyDescent="0.25">
      <c r="A5061">
        <v>-111.97718017</v>
      </c>
      <c r="B5061">
        <v>33.078582220000001</v>
      </c>
      <c r="C5061" t="s">
        <v>563</v>
      </c>
      <c r="D5061" t="s">
        <v>562</v>
      </c>
      <c r="E5061" t="s">
        <v>561</v>
      </c>
      <c r="F5061">
        <v>2539</v>
      </c>
      <c r="G5061">
        <v>179</v>
      </c>
      <c r="H5061">
        <v>13.333</v>
      </c>
      <c r="I5061">
        <v>2.9860000000000002</v>
      </c>
      <c r="J5061">
        <v>1</v>
      </c>
      <c r="K5061">
        <v>1172.434</v>
      </c>
      <c r="L5061" t="s">
        <v>560</v>
      </c>
      <c r="M5061" t="s">
        <v>559</v>
      </c>
      <c r="N5061" s="8">
        <v>43412</v>
      </c>
      <c r="O5061">
        <v>0</v>
      </c>
      <c r="P5061">
        <v>0</v>
      </c>
      <c r="Q5061">
        <v>9196.4259999999995</v>
      </c>
      <c r="R5061">
        <v>922.476</v>
      </c>
      <c r="S5061">
        <v>1.9219999999999999</v>
      </c>
      <c r="T5061">
        <v>33</v>
      </c>
      <c r="U5061">
        <v>2795.3809999999999</v>
      </c>
      <c r="V5061">
        <v>9</v>
      </c>
      <c r="W5061">
        <v>2.036</v>
      </c>
      <c r="X5061">
        <v>3.29</v>
      </c>
      <c r="Y5061" s="8">
        <v>43412</v>
      </c>
    </row>
    <row r="5062" spans="1:25" x14ac:dyDescent="0.25">
      <c r="A5062">
        <v>-111.97718032</v>
      </c>
      <c r="B5062">
        <v>33.078574209999999</v>
      </c>
      <c r="C5062" t="s">
        <v>563</v>
      </c>
      <c r="D5062" t="s">
        <v>562</v>
      </c>
      <c r="E5062" t="s">
        <v>561</v>
      </c>
      <c r="F5062">
        <v>2540</v>
      </c>
      <c r="G5062">
        <v>184</v>
      </c>
      <c r="H5062">
        <v>13.333</v>
      </c>
      <c r="I5062">
        <v>2.8540000000000001</v>
      </c>
      <c r="J5062">
        <v>1</v>
      </c>
      <c r="K5062">
        <v>1172.4079999999999</v>
      </c>
      <c r="L5062" t="s">
        <v>560</v>
      </c>
      <c r="M5062" t="s">
        <v>559</v>
      </c>
      <c r="N5062" s="8">
        <v>43412</v>
      </c>
      <c r="O5062">
        <v>0</v>
      </c>
      <c r="P5062">
        <v>0</v>
      </c>
      <c r="Q5062">
        <v>8216.6579999999994</v>
      </c>
      <c r="R5062">
        <v>862.09100000000001</v>
      </c>
      <c r="S5062">
        <v>1.796</v>
      </c>
      <c r="T5062">
        <v>33</v>
      </c>
      <c r="U5062">
        <v>2612.3980000000001</v>
      </c>
      <c r="V5062">
        <v>9</v>
      </c>
      <c r="W5062">
        <v>1.946</v>
      </c>
      <c r="X5062">
        <v>3.145</v>
      </c>
      <c r="Y5062" s="8">
        <v>43412</v>
      </c>
    </row>
    <row r="5063" spans="1:25" x14ac:dyDescent="0.25">
      <c r="A5063">
        <v>-111.97718066</v>
      </c>
      <c r="B5063">
        <v>33.078566219999999</v>
      </c>
      <c r="C5063" t="s">
        <v>563</v>
      </c>
      <c r="D5063" t="s">
        <v>562</v>
      </c>
      <c r="E5063" t="s">
        <v>561</v>
      </c>
      <c r="F5063">
        <v>2541</v>
      </c>
      <c r="G5063">
        <v>182</v>
      </c>
      <c r="H5063">
        <v>13.333</v>
      </c>
      <c r="I5063">
        <v>2.887</v>
      </c>
      <c r="J5063">
        <v>1</v>
      </c>
      <c r="K5063">
        <v>1172.3520000000001</v>
      </c>
      <c r="L5063" t="s">
        <v>560</v>
      </c>
      <c r="M5063" t="s">
        <v>559</v>
      </c>
      <c r="N5063" s="8">
        <v>43412</v>
      </c>
      <c r="O5063">
        <v>0</v>
      </c>
      <c r="P5063">
        <v>0</v>
      </c>
      <c r="Q5063">
        <v>8816.1509999999998</v>
      </c>
      <c r="R5063">
        <v>914.47900000000004</v>
      </c>
      <c r="S5063">
        <v>1.905</v>
      </c>
      <c r="T5063">
        <v>33</v>
      </c>
      <c r="U5063">
        <v>2771.1480000000001</v>
      </c>
      <c r="V5063">
        <v>9</v>
      </c>
      <c r="W5063">
        <v>1.9690000000000001</v>
      </c>
      <c r="X5063">
        <v>3.181</v>
      </c>
      <c r="Y5063" s="8">
        <v>43412</v>
      </c>
    </row>
    <row r="5064" spans="1:25" x14ac:dyDescent="0.25">
      <c r="A5064">
        <v>-111.9771812</v>
      </c>
      <c r="B5064">
        <v>33.07855816</v>
      </c>
      <c r="C5064" t="s">
        <v>563</v>
      </c>
      <c r="D5064" t="s">
        <v>562</v>
      </c>
      <c r="E5064" t="s">
        <v>561</v>
      </c>
      <c r="F5064">
        <v>2542</v>
      </c>
      <c r="G5064">
        <v>173</v>
      </c>
      <c r="H5064">
        <v>13.333</v>
      </c>
      <c r="I5064">
        <v>2.8540000000000001</v>
      </c>
      <c r="J5064">
        <v>1</v>
      </c>
      <c r="K5064">
        <v>1172.3789999999999</v>
      </c>
      <c r="L5064" t="s">
        <v>560</v>
      </c>
      <c r="M5064" t="s">
        <v>559</v>
      </c>
      <c r="N5064" s="8">
        <v>43412</v>
      </c>
      <c r="O5064">
        <v>0</v>
      </c>
      <c r="P5064">
        <v>0</v>
      </c>
      <c r="Q5064">
        <v>10414.471</v>
      </c>
      <c r="R5064">
        <v>1092.6859999999999</v>
      </c>
      <c r="S5064">
        <v>2.2759999999999998</v>
      </c>
      <c r="T5064">
        <v>33</v>
      </c>
      <c r="U5064">
        <v>3311.1689999999999</v>
      </c>
      <c r="V5064">
        <v>9</v>
      </c>
      <c r="W5064">
        <v>1.946</v>
      </c>
      <c r="X5064">
        <v>3.145</v>
      </c>
      <c r="Y5064" s="8">
        <v>43412</v>
      </c>
    </row>
    <row r="5065" spans="1:25" x14ac:dyDescent="0.25">
      <c r="A5065">
        <v>-111.97718082999999</v>
      </c>
      <c r="B5065">
        <v>33.078550219999997</v>
      </c>
      <c r="C5065" t="s">
        <v>563</v>
      </c>
      <c r="D5065" t="s">
        <v>562</v>
      </c>
      <c r="E5065" t="s">
        <v>561</v>
      </c>
      <c r="F5065">
        <v>2543</v>
      </c>
      <c r="G5065">
        <v>181</v>
      </c>
      <c r="H5065">
        <v>13.333</v>
      </c>
      <c r="I5065">
        <v>2.7890000000000001</v>
      </c>
      <c r="J5065">
        <v>1</v>
      </c>
      <c r="K5065">
        <v>1172.326</v>
      </c>
      <c r="L5065" t="s">
        <v>560</v>
      </c>
      <c r="M5065" t="s">
        <v>559</v>
      </c>
      <c r="N5065" s="8">
        <v>43412</v>
      </c>
      <c r="O5065">
        <v>0</v>
      </c>
      <c r="P5065">
        <v>0</v>
      </c>
      <c r="Q5065">
        <v>9412.23</v>
      </c>
      <c r="R5065">
        <v>1010.7670000000001</v>
      </c>
      <c r="S5065">
        <v>2.1059999999999999</v>
      </c>
      <c r="T5065">
        <v>33</v>
      </c>
      <c r="U5065">
        <v>3062.9290000000001</v>
      </c>
      <c r="V5065">
        <v>9</v>
      </c>
      <c r="W5065">
        <v>1.901</v>
      </c>
      <c r="X5065">
        <v>3.073</v>
      </c>
      <c r="Y5065" s="8">
        <v>43412</v>
      </c>
    </row>
    <row r="5066" spans="1:25" x14ac:dyDescent="0.25">
      <c r="A5066">
        <v>-111.97718082999999</v>
      </c>
      <c r="B5066">
        <v>33.078542220000003</v>
      </c>
      <c r="C5066" t="s">
        <v>563</v>
      </c>
      <c r="D5066" t="s">
        <v>562</v>
      </c>
      <c r="E5066" t="s">
        <v>561</v>
      </c>
      <c r="F5066">
        <v>2544</v>
      </c>
      <c r="G5066">
        <v>181</v>
      </c>
      <c r="H5066">
        <v>13.333</v>
      </c>
      <c r="I5066">
        <v>2.8220000000000001</v>
      </c>
      <c r="J5066">
        <v>1</v>
      </c>
      <c r="K5066">
        <v>1172.316</v>
      </c>
      <c r="L5066" t="s">
        <v>560</v>
      </c>
      <c r="M5066" t="s">
        <v>559</v>
      </c>
      <c r="N5066" s="8">
        <v>43412</v>
      </c>
      <c r="O5066">
        <v>0</v>
      </c>
      <c r="P5066">
        <v>0</v>
      </c>
      <c r="Q5066">
        <v>11192.536</v>
      </c>
      <c r="R5066">
        <v>1187.9749999999999</v>
      </c>
      <c r="S5066">
        <v>2.4750000000000001</v>
      </c>
      <c r="T5066">
        <v>33</v>
      </c>
      <c r="U5066">
        <v>3599.924</v>
      </c>
      <c r="V5066">
        <v>9</v>
      </c>
      <c r="W5066">
        <v>1.9239999999999999</v>
      </c>
      <c r="X5066">
        <v>3.109</v>
      </c>
      <c r="Y5066" s="8">
        <v>43412</v>
      </c>
    </row>
    <row r="5067" spans="1:25" x14ac:dyDescent="0.25">
      <c r="A5067">
        <v>-111.97717983</v>
      </c>
      <c r="B5067">
        <v>33.078533219999997</v>
      </c>
      <c r="C5067" t="s">
        <v>563</v>
      </c>
      <c r="D5067" t="s">
        <v>562</v>
      </c>
      <c r="E5067" t="s">
        <v>561</v>
      </c>
      <c r="F5067">
        <v>2545</v>
      </c>
      <c r="G5067">
        <v>181</v>
      </c>
      <c r="H5067">
        <v>13.333</v>
      </c>
      <c r="I5067">
        <v>2.9529999999999998</v>
      </c>
      <c r="J5067">
        <v>1</v>
      </c>
      <c r="K5067">
        <v>1172.2929999999999</v>
      </c>
      <c r="L5067" t="s">
        <v>560</v>
      </c>
      <c r="M5067" t="s">
        <v>559</v>
      </c>
      <c r="N5067" s="8">
        <v>43412</v>
      </c>
      <c r="O5067">
        <v>0</v>
      </c>
      <c r="P5067">
        <v>0</v>
      </c>
      <c r="Q5067">
        <v>10398.112999999999</v>
      </c>
      <c r="R5067">
        <v>1054.604</v>
      </c>
      <c r="S5067">
        <v>2.1970000000000001</v>
      </c>
      <c r="T5067">
        <v>33</v>
      </c>
      <c r="U5067">
        <v>3195.7689999999998</v>
      </c>
      <c r="V5067">
        <v>9</v>
      </c>
      <c r="W5067">
        <v>2.0129999999999999</v>
      </c>
      <c r="X5067">
        <v>3.254</v>
      </c>
      <c r="Y5067" s="8">
        <v>43412</v>
      </c>
    </row>
    <row r="5068" spans="1:25" x14ac:dyDescent="0.25">
      <c r="A5068">
        <v>-111.97718034</v>
      </c>
      <c r="B5068">
        <v>33.078526220000001</v>
      </c>
      <c r="C5068" t="s">
        <v>563</v>
      </c>
      <c r="D5068" t="s">
        <v>562</v>
      </c>
      <c r="E5068" t="s">
        <v>561</v>
      </c>
      <c r="F5068">
        <v>2546</v>
      </c>
      <c r="G5068">
        <v>178</v>
      </c>
      <c r="H5068">
        <v>13.333</v>
      </c>
      <c r="I5068">
        <v>2.8540000000000001</v>
      </c>
      <c r="J5068">
        <v>1</v>
      </c>
      <c r="K5068">
        <v>1172.3030000000001</v>
      </c>
      <c r="L5068" t="s">
        <v>560</v>
      </c>
      <c r="M5068" t="s">
        <v>559</v>
      </c>
      <c r="N5068" s="8">
        <v>43412</v>
      </c>
      <c r="O5068">
        <v>0</v>
      </c>
      <c r="P5068">
        <v>0</v>
      </c>
      <c r="Q5068">
        <v>12402.87</v>
      </c>
      <c r="R5068">
        <v>1301.308</v>
      </c>
      <c r="S5068">
        <v>2.7109999999999999</v>
      </c>
      <c r="T5068">
        <v>33</v>
      </c>
      <c r="U5068">
        <v>3943.3589999999999</v>
      </c>
      <c r="V5068">
        <v>9</v>
      </c>
      <c r="W5068">
        <v>1.946</v>
      </c>
      <c r="X5068">
        <v>3.145</v>
      </c>
      <c r="Y5068" s="8">
        <v>43412</v>
      </c>
    </row>
    <row r="5069" spans="1:25" x14ac:dyDescent="0.25">
      <c r="A5069">
        <v>-111.97718051</v>
      </c>
      <c r="B5069">
        <v>33.078518209999999</v>
      </c>
      <c r="C5069" t="s">
        <v>563</v>
      </c>
      <c r="D5069" t="s">
        <v>562</v>
      </c>
      <c r="E5069" t="s">
        <v>561</v>
      </c>
      <c r="F5069">
        <v>2547</v>
      </c>
      <c r="G5069">
        <v>177</v>
      </c>
      <c r="H5069">
        <v>13.333</v>
      </c>
      <c r="I5069">
        <v>2.887</v>
      </c>
      <c r="J5069">
        <v>1</v>
      </c>
      <c r="K5069">
        <v>1172.329</v>
      </c>
      <c r="L5069" t="s">
        <v>560</v>
      </c>
      <c r="M5069" t="s">
        <v>559</v>
      </c>
      <c r="N5069" s="8">
        <v>43412</v>
      </c>
      <c r="O5069">
        <v>0</v>
      </c>
      <c r="P5069">
        <v>0</v>
      </c>
      <c r="Q5069">
        <v>10749.91</v>
      </c>
      <c r="R5069">
        <v>1115.0630000000001</v>
      </c>
      <c r="S5069">
        <v>2.323</v>
      </c>
      <c r="T5069">
        <v>33</v>
      </c>
      <c r="U5069">
        <v>3378.9789999999998</v>
      </c>
      <c r="V5069">
        <v>9</v>
      </c>
      <c r="W5069">
        <v>1.9690000000000001</v>
      </c>
      <c r="X5069">
        <v>3.181</v>
      </c>
      <c r="Y5069" s="8">
        <v>43412</v>
      </c>
    </row>
    <row r="5070" spans="1:25" x14ac:dyDescent="0.25">
      <c r="A5070">
        <v>-111.97717966</v>
      </c>
      <c r="B5070">
        <v>33.078510219999998</v>
      </c>
      <c r="C5070" t="s">
        <v>563</v>
      </c>
      <c r="D5070" t="s">
        <v>562</v>
      </c>
      <c r="E5070" t="s">
        <v>561</v>
      </c>
      <c r="F5070">
        <v>2548</v>
      </c>
      <c r="G5070">
        <v>182</v>
      </c>
      <c r="H5070">
        <v>13.333</v>
      </c>
      <c r="I5070">
        <v>2.887</v>
      </c>
      <c r="J5070">
        <v>1</v>
      </c>
      <c r="K5070">
        <v>1172.402</v>
      </c>
      <c r="L5070" t="s">
        <v>560</v>
      </c>
      <c r="M5070" t="s">
        <v>559</v>
      </c>
      <c r="N5070" s="8">
        <v>43412</v>
      </c>
      <c r="O5070">
        <v>0</v>
      </c>
      <c r="P5070">
        <v>0</v>
      </c>
      <c r="Q5070">
        <v>11640.227999999999</v>
      </c>
      <c r="R5070">
        <v>1207.414</v>
      </c>
      <c r="S5070">
        <v>2.5150000000000001</v>
      </c>
      <c r="T5070">
        <v>33</v>
      </c>
      <c r="U5070">
        <v>3658.8290000000002</v>
      </c>
      <c r="V5070">
        <v>9</v>
      </c>
      <c r="W5070">
        <v>1.9690000000000001</v>
      </c>
      <c r="X5070">
        <v>3.181</v>
      </c>
      <c r="Y5070" s="8">
        <v>43412</v>
      </c>
    </row>
    <row r="5071" spans="1:25" x14ac:dyDescent="0.25">
      <c r="A5071">
        <v>-111.97718048999999</v>
      </c>
      <c r="B5071">
        <v>33.078502210000003</v>
      </c>
      <c r="C5071" t="s">
        <v>563</v>
      </c>
      <c r="D5071" t="s">
        <v>562</v>
      </c>
      <c r="E5071" t="s">
        <v>561</v>
      </c>
      <c r="F5071">
        <v>2549</v>
      </c>
      <c r="G5071">
        <v>183</v>
      </c>
      <c r="H5071">
        <v>13.333</v>
      </c>
      <c r="I5071">
        <v>2.92</v>
      </c>
      <c r="J5071">
        <v>1</v>
      </c>
      <c r="K5071">
        <v>1172.356</v>
      </c>
      <c r="L5071" t="s">
        <v>560</v>
      </c>
      <c r="M5071" t="s">
        <v>559</v>
      </c>
      <c r="N5071" s="8">
        <v>43412</v>
      </c>
      <c r="O5071">
        <v>0</v>
      </c>
      <c r="P5071">
        <v>0</v>
      </c>
      <c r="Q5071">
        <v>11315.86</v>
      </c>
      <c r="R5071">
        <v>1160.579</v>
      </c>
      <c r="S5071">
        <v>2.4180000000000001</v>
      </c>
      <c r="T5071">
        <v>33</v>
      </c>
      <c r="U5071">
        <v>3516.9070000000002</v>
      </c>
      <c r="V5071">
        <v>9</v>
      </c>
      <c r="W5071">
        <v>1.9910000000000001</v>
      </c>
      <c r="X5071">
        <v>3.218</v>
      </c>
      <c r="Y5071" s="8">
        <v>43412</v>
      </c>
    </row>
    <row r="5072" spans="1:25" x14ac:dyDescent="0.25">
      <c r="A5072">
        <v>-111.97718048999999</v>
      </c>
      <c r="B5072">
        <v>33.078494210000002</v>
      </c>
      <c r="C5072" t="s">
        <v>563</v>
      </c>
      <c r="D5072" t="s">
        <v>562</v>
      </c>
      <c r="E5072" t="s">
        <v>561</v>
      </c>
      <c r="F5072">
        <v>2550</v>
      </c>
      <c r="G5072">
        <v>183</v>
      </c>
      <c r="H5072">
        <v>13.333</v>
      </c>
      <c r="I5072">
        <v>2.92</v>
      </c>
      <c r="J5072">
        <v>1</v>
      </c>
      <c r="K5072">
        <v>1172.3489999999999</v>
      </c>
      <c r="L5072" t="s">
        <v>560</v>
      </c>
      <c r="M5072" t="s">
        <v>559</v>
      </c>
      <c r="N5072" s="8">
        <v>43412</v>
      </c>
      <c r="O5072">
        <v>0</v>
      </c>
      <c r="P5072">
        <v>0</v>
      </c>
      <c r="Q5072">
        <v>12265.445</v>
      </c>
      <c r="R5072">
        <v>1257.971</v>
      </c>
      <c r="S5072">
        <v>2.621</v>
      </c>
      <c r="T5072">
        <v>33</v>
      </c>
      <c r="U5072">
        <v>3812.0329999999999</v>
      </c>
      <c r="V5072">
        <v>9</v>
      </c>
      <c r="W5072">
        <v>1.9910000000000001</v>
      </c>
      <c r="X5072">
        <v>3.218</v>
      </c>
      <c r="Y5072" s="8">
        <v>43412</v>
      </c>
    </row>
    <row r="5073" spans="1:25" x14ac:dyDescent="0.25">
      <c r="A5073">
        <v>-111.97718066</v>
      </c>
      <c r="B5073">
        <v>33.078486220000002</v>
      </c>
      <c r="C5073" t="s">
        <v>563</v>
      </c>
      <c r="D5073" t="s">
        <v>562</v>
      </c>
      <c r="E5073" t="s">
        <v>561</v>
      </c>
      <c r="F5073">
        <v>2551</v>
      </c>
      <c r="G5073">
        <v>182</v>
      </c>
      <c r="H5073">
        <v>13.333</v>
      </c>
      <c r="I5073">
        <v>2.7890000000000001</v>
      </c>
      <c r="J5073">
        <v>1</v>
      </c>
      <c r="K5073">
        <v>1172.3589999999999</v>
      </c>
      <c r="L5073" t="s">
        <v>560</v>
      </c>
      <c r="M5073" t="s">
        <v>559</v>
      </c>
      <c r="N5073" s="8">
        <v>43412</v>
      </c>
      <c r="O5073">
        <v>0</v>
      </c>
      <c r="P5073">
        <v>0</v>
      </c>
      <c r="Q5073">
        <v>11823.205</v>
      </c>
      <c r="R5073">
        <v>1269.6780000000001</v>
      </c>
      <c r="S5073">
        <v>2.645</v>
      </c>
      <c r="T5073">
        <v>33</v>
      </c>
      <c r="U5073">
        <v>3847.509</v>
      </c>
      <c r="V5073">
        <v>9</v>
      </c>
      <c r="W5073">
        <v>1.901</v>
      </c>
      <c r="X5073">
        <v>3.073</v>
      </c>
      <c r="Y5073" s="8">
        <v>43412</v>
      </c>
    </row>
    <row r="5074" spans="1:25" x14ac:dyDescent="0.25">
      <c r="A5074">
        <v>-111.97718048999999</v>
      </c>
      <c r="B5074">
        <v>33.07847821</v>
      </c>
      <c r="C5074" t="s">
        <v>563</v>
      </c>
      <c r="D5074" t="s">
        <v>562</v>
      </c>
      <c r="E5074" t="s">
        <v>561</v>
      </c>
      <c r="F5074">
        <v>2552</v>
      </c>
      <c r="G5074">
        <v>183</v>
      </c>
      <c r="H5074">
        <v>13.333</v>
      </c>
      <c r="I5074">
        <v>2.9860000000000002</v>
      </c>
      <c r="J5074">
        <v>1</v>
      </c>
      <c r="K5074">
        <v>1172.365</v>
      </c>
      <c r="L5074" t="s">
        <v>560</v>
      </c>
      <c r="M5074" t="s">
        <v>559</v>
      </c>
      <c r="N5074" s="8">
        <v>43412</v>
      </c>
      <c r="O5074">
        <v>0</v>
      </c>
      <c r="P5074">
        <v>0</v>
      </c>
      <c r="Q5074">
        <v>10753.27</v>
      </c>
      <c r="R5074">
        <v>1078.6400000000001</v>
      </c>
      <c r="S5074">
        <v>2.2469999999999999</v>
      </c>
      <c r="T5074">
        <v>33</v>
      </c>
      <c r="U5074">
        <v>3268.605</v>
      </c>
      <c r="V5074">
        <v>9</v>
      </c>
      <c r="W5074">
        <v>2.036</v>
      </c>
      <c r="X5074">
        <v>3.29</v>
      </c>
      <c r="Y5074" s="8">
        <v>43412</v>
      </c>
    </row>
    <row r="5075" spans="1:25" x14ac:dyDescent="0.25">
      <c r="A5075">
        <v>-111.97718150999999</v>
      </c>
      <c r="B5075">
        <v>33.078470209999999</v>
      </c>
      <c r="C5075" t="s">
        <v>563</v>
      </c>
      <c r="D5075" t="s">
        <v>562</v>
      </c>
      <c r="E5075" t="s">
        <v>561</v>
      </c>
      <c r="F5075">
        <v>2553</v>
      </c>
      <c r="G5075">
        <v>177</v>
      </c>
      <c r="H5075">
        <v>13.333</v>
      </c>
      <c r="I5075">
        <v>2.887</v>
      </c>
      <c r="J5075">
        <v>1</v>
      </c>
      <c r="K5075">
        <v>1172.444</v>
      </c>
      <c r="L5075" t="s">
        <v>560</v>
      </c>
      <c r="M5075" t="s">
        <v>559</v>
      </c>
      <c r="N5075" s="8">
        <v>43412</v>
      </c>
      <c r="O5075">
        <v>0</v>
      </c>
      <c r="P5075">
        <v>0</v>
      </c>
      <c r="Q5075">
        <v>8810.1479999999992</v>
      </c>
      <c r="R5075">
        <v>913.85599999999999</v>
      </c>
      <c r="S5075">
        <v>1.9039999999999999</v>
      </c>
      <c r="T5075">
        <v>33</v>
      </c>
      <c r="U5075">
        <v>2769.261</v>
      </c>
      <c r="V5075">
        <v>9</v>
      </c>
      <c r="W5075">
        <v>1.9690000000000001</v>
      </c>
      <c r="X5075">
        <v>3.181</v>
      </c>
      <c r="Y5075" s="8">
        <v>43412</v>
      </c>
    </row>
    <row r="5076" spans="1:25" x14ac:dyDescent="0.25">
      <c r="A5076">
        <v>-111.97718032</v>
      </c>
      <c r="B5076">
        <v>33.078462209999998</v>
      </c>
      <c r="C5076" t="s">
        <v>563</v>
      </c>
      <c r="D5076" t="s">
        <v>562</v>
      </c>
      <c r="E5076" t="s">
        <v>561</v>
      </c>
      <c r="F5076">
        <v>2554</v>
      </c>
      <c r="G5076">
        <v>184</v>
      </c>
      <c r="H5076">
        <v>13.333</v>
      </c>
      <c r="I5076">
        <v>2.887</v>
      </c>
      <c r="J5076">
        <v>1</v>
      </c>
      <c r="K5076">
        <v>1172.434</v>
      </c>
      <c r="L5076" t="s">
        <v>560</v>
      </c>
      <c r="M5076" t="s">
        <v>559</v>
      </c>
      <c r="N5076" s="8">
        <v>43412</v>
      </c>
      <c r="O5076">
        <v>0</v>
      </c>
      <c r="P5076">
        <v>0</v>
      </c>
      <c r="Q5076">
        <v>7178.3940000000002</v>
      </c>
      <c r="R5076">
        <v>744.59799999999996</v>
      </c>
      <c r="S5076">
        <v>1.5509999999999999</v>
      </c>
      <c r="T5076">
        <v>33</v>
      </c>
      <c r="U5076">
        <v>2256.3580000000002</v>
      </c>
      <c r="V5076">
        <v>9</v>
      </c>
      <c r="W5076">
        <v>1.9690000000000001</v>
      </c>
      <c r="X5076">
        <v>3.181</v>
      </c>
      <c r="Y5076" s="8">
        <v>43412</v>
      </c>
    </row>
    <row r="5077" spans="1:25" x14ac:dyDescent="0.25">
      <c r="A5077">
        <v>-111.977182</v>
      </c>
      <c r="B5077">
        <v>33.078454229999998</v>
      </c>
      <c r="C5077" t="s">
        <v>563</v>
      </c>
      <c r="D5077" t="s">
        <v>562</v>
      </c>
      <c r="E5077" t="s">
        <v>561</v>
      </c>
      <c r="F5077">
        <v>2555</v>
      </c>
      <c r="G5077">
        <v>180</v>
      </c>
      <c r="H5077">
        <v>13.333</v>
      </c>
      <c r="I5077">
        <v>2.8540000000000001</v>
      </c>
      <c r="J5077">
        <v>1</v>
      </c>
      <c r="K5077">
        <v>1172.4079999999999</v>
      </c>
      <c r="L5077" t="s">
        <v>560</v>
      </c>
      <c r="M5077" t="s">
        <v>559</v>
      </c>
      <c r="N5077" s="8">
        <v>43412</v>
      </c>
      <c r="O5077">
        <v>0</v>
      </c>
      <c r="P5077">
        <v>0</v>
      </c>
      <c r="Q5077">
        <v>6224.2929999999997</v>
      </c>
      <c r="R5077">
        <v>653.05200000000002</v>
      </c>
      <c r="S5077">
        <v>1.361</v>
      </c>
      <c r="T5077">
        <v>33</v>
      </c>
      <c r="U5077">
        <v>1978.9469999999999</v>
      </c>
      <c r="V5077">
        <v>9</v>
      </c>
      <c r="W5077">
        <v>1.946</v>
      </c>
      <c r="X5077">
        <v>3.145</v>
      </c>
      <c r="Y5077" s="8">
        <v>43412</v>
      </c>
    </row>
    <row r="5078" spans="1:25" x14ac:dyDescent="0.25">
      <c r="A5078">
        <v>-111.97718014</v>
      </c>
      <c r="B5078">
        <v>33.078446190000001</v>
      </c>
      <c r="C5078" t="s">
        <v>563</v>
      </c>
      <c r="D5078" t="s">
        <v>562</v>
      </c>
      <c r="E5078" t="s">
        <v>561</v>
      </c>
      <c r="F5078">
        <v>2556</v>
      </c>
      <c r="G5078">
        <v>185</v>
      </c>
      <c r="H5078">
        <v>13.333</v>
      </c>
      <c r="I5078">
        <v>3.0840000000000001</v>
      </c>
      <c r="J5078">
        <v>1</v>
      </c>
      <c r="K5078">
        <v>1172.4770000000001</v>
      </c>
      <c r="L5078" t="s">
        <v>560</v>
      </c>
      <c r="M5078" t="s">
        <v>559</v>
      </c>
      <c r="N5078" s="8">
        <v>43412</v>
      </c>
      <c r="O5078">
        <v>0</v>
      </c>
      <c r="P5078">
        <v>0</v>
      </c>
      <c r="Q5078">
        <v>3625.66</v>
      </c>
      <c r="R5078">
        <v>352.07600000000002</v>
      </c>
      <c r="S5078">
        <v>0.73299999999999998</v>
      </c>
      <c r="T5078">
        <v>33</v>
      </c>
      <c r="U5078">
        <v>1066.8969999999999</v>
      </c>
      <c r="V5078">
        <v>9</v>
      </c>
      <c r="W5078">
        <v>2.1030000000000002</v>
      </c>
      <c r="X5078">
        <v>3.3980000000000001</v>
      </c>
      <c r="Y5078" s="8">
        <v>43412</v>
      </c>
    </row>
    <row r="5079" spans="1:25" x14ac:dyDescent="0.25">
      <c r="A5079">
        <v>-111.97718217000001</v>
      </c>
      <c r="B5079">
        <v>33.078438220000002</v>
      </c>
      <c r="C5079" t="s">
        <v>563</v>
      </c>
      <c r="D5079" t="s">
        <v>562</v>
      </c>
      <c r="E5079" t="s">
        <v>561</v>
      </c>
      <c r="F5079">
        <v>2557</v>
      </c>
      <c r="G5079">
        <v>179</v>
      </c>
      <c r="H5079">
        <v>13.333</v>
      </c>
      <c r="I5079">
        <v>2.8540000000000001</v>
      </c>
      <c r="J5079">
        <v>1</v>
      </c>
      <c r="K5079">
        <v>1172.52</v>
      </c>
      <c r="L5079" t="s">
        <v>560</v>
      </c>
      <c r="M5079" t="s">
        <v>559</v>
      </c>
      <c r="N5079" s="8">
        <v>43412</v>
      </c>
      <c r="O5079">
        <v>0</v>
      </c>
      <c r="P5079">
        <v>0</v>
      </c>
      <c r="Q5079">
        <v>2832.3939999999998</v>
      </c>
      <c r="R5079">
        <v>297.17500000000001</v>
      </c>
      <c r="S5079">
        <v>0.61899999999999999</v>
      </c>
      <c r="T5079">
        <v>33</v>
      </c>
      <c r="U5079">
        <v>900.529</v>
      </c>
      <c r="V5079">
        <v>9</v>
      </c>
      <c r="W5079">
        <v>1.946</v>
      </c>
      <c r="X5079">
        <v>3.145</v>
      </c>
      <c r="Y5079" s="8">
        <v>43412</v>
      </c>
    </row>
    <row r="5080" spans="1:25" x14ac:dyDescent="0.25">
      <c r="A5080">
        <v>-111.9771808</v>
      </c>
      <c r="B5080">
        <v>33.078430160000003</v>
      </c>
      <c r="C5080" t="s">
        <v>563</v>
      </c>
      <c r="D5080" t="s">
        <v>562</v>
      </c>
      <c r="E5080" t="s">
        <v>561</v>
      </c>
      <c r="F5080">
        <v>2558</v>
      </c>
      <c r="G5080">
        <v>187</v>
      </c>
      <c r="H5080">
        <v>13.333</v>
      </c>
      <c r="I5080">
        <v>3.15</v>
      </c>
      <c r="J5080">
        <v>1</v>
      </c>
      <c r="K5080">
        <v>1172.585</v>
      </c>
      <c r="L5080" t="s">
        <v>560</v>
      </c>
      <c r="M5080" t="s">
        <v>559</v>
      </c>
      <c r="N5080" s="8">
        <v>43412</v>
      </c>
      <c r="O5080">
        <v>0</v>
      </c>
      <c r="P5080">
        <v>0</v>
      </c>
      <c r="Q5080">
        <v>1585.7070000000001</v>
      </c>
      <c r="R5080">
        <v>150.77500000000001</v>
      </c>
      <c r="S5080">
        <v>0.314</v>
      </c>
      <c r="T5080">
        <v>33</v>
      </c>
      <c r="U5080">
        <v>456.89299999999997</v>
      </c>
      <c r="V5080">
        <v>9</v>
      </c>
      <c r="W5080">
        <v>2.1469999999999998</v>
      </c>
      <c r="X5080">
        <v>3.4710000000000001</v>
      </c>
      <c r="Y5080" s="8">
        <v>43412</v>
      </c>
    </row>
    <row r="5081" spans="1:25" x14ac:dyDescent="0.25">
      <c r="A5081">
        <v>-111.97718166</v>
      </c>
      <c r="B5081">
        <v>33.07842222</v>
      </c>
      <c r="C5081" t="s">
        <v>563</v>
      </c>
      <c r="D5081" t="s">
        <v>562</v>
      </c>
      <c r="E5081" t="s">
        <v>561</v>
      </c>
      <c r="F5081">
        <v>2559</v>
      </c>
      <c r="G5081">
        <v>182</v>
      </c>
      <c r="H5081">
        <v>13.333</v>
      </c>
      <c r="I5081">
        <v>2.887</v>
      </c>
      <c r="J5081">
        <v>1</v>
      </c>
      <c r="K5081">
        <v>1172.5229999999999</v>
      </c>
      <c r="L5081" t="s">
        <v>560</v>
      </c>
      <c r="M5081" t="s">
        <v>559</v>
      </c>
      <c r="N5081" s="8">
        <v>43412</v>
      </c>
      <c r="O5081">
        <v>0</v>
      </c>
      <c r="P5081">
        <v>0</v>
      </c>
      <c r="Q5081">
        <v>1719.221</v>
      </c>
      <c r="R5081">
        <v>178.33099999999999</v>
      </c>
      <c r="S5081">
        <v>0.372</v>
      </c>
      <c r="T5081">
        <v>33</v>
      </c>
      <c r="U5081">
        <v>540.39599999999996</v>
      </c>
      <c r="V5081">
        <v>9</v>
      </c>
      <c r="W5081">
        <v>1.9690000000000001</v>
      </c>
      <c r="X5081">
        <v>3.181</v>
      </c>
      <c r="Y5081" s="8">
        <v>43412</v>
      </c>
    </row>
    <row r="5082" spans="1:25" x14ac:dyDescent="0.25">
      <c r="A5082">
        <v>-111.97718217000001</v>
      </c>
      <c r="B5082">
        <v>33.078413220000002</v>
      </c>
      <c r="C5082" t="s">
        <v>563</v>
      </c>
      <c r="D5082" t="s">
        <v>562</v>
      </c>
      <c r="E5082" t="s">
        <v>561</v>
      </c>
      <c r="F5082">
        <v>2560</v>
      </c>
      <c r="G5082">
        <v>179</v>
      </c>
      <c r="H5082">
        <v>13.333</v>
      </c>
      <c r="I5082">
        <v>2.9529999999999998</v>
      </c>
      <c r="J5082">
        <v>1</v>
      </c>
      <c r="K5082">
        <v>1172.434</v>
      </c>
      <c r="L5082" t="s">
        <v>560</v>
      </c>
      <c r="M5082" t="s">
        <v>559</v>
      </c>
      <c r="N5082" s="8">
        <v>43412</v>
      </c>
      <c r="O5082">
        <v>0</v>
      </c>
      <c r="P5082">
        <v>0</v>
      </c>
      <c r="Q5082">
        <v>548.04899999999998</v>
      </c>
      <c r="R5082">
        <v>55.585000000000001</v>
      </c>
      <c r="S5082">
        <v>0.11600000000000001</v>
      </c>
      <c r="T5082">
        <v>33</v>
      </c>
      <c r="U5082">
        <v>168.43799999999999</v>
      </c>
      <c r="V5082">
        <v>9</v>
      </c>
      <c r="W5082">
        <v>2.0129999999999999</v>
      </c>
      <c r="X5082">
        <v>3.254</v>
      </c>
      <c r="Y5082" s="8">
        <v>43412</v>
      </c>
    </row>
    <row r="5083" spans="1:25" x14ac:dyDescent="0.25">
      <c r="A5083">
        <v>-111.97718266</v>
      </c>
      <c r="B5083">
        <v>33.07840522</v>
      </c>
      <c r="C5083" t="s">
        <v>563</v>
      </c>
      <c r="D5083" t="s">
        <v>562</v>
      </c>
      <c r="E5083" t="s">
        <v>561</v>
      </c>
      <c r="F5083">
        <v>2561</v>
      </c>
      <c r="G5083">
        <v>182</v>
      </c>
      <c r="H5083">
        <v>13.333</v>
      </c>
      <c r="I5083">
        <v>3.117</v>
      </c>
      <c r="J5083">
        <v>1</v>
      </c>
      <c r="K5083">
        <v>1172.3330000000001</v>
      </c>
      <c r="L5083" t="s">
        <v>560</v>
      </c>
      <c r="M5083" t="s">
        <v>559</v>
      </c>
      <c r="N5083" s="8">
        <v>43412</v>
      </c>
      <c r="O5083">
        <v>0</v>
      </c>
      <c r="P5083">
        <v>0</v>
      </c>
      <c r="Q5083">
        <v>75.625</v>
      </c>
      <c r="R5083">
        <v>7.266</v>
      </c>
      <c r="S5083">
        <v>1.4999999999999999E-2</v>
      </c>
      <c r="T5083">
        <v>33</v>
      </c>
      <c r="U5083">
        <v>22.018999999999998</v>
      </c>
      <c r="V5083">
        <v>9</v>
      </c>
      <c r="W5083">
        <v>2.125</v>
      </c>
      <c r="X5083">
        <v>3.4340000000000002</v>
      </c>
      <c r="Y5083" s="8">
        <v>43412</v>
      </c>
    </row>
    <row r="5084" spans="1:25" x14ac:dyDescent="0.25">
      <c r="A5084">
        <v>-111.97733386</v>
      </c>
      <c r="B5084">
        <v>33.078411809999999</v>
      </c>
      <c r="C5084" t="s">
        <v>563</v>
      </c>
      <c r="D5084" t="s">
        <v>562</v>
      </c>
      <c r="E5084" t="s">
        <v>561</v>
      </c>
      <c r="F5084">
        <v>2562</v>
      </c>
      <c r="G5084">
        <v>5</v>
      </c>
      <c r="H5084">
        <v>13.333</v>
      </c>
      <c r="I5084">
        <v>3.0840000000000001</v>
      </c>
      <c r="J5084">
        <v>1</v>
      </c>
      <c r="K5084">
        <v>1172.2570000000001</v>
      </c>
      <c r="L5084" t="s">
        <v>560</v>
      </c>
      <c r="M5084" t="s">
        <v>559</v>
      </c>
      <c r="N5084" s="8">
        <v>43412</v>
      </c>
      <c r="O5084">
        <v>0</v>
      </c>
      <c r="P5084">
        <v>0</v>
      </c>
      <c r="Q5084">
        <v>4148.9780000000001</v>
      </c>
      <c r="R5084">
        <v>402.89400000000001</v>
      </c>
      <c r="S5084">
        <v>0.83899999999999997</v>
      </c>
      <c r="T5084">
        <v>33</v>
      </c>
      <c r="U5084">
        <v>1220.8900000000001</v>
      </c>
      <c r="V5084">
        <v>10</v>
      </c>
      <c r="W5084">
        <v>2.1030000000000002</v>
      </c>
      <c r="X5084">
        <v>3.3980000000000001</v>
      </c>
      <c r="Y5084" s="8">
        <v>43412</v>
      </c>
    </row>
    <row r="5085" spans="1:25" x14ac:dyDescent="0.25">
      <c r="A5085">
        <v>-111.977333</v>
      </c>
      <c r="B5085">
        <v>33.078419769999996</v>
      </c>
      <c r="C5085" t="s">
        <v>563</v>
      </c>
      <c r="D5085" t="s">
        <v>562</v>
      </c>
      <c r="E5085" t="s">
        <v>561</v>
      </c>
      <c r="F5085">
        <v>2563</v>
      </c>
      <c r="G5085">
        <v>360</v>
      </c>
      <c r="H5085">
        <v>13.333</v>
      </c>
      <c r="I5085">
        <v>2.9529999999999998</v>
      </c>
      <c r="J5085">
        <v>1</v>
      </c>
      <c r="K5085">
        <v>1172.3879999999999</v>
      </c>
      <c r="L5085" t="s">
        <v>560</v>
      </c>
      <c r="M5085" t="s">
        <v>559</v>
      </c>
      <c r="N5085" s="8">
        <v>43412</v>
      </c>
      <c r="O5085">
        <v>0</v>
      </c>
      <c r="P5085">
        <v>0</v>
      </c>
      <c r="Q5085">
        <v>3327.6759999999999</v>
      </c>
      <c r="R5085">
        <v>337.50200000000001</v>
      </c>
      <c r="S5085">
        <v>0.70299999999999996</v>
      </c>
      <c r="T5085">
        <v>33</v>
      </c>
      <c r="U5085">
        <v>1022.732</v>
      </c>
      <c r="V5085">
        <v>10</v>
      </c>
      <c r="W5085">
        <v>2.0129999999999999</v>
      </c>
      <c r="X5085">
        <v>3.254</v>
      </c>
      <c r="Y5085" s="8">
        <v>43412</v>
      </c>
    </row>
    <row r="5086" spans="1:25" x14ac:dyDescent="0.25">
      <c r="A5086">
        <v>-111.97733486</v>
      </c>
      <c r="B5086">
        <v>33.078428809999998</v>
      </c>
      <c r="C5086" t="s">
        <v>563</v>
      </c>
      <c r="D5086" t="s">
        <v>562</v>
      </c>
      <c r="E5086" t="s">
        <v>561</v>
      </c>
      <c r="F5086">
        <v>2564</v>
      </c>
      <c r="G5086">
        <v>5</v>
      </c>
      <c r="H5086">
        <v>13.333</v>
      </c>
      <c r="I5086">
        <v>3.4780000000000002</v>
      </c>
      <c r="J5086">
        <v>1</v>
      </c>
      <c r="K5086">
        <v>1172.365</v>
      </c>
      <c r="L5086" t="s">
        <v>560</v>
      </c>
      <c r="M5086" t="s">
        <v>559</v>
      </c>
      <c r="N5086" s="8">
        <v>43412</v>
      </c>
      <c r="O5086">
        <v>0</v>
      </c>
      <c r="P5086">
        <v>0</v>
      </c>
      <c r="Q5086">
        <v>4764.0600000000004</v>
      </c>
      <c r="R5086">
        <v>410.25</v>
      </c>
      <c r="S5086">
        <v>0.85499999999999998</v>
      </c>
      <c r="T5086">
        <v>33</v>
      </c>
      <c r="U5086">
        <v>1243.182</v>
      </c>
      <c r="V5086">
        <v>10</v>
      </c>
      <c r="W5086">
        <v>2.371</v>
      </c>
      <c r="X5086">
        <v>3.8319999999999999</v>
      </c>
      <c r="Y5086" s="8">
        <v>43412</v>
      </c>
    </row>
    <row r="5087" spans="1:25" x14ac:dyDescent="0.25">
      <c r="A5087">
        <v>-111.97733349000001</v>
      </c>
      <c r="B5087">
        <v>33.078437790000002</v>
      </c>
      <c r="C5087" t="s">
        <v>563</v>
      </c>
      <c r="D5087" t="s">
        <v>562</v>
      </c>
      <c r="E5087" t="s">
        <v>561</v>
      </c>
      <c r="F5087">
        <v>2565</v>
      </c>
      <c r="G5087">
        <v>357</v>
      </c>
      <c r="H5087">
        <v>13.333</v>
      </c>
      <c r="I5087">
        <v>3.2149999999999999</v>
      </c>
      <c r="J5087">
        <v>1</v>
      </c>
      <c r="K5087">
        <v>1172.3789999999999</v>
      </c>
      <c r="L5087" t="s">
        <v>560</v>
      </c>
      <c r="M5087" t="s">
        <v>559</v>
      </c>
      <c r="N5087" s="8">
        <v>43412</v>
      </c>
      <c r="O5087">
        <v>0</v>
      </c>
      <c r="P5087">
        <v>0</v>
      </c>
      <c r="Q5087">
        <v>5382.6109999999999</v>
      </c>
      <c r="R5087">
        <v>501.35399999999998</v>
      </c>
      <c r="S5087">
        <v>1.044</v>
      </c>
      <c r="T5087">
        <v>33</v>
      </c>
      <c r="U5087">
        <v>1519.2539999999999</v>
      </c>
      <c r="V5087">
        <v>10</v>
      </c>
      <c r="W5087">
        <v>2.1920000000000002</v>
      </c>
      <c r="X5087">
        <v>3.5430000000000001</v>
      </c>
      <c r="Y5087" s="8">
        <v>43412</v>
      </c>
    </row>
    <row r="5088" spans="1:25" x14ac:dyDescent="0.25">
      <c r="A5088">
        <v>-111.97733368</v>
      </c>
      <c r="B5088">
        <v>33.078446790000001</v>
      </c>
      <c r="C5088" t="s">
        <v>563</v>
      </c>
      <c r="D5088" t="s">
        <v>562</v>
      </c>
      <c r="E5088" t="s">
        <v>561</v>
      </c>
      <c r="F5088">
        <v>2566</v>
      </c>
      <c r="G5088">
        <v>4</v>
      </c>
      <c r="H5088">
        <v>13.333</v>
      </c>
      <c r="I5088">
        <v>3.117</v>
      </c>
      <c r="J5088">
        <v>1</v>
      </c>
      <c r="K5088">
        <v>1172.4079999999999</v>
      </c>
      <c r="L5088" t="s">
        <v>560</v>
      </c>
      <c r="M5088" t="s">
        <v>559</v>
      </c>
      <c r="N5088" s="8">
        <v>43412</v>
      </c>
      <c r="O5088">
        <v>0</v>
      </c>
      <c r="P5088">
        <v>0</v>
      </c>
      <c r="Q5088">
        <v>7064.7629999999999</v>
      </c>
      <c r="R5088">
        <v>678.81500000000005</v>
      </c>
      <c r="S5088">
        <v>1.4139999999999999</v>
      </c>
      <c r="T5088">
        <v>33</v>
      </c>
      <c r="U5088">
        <v>2057.0140000000001</v>
      </c>
      <c r="V5088">
        <v>10</v>
      </c>
      <c r="W5088">
        <v>2.125</v>
      </c>
      <c r="X5088">
        <v>3.4340000000000002</v>
      </c>
      <c r="Y5088" s="8">
        <v>43412</v>
      </c>
    </row>
    <row r="5089" spans="1:25" x14ac:dyDescent="0.25">
      <c r="A5089">
        <v>-111.97733386</v>
      </c>
      <c r="B5089">
        <v>33.078454809999997</v>
      </c>
      <c r="C5089" t="s">
        <v>563</v>
      </c>
      <c r="D5089" t="s">
        <v>562</v>
      </c>
      <c r="E5089" t="s">
        <v>561</v>
      </c>
      <c r="F5089">
        <v>2567</v>
      </c>
      <c r="G5089">
        <v>5</v>
      </c>
      <c r="H5089">
        <v>13.333</v>
      </c>
      <c r="I5089">
        <v>3.4119999999999999</v>
      </c>
      <c r="J5089">
        <v>1</v>
      </c>
      <c r="K5089">
        <v>1172.4280000000001</v>
      </c>
      <c r="L5089" t="s">
        <v>560</v>
      </c>
      <c r="M5089" t="s">
        <v>559</v>
      </c>
      <c r="N5089" s="8">
        <v>43412</v>
      </c>
      <c r="O5089">
        <v>0</v>
      </c>
      <c r="P5089">
        <v>0</v>
      </c>
      <c r="Q5089">
        <v>8955.7800000000007</v>
      </c>
      <c r="R5089">
        <v>786.04499999999996</v>
      </c>
      <c r="S5089">
        <v>1.6379999999999999</v>
      </c>
      <c r="T5089">
        <v>33</v>
      </c>
      <c r="U5089">
        <v>2381.9540000000002</v>
      </c>
      <c r="V5089">
        <v>10</v>
      </c>
      <c r="W5089">
        <v>2.3260000000000001</v>
      </c>
      <c r="X5089">
        <v>3.76</v>
      </c>
      <c r="Y5089" s="8">
        <v>43412</v>
      </c>
    </row>
    <row r="5090" spans="1:25" x14ac:dyDescent="0.25">
      <c r="A5090">
        <v>-111.97733282999999</v>
      </c>
      <c r="B5090">
        <v>33.07846378</v>
      </c>
      <c r="C5090" t="s">
        <v>563</v>
      </c>
      <c r="D5090" t="s">
        <v>562</v>
      </c>
      <c r="E5090" t="s">
        <v>561</v>
      </c>
      <c r="F5090">
        <v>2568</v>
      </c>
      <c r="G5090">
        <v>359</v>
      </c>
      <c r="H5090">
        <v>13.333</v>
      </c>
      <c r="I5090">
        <v>3.2810000000000001</v>
      </c>
      <c r="J5090">
        <v>1</v>
      </c>
      <c r="K5090">
        <v>1172.4480000000001</v>
      </c>
      <c r="L5090" t="s">
        <v>560</v>
      </c>
      <c r="M5090" t="s">
        <v>559</v>
      </c>
      <c r="N5090" s="8">
        <v>43412</v>
      </c>
      <c r="O5090">
        <v>0</v>
      </c>
      <c r="P5090">
        <v>0</v>
      </c>
      <c r="Q5090">
        <v>10844.814</v>
      </c>
      <c r="R5090">
        <v>989.91800000000001</v>
      </c>
      <c r="S5090">
        <v>2.0619999999999998</v>
      </c>
      <c r="T5090">
        <v>33</v>
      </c>
      <c r="U5090">
        <v>2999.7530000000002</v>
      </c>
      <c r="V5090">
        <v>10</v>
      </c>
      <c r="W5090">
        <v>2.2370000000000001</v>
      </c>
      <c r="X5090">
        <v>3.6150000000000002</v>
      </c>
      <c r="Y5090" s="8">
        <v>43412</v>
      </c>
    </row>
    <row r="5091" spans="1:25" x14ac:dyDescent="0.25">
      <c r="A5091">
        <v>-111.977333</v>
      </c>
      <c r="B5091">
        <v>33.078472769999998</v>
      </c>
      <c r="C5091" t="s">
        <v>563</v>
      </c>
      <c r="D5091" t="s">
        <v>562</v>
      </c>
      <c r="E5091" t="s">
        <v>561</v>
      </c>
      <c r="F5091">
        <v>2569</v>
      </c>
      <c r="G5091">
        <v>0</v>
      </c>
      <c r="H5091">
        <v>13.333</v>
      </c>
      <c r="I5091">
        <v>3.0510000000000002</v>
      </c>
      <c r="J5091">
        <v>1</v>
      </c>
      <c r="K5091">
        <v>1172.3920000000001</v>
      </c>
      <c r="L5091" t="s">
        <v>560</v>
      </c>
      <c r="M5091" t="s">
        <v>559</v>
      </c>
      <c r="N5091" s="8">
        <v>43412</v>
      </c>
      <c r="O5091">
        <v>0</v>
      </c>
      <c r="P5091">
        <v>0</v>
      </c>
      <c r="Q5091">
        <v>8426.8439999999991</v>
      </c>
      <c r="R5091">
        <v>827.10199999999998</v>
      </c>
      <c r="S5091">
        <v>1.7230000000000001</v>
      </c>
      <c r="T5091">
        <v>33</v>
      </c>
      <c r="U5091">
        <v>2506.3710000000001</v>
      </c>
      <c r="V5091">
        <v>10</v>
      </c>
      <c r="W5091">
        <v>2.08</v>
      </c>
      <c r="X5091">
        <v>3.3620000000000001</v>
      </c>
      <c r="Y5091" s="8">
        <v>43412</v>
      </c>
    </row>
    <row r="5092" spans="1:25" x14ac:dyDescent="0.25">
      <c r="A5092">
        <v>-111.977333</v>
      </c>
      <c r="B5092">
        <v>33.078481770000003</v>
      </c>
      <c r="C5092" t="s">
        <v>563</v>
      </c>
      <c r="D5092" t="s">
        <v>562</v>
      </c>
      <c r="E5092" t="s">
        <v>561</v>
      </c>
      <c r="F5092">
        <v>2570</v>
      </c>
      <c r="G5092">
        <v>0</v>
      </c>
      <c r="H5092">
        <v>13.333</v>
      </c>
      <c r="I5092">
        <v>3.2810000000000001</v>
      </c>
      <c r="J5092">
        <v>1</v>
      </c>
      <c r="K5092">
        <v>1172.329</v>
      </c>
      <c r="L5092" t="s">
        <v>560</v>
      </c>
      <c r="M5092" t="s">
        <v>559</v>
      </c>
      <c r="N5092" s="8">
        <v>43412</v>
      </c>
      <c r="O5092">
        <v>0</v>
      </c>
      <c r="P5092">
        <v>0</v>
      </c>
      <c r="Q5092">
        <v>10358.950000000001</v>
      </c>
      <c r="R5092">
        <v>945.56899999999996</v>
      </c>
      <c r="S5092">
        <v>1.97</v>
      </c>
      <c r="T5092">
        <v>33</v>
      </c>
      <c r="U5092">
        <v>2865.3589999999999</v>
      </c>
      <c r="V5092">
        <v>10</v>
      </c>
      <c r="W5092">
        <v>2.2370000000000001</v>
      </c>
      <c r="X5092">
        <v>3.6150000000000002</v>
      </c>
      <c r="Y5092" s="8">
        <v>43412</v>
      </c>
    </row>
    <row r="5093" spans="1:25" x14ac:dyDescent="0.25">
      <c r="A5093">
        <v>-111.97733234</v>
      </c>
      <c r="B5093">
        <v>33.078490780000003</v>
      </c>
      <c r="C5093" t="s">
        <v>563</v>
      </c>
      <c r="D5093" t="s">
        <v>562</v>
      </c>
      <c r="E5093" t="s">
        <v>561</v>
      </c>
      <c r="F5093">
        <v>2571</v>
      </c>
      <c r="G5093">
        <v>2</v>
      </c>
      <c r="H5093">
        <v>13.333</v>
      </c>
      <c r="I5093">
        <v>3.3460000000000001</v>
      </c>
      <c r="J5093">
        <v>1</v>
      </c>
      <c r="K5093">
        <v>1172.3520000000001</v>
      </c>
      <c r="L5093" t="s">
        <v>560</v>
      </c>
      <c r="M5093" t="s">
        <v>559</v>
      </c>
      <c r="N5093" s="8">
        <v>43412</v>
      </c>
      <c r="O5093">
        <v>0</v>
      </c>
      <c r="P5093">
        <v>0</v>
      </c>
      <c r="Q5093">
        <v>12230.744000000001</v>
      </c>
      <c r="R5093">
        <v>1094.5360000000001</v>
      </c>
      <c r="S5093">
        <v>2.2799999999999998</v>
      </c>
      <c r="T5093">
        <v>33</v>
      </c>
      <c r="U5093">
        <v>3316.7750000000001</v>
      </c>
      <c r="V5093">
        <v>10</v>
      </c>
      <c r="W5093">
        <v>2.282</v>
      </c>
      <c r="X5093">
        <v>3.6880000000000002</v>
      </c>
      <c r="Y5093" s="8">
        <v>43412</v>
      </c>
    </row>
    <row r="5094" spans="1:25" x14ac:dyDescent="0.25">
      <c r="A5094">
        <v>-111.97733166</v>
      </c>
      <c r="B5094">
        <v>33.078499780000001</v>
      </c>
      <c r="C5094" t="s">
        <v>563</v>
      </c>
      <c r="D5094" t="s">
        <v>562</v>
      </c>
      <c r="E5094" t="s">
        <v>561</v>
      </c>
      <c r="F5094">
        <v>2572</v>
      </c>
      <c r="G5094">
        <v>358</v>
      </c>
      <c r="H5094">
        <v>13.333</v>
      </c>
      <c r="I5094">
        <v>3.15</v>
      </c>
      <c r="J5094">
        <v>1</v>
      </c>
      <c r="K5094">
        <v>1172.2739999999999</v>
      </c>
      <c r="L5094" t="s">
        <v>560</v>
      </c>
      <c r="M5094" t="s">
        <v>559</v>
      </c>
      <c r="N5094" s="8">
        <v>43412</v>
      </c>
      <c r="O5094">
        <v>0</v>
      </c>
      <c r="P5094">
        <v>0</v>
      </c>
      <c r="Q5094">
        <v>14063.651</v>
      </c>
      <c r="R5094">
        <v>1337.2239999999999</v>
      </c>
      <c r="S5094">
        <v>2.786</v>
      </c>
      <c r="T5094">
        <v>33</v>
      </c>
      <c r="U5094">
        <v>4052.194</v>
      </c>
      <c r="V5094">
        <v>10</v>
      </c>
      <c r="W5094">
        <v>2.1469999999999998</v>
      </c>
      <c r="X5094">
        <v>3.4710000000000001</v>
      </c>
      <c r="Y5094" s="8">
        <v>43412</v>
      </c>
    </row>
    <row r="5095" spans="1:25" x14ac:dyDescent="0.25">
      <c r="A5095">
        <v>-111.97733268</v>
      </c>
      <c r="B5095">
        <v>33.078507790000003</v>
      </c>
      <c r="C5095" t="s">
        <v>563</v>
      </c>
      <c r="D5095" t="s">
        <v>562</v>
      </c>
      <c r="E5095" t="s">
        <v>561</v>
      </c>
      <c r="F5095">
        <v>2573</v>
      </c>
      <c r="G5095">
        <v>4</v>
      </c>
      <c r="H5095">
        <v>13.333</v>
      </c>
      <c r="I5095">
        <v>3.0840000000000001</v>
      </c>
      <c r="J5095">
        <v>1</v>
      </c>
      <c r="K5095">
        <v>1172.27</v>
      </c>
      <c r="L5095" t="s">
        <v>560</v>
      </c>
      <c r="M5095" t="s">
        <v>559</v>
      </c>
      <c r="N5095" s="8">
        <v>43412</v>
      </c>
      <c r="O5095">
        <v>0</v>
      </c>
      <c r="P5095">
        <v>0</v>
      </c>
      <c r="Q5095">
        <v>12647.040999999999</v>
      </c>
      <c r="R5095">
        <v>1228.1130000000001</v>
      </c>
      <c r="S5095">
        <v>2.5590000000000002</v>
      </c>
      <c r="T5095">
        <v>33</v>
      </c>
      <c r="U5095">
        <v>3721.5549999999998</v>
      </c>
      <c r="V5095">
        <v>10</v>
      </c>
      <c r="W5095">
        <v>2.1030000000000002</v>
      </c>
      <c r="X5095">
        <v>3.3980000000000001</v>
      </c>
      <c r="Y5095" s="8">
        <v>43412</v>
      </c>
    </row>
    <row r="5096" spans="1:25" x14ac:dyDescent="0.25">
      <c r="A5096">
        <v>-111.97733232</v>
      </c>
      <c r="B5096">
        <v>33.078516790000002</v>
      </c>
      <c r="C5096" t="s">
        <v>563</v>
      </c>
      <c r="D5096" t="s">
        <v>562</v>
      </c>
      <c r="E5096" t="s">
        <v>561</v>
      </c>
      <c r="F5096">
        <v>2574</v>
      </c>
      <c r="G5096">
        <v>356</v>
      </c>
      <c r="H5096">
        <v>13.333</v>
      </c>
      <c r="I5096">
        <v>3.2149999999999999</v>
      </c>
      <c r="J5096">
        <v>1</v>
      </c>
      <c r="K5096">
        <v>1172.26</v>
      </c>
      <c r="L5096" t="s">
        <v>560</v>
      </c>
      <c r="M5096" t="s">
        <v>559</v>
      </c>
      <c r="N5096" s="8">
        <v>43412</v>
      </c>
      <c r="O5096">
        <v>0</v>
      </c>
      <c r="P5096">
        <v>0</v>
      </c>
      <c r="Q5096">
        <v>14009.342000000001</v>
      </c>
      <c r="R5096">
        <v>1304.875</v>
      </c>
      <c r="S5096">
        <v>2.718</v>
      </c>
      <c r="T5096">
        <v>33</v>
      </c>
      <c r="U5096">
        <v>3954.1669999999999</v>
      </c>
      <c r="V5096">
        <v>10</v>
      </c>
      <c r="W5096">
        <v>2.1920000000000002</v>
      </c>
      <c r="X5096">
        <v>3.5430000000000001</v>
      </c>
      <c r="Y5096" s="8">
        <v>43412</v>
      </c>
    </row>
    <row r="5097" spans="1:25" x14ac:dyDescent="0.25">
      <c r="A5097">
        <v>-111.97733248999999</v>
      </c>
      <c r="B5097">
        <v>33.07852579</v>
      </c>
      <c r="C5097" t="s">
        <v>563</v>
      </c>
      <c r="D5097" t="s">
        <v>562</v>
      </c>
      <c r="E5097" t="s">
        <v>561</v>
      </c>
      <c r="F5097">
        <v>2575</v>
      </c>
      <c r="G5097">
        <v>357</v>
      </c>
      <c r="H5097">
        <v>13.333</v>
      </c>
      <c r="I5097">
        <v>3.2480000000000002</v>
      </c>
      <c r="J5097">
        <v>1</v>
      </c>
      <c r="K5097">
        <v>1172.3430000000001</v>
      </c>
      <c r="L5097" t="s">
        <v>560</v>
      </c>
      <c r="M5097" t="s">
        <v>559</v>
      </c>
      <c r="N5097" s="8">
        <v>43412</v>
      </c>
      <c r="O5097">
        <v>0</v>
      </c>
      <c r="P5097">
        <v>0</v>
      </c>
      <c r="Q5097">
        <v>12211.851000000001</v>
      </c>
      <c r="R5097">
        <v>1125.962</v>
      </c>
      <c r="S5097">
        <v>2.3460000000000001</v>
      </c>
      <c r="T5097">
        <v>33</v>
      </c>
      <c r="U5097">
        <v>3412.0050000000001</v>
      </c>
      <c r="V5097">
        <v>10</v>
      </c>
      <c r="W5097">
        <v>2.2149999999999999</v>
      </c>
      <c r="X5097">
        <v>3.5790000000000002</v>
      </c>
      <c r="Y5097" s="8">
        <v>43412</v>
      </c>
    </row>
    <row r="5098" spans="1:25" x14ac:dyDescent="0.25">
      <c r="A5098">
        <v>-111.97733286</v>
      </c>
      <c r="B5098">
        <v>33.078533810000003</v>
      </c>
      <c r="C5098" t="s">
        <v>563</v>
      </c>
      <c r="D5098" t="s">
        <v>562</v>
      </c>
      <c r="E5098" t="s">
        <v>561</v>
      </c>
      <c r="F5098">
        <v>2576</v>
      </c>
      <c r="G5098">
        <v>5</v>
      </c>
      <c r="H5098">
        <v>13.333</v>
      </c>
      <c r="I5098">
        <v>3.3140000000000001</v>
      </c>
      <c r="J5098">
        <v>1</v>
      </c>
      <c r="K5098">
        <v>1172.3489999999999</v>
      </c>
      <c r="L5098" t="s">
        <v>560</v>
      </c>
      <c r="M5098" t="s">
        <v>559</v>
      </c>
      <c r="N5098" s="8">
        <v>43412</v>
      </c>
      <c r="O5098">
        <v>0</v>
      </c>
      <c r="P5098">
        <v>0</v>
      </c>
      <c r="Q5098">
        <v>9017.36</v>
      </c>
      <c r="R5098">
        <v>814.95799999999997</v>
      </c>
      <c r="S5098">
        <v>1.698</v>
      </c>
      <c r="T5098">
        <v>33</v>
      </c>
      <c r="U5098">
        <v>2469.5700000000002</v>
      </c>
      <c r="V5098">
        <v>10</v>
      </c>
      <c r="W5098">
        <v>2.2589999999999999</v>
      </c>
      <c r="X5098">
        <v>3.6509999999999998</v>
      </c>
      <c r="Y5098" s="8">
        <v>43412</v>
      </c>
    </row>
    <row r="5099" spans="1:25" x14ac:dyDescent="0.25">
      <c r="A5099">
        <v>-111.97733097</v>
      </c>
      <c r="B5099">
        <v>33.078542820000003</v>
      </c>
      <c r="C5099" t="s">
        <v>563</v>
      </c>
      <c r="D5099" t="s">
        <v>562</v>
      </c>
      <c r="E5099" t="s">
        <v>561</v>
      </c>
      <c r="F5099">
        <v>2577</v>
      </c>
      <c r="G5099">
        <v>354</v>
      </c>
      <c r="H5099">
        <v>13.333</v>
      </c>
      <c r="I5099">
        <v>3.2149999999999999</v>
      </c>
      <c r="J5099">
        <v>1</v>
      </c>
      <c r="K5099">
        <v>1172.2829999999999</v>
      </c>
      <c r="L5099" t="s">
        <v>560</v>
      </c>
      <c r="M5099" t="s">
        <v>559</v>
      </c>
      <c r="N5099" s="8">
        <v>43412</v>
      </c>
      <c r="O5099">
        <v>0</v>
      </c>
      <c r="P5099">
        <v>0</v>
      </c>
      <c r="Q5099">
        <v>7128.8220000000001</v>
      </c>
      <c r="R5099">
        <v>664.00099999999998</v>
      </c>
      <c r="S5099">
        <v>1.383</v>
      </c>
      <c r="T5099">
        <v>33</v>
      </c>
      <c r="U5099">
        <v>2012.125</v>
      </c>
      <c r="V5099">
        <v>10</v>
      </c>
      <c r="W5099">
        <v>2.1920000000000002</v>
      </c>
      <c r="X5099">
        <v>3.5430000000000001</v>
      </c>
      <c r="Y5099" s="8">
        <v>43412</v>
      </c>
    </row>
    <row r="5100" spans="1:25" x14ac:dyDescent="0.25">
      <c r="A5100">
        <v>-111.97733303</v>
      </c>
      <c r="B5100">
        <v>33.078551820000001</v>
      </c>
      <c r="C5100" t="s">
        <v>563</v>
      </c>
      <c r="D5100" t="s">
        <v>562</v>
      </c>
      <c r="E5100" t="s">
        <v>561</v>
      </c>
      <c r="F5100">
        <v>2578</v>
      </c>
      <c r="G5100">
        <v>6</v>
      </c>
      <c r="H5100">
        <v>13.333</v>
      </c>
      <c r="I5100">
        <v>3.117</v>
      </c>
      <c r="J5100">
        <v>1</v>
      </c>
      <c r="K5100">
        <v>1172.3879999999999</v>
      </c>
      <c r="L5100" t="s">
        <v>560</v>
      </c>
      <c r="M5100" t="s">
        <v>559</v>
      </c>
      <c r="N5100" s="8">
        <v>43412</v>
      </c>
      <c r="O5100">
        <v>0</v>
      </c>
      <c r="P5100">
        <v>0</v>
      </c>
      <c r="Q5100">
        <v>7539.39</v>
      </c>
      <c r="R5100">
        <v>724.41899999999998</v>
      </c>
      <c r="S5100">
        <v>1.5089999999999999</v>
      </c>
      <c r="T5100">
        <v>33</v>
      </c>
      <c r="U5100">
        <v>2195.2089999999998</v>
      </c>
      <c r="V5100">
        <v>10</v>
      </c>
      <c r="W5100">
        <v>2.125</v>
      </c>
      <c r="X5100">
        <v>3.4340000000000002</v>
      </c>
      <c r="Y5100" s="8">
        <v>43412</v>
      </c>
    </row>
    <row r="5101" spans="1:25" x14ac:dyDescent="0.25">
      <c r="A5101">
        <v>-111.97733149</v>
      </c>
      <c r="B5101">
        <v>33.078560789999997</v>
      </c>
      <c r="C5101" t="s">
        <v>563</v>
      </c>
      <c r="D5101" t="s">
        <v>562</v>
      </c>
      <c r="E5101" t="s">
        <v>561</v>
      </c>
      <c r="F5101">
        <v>2579</v>
      </c>
      <c r="G5101">
        <v>357</v>
      </c>
      <c r="H5101">
        <v>13.333</v>
      </c>
      <c r="I5101">
        <v>3.3140000000000001</v>
      </c>
      <c r="J5101">
        <v>1</v>
      </c>
      <c r="K5101">
        <v>1172.415</v>
      </c>
      <c r="L5101" t="s">
        <v>560</v>
      </c>
      <c r="M5101" t="s">
        <v>559</v>
      </c>
      <c r="N5101" s="8">
        <v>43412</v>
      </c>
      <c r="O5101">
        <v>0</v>
      </c>
      <c r="P5101">
        <v>0</v>
      </c>
      <c r="Q5101">
        <v>8352.5409999999993</v>
      </c>
      <c r="R5101">
        <v>754.87400000000002</v>
      </c>
      <c r="S5101">
        <v>1.573</v>
      </c>
      <c r="T5101">
        <v>33</v>
      </c>
      <c r="U5101">
        <v>2287.4969999999998</v>
      </c>
      <c r="V5101">
        <v>10</v>
      </c>
      <c r="W5101">
        <v>2.2589999999999999</v>
      </c>
      <c r="X5101">
        <v>3.6509999999999998</v>
      </c>
      <c r="Y5101" s="8">
        <v>43412</v>
      </c>
    </row>
    <row r="5102" spans="1:25" x14ac:dyDescent="0.25">
      <c r="A5102">
        <v>-111.97733286</v>
      </c>
      <c r="B5102">
        <v>33.07856881</v>
      </c>
      <c r="C5102" t="s">
        <v>563</v>
      </c>
      <c r="D5102" t="s">
        <v>562</v>
      </c>
      <c r="E5102" t="s">
        <v>561</v>
      </c>
      <c r="F5102">
        <v>2580</v>
      </c>
      <c r="G5102">
        <v>5</v>
      </c>
      <c r="H5102">
        <v>13.333</v>
      </c>
      <c r="I5102">
        <v>3.2480000000000002</v>
      </c>
      <c r="J5102">
        <v>1</v>
      </c>
      <c r="K5102">
        <v>1172.425</v>
      </c>
      <c r="L5102" t="s">
        <v>560</v>
      </c>
      <c r="M5102" t="s">
        <v>559</v>
      </c>
      <c r="N5102" s="8">
        <v>43412</v>
      </c>
      <c r="O5102">
        <v>0</v>
      </c>
      <c r="P5102">
        <v>0</v>
      </c>
      <c r="Q5102">
        <v>8925.9259999999995</v>
      </c>
      <c r="R5102">
        <v>822.99199999999996</v>
      </c>
      <c r="S5102">
        <v>1.7150000000000001</v>
      </c>
      <c r="T5102">
        <v>33</v>
      </c>
      <c r="U5102">
        <v>2493.9140000000002</v>
      </c>
      <c r="V5102">
        <v>10</v>
      </c>
      <c r="W5102">
        <v>2.2149999999999999</v>
      </c>
      <c r="X5102">
        <v>3.5790000000000002</v>
      </c>
      <c r="Y5102" s="8">
        <v>43412</v>
      </c>
    </row>
    <row r="5103" spans="1:25" x14ac:dyDescent="0.25">
      <c r="A5103">
        <v>-111.97733049</v>
      </c>
      <c r="B5103">
        <v>33.078577789999997</v>
      </c>
      <c r="C5103" t="s">
        <v>563</v>
      </c>
      <c r="D5103" t="s">
        <v>562</v>
      </c>
      <c r="E5103" t="s">
        <v>561</v>
      </c>
      <c r="F5103">
        <v>2581</v>
      </c>
      <c r="G5103">
        <v>357</v>
      </c>
      <c r="H5103">
        <v>13.333</v>
      </c>
      <c r="I5103">
        <v>3.2810000000000001</v>
      </c>
      <c r="J5103">
        <v>1</v>
      </c>
      <c r="K5103">
        <v>1172.297</v>
      </c>
      <c r="L5103" t="s">
        <v>560</v>
      </c>
      <c r="M5103" t="s">
        <v>559</v>
      </c>
      <c r="N5103" s="8">
        <v>43412</v>
      </c>
      <c r="O5103">
        <v>0</v>
      </c>
      <c r="P5103">
        <v>0</v>
      </c>
      <c r="Q5103">
        <v>7871.4690000000001</v>
      </c>
      <c r="R5103">
        <v>718.51</v>
      </c>
      <c r="S5103">
        <v>1.4970000000000001</v>
      </c>
      <c r="T5103">
        <v>33</v>
      </c>
      <c r="U5103">
        <v>2177.3040000000001</v>
      </c>
      <c r="V5103">
        <v>10</v>
      </c>
      <c r="W5103">
        <v>2.2370000000000001</v>
      </c>
      <c r="X5103">
        <v>3.6150000000000002</v>
      </c>
      <c r="Y5103" s="8">
        <v>43412</v>
      </c>
    </row>
    <row r="5104" spans="1:25" x14ac:dyDescent="0.25">
      <c r="A5104">
        <v>-111.97733303</v>
      </c>
      <c r="B5104">
        <v>33.078586819999998</v>
      </c>
      <c r="C5104" t="s">
        <v>563</v>
      </c>
      <c r="D5104" t="s">
        <v>562</v>
      </c>
      <c r="E5104" t="s">
        <v>561</v>
      </c>
      <c r="F5104">
        <v>2582</v>
      </c>
      <c r="G5104">
        <v>6</v>
      </c>
      <c r="H5104">
        <v>13.333</v>
      </c>
      <c r="I5104">
        <v>3.3460000000000001</v>
      </c>
      <c r="J5104">
        <v>1</v>
      </c>
      <c r="K5104">
        <v>1172.2570000000001</v>
      </c>
      <c r="L5104" t="s">
        <v>560</v>
      </c>
      <c r="M5104" t="s">
        <v>559</v>
      </c>
      <c r="N5104" s="8">
        <v>43412</v>
      </c>
      <c r="O5104">
        <v>0</v>
      </c>
      <c r="P5104">
        <v>0</v>
      </c>
      <c r="Q5104">
        <v>8596.0509999999995</v>
      </c>
      <c r="R5104">
        <v>769.26499999999999</v>
      </c>
      <c r="S5104">
        <v>1.603</v>
      </c>
      <c r="T5104">
        <v>33</v>
      </c>
      <c r="U5104">
        <v>2331.107</v>
      </c>
      <c r="V5104">
        <v>10</v>
      </c>
      <c r="W5104">
        <v>2.282</v>
      </c>
      <c r="X5104">
        <v>3.6880000000000002</v>
      </c>
      <c r="Y5104" s="8">
        <v>43412</v>
      </c>
    </row>
    <row r="5105" spans="1:25" x14ac:dyDescent="0.25">
      <c r="A5105">
        <v>-111.97732997</v>
      </c>
      <c r="B5105">
        <v>33.078595819999997</v>
      </c>
      <c r="C5105" t="s">
        <v>563</v>
      </c>
      <c r="D5105" t="s">
        <v>562</v>
      </c>
      <c r="E5105" t="s">
        <v>561</v>
      </c>
      <c r="F5105">
        <v>2583</v>
      </c>
      <c r="G5105">
        <v>354</v>
      </c>
      <c r="H5105">
        <v>13.333</v>
      </c>
      <c r="I5105">
        <v>3.15</v>
      </c>
      <c r="J5105">
        <v>1</v>
      </c>
      <c r="K5105">
        <v>1172.365</v>
      </c>
      <c r="L5105" t="s">
        <v>560</v>
      </c>
      <c r="M5105" t="s">
        <v>559</v>
      </c>
      <c r="N5105" s="8">
        <v>43412</v>
      </c>
      <c r="O5105">
        <v>0</v>
      </c>
      <c r="P5105">
        <v>0</v>
      </c>
      <c r="Q5105">
        <v>10056.615</v>
      </c>
      <c r="R5105">
        <v>956.22</v>
      </c>
      <c r="S5105">
        <v>1.992</v>
      </c>
      <c r="T5105">
        <v>33</v>
      </c>
      <c r="U5105">
        <v>2897.6370000000002</v>
      </c>
      <c r="V5105">
        <v>10</v>
      </c>
      <c r="W5105">
        <v>2.1469999999999998</v>
      </c>
      <c r="X5105">
        <v>3.4710000000000001</v>
      </c>
      <c r="Y5105" s="8">
        <v>43412</v>
      </c>
    </row>
    <row r="5106" spans="1:25" x14ac:dyDescent="0.25">
      <c r="A5106">
        <v>-111.97733303</v>
      </c>
      <c r="B5106">
        <v>33.078603819999998</v>
      </c>
      <c r="C5106" t="s">
        <v>563</v>
      </c>
      <c r="D5106" t="s">
        <v>562</v>
      </c>
      <c r="E5106" t="s">
        <v>561</v>
      </c>
      <c r="F5106">
        <v>2584</v>
      </c>
      <c r="G5106">
        <v>6</v>
      </c>
      <c r="H5106">
        <v>13.333</v>
      </c>
      <c r="I5106">
        <v>3.1819999999999999</v>
      </c>
      <c r="J5106">
        <v>1</v>
      </c>
      <c r="K5106">
        <v>1172.3979999999999</v>
      </c>
      <c r="L5106" t="s">
        <v>560</v>
      </c>
      <c r="M5106" t="s">
        <v>559</v>
      </c>
      <c r="N5106" s="8">
        <v>43412</v>
      </c>
      <c r="O5106">
        <v>0</v>
      </c>
      <c r="P5106">
        <v>0</v>
      </c>
      <c r="Q5106">
        <v>11472.013000000001</v>
      </c>
      <c r="R5106">
        <v>1079.556</v>
      </c>
      <c r="S5106">
        <v>2.2490000000000001</v>
      </c>
      <c r="T5106">
        <v>33</v>
      </c>
      <c r="U5106">
        <v>3271.3820000000001</v>
      </c>
      <c r="V5106">
        <v>10</v>
      </c>
      <c r="W5106">
        <v>2.17</v>
      </c>
      <c r="X5106">
        <v>3.5070000000000001</v>
      </c>
      <c r="Y5106" s="8">
        <v>43412</v>
      </c>
    </row>
    <row r="5107" spans="1:25" x14ac:dyDescent="0.25">
      <c r="A5107">
        <v>-111.97733268</v>
      </c>
      <c r="B5107">
        <v>33.078612790000001</v>
      </c>
      <c r="C5107" t="s">
        <v>563</v>
      </c>
      <c r="D5107" t="s">
        <v>562</v>
      </c>
      <c r="E5107" t="s">
        <v>561</v>
      </c>
      <c r="F5107">
        <v>2585</v>
      </c>
      <c r="G5107">
        <v>4</v>
      </c>
      <c r="H5107">
        <v>13.333</v>
      </c>
      <c r="I5107">
        <v>3.15</v>
      </c>
      <c r="J5107">
        <v>1</v>
      </c>
      <c r="K5107">
        <v>1172.31</v>
      </c>
      <c r="L5107" t="s">
        <v>560</v>
      </c>
      <c r="M5107" t="s">
        <v>559</v>
      </c>
      <c r="N5107" s="8">
        <v>43412</v>
      </c>
      <c r="O5107">
        <v>0</v>
      </c>
      <c r="P5107">
        <v>0</v>
      </c>
      <c r="Q5107">
        <v>11824.307000000001</v>
      </c>
      <c r="R5107">
        <v>1124.299</v>
      </c>
      <c r="S5107">
        <v>2.3420000000000001</v>
      </c>
      <c r="T5107">
        <v>33</v>
      </c>
      <c r="U5107">
        <v>3406.9659999999999</v>
      </c>
      <c r="V5107">
        <v>10</v>
      </c>
      <c r="W5107">
        <v>2.1469999999999998</v>
      </c>
      <c r="X5107">
        <v>3.4710000000000001</v>
      </c>
      <c r="Y5107" s="8">
        <v>43412</v>
      </c>
    </row>
    <row r="5108" spans="1:25" x14ac:dyDescent="0.25">
      <c r="A5108">
        <v>-111.97733066000001</v>
      </c>
      <c r="B5108">
        <v>33.078621779999999</v>
      </c>
      <c r="C5108" t="s">
        <v>563</v>
      </c>
      <c r="D5108" t="s">
        <v>562</v>
      </c>
      <c r="E5108" t="s">
        <v>561</v>
      </c>
      <c r="F5108">
        <v>2586</v>
      </c>
      <c r="G5108">
        <v>358</v>
      </c>
      <c r="H5108">
        <v>13.333</v>
      </c>
      <c r="I5108">
        <v>3.379</v>
      </c>
      <c r="J5108">
        <v>1</v>
      </c>
      <c r="K5108">
        <v>1172.356</v>
      </c>
      <c r="L5108" t="s">
        <v>560</v>
      </c>
      <c r="M5108" t="s">
        <v>559</v>
      </c>
      <c r="N5108" s="8">
        <v>43412</v>
      </c>
      <c r="O5108">
        <v>0</v>
      </c>
      <c r="P5108">
        <v>0</v>
      </c>
      <c r="Q5108">
        <v>12012.24</v>
      </c>
      <c r="R5108">
        <v>1064.5450000000001</v>
      </c>
      <c r="S5108">
        <v>2.218</v>
      </c>
      <c r="T5108">
        <v>33</v>
      </c>
      <c r="U5108">
        <v>3225.8939999999998</v>
      </c>
      <c r="V5108">
        <v>10</v>
      </c>
      <c r="W5108">
        <v>2.3039999999999998</v>
      </c>
      <c r="X5108">
        <v>3.7240000000000002</v>
      </c>
      <c r="Y5108" s="8">
        <v>43412</v>
      </c>
    </row>
    <row r="5109" spans="1:25" x14ac:dyDescent="0.25">
      <c r="A5109">
        <v>-111.97733354</v>
      </c>
      <c r="B5109">
        <v>33.078630879999999</v>
      </c>
      <c r="C5109" t="s">
        <v>563</v>
      </c>
      <c r="D5109" t="s">
        <v>562</v>
      </c>
      <c r="E5109" t="s">
        <v>561</v>
      </c>
      <c r="F5109">
        <v>2587</v>
      </c>
      <c r="G5109">
        <v>9</v>
      </c>
      <c r="H5109">
        <v>13.333</v>
      </c>
      <c r="I5109">
        <v>3.0510000000000002</v>
      </c>
      <c r="J5109">
        <v>1</v>
      </c>
      <c r="K5109">
        <v>1172.402</v>
      </c>
      <c r="L5109" t="s">
        <v>560</v>
      </c>
      <c r="M5109" t="s">
        <v>559</v>
      </c>
      <c r="N5109" s="8">
        <v>43412</v>
      </c>
      <c r="O5109">
        <v>0</v>
      </c>
      <c r="P5109">
        <v>0</v>
      </c>
      <c r="Q5109">
        <v>13216.957</v>
      </c>
      <c r="R5109">
        <v>1297.2560000000001</v>
      </c>
      <c r="S5109">
        <v>2.7029999999999998</v>
      </c>
      <c r="T5109">
        <v>33</v>
      </c>
      <c r="U5109">
        <v>3931.08</v>
      </c>
      <c r="V5109">
        <v>10</v>
      </c>
      <c r="W5109">
        <v>2.08</v>
      </c>
      <c r="X5109">
        <v>3.3620000000000001</v>
      </c>
      <c r="Y5109" s="8">
        <v>43412</v>
      </c>
    </row>
    <row r="5110" spans="1:25" x14ac:dyDescent="0.25">
      <c r="A5110">
        <v>-111.97732946000001</v>
      </c>
      <c r="B5110">
        <v>33.078639879999997</v>
      </c>
      <c r="C5110" t="s">
        <v>563</v>
      </c>
      <c r="D5110" t="s">
        <v>562</v>
      </c>
      <c r="E5110" t="s">
        <v>561</v>
      </c>
      <c r="F5110">
        <v>2588</v>
      </c>
      <c r="G5110">
        <v>351</v>
      </c>
      <c r="H5110">
        <v>13.333</v>
      </c>
      <c r="I5110">
        <v>2.69</v>
      </c>
      <c r="J5110">
        <v>1</v>
      </c>
      <c r="K5110">
        <v>1172.375</v>
      </c>
      <c r="L5110" t="s">
        <v>560</v>
      </c>
      <c r="M5110" t="s">
        <v>559</v>
      </c>
      <c r="N5110" s="8">
        <v>43412</v>
      </c>
      <c r="O5110">
        <v>0</v>
      </c>
      <c r="P5110">
        <v>0</v>
      </c>
      <c r="Q5110">
        <v>12602.866</v>
      </c>
      <c r="R5110">
        <v>1402.92</v>
      </c>
      <c r="S5110">
        <v>2.923</v>
      </c>
      <c r="T5110">
        <v>33</v>
      </c>
      <c r="U5110">
        <v>4251.2709999999997</v>
      </c>
      <c r="V5110">
        <v>10</v>
      </c>
      <c r="W5110">
        <v>1.8340000000000001</v>
      </c>
      <c r="X5110">
        <v>2.964</v>
      </c>
      <c r="Y5110" s="8">
        <v>43412</v>
      </c>
    </row>
    <row r="5111" spans="1:25" x14ac:dyDescent="0.25">
      <c r="A5111">
        <v>-111.97733251</v>
      </c>
      <c r="B5111">
        <v>33.078648790000003</v>
      </c>
      <c r="C5111" t="s">
        <v>563</v>
      </c>
      <c r="D5111" t="s">
        <v>562</v>
      </c>
      <c r="E5111" t="s">
        <v>561</v>
      </c>
      <c r="F5111">
        <v>2589</v>
      </c>
      <c r="G5111">
        <v>3</v>
      </c>
      <c r="H5111">
        <v>13.333</v>
      </c>
      <c r="I5111">
        <v>3.5760000000000001</v>
      </c>
      <c r="J5111">
        <v>1</v>
      </c>
      <c r="K5111">
        <v>1172.3720000000001</v>
      </c>
      <c r="L5111" t="s">
        <v>560</v>
      </c>
      <c r="M5111" t="s">
        <v>559</v>
      </c>
      <c r="N5111" s="8">
        <v>43412</v>
      </c>
      <c r="O5111">
        <v>0</v>
      </c>
      <c r="P5111">
        <v>0</v>
      </c>
      <c r="Q5111">
        <v>13914.879000000001</v>
      </c>
      <c r="R5111">
        <v>1165.28</v>
      </c>
      <c r="S5111">
        <v>2.4279999999999999</v>
      </c>
      <c r="T5111">
        <v>33</v>
      </c>
      <c r="U5111">
        <v>3531.1509999999998</v>
      </c>
      <c r="V5111">
        <v>10</v>
      </c>
      <c r="W5111">
        <v>2.4380000000000002</v>
      </c>
      <c r="X5111">
        <v>3.9409999999999998</v>
      </c>
      <c r="Y5111" s="8">
        <v>43412</v>
      </c>
    </row>
    <row r="5112" spans="1:25" x14ac:dyDescent="0.25">
      <c r="A5112">
        <v>-111.977332</v>
      </c>
      <c r="B5112">
        <v>33.07865777</v>
      </c>
      <c r="C5112" t="s">
        <v>563</v>
      </c>
      <c r="D5112" t="s">
        <v>562</v>
      </c>
      <c r="E5112" t="s">
        <v>561</v>
      </c>
      <c r="F5112">
        <v>2590</v>
      </c>
      <c r="G5112">
        <v>0</v>
      </c>
      <c r="H5112">
        <v>13.333</v>
      </c>
      <c r="I5112">
        <v>3.3460000000000001</v>
      </c>
      <c r="J5112">
        <v>1</v>
      </c>
      <c r="K5112">
        <v>1172.326</v>
      </c>
      <c r="L5112" t="s">
        <v>560</v>
      </c>
      <c r="M5112" t="s">
        <v>559</v>
      </c>
      <c r="N5112" s="8">
        <v>43412</v>
      </c>
      <c r="O5112">
        <v>0</v>
      </c>
      <c r="P5112">
        <v>0</v>
      </c>
      <c r="Q5112">
        <v>14310.686</v>
      </c>
      <c r="R5112">
        <v>1280.671</v>
      </c>
      <c r="S5112">
        <v>2.6680000000000001</v>
      </c>
      <c r="T5112">
        <v>33</v>
      </c>
      <c r="U5112">
        <v>3880.8209999999999</v>
      </c>
      <c r="V5112">
        <v>10</v>
      </c>
      <c r="W5112">
        <v>2.282</v>
      </c>
      <c r="X5112">
        <v>3.6880000000000002</v>
      </c>
      <c r="Y5112" s="8">
        <v>43412</v>
      </c>
    </row>
    <row r="5113" spans="1:25" x14ac:dyDescent="0.25">
      <c r="A5113">
        <v>-111.97733031999999</v>
      </c>
      <c r="B5113">
        <v>33.078665790000002</v>
      </c>
      <c r="C5113" t="s">
        <v>563</v>
      </c>
      <c r="D5113" t="s">
        <v>562</v>
      </c>
      <c r="E5113" t="s">
        <v>561</v>
      </c>
      <c r="F5113">
        <v>2591</v>
      </c>
      <c r="G5113">
        <v>356</v>
      </c>
      <c r="H5113">
        <v>13.333</v>
      </c>
      <c r="I5113">
        <v>3.0510000000000002</v>
      </c>
      <c r="J5113">
        <v>1</v>
      </c>
      <c r="K5113">
        <v>1172.415</v>
      </c>
      <c r="L5113" t="s">
        <v>560</v>
      </c>
      <c r="M5113" t="s">
        <v>559</v>
      </c>
      <c r="N5113" s="8">
        <v>43412</v>
      </c>
      <c r="O5113">
        <v>0</v>
      </c>
      <c r="P5113">
        <v>0</v>
      </c>
      <c r="Q5113">
        <v>11550.778</v>
      </c>
      <c r="R5113">
        <v>1133.7190000000001</v>
      </c>
      <c r="S5113">
        <v>2.3620000000000001</v>
      </c>
      <c r="T5113">
        <v>33</v>
      </c>
      <c r="U5113">
        <v>3435.5129999999999</v>
      </c>
      <c r="V5113">
        <v>10</v>
      </c>
      <c r="W5113">
        <v>2.08</v>
      </c>
      <c r="X5113">
        <v>3.3620000000000001</v>
      </c>
      <c r="Y5113" s="8">
        <v>43412</v>
      </c>
    </row>
    <row r="5114" spans="1:25" x14ac:dyDescent="0.25">
      <c r="A5114">
        <v>-111.97733237</v>
      </c>
      <c r="B5114">
        <v>33.078674849999999</v>
      </c>
      <c r="C5114" t="s">
        <v>563</v>
      </c>
      <c r="D5114" t="s">
        <v>562</v>
      </c>
      <c r="E5114" t="s">
        <v>561</v>
      </c>
      <c r="F5114">
        <v>2592</v>
      </c>
      <c r="G5114">
        <v>8</v>
      </c>
      <c r="H5114">
        <v>13.333</v>
      </c>
      <c r="I5114">
        <v>2.887</v>
      </c>
      <c r="J5114">
        <v>1</v>
      </c>
      <c r="K5114">
        <v>1172.3620000000001</v>
      </c>
      <c r="L5114" t="s">
        <v>560</v>
      </c>
      <c r="M5114" t="s">
        <v>559</v>
      </c>
      <c r="N5114" s="8">
        <v>43412</v>
      </c>
      <c r="O5114">
        <v>0</v>
      </c>
      <c r="P5114">
        <v>0</v>
      </c>
      <c r="Q5114">
        <v>13240.311</v>
      </c>
      <c r="R5114">
        <v>1373.3869999999999</v>
      </c>
      <c r="S5114">
        <v>2.8610000000000002</v>
      </c>
      <c r="T5114">
        <v>33</v>
      </c>
      <c r="U5114">
        <v>4161.777</v>
      </c>
      <c r="V5114">
        <v>10</v>
      </c>
      <c r="W5114">
        <v>1.9690000000000001</v>
      </c>
      <c r="X5114">
        <v>3.181</v>
      </c>
      <c r="Y5114" s="8">
        <v>43412</v>
      </c>
    </row>
    <row r="5115" spans="1:25" x14ac:dyDescent="0.25">
      <c r="A5115">
        <v>-111.97732980000001</v>
      </c>
      <c r="B5115">
        <v>33.078683839999997</v>
      </c>
      <c r="C5115" t="s">
        <v>563</v>
      </c>
      <c r="D5115" t="s">
        <v>562</v>
      </c>
      <c r="E5115" t="s">
        <v>561</v>
      </c>
      <c r="F5115">
        <v>2593</v>
      </c>
      <c r="G5115">
        <v>353</v>
      </c>
      <c r="H5115">
        <v>13.333</v>
      </c>
      <c r="I5115">
        <v>3.379</v>
      </c>
      <c r="J5115">
        <v>1</v>
      </c>
      <c r="K5115">
        <v>1172.32</v>
      </c>
      <c r="L5115" t="s">
        <v>560</v>
      </c>
      <c r="M5115" t="s">
        <v>559</v>
      </c>
      <c r="N5115" s="8">
        <v>43412</v>
      </c>
      <c r="O5115">
        <v>0</v>
      </c>
      <c r="P5115">
        <v>0</v>
      </c>
      <c r="Q5115">
        <v>13579.11</v>
      </c>
      <c r="R5115">
        <v>1203.404</v>
      </c>
      <c r="S5115">
        <v>2.5070000000000001</v>
      </c>
      <c r="T5115">
        <v>33</v>
      </c>
      <c r="U5115">
        <v>3646.6779999999999</v>
      </c>
      <c r="V5115">
        <v>10</v>
      </c>
      <c r="W5115">
        <v>2.3039999999999998</v>
      </c>
      <c r="X5115">
        <v>3.7240000000000002</v>
      </c>
      <c r="Y5115" s="8">
        <v>43412</v>
      </c>
    </row>
    <row r="5116" spans="1:25" x14ac:dyDescent="0.25">
      <c r="A5116">
        <v>-111.97733134000001</v>
      </c>
      <c r="B5116">
        <v>33.078692779999997</v>
      </c>
      <c r="C5116" t="s">
        <v>563</v>
      </c>
      <c r="D5116" t="s">
        <v>562</v>
      </c>
      <c r="E5116" t="s">
        <v>561</v>
      </c>
      <c r="F5116">
        <v>2594</v>
      </c>
      <c r="G5116">
        <v>2</v>
      </c>
      <c r="H5116">
        <v>13.333</v>
      </c>
      <c r="I5116">
        <v>3.4119999999999999</v>
      </c>
      <c r="J5116">
        <v>1</v>
      </c>
      <c r="K5116">
        <v>1172.32</v>
      </c>
      <c r="L5116" t="s">
        <v>560</v>
      </c>
      <c r="M5116" t="s">
        <v>559</v>
      </c>
      <c r="N5116" s="8">
        <v>43412</v>
      </c>
      <c r="O5116">
        <v>0</v>
      </c>
      <c r="P5116">
        <v>0</v>
      </c>
      <c r="Q5116">
        <v>11796.271000000001</v>
      </c>
      <c r="R5116">
        <v>1035.354</v>
      </c>
      <c r="S5116">
        <v>2.157</v>
      </c>
      <c r="T5116">
        <v>33</v>
      </c>
      <c r="U5116">
        <v>3137.4349999999999</v>
      </c>
      <c r="V5116">
        <v>10</v>
      </c>
      <c r="W5116">
        <v>2.3260000000000001</v>
      </c>
      <c r="X5116">
        <v>3.76</v>
      </c>
      <c r="Y5116" s="8">
        <v>43412</v>
      </c>
    </row>
    <row r="5117" spans="1:25" x14ac:dyDescent="0.25">
      <c r="A5117">
        <v>-111.97733100000001</v>
      </c>
      <c r="B5117">
        <v>33.078701770000002</v>
      </c>
      <c r="C5117" t="s">
        <v>563</v>
      </c>
      <c r="D5117" t="s">
        <v>562</v>
      </c>
      <c r="E5117" t="s">
        <v>561</v>
      </c>
      <c r="F5117">
        <v>2595</v>
      </c>
      <c r="G5117">
        <v>360</v>
      </c>
      <c r="H5117">
        <v>13.333</v>
      </c>
      <c r="I5117">
        <v>2.9860000000000002</v>
      </c>
      <c r="J5117">
        <v>1</v>
      </c>
      <c r="K5117">
        <v>1172.3030000000001</v>
      </c>
      <c r="L5117" t="s">
        <v>560</v>
      </c>
      <c r="M5117" t="s">
        <v>559</v>
      </c>
      <c r="N5117" s="8">
        <v>43412</v>
      </c>
      <c r="O5117">
        <v>0</v>
      </c>
      <c r="P5117">
        <v>0</v>
      </c>
      <c r="Q5117">
        <v>11307.653</v>
      </c>
      <c r="R5117">
        <v>1134.249</v>
      </c>
      <c r="S5117">
        <v>2.363</v>
      </c>
      <c r="T5117">
        <v>33</v>
      </c>
      <c r="U5117">
        <v>3437.1179999999999</v>
      </c>
      <c r="V5117">
        <v>10</v>
      </c>
      <c r="W5117">
        <v>2.036</v>
      </c>
      <c r="X5117">
        <v>3.29</v>
      </c>
      <c r="Y5117" s="8">
        <v>43412</v>
      </c>
    </row>
    <row r="5118" spans="1:25" x14ac:dyDescent="0.25">
      <c r="A5118">
        <v>-111.97733083</v>
      </c>
      <c r="B5118">
        <v>33.078710780000002</v>
      </c>
      <c r="C5118" t="s">
        <v>563</v>
      </c>
      <c r="D5118" t="s">
        <v>562</v>
      </c>
      <c r="E5118" t="s">
        <v>561</v>
      </c>
      <c r="F5118">
        <v>2596</v>
      </c>
      <c r="G5118">
        <v>359</v>
      </c>
      <c r="H5118">
        <v>13.333</v>
      </c>
      <c r="I5118">
        <v>3.2149999999999999</v>
      </c>
      <c r="J5118">
        <v>1</v>
      </c>
      <c r="K5118">
        <v>1172.2829999999999</v>
      </c>
      <c r="L5118" t="s">
        <v>560</v>
      </c>
      <c r="M5118" t="s">
        <v>559</v>
      </c>
      <c r="N5118" s="8">
        <v>43412</v>
      </c>
      <c r="O5118">
        <v>0</v>
      </c>
      <c r="P5118">
        <v>0</v>
      </c>
      <c r="Q5118">
        <v>11111.567999999999</v>
      </c>
      <c r="R5118">
        <v>1034.9670000000001</v>
      </c>
      <c r="S5118">
        <v>2.1560000000000001</v>
      </c>
      <c r="T5118">
        <v>33</v>
      </c>
      <c r="U5118">
        <v>3136.2640000000001</v>
      </c>
      <c r="V5118">
        <v>10</v>
      </c>
      <c r="W5118">
        <v>2.1920000000000002</v>
      </c>
      <c r="X5118">
        <v>3.5430000000000001</v>
      </c>
      <c r="Y5118" s="8">
        <v>43412</v>
      </c>
    </row>
    <row r="5119" spans="1:25" x14ac:dyDescent="0.25">
      <c r="A5119">
        <v>-111.97733100000001</v>
      </c>
      <c r="B5119">
        <v>33.078719769999999</v>
      </c>
      <c r="C5119" t="s">
        <v>563</v>
      </c>
      <c r="D5119" t="s">
        <v>562</v>
      </c>
      <c r="E5119" t="s">
        <v>561</v>
      </c>
      <c r="F5119">
        <v>2597</v>
      </c>
      <c r="G5119">
        <v>360</v>
      </c>
      <c r="H5119">
        <v>13.333</v>
      </c>
      <c r="I5119">
        <v>3.117</v>
      </c>
      <c r="J5119">
        <v>1</v>
      </c>
      <c r="K5119">
        <v>1172.365</v>
      </c>
      <c r="L5119" t="s">
        <v>560</v>
      </c>
      <c r="M5119" t="s">
        <v>559</v>
      </c>
      <c r="N5119" s="8">
        <v>43412</v>
      </c>
      <c r="O5119">
        <v>0</v>
      </c>
      <c r="P5119">
        <v>0</v>
      </c>
      <c r="Q5119">
        <v>9674.0820000000003</v>
      </c>
      <c r="R5119">
        <v>929.53</v>
      </c>
      <c r="S5119">
        <v>1.9370000000000001</v>
      </c>
      <c r="T5119">
        <v>33</v>
      </c>
      <c r="U5119">
        <v>2816.7579999999998</v>
      </c>
      <c r="V5119">
        <v>10</v>
      </c>
      <c r="W5119">
        <v>2.125</v>
      </c>
      <c r="X5119">
        <v>3.4340000000000002</v>
      </c>
      <c r="Y5119" s="8">
        <v>43412</v>
      </c>
    </row>
    <row r="5120" spans="1:25" x14ac:dyDescent="0.25">
      <c r="A5120">
        <v>-111.97733134000001</v>
      </c>
      <c r="B5120">
        <v>33.078728779999999</v>
      </c>
      <c r="C5120" t="s">
        <v>563</v>
      </c>
      <c r="D5120" t="s">
        <v>562</v>
      </c>
      <c r="E5120" t="s">
        <v>561</v>
      </c>
      <c r="F5120">
        <v>2598</v>
      </c>
      <c r="G5120">
        <v>2</v>
      </c>
      <c r="H5120">
        <v>13.333</v>
      </c>
      <c r="I5120">
        <v>3.117</v>
      </c>
      <c r="J5120">
        <v>1</v>
      </c>
      <c r="K5120">
        <v>1172.3720000000001</v>
      </c>
      <c r="L5120" t="s">
        <v>560</v>
      </c>
      <c r="M5120" t="s">
        <v>559</v>
      </c>
      <c r="N5120" s="8">
        <v>43412</v>
      </c>
      <c r="O5120">
        <v>0</v>
      </c>
      <c r="P5120">
        <v>0</v>
      </c>
      <c r="Q5120">
        <v>9414.8739999999998</v>
      </c>
      <c r="R5120">
        <v>904.62400000000002</v>
      </c>
      <c r="S5120">
        <v>1.885</v>
      </c>
      <c r="T5120">
        <v>33</v>
      </c>
      <c r="U5120">
        <v>2741.2849999999999</v>
      </c>
      <c r="V5120">
        <v>10</v>
      </c>
      <c r="W5120">
        <v>2.125</v>
      </c>
      <c r="X5120">
        <v>3.4340000000000002</v>
      </c>
      <c r="Y5120" s="8">
        <v>43412</v>
      </c>
    </row>
    <row r="5121" spans="1:25" x14ac:dyDescent="0.25">
      <c r="A5121">
        <v>-111.97732963</v>
      </c>
      <c r="B5121">
        <v>33.078736849999999</v>
      </c>
      <c r="C5121" t="s">
        <v>563</v>
      </c>
      <c r="D5121" t="s">
        <v>562</v>
      </c>
      <c r="E5121" t="s">
        <v>561</v>
      </c>
      <c r="F5121">
        <v>2599</v>
      </c>
      <c r="G5121">
        <v>352</v>
      </c>
      <c r="H5121">
        <v>13.333</v>
      </c>
      <c r="I5121">
        <v>3.379</v>
      </c>
      <c r="J5121">
        <v>1</v>
      </c>
      <c r="K5121">
        <v>1172.3789999999999</v>
      </c>
      <c r="L5121" t="s">
        <v>560</v>
      </c>
      <c r="M5121" t="s">
        <v>559</v>
      </c>
      <c r="N5121" s="8">
        <v>43412</v>
      </c>
      <c r="O5121">
        <v>0</v>
      </c>
      <c r="P5121">
        <v>0</v>
      </c>
      <c r="Q5121">
        <v>11695.253000000001</v>
      </c>
      <c r="R5121">
        <v>1036.453</v>
      </c>
      <c r="S5121">
        <v>2.1589999999999998</v>
      </c>
      <c r="T5121">
        <v>33</v>
      </c>
      <c r="U5121">
        <v>3140.7669999999998</v>
      </c>
      <c r="V5121">
        <v>10</v>
      </c>
      <c r="W5121">
        <v>2.3039999999999998</v>
      </c>
      <c r="X5121">
        <v>3.7240000000000002</v>
      </c>
      <c r="Y5121" s="8">
        <v>43412</v>
      </c>
    </row>
    <row r="5122" spans="1:25" x14ac:dyDescent="0.25">
      <c r="A5122">
        <v>-111.97733254000001</v>
      </c>
      <c r="B5122">
        <v>33.07874588</v>
      </c>
      <c r="C5122" t="s">
        <v>563</v>
      </c>
      <c r="D5122" t="s">
        <v>562</v>
      </c>
      <c r="E5122" t="s">
        <v>561</v>
      </c>
      <c r="F5122">
        <v>2600</v>
      </c>
      <c r="G5122">
        <v>9</v>
      </c>
      <c r="H5122">
        <v>13.333</v>
      </c>
      <c r="I5122">
        <v>3.4780000000000002</v>
      </c>
      <c r="J5122">
        <v>1</v>
      </c>
      <c r="K5122">
        <v>1172.356</v>
      </c>
      <c r="L5122" t="s">
        <v>560</v>
      </c>
      <c r="M5122" t="s">
        <v>559</v>
      </c>
      <c r="N5122" s="8">
        <v>43412</v>
      </c>
      <c r="O5122">
        <v>0</v>
      </c>
      <c r="P5122">
        <v>0</v>
      </c>
      <c r="Q5122">
        <v>12546.134</v>
      </c>
      <c r="R5122">
        <v>1080.3920000000001</v>
      </c>
      <c r="S5122">
        <v>2.2509999999999999</v>
      </c>
      <c r="T5122">
        <v>33</v>
      </c>
      <c r="U5122">
        <v>3273.915</v>
      </c>
      <c r="V5122">
        <v>10</v>
      </c>
      <c r="W5122">
        <v>2.371</v>
      </c>
      <c r="X5122">
        <v>3.8319999999999999</v>
      </c>
      <c r="Y5122" s="8">
        <v>43412</v>
      </c>
    </row>
    <row r="5123" spans="1:25" x14ac:dyDescent="0.25">
      <c r="A5123">
        <v>-111.9773288</v>
      </c>
      <c r="B5123">
        <v>33.078754840000002</v>
      </c>
      <c r="C5123" t="s">
        <v>563</v>
      </c>
      <c r="D5123" t="s">
        <v>562</v>
      </c>
      <c r="E5123" t="s">
        <v>561</v>
      </c>
      <c r="F5123">
        <v>2601</v>
      </c>
      <c r="G5123">
        <v>353</v>
      </c>
      <c r="H5123">
        <v>13.333</v>
      </c>
      <c r="I5123">
        <v>3.1819999999999999</v>
      </c>
      <c r="J5123">
        <v>1</v>
      </c>
      <c r="K5123">
        <v>1172.395</v>
      </c>
      <c r="L5123" t="s">
        <v>560</v>
      </c>
      <c r="M5123" t="s">
        <v>559</v>
      </c>
      <c r="N5123" s="8">
        <v>43412</v>
      </c>
      <c r="O5123">
        <v>0</v>
      </c>
      <c r="P5123">
        <v>0</v>
      </c>
      <c r="Q5123">
        <v>13846.249</v>
      </c>
      <c r="R5123">
        <v>1302.98</v>
      </c>
      <c r="S5123">
        <v>2.7149999999999999</v>
      </c>
      <c r="T5123">
        <v>33</v>
      </c>
      <c r="U5123">
        <v>3948.424</v>
      </c>
      <c r="V5123">
        <v>10</v>
      </c>
      <c r="W5123">
        <v>2.17</v>
      </c>
      <c r="X5123">
        <v>3.5070000000000001</v>
      </c>
      <c r="Y5123" s="8">
        <v>43412</v>
      </c>
    </row>
    <row r="5124" spans="1:25" x14ac:dyDescent="0.25">
      <c r="A5124">
        <v>-111.97733153999999</v>
      </c>
      <c r="B5124">
        <v>33.078763879999997</v>
      </c>
      <c r="C5124" t="s">
        <v>563</v>
      </c>
      <c r="D5124" t="s">
        <v>562</v>
      </c>
      <c r="E5124" t="s">
        <v>561</v>
      </c>
      <c r="F5124">
        <v>2602</v>
      </c>
      <c r="G5124">
        <v>9</v>
      </c>
      <c r="H5124">
        <v>13.333</v>
      </c>
      <c r="I5124">
        <v>2.8540000000000001</v>
      </c>
      <c r="J5124">
        <v>1</v>
      </c>
      <c r="K5124">
        <v>1172.3820000000001</v>
      </c>
      <c r="L5124" t="s">
        <v>560</v>
      </c>
      <c r="M5124" t="s">
        <v>559</v>
      </c>
      <c r="N5124" s="8">
        <v>43412</v>
      </c>
      <c r="O5124">
        <v>0</v>
      </c>
      <c r="P5124">
        <v>0</v>
      </c>
      <c r="Q5124">
        <v>12244.239</v>
      </c>
      <c r="R5124">
        <v>1284.665</v>
      </c>
      <c r="S5124">
        <v>2.6760000000000002</v>
      </c>
      <c r="T5124">
        <v>33</v>
      </c>
      <c r="U5124">
        <v>3892.9229999999998</v>
      </c>
      <c r="V5124">
        <v>10</v>
      </c>
      <c r="W5124">
        <v>1.946</v>
      </c>
      <c r="X5124">
        <v>3.145</v>
      </c>
      <c r="Y5124" s="8">
        <v>43412</v>
      </c>
    </row>
    <row r="5125" spans="1:25" x14ac:dyDescent="0.25">
      <c r="A5125">
        <v>-111.9773288</v>
      </c>
      <c r="B5125">
        <v>33.078772839999999</v>
      </c>
      <c r="C5125" t="s">
        <v>563</v>
      </c>
      <c r="D5125" t="s">
        <v>562</v>
      </c>
      <c r="E5125" t="s">
        <v>561</v>
      </c>
      <c r="F5125">
        <v>2603</v>
      </c>
      <c r="G5125">
        <v>353</v>
      </c>
      <c r="H5125">
        <v>13.333</v>
      </c>
      <c r="I5125">
        <v>3.2480000000000002</v>
      </c>
      <c r="J5125">
        <v>1</v>
      </c>
      <c r="K5125">
        <v>1172.2639999999999</v>
      </c>
      <c r="L5125" t="s">
        <v>560</v>
      </c>
      <c r="M5125" t="s">
        <v>559</v>
      </c>
      <c r="N5125" s="8">
        <v>43412</v>
      </c>
      <c r="O5125">
        <v>0</v>
      </c>
      <c r="P5125">
        <v>0</v>
      </c>
      <c r="Q5125">
        <v>13789.516</v>
      </c>
      <c r="R5125">
        <v>1271.4259999999999</v>
      </c>
      <c r="S5125">
        <v>2.649</v>
      </c>
      <c r="T5125">
        <v>33</v>
      </c>
      <c r="U5125">
        <v>3852.806</v>
      </c>
      <c r="V5125">
        <v>10</v>
      </c>
      <c r="W5125">
        <v>2.2149999999999999</v>
      </c>
      <c r="X5125">
        <v>3.5790000000000002</v>
      </c>
      <c r="Y5125" s="8">
        <v>43412</v>
      </c>
    </row>
    <row r="5126" spans="1:25" x14ac:dyDescent="0.25">
      <c r="A5126">
        <v>-111.97732983</v>
      </c>
      <c r="B5126">
        <v>33.07878178</v>
      </c>
      <c r="C5126" t="s">
        <v>563</v>
      </c>
      <c r="D5126" t="s">
        <v>562</v>
      </c>
      <c r="E5126" t="s">
        <v>561</v>
      </c>
      <c r="F5126">
        <v>2604</v>
      </c>
      <c r="G5126">
        <v>359</v>
      </c>
      <c r="H5126">
        <v>13.333</v>
      </c>
      <c r="I5126">
        <v>3.2480000000000002</v>
      </c>
      <c r="J5126">
        <v>1</v>
      </c>
      <c r="K5126">
        <v>1172.2829999999999</v>
      </c>
      <c r="L5126" t="s">
        <v>560</v>
      </c>
      <c r="M5126" t="s">
        <v>559</v>
      </c>
      <c r="N5126" s="8">
        <v>43412</v>
      </c>
      <c r="O5126">
        <v>0</v>
      </c>
      <c r="P5126">
        <v>0</v>
      </c>
      <c r="Q5126">
        <v>12059.224</v>
      </c>
      <c r="R5126">
        <v>1111.8889999999999</v>
      </c>
      <c r="S5126">
        <v>2.3159999999999998</v>
      </c>
      <c r="T5126">
        <v>33</v>
      </c>
      <c r="U5126">
        <v>3369.3609999999999</v>
      </c>
      <c r="V5126">
        <v>10</v>
      </c>
      <c r="W5126">
        <v>2.2149999999999999</v>
      </c>
      <c r="X5126">
        <v>3.5790000000000002</v>
      </c>
      <c r="Y5126" s="8">
        <v>43412</v>
      </c>
    </row>
    <row r="5127" spans="1:25" x14ac:dyDescent="0.25">
      <c r="A5127">
        <v>-111.97733083</v>
      </c>
      <c r="B5127">
        <v>33.078790779999999</v>
      </c>
      <c r="C5127" t="s">
        <v>563</v>
      </c>
      <c r="D5127" t="s">
        <v>562</v>
      </c>
      <c r="E5127" t="s">
        <v>561</v>
      </c>
      <c r="F5127">
        <v>2605</v>
      </c>
      <c r="G5127">
        <v>359</v>
      </c>
      <c r="H5127">
        <v>13.333</v>
      </c>
      <c r="I5127">
        <v>3.3460000000000001</v>
      </c>
      <c r="J5127">
        <v>1</v>
      </c>
      <c r="K5127">
        <v>1172.251</v>
      </c>
      <c r="L5127" t="s">
        <v>560</v>
      </c>
      <c r="M5127" t="s">
        <v>559</v>
      </c>
      <c r="N5127" s="8">
        <v>43412</v>
      </c>
      <c r="O5127">
        <v>0</v>
      </c>
      <c r="P5127">
        <v>0</v>
      </c>
      <c r="Q5127">
        <v>14443.705</v>
      </c>
      <c r="R5127">
        <v>1292.575</v>
      </c>
      <c r="S5127">
        <v>2.6930000000000001</v>
      </c>
      <c r="T5127">
        <v>33</v>
      </c>
      <c r="U5127">
        <v>3916.8939999999998</v>
      </c>
      <c r="V5127">
        <v>10</v>
      </c>
      <c r="W5127">
        <v>2.282</v>
      </c>
      <c r="X5127">
        <v>3.6880000000000002</v>
      </c>
      <c r="Y5127" s="8">
        <v>43412</v>
      </c>
    </row>
    <row r="5128" spans="1:25" x14ac:dyDescent="0.25">
      <c r="A5128">
        <v>-111.97733066000001</v>
      </c>
      <c r="B5128">
        <v>33.078799779999997</v>
      </c>
      <c r="C5128" t="s">
        <v>563</v>
      </c>
      <c r="D5128" t="s">
        <v>562</v>
      </c>
      <c r="E5128" t="s">
        <v>561</v>
      </c>
      <c r="F5128">
        <v>2606</v>
      </c>
      <c r="G5128">
        <v>358</v>
      </c>
      <c r="H5128">
        <v>13.333</v>
      </c>
      <c r="I5128">
        <v>2.9529999999999998</v>
      </c>
      <c r="J5128">
        <v>1</v>
      </c>
      <c r="K5128">
        <v>1172.2380000000001</v>
      </c>
      <c r="L5128" t="s">
        <v>560</v>
      </c>
      <c r="M5128" t="s">
        <v>559</v>
      </c>
      <c r="N5128" s="8">
        <v>43412</v>
      </c>
      <c r="O5128">
        <v>0</v>
      </c>
      <c r="P5128">
        <v>0</v>
      </c>
      <c r="Q5128">
        <v>13511.14</v>
      </c>
      <c r="R5128">
        <v>1370.335</v>
      </c>
      <c r="S5128">
        <v>2.855</v>
      </c>
      <c r="T5128">
        <v>33</v>
      </c>
      <c r="U5128">
        <v>4152.5309999999999</v>
      </c>
      <c r="V5128">
        <v>10</v>
      </c>
      <c r="W5128">
        <v>2.0129999999999999</v>
      </c>
      <c r="X5128">
        <v>3.254</v>
      </c>
      <c r="Y5128" s="8">
        <v>43412</v>
      </c>
    </row>
    <row r="5129" spans="1:25" x14ac:dyDescent="0.25">
      <c r="A5129">
        <v>-111.97733051</v>
      </c>
      <c r="B5129">
        <v>33.078808789999997</v>
      </c>
      <c r="C5129" t="s">
        <v>563</v>
      </c>
      <c r="D5129" t="s">
        <v>562</v>
      </c>
      <c r="E5129" t="s">
        <v>561</v>
      </c>
      <c r="F5129">
        <v>2607</v>
      </c>
      <c r="G5129">
        <v>3</v>
      </c>
      <c r="H5129">
        <v>13.333</v>
      </c>
      <c r="I5129">
        <v>3.2149999999999999</v>
      </c>
      <c r="J5129">
        <v>1</v>
      </c>
      <c r="K5129">
        <v>1172.2470000000001</v>
      </c>
      <c r="L5129" t="s">
        <v>560</v>
      </c>
      <c r="M5129" t="s">
        <v>559</v>
      </c>
      <c r="N5129" s="8">
        <v>43412</v>
      </c>
      <c r="O5129">
        <v>0</v>
      </c>
      <c r="P5129">
        <v>0</v>
      </c>
      <c r="Q5129">
        <v>11728.906999999999</v>
      </c>
      <c r="R5129">
        <v>1092.4680000000001</v>
      </c>
      <c r="S5129">
        <v>2.2759999999999998</v>
      </c>
      <c r="T5129">
        <v>33</v>
      </c>
      <c r="U5129">
        <v>3310.509</v>
      </c>
      <c r="V5129">
        <v>10</v>
      </c>
      <c r="W5129">
        <v>2.1920000000000002</v>
      </c>
      <c r="X5129">
        <v>3.5430000000000001</v>
      </c>
      <c r="Y5129" s="8">
        <v>43412</v>
      </c>
    </row>
    <row r="5130" spans="1:25" x14ac:dyDescent="0.25">
      <c r="A5130">
        <v>-111.97733086</v>
      </c>
      <c r="B5130">
        <v>33.078816809999999</v>
      </c>
      <c r="C5130" t="s">
        <v>563</v>
      </c>
      <c r="D5130" t="s">
        <v>562</v>
      </c>
      <c r="E5130" t="s">
        <v>561</v>
      </c>
      <c r="F5130">
        <v>2608</v>
      </c>
      <c r="G5130">
        <v>5</v>
      </c>
      <c r="H5130">
        <v>13.333</v>
      </c>
      <c r="I5130">
        <v>3.4449999999999998</v>
      </c>
      <c r="J5130">
        <v>1</v>
      </c>
      <c r="K5130">
        <v>1172.32</v>
      </c>
      <c r="L5130" t="s">
        <v>560</v>
      </c>
      <c r="M5130" t="s">
        <v>559</v>
      </c>
      <c r="N5130" s="8">
        <v>43412</v>
      </c>
      <c r="O5130">
        <v>0</v>
      </c>
      <c r="P5130">
        <v>0</v>
      </c>
      <c r="Q5130">
        <v>11354.361000000001</v>
      </c>
      <c r="R5130">
        <v>987.07600000000002</v>
      </c>
      <c r="S5130">
        <v>2.056</v>
      </c>
      <c r="T5130">
        <v>33</v>
      </c>
      <c r="U5130">
        <v>2991.14</v>
      </c>
      <c r="V5130">
        <v>10</v>
      </c>
      <c r="W5130">
        <v>2.3490000000000002</v>
      </c>
      <c r="X5130">
        <v>3.7959999999999998</v>
      </c>
      <c r="Y5130" s="8">
        <v>43412</v>
      </c>
    </row>
    <row r="5131" spans="1:25" x14ac:dyDescent="0.25">
      <c r="A5131">
        <v>-111.97733168000001</v>
      </c>
      <c r="B5131">
        <v>33.078825790000003</v>
      </c>
      <c r="C5131" t="s">
        <v>563</v>
      </c>
      <c r="D5131" t="s">
        <v>562</v>
      </c>
      <c r="E5131" t="s">
        <v>561</v>
      </c>
      <c r="F5131">
        <v>2609</v>
      </c>
      <c r="G5131">
        <v>4</v>
      </c>
      <c r="H5131">
        <v>13.333</v>
      </c>
      <c r="I5131">
        <v>3.3140000000000001</v>
      </c>
      <c r="J5131">
        <v>1</v>
      </c>
      <c r="K5131">
        <v>1172.425</v>
      </c>
      <c r="L5131" t="s">
        <v>560</v>
      </c>
      <c r="M5131" t="s">
        <v>559</v>
      </c>
      <c r="N5131" s="8">
        <v>43412</v>
      </c>
      <c r="O5131">
        <v>0</v>
      </c>
      <c r="P5131">
        <v>0</v>
      </c>
      <c r="Q5131">
        <v>12520.632</v>
      </c>
      <c r="R5131">
        <v>1131.5719999999999</v>
      </c>
      <c r="S5131">
        <v>2.3570000000000002</v>
      </c>
      <c r="T5131">
        <v>33</v>
      </c>
      <c r="U5131">
        <v>3429.0059999999999</v>
      </c>
      <c r="V5131">
        <v>10</v>
      </c>
      <c r="W5131">
        <v>2.2589999999999999</v>
      </c>
      <c r="X5131">
        <v>3.6509999999999998</v>
      </c>
      <c r="Y5131" s="8">
        <v>43412</v>
      </c>
    </row>
    <row r="5132" spans="1:25" x14ac:dyDescent="0.25">
      <c r="A5132">
        <v>-111.97732999999999</v>
      </c>
      <c r="B5132">
        <v>33.07883477</v>
      </c>
      <c r="C5132" t="s">
        <v>563</v>
      </c>
      <c r="D5132" t="s">
        <v>562</v>
      </c>
      <c r="E5132" t="s">
        <v>561</v>
      </c>
      <c r="F5132">
        <v>2610</v>
      </c>
      <c r="G5132">
        <v>0</v>
      </c>
      <c r="H5132">
        <v>13.333</v>
      </c>
      <c r="I5132">
        <v>3.3460000000000001</v>
      </c>
      <c r="J5132">
        <v>1</v>
      </c>
      <c r="K5132">
        <v>1172.306</v>
      </c>
      <c r="L5132" t="s">
        <v>560</v>
      </c>
      <c r="M5132" t="s">
        <v>559</v>
      </c>
      <c r="N5132" s="8">
        <v>43412</v>
      </c>
      <c r="O5132">
        <v>0</v>
      </c>
      <c r="P5132">
        <v>0</v>
      </c>
      <c r="Q5132">
        <v>13382.418</v>
      </c>
      <c r="R5132">
        <v>1197.5999999999999</v>
      </c>
      <c r="S5132">
        <v>2.4950000000000001</v>
      </c>
      <c r="T5132">
        <v>33</v>
      </c>
      <c r="U5132">
        <v>3629.09</v>
      </c>
      <c r="V5132">
        <v>10</v>
      </c>
      <c r="W5132">
        <v>2.282</v>
      </c>
      <c r="X5132">
        <v>3.6880000000000002</v>
      </c>
      <c r="Y5132" s="8">
        <v>43412</v>
      </c>
    </row>
    <row r="5133" spans="1:25" x14ac:dyDescent="0.25">
      <c r="A5133">
        <v>-111.97733067999999</v>
      </c>
      <c r="B5133">
        <v>33.078843790000001</v>
      </c>
      <c r="C5133" t="s">
        <v>563</v>
      </c>
      <c r="D5133" t="s">
        <v>562</v>
      </c>
      <c r="E5133" t="s">
        <v>561</v>
      </c>
      <c r="F5133">
        <v>2611</v>
      </c>
      <c r="G5133">
        <v>4</v>
      </c>
      <c r="H5133">
        <v>13.333</v>
      </c>
      <c r="I5133">
        <v>3.2810000000000001</v>
      </c>
      <c r="J5133">
        <v>1</v>
      </c>
      <c r="K5133">
        <v>1172.27</v>
      </c>
      <c r="L5133" t="s">
        <v>560</v>
      </c>
      <c r="M5133" t="s">
        <v>559</v>
      </c>
      <c r="N5133" s="8">
        <v>43412</v>
      </c>
      <c r="O5133">
        <v>0</v>
      </c>
      <c r="P5133">
        <v>0</v>
      </c>
      <c r="Q5133">
        <v>13160.334000000001</v>
      </c>
      <c r="R5133">
        <v>1201.28</v>
      </c>
      <c r="S5133">
        <v>2.5030000000000001</v>
      </c>
      <c r="T5133">
        <v>33</v>
      </c>
      <c r="U5133">
        <v>3640.2420000000002</v>
      </c>
      <c r="V5133">
        <v>10</v>
      </c>
      <c r="W5133">
        <v>2.2370000000000001</v>
      </c>
      <c r="X5133">
        <v>3.6150000000000002</v>
      </c>
      <c r="Y5133" s="8">
        <v>43412</v>
      </c>
    </row>
    <row r="5134" spans="1:25" x14ac:dyDescent="0.25">
      <c r="A5134">
        <v>-111.97732966</v>
      </c>
      <c r="B5134">
        <v>33.078852779999998</v>
      </c>
      <c r="C5134" t="s">
        <v>563</v>
      </c>
      <c r="D5134" t="s">
        <v>562</v>
      </c>
      <c r="E5134" t="s">
        <v>561</v>
      </c>
      <c r="F5134">
        <v>2612</v>
      </c>
      <c r="G5134">
        <v>358</v>
      </c>
      <c r="H5134">
        <v>13.333</v>
      </c>
      <c r="I5134">
        <v>3.4119999999999999</v>
      </c>
      <c r="J5134">
        <v>1</v>
      </c>
      <c r="K5134">
        <v>1172.26</v>
      </c>
      <c r="L5134" t="s">
        <v>560</v>
      </c>
      <c r="M5134" t="s">
        <v>559</v>
      </c>
      <c r="N5134" s="8">
        <v>43412</v>
      </c>
      <c r="O5134">
        <v>0</v>
      </c>
      <c r="P5134">
        <v>0</v>
      </c>
      <c r="Q5134">
        <v>14278.409</v>
      </c>
      <c r="R5134">
        <v>1253.21</v>
      </c>
      <c r="S5134">
        <v>2.6110000000000002</v>
      </c>
      <c r="T5134">
        <v>33</v>
      </c>
      <c r="U5134">
        <v>3797.605</v>
      </c>
      <c r="V5134">
        <v>10</v>
      </c>
      <c r="W5134">
        <v>2.3260000000000001</v>
      </c>
      <c r="X5134">
        <v>3.76</v>
      </c>
      <c r="Y5134" s="8">
        <v>43412</v>
      </c>
    </row>
    <row r="5135" spans="1:25" x14ac:dyDescent="0.25">
      <c r="A5135">
        <v>-111.97733051</v>
      </c>
      <c r="B5135">
        <v>33.078861789999998</v>
      </c>
      <c r="C5135" t="s">
        <v>563</v>
      </c>
      <c r="D5135" t="s">
        <v>562</v>
      </c>
      <c r="E5135" t="s">
        <v>561</v>
      </c>
      <c r="F5135">
        <v>2613</v>
      </c>
      <c r="G5135">
        <v>3</v>
      </c>
      <c r="H5135">
        <v>13.333</v>
      </c>
      <c r="I5135">
        <v>3.0840000000000001</v>
      </c>
      <c r="J5135">
        <v>1</v>
      </c>
      <c r="K5135">
        <v>1172.3430000000001</v>
      </c>
      <c r="L5135" t="s">
        <v>560</v>
      </c>
      <c r="M5135" t="s">
        <v>559</v>
      </c>
      <c r="N5135" s="8">
        <v>43412</v>
      </c>
      <c r="O5135">
        <v>0</v>
      </c>
      <c r="P5135">
        <v>0</v>
      </c>
      <c r="Q5135">
        <v>15673.041999999999</v>
      </c>
      <c r="R5135">
        <v>1521.9580000000001</v>
      </c>
      <c r="S5135">
        <v>3.1709999999999998</v>
      </c>
      <c r="T5135">
        <v>33</v>
      </c>
      <c r="U5135">
        <v>4611.9939999999997</v>
      </c>
      <c r="V5135">
        <v>10</v>
      </c>
      <c r="W5135">
        <v>2.1030000000000002</v>
      </c>
      <c r="X5135">
        <v>3.3980000000000001</v>
      </c>
      <c r="Y5135" s="8">
        <v>43412</v>
      </c>
    </row>
    <row r="5136" spans="1:25" x14ac:dyDescent="0.25">
      <c r="A5136">
        <v>-111.97732949</v>
      </c>
      <c r="B5136">
        <v>33.078870790000003</v>
      </c>
      <c r="C5136" t="s">
        <v>563</v>
      </c>
      <c r="D5136" t="s">
        <v>562</v>
      </c>
      <c r="E5136" t="s">
        <v>561</v>
      </c>
      <c r="F5136">
        <v>2614</v>
      </c>
      <c r="G5136">
        <v>357</v>
      </c>
      <c r="H5136">
        <v>13.333</v>
      </c>
      <c r="I5136">
        <v>3.3140000000000001</v>
      </c>
      <c r="J5136">
        <v>1</v>
      </c>
      <c r="K5136">
        <v>1172.3030000000001</v>
      </c>
      <c r="L5136" t="s">
        <v>560</v>
      </c>
      <c r="M5136" t="s">
        <v>559</v>
      </c>
      <c r="N5136" s="8">
        <v>43412</v>
      </c>
      <c r="O5136">
        <v>0</v>
      </c>
      <c r="P5136">
        <v>0</v>
      </c>
      <c r="Q5136">
        <v>15685.215</v>
      </c>
      <c r="R5136">
        <v>1417.576</v>
      </c>
      <c r="S5136">
        <v>2.9529999999999998</v>
      </c>
      <c r="T5136">
        <v>33</v>
      </c>
      <c r="U5136">
        <v>4295.6850000000004</v>
      </c>
      <c r="V5136">
        <v>10</v>
      </c>
      <c r="W5136">
        <v>2.2589999999999999</v>
      </c>
      <c r="X5136">
        <v>3.6509999999999998</v>
      </c>
      <c r="Y5136" s="8">
        <v>43412</v>
      </c>
    </row>
    <row r="5137" spans="1:25" x14ac:dyDescent="0.25">
      <c r="A5137">
        <v>-111.97733067999999</v>
      </c>
      <c r="B5137">
        <v>33.078879790000002</v>
      </c>
      <c r="C5137" t="s">
        <v>563</v>
      </c>
      <c r="D5137" t="s">
        <v>562</v>
      </c>
      <c r="E5137" t="s">
        <v>561</v>
      </c>
      <c r="F5137">
        <v>2615</v>
      </c>
      <c r="G5137">
        <v>4</v>
      </c>
      <c r="H5137">
        <v>13.333</v>
      </c>
      <c r="I5137">
        <v>3.3140000000000001</v>
      </c>
      <c r="J5137">
        <v>1</v>
      </c>
      <c r="K5137">
        <v>1172.32</v>
      </c>
      <c r="L5137" t="s">
        <v>560</v>
      </c>
      <c r="M5137" t="s">
        <v>559</v>
      </c>
      <c r="N5137" s="8">
        <v>43412</v>
      </c>
      <c r="O5137">
        <v>0</v>
      </c>
      <c r="P5137">
        <v>0</v>
      </c>
      <c r="Q5137">
        <v>10908.816999999999</v>
      </c>
      <c r="R5137">
        <v>985.90200000000004</v>
      </c>
      <c r="S5137">
        <v>2.0539999999999998</v>
      </c>
      <c r="T5137">
        <v>33</v>
      </c>
      <c r="U5137">
        <v>2987.58</v>
      </c>
      <c r="V5137">
        <v>10</v>
      </c>
      <c r="W5137">
        <v>2.2589999999999999</v>
      </c>
      <c r="X5137">
        <v>3.6509999999999998</v>
      </c>
      <c r="Y5137" s="8">
        <v>43412</v>
      </c>
    </row>
    <row r="5138" spans="1:25" x14ac:dyDescent="0.25">
      <c r="A5138">
        <v>-111.97733017</v>
      </c>
      <c r="B5138">
        <v>33.07888878</v>
      </c>
      <c r="C5138" t="s">
        <v>563</v>
      </c>
      <c r="D5138" t="s">
        <v>562</v>
      </c>
      <c r="E5138" t="s">
        <v>561</v>
      </c>
      <c r="F5138">
        <v>2616</v>
      </c>
      <c r="G5138">
        <v>1</v>
      </c>
      <c r="H5138">
        <v>13.333</v>
      </c>
      <c r="I5138">
        <v>3.2149999999999999</v>
      </c>
      <c r="J5138">
        <v>1</v>
      </c>
      <c r="K5138">
        <v>1172.306</v>
      </c>
      <c r="L5138" t="s">
        <v>560</v>
      </c>
      <c r="M5138" t="s">
        <v>559</v>
      </c>
      <c r="N5138" s="8">
        <v>43412</v>
      </c>
      <c r="O5138">
        <v>0</v>
      </c>
      <c r="P5138">
        <v>0</v>
      </c>
      <c r="Q5138">
        <v>11218.644</v>
      </c>
      <c r="R5138">
        <v>1044.941</v>
      </c>
      <c r="S5138">
        <v>2.177</v>
      </c>
      <c r="T5138">
        <v>33</v>
      </c>
      <c r="U5138">
        <v>3166.4859999999999</v>
      </c>
      <c r="V5138">
        <v>10</v>
      </c>
      <c r="W5138">
        <v>2.1920000000000002</v>
      </c>
      <c r="X5138">
        <v>3.5430000000000001</v>
      </c>
      <c r="Y5138" s="8">
        <v>43412</v>
      </c>
    </row>
    <row r="5139" spans="1:25" x14ac:dyDescent="0.25">
      <c r="A5139">
        <v>-111.97732999999999</v>
      </c>
      <c r="B5139">
        <v>33.078897769999998</v>
      </c>
      <c r="C5139" t="s">
        <v>563</v>
      </c>
      <c r="D5139" t="s">
        <v>562</v>
      </c>
      <c r="E5139" t="s">
        <v>561</v>
      </c>
      <c r="F5139">
        <v>2617</v>
      </c>
      <c r="G5139">
        <v>360</v>
      </c>
      <c r="H5139">
        <v>13.333</v>
      </c>
      <c r="I5139">
        <v>3.0510000000000002</v>
      </c>
      <c r="J5139">
        <v>1</v>
      </c>
      <c r="K5139">
        <v>1172.3430000000001</v>
      </c>
      <c r="L5139" t="s">
        <v>560</v>
      </c>
      <c r="M5139" t="s">
        <v>559</v>
      </c>
      <c r="N5139" s="8">
        <v>43412</v>
      </c>
      <c r="O5139">
        <v>0</v>
      </c>
      <c r="P5139">
        <v>0</v>
      </c>
      <c r="Q5139">
        <v>16217.344999999999</v>
      </c>
      <c r="R5139">
        <v>1591.7470000000001</v>
      </c>
      <c r="S5139">
        <v>3.3159999999999998</v>
      </c>
      <c r="T5139">
        <v>33</v>
      </c>
      <c r="U5139">
        <v>4823.4759999999997</v>
      </c>
      <c r="V5139">
        <v>10</v>
      </c>
      <c r="W5139">
        <v>2.08</v>
      </c>
      <c r="X5139">
        <v>3.3620000000000001</v>
      </c>
      <c r="Y5139" s="8">
        <v>43412</v>
      </c>
    </row>
    <row r="5140" spans="1:25" x14ac:dyDescent="0.25">
      <c r="A5140">
        <v>-111.97732934</v>
      </c>
      <c r="B5140">
        <v>33.078905779999999</v>
      </c>
      <c r="C5140" t="s">
        <v>563</v>
      </c>
      <c r="D5140" t="s">
        <v>562</v>
      </c>
      <c r="E5140" t="s">
        <v>561</v>
      </c>
      <c r="F5140">
        <v>2618</v>
      </c>
      <c r="G5140">
        <v>2</v>
      </c>
      <c r="H5140">
        <v>13.333</v>
      </c>
      <c r="I5140">
        <v>3.3460000000000001</v>
      </c>
      <c r="J5140">
        <v>1</v>
      </c>
      <c r="K5140">
        <v>1172.32</v>
      </c>
      <c r="L5140" t="s">
        <v>560</v>
      </c>
      <c r="M5140" t="s">
        <v>559</v>
      </c>
      <c r="N5140" s="8">
        <v>43412</v>
      </c>
      <c r="O5140">
        <v>0</v>
      </c>
      <c r="P5140">
        <v>0</v>
      </c>
      <c r="Q5140">
        <v>13734.491</v>
      </c>
      <c r="R5140">
        <v>1229.107</v>
      </c>
      <c r="S5140">
        <v>2.5609999999999999</v>
      </c>
      <c r="T5140">
        <v>33</v>
      </c>
      <c r="U5140">
        <v>3724.5659999999998</v>
      </c>
      <c r="V5140">
        <v>10</v>
      </c>
      <c r="W5140">
        <v>2.282</v>
      </c>
      <c r="X5140">
        <v>3.6880000000000002</v>
      </c>
      <c r="Y5140" s="8">
        <v>43412</v>
      </c>
    </row>
    <row r="5141" spans="1:25" x14ac:dyDescent="0.25">
      <c r="A5141">
        <v>-111.97733153999999</v>
      </c>
      <c r="B5141">
        <v>33.078915879999997</v>
      </c>
      <c r="C5141" t="s">
        <v>563</v>
      </c>
      <c r="D5141" t="s">
        <v>562</v>
      </c>
      <c r="E5141" t="s">
        <v>561</v>
      </c>
      <c r="F5141">
        <v>2619</v>
      </c>
      <c r="G5141">
        <v>9</v>
      </c>
      <c r="H5141">
        <v>13.333</v>
      </c>
      <c r="I5141">
        <v>3.4780000000000002</v>
      </c>
      <c r="J5141">
        <v>1</v>
      </c>
      <c r="K5141">
        <v>1172.28</v>
      </c>
      <c r="L5141" t="s">
        <v>560</v>
      </c>
      <c r="M5141" t="s">
        <v>559</v>
      </c>
      <c r="N5141" s="8">
        <v>43412</v>
      </c>
      <c r="O5141">
        <v>0</v>
      </c>
      <c r="P5141">
        <v>0</v>
      </c>
      <c r="Q5141">
        <v>14688.482</v>
      </c>
      <c r="R5141">
        <v>1264.877</v>
      </c>
      <c r="S5141">
        <v>2.6349999999999998</v>
      </c>
      <c r="T5141">
        <v>33</v>
      </c>
      <c r="U5141">
        <v>3832.9609999999998</v>
      </c>
      <c r="V5141">
        <v>10</v>
      </c>
      <c r="W5141">
        <v>2.371</v>
      </c>
      <c r="X5141">
        <v>3.8319999999999999</v>
      </c>
      <c r="Y5141" s="8">
        <v>43412</v>
      </c>
    </row>
    <row r="5142" spans="1:25" x14ac:dyDescent="0.25">
      <c r="A5142">
        <v>-111.97732983</v>
      </c>
      <c r="B5142">
        <v>33.078923779999997</v>
      </c>
      <c r="C5142" t="s">
        <v>563</v>
      </c>
      <c r="D5142" t="s">
        <v>562</v>
      </c>
      <c r="E5142" t="s">
        <v>561</v>
      </c>
      <c r="F5142">
        <v>2620</v>
      </c>
      <c r="G5142">
        <v>359</v>
      </c>
      <c r="H5142">
        <v>13.333</v>
      </c>
      <c r="I5142">
        <v>3.117</v>
      </c>
      <c r="J5142">
        <v>1</v>
      </c>
      <c r="K5142">
        <v>1172.2739999999999</v>
      </c>
      <c r="L5142" t="s">
        <v>560</v>
      </c>
      <c r="M5142" t="s">
        <v>559</v>
      </c>
      <c r="N5142" s="8">
        <v>43412</v>
      </c>
      <c r="O5142">
        <v>0</v>
      </c>
      <c r="P5142">
        <v>0</v>
      </c>
      <c r="Q5142">
        <v>14533.264999999999</v>
      </c>
      <c r="R5142">
        <v>1396.423</v>
      </c>
      <c r="S5142">
        <v>2.9089999999999998</v>
      </c>
      <c r="T5142">
        <v>33</v>
      </c>
      <c r="U5142">
        <v>4231.5839999999998</v>
      </c>
      <c r="V5142">
        <v>10</v>
      </c>
      <c r="W5142">
        <v>2.125</v>
      </c>
      <c r="X5142">
        <v>3.4340000000000002</v>
      </c>
      <c r="Y5142" s="8">
        <v>43412</v>
      </c>
    </row>
    <row r="5143" spans="1:25" x14ac:dyDescent="0.25">
      <c r="A5143">
        <v>-111.97732983</v>
      </c>
      <c r="B5143">
        <v>33.078932780000002</v>
      </c>
      <c r="C5143" t="s">
        <v>563</v>
      </c>
      <c r="D5143" t="s">
        <v>562</v>
      </c>
      <c r="E5143" t="s">
        <v>561</v>
      </c>
      <c r="F5143">
        <v>2621</v>
      </c>
      <c r="G5143">
        <v>359</v>
      </c>
      <c r="H5143">
        <v>13.333</v>
      </c>
      <c r="I5143">
        <v>3.3140000000000001</v>
      </c>
      <c r="J5143">
        <v>1</v>
      </c>
      <c r="K5143">
        <v>1172.2539999999999</v>
      </c>
      <c r="L5143" t="s">
        <v>560</v>
      </c>
      <c r="M5143" t="s">
        <v>559</v>
      </c>
      <c r="N5143" s="8">
        <v>43412</v>
      </c>
      <c r="O5143">
        <v>0</v>
      </c>
      <c r="P5143">
        <v>0</v>
      </c>
      <c r="Q5143">
        <v>13921.268</v>
      </c>
      <c r="R5143">
        <v>1258.1569999999999</v>
      </c>
      <c r="S5143">
        <v>2.621</v>
      </c>
      <c r="T5143">
        <v>33</v>
      </c>
      <c r="U5143">
        <v>3812.596</v>
      </c>
      <c r="V5143">
        <v>10</v>
      </c>
      <c r="W5143">
        <v>2.2589999999999999</v>
      </c>
      <c r="X5143">
        <v>3.6509999999999998</v>
      </c>
      <c r="Y5143" s="8">
        <v>43412</v>
      </c>
    </row>
    <row r="5144" spans="1:25" x14ac:dyDescent="0.25">
      <c r="A5144">
        <v>-111.97733086</v>
      </c>
      <c r="B5144">
        <v>33.078941810000003</v>
      </c>
      <c r="C5144" t="s">
        <v>563</v>
      </c>
      <c r="D5144" t="s">
        <v>562</v>
      </c>
      <c r="E5144" t="s">
        <v>561</v>
      </c>
      <c r="F5144">
        <v>2622</v>
      </c>
      <c r="G5144">
        <v>5</v>
      </c>
      <c r="H5144">
        <v>13.333</v>
      </c>
      <c r="I5144">
        <v>3.117</v>
      </c>
      <c r="J5144">
        <v>1</v>
      </c>
      <c r="K5144">
        <v>1172.3230000000001</v>
      </c>
      <c r="L5144" t="s">
        <v>560</v>
      </c>
      <c r="M5144" t="s">
        <v>559</v>
      </c>
      <c r="N5144" s="8">
        <v>43412</v>
      </c>
      <c r="O5144">
        <v>0</v>
      </c>
      <c r="P5144">
        <v>0</v>
      </c>
      <c r="Q5144">
        <v>15612.784</v>
      </c>
      <c r="R5144">
        <v>1500.1479999999999</v>
      </c>
      <c r="S5144">
        <v>3.125</v>
      </c>
      <c r="T5144">
        <v>33</v>
      </c>
      <c r="U5144">
        <v>4545.902</v>
      </c>
      <c r="V5144">
        <v>10</v>
      </c>
      <c r="W5144">
        <v>2.125</v>
      </c>
      <c r="X5144">
        <v>3.4340000000000002</v>
      </c>
      <c r="Y5144" s="8">
        <v>43412</v>
      </c>
    </row>
    <row r="5145" spans="1:25" x14ac:dyDescent="0.25">
      <c r="A5145">
        <v>-111.97732883</v>
      </c>
      <c r="B5145">
        <v>33.07895078</v>
      </c>
      <c r="C5145" t="s">
        <v>563</v>
      </c>
      <c r="D5145" t="s">
        <v>562</v>
      </c>
      <c r="E5145" t="s">
        <v>561</v>
      </c>
      <c r="F5145">
        <v>2623</v>
      </c>
      <c r="G5145">
        <v>359</v>
      </c>
      <c r="H5145">
        <v>13.333</v>
      </c>
      <c r="I5145">
        <v>3.3460000000000001</v>
      </c>
      <c r="J5145">
        <v>1</v>
      </c>
      <c r="K5145">
        <v>1172.29</v>
      </c>
      <c r="L5145" t="s">
        <v>560</v>
      </c>
      <c r="M5145" t="s">
        <v>559</v>
      </c>
      <c r="N5145" s="8">
        <v>43412</v>
      </c>
      <c r="O5145">
        <v>0</v>
      </c>
      <c r="P5145">
        <v>0</v>
      </c>
      <c r="Q5145">
        <v>15691.714</v>
      </c>
      <c r="R5145">
        <v>1404.26</v>
      </c>
      <c r="S5145">
        <v>2.9260000000000002</v>
      </c>
      <c r="T5145">
        <v>33</v>
      </c>
      <c r="U5145">
        <v>4255.3329999999996</v>
      </c>
      <c r="V5145">
        <v>10</v>
      </c>
      <c r="W5145">
        <v>2.282</v>
      </c>
      <c r="X5145">
        <v>3.6880000000000002</v>
      </c>
      <c r="Y5145" s="8">
        <v>43412</v>
      </c>
    </row>
    <row r="5146" spans="1:25" x14ac:dyDescent="0.25">
      <c r="A5146">
        <v>-111.97733067999999</v>
      </c>
      <c r="B5146">
        <v>33.078959789999999</v>
      </c>
      <c r="C5146" t="s">
        <v>563</v>
      </c>
      <c r="D5146" t="s">
        <v>562</v>
      </c>
      <c r="E5146" t="s">
        <v>561</v>
      </c>
      <c r="F5146">
        <v>2624</v>
      </c>
      <c r="G5146">
        <v>4</v>
      </c>
      <c r="H5146">
        <v>13.333</v>
      </c>
      <c r="I5146">
        <v>3.2149999999999999</v>
      </c>
      <c r="J5146">
        <v>1</v>
      </c>
      <c r="K5146">
        <v>1172.306</v>
      </c>
      <c r="L5146" t="s">
        <v>560</v>
      </c>
      <c r="M5146" t="s">
        <v>559</v>
      </c>
      <c r="N5146" s="8">
        <v>43412</v>
      </c>
      <c r="O5146">
        <v>0</v>
      </c>
      <c r="P5146">
        <v>0</v>
      </c>
      <c r="Q5146">
        <v>13218.829</v>
      </c>
      <c r="R5146">
        <v>1231.2439999999999</v>
      </c>
      <c r="S5146">
        <v>2.5649999999999999</v>
      </c>
      <c r="T5146">
        <v>33</v>
      </c>
      <c r="U5146">
        <v>3731.0430000000001</v>
      </c>
      <c r="V5146">
        <v>10</v>
      </c>
      <c r="W5146">
        <v>2.1920000000000002</v>
      </c>
      <c r="X5146">
        <v>3.5430000000000001</v>
      </c>
      <c r="Y5146" s="8">
        <v>43412</v>
      </c>
    </row>
    <row r="5147" spans="1:25" x14ac:dyDescent="0.25">
      <c r="A5147">
        <v>-111.97732949</v>
      </c>
      <c r="B5147">
        <v>33.078968789999998</v>
      </c>
      <c r="C5147" t="s">
        <v>563</v>
      </c>
      <c r="D5147" t="s">
        <v>562</v>
      </c>
      <c r="E5147" t="s">
        <v>561</v>
      </c>
      <c r="F5147">
        <v>2625</v>
      </c>
      <c r="G5147">
        <v>357</v>
      </c>
      <c r="H5147">
        <v>13.333</v>
      </c>
      <c r="I5147">
        <v>3.2480000000000002</v>
      </c>
      <c r="J5147">
        <v>1</v>
      </c>
      <c r="K5147">
        <v>1172.326</v>
      </c>
      <c r="L5147" t="s">
        <v>560</v>
      </c>
      <c r="M5147" t="s">
        <v>559</v>
      </c>
      <c r="N5147" s="8">
        <v>43412</v>
      </c>
      <c r="O5147">
        <v>0</v>
      </c>
      <c r="P5147">
        <v>0</v>
      </c>
      <c r="Q5147">
        <v>13343.200999999999</v>
      </c>
      <c r="R5147">
        <v>1230.2750000000001</v>
      </c>
      <c r="S5147">
        <v>2.5630000000000002</v>
      </c>
      <c r="T5147">
        <v>33</v>
      </c>
      <c r="U5147">
        <v>3728.105</v>
      </c>
      <c r="V5147">
        <v>10</v>
      </c>
      <c r="W5147">
        <v>2.2149999999999999</v>
      </c>
      <c r="X5147">
        <v>3.5790000000000002</v>
      </c>
      <c r="Y5147" s="8">
        <v>43412</v>
      </c>
    </row>
    <row r="5148" spans="1:25" x14ac:dyDescent="0.25">
      <c r="A5148">
        <v>-111.97732951</v>
      </c>
      <c r="B5148">
        <v>33.078977790000003</v>
      </c>
      <c r="C5148" t="s">
        <v>563</v>
      </c>
      <c r="D5148" t="s">
        <v>562</v>
      </c>
      <c r="E5148" t="s">
        <v>561</v>
      </c>
      <c r="F5148">
        <v>2626</v>
      </c>
      <c r="G5148">
        <v>3</v>
      </c>
      <c r="H5148">
        <v>13.333</v>
      </c>
      <c r="I5148">
        <v>3.4449999999999998</v>
      </c>
      <c r="J5148">
        <v>1</v>
      </c>
      <c r="K5148">
        <v>1172.287</v>
      </c>
      <c r="L5148" t="s">
        <v>560</v>
      </c>
      <c r="M5148" t="s">
        <v>559</v>
      </c>
      <c r="N5148" s="8">
        <v>43412</v>
      </c>
      <c r="O5148">
        <v>0</v>
      </c>
      <c r="P5148">
        <v>0</v>
      </c>
      <c r="Q5148">
        <v>15394.225</v>
      </c>
      <c r="R5148">
        <v>1338.2760000000001</v>
      </c>
      <c r="S5148">
        <v>2.7879999999999998</v>
      </c>
      <c r="T5148">
        <v>33</v>
      </c>
      <c r="U5148">
        <v>4055.3829999999998</v>
      </c>
      <c r="V5148">
        <v>10</v>
      </c>
      <c r="W5148">
        <v>2.3490000000000002</v>
      </c>
      <c r="X5148">
        <v>3.7959999999999998</v>
      </c>
      <c r="Y5148" s="8">
        <v>43412</v>
      </c>
    </row>
    <row r="5149" spans="1:25" x14ac:dyDescent="0.25">
      <c r="A5149">
        <v>-111.97733086</v>
      </c>
      <c r="B5149">
        <v>33.078986810000004</v>
      </c>
      <c r="C5149" t="s">
        <v>563</v>
      </c>
      <c r="D5149" t="s">
        <v>562</v>
      </c>
      <c r="E5149" t="s">
        <v>561</v>
      </c>
      <c r="F5149">
        <v>2627</v>
      </c>
      <c r="G5149">
        <v>5</v>
      </c>
      <c r="H5149">
        <v>13.333</v>
      </c>
      <c r="I5149">
        <v>3.0840000000000001</v>
      </c>
      <c r="J5149">
        <v>1</v>
      </c>
      <c r="K5149">
        <v>1172.31</v>
      </c>
      <c r="L5149" t="s">
        <v>560</v>
      </c>
      <c r="M5149" t="s">
        <v>559</v>
      </c>
      <c r="N5149" s="8">
        <v>43412</v>
      </c>
      <c r="O5149">
        <v>0</v>
      </c>
      <c r="P5149">
        <v>0</v>
      </c>
      <c r="Q5149">
        <v>13400.593999999999</v>
      </c>
      <c r="R5149">
        <v>1301.288</v>
      </c>
      <c r="S5149">
        <v>2.7109999999999999</v>
      </c>
      <c r="T5149">
        <v>33</v>
      </c>
      <c r="U5149">
        <v>3943.297</v>
      </c>
      <c r="V5149">
        <v>10</v>
      </c>
      <c r="W5149">
        <v>2.1030000000000002</v>
      </c>
      <c r="X5149">
        <v>3.3980000000000001</v>
      </c>
      <c r="Y5149" s="8">
        <v>43412</v>
      </c>
    </row>
    <row r="5150" spans="1:25" x14ac:dyDescent="0.25">
      <c r="A5150">
        <v>-111.97732913999999</v>
      </c>
      <c r="B5150">
        <v>33.078995810000002</v>
      </c>
      <c r="C5150" t="s">
        <v>563</v>
      </c>
      <c r="D5150" t="s">
        <v>562</v>
      </c>
      <c r="E5150" t="s">
        <v>561</v>
      </c>
      <c r="F5150">
        <v>2628</v>
      </c>
      <c r="G5150">
        <v>355</v>
      </c>
      <c r="H5150">
        <v>13.333</v>
      </c>
      <c r="I5150">
        <v>3.117</v>
      </c>
      <c r="J5150">
        <v>1</v>
      </c>
      <c r="K5150">
        <v>1172.241</v>
      </c>
      <c r="L5150" t="s">
        <v>560</v>
      </c>
      <c r="M5150" t="s">
        <v>559</v>
      </c>
      <c r="N5150" s="8">
        <v>43412</v>
      </c>
      <c r="O5150">
        <v>0</v>
      </c>
      <c r="P5150">
        <v>0</v>
      </c>
      <c r="Q5150">
        <v>9366.0730000000003</v>
      </c>
      <c r="R5150">
        <v>899.93499999999995</v>
      </c>
      <c r="S5150">
        <v>1.875</v>
      </c>
      <c r="T5150">
        <v>33</v>
      </c>
      <c r="U5150">
        <v>2727.076</v>
      </c>
      <c r="V5150">
        <v>10</v>
      </c>
      <c r="W5150">
        <v>2.125</v>
      </c>
      <c r="X5150">
        <v>3.4340000000000002</v>
      </c>
      <c r="Y5150" s="8">
        <v>43412</v>
      </c>
    </row>
    <row r="5151" spans="1:25" x14ac:dyDescent="0.25">
      <c r="A5151">
        <v>-111.97733017</v>
      </c>
      <c r="B5151">
        <v>33.079004779999998</v>
      </c>
      <c r="C5151" t="s">
        <v>563</v>
      </c>
      <c r="D5151" t="s">
        <v>562</v>
      </c>
      <c r="E5151" t="s">
        <v>561</v>
      </c>
      <c r="F5151">
        <v>2629</v>
      </c>
      <c r="G5151">
        <v>1</v>
      </c>
      <c r="H5151">
        <v>13.333</v>
      </c>
      <c r="I5151">
        <v>3.2810000000000001</v>
      </c>
      <c r="J5151">
        <v>1</v>
      </c>
      <c r="K5151">
        <v>1172.2929999999999</v>
      </c>
      <c r="L5151" t="s">
        <v>560</v>
      </c>
      <c r="M5151" t="s">
        <v>559</v>
      </c>
      <c r="N5151" s="8">
        <v>43412</v>
      </c>
      <c r="O5151">
        <v>0</v>
      </c>
      <c r="P5151">
        <v>0</v>
      </c>
      <c r="Q5151">
        <v>10771.502</v>
      </c>
      <c r="R5151">
        <v>983.226</v>
      </c>
      <c r="S5151">
        <v>2.048</v>
      </c>
      <c r="T5151">
        <v>33</v>
      </c>
      <c r="U5151">
        <v>2979.4740000000002</v>
      </c>
      <c r="V5151">
        <v>10</v>
      </c>
      <c r="W5151">
        <v>2.2370000000000001</v>
      </c>
      <c r="X5151">
        <v>3.6150000000000002</v>
      </c>
      <c r="Y5151" s="8">
        <v>43412</v>
      </c>
    </row>
    <row r="5152" spans="1:25" x14ac:dyDescent="0.25">
      <c r="A5152">
        <v>-111.97732849</v>
      </c>
      <c r="B5152">
        <v>33.07901279</v>
      </c>
      <c r="C5152" t="s">
        <v>563</v>
      </c>
      <c r="D5152" t="s">
        <v>562</v>
      </c>
      <c r="E5152" t="s">
        <v>561</v>
      </c>
      <c r="F5152">
        <v>2630</v>
      </c>
      <c r="G5152">
        <v>357</v>
      </c>
      <c r="H5152">
        <v>13.333</v>
      </c>
      <c r="I5152">
        <v>3.0840000000000001</v>
      </c>
      <c r="J5152">
        <v>1</v>
      </c>
      <c r="K5152">
        <v>1172.4380000000001</v>
      </c>
      <c r="L5152" t="s">
        <v>560</v>
      </c>
      <c r="M5152" t="s">
        <v>559</v>
      </c>
      <c r="N5152" s="8">
        <v>43412</v>
      </c>
      <c r="O5152">
        <v>0</v>
      </c>
      <c r="P5152">
        <v>0</v>
      </c>
      <c r="Q5152">
        <v>11748.296</v>
      </c>
      <c r="R5152">
        <v>1140.8389999999999</v>
      </c>
      <c r="S5152">
        <v>2.3769999999999998</v>
      </c>
      <c r="T5152">
        <v>33</v>
      </c>
      <c r="U5152">
        <v>3457.087</v>
      </c>
      <c r="V5152">
        <v>10</v>
      </c>
      <c r="W5152">
        <v>2.1030000000000002</v>
      </c>
      <c r="X5152">
        <v>3.3980000000000001</v>
      </c>
      <c r="Y5152" s="8">
        <v>43412</v>
      </c>
    </row>
    <row r="5153" spans="1:25" x14ac:dyDescent="0.25">
      <c r="A5153">
        <v>-111.97733137</v>
      </c>
      <c r="B5153">
        <v>33.079022019999996</v>
      </c>
      <c r="C5153" t="s">
        <v>563</v>
      </c>
      <c r="D5153" t="s">
        <v>562</v>
      </c>
      <c r="E5153" t="s">
        <v>561</v>
      </c>
      <c r="F5153">
        <v>2631</v>
      </c>
      <c r="G5153">
        <v>14</v>
      </c>
      <c r="H5153">
        <v>13.333</v>
      </c>
      <c r="I5153">
        <v>3.2810000000000001</v>
      </c>
      <c r="J5153">
        <v>1</v>
      </c>
      <c r="K5153">
        <v>1172.356</v>
      </c>
      <c r="L5153" t="s">
        <v>560</v>
      </c>
      <c r="M5153" t="s">
        <v>559</v>
      </c>
      <c r="N5153" s="8">
        <v>43412</v>
      </c>
      <c r="O5153">
        <v>0</v>
      </c>
      <c r="P5153">
        <v>0</v>
      </c>
      <c r="Q5153">
        <v>11995.937</v>
      </c>
      <c r="R5153">
        <v>1094.9929999999999</v>
      </c>
      <c r="S5153">
        <v>2.2810000000000001</v>
      </c>
      <c r="T5153">
        <v>33</v>
      </c>
      <c r="U5153">
        <v>3318.1610000000001</v>
      </c>
      <c r="V5153">
        <v>10</v>
      </c>
      <c r="W5153">
        <v>2.2370000000000001</v>
      </c>
      <c r="X5153">
        <v>3.6150000000000002</v>
      </c>
      <c r="Y5153" s="8">
        <v>43412</v>
      </c>
    </row>
    <row r="5154" spans="1:25" x14ac:dyDescent="0.25">
      <c r="A5154">
        <v>-111.97732883</v>
      </c>
      <c r="B5154">
        <v>33.079030779999997</v>
      </c>
      <c r="C5154" t="s">
        <v>563</v>
      </c>
      <c r="D5154" t="s">
        <v>562</v>
      </c>
      <c r="E5154" t="s">
        <v>561</v>
      </c>
      <c r="F5154">
        <v>2632</v>
      </c>
      <c r="G5154">
        <v>359</v>
      </c>
      <c r="H5154">
        <v>13.333</v>
      </c>
      <c r="I5154">
        <v>3.2810000000000001</v>
      </c>
      <c r="J5154">
        <v>1</v>
      </c>
      <c r="K5154">
        <v>1172.3130000000001</v>
      </c>
      <c r="L5154" t="s">
        <v>560</v>
      </c>
      <c r="M5154" t="s">
        <v>559</v>
      </c>
      <c r="N5154" s="8">
        <v>43412</v>
      </c>
      <c r="O5154">
        <v>0</v>
      </c>
      <c r="P5154">
        <v>0</v>
      </c>
      <c r="Q5154">
        <v>10926.442999999999</v>
      </c>
      <c r="R5154">
        <v>997.36900000000003</v>
      </c>
      <c r="S5154">
        <v>2.0779999999999998</v>
      </c>
      <c r="T5154">
        <v>33</v>
      </c>
      <c r="U5154">
        <v>3022.3319999999999</v>
      </c>
      <c r="V5154">
        <v>10</v>
      </c>
      <c r="W5154">
        <v>2.2370000000000001</v>
      </c>
      <c r="X5154">
        <v>3.6150000000000002</v>
      </c>
      <c r="Y5154" s="8">
        <v>43412</v>
      </c>
    </row>
    <row r="5155" spans="1:25" x14ac:dyDescent="0.25">
      <c r="A5155">
        <v>-111.977329</v>
      </c>
      <c r="B5155">
        <v>33.079039770000001</v>
      </c>
      <c r="C5155" t="s">
        <v>563</v>
      </c>
      <c r="D5155" t="s">
        <v>562</v>
      </c>
      <c r="E5155" t="s">
        <v>561</v>
      </c>
      <c r="F5155">
        <v>2633</v>
      </c>
      <c r="G5155">
        <v>0</v>
      </c>
      <c r="H5155">
        <v>13.333</v>
      </c>
      <c r="I5155">
        <v>3.3460000000000001</v>
      </c>
      <c r="J5155">
        <v>1</v>
      </c>
      <c r="K5155">
        <v>1172.32</v>
      </c>
      <c r="L5155" t="s">
        <v>560</v>
      </c>
      <c r="M5155" t="s">
        <v>559</v>
      </c>
      <c r="N5155" s="8">
        <v>43412</v>
      </c>
      <c r="O5155">
        <v>0</v>
      </c>
      <c r="P5155">
        <v>0</v>
      </c>
      <c r="Q5155">
        <v>13736.97</v>
      </c>
      <c r="R5155">
        <v>1229.329</v>
      </c>
      <c r="S5155">
        <v>2.5609999999999999</v>
      </c>
      <c r="T5155">
        <v>33</v>
      </c>
      <c r="U5155">
        <v>3725.239</v>
      </c>
      <c r="V5155">
        <v>10</v>
      </c>
      <c r="W5155">
        <v>2.282</v>
      </c>
      <c r="X5155">
        <v>3.6880000000000002</v>
      </c>
      <c r="Y5155" s="8">
        <v>43412</v>
      </c>
    </row>
    <row r="5156" spans="1:25" x14ac:dyDescent="0.25">
      <c r="A5156">
        <v>-111.977328</v>
      </c>
      <c r="B5156">
        <v>33.07904877</v>
      </c>
      <c r="C5156" t="s">
        <v>563</v>
      </c>
      <c r="D5156" t="s">
        <v>562</v>
      </c>
      <c r="E5156" t="s">
        <v>561</v>
      </c>
      <c r="F5156">
        <v>2634</v>
      </c>
      <c r="G5156">
        <v>360</v>
      </c>
      <c r="H5156">
        <v>13.333</v>
      </c>
      <c r="I5156">
        <v>3.2480000000000002</v>
      </c>
      <c r="J5156">
        <v>1</v>
      </c>
      <c r="K5156">
        <v>1172.3430000000001</v>
      </c>
      <c r="L5156" t="s">
        <v>560</v>
      </c>
      <c r="M5156" t="s">
        <v>559</v>
      </c>
      <c r="N5156" s="8">
        <v>43412</v>
      </c>
      <c r="O5156">
        <v>0</v>
      </c>
      <c r="P5156">
        <v>0</v>
      </c>
      <c r="Q5156">
        <v>14241.395</v>
      </c>
      <c r="R5156">
        <v>1313.09</v>
      </c>
      <c r="S5156">
        <v>2.7360000000000002</v>
      </c>
      <c r="T5156">
        <v>33</v>
      </c>
      <c r="U5156">
        <v>3979.0619999999999</v>
      </c>
      <c r="V5156">
        <v>10</v>
      </c>
      <c r="W5156">
        <v>2.2149999999999999</v>
      </c>
      <c r="X5156">
        <v>3.5790000000000002</v>
      </c>
      <c r="Y5156" s="8">
        <v>43412</v>
      </c>
    </row>
    <row r="5157" spans="1:25" x14ac:dyDescent="0.25">
      <c r="A5157">
        <v>-111.97732934</v>
      </c>
      <c r="B5157">
        <v>33.079057779999999</v>
      </c>
      <c r="C5157" t="s">
        <v>563</v>
      </c>
      <c r="D5157" t="s">
        <v>562</v>
      </c>
      <c r="E5157" t="s">
        <v>561</v>
      </c>
      <c r="F5157">
        <v>2635</v>
      </c>
      <c r="G5157">
        <v>2</v>
      </c>
      <c r="H5157">
        <v>13.333</v>
      </c>
      <c r="I5157">
        <v>3.2480000000000002</v>
      </c>
      <c r="J5157">
        <v>1</v>
      </c>
      <c r="K5157">
        <v>1172.2739999999999</v>
      </c>
      <c r="L5157" t="s">
        <v>560</v>
      </c>
      <c r="M5157" t="s">
        <v>559</v>
      </c>
      <c r="N5157" s="8">
        <v>43412</v>
      </c>
      <c r="O5157">
        <v>0</v>
      </c>
      <c r="P5157">
        <v>0</v>
      </c>
      <c r="Q5157">
        <v>15008.168</v>
      </c>
      <c r="R5157">
        <v>1383.789</v>
      </c>
      <c r="S5157">
        <v>2.883</v>
      </c>
      <c r="T5157">
        <v>33</v>
      </c>
      <c r="U5157">
        <v>4193.299</v>
      </c>
      <c r="V5157">
        <v>10</v>
      </c>
      <c r="W5157">
        <v>2.2149999999999999</v>
      </c>
      <c r="X5157">
        <v>3.5790000000000002</v>
      </c>
      <c r="Y5157" s="8">
        <v>43412</v>
      </c>
    </row>
    <row r="5158" spans="1:25" x14ac:dyDescent="0.25">
      <c r="A5158">
        <v>-111.97732817000001</v>
      </c>
      <c r="B5158">
        <v>33.079066779999998</v>
      </c>
      <c r="C5158" t="s">
        <v>563</v>
      </c>
      <c r="D5158" t="s">
        <v>562</v>
      </c>
      <c r="E5158" t="s">
        <v>561</v>
      </c>
      <c r="F5158">
        <v>2636</v>
      </c>
      <c r="G5158">
        <v>1</v>
      </c>
      <c r="H5158">
        <v>13.333</v>
      </c>
      <c r="I5158">
        <v>3.15</v>
      </c>
      <c r="J5158">
        <v>1</v>
      </c>
      <c r="K5158">
        <v>1172.3130000000001</v>
      </c>
      <c r="L5158" t="s">
        <v>560</v>
      </c>
      <c r="M5158" t="s">
        <v>559</v>
      </c>
      <c r="N5158" s="8">
        <v>43412</v>
      </c>
      <c r="O5158">
        <v>0</v>
      </c>
      <c r="P5158">
        <v>0</v>
      </c>
      <c r="Q5158">
        <v>13368.758</v>
      </c>
      <c r="R5158">
        <v>1271.1510000000001</v>
      </c>
      <c r="S5158">
        <v>2.6480000000000001</v>
      </c>
      <c r="T5158">
        <v>33</v>
      </c>
      <c r="U5158">
        <v>3851.9720000000002</v>
      </c>
      <c r="V5158">
        <v>10</v>
      </c>
      <c r="W5158">
        <v>2.1469999999999998</v>
      </c>
      <c r="X5158">
        <v>3.4710000000000001</v>
      </c>
      <c r="Y5158" s="8">
        <v>43412</v>
      </c>
    </row>
    <row r="5159" spans="1:25" x14ac:dyDescent="0.25">
      <c r="A5159">
        <v>-111.97732917</v>
      </c>
      <c r="B5159">
        <v>33.079075779999997</v>
      </c>
      <c r="C5159" t="s">
        <v>563</v>
      </c>
      <c r="D5159" t="s">
        <v>562</v>
      </c>
      <c r="E5159" t="s">
        <v>561</v>
      </c>
      <c r="F5159">
        <v>2637</v>
      </c>
      <c r="G5159">
        <v>1</v>
      </c>
      <c r="H5159">
        <v>13.333</v>
      </c>
      <c r="I5159">
        <v>3.1819999999999999</v>
      </c>
      <c r="J5159">
        <v>1</v>
      </c>
      <c r="K5159">
        <v>1172.2639999999999</v>
      </c>
      <c r="L5159" t="s">
        <v>560</v>
      </c>
      <c r="M5159" t="s">
        <v>559</v>
      </c>
      <c r="N5159" s="8">
        <v>43412</v>
      </c>
      <c r="O5159">
        <v>0</v>
      </c>
      <c r="P5159">
        <v>0</v>
      </c>
      <c r="Q5159">
        <v>13871.421</v>
      </c>
      <c r="R5159">
        <v>1305.3489999999999</v>
      </c>
      <c r="S5159">
        <v>2.7189999999999999</v>
      </c>
      <c r="T5159">
        <v>33</v>
      </c>
      <c r="U5159">
        <v>3955.6019999999999</v>
      </c>
      <c r="V5159">
        <v>10</v>
      </c>
      <c r="W5159">
        <v>2.17</v>
      </c>
      <c r="X5159">
        <v>3.5070000000000001</v>
      </c>
      <c r="Y5159" s="8">
        <v>43412</v>
      </c>
    </row>
    <row r="5160" spans="1:25" x14ac:dyDescent="0.25">
      <c r="A5160">
        <v>-111.97732817000001</v>
      </c>
      <c r="B5160">
        <v>33.079084780000002</v>
      </c>
      <c r="C5160" t="s">
        <v>563</v>
      </c>
      <c r="D5160" t="s">
        <v>562</v>
      </c>
      <c r="E5160" t="s">
        <v>561</v>
      </c>
      <c r="F5160">
        <v>2638</v>
      </c>
      <c r="G5160">
        <v>1</v>
      </c>
      <c r="H5160">
        <v>13.333</v>
      </c>
      <c r="I5160">
        <v>3.2810000000000001</v>
      </c>
      <c r="J5160">
        <v>1</v>
      </c>
      <c r="K5160">
        <v>1172.3330000000001</v>
      </c>
      <c r="L5160" t="s">
        <v>560</v>
      </c>
      <c r="M5160" t="s">
        <v>559</v>
      </c>
      <c r="N5160" s="8">
        <v>43412</v>
      </c>
      <c r="O5160">
        <v>0</v>
      </c>
      <c r="P5160">
        <v>0</v>
      </c>
      <c r="Q5160">
        <v>14005.321</v>
      </c>
      <c r="R5160">
        <v>1278.4110000000001</v>
      </c>
      <c r="S5160">
        <v>2.6629999999999998</v>
      </c>
      <c r="T5160">
        <v>33</v>
      </c>
      <c r="U5160">
        <v>3873.971</v>
      </c>
      <c r="V5160">
        <v>10</v>
      </c>
      <c r="W5160">
        <v>2.2370000000000001</v>
      </c>
      <c r="X5160">
        <v>3.6150000000000002</v>
      </c>
      <c r="Y5160" s="8">
        <v>43412</v>
      </c>
    </row>
    <row r="5161" spans="1:25" x14ac:dyDescent="0.25">
      <c r="A5161">
        <v>-111.97732817000001</v>
      </c>
      <c r="B5161">
        <v>33.079093780000001</v>
      </c>
      <c r="C5161" t="s">
        <v>563</v>
      </c>
      <c r="D5161" t="s">
        <v>562</v>
      </c>
      <c r="E5161" t="s">
        <v>561</v>
      </c>
      <c r="F5161">
        <v>2639</v>
      </c>
      <c r="G5161">
        <v>1</v>
      </c>
      <c r="H5161">
        <v>13.333</v>
      </c>
      <c r="I5161">
        <v>3.2810000000000001</v>
      </c>
      <c r="J5161">
        <v>1</v>
      </c>
      <c r="K5161">
        <v>1172.3430000000001</v>
      </c>
      <c r="L5161" t="s">
        <v>560</v>
      </c>
      <c r="M5161" t="s">
        <v>559</v>
      </c>
      <c r="N5161" s="8">
        <v>43412</v>
      </c>
      <c r="O5161">
        <v>0</v>
      </c>
      <c r="P5161">
        <v>0</v>
      </c>
      <c r="Q5161">
        <v>12412.95</v>
      </c>
      <c r="R5161">
        <v>1133.058</v>
      </c>
      <c r="S5161">
        <v>2.3610000000000002</v>
      </c>
      <c r="T5161">
        <v>33</v>
      </c>
      <c r="U5161">
        <v>3433.51</v>
      </c>
      <c r="V5161">
        <v>10</v>
      </c>
      <c r="W5161">
        <v>2.2370000000000001</v>
      </c>
      <c r="X5161">
        <v>3.6150000000000002</v>
      </c>
      <c r="Y5161" s="8">
        <v>43412</v>
      </c>
    </row>
    <row r="5162" spans="1:25" x14ac:dyDescent="0.25">
      <c r="A5162">
        <v>-111.97732817000001</v>
      </c>
      <c r="B5162">
        <v>33.079102779999999</v>
      </c>
      <c r="C5162" t="s">
        <v>563</v>
      </c>
      <c r="D5162" t="s">
        <v>562</v>
      </c>
      <c r="E5162" t="s">
        <v>561</v>
      </c>
      <c r="F5162">
        <v>2640</v>
      </c>
      <c r="G5162">
        <v>1</v>
      </c>
      <c r="H5162">
        <v>13.333</v>
      </c>
      <c r="I5162">
        <v>3.2480000000000002</v>
      </c>
      <c r="J5162">
        <v>1</v>
      </c>
      <c r="K5162">
        <v>1172.27</v>
      </c>
      <c r="L5162" t="s">
        <v>560</v>
      </c>
      <c r="M5162" t="s">
        <v>559</v>
      </c>
      <c r="N5162" s="8">
        <v>43412</v>
      </c>
      <c r="O5162">
        <v>0</v>
      </c>
      <c r="P5162">
        <v>0</v>
      </c>
      <c r="Q5162">
        <v>11915.353999999999</v>
      </c>
      <c r="R5162">
        <v>1098.624</v>
      </c>
      <c r="S5162">
        <v>2.2890000000000001</v>
      </c>
      <c r="T5162">
        <v>33</v>
      </c>
      <c r="U5162">
        <v>3329.163</v>
      </c>
      <c r="V5162">
        <v>10</v>
      </c>
      <c r="W5162">
        <v>2.2149999999999999</v>
      </c>
      <c r="X5162">
        <v>3.5790000000000002</v>
      </c>
      <c r="Y5162" s="8">
        <v>43412</v>
      </c>
    </row>
    <row r="5163" spans="1:25" x14ac:dyDescent="0.25">
      <c r="A5163">
        <v>-111.97732683</v>
      </c>
      <c r="B5163">
        <v>33.079111779999998</v>
      </c>
      <c r="C5163" t="s">
        <v>563</v>
      </c>
      <c r="D5163" t="s">
        <v>562</v>
      </c>
      <c r="E5163" t="s">
        <v>561</v>
      </c>
      <c r="F5163">
        <v>2641</v>
      </c>
      <c r="G5163">
        <v>359</v>
      </c>
      <c r="H5163">
        <v>13.333</v>
      </c>
      <c r="I5163">
        <v>3.3140000000000001</v>
      </c>
      <c r="J5163">
        <v>1</v>
      </c>
      <c r="K5163">
        <v>1172.2829999999999</v>
      </c>
      <c r="L5163" t="s">
        <v>560</v>
      </c>
      <c r="M5163" t="s">
        <v>559</v>
      </c>
      <c r="N5163" s="8">
        <v>43412</v>
      </c>
      <c r="O5163">
        <v>0</v>
      </c>
      <c r="P5163">
        <v>0</v>
      </c>
      <c r="Q5163">
        <v>10810.773999999999</v>
      </c>
      <c r="R5163">
        <v>977.04100000000005</v>
      </c>
      <c r="S5163">
        <v>2.036</v>
      </c>
      <c r="T5163">
        <v>33</v>
      </c>
      <c r="U5163">
        <v>2960.73</v>
      </c>
      <c r="V5163">
        <v>10</v>
      </c>
      <c r="W5163">
        <v>2.2589999999999999</v>
      </c>
      <c r="X5163">
        <v>3.6509999999999998</v>
      </c>
      <c r="Y5163" s="8">
        <v>43412</v>
      </c>
    </row>
    <row r="5164" spans="1:25" x14ac:dyDescent="0.25">
      <c r="A5164">
        <v>-111.97732834</v>
      </c>
      <c r="B5164">
        <v>33.079120779999997</v>
      </c>
      <c r="C5164" t="s">
        <v>563</v>
      </c>
      <c r="D5164" t="s">
        <v>562</v>
      </c>
      <c r="E5164" t="s">
        <v>561</v>
      </c>
      <c r="F5164">
        <v>2642</v>
      </c>
      <c r="G5164">
        <v>2</v>
      </c>
      <c r="H5164">
        <v>13.333</v>
      </c>
      <c r="I5164">
        <v>3.3460000000000001</v>
      </c>
      <c r="J5164">
        <v>1</v>
      </c>
      <c r="K5164">
        <v>1172.287</v>
      </c>
      <c r="L5164" t="s">
        <v>560</v>
      </c>
      <c r="M5164" t="s">
        <v>559</v>
      </c>
      <c r="N5164" s="8">
        <v>43412</v>
      </c>
      <c r="O5164">
        <v>0</v>
      </c>
      <c r="P5164">
        <v>0</v>
      </c>
      <c r="Q5164">
        <v>12971.188</v>
      </c>
      <c r="R5164">
        <v>1160.799</v>
      </c>
      <c r="S5164">
        <v>2.4180000000000001</v>
      </c>
      <c r="T5164">
        <v>33</v>
      </c>
      <c r="U5164">
        <v>3517.5709999999999</v>
      </c>
      <c r="V5164">
        <v>10</v>
      </c>
      <c r="W5164">
        <v>2.282</v>
      </c>
      <c r="X5164">
        <v>3.6880000000000002</v>
      </c>
      <c r="Y5164" s="8">
        <v>43412</v>
      </c>
    </row>
    <row r="5165" spans="1:25" x14ac:dyDescent="0.25">
      <c r="A5165">
        <v>-111.97732683</v>
      </c>
      <c r="B5165">
        <v>33.079129780000002</v>
      </c>
      <c r="C5165" t="s">
        <v>563</v>
      </c>
      <c r="D5165" t="s">
        <v>562</v>
      </c>
      <c r="E5165" t="s">
        <v>561</v>
      </c>
      <c r="F5165">
        <v>2643</v>
      </c>
      <c r="G5165">
        <v>359</v>
      </c>
      <c r="H5165">
        <v>13.333</v>
      </c>
      <c r="I5165">
        <v>3.2810000000000001</v>
      </c>
      <c r="J5165">
        <v>1</v>
      </c>
      <c r="K5165">
        <v>1172.251</v>
      </c>
      <c r="L5165" t="s">
        <v>560</v>
      </c>
      <c r="M5165" t="s">
        <v>559</v>
      </c>
      <c r="N5165" s="8">
        <v>43412</v>
      </c>
      <c r="O5165">
        <v>0</v>
      </c>
      <c r="P5165">
        <v>0</v>
      </c>
      <c r="Q5165">
        <v>12106.317999999999</v>
      </c>
      <c r="R5165">
        <v>1105.069</v>
      </c>
      <c r="S5165">
        <v>2.302</v>
      </c>
      <c r="T5165">
        <v>33</v>
      </c>
      <c r="U5165">
        <v>3348.6930000000002</v>
      </c>
      <c r="V5165">
        <v>10</v>
      </c>
      <c r="W5165">
        <v>2.2370000000000001</v>
      </c>
      <c r="X5165">
        <v>3.6150000000000002</v>
      </c>
      <c r="Y5165" s="8">
        <v>43412</v>
      </c>
    </row>
    <row r="5166" spans="1:25" x14ac:dyDescent="0.25">
      <c r="A5166">
        <v>-111.97732851000001</v>
      </c>
      <c r="B5166">
        <v>33.079138790000002</v>
      </c>
      <c r="C5166" t="s">
        <v>563</v>
      </c>
      <c r="D5166" t="s">
        <v>562</v>
      </c>
      <c r="E5166" t="s">
        <v>561</v>
      </c>
      <c r="F5166">
        <v>2644</v>
      </c>
      <c r="G5166">
        <v>3</v>
      </c>
      <c r="H5166">
        <v>13.333</v>
      </c>
      <c r="I5166">
        <v>3.2480000000000002</v>
      </c>
      <c r="J5166">
        <v>1</v>
      </c>
      <c r="K5166">
        <v>1172.27</v>
      </c>
      <c r="L5166" t="s">
        <v>560</v>
      </c>
      <c r="M5166" t="s">
        <v>559</v>
      </c>
      <c r="N5166" s="8">
        <v>43412</v>
      </c>
      <c r="O5166">
        <v>0</v>
      </c>
      <c r="P5166">
        <v>0</v>
      </c>
      <c r="Q5166">
        <v>12348.726000000001</v>
      </c>
      <c r="R5166">
        <v>1138.5820000000001</v>
      </c>
      <c r="S5166">
        <v>2.3719999999999999</v>
      </c>
      <c r="T5166">
        <v>33</v>
      </c>
      <c r="U5166">
        <v>3450.248</v>
      </c>
      <c r="V5166">
        <v>10</v>
      </c>
      <c r="W5166">
        <v>2.2149999999999999</v>
      </c>
      <c r="X5166">
        <v>3.5790000000000002</v>
      </c>
      <c r="Y5166" s="8">
        <v>43412</v>
      </c>
    </row>
    <row r="5167" spans="1:25" x14ac:dyDescent="0.25">
      <c r="A5167">
        <v>-111.97732748999999</v>
      </c>
      <c r="B5167">
        <v>33.07914779</v>
      </c>
      <c r="C5167" t="s">
        <v>563</v>
      </c>
      <c r="D5167" t="s">
        <v>562</v>
      </c>
      <c r="E5167" t="s">
        <v>561</v>
      </c>
      <c r="F5167">
        <v>2645</v>
      </c>
      <c r="G5167">
        <v>357</v>
      </c>
      <c r="H5167">
        <v>13.333</v>
      </c>
      <c r="I5167">
        <v>3.3460000000000001</v>
      </c>
      <c r="J5167">
        <v>1</v>
      </c>
      <c r="K5167">
        <v>1172.251</v>
      </c>
      <c r="L5167" t="s">
        <v>560</v>
      </c>
      <c r="M5167" t="s">
        <v>559</v>
      </c>
      <c r="N5167" s="8">
        <v>43412</v>
      </c>
      <c r="O5167">
        <v>0</v>
      </c>
      <c r="P5167">
        <v>0</v>
      </c>
      <c r="Q5167">
        <v>14374.194</v>
      </c>
      <c r="R5167">
        <v>1286.354</v>
      </c>
      <c r="S5167">
        <v>2.68</v>
      </c>
      <c r="T5167">
        <v>33</v>
      </c>
      <c r="U5167">
        <v>3898.0430000000001</v>
      </c>
      <c r="V5167">
        <v>10</v>
      </c>
      <c r="W5167">
        <v>2.282</v>
      </c>
      <c r="X5167">
        <v>3.6880000000000002</v>
      </c>
      <c r="Y5167" s="8">
        <v>43412</v>
      </c>
    </row>
    <row r="5168" spans="1:25" x14ac:dyDescent="0.25">
      <c r="A5168">
        <v>-111.97732834</v>
      </c>
      <c r="B5168">
        <v>33.079156779999998</v>
      </c>
      <c r="C5168" t="s">
        <v>563</v>
      </c>
      <c r="D5168" t="s">
        <v>562</v>
      </c>
      <c r="E5168" t="s">
        <v>561</v>
      </c>
      <c r="F5168">
        <v>2646</v>
      </c>
      <c r="G5168">
        <v>2</v>
      </c>
      <c r="H5168">
        <v>13.333</v>
      </c>
      <c r="I5168">
        <v>3.2480000000000002</v>
      </c>
      <c r="J5168">
        <v>1</v>
      </c>
      <c r="K5168">
        <v>1172.326</v>
      </c>
      <c r="L5168" t="s">
        <v>560</v>
      </c>
      <c r="M5168" t="s">
        <v>559</v>
      </c>
      <c r="N5168" s="8">
        <v>43412</v>
      </c>
      <c r="O5168">
        <v>0</v>
      </c>
      <c r="P5168">
        <v>0</v>
      </c>
      <c r="Q5168">
        <v>16571.511999999999</v>
      </c>
      <c r="R5168">
        <v>1527.933</v>
      </c>
      <c r="S5168">
        <v>3.1829999999999998</v>
      </c>
      <c r="T5168">
        <v>33</v>
      </c>
      <c r="U5168">
        <v>4630.0990000000002</v>
      </c>
      <c r="V5168">
        <v>10</v>
      </c>
      <c r="W5168">
        <v>2.2149999999999999</v>
      </c>
      <c r="X5168">
        <v>3.5790000000000002</v>
      </c>
      <c r="Y5168" s="8">
        <v>43412</v>
      </c>
    </row>
    <row r="5169" spans="1:25" x14ac:dyDescent="0.25">
      <c r="A5169">
        <v>-111.97732683</v>
      </c>
      <c r="B5169">
        <v>33.079165779999997</v>
      </c>
      <c r="C5169" t="s">
        <v>563</v>
      </c>
      <c r="D5169" t="s">
        <v>562</v>
      </c>
      <c r="E5169" t="s">
        <v>561</v>
      </c>
      <c r="F5169">
        <v>2647</v>
      </c>
      <c r="G5169">
        <v>359</v>
      </c>
      <c r="H5169">
        <v>13.333</v>
      </c>
      <c r="I5169">
        <v>3.2810000000000001</v>
      </c>
      <c r="J5169">
        <v>1</v>
      </c>
      <c r="K5169">
        <v>1172.29</v>
      </c>
      <c r="L5169" t="s">
        <v>560</v>
      </c>
      <c r="M5169" t="s">
        <v>559</v>
      </c>
      <c r="N5169" s="8">
        <v>43412</v>
      </c>
      <c r="O5169">
        <v>0</v>
      </c>
      <c r="P5169">
        <v>0</v>
      </c>
      <c r="Q5169">
        <v>14979.967000000001</v>
      </c>
      <c r="R5169">
        <v>1367.377</v>
      </c>
      <c r="S5169">
        <v>2.8490000000000002</v>
      </c>
      <c r="T5169">
        <v>33</v>
      </c>
      <c r="U5169">
        <v>4143.5649999999996</v>
      </c>
      <c r="V5169">
        <v>10</v>
      </c>
      <c r="W5169">
        <v>2.2370000000000001</v>
      </c>
      <c r="X5169">
        <v>3.6150000000000002</v>
      </c>
      <c r="Y5169" s="8">
        <v>43412</v>
      </c>
    </row>
    <row r="5170" spans="1:25" x14ac:dyDescent="0.25">
      <c r="A5170">
        <v>-111.97732834</v>
      </c>
      <c r="B5170">
        <v>33.079174780000002</v>
      </c>
      <c r="C5170" t="s">
        <v>563</v>
      </c>
      <c r="D5170" t="s">
        <v>562</v>
      </c>
      <c r="E5170" t="s">
        <v>561</v>
      </c>
      <c r="F5170">
        <v>2648</v>
      </c>
      <c r="G5170">
        <v>2</v>
      </c>
      <c r="H5170">
        <v>13.333</v>
      </c>
      <c r="I5170">
        <v>3.2810000000000001</v>
      </c>
      <c r="J5170">
        <v>1</v>
      </c>
      <c r="K5170">
        <v>1172.2739999999999</v>
      </c>
      <c r="L5170" t="s">
        <v>560</v>
      </c>
      <c r="M5170" t="s">
        <v>559</v>
      </c>
      <c r="N5170" s="8">
        <v>43412</v>
      </c>
      <c r="O5170">
        <v>0</v>
      </c>
      <c r="P5170">
        <v>0</v>
      </c>
      <c r="Q5170">
        <v>15978.187</v>
      </c>
      <c r="R5170">
        <v>1458.4939999999999</v>
      </c>
      <c r="S5170">
        <v>3.0390000000000001</v>
      </c>
      <c r="T5170">
        <v>33</v>
      </c>
      <c r="U5170">
        <v>4419.68</v>
      </c>
      <c r="V5170">
        <v>10</v>
      </c>
      <c r="W5170">
        <v>2.2370000000000001</v>
      </c>
      <c r="X5170">
        <v>3.6150000000000002</v>
      </c>
      <c r="Y5170" s="8">
        <v>43412</v>
      </c>
    </row>
    <row r="5171" spans="1:25" x14ac:dyDescent="0.25">
      <c r="A5171">
        <v>-111.97732614</v>
      </c>
      <c r="B5171">
        <v>33.079182809999999</v>
      </c>
      <c r="C5171" t="s">
        <v>563</v>
      </c>
      <c r="D5171" t="s">
        <v>562</v>
      </c>
      <c r="E5171" t="s">
        <v>561</v>
      </c>
      <c r="F5171">
        <v>2649</v>
      </c>
      <c r="G5171">
        <v>355</v>
      </c>
      <c r="H5171">
        <v>13.333</v>
      </c>
      <c r="I5171">
        <v>3.15</v>
      </c>
      <c r="J5171">
        <v>1</v>
      </c>
      <c r="K5171">
        <v>1172.3430000000001</v>
      </c>
      <c r="L5171" t="s">
        <v>560</v>
      </c>
      <c r="M5171" t="s">
        <v>559</v>
      </c>
      <c r="N5171" s="8">
        <v>43412</v>
      </c>
      <c r="O5171">
        <v>0</v>
      </c>
      <c r="P5171">
        <v>0</v>
      </c>
      <c r="Q5171">
        <v>16502.495999999999</v>
      </c>
      <c r="R5171">
        <v>1569.1179999999999</v>
      </c>
      <c r="S5171">
        <v>3.2690000000000001</v>
      </c>
      <c r="T5171">
        <v>33</v>
      </c>
      <c r="U5171">
        <v>4754.9040000000005</v>
      </c>
      <c r="V5171">
        <v>10</v>
      </c>
      <c r="W5171">
        <v>2.1469999999999998</v>
      </c>
      <c r="X5171">
        <v>3.4710000000000001</v>
      </c>
      <c r="Y5171" s="8">
        <v>43412</v>
      </c>
    </row>
    <row r="5172" spans="1:25" x14ac:dyDescent="0.25">
      <c r="A5172">
        <v>-111.97732834</v>
      </c>
      <c r="B5172">
        <v>33.079191780000002</v>
      </c>
      <c r="C5172" t="s">
        <v>563</v>
      </c>
      <c r="D5172" t="s">
        <v>562</v>
      </c>
      <c r="E5172" t="s">
        <v>561</v>
      </c>
      <c r="F5172">
        <v>2650</v>
      </c>
      <c r="G5172">
        <v>2</v>
      </c>
      <c r="H5172">
        <v>13.333</v>
      </c>
      <c r="I5172">
        <v>3.2149999999999999</v>
      </c>
      <c r="J5172">
        <v>1</v>
      </c>
      <c r="K5172">
        <v>1172.26</v>
      </c>
      <c r="L5172" t="s">
        <v>560</v>
      </c>
      <c r="M5172" t="s">
        <v>559</v>
      </c>
      <c r="N5172" s="8">
        <v>43412</v>
      </c>
      <c r="O5172">
        <v>0</v>
      </c>
      <c r="P5172">
        <v>0</v>
      </c>
      <c r="Q5172">
        <v>15734.732</v>
      </c>
      <c r="R5172">
        <v>1465.5830000000001</v>
      </c>
      <c r="S5172">
        <v>3.0529999999999999</v>
      </c>
      <c r="T5172">
        <v>33</v>
      </c>
      <c r="U5172">
        <v>4441.1620000000003</v>
      </c>
      <c r="V5172">
        <v>10</v>
      </c>
      <c r="W5172">
        <v>2.1920000000000002</v>
      </c>
      <c r="X5172">
        <v>3.5430000000000001</v>
      </c>
      <c r="Y5172" s="8">
        <v>43412</v>
      </c>
    </row>
    <row r="5173" spans="1:25" x14ac:dyDescent="0.25">
      <c r="A5173">
        <v>-111.97732817000001</v>
      </c>
      <c r="B5173">
        <v>33.079200780000001</v>
      </c>
      <c r="C5173" t="s">
        <v>563</v>
      </c>
      <c r="D5173" t="s">
        <v>562</v>
      </c>
      <c r="E5173" t="s">
        <v>561</v>
      </c>
      <c r="F5173">
        <v>2651</v>
      </c>
      <c r="G5173">
        <v>1</v>
      </c>
      <c r="H5173">
        <v>13.333</v>
      </c>
      <c r="I5173">
        <v>3.15</v>
      </c>
      <c r="J5173">
        <v>1</v>
      </c>
      <c r="K5173">
        <v>1172.3230000000001</v>
      </c>
      <c r="L5173" t="s">
        <v>560</v>
      </c>
      <c r="M5173" t="s">
        <v>559</v>
      </c>
      <c r="N5173" s="8">
        <v>43412</v>
      </c>
      <c r="O5173">
        <v>0</v>
      </c>
      <c r="P5173">
        <v>0</v>
      </c>
      <c r="Q5173">
        <v>14076.65</v>
      </c>
      <c r="R5173">
        <v>1338.46</v>
      </c>
      <c r="S5173">
        <v>2.7879999999999998</v>
      </c>
      <c r="T5173">
        <v>33</v>
      </c>
      <c r="U5173">
        <v>4055.9389999999999</v>
      </c>
      <c r="V5173">
        <v>10</v>
      </c>
      <c r="W5173">
        <v>2.1469999999999998</v>
      </c>
      <c r="X5173">
        <v>3.4710000000000001</v>
      </c>
      <c r="Y5173" s="8">
        <v>43412</v>
      </c>
    </row>
    <row r="5174" spans="1:25" x14ac:dyDescent="0.25">
      <c r="A5174">
        <v>-111.977328</v>
      </c>
      <c r="B5174">
        <v>33.079209769999999</v>
      </c>
      <c r="C5174" t="s">
        <v>563</v>
      </c>
      <c r="D5174" t="s">
        <v>562</v>
      </c>
      <c r="E5174" t="s">
        <v>561</v>
      </c>
      <c r="F5174">
        <v>2652</v>
      </c>
      <c r="G5174">
        <v>0</v>
      </c>
      <c r="H5174">
        <v>13.333</v>
      </c>
      <c r="I5174">
        <v>3.3140000000000001</v>
      </c>
      <c r="J5174">
        <v>1</v>
      </c>
      <c r="K5174">
        <v>1172.32</v>
      </c>
      <c r="L5174" t="s">
        <v>560</v>
      </c>
      <c r="M5174" t="s">
        <v>559</v>
      </c>
      <c r="N5174" s="8">
        <v>43412</v>
      </c>
      <c r="O5174">
        <v>0</v>
      </c>
      <c r="P5174">
        <v>0</v>
      </c>
      <c r="Q5174">
        <v>13767.815000000001</v>
      </c>
      <c r="R5174">
        <v>1244.288</v>
      </c>
      <c r="S5174">
        <v>2.5920000000000001</v>
      </c>
      <c r="T5174">
        <v>33</v>
      </c>
      <c r="U5174">
        <v>3770.57</v>
      </c>
      <c r="V5174">
        <v>10</v>
      </c>
      <c r="W5174">
        <v>2.2589999999999999</v>
      </c>
      <c r="X5174">
        <v>3.6509999999999998</v>
      </c>
      <c r="Y5174" s="8">
        <v>43412</v>
      </c>
    </row>
    <row r="5175" spans="1:25" x14ac:dyDescent="0.25">
      <c r="A5175">
        <v>-111.97732817000001</v>
      </c>
      <c r="B5175">
        <v>33.079218779999998</v>
      </c>
      <c r="C5175" t="s">
        <v>563</v>
      </c>
      <c r="D5175" t="s">
        <v>562</v>
      </c>
      <c r="E5175" t="s">
        <v>561</v>
      </c>
      <c r="F5175">
        <v>2653</v>
      </c>
      <c r="G5175">
        <v>1</v>
      </c>
      <c r="H5175">
        <v>13.333</v>
      </c>
      <c r="I5175">
        <v>3.15</v>
      </c>
      <c r="J5175">
        <v>1</v>
      </c>
      <c r="K5175">
        <v>1172.3920000000001</v>
      </c>
      <c r="L5175" t="s">
        <v>560</v>
      </c>
      <c r="M5175" t="s">
        <v>559</v>
      </c>
      <c r="N5175" s="8">
        <v>43412</v>
      </c>
      <c r="O5175">
        <v>0</v>
      </c>
      <c r="P5175">
        <v>0</v>
      </c>
      <c r="Q5175">
        <v>12463.734</v>
      </c>
      <c r="R5175">
        <v>1185.098</v>
      </c>
      <c r="S5175">
        <v>2.4689999999999999</v>
      </c>
      <c r="T5175">
        <v>33</v>
      </c>
      <c r="U5175">
        <v>3591.2060000000001</v>
      </c>
      <c r="V5175">
        <v>10</v>
      </c>
      <c r="W5175">
        <v>2.1469999999999998</v>
      </c>
      <c r="X5175">
        <v>3.4710000000000001</v>
      </c>
      <c r="Y5175" s="8">
        <v>43412</v>
      </c>
    </row>
    <row r="5176" spans="1:25" x14ac:dyDescent="0.25">
      <c r="A5176">
        <v>-111.97732666</v>
      </c>
      <c r="B5176">
        <v>33.079227779999997</v>
      </c>
      <c r="C5176" t="s">
        <v>563</v>
      </c>
      <c r="D5176" t="s">
        <v>562</v>
      </c>
      <c r="E5176" t="s">
        <v>561</v>
      </c>
      <c r="F5176">
        <v>2654</v>
      </c>
      <c r="G5176">
        <v>358</v>
      </c>
      <c r="H5176">
        <v>13.333</v>
      </c>
      <c r="I5176">
        <v>3.3140000000000001</v>
      </c>
      <c r="J5176">
        <v>1</v>
      </c>
      <c r="K5176">
        <v>1172.28</v>
      </c>
      <c r="L5176" t="s">
        <v>560</v>
      </c>
      <c r="M5176" t="s">
        <v>559</v>
      </c>
      <c r="N5176" s="8">
        <v>43412</v>
      </c>
      <c r="O5176">
        <v>0</v>
      </c>
      <c r="P5176">
        <v>0</v>
      </c>
      <c r="Q5176">
        <v>13429.951999999999</v>
      </c>
      <c r="R5176">
        <v>1213.7529999999999</v>
      </c>
      <c r="S5176">
        <v>2.5289999999999999</v>
      </c>
      <c r="T5176">
        <v>33</v>
      </c>
      <c r="U5176">
        <v>3678.04</v>
      </c>
      <c r="V5176">
        <v>10</v>
      </c>
      <c r="W5176">
        <v>2.2589999999999999</v>
      </c>
      <c r="X5176">
        <v>3.6509999999999998</v>
      </c>
      <c r="Y5176" s="8">
        <v>43412</v>
      </c>
    </row>
    <row r="5177" spans="1:25" x14ac:dyDescent="0.25">
      <c r="A5177">
        <v>-111.97732903000001</v>
      </c>
      <c r="B5177">
        <v>33.079236819999998</v>
      </c>
      <c r="C5177" t="s">
        <v>563</v>
      </c>
      <c r="D5177" t="s">
        <v>562</v>
      </c>
      <c r="E5177" t="s">
        <v>561</v>
      </c>
      <c r="F5177">
        <v>2655</v>
      </c>
      <c r="G5177">
        <v>6</v>
      </c>
      <c r="H5177">
        <v>13.333</v>
      </c>
      <c r="I5177">
        <v>3.379</v>
      </c>
      <c r="J5177">
        <v>1</v>
      </c>
      <c r="K5177">
        <v>1172.287</v>
      </c>
      <c r="L5177" t="s">
        <v>560</v>
      </c>
      <c r="M5177" t="s">
        <v>559</v>
      </c>
      <c r="N5177" s="8">
        <v>43412</v>
      </c>
      <c r="O5177">
        <v>0</v>
      </c>
      <c r="P5177">
        <v>0</v>
      </c>
      <c r="Q5177">
        <v>16105.862999999999</v>
      </c>
      <c r="R5177">
        <v>1427.329</v>
      </c>
      <c r="S5177">
        <v>2.9740000000000002</v>
      </c>
      <c r="T5177">
        <v>33</v>
      </c>
      <c r="U5177">
        <v>4325.2389999999996</v>
      </c>
      <c r="V5177">
        <v>10</v>
      </c>
      <c r="W5177">
        <v>2.3039999999999998</v>
      </c>
      <c r="X5177">
        <v>3.7240000000000002</v>
      </c>
      <c r="Y5177" s="8">
        <v>43412</v>
      </c>
    </row>
    <row r="5178" spans="1:25" x14ac:dyDescent="0.25">
      <c r="A5178">
        <v>-111.97732683</v>
      </c>
      <c r="B5178">
        <v>33.079245780000001</v>
      </c>
      <c r="C5178" t="s">
        <v>563</v>
      </c>
      <c r="D5178" t="s">
        <v>562</v>
      </c>
      <c r="E5178" t="s">
        <v>561</v>
      </c>
      <c r="F5178">
        <v>2656</v>
      </c>
      <c r="G5178">
        <v>359</v>
      </c>
      <c r="H5178">
        <v>13.333</v>
      </c>
      <c r="I5178">
        <v>3.2480000000000002</v>
      </c>
      <c r="J5178">
        <v>1</v>
      </c>
      <c r="K5178">
        <v>1172.3330000000001</v>
      </c>
      <c r="L5178" t="s">
        <v>560</v>
      </c>
      <c r="M5178" t="s">
        <v>559</v>
      </c>
      <c r="N5178" s="8">
        <v>43412</v>
      </c>
      <c r="O5178">
        <v>0</v>
      </c>
      <c r="P5178">
        <v>0</v>
      </c>
      <c r="Q5178">
        <v>17945.434000000001</v>
      </c>
      <c r="R5178">
        <v>1654.6120000000001</v>
      </c>
      <c r="S5178">
        <v>3.4470000000000001</v>
      </c>
      <c r="T5178">
        <v>33</v>
      </c>
      <c r="U5178">
        <v>5013.9740000000002</v>
      </c>
      <c r="V5178">
        <v>10</v>
      </c>
      <c r="W5178">
        <v>2.2149999999999999</v>
      </c>
      <c r="X5178">
        <v>3.5790000000000002</v>
      </c>
      <c r="Y5178" s="8">
        <v>43412</v>
      </c>
    </row>
    <row r="5179" spans="1:25" x14ac:dyDescent="0.25">
      <c r="A5179">
        <v>-111.97732768</v>
      </c>
      <c r="B5179">
        <v>33.07925479</v>
      </c>
      <c r="C5179" t="s">
        <v>563</v>
      </c>
      <c r="D5179" t="s">
        <v>562</v>
      </c>
      <c r="E5179" t="s">
        <v>561</v>
      </c>
      <c r="F5179">
        <v>2657</v>
      </c>
      <c r="G5179">
        <v>4</v>
      </c>
      <c r="H5179">
        <v>13.333</v>
      </c>
      <c r="I5179">
        <v>3.2149999999999999</v>
      </c>
      <c r="J5179">
        <v>1</v>
      </c>
      <c r="K5179">
        <v>1172.297</v>
      </c>
      <c r="L5179" t="s">
        <v>560</v>
      </c>
      <c r="M5179" t="s">
        <v>559</v>
      </c>
      <c r="N5179" s="8">
        <v>43412</v>
      </c>
      <c r="O5179">
        <v>0</v>
      </c>
      <c r="P5179">
        <v>0</v>
      </c>
      <c r="Q5179">
        <v>16985.991000000002</v>
      </c>
      <c r="R5179">
        <v>1582.13</v>
      </c>
      <c r="S5179">
        <v>3.2959999999999998</v>
      </c>
      <c r="T5179">
        <v>33</v>
      </c>
      <c r="U5179">
        <v>4794.3320000000003</v>
      </c>
      <c r="V5179">
        <v>10</v>
      </c>
      <c r="W5179">
        <v>2.1920000000000002</v>
      </c>
      <c r="X5179">
        <v>3.5430000000000001</v>
      </c>
      <c r="Y5179" s="8">
        <v>43412</v>
      </c>
    </row>
    <row r="5180" spans="1:25" x14ac:dyDescent="0.25">
      <c r="A5180">
        <v>-111.97732750999999</v>
      </c>
      <c r="B5180">
        <v>33.079263789999999</v>
      </c>
      <c r="C5180" t="s">
        <v>563</v>
      </c>
      <c r="D5180" t="s">
        <v>562</v>
      </c>
      <c r="E5180" t="s">
        <v>561</v>
      </c>
      <c r="F5180">
        <v>2658</v>
      </c>
      <c r="G5180">
        <v>3</v>
      </c>
      <c r="H5180">
        <v>13.333</v>
      </c>
      <c r="I5180">
        <v>3.2149999999999999</v>
      </c>
      <c r="J5180">
        <v>1</v>
      </c>
      <c r="K5180">
        <v>1172.26</v>
      </c>
      <c r="L5180" t="s">
        <v>560</v>
      </c>
      <c r="M5180" t="s">
        <v>559</v>
      </c>
      <c r="N5180" s="8">
        <v>43412</v>
      </c>
      <c r="O5180">
        <v>0</v>
      </c>
      <c r="P5180">
        <v>0</v>
      </c>
      <c r="Q5180">
        <v>15497.941999999999</v>
      </c>
      <c r="R5180">
        <v>1443.528</v>
      </c>
      <c r="S5180">
        <v>3.0070000000000001</v>
      </c>
      <c r="T5180">
        <v>33</v>
      </c>
      <c r="U5180">
        <v>4374.3270000000002</v>
      </c>
      <c r="V5180">
        <v>10</v>
      </c>
      <c r="W5180">
        <v>2.1920000000000002</v>
      </c>
      <c r="X5180">
        <v>3.5430000000000001</v>
      </c>
      <c r="Y5180" s="8">
        <v>43412</v>
      </c>
    </row>
    <row r="5181" spans="1:25" x14ac:dyDescent="0.25">
      <c r="A5181">
        <v>-111.977327</v>
      </c>
      <c r="B5181">
        <v>33.079272770000003</v>
      </c>
      <c r="C5181" t="s">
        <v>563</v>
      </c>
      <c r="D5181" t="s">
        <v>562</v>
      </c>
      <c r="E5181" t="s">
        <v>561</v>
      </c>
      <c r="F5181">
        <v>2659</v>
      </c>
      <c r="G5181">
        <v>360</v>
      </c>
      <c r="H5181">
        <v>13.333</v>
      </c>
      <c r="I5181">
        <v>3.2149999999999999</v>
      </c>
      <c r="J5181">
        <v>1</v>
      </c>
      <c r="K5181">
        <v>1172.3230000000001</v>
      </c>
      <c r="L5181" t="s">
        <v>560</v>
      </c>
      <c r="M5181" t="s">
        <v>559</v>
      </c>
      <c r="N5181" s="8">
        <v>43412</v>
      </c>
      <c r="O5181">
        <v>0</v>
      </c>
      <c r="P5181">
        <v>0</v>
      </c>
      <c r="Q5181">
        <v>18139.758000000002</v>
      </c>
      <c r="R5181">
        <v>1689.595</v>
      </c>
      <c r="S5181">
        <v>3.52</v>
      </c>
      <c r="T5181">
        <v>33</v>
      </c>
      <c r="U5181">
        <v>5119.9859999999999</v>
      </c>
      <c r="V5181">
        <v>10</v>
      </c>
      <c r="W5181">
        <v>2.1920000000000002</v>
      </c>
      <c r="X5181">
        <v>3.5430000000000001</v>
      </c>
      <c r="Y5181" s="8">
        <v>43412</v>
      </c>
    </row>
    <row r="5182" spans="1:25" x14ac:dyDescent="0.25">
      <c r="A5182">
        <v>-111.97732750999999</v>
      </c>
      <c r="B5182">
        <v>33.079281790000003</v>
      </c>
      <c r="C5182" t="s">
        <v>563</v>
      </c>
      <c r="D5182" t="s">
        <v>562</v>
      </c>
      <c r="E5182" t="s">
        <v>561</v>
      </c>
      <c r="F5182">
        <v>2660</v>
      </c>
      <c r="G5182">
        <v>3</v>
      </c>
      <c r="H5182">
        <v>13.333</v>
      </c>
      <c r="I5182">
        <v>3.3140000000000001</v>
      </c>
      <c r="J5182">
        <v>1</v>
      </c>
      <c r="K5182">
        <v>1172.287</v>
      </c>
      <c r="L5182" t="s">
        <v>560</v>
      </c>
      <c r="M5182" t="s">
        <v>559</v>
      </c>
      <c r="N5182" s="8">
        <v>43412</v>
      </c>
      <c r="O5182">
        <v>0</v>
      </c>
      <c r="P5182">
        <v>0</v>
      </c>
      <c r="Q5182">
        <v>15700.472</v>
      </c>
      <c r="R5182">
        <v>1418.9549999999999</v>
      </c>
      <c r="S5182">
        <v>2.956</v>
      </c>
      <c r="T5182">
        <v>33</v>
      </c>
      <c r="U5182">
        <v>4299.8630000000003</v>
      </c>
      <c r="V5182">
        <v>10</v>
      </c>
      <c r="W5182">
        <v>2.2589999999999999</v>
      </c>
      <c r="X5182">
        <v>3.6509999999999998</v>
      </c>
      <c r="Y5182" s="8">
        <v>43412</v>
      </c>
    </row>
    <row r="5183" spans="1:25" x14ac:dyDescent="0.25">
      <c r="A5183">
        <v>-111.97732649</v>
      </c>
      <c r="B5183">
        <v>33.079289789999997</v>
      </c>
      <c r="C5183" t="s">
        <v>563</v>
      </c>
      <c r="D5183" t="s">
        <v>562</v>
      </c>
      <c r="E5183" t="s">
        <v>561</v>
      </c>
      <c r="F5183">
        <v>2661</v>
      </c>
      <c r="G5183">
        <v>357</v>
      </c>
      <c r="H5183">
        <v>13.333</v>
      </c>
      <c r="I5183">
        <v>3.0840000000000001</v>
      </c>
      <c r="J5183">
        <v>1</v>
      </c>
      <c r="K5183">
        <v>1172.3589999999999</v>
      </c>
      <c r="L5183" t="s">
        <v>560</v>
      </c>
      <c r="M5183" t="s">
        <v>559</v>
      </c>
      <c r="N5183" s="8">
        <v>43412</v>
      </c>
      <c r="O5183">
        <v>0</v>
      </c>
      <c r="P5183">
        <v>0</v>
      </c>
      <c r="Q5183">
        <v>13726.064</v>
      </c>
      <c r="R5183">
        <v>1332.893</v>
      </c>
      <c r="S5183">
        <v>2.7770000000000001</v>
      </c>
      <c r="T5183">
        <v>33</v>
      </c>
      <c r="U5183">
        <v>4039.0709999999999</v>
      </c>
      <c r="V5183">
        <v>10</v>
      </c>
      <c r="W5183">
        <v>2.1030000000000002</v>
      </c>
      <c r="X5183">
        <v>3.3980000000000001</v>
      </c>
      <c r="Y5183" s="8">
        <v>43412</v>
      </c>
    </row>
    <row r="5184" spans="1:25" x14ac:dyDescent="0.25">
      <c r="A5184">
        <v>-111.97732617</v>
      </c>
      <c r="B5184">
        <v>33.079298780000002</v>
      </c>
      <c r="C5184" t="s">
        <v>563</v>
      </c>
      <c r="D5184" t="s">
        <v>562</v>
      </c>
      <c r="E5184" t="s">
        <v>561</v>
      </c>
      <c r="F5184">
        <v>2662</v>
      </c>
      <c r="G5184">
        <v>1</v>
      </c>
      <c r="H5184">
        <v>13.333</v>
      </c>
      <c r="I5184">
        <v>3.3460000000000001</v>
      </c>
      <c r="J5184">
        <v>1</v>
      </c>
      <c r="K5184">
        <v>1172.326</v>
      </c>
      <c r="L5184" t="s">
        <v>560</v>
      </c>
      <c r="M5184" t="s">
        <v>559</v>
      </c>
      <c r="N5184" s="8">
        <v>43412</v>
      </c>
      <c r="O5184">
        <v>0</v>
      </c>
      <c r="P5184">
        <v>0</v>
      </c>
      <c r="Q5184">
        <v>13148.216</v>
      </c>
      <c r="R5184">
        <v>1176.6410000000001</v>
      </c>
      <c r="S5184">
        <v>2.4510000000000001</v>
      </c>
      <c r="T5184">
        <v>33</v>
      </c>
      <c r="U5184">
        <v>3565.5790000000002</v>
      </c>
      <c r="V5184">
        <v>10</v>
      </c>
      <c r="W5184">
        <v>2.282</v>
      </c>
      <c r="X5184">
        <v>3.6880000000000002</v>
      </c>
      <c r="Y5184" s="8">
        <v>43412</v>
      </c>
    </row>
    <row r="5185" spans="1:25" x14ac:dyDescent="0.25">
      <c r="A5185">
        <v>-111.9773282</v>
      </c>
      <c r="B5185">
        <v>33.079307839999998</v>
      </c>
      <c r="C5185" t="s">
        <v>563</v>
      </c>
      <c r="D5185" t="s">
        <v>562</v>
      </c>
      <c r="E5185" t="s">
        <v>561</v>
      </c>
      <c r="F5185">
        <v>2663</v>
      </c>
      <c r="G5185">
        <v>7</v>
      </c>
      <c r="H5185">
        <v>13.333</v>
      </c>
      <c r="I5185">
        <v>3.15</v>
      </c>
      <c r="J5185">
        <v>1</v>
      </c>
      <c r="K5185">
        <v>1172.2739999999999</v>
      </c>
      <c r="L5185" t="s">
        <v>560</v>
      </c>
      <c r="M5185" t="s">
        <v>559</v>
      </c>
      <c r="N5185" s="8">
        <v>43412</v>
      </c>
      <c r="O5185">
        <v>0</v>
      </c>
      <c r="P5185">
        <v>0</v>
      </c>
      <c r="Q5185">
        <v>16019.001</v>
      </c>
      <c r="R5185">
        <v>1523.146</v>
      </c>
      <c r="S5185">
        <v>3.173</v>
      </c>
      <c r="T5185">
        <v>33</v>
      </c>
      <c r="U5185">
        <v>4615.5929999999998</v>
      </c>
      <c r="V5185">
        <v>10</v>
      </c>
      <c r="W5185">
        <v>2.1469999999999998</v>
      </c>
      <c r="X5185">
        <v>3.4710000000000001</v>
      </c>
      <c r="Y5185" s="8">
        <v>43412</v>
      </c>
    </row>
    <row r="5186" spans="1:25" x14ac:dyDescent="0.25">
      <c r="A5186">
        <v>-111.97732597</v>
      </c>
      <c r="B5186">
        <v>33.079316820000003</v>
      </c>
      <c r="C5186" t="s">
        <v>563</v>
      </c>
      <c r="D5186" t="s">
        <v>562</v>
      </c>
      <c r="E5186" t="s">
        <v>561</v>
      </c>
      <c r="F5186">
        <v>2664</v>
      </c>
      <c r="G5186">
        <v>354</v>
      </c>
      <c r="H5186">
        <v>13.333</v>
      </c>
      <c r="I5186">
        <v>3.2810000000000001</v>
      </c>
      <c r="J5186">
        <v>1</v>
      </c>
      <c r="K5186">
        <v>1172.3030000000001</v>
      </c>
      <c r="L5186" t="s">
        <v>560</v>
      </c>
      <c r="M5186" t="s">
        <v>559</v>
      </c>
      <c r="N5186" s="8">
        <v>43412</v>
      </c>
      <c r="O5186">
        <v>0</v>
      </c>
      <c r="P5186">
        <v>0</v>
      </c>
      <c r="Q5186">
        <v>14571.822</v>
      </c>
      <c r="R5186">
        <v>1330.1210000000001</v>
      </c>
      <c r="S5186">
        <v>2.7709999999999999</v>
      </c>
      <c r="T5186">
        <v>33</v>
      </c>
      <c r="U5186">
        <v>4030.6689999999999</v>
      </c>
      <c r="V5186">
        <v>10</v>
      </c>
      <c r="W5186">
        <v>2.2370000000000001</v>
      </c>
      <c r="X5186">
        <v>3.6150000000000002</v>
      </c>
      <c r="Y5186" s="8">
        <v>43412</v>
      </c>
    </row>
    <row r="5187" spans="1:25" x14ac:dyDescent="0.25">
      <c r="A5187">
        <v>-111.97732651</v>
      </c>
      <c r="B5187">
        <v>33.079325789999999</v>
      </c>
      <c r="C5187" t="s">
        <v>563</v>
      </c>
      <c r="D5187" t="s">
        <v>562</v>
      </c>
      <c r="E5187" t="s">
        <v>561</v>
      </c>
      <c r="F5187">
        <v>2665</v>
      </c>
      <c r="G5187">
        <v>3</v>
      </c>
      <c r="H5187">
        <v>13.333</v>
      </c>
      <c r="I5187">
        <v>3.3460000000000001</v>
      </c>
      <c r="J5187">
        <v>1</v>
      </c>
      <c r="K5187">
        <v>1172.27</v>
      </c>
      <c r="L5187" t="s">
        <v>560</v>
      </c>
      <c r="M5187" t="s">
        <v>559</v>
      </c>
      <c r="N5187" s="8">
        <v>43412</v>
      </c>
      <c r="O5187">
        <v>0</v>
      </c>
      <c r="P5187">
        <v>0</v>
      </c>
      <c r="Q5187">
        <v>15036.093000000001</v>
      </c>
      <c r="R5187">
        <v>1345.588</v>
      </c>
      <c r="S5187">
        <v>2.8029999999999999</v>
      </c>
      <c r="T5187">
        <v>33</v>
      </c>
      <c r="U5187">
        <v>4077.5390000000002</v>
      </c>
      <c r="V5187">
        <v>10</v>
      </c>
      <c r="W5187">
        <v>2.282</v>
      </c>
      <c r="X5187">
        <v>3.6880000000000002</v>
      </c>
      <c r="Y5187" s="8">
        <v>43412</v>
      </c>
    </row>
    <row r="5188" spans="1:25" x14ac:dyDescent="0.25">
      <c r="A5188">
        <v>-111.977327</v>
      </c>
      <c r="B5188">
        <v>33.079334770000003</v>
      </c>
      <c r="C5188" t="s">
        <v>563</v>
      </c>
      <c r="D5188" t="s">
        <v>562</v>
      </c>
      <c r="E5188" t="s">
        <v>561</v>
      </c>
      <c r="F5188">
        <v>2666</v>
      </c>
      <c r="G5188">
        <v>360</v>
      </c>
      <c r="H5188">
        <v>13.333</v>
      </c>
      <c r="I5188">
        <v>3.1819999999999999</v>
      </c>
      <c r="J5188">
        <v>1</v>
      </c>
      <c r="K5188">
        <v>1172.28</v>
      </c>
      <c r="L5188" t="s">
        <v>560</v>
      </c>
      <c r="M5188" t="s">
        <v>559</v>
      </c>
      <c r="N5188" s="8">
        <v>43412</v>
      </c>
      <c r="O5188">
        <v>0</v>
      </c>
      <c r="P5188">
        <v>0</v>
      </c>
      <c r="Q5188">
        <v>14699.883</v>
      </c>
      <c r="R5188">
        <v>1383.31</v>
      </c>
      <c r="S5188">
        <v>2.8820000000000001</v>
      </c>
      <c r="T5188">
        <v>33</v>
      </c>
      <c r="U5188">
        <v>4191.848</v>
      </c>
      <c r="V5188">
        <v>10</v>
      </c>
      <c r="W5188">
        <v>2.17</v>
      </c>
      <c r="X5188">
        <v>3.5070000000000001</v>
      </c>
      <c r="Y5188" s="8">
        <v>43412</v>
      </c>
    </row>
    <row r="5189" spans="1:25" x14ac:dyDescent="0.25">
      <c r="A5189">
        <v>-111.97732600000001</v>
      </c>
      <c r="B5189">
        <v>33.079343770000001</v>
      </c>
      <c r="C5189" t="s">
        <v>563</v>
      </c>
      <c r="D5189" t="s">
        <v>562</v>
      </c>
      <c r="E5189" t="s">
        <v>561</v>
      </c>
      <c r="F5189">
        <v>2667</v>
      </c>
      <c r="G5189">
        <v>0</v>
      </c>
      <c r="H5189">
        <v>13.333</v>
      </c>
      <c r="I5189">
        <v>3.3140000000000001</v>
      </c>
      <c r="J5189">
        <v>1</v>
      </c>
      <c r="K5189">
        <v>1172.29</v>
      </c>
      <c r="L5189" t="s">
        <v>560</v>
      </c>
      <c r="M5189" t="s">
        <v>559</v>
      </c>
      <c r="N5189" s="8">
        <v>43412</v>
      </c>
      <c r="O5189">
        <v>0</v>
      </c>
      <c r="P5189">
        <v>0</v>
      </c>
      <c r="Q5189">
        <v>14310.851000000001</v>
      </c>
      <c r="R5189">
        <v>1293.366</v>
      </c>
      <c r="S5189">
        <v>2.6949999999999998</v>
      </c>
      <c r="T5189">
        <v>33</v>
      </c>
      <c r="U5189">
        <v>3919.29</v>
      </c>
      <c r="V5189">
        <v>10</v>
      </c>
      <c r="W5189">
        <v>2.2589999999999999</v>
      </c>
      <c r="X5189">
        <v>3.6509999999999998</v>
      </c>
      <c r="Y5189" s="8">
        <v>43412</v>
      </c>
    </row>
    <row r="5190" spans="1:25" x14ac:dyDescent="0.25">
      <c r="A5190">
        <v>-111.97732734</v>
      </c>
      <c r="B5190">
        <v>33.079352780000001</v>
      </c>
      <c r="C5190" t="s">
        <v>563</v>
      </c>
      <c r="D5190" t="s">
        <v>562</v>
      </c>
      <c r="E5190" t="s">
        <v>561</v>
      </c>
      <c r="F5190">
        <v>2668</v>
      </c>
      <c r="G5190">
        <v>2</v>
      </c>
      <c r="H5190">
        <v>13.333</v>
      </c>
      <c r="I5190">
        <v>3.2149999999999999</v>
      </c>
      <c r="J5190">
        <v>1</v>
      </c>
      <c r="K5190">
        <v>1172.28</v>
      </c>
      <c r="L5190" t="s">
        <v>560</v>
      </c>
      <c r="M5190" t="s">
        <v>559</v>
      </c>
      <c r="N5190" s="8">
        <v>43412</v>
      </c>
      <c r="O5190">
        <v>0</v>
      </c>
      <c r="P5190">
        <v>0</v>
      </c>
      <c r="Q5190">
        <v>15720.025</v>
      </c>
      <c r="R5190">
        <v>1464.2139999999999</v>
      </c>
      <c r="S5190">
        <v>3.05</v>
      </c>
      <c r="T5190">
        <v>33</v>
      </c>
      <c r="U5190">
        <v>4437.0110000000004</v>
      </c>
      <c r="V5190">
        <v>10</v>
      </c>
      <c r="W5190">
        <v>2.1920000000000002</v>
      </c>
      <c r="X5190">
        <v>3.5430000000000001</v>
      </c>
      <c r="Y5190" s="8">
        <v>43412</v>
      </c>
    </row>
    <row r="5191" spans="1:25" x14ac:dyDescent="0.25">
      <c r="A5191">
        <v>-111.97732532000001</v>
      </c>
      <c r="B5191">
        <v>33.079360790000003</v>
      </c>
      <c r="C5191" t="s">
        <v>563</v>
      </c>
      <c r="D5191" t="s">
        <v>562</v>
      </c>
      <c r="E5191" t="s">
        <v>561</v>
      </c>
      <c r="F5191">
        <v>2669</v>
      </c>
      <c r="G5191">
        <v>356</v>
      </c>
      <c r="H5191">
        <v>13.333</v>
      </c>
      <c r="I5191">
        <v>3.15</v>
      </c>
      <c r="J5191">
        <v>1</v>
      </c>
      <c r="K5191">
        <v>1172.2539999999999</v>
      </c>
      <c r="L5191" t="s">
        <v>560</v>
      </c>
      <c r="M5191" t="s">
        <v>559</v>
      </c>
      <c r="N5191" s="8">
        <v>43412</v>
      </c>
      <c r="O5191">
        <v>0</v>
      </c>
      <c r="P5191">
        <v>0</v>
      </c>
      <c r="Q5191">
        <v>17938.990000000002</v>
      </c>
      <c r="R5191">
        <v>1705.7049999999999</v>
      </c>
      <c r="S5191">
        <v>3.5539999999999998</v>
      </c>
      <c r="T5191">
        <v>33</v>
      </c>
      <c r="U5191">
        <v>5168.8040000000001</v>
      </c>
      <c r="V5191">
        <v>10</v>
      </c>
      <c r="W5191">
        <v>2.1469999999999998</v>
      </c>
      <c r="X5191">
        <v>3.4710000000000001</v>
      </c>
      <c r="Y5191" s="8">
        <v>43412</v>
      </c>
    </row>
    <row r="5192" spans="1:25" x14ac:dyDescent="0.25">
      <c r="A5192">
        <v>-111.97732583</v>
      </c>
      <c r="B5192">
        <v>33.07936978</v>
      </c>
      <c r="C5192" t="s">
        <v>563</v>
      </c>
      <c r="D5192" t="s">
        <v>562</v>
      </c>
      <c r="E5192" t="s">
        <v>561</v>
      </c>
      <c r="F5192">
        <v>2670</v>
      </c>
      <c r="G5192">
        <v>359</v>
      </c>
      <c r="H5192">
        <v>13.333</v>
      </c>
      <c r="I5192">
        <v>3.379</v>
      </c>
      <c r="J5192">
        <v>1</v>
      </c>
      <c r="K5192">
        <v>1172.29</v>
      </c>
      <c r="L5192" t="s">
        <v>560</v>
      </c>
      <c r="M5192" t="s">
        <v>559</v>
      </c>
      <c r="N5192" s="8">
        <v>43412</v>
      </c>
      <c r="O5192">
        <v>0</v>
      </c>
      <c r="P5192">
        <v>0</v>
      </c>
      <c r="Q5192">
        <v>14995.279</v>
      </c>
      <c r="R5192">
        <v>1328.9069999999999</v>
      </c>
      <c r="S5192">
        <v>2.7690000000000001</v>
      </c>
      <c r="T5192">
        <v>33</v>
      </c>
      <c r="U5192">
        <v>4026.991</v>
      </c>
      <c r="V5192">
        <v>10</v>
      </c>
      <c r="W5192">
        <v>2.3039999999999998</v>
      </c>
      <c r="X5192">
        <v>3.7240000000000002</v>
      </c>
      <c r="Y5192" s="8">
        <v>43412</v>
      </c>
    </row>
    <row r="5193" spans="1:25" x14ac:dyDescent="0.25">
      <c r="A5193">
        <v>-111.97732683</v>
      </c>
      <c r="B5193">
        <v>33.079378779999999</v>
      </c>
      <c r="C5193" t="s">
        <v>563</v>
      </c>
      <c r="D5193" t="s">
        <v>562</v>
      </c>
      <c r="E5193" t="s">
        <v>561</v>
      </c>
      <c r="F5193">
        <v>2671</v>
      </c>
      <c r="G5193">
        <v>359</v>
      </c>
      <c r="H5193">
        <v>13.333</v>
      </c>
      <c r="I5193">
        <v>3.2149999999999999</v>
      </c>
      <c r="J5193">
        <v>1</v>
      </c>
      <c r="K5193">
        <v>1172.3</v>
      </c>
      <c r="L5193" t="s">
        <v>560</v>
      </c>
      <c r="M5193" t="s">
        <v>559</v>
      </c>
      <c r="N5193" s="8">
        <v>43412</v>
      </c>
      <c r="O5193">
        <v>0</v>
      </c>
      <c r="P5193">
        <v>0</v>
      </c>
      <c r="Q5193">
        <v>12575.767</v>
      </c>
      <c r="R5193">
        <v>1171.347</v>
      </c>
      <c r="S5193">
        <v>2.44</v>
      </c>
      <c r="T5193">
        <v>33</v>
      </c>
      <c r="U5193">
        <v>3549.5369999999998</v>
      </c>
      <c r="V5193">
        <v>10</v>
      </c>
      <c r="W5193">
        <v>2.1920000000000002</v>
      </c>
      <c r="X5193">
        <v>3.5430000000000001</v>
      </c>
      <c r="Y5193" s="8">
        <v>43412</v>
      </c>
    </row>
    <row r="5194" spans="1:25" x14ac:dyDescent="0.25">
      <c r="A5194">
        <v>-111.97732683</v>
      </c>
      <c r="B5194">
        <v>33.079387779999998</v>
      </c>
      <c r="C5194" t="s">
        <v>563</v>
      </c>
      <c r="D5194" t="s">
        <v>562</v>
      </c>
      <c r="E5194" t="s">
        <v>561</v>
      </c>
      <c r="F5194">
        <v>2672</v>
      </c>
      <c r="G5194">
        <v>359</v>
      </c>
      <c r="H5194">
        <v>13.333</v>
      </c>
      <c r="I5194">
        <v>3.379</v>
      </c>
      <c r="J5194">
        <v>1</v>
      </c>
      <c r="K5194">
        <v>1172.2239999999999</v>
      </c>
      <c r="L5194" t="s">
        <v>560</v>
      </c>
      <c r="M5194" t="s">
        <v>559</v>
      </c>
      <c r="N5194" s="8">
        <v>43412</v>
      </c>
      <c r="O5194">
        <v>0</v>
      </c>
      <c r="P5194">
        <v>0</v>
      </c>
      <c r="Q5194">
        <v>13147.721</v>
      </c>
      <c r="R5194">
        <v>1165.173</v>
      </c>
      <c r="S5194">
        <v>2.427</v>
      </c>
      <c r="T5194">
        <v>33</v>
      </c>
      <c r="U5194">
        <v>3530.828</v>
      </c>
      <c r="V5194">
        <v>10</v>
      </c>
      <c r="W5194">
        <v>2.3039999999999998</v>
      </c>
      <c r="X5194">
        <v>3.7240000000000002</v>
      </c>
      <c r="Y5194" s="8">
        <v>43412</v>
      </c>
    </row>
    <row r="5195" spans="1:25" x14ac:dyDescent="0.25">
      <c r="A5195">
        <v>-111.97732634</v>
      </c>
      <c r="B5195">
        <v>33.079396780000003</v>
      </c>
      <c r="C5195" t="s">
        <v>563</v>
      </c>
      <c r="D5195" t="s">
        <v>562</v>
      </c>
      <c r="E5195" t="s">
        <v>561</v>
      </c>
      <c r="F5195">
        <v>2673</v>
      </c>
      <c r="G5195">
        <v>2</v>
      </c>
      <c r="H5195">
        <v>13.333</v>
      </c>
      <c r="I5195">
        <v>3.2480000000000002</v>
      </c>
      <c r="J5195">
        <v>1</v>
      </c>
      <c r="K5195">
        <v>1172.287</v>
      </c>
      <c r="L5195" t="s">
        <v>560</v>
      </c>
      <c r="M5195" t="s">
        <v>559</v>
      </c>
      <c r="N5195" s="8">
        <v>43412</v>
      </c>
      <c r="O5195">
        <v>0</v>
      </c>
      <c r="P5195">
        <v>0</v>
      </c>
      <c r="Q5195">
        <v>11884.398999999999</v>
      </c>
      <c r="R5195">
        <v>1095.77</v>
      </c>
      <c r="S5195">
        <v>2.2829999999999999</v>
      </c>
      <c r="T5195">
        <v>33</v>
      </c>
      <c r="U5195">
        <v>3320.5140000000001</v>
      </c>
      <c r="V5195">
        <v>10</v>
      </c>
      <c r="W5195">
        <v>2.2149999999999999</v>
      </c>
      <c r="X5195">
        <v>3.5790000000000002</v>
      </c>
      <c r="Y5195" s="8">
        <v>43412</v>
      </c>
    </row>
    <row r="5196" spans="1:25" x14ac:dyDescent="0.25">
      <c r="A5196">
        <v>-111.97732600000001</v>
      </c>
      <c r="B5196">
        <v>33.079405770000001</v>
      </c>
      <c r="C5196" t="s">
        <v>563</v>
      </c>
      <c r="D5196" t="s">
        <v>562</v>
      </c>
      <c r="E5196" t="s">
        <v>561</v>
      </c>
      <c r="F5196">
        <v>2674</v>
      </c>
      <c r="G5196">
        <v>0</v>
      </c>
      <c r="H5196">
        <v>13.333</v>
      </c>
      <c r="I5196">
        <v>3.3140000000000001</v>
      </c>
      <c r="J5196">
        <v>1</v>
      </c>
      <c r="K5196">
        <v>1172.27</v>
      </c>
      <c r="L5196" t="s">
        <v>560</v>
      </c>
      <c r="M5196" t="s">
        <v>559</v>
      </c>
      <c r="N5196" s="8">
        <v>43412</v>
      </c>
      <c r="O5196">
        <v>0</v>
      </c>
      <c r="P5196">
        <v>0</v>
      </c>
      <c r="Q5196">
        <v>12945.906000000001</v>
      </c>
      <c r="R5196">
        <v>1170.0070000000001</v>
      </c>
      <c r="S5196">
        <v>2.4380000000000002</v>
      </c>
      <c r="T5196">
        <v>33</v>
      </c>
      <c r="U5196">
        <v>3545.4749999999999</v>
      </c>
      <c r="V5196">
        <v>10</v>
      </c>
      <c r="W5196">
        <v>2.2589999999999999</v>
      </c>
      <c r="X5196">
        <v>3.6509999999999998</v>
      </c>
      <c r="Y5196" s="8">
        <v>43412</v>
      </c>
    </row>
    <row r="5197" spans="1:25" x14ac:dyDescent="0.25">
      <c r="A5197">
        <v>-111.97732634</v>
      </c>
      <c r="B5197">
        <v>33.07941478</v>
      </c>
      <c r="C5197" t="s">
        <v>563</v>
      </c>
      <c r="D5197" t="s">
        <v>562</v>
      </c>
      <c r="E5197" t="s">
        <v>561</v>
      </c>
      <c r="F5197">
        <v>2675</v>
      </c>
      <c r="G5197">
        <v>2</v>
      </c>
      <c r="H5197">
        <v>13.333</v>
      </c>
      <c r="I5197">
        <v>3.0510000000000002</v>
      </c>
      <c r="J5197">
        <v>1</v>
      </c>
      <c r="K5197">
        <v>1172.29</v>
      </c>
      <c r="L5197" t="s">
        <v>560</v>
      </c>
      <c r="M5197" t="s">
        <v>559</v>
      </c>
      <c r="N5197" s="8">
        <v>43412</v>
      </c>
      <c r="O5197">
        <v>0</v>
      </c>
      <c r="P5197">
        <v>0</v>
      </c>
      <c r="Q5197">
        <v>12676.343999999999</v>
      </c>
      <c r="R5197">
        <v>1244.1949999999999</v>
      </c>
      <c r="S5197">
        <v>2.5920000000000001</v>
      </c>
      <c r="T5197">
        <v>33</v>
      </c>
      <c r="U5197">
        <v>3770.2869999999998</v>
      </c>
      <c r="V5197">
        <v>10</v>
      </c>
      <c r="W5197">
        <v>2.08</v>
      </c>
      <c r="X5197">
        <v>3.3620000000000001</v>
      </c>
      <c r="Y5197" s="8">
        <v>43412</v>
      </c>
    </row>
    <row r="5198" spans="1:25" x14ac:dyDescent="0.25">
      <c r="A5198">
        <v>-111.97732600000001</v>
      </c>
      <c r="B5198">
        <v>33.079423769999998</v>
      </c>
      <c r="C5198" t="s">
        <v>563</v>
      </c>
      <c r="D5198" t="s">
        <v>562</v>
      </c>
      <c r="E5198" t="s">
        <v>561</v>
      </c>
      <c r="F5198">
        <v>2676</v>
      </c>
      <c r="G5198">
        <v>360</v>
      </c>
      <c r="H5198">
        <v>13.333</v>
      </c>
      <c r="I5198">
        <v>3.3140000000000001</v>
      </c>
      <c r="J5198">
        <v>1</v>
      </c>
      <c r="K5198">
        <v>1172.3389999999999</v>
      </c>
      <c r="L5198" t="s">
        <v>560</v>
      </c>
      <c r="M5198" t="s">
        <v>559</v>
      </c>
      <c r="N5198" s="8">
        <v>43412</v>
      </c>
      <c r="O5198">
        <v>0</v>
      </c>
      <c r="P5198">
        <v>0</v>
      </c>
      <c r="Q5198">
        <v>12194.391</v>
      </c>
      <c r="R5198">
        <v>1102.087</v>
      </c>
      <c r="S5198">
        <v>2.2959999999999998</v>
      </c>
      <c r="T5198">
        <v>33</v>
      </c>
      <c r="U5198">
        <v>3339.6590000000001</v>
      </c>
      <c r="V5198">
        <v>10</v>
      </c>
      <c r="W5198">
        <v>2.2589999999999999</v>
      </c>
      <c r="X5198">
        <v>3.6509999999999998</v>
      </c>
      <c r="Y5198" s="8">
        <v>43412</v>
      </c>
    </row>
    <row r="5199" spans="1:25" x14ac:dyDescent="0.25">
      <c r="A5199">
        <v>-111.97732568000001</v>
      </c>
      <c r="B5199">
        <v>33.079432789999998</v>
      </c>
      <c r="C5199" t="s">
        <v>563</v>
      </c>
      <c r="D5199" t="s">
        <v>562</v>
      </c>
      <c r="E5199" t="s">
        <v>561</v>
      </c>
      <c r="F5199">
        <v>2677</v>
      </c>
      <c r="G5199">
        <v>4</v>
      </c>
      <c r="H5199">
        <v>13.333</v>
      </c>
      <c r="I5199">
        <v>3.117</v>
      </c>
      <c r="J5199">
        <v>1</v>
      </c>
      <c r="K5199">
        <v>1172.346</v>
      </c>
      <c r="L5199" t="s">
        <v>560</v>
      </c>
      <c r="M5199" t="s">
        <v>559</v>
      </c>
      <c r="N5199" s="8">
        <v>43412</v>
      </c>
      <c r="O5199">
        <v>0</v>
      </c>
      <c r="P5199">
        <v>0</v>
      </c>
      <c r="Q5199">
        <v>14160.592000000001</v>
      </c>
      <c r="R5199">
        <v>1360.615</v>
      </c>
      <c r="S5199">
        <v>2.835</v>
      </c>
      <c r="T5199">
        <v>33</v>
      </c>
      <c r="U5199">
        <v>4123.0739999999996</v>
      </c>
      <c r="V5199">
        <v>10</v>
      </c>
      <c r="W5199">
        <v>2.125</v>
      </c>
      <c r="X5199">
        <v>3.4340000000000002</v>
      </c>
      <c r="Y5199" s="8">
        <v>43412</v>
      </c>
    </row>
    <row r="5200" spans="1:25" x14ac:dyDescent="0.25">
      <c r="A5200">
        <v>-111.97732499999999</v>
      </c>
      <c r="B5200">
        <v>33.079441770000003</v>
      </c>
      <c r="C5200" t="s">
        <v>563</v>
      </c>
      <c r="D5200" t="s">
        <v>562</v>
      </c>
      <c r="E5200" t="s">
        <v>561</v>
      </c>
      <c r="F5200">
        <v>2678</v>
      </c>
      <c r="G5200">
        <v>0</v>
      </c>
      <c r="H5200">
        <v>13.333</v>
      </c>
      <c r="I5200">
        <v>3.2149999999999999</v>
      </c>
      <c r="J5200">
        <v>1</v>
      </c>
      <c r="K5200">
        <v>1172.316</v>
      </c>
      <c r="L5200" t="s">
        <v>560</v>
      </c>
      <c r="M5200" t="s">
        <v>559</v>
      </c>
      <c r="N5200" s="8">
        <v>43412</v>
      </c>
      <c r="O5200">
        <v>0</v>
      </c>
      <c r="P5200">
        <v>0</v>
      </c>
      <c r="Q5200">
        <v>14736.621999999999</v>
      </c>
      <c r="R5200">
        <v>1372.616</v>
      </c>
      <c r="S5200">
        <v>2.86</v>
      </c>
      <c r="T5200">
        <v>33</v>
      </c>
      <c r="U5200">
        <v>4159.4430000000002</v>
      </c>
      <c r="V5200">
        <v>10</v>
      </c>
      <c r="W5200">
        <v>2.1920000000000002</v>
      </c>
      <c r="X5200">
        <v>3.5430000000000001</v>
      </c>
      <c r="Y5200" s="8">
        <v>43412</v>
      </c>
    </row>
    <row r="5201" spans="1:25" x14ac:dyDescent="0.25">
      <c r="A5201">
        <v>-111.97732499999999</v>
      </c>
      <c r="B5201">
        <v>33.079450770000001</v>
      </c>
      <c r="C5201" t="s">
        <v>563</v>
      </c>
      <c r="D5201" t="s">
        <v>562</v>
      </c>
      <c r="E5201" t="s">
        <v>561</v>
      </c>
      <c r="F5201">
        <v>2679</v>
      </c>
      <c r="G5201">
        <v>360</v>
      </c>
      <c r="H5201">
        <v>13.333</v>
      </c>
      <c r="I5201">
        <v>2.9860000000000002</v>
      </c>
      <c r="J5201">
        <v>1</v>
      </c>
      <c r="K5201">
        <v>1172.27</v>
      </c>
      <c r="L5201" t="s">
        <v>560</v>
      </c>
      <c r="M5201" t="s">
        <v>559</v>
      </c>
      <c r="N5201" s="8">
        <v>43412</v>
      </c>
      <c r="O5201">
        <v>0</v>
      </c>
      <c r="P5201">
        <v>0</v>
      </c>
      <c r="Q5201">
        <v>17489.865000000002</v>
      </c>
      <c r="R5201">
        <v>1754.375</v>
      </c>
      <c r="S5201">
        <v>3.6549999999999998</v>
      </c>
      <c r="T5201">
        <v>33</v>
      </c>
      <c r="U5201">
        <v>5316.2870000000003</v>
      </c>
      <c r="V5201">
        <v>10</v>
      </c>
      <c r="W5201">
        <v>2.036</v>
      </c>
      <c r="X5201">
        <v>3.29</v>
      </c>
      <c r="Y5201" s="8">
        <v>43412</v>
      </c>
    </row>
    <row r="5202" spans="1:25" x14ac:dyDescent="0.25">
      <c r="A5202">
        <v>-111.97732568000001</v>
      </c>
      <c r="B5202">
        <v>33.079459790000001</v>
      </c>
      <c r="C5202" t="s">
        <v>563</v>
      </c>
      <c r="D5202" t="s">
        <v>562</v>
      </c>
      <c r="E5202" t="s">
        <v>561</v>
      </c>
      <c r="F5202">
        <v>2680</v>
      </c>
      <c r="G5202">
        <v>4</v>
      </c>
      <c r="H5202">
        <v>13.333</v>
      </c>
      <c r="I5202">
        <v>3.2480000000000002</v>
      </c>
      <c r="J5202">
        <v>1</v>
      </c>
      <c r="K5202">
        <v>1172.3030000000001</v>
      </c>
      <c r="L5202" t="s">
        <v>560</v>
      </c>
      <c r="M5202" t="s">
        <v>559</v>
      </c>
      <c r="N5202" s="8">
        <v>43412</v>
      </c>
      <c r="O5202">
        <v>0</v>
      </c>
      <c r="P5202">
        <v>0</v>
      </c>
      <c r="Q5202">
        <v>16077.441000000001</v>
      </c>
      <c r="R5202">
        <v>1482.3779999999999</v>
      </c>
      <c r="S5202">
        <v>3.0880000000000001</v>
      </c>
      <c r="T5202">
        <v>33</v>
      </c>
      <c r="U5202">
        <v>4492.0550000000003</v>
      </c>
      <c r="V5202">
        <v>10</v>
      </c>
      <c r="W5202">
        <v>2.2149999999999999</v>
      </c>
      <c r="X5202">
        <v>3.5790000000000002</v>
      </c>
      <c r="Y5202" s="8">
        <v>43412</v>
      </c>
    </row>
    <row r="5203" spans="1:25" x14ac:dyDescent="0.25">
      <c r="A5203">
        <v>-111.97732449</v>
      </c>
      <c r="B5203">
        <v>33.079467790000002</v>
      </c>
      <c r="C5203" t="s">
        <v>563</v>
      </c>
      <c r="D5203" t="s">
        <v>562</v>
      </c>
      <c r="E5203" t="s">
        <v>561</v>
      </c>
      <c r="F5203">
        <v>2681</v>
      </c>
      <c r="G5203">
        <v>357</v>
      </c>
      <c r="H5203">
        <v>13.333</v>
      </c>
      <c r="I5203">
        <v>3.379</v>
      </c>
      <c r="J5203">
        <v>1</v>
      </c>
      <c r="K5203">
        <v>1172.2929999999999</v>
      </c>
      <c r="L5203" t="s">
        <v>560</v>
      </c>
      <c r="M5203" t="s">
        <v>559</v>
      </c>
      <c r="N5203" s="8">
        <v>43412</v>
      </c>
      <c r="O5203">
        <v>0</v>
      </c>
      <c r="P5203">
        <v>0</v>
      </c>
      <c r="Q5203">
        <v>16741.103999999999</v>
      </c>
      <c r="R5203">
        <v>1483.625</v>
      </c>
      <c r="S5203">
        <v>3.0910000000000002</v>
      </c>
      <c r="T5203">
        <v>33</v>
      </c>
      <c r="U5203">
        <v>4495.8329999999996</v>
      </c>
      <c r="V5203">
        <v>10</v>
      </c>
      <c r="W5203">
        <v>2.3039999999999998</v>
      </c>
      <c r="X5203">
        <v>3.7240000000000002</v>
      </c>
      <c r="Y5203" s="8">
        <v>43412</v>
      </c>
    </row>
    <row r="5204" spans="1:25" x14ac:dyDescent="0.25">
      <c r="A5204">
        <v>-111.97732686000001</v>
      </c>
      <c r="B5204">
        <v>33.079476810000003</v>
      </c>
      <c r="C5204" t="s">
        <v>563</v>
      </c>
      <c r="D5204" t="s">
        <v>562</v>
      </c>
      <c r="E5204" t="s">
        <v>561</v>
      </c>
      <c r="F5204">
        <v>2682</v>
      </c>
      <c r="G5204">
        <v>5</v>
      </c>
      <c r="H5204">
        <v>13.333</v>
      </c>
      <c r="I5204">
        <v>3.2149999999999999</v>
      </c>
      <c r="J5204">
        <v>1</v>
      </c>
      <c r="K5204">
        <v>1172.26</v>
      </c>
      <c r="L5204" t="s">
        <v>560</v>
      </c>
      <c r="M5204" t="s">
        <v>559</v>
      </c>
      <c r="N5204" s="8">
        <v>43412</v>
      </c>
      <c r="O5204">
        <v>0</v>
      </c>
      <c r="P5204">
        <v>0</v>
      </c>
      <c r="Q5204">
        <v>17858.957999999999</v>
      </c>
      <c r="R5204">
        <v>1663.441</v>
      </c>
      <c r="S5204">
        <v>3.4660000000000002</v>
      </c>
      <c r="T5204">
        <v>33</v>
      </c>
      <c r="U5204">
        <v>5040.7290000000003</v>
      </c>
      <c r="V5204">
        <v>10</v>
      </c>
      <c r="W5204">
        <v>2.1920000000000002</v>
      </c>
      <c r="X5204">
        <v>3.5430000000000001</v>
      </c>
      <c r="Y5204" s="8">
        <v>43412</v>
      </c>
    </row>
    <row r="5205" spans="1:25" x14ac:dyDescent="0.25">
      <c r="A5205">
        <v>-111.97732483</v>
      </c>
      <c r="B5205">
        <v>33.079485779999999</v>
      </c>
      <c r="C5205" t="s">
        <v>563</v>
      </c>
      <c r="D5205" t="s">
        <v>562</v>
      </c>
      <c r="E5205" t="s">
        <v>561</v>
      </c>
      <c r="F5205">
        <v>2683</v>
      </c>
      <c r="G5205">
        <v>359</v>
      </c>
      <c r="H5205">
        <v>13.333</v>
      </c>
      <c r="I5205">
        <v>3.379</v>
      </c>
      <c r="J5205">
        <v>1</v>
      </c>
      <c r="K5205">
        <v>1172.182</v>
      </c>
      <c r="L5205" t="s">
        <v>560</v>
      </c>
      <c r="M5205" t="s">
        <v>559</v>
      </c>
      <c r="N5205" s="8">
        <v>43412</v>
      </c>
      <c r="O5205">
        <v>0</v>
      </c>
      <c r="P5205">
        <v>0</v>
      </c>
      <c r="Q5205">
        <v>19115.008999999998</v>
      </c>
      <c r="R5205">
        <v>1694.0050000000001</v>
      </c>
      <c r="S5205">
        <v>3.5289999999999999</v>
      </c>
      <c r="T5205">
        <v>33</v>
      </c>
      <c r="U5205">
        <v>5133.3469999999998</v>
      </c>
      <c r="V5205">
        <v>10</v>
      </c>
      <c r="W5205">
        <v>2.3039999999999998</v>
      </c>
      <c r="X5205">
        <v>3.7240000000000002</v>
      </c>
      <c r="Y5205" s="8">
        <v>43412</v>
      </c>
    </row>
    <row r="5206" spans="1:25" x14ac:dyDescent="0.25">
      <c r="A5206">
        <v>-111.97732517</v>
      </c>
      <c r="B5206">
        <v>33.079494779999997</v>
      </c>
      <c r="C5206" t="s">
        <v>563</v>
      </c>
      <c r="D5206" t="s">
        <v>562</v>
      </c>
      <c r="E5206" t="s">
        <v>561</v>
      </c>
      <c r="F5206">
        <v>2684</v>
      </c>
      <c r="G5206">
        <v>1</v>
      </c>
      <c r="H5206">
        <v>13.333</v>
      </c>
      <c r="I5206">
        <v>3.2149999999999999</v>
      </c>
      <c r="J5206">
        <v>1</v>
      </c>
      <c r="K5206">
        <v>1172.1420000000001</v>
      </c>
      <c r="L5206" t="s">
        <v>560</v>
      </c>
      <c r="M5206" t="s">
        <v>559</v>
      </c>
      <c r="N5206" s="8">
        <v>43412</v>
      </c>
      <c r="O5206">
        <v>0</v>
      </c>
      <c r="P5206">
        <v>0</v>
      </c>
      <c r="Q5206">
        <v>15119.76</v>
      </c>
      <c r="R5206">
        <v>1408.3030000000001</v>
      </c>
      <c r="S5206">
        <v>2.9340000000000002</v>
      </c>
      <c r="T5206">
        <v>33</v>
      </c>
      <c r="U5206">
        <v>4267.585</v>
      </c>
      <c r="V5206">
        <v>10</v>
      </c>
      <c r="W5206">
        <v>2.1920000000000002</v>
      </c>
      <c r="X5206">
        <v>3.5430000000000001</v>
      </c>
      <c r="Y5206" s="8">
        <v>43412</v>
      </c>
    </row>
    <row r="5207" spans="1:25" x14ac:dyDescent="0.25">
      <c r="A5207">
        <v>-111.97732499999999</v>
      </c>
      <c r="B5207">
        <v>33.079503770000002</v>
      </c>
      <c r="C5207" t="s">
        <v>563</v>
      </c>
      <c r="D5207" t="s">
        <v>562</v>
      </c>
      <c r="E5207" t="s">
        <v>561</v>
      </c>
      <c r="F5207">
        <v>2685</v>
      </c>
      <c r="G5207">
        <v>360</v>
      </c>
      <c r="H5207">
        <v>13.333</v>
      </c>
      <c r="I5207">
        <v>3.117</v>
      </c>
      <c r="J5207">
        <v>1</v>
      </c>
      <c r="K5207">
        <v>1172.2470000000001</v>
      </c>
      <c r="L5207" t="s">
        <v>560</v>
      </c>
      <c r="M5207" t="s">
        <v>559</v>
      </c>
      <c r="N5207" s="8">
        <v>43412</v>
      </c>
      <c r="O5207">
        <v>0</v>
      </c>
      <c r="P5207">
        <v>0</v>
      </c>
      <c r="Q5207">
        <v>14425.143</v>
      </c>
      <c r="R5207">
        <v>1386.0340000000001</v>
      </c>
      <c r="S5207">
        <v>2.8879999999999999</v>
      </c>
      <c r="T5207">
        <v>33</v>
      </c>
      <c r="U5207">
        <v>4200.1019999999999</v>
      </c>
      <c r="V5207">
        <v>10</v>
      </c>
      <c r="W5207">
        <v>2.125</v>
      </c>
      <c r="X5207">
        <v>3.4340000000000002</v>
      </c>
      <c r="Y5207" s="8">
        <v>43412</v>
      </c>
    </row>
    <row r="5208" spans="1:25" x14ac:dyDescent="0.25">
      <c r="A5208">
        <v>-111.97732499999999</v>
      </c>
      <c r="B5208">
        <v>33.079512770000001</v>
      </c>
      <c r="C5208" t="s">
        <v>563</v>
      </c>
      <c r="D5208" t="s">
        <v>562</v>
      </c>
      <c r="E5208" t="s">
        <v>561</v>
      </c>
      <c r="F5208">
        <v>2686</v>
      </c>
      <c r="G5208">
        <v>360</v>
      </c>
      <c r="H5208">
        <v>13.333</v>
      </c>
      <c r="I5208">
        <v>3.2149999999999999</v>
      </c>
      <c r="J5208">
        <v>1</v>
      </c>
      <c r="K5208">
        <v>1172.2239999999999</v>
      </c>
      <c r="L5208" t="s">
        <v>560</v>
      </c>
      <c r="M5208" t="s">
        <v>559</v>
      </c>
      <c r="N5208" s="8">
        <v>43412</v>
      </c>
      <c r="O5208">
        <v>0</v>
      </c>
      <c r="P5208">
        <v>0</v>
      </c>
      <c r="Q5208">
        <v>14779.144</v>
      </c>
      <c r="R5208">
        <v>1376.577</v>
      </c>
      <c r="S5208">
        <v>2.8679999999999999</v>
      </c>
      <c r="T5208">
        <v>33</v>
      </c>
      <c r="U5208">
        <v>4171.4449999999997</v>
      </c>
      <c r="V5208">
        <v>10</v>
      </c>
      <c r="W5208">
        <v>2.1920000000000002</v>
      </c>
      <c r="X5208">
        <v>3.5430000000000001</v>
      </c>
      <c r="Y5208" s="8">
        <v>43412</v>
      </c>
    </row>
    <row r="5209" spans="1:25" x14ac:dyDescent="0.25">
      <c r="A5209">
        <v>-111.97732634</v>
      </c>
      <c r="B5209">
        <v>33.079520780000003</v>
      </c>
      <c r="C5209" t="s">
        <v>563</v>
      </c>
      <c r="D5209" t="s">
        <v>562</v>
      </c>
      <c r="E5209" t="s">
        <v>561</v>
      </c>
      <c r="F5209">
        <v>2687</v>
      </c>
      <c r="G5209">
        <v>2</v>
      </c>
      <c r="H5209">
        <v>13.333</v>
      </c>
      <c r="I5209">
        <v>3.1819999999999999</v>
      </c>
      <c r="J5209">
        <v>1</v>
      </c>
      <c r="K5209">
        <v>1172.336</v>
      </c>
      <c r="L5209" t="s">
        <v>560</v>
      </c>
      <c r="M5209" t="s">
        <v>559</v>
      </c>
      <c r="N5209" s="8">
        <v>43412</v>
      </c>
      <c r="O5209">
        <v>0</v>
      </c>
      <c r="P5209">
        <v>0</v>
      </c>
      <c r="Q5209">
        <v>15762.933000000001</v>
      </c>
      <c r="R5209">
        <v>1483.346</v>
      </c>
      <c r="S5209">
        <v>3.09</v>
      </c>
      <c r="T5209">
        <v>33</v>
      </c>
      <c r="U5209">
        <v>4494.9889999999996</v>
      </c>
      <c r="V5209">
        <v>10</v>
      </c>
      <c r="W5209">
        <v>2.17</v>
      </c>
      <c r="X5209">
        <v>3.5070000000000001</v>
      </c>
      <c r="Y5209" s="8">
        <v>43412</v>
      </c>
    </row>
    <row r="5210" spans="1:25" x14ac:dyDescent="0.25">
      <c r="A5210">
        <v>-111.97732413999999</v>
      </c>
      <c r="B5210">
        <v>33.079530810000001</v>
      </c>
      <c r="C5210" t="s">
        <v>563</v>
      </c>
      <c r="D5210" t="s">
        <v>562</v>
      </c>
      <c r="E5210" t="s">
        <v>561</v>
      </c>
      <c r="F5210">
        <v>2688</v>
      </c>
      <c r="G5210">
        <v>355</v>
      </c>
      <c r="H5210">
        <v>13.333</v>
      </c>
      <c r="I5210">
        <v>3.4449999999999998</v>
      </c>
      <c r="J5210">
        <v>1</v>
      </c>
      <c r="K5210">
        <v>1172.26</v>
      </c>
      <c r="L5210" t="s">
        <v>560</v>
      </c>
      <c r="M5210" t="s">
        <v>559</v>
      </c>
      <c r="N5210" s="8">
        <v>43412</v>
      </c>
      <c r="O5210">
        <v>0</v>
      </c>
      <c r="P5210">
        <v>0</v>
      </c>
      <c r="Q5210">
        <v>16628.52</v>
      </c>
      <c r="R5210">
        <v>1445.578</v>
      </c>
      <c r="S5210">
        <v>3.012</v>
      </c>
      <c r="T5210">
        <v>33</v>
      </c>
      <c r="U5210">
        <v>4380.54</v>
      </c>
      <c r="V5210">
        <v>10</v>
      </c>
      <c r="W5210">
        <v>2.3490000000000002</v>
      </c>
      <c r="X5210">
        <v>3.7959999999999998</v>
      </c>
      <c r="Y5210" s="8">
        <v>43412</v>
      </c>
    </row>
    <row r="5211" spans="1:25" x14ac:dyDescent="0.25">
      <c r="A5211">
        <v>-111.97732585999999</v>
      </c>
      <c r="B5211">
        <v>33.07953981</v>
      </c>
      <c r="C5211" t="s">
        <v>563</v>
      </c>
      <c r="D5211" t="s">
        <v>562</v>
      </c>
      <c r="E5211" t="s">
        <v>561</v>
      </c>
      <c r="F5211">
        <v>2689</v>
      </c>
      <c r="G5211">
        <v>5</v>
      </c>
      <c r="H5211">
        <v>13.333</v>
      </c>
      <c r="I5211">
        <v>3.2480000000000002</v>
      </c>
      <c r="J5211">
        <v>1</v>
      </c>
      <c r="K5211">
        <v>1172.2180000000001</v>
      </c>
      <c r="L5211" t="s">
        <v>560</v>
      </c>
      <c r="M5211" t="s">
        <v>559</v>
      </c>
      <c r="N5211" s="8">
        <v>43412</v>
      </c>
      <c r="O5211">
        <v>0</v>
      </c>
      <c r="P5211">
        <v>0</v>
      </c>
      <c r="Q5211">
        <v>15199.902</v>
      </c>
      <c r="R5211">
        <v>1401.4670000000001</v>
      </c>
      <c r="S5211">
        <v>2.92</v>
      </c>
      <c r="T5211">
        <v>33</v>
      </c>
      <c r="U5211">
        <v>4246.87</v>
      </c>
      <c r="V5211">
        <v>10</v>
      </c>
      <c r="W5211">
        <v>2.2149999999999999</v>
      </c>
      <c r="X5211">
        <v>3.5790000000000002</v>
      </c>
      <c r="Y5211" s="8">
        <v>43412</v>
      </c>
    </row>
    <row r="5212" spans="1:25" x14ac:dyDescent="0.25">
      <c r="A5212">
        <v>-111.97732533999999</v>
      </c>
      <c r="B5212">
        <v>33.079547779999999</v>
      </c>
      <c r="C5212" t="s">
        <v>563</v>
      </c>
      <c r="D5212" t="s">
        <v>562</v>
      </c>
      <c r="E5212" t="s">
        <v>561</v>
      </c>
      <c r="F5212">
        <v>2690</v>
      </c>
      <c r="G5212">
        <v>2</v>
      </c>
      <c r="H5212">
        <v>13.333</v>
      </c>
      <c r="I5212">
        <v>3.3140000000000001</v>
      </c>
      <c r="J5212">
        <v>1</v>
      </c>
      <c r="K5212">
        <v>1172.27</v>
      </c>
      <c r="L5212" t="s">
        <v>560</v>
      </c>
      <c r="M5212" t="s">
        <v>559</v>
      </c>
      <c r="N5212" s="8">
        <v>43412</v>
      </c>
      <c r="O5212">
        <v>0</v>
      </c>
      <c r="P5212">
        <v>0</v>
      </c>
      <c r="Q5212">
        <v>15129.013999999999</v>
      </c>
      <c r="R5212">
        <v>1367.309</v>
      </c>
      <c r="S5212">
        <v>2.8490000000000002</v>
      </c>
      <c r="T5212">
        <v>33</v>
      </c>
      <c r="U5212">
        <v>4143.3590000000004</v>
      </c>
      <c r="V5212">
        <v>10</v>
      </c>
      <c r="W5212">
        <v>2.2589999999999999</v>
      </c>
      <c r="X5212">
        <v>3.6509999999999998</v>
      </c>
      <c r="Y5212" s="8">
        <v>43412</v>
      </c>
    </row>
    <row r="5213" spans="1:25" x14ac:dyDescent="0.25">
      <c r="A5213">
        <v>-111.97732366</v>
      </c>
      <c r="B5213">
        <v>33.079556779999997</v>
      </c>
      <c r="C5213" t="s">
        <v>563</v>
      </c>
      <c r="D5213" t="s">
        <v>562</v>
      </c>
      <c r="E5213" t="s">
        <v>561</v>
      </c>
      <c r="F5213">
        <v>2691</v>
      </c>
      <c r="G5213">
        <v>358</v>
      </c>
      <c r="H5213">
        <v>13.333</v>
      </c>
      <c r="I5213">
        <v>3.117</v>
      </c>
      <c r="J5213">
        <v>1</v>
      </c>
      <c r="K5213">
        <v>1172.2539999999999</v>
      </c>
      <c r="L5213" t="s">
        <v>560</v>
      </c>
      <c r="M5213" t="s">
        <v>559</v>
      </c>
      <c r="N5213" s="8">
        <v>43412</v>
      </c>
      <c r="O5213">
        <v>0</v>
      </c>
      <c r="P5213">
        <v>0</v>
      </c>
      <c r="Q5213">
        <v>15858.387000000001</v>
      </c>
      <c r="R5213">
        <v>1523.7460000000001</v>
      </c>
      <c r="S5213">
        <v>3.1739999999999999</v>
      </c>
      <c r="T5213">
        <v>33</v>
      </c>
      <c r="U5213">
        <v>4617.4129999999996</v>
      </c>
      <c r="V5213">
        <v>10</v>
      </c>
      <c r="W5213">
        <v>2.125</v>
      </c>
      <c r="X5213">
        <v>3.4340000000000002</v>
      </c>
      <c r="Y5213" s="8">
        <v>43412</v>
      </c>
    </row>
    <row r="5214" spans="1:25" x14ac:dyDescent="0.25">
      <c r="A5214">
        <v>-111.97732569999999</v>
      </c>
      <c r="B5214">
        <v>33.079565899999999</v>
      </c>
      <c r="C5214" t="s">
        <v>563</v>
      </c>
      <c r="D5214" t="s">
        <v>562</v>
      </c>
      <c r="E5214" t="s">
        <v>561</v>
      </c>
      <c r="F5214">
        <v>2692</v>
      </c>
      <c r="G5214">
        <v>10</v>
      </c>
      <c r="H5214">
        <v>13.333</v>
      </c>
      <c r="I5214">
        <v>3.2810000000000001</v>
      </c>
      <c r="J5214">
        <v>1</v>
      </c>
      <c r="K5214">
        <v>1172.3030000000001</v>
      </c>
      <c r="L5214" t="s">
        <v>560</v>
      </c>
      <c r="M5214" t="s">
        <v>559</v>
      </c>
      <c r="N5214" s="8">
        <v>43412</v>
      </c>
      <c r="O5214">
        <v>0</v>
      </c>
      <c r="P5214">
        <v>0</v>
      </c>
      <c r="Q5214">
        <v>14803.764999999999</v>
      </c>
      <c r="R5214">
        <v>1351.2929999999999</v>
      </c>
      <c r="S5214">
        <v>2.8149999999999999</v>
      </c>
      <c r="T5214">
        <v>33</v>
      </c>
      <c r="U5214">
        <v>4094.8270000000002</v>
      </c>
      <c r="V5214">
        <v>10</v>
      </c>
      <c r="W5214">
        <v>2.2370000000000001</v>
      </c>
      <c r="X5214">
        <v>3.6150000000000002</v>
      </c>
      <c r="Y5214" s="8">
        <v>43412</v>
      </c>
    </row>
    <row r="5215" spans="1:25" x14ac:dyDescent="0.25">
      <c r="A5215">
        <v>-111.97732383</v>
      </c>
      <c r="B5215">
        <v>33.079574780000002</v>
      </c>
      <c r="C5215" t="s">
        <v>563</v>
      </c>
      <c r="D5215" t="s">
        <v>562</v>
      </c>
      <c r="E5215" t="s">
        <v>561</v>
      </c>
      <c r="F5215">
        <v>2693</v>
      </c>
      <c r="G5215">
        <v>359</v>
      </c>
      <c r="H5215">
        <v>13.333</v>
      </c>
      <c r="I5215">
        <v>3.3140000000000001</v>
      </c>
      <c r="J5215">
        <v>1</v>
      </c>
      <c r="K5215">
        <v>1172.287</v>
      </c>
      <c r="L5215" t="s">
        <v>560</v>
      </c>
      <c r="M5215" t="s">
        <v>559</v>
      </c>
      <c r="N5215" s="8">
        <v>43412</v>
      </c>
      <c r="O5215">
        <v>0</v>
      </c>
      <c r="P5215">
        <v>0</v>
      </c>
      <c r="Q5215">
        <v>16250.008</v>
      </c>
      <c r="R5215">
        <v>1468.62</v>
      </c>
      <c r="S5215">
        <v>3.06</v>
      </c>
      <c r="T5215">
        <v>33</v>
      </c>
      <c r="U5215">
        <v>4450.3639999999996</v>
      </c>
      <c r="V5215">
        <v>10</v>
      </c>
      <c r="W5215">
        <v>2.2589999999999999</v>
      </c>
      <c r="X5215">
        <v>3.6509999999999998</v>
      </c>
      <c r="Y5215" s="8">
        <v>43412</v>
      </c>
    </row>
    <row r="5216" spans="1:25" x14ac:dyDescent="0.25">
      <c r="A5216">
        <v>-111.97732451</v>
      </c>
      <c r="B5216">
        <v>33.079582790000003</v>
      </c>
      <c r="C5216" t="s">
        <v>563</v>
      </c>
      <c r="D5216" t="s">
        <v>562</v>
      </c>
      <c r="E5216" t="s">
        <v>561</v>
      </c>
      <c r="F5216">
        <v>2694</v>
      </c>
      <c r="G5216">
        <v>3</v>
      </c>
      <c r="H5216">
        <v>13.333</v>
      </c>
      <c r="I5216">
        <v>3.2480000000000002</v>
      </c>
      <c r="J5216">
        <v>1</v>
      </c>
      <c r="K5216">
        <v>1172.316</v>
      </c>
      <c r="L5216" t="s">
        <v>560</v>
      </c>
      <c r="M5216" t="s">
        <v>559</v>
      </c>
      <c r="N5216" s="8">
        <v>43412</v>
      </c>
      <c r="O5216">
        <v>0</v>
      </c>
      <c r="P5216">
        <v>0</v>
      </c>
      <c r="Q5216">
        <v>13535.761</v>
      </c>
      <c r="R5216">
        <v>1248.029</v>
      </c>
      <c r="S5216">
        <v>2.6</v>
      </c>
      <c r="T5216">
        <v>33</v>
      </c>
      <c r="U5216">
        <v>3781.9070000000002</v>
      </c>
      <c r="V5216">
        <v>10</v>
      </c>
      <c r="W5216">
        <v>2.2149999999999999</v>
      </c>
      <c r="X5216">
        <v>3.5790000000000002</v>
      </c>
      <c r="Y5216" s="8">
        <v>43412</v>
      </c>
    </row>
    <row r="5217" spans="1:25" x14ac:dyDescent="0.25">
      <c r="A5217">
        <v>-111.97732465999999</v>
      </c>
      <c r="B5217">
        <v>33.079591780000001</v>
      </c>
      <c r="C5217" t="s">
        <v>563</v>
      </c>
      <c r="D5217" t="s">
        <v>562</v>
      </c>
      <c r="E5217" t="s">
        <v>561</v>
      </c>
      <c r="F5217">
        <v>2695</v>
      </c>
      <c r="G5217">
        <v>358</v>
      </c>
      <c r="H5217">
        <v>13.333</v>
      </c>
      <c r="I5217">
        <v>3.3140000000000001</v>
      </c>
      <c r="J5217">
        <v>1</v>
      </c>
      <c r="K5217">
        <v>1172.277</v>
      </c>
      <c r="L5217" t="s">
        <v>560</v>
      </c>
      <c r="M5217" t="s">
        <v>559</v>
      </c>
      <c r="N5217" s="8">
        <v>43412</v>
      </c>
      <c r="O5217">
        <v>0</v>
      </c>
      <c r="P5217">
        <v>0</v>
      </c>
      <c r="Q5217">
        <v>16269.120999999999</v>
      </c>
      <c r="R5217">
        <v>1470.348</v>
      </c>
      <c r="S5217">
        <v>3.0630000000000002</v>
      </c>
      <c r="T5217">
        <v>33</v>
      </c>
      <c r="U5217">
        <v>4455.598</v>
      </c>
      <c r="V5217">
        <v>10</v>
      </c>
      <c r="W5217">
        <v>2.2589999999999999</v>
      </c>
      <c r="X5217">
        <v>3.6509999999999998</v>
      </c>
      <c r="Y5217" s="8">
        <v>43412</v>
      </c>
    </row>
    <row r="5218" spans="1:25" x14ac:dyDescent="0.25">
      <c r="A5218">
        <v>-111.97732366</v>
      </c>
      <c r="B5218">
        <v>33.07960078</v>
      </c>
      <c r="C5218" t="s">
        <v>563</v>
      </c>
      <c r="D5218" t="s">
        <v>562</v>
      </c>
      <c r="E5218" t="s">
        <v>561</v>
      </c>
      <c r="F5218">
        <v>2696</v>
      </c>
      <c r="G5218">
        <v>358</v>
      </c>
      <c r="H5218">
        <v>13.333</v>
      </c>
      <c r="I5218">
        <v>3.15</v>
      </c>
      <c r="J5218">
        <v>1</v>
      </c>
      <c r="K5218">
        <v>1172.26</v>
      </c>
      <c r="L5218" t="s">
        <v>560</v>
      </c>
      <c r="M5218" t="s">
        <v>559</v>
      </c>
      <c r="N5218" s="8">
        <v>43412</v>
      </c>
      <c r="O5218">
        <v>0</v>
      </c>
      <c r="P5218">
        <v>0</v>
      </c>
      <c r="Q5218">
        <v>16641.023000000001</v>
      </c>
      <c r="R5218">
        <v>1582.29</v>
      </c>
      <c r="S5218">
        <v>3.2959999999999998</v>
      </c>
      <c r="T5218">
        <v>33</v>
      </c>
      <c r="U5218">
        <v>4794.8180000000002</v>
      </c>
      <c r="V5218">
        <v>10</v>
      </c>
      <c r="W5218">
        <v>2.1469999999999998</v>
      </c>
      <c r="X5218">
        <v>3.4710000000000001</v>
      </c>
      <c r="Y5218" s="8">
        <v>43412</v>
      </c>
    </row>
    <row r="5219" spans="1:25" x14ac:dyDescent="0.25">
      <c r="A5219">
        <v>-111.97732551</v>
      </c>
      <c r="B5219">
        <v>33.079609789999999</v>
      </c>
      <c r="C5219" t="s">
        <v>563</v>
      </c>
      <c r="D5219" t="s">
        <v>562</v>
      </c>
      <c r="E5219" t="s">
        <v>561</v>
      </c>
      <c r="F5219">
        <v>2697</v>
      </c>
      <c r="G5219">
        <v>3</v>
      </c>
      <c r="H5219">
        <v>13.333</v>
      </c>
      <c r="I5219">
        <v>3.1819999999999999</v>
      </c>
      <c r="J5219">
        <v>1</v>
      </c>
      <c r="K5219">
        <v>1172.201</v>
      </c>
      <c r="L5219" t="s">
        <v>560</v>
      </c>
      <c r="M5219" t="s">
        <v>559</v>
      </c>
      <c r="N5219" s="8">
        <v>43412</v>
      </c>
      <c r="O5219">
        <v>0</v>
      </c>
      <c r="P5219">
        <v>0</v>
      </c>
      <c r="Q5219">
        <v>14601.234</v>
      </c>
      <c r="R5219">
        <v>1374.027</v>
      </c>
      <c r="S5219">
        <v>2.863</v>
      </c>
      <c r="T5219">
        <v>33</v>
      </c>
      <c r="U5219">
        <v>4163.7169999999996</v>
      </c>
      <c r="V5219">
        <v>10</v>
      </c>
      <c r="W5219">
        <v>2.17</v>
      </c>
      <c r="X5219">
        <v>3.5070000000000001</v>
      </c>
      <c r="Y5219" s="8">
        <v>43412</v>
      </c>
    </row>
    <row r="5220" spans="1:25" x14ac:dyDescent="0.25">
      <c r="A5220">
        <v>-111.97732332</v>
      </c>
      <c r="B5220">
        <v>33.079618789999998</v>
      </c>
      <c r="C5220" t="s">
        <v>563</v>
      </c>
      <c r="D5220" t="s">
        <v>562</v>
      </c>
      <c r="E5220" t="s">
        <v>561</v>
      </c>
      <c r="F5220">
        <v>2698</v>
      </c>
      <c r="G5220">
        <v>356</v>
      </c>
      <c r="H5220">
        <v>13.333</v>
      </c>
      <c r="I5220">
        <v>3.2149999999999999</v>
      </c>
      <c r="J5220">
        <v>1</v>
      </c>
      <c r="K5220">
        <v>1172.1780000000001</v>
      </c>
      <c r="L5220" t="s">
        <v>560</v>
      </c>
      <c r="M5220" t="s">
        <v>559</v>
      </c>
      <c r="N5220" s="8">
        <v>43412</v>
      </c>
      <c r="O5220">
        <v>0</v>
      </c>
      <c r="P5220">
        <v>0</v>
      </c>
      <c r="Q5220">
        <v>14818.031000000001</v>
      </c>
      <c r="R5220">
        <v>1380.1990000000001</v>
      </c>
      <c r="S5220">
        <v>2.875</v>
      </c>
      <c r="T5220">
        <v>33</v>
      </c>
      <c r="U5220">
        <v>4182.4210000000003</v>
      </c>
      <c r="V5220">
        <v>10</v>
      </c>
      <c r="W5220">
        <v>2.1920000000000002</v>
      </c>
      <c r="X5220">
        <v>3.5430000000000001</v>
      </c>
      <c r="Y5220" s="8">
        <v>43412</v>
      </c>
    </row>
    <row r="5221" spans="1:25" x14ac:dyDescent="0.25">
      <c r="A5221">
        <v>-111.97732503</v>
      </c>
      <c r="B5221">
        <v>33.079627819999999</v>
      </c>
      <c r="C5221" t="s">
        <v>563</v>
      </c>
      <c r="D5221" t="s">
        <v>562</v>
      </c>
      <c r="E5221" t="s">
        <v>561</v>
      </c>
      <c r="F5221">
        <v>2699</v>
      </c>
      <c r="G5221">
        <v>6</v>
      </c>
      <c r="H5221">
        <v>13.333</v>
      </c>
      <c r="I5221">
        <v>3.1819999999999999</v>
      </c>
      <c r="J5221">
        <v>1</v>
      </c>
      <c r="K5221">
        <v>1172.2539999999999</v>
      </c>
      <c r="L5221" t="s">
        <v>560</v>
      </c>
      <c r="M5221" t="s">
        <v>559</v>
      </c>
      <c r="N5221" s="8">
        <v>43412</v>
      </c>
      <c r="O5221">
        <v>0</v>
      </c>
      <c r="P5221">
        <v>0</v>
      </c>
      <c r="Q5221">
        <v>15853.485000000001</v>
      </c>
      <c r="R5221">
        <v>1491.8679999999999</v>
      </c>
      <c r="S5221">
        <v>3.1080000000000001</v>
      </c>
      <c r="T5221">
        <v>33</v>
      </c>
      <c r="U5221">
        <v>4520.8109999999997</v>
      </c>
      <c r="V5221">
        <v>10</v>
      </c>
      <c r="W5221">
        <v>2.17</v>
      </c>
      <c r="X5221">
        <v>3.5070000000000001</v>
      </c>
      <c r="Y5221" s="8">
        <v>43412</v>
      </c>
    </row>
    <row r="5222" spans="1:25" x14ac:dyDescent="0.25">
      <c r="A5222">
        <v>-111.97732417</v>
      </c>
      <c r="B5222">
        <v>33.079635779999997</v>
      </c>
      <c r="C5222" t="s">
        <v>563</v>
      </c>
      <c r="D5222" t="s">
        <v>562</v>
      </c>
      <c r="E5222" t="s">
        <v>561</v>
      </c>
      <c r="F5222">
        <v>2700</v>
      </c>
      <c r="G5222">
        <v>1</v>
      </c>
      <c r="H5222">
        <v>13.333</v>
      </c>
      <c r="I5222">
        <v>3.117</v>
      </c>
      <c r="J5222">
        <v>1</v>
      </c>
      <c r="K5222">
        <v>1172.2439999999999</v>
      </c>
      <c r="L5222" t="s">
        <v>560</v>
      </c>
      <c r="M5222" t="s">
        <v>559</v>
      </c>
      <c r="N5222" s="8">
        <v>43412</v>
      </c>
      <c r="O5222">
        <v>0</v>
      </c>
      <c r="P5222">
        <v>0</v>
      </c>
      <c r="Q5222">
        <v>18210.646000000001</v>
      </c>
      <c r="R5222">
        <v>1749.7619999999999</v>
      </c>
      <c r="S5222">
        <v>3.645</v>
      </c>
      <c r="T5222">
        <v>33</v>
      </c>
      <c r="U5222">
        <v>5302.31</v>
      </c>
      <c r="V5222">
        <v>10</v>
      </c>
      <c r="W5222">
        <v>2.125</v>
      </c>
      <c r="X5222">
        <v>3.4340000000000002</v>
      </c>
      <c r="Y5222" s="8">
        <v>43412</v>
      </c>
    </row>
    <row r="5223" spans="1:25" x14ac:dyDescent="0.25">
      <c r="A5223">
        <v>-111.97732366</v>
      </c>
      <c r="B5223">
        <v>33.079644780000002</v>
      </c>
      <c r="C5223" t="s">
        <v>563</v>
      </c>
      <c r="D5223" t="s">
        <v>562</v>
      </c>
      <c r="E5223" t="s">
        <v>561</v>
      </c>
      <c r="F5223">
        <v>2701</v>
      </c>
      <c r="G5223">
        <v>358</v>
      </c>
      <c r="H5223">
        <v>13.333</v>
      </c>
      <c r="I5223">
        <v>3.117</v>
      </c>
      <c r="J5223">
        <v>1</v>
      </c>
      <c r="K5223">
        <v>1172.27</v>
      </c>
      <c r="L5223" t="s">
        <v>560</v>
      </c>
      <c r="M5223" t="s">
        <v>559</v>
      </c>
      <c r="N5223" s="8">
        <v>43412</v>
      </c>
      <c r="O5223">
        <v>0</v>
      </c>
      <c r="P5223">
        <v>0</v>
      </c>
      <c r="Q5223">
        <v>18105.773000000001</v>
      </c>
      <c r="R5223">
        <v>1739.6859999999999</v>
      </c>
      <c r="S5223">
        <v>3.6240000000000001</v>
      </c>
      <c r="T5223">
        <v>33</v>
      </c>
      <c r="U5223">
        <v>5271.7740000000003</v>
      </c>
      <c r="V5223">
        <v>10</v>
      </c>
      <c r="W5223">
        <v>2.125</v>
      </c>
      <c r="X5223">
        <v>3.4340000000000002</v>
      </c>
      <c r="Y5223" s="8">
        <v>43412</v>
      </c>
    </row>
    <row r="5224" spans="1:25" x14ac:dyDescent="0.25">
      <c r="A5224">
        <v>-111.97732468</v>
      </c>
      <c r="B5224">
        <v>33.079653790000002</v>
      </c>
      <c r="C5224" t="s">
        <v>563</v>
      </c>
      <c r="D5224" t="s">
        <v>562</v>
      </c>
      <c r="E5224" t="s">
        <v>561</v>
      </c>
      <c r="F5224">
        <v>2702</v>
      </c>
      <c r="G5224">
        <v>4</v>
      </c>
      <c r="H5224">
        <v>13.333</v>
      </c>
      <c r="I5224">
        <v>3.2149999999999999</v>
      </c>
      <c r="J5224">
        <v>1</v>
      </c>
      <c r="K5224">
        <v>1172.31</v>
      </c>
      <c r="L5224" t="s">
        <v>560</v>
      </c>
      <c r="M5224" t="s">
        <v>559</v>
      </c>
      <c r="N5224" s="8">
        <v>43412</v>
      </c>
      <c r="O5224">
        <v>0</v>
      </c>
      <c r="P5224">
        <v>0</v>
      </c>
      <c r="Q5224">
        <v>17557.778999999999</v>
      </c>
      <c r="R5224">
        <v>1635.3879999999999</v>
      </c>
      <c r="S5224">
        <v>3.407</v>
      </c>
      <c r="T5224">
        <v>33</v>
      </c>
      <c r="U5224">
        <v>4955.7209999999995</v>
      </c>
      <c r="V5224">
        <v>10</v>
      </c>
      <c r="W5224">
        <v>2.1920000000000002</v>
      </c>
      <c r="X5224">
        <v>3.5430000000000001</v>
      </c>
      <c r="Y5224" s="8">
        <v>43412</v>
      </c>
    </row>
    <row r="5225" spans="1:25" x14ac:dyDescent="0.25">
      <c r="A5225">
        <v>-111.97732383</v>
      </c>
      <c r="B5225">
        <v>33.07966278</v>
      </c>
      <c r="C5225" t="s">
        <v>563</v>
      </c>
      <c r="D5225" t="s">
        <v>562</v>
      </c>
      <c r="E5225" t="s">
        <v>561</v>
      </c>
      <c r="F5225">
        <v>2703</v>
      </c>
      <c r="G5225">
        <v>359</v>
      </c>
      <c r="H5225">
        <v>13.333</v>
      </c>
      <c r="I5225">
        <v>3.2149999999999999</v>
      </c>
      <c r="J5225">
        <v>1</v>
      </c>
      <c r="K5225">
        <v>1172.2380000000001</v>
      </c>
      <c r="L5225" t="s">
        <v>560</v>
      </c>
      <c r="M5225" t="s">
        <v>559</v>
      </c>
      <c r="N5225" s="8">
        <v>43412</v>
      </c>
      <c r="O5225">
        <v>0</v>
      </c>
      <c r="P5225">
        <v>0</v>
      </c>
      <c r="Q5225">
        <v>19233.432000000001</v>
      </c>
      <c r="R5225">
        <v>1791.4639999999999</v>
      </c>
      <c r="S5225">
        <v>3.7320000000000002</v>
      </c>
      <c r="T5225">
        <v>33</v>
      </c>
      <c r="U5225">
        <v>5428.6779999999999</v>
      </c>
      <c r="V5225">
        <v>10</v>
      </c>
      <c r="W5225">
        <v>2.1920000000000002</v>
      </c>
      <c r="X5225">
        <v>3.5430000000000001</v>
      </c>
      <c r="Y5225" s="8">
        <v>43412</v>
      </c>
    </row>
    <row r="5226" spans="1:25" x14ac:dyDescent="0.25">
      <c r="A5226">
        <v>-111.97732451</v>
      </c>
      <c r="B5226">
        <v>33.079670790000002</v>
      </c>
      <c r="C5226" t="s">
        <v>563</v>
      </c>
      <c r="D5226" t="s">
        <v>562</v>
      </c>
      <c r="E5226" t="s">
        <v>561</v>
      </c>
      <c r="F5226">
        <v>2704</v>
      </c>
      <c r="G5226">
        <v>3</v>
      </c>
      <c r="H5226">
        <v>13.333</v>
      </c>
      <c r="I5226">
        <v>3.3140000000000001</v>
      </c>
      <c r="J5226">
        <v>1</v>
      </c>
      <c r="K5226">
        <v>1172.32</v>
      </c>
      <c r="L5226" t="s">
        <v>560</v>
      </c>
      <c r="M5226" t="s">
        <v>559</v>
      </c>
      <c r="N5226" s="8">
        <v>43412</v>
      </c>
      <c r="O5226">
        <v>0</v>
      </c>
      <c r="P5226">
        <v>0</v>
      </c>
      <c r="Q5226">
        <v>18726.582999999999</v>
      </c>
      <c r="R5226">
        <v>1692.4449999999999</v>
      </c>
      <c r="S5226">
        <v>3.5259999999999998</v>
      </c>
      <c r="T5226">
        <v>33</v>
      </c>
      <c r="U5226">
        <v>5128.62</v>
      </c>
      <c r="V5226">
        <v>10</v>
      </c>
      <c r="W5226">
        <v>2.2589999999999999</v>
      </c>
      <c r="X5226">
        <v>3.6509999999999998</v>
      </c>
      <c r="Y5226" s="8">
        <v>43412</v>
      </c>
    </row>
    <row r="5227" spans="1:25" x14ac:dyDescent="0.25">
      <c r="A5227">
        <v>-111.97732434</v>
      </c>
      <c r="B5227">
        <v>33.079680779999997</v>
      </c>
      <c r="C5227" t="s">
        <v>563</v>
      </c>
      <c r="D5227" t="s">
        <v>562</v>
      </c>
      <c r="E5227" t="s">
        <v>561</v>
      </c>
      <c r="F5227">
        <v>2705</v>
      </c>
      <c r="G5227">
        <v>2</v>
      </c>
      <c r="H5227">
        <v>13.333</v>
      </c>
      <c r="I5227">
        <v>3.2480000000000002</v>
      </c>
      <c r="J5227">
        <v>1</v>
      </c>
      <c r="K5227">
        <v>1172.192</v>
      </c>
      <c r="L5227" t="s">
        <v>560</v>
      </c>
      <c r="M5227" t="s">
        <v>559</v>
      </c>
      <c r="N5227" s="8">
        <v>43412</v>
      </c>
      <c r="O5227">
        <v>0</v>
      </c>
      <c r="P5227">
        <v>0</v>
      </c>
      <c r="Q5227">
        <v>16871.258999999998</v>
      </c>
      <c r="R5227">
        <v>1555.57</v>
      </c>
      <c r="S5227">
        <v>3.2410000000000001</v>
      </c>
      <c r="T5227">
        <v>33</v>
      </c>
      <c r="U5227">
        <v>4713.848</v>
      </c>
      <c r="V5227">
        <v>10</v>
      </c>
      <c r="W5227">
        <v>2.2149999999999999</v>
      </c>
      <c r="X5227">
        <v>3.5790000000000002</v>
      </c>
      <c r="Y5227" s="8">
        <v>43412</v>
      </c>
    </row>
    <row r="5228" spans="1:25" x14ac:dyDescent="0.25">
      <c r="A5228">
        <v>-111.97732297</v>
      </c>
      <c r="B5228">
        <v>33.079688820000001</v>
      </c>
      <c r="C5228" t="s">
        <v>563</v>
      </c>
      <c r="D5228" t="s">
        <v>562</v>
      </c>
      <c r="E5228" t="s">
        <v>561</v>
      </c>
      <c r="F5228">
        <v>2706</v>
      </c>
      <c r="G5228">
        <v>354</v>
      </c>
      <c r="H5228">
        <v>13.333</v>
      </c>
      <c r="I5228">
        <v>3.3140000000000001</v>
      </c>
      <c r="J5228">
        <v>1</v>
      </c>
      <c r="K5228">
        <v>1172.192</v>
      </c>
      <c r="L5228" t="s">
        <v>560</v>
      </c>
      <c r="M5228" t="s">
        <v>559</v>
      </c>
      <c r="N5228" s="8">
        <v>43412</v>
      </c>
      <c r="O5228">
        <v>0</v>
      </c>
      <c r="P5228">
        <v>0</v>
      </c>
      <c r="Q5228">
        <v>16061.303</v>
      </c>
      <c r="R5228">
        <v>1451.566</v>
      </c>
      <c r="S5228">
        <v>3.024</v>
      </c>
      <c r="T5228">
        <v>33</v>
      </c>
      <c r="U5228">
        <v>4398.6840000000002</v>
      </c>
      <c r="V5228">
        <v>10</v>
      </c>
      <c r="W5228">
        <v>2.2589999999999999</v>
      </c>
      <c r="X5228">
        <v>3.6509999999999998</v>
      </c>
      <c r="Y5228" s="8">
        <v>43412</v>
      </c>
    </row>
    <row r="5229" spans="1:25" x14ac:dyDescent="0.25">
      <c r="A5229">
        <v>-111.9773252</v>
      </c>
      <c r="B5229">
        <v>33.079697840000001</v>
      </c>
      <c r="C5229" t="s">
        <v>563</v>
      </c>
      <c r="D5229" t="s">
        <v>562</v>
      </c>
      <c r="E5229" t="s">
        <v>561</v>
      </c>
      <c r="F5229">
        <v>2707</v>
      </c>
      <c r="G5229">
        <v>7</v>
      </c>
      <c r="H5229">
        <v>13.333</v>
      </c>
      <c r="I5229">
        <v>3.0840000000000001</v>
      </c>
      <c r="J5229">
        <v>1</v>
      </c>
      <c r="K5229">
        <v>1172.2739999999999</v>
      </c>
      <c r="L5229" t="s">
        <v>560</v>
      </c>
      <c r="M5229" t="s">
        <v>559</v>
      </c>
      <c r="N5229" s="8">
        <v>43412</v>
      </c>
      <c r="O5229">
        <v>0</v>
      </c>
      <c r="P5229">
        <v>0</v>
      </c>
      <c r="Q5229">
        <v>15015.769</v>
      </c>
      <c r="R5229">
        <v>1458.133</v>
      </c>
      <c r="S5229">
        <v>3.0379999999999998</v>
      </c>
      <c r="T5229">
        <v>33</v>
      </c>
      <c r="U5229">
        <v>4418.5829999999996</v>
      </c>
      <c r="V5229">
        <v>10</v>
      </c>
      <c r="W5229">
        <v>2.1030000000000002</v>
      </c>
      <c r="X5229">
        <v>3.3980000000000001</v>
      </c>
      <c r="Y5229" s="8">
        <v>43412</v>
      </c>
    </row>
    <row r="5230" spans="1:25" x14ac:dyDescent="0.25">
      <c r="A5230">
        <v>-111.97732383</v>
      </c>
      <c r="B5230">
        <v>33.079706780000002</v>
      </c>
      <c r="C5230" t="s">
        <v>563</v>
      </c>
      <c r="D5230" t="s">
        <v>562</v>
      </c>
      <c r="E5230" t="s">
        <v>561</v>
      </c>
      <c r="F5230">
        <v>2708</v>
      </c>
      <c r="G5230">
        <v>359</v>
      </c>
      <c r="H5230">
        <v>13.333</v>
      </c>
      <c r="I5230">
        <v>3.3140000000000001</v>
      </c>
      <c r="J5230">
        <v>1</v>
      </c>
      <c r="K5230">
        <v>1172.2439999999999</v>
      </c>
      <c r="L5230" t="s">
        <v>560</v>
      </c>
      <c r="M5230" t="s">
        <v>559</v>
      </c>
      <c r="N5230" s="8">
        <v>43412</v>
      </c>
      <c r="O5230">
        <v>0</v>
      </c>
      <c r="P5230">
        <v>0</v>
      </c>
      <c r="Q5230">
        <v>16267.634</v>
      </c>
      <c r="R5230">
        <v>1470.213</v>
      </c>
      <c r="S5230">
        <v>3.0630000000000002</v>
      </c>
      <c r="T5230">
        <v>33</v>
      </c>
      <c r="U5230">
        <v>4455.1909999999998</v>
      </c>
      <c r="V5230">
        <v>10</v>
      </c>
      <c r="W5230">
        <v>2.2589999999999999</v>
      </c>
      <c r="X5230">
        <v>3.6509999999999998</v>
      </c>
      <c r="Y5230" s="8">
        <v>43412</v>
      </c>
    </row>
    <row r="5231" spans="1:25" x14ac:dyDescent="0.25">
      <c r="A5231">
        <v>-111.97732468</v>
      </c>
      <c r="B5231">
        <v>33.079715790000002</v>
      </c>
      <c r="C5231" t="s">
        <v>563</v>
      </c>
      <c r="D5231" t="s">
        <v>562</v>
      </c>
      <c r="E5231" t="s">
        <v>561</v>
      </c>
      <c r="F5231">
        <v>2709</v>
      </c>
      <c r="G5231">
        <v>4</v>
      </c>
      <c r="H5231">
        <v>13.333</v>
      </c>
      <c r="I5231">
        <v>3.2810000000000001</v>
      </c>
      <c r="J5231">
        <v>1</v>
      </c>
      <c r="K5231">
        <v>1172.287</v>
      </c>
      <c r="L5231" t="s">
        <v>560</v>
      </c>
      <c r="M5231" t="s">
        <v>559</v>
      </c>
      <c r="N5231" s="8">
        <v>43412</v>
      </c>
      <c r="O5231">
        <v>0</v>
      </c>
      <c r="P5231">
        <v>0</v>
      </c>
      <c r="Q5231">
        <v>14595.120999999999</v>
      </c>
      <c r="R5231">
        <v>1332.248</v>
      </c>
      <c r="S5231">
        <v>2.7759999999999998</v>
      </c>
      <c r="T5231">
        <v>33</v>
      </c>
      <c r="U5231">
        <v>4037.114</v>
      </c>
      <c r="V5231">
        <v>10</v>
      </c>
      <c r="W5231">
        <v>2.2370000000000001</v>
      </c>
      <c r="X5231">
        <v>3.6150000000000002</v>
      </c>
      <c r="Y5231" s="8">
        <v>43412</v>
      </c>
    </row>
    <row r="5232" spans="1:25" x14ac:dyDescent="0.25">
      <c r="A5232">
        <v>-111.97732417</v>
      </c>
      <c r="B5232">
        <v>33.079724779999999</v>
      </c>
      <c r="C5232" t="s">
        <v>563</v>
      </c>
      <c r="D5232" t="s">
        <v>562</v>
      </c>
      <c r="E5232" t="s">
        <v>561</v>
      </c>
      <c r="F5232">
        <v>2710</v>
      </c>
      <c r="G5232">
        <v>1</v>
      </c>
      <c r="H5232">
        <v>13.333</v>
      </c>
      <c r="I5232">
        <v>3.379</v>
      </c>
      <c r="J5232">
        <v>1</v>
      </c>
      <c r="K5232">
        <v>1172.221</v>
      </c>
      <c r="L5232" t="s">
        <v>560</v>
      </c>
      <c r="M5232" t="s">
        <v>559</v>
      </c>
      <c r="N5232" s="8">
        <v>43412</v>
      </c>
      <c r="O5232">
        <v>0</v>
      </c>
      <c r="P5232">
        <v>0</v>
      </c>
      <c r="Q5232">
        <v>13870.099</v>
      </c>
      <c r="R5232">
        <v>1229.192</v>
      </c>
      <c r="S5232">
        <v>2.5609999999999999</v>
      </c>
      <c r="T5232">
        <v>33</v>
      </c>
      <c r="U5232">
        <v>3724.8229999999999</v>
      </c>
      <c r="V5232">
        <v>10</v>
      </c>
      <c r="W5232">
        <v>2.3039999999999998</v>
      </c>
      <c r="X5232">
        <v>3.7240000000000002</v>
      </c>
      <c r="Y5232" s="8">
        <v>43412</v>
      </c>
    </row>
    <row r="5233" spans="1:25" x14ac:dyDescent="0.25">
      <c r="A5233">
        <v>-111.97732451</v>
      </c>
      <c r="B5233">
        <v>33.079733789999999</v>
      </c>
      <c r="C5233" t="s">
        <v>563</v>
      </c>
      <c r="D5233" t="s">
        <v>562</v>
      </c>
      <c r="E5233" t="s">
        <v>561</v>
      </c>
      <c r="F5233">
        <v>2711</v>
      </c>
      <c r="G5233">
        <v>3</v>
      </c>
      <c r="H5233">
        <v>13.333</v>
      </c>
      <c r="I5233">
        <v>3.2480000000000002</v>
      </c>
      <c r="J5233">
        <v>1</v>
      </c>
      <c r="K5233">
        <v>1172.1980000000001</v>
      </c>
      <c r="L5233" t="s">
        <v>560</v>
      </c>
      <c r="M5233" t="s">
        <v>559</v>
      </c>
      <c r="N5233" s="8">
        <v>43412</v>
      </c>
      <c r="O5233">
        <v>0</v>
      </c>
      <c r="P5233">
        <v>0</v>
      </c>
      <c r="Q5233">
        <v>13418.55</v>
      </c>
      <c r="R5233">
        <v>1237.222</v>
      </c>
      <c r="S5233">
        <v>2.5779999999999998</v>
      </c>
      <c r="T5233">
        <v>33</v>
      </c>
      <c r="U5233">
        <v>3749.1579999999999</v>
      </c>
      <c r="V5233">
        <v>10</v>
      </c>
      <c r="W5233">
        <v>2.2149999999999999</v>
      </c>
      <c r="X5233">
        <v>3.5790000000000002</v>
      </c>
      <c r="Y5233" s="8">
        <v>43412</v>
      </c>
    </row>
    <row r="5234" spans="1:25" x14ac:dyDescent="0.25">
      <c r="A5234">
        <v>-111.97732351000001</v>
      </c>
      <c r="B5234">
        <v>33.07974179</v>
      </c>
      <c r="C5234" t="s">
        <v>563</v>
      </c>
      <c r="D5234" t="s">
        <v>562</v>
      </c>
      <c r="E5234" t="s">
        <v>561</v>
      </c>
      <c r="F5234">
        <v>2712</v>
      </c>
      <c r="G5234">
        <v>3</v>
      </c>
      <c r="H5234">
        <v>13.333</v>
      </c>
      <c r="I5234">
        <v>3.2149999999999999</v>
      </c>
      <c r="J5234">
        <v>1</v>
      </c>
      <c r="K5234">
        <v>1172.3489999999999</v>
      </c>
      <c r="L5234" t="s">
        <v>560</v>
      </c>
      <c r="M5234" t="s">
        <v>559</v>
      </c>
      <c r="N5234" s="8">
        <v>43412</v>
      </c>
      <c r="O5234">
        <v>0</v>
      </c>
      <c r="P5234">
        <v>0</v>
      </c>
      <c r="Q5234">
        <v>14664.300999999999</v>
      </c>
      <c r="R5234">
        <v>1365.88</v>
      </c>
      <c r="S5234">
        <v>2.8460000000000001</v>
      </c>
      <c r="T5234">
        <v>33</v>
      </c>
      <c r="U5234">
        <v>4139.0309999999999</v>
      </c>
      <c r="V5234">
        <v>10</v>
      </c>
      <c r="W5234">
        <v>2.1920000000000002</v>
      </c>
      <c r="X5234">
        <v>3.5430000000000001</v>
      </c>
      <c r="Y5234" s="8">
        <v>43412</v>
      </c>
    </row>
    <row r="5235" spans="1:25" x14ac:dyDescent="0.25">
      <c r="A5235">
        <v>-111.97732334</v>
      </c>
      <c r="B5235">
        <v>33.079750779999998</v>
      </c>
      <c r="C5235" t="s">
        <v>563</v>
      </c>
      <c r="D5235" t="s">
        <v>562</v>
      </c>
      <c r="E5235" t="s">
        <v>561</v>
      </c>
      <c r="F5235">
        <v>2713</v>
      </c>
      <c r="G5235">
        <v>2</v>
      </c>
      <c r="H5235">
        <v>13.333</v>
      </c>
      <c r="I5235">
        <v>3.2810000000000001</v>
      </c>
      <c r="J5235">
        <v>1</v>
      </c>
      <c r="K5235">
        <v>1172.2739999999999</v>
      </c>
      <c r="L5235" t="s">
        <v>560</v>
      </c>
      <c r="M5235" t="s">
        <v>559</v>
      </c>
      <c r="N5235" s="8">
        <v>43412</v>
      </c>
      <c r="O5235">
        <v>0</v>
      </c>
      <c r="P5235">
        <v>0</v>
      </c>
      <c r="Q5235">
        <v>15999.172</v>
      </c>
      <c r="R5235">
        <v>1460.41</v>
      </c>
      <c r="S5235">
        <v>3.0430000000000001</v>
      </c>
      <c r="T5235">
        <v>33</v>
      </c>
      <c r="U5235">
        <v>4425.4849999999997</v>
      </c>
      <c r="V5235">
        <v>10</v>
      </c>
      <c r="W5235">
        <v>2.2370000000000001</v>
      </c>
      <c r="X5235">
        <v>3.6150000000000002</v>
      </c>
      <c r="Y5235" s="8">
        <v>43412</v>
      </c>
    </row>
    <row r="5236" spans="1:25" x14ac:dyDescent="0.25">
      <c r="A5236">
        <v>-111.977323</v>
      </c>
      <c r="B5236">
        <v>33.079759770000003</v>
      </c>
      <c r="C5236" t="s">
        <v>563</v>
      </c>
      <c r="D5236" t="s">
        <v>562</v>
      </c>
      <c r="E5236" t="s">
        <v>561</v>
      </c>
      <c r="F5236">
        <v>2714</v>
      </c>
      <c r="G5236">
        <v>0</v>
      </c>
      <c r="H5236">
        <v>13.333</v>
      </c>
      <c r="I5236">
        <v>3.2810000000000001</v>
      </c>
      <c r="J5236">
        <v>1</v>
      </c>
      <c r="K5236">
        <v>1172.2280000000001</v>
      </c>
      <c r="L5236" t="s">
        <v>560</v>
      </c>
      <c r="M5236" t="s">
        <v>559</v>
      </c>
      <c r="N5236" s="8">
        <v>43412</v>
      </c>
      <c r="O5236">
        <v>0</v>
      </c>
      <c r="P5236">
        <v>0</v>
      </c>
      <c r="Q5236">
        <v>15686.757</v>
      </c>
      <c r="R5236">
        <v>1431.893</v>
      </c>
      <c r="S5236">
        <v>2.9830000000000001</v>
      </c>
      <c r="T5236">
        <v>33</v>
      </c>
      <c r="U5236">
        <v>4339.0680000000002</v>
      </c>
      <c r="V5236">
        <v>10</v>
      </c>
      <c r="W5236">
        <v>2.2370000000000001</v>
      </c>
      <c r="X5236">
        <v>3.6150000000000002</v>
      </c>
      <c r="Y5236" s="8">
        <v>43412</v>
      </c>
    </row>
    <row r="5237" spans="1:25" x14ac:dyDescent="0.25">
      <c r="A5237">
        <v>-111.97732317000001</v>
      </c>
      <c r="B5237">
        <v>33.079768780000002</v>
      </c>
      <c r="C5237" t="s">
        <v>563</v>
      </c>
      <c r="D5237" t="s">
        <v>562</v>
      </c>
      <c r="E5237" t="s">
        <v>561</v>
      </c>
      <c r="F5237">
        <v>2715</v>
      </c>
      <c r="G5237">
        <v>1</v>
      </c>
      <c r="H5237">
        <v>13.333</v>
      </c>
      <c r="I5237">
        <v>3.3140000000000001</v>
      </c>
      <c r="J5237">
        <v>1</v>
      </c>
      <c r="K5237">
        <v>1172.31</v>
      </c>
      <c r="L5237" t="s">
        <v>560</v>
      </c>
      <c r="M5237" t="s">
        <v>559</v>
      </c>
      <c r="N5237" s="8">
        <v>43412</v>
      </c>
      <c r="O5237">
        <v>0</v>
      </c>
      <c r="P5237">
        <v>0</v>
      </c>
      <c r="Q5237">
        <v>14858.68</v>
      </c>
      <c r="R5237">
        <v>1342.877</v>
      </c>
      <c r="S5237">
        <v>2.798</v>
      </c>
      <c r="T5237">
        <v>33</v>
      </c>
      <c r="U5237">
        <v>4069.3229999999999</v>
      </c>
      <c r="V5237">
        <v>10</v>
      </c>
      <c r="W5237">
        <v>2.2589999999999999</v>
      </c>
      <c r="X5237">
        <v>3.6509999999999998</v>
      </c>
      <c r="Y5237" s="8">
        <v>43412</v>
      </c>
    </row>
    <row r="5238" spans="1:25" x14ac:dyDescent="0.25">
      <c r="A5238">
        <v>-111.97732266</v>
      </c>
      <c r="B5238">
        <v>33.079777780000001</v>
      </c>
      <c r="C5238" t="s">
        <v>563</v>
      </c>
      <c r="D5238" t="s">
        <v>562</v>
      </c>
      <c r="E5238" t="s">
        <v>561</v>
      </c>
      <c r="F5238">
        <v>2716</v>
      </c>
      <c r="G5238">
        <v>358</v>
      </c>
      <c r="H5238">
        <v>13.333</v>
      </c>
      <c r="I5238">
        <v>3.1819999999999999</v>
      </c>
      <c r="J5238">
        <v>1</v>
      </c>
      <c r="K5238">
        <v>1172.2539999999999</v>
      </c>
      <c r="L5238" t="s">
        <v>560</v>
      </c>
      <c r="M5238" t="s">
        <v>559</v>
      </c>
      <c r="N5238" s="8">
        <v>43412</v>
      </c>
      <c r="O5238">
        <v>0</v>
      </c>
      <c r="P5238">
        <v>0</v>
      </c>
      <c r="Q5238">
        <v>16287.406999999999</v>
      </c>
      <c r="R5238">
        <v>1532.701</v>
      </c>
      <c r="S5238">
        <v>3.1930000000000001</v>
      </c>
      <c r="T5238">
        <v>33</v>
      </c>
      <c r="U5238">
        <v>4644.549</v>
      </c>
      <c r="V5238">
        <v>10</v>
      </c>
      <c r="W5238">
        <v>2.17</v>
      </c>
      <c r="X5238">
        <v>3.5070000000000001</v>
      </c>
      <c r="Y5238" s="8">
        <v>43412</v>
      </c>
    </row>
    <row r="5239" spans="1:25" x14ac:dyDescent="0.25">
      <c r="A5239">
        <v>-111.97732283000001</v>
      </c>
      <c r="B5239">
        <v>33.079786779999999</v>
      </c>
      <c r="C5239" t="s">
        <v>563</v>
      </c>
      <c r="D5239" t="s">
        <v>562</v>
      </c>
      <c r="E5239" t="s">
        <v>561</v>
      </c>
      <c r="F5239">
        <v>2717</v>
      </c>
      <c r="G5239">
        <v>359</v>
      </c>
      <c r="H5239">
        <v>13.333</v>
      </c>
      <c r="I5239">
        <v>3.15</v>
      </c>
      <c r="J5239">
        <v>1</v>
      </c>
      <c r="K5239">
        <v>1172.241</v>
      </c>
      <c r="L5239" t="s">
        <v>560</v>
      </c>
      <c r="M5239" t="s">
        <v>559</v>
      </c>
      <c r="N5239" s="8">
        <v>43412</v>
      </c>
      <c r="O5239">
        <v>0</v>
      </c>
      <c r="P5239">
        <v>0</v>
      </c>
      <c r="Q5239">
        <v>16536.920999999998</v>
      </c>
      <c r="R5239">
        <v>1572.3920000000001</v>
      </c>
      <c r="S5239">
        <v>3.2759999999999998</v>
      </c>
      <c r="T5239">
        <v>33</v>
      </c>
      <c r="U5239">
        <v>4764.8230000000003</v>
      </c>
      <c r="V5239">
        <v>10</v>
      </c>
      <c r="W5239">
        <v>2.1469999999999998</v>
      </c>
      <c r="X5239">
        <v>3.4710000000000001</v>
      </c>
      <c r="Y5239" s="8">
        <v>43412</v>
      </c>
    </row>
    <row r="5240" spans="1:25" x14ac:dyDescent="0.25">
      <c r="A5240">
        <v>-111.97732368</v>
      </c>
      <c r="B5240">
        <v>33.079795789999999</v>
      </c>
      <c r="C5240" t="s">
        <v>563</v>
      </c>
      <c r="D5240" t="s">
        <v>562</v>
      </c>
      <c r="E5240" t="s">
        <v>561</v>
      </c>
      <c r="F5240">
        <v>2718</v>
      </c>
      <c r="G5240">
        <v>4</v>
      </c>
      <c r="H5240">
        <v>13.333</v>
      </c>
      <c r="I5240">
        <v>3.51</v>
      </c>
      <c r="J5240">
        <v>1</v>
      </c>
      <c r="K5240">
        <v>1172.2149999999999</v>
      </c>
      <c r="L5240" t="s">
        <v>560</v>
      </c>
      <c r="M5240" t="s">
        <v>559</v>
      </c>
      <c r="N5240" s="8">
        <v>43412</v>
      </c>
      <c r="O5240">
        <v>0</v>
      </c>
      <c r="P5240">
        <v>0</v>
      </c>
      <c r="Q5240">
        <v>15491.166999999999</v>
      </c>
      <c r="R5240">
        <v>1321.5319999999999</v>
      </c>
      <c r="S5240">
        <v>2.7530000000000001</v>
      </c>
      <c r="T5240">
        <v>33</v>
      </c>
      <c r="U5240">
        <v>4004.6419999999998</v>
      </c>
      <c r="V5240">
        <v>10</v>
      </c>
      <c r="W5240">
        <v>2.3940000000000001</v>
      </c>
      <c r="X5240">
        <v>3.8679999999999999</v>
      </c>
      <c r="Y5240" s="8">
        <v>43412</v>
      </c>
    </row>
    <row r="5241" spans="1:25" x14ac:dyDescent="0.25">
      <c r="A5241">
        <v>-111.97732232</v>
      </c>
      <c r="B5241">
        <v>33.07980379</v>
      </c>
      <c r="C5241" t="s">
        <v>563</v>
      </c>
      <c r="D5241" t="s">
        <v>562</v>
      </c>
      <c r="E5241" t="s">
        <v>561</v>
      </c>
      <c r="F5241">
        <v>2719</v>
      </c>
      <c r="G5241">
        <v>356</v>
      </c>
      <c r="H5241">
        <v>13.333</v>
      </c>
      <c r="I5241">
        <v>3.0840000000000001</v>
      </c>
      <c r="J5241">
        <v>1</v>
      </c>
      <c r="K5241">
        <v>1172.287</v>
      </c>
      <c r="L5241" t="s">
        <v>560</v>
      </c>
      <c r="M5241" t="s">
        <v>559</v>
      </c>
      <c r="N5241" s="8">
        <v>43412</v>
      </c>
      <c r="O5241">
        <v>0</v>
      </c>
      <c r="P5241">
        <v>0</v>
      </c>
      <c r="Q5241">
        <v>16727.994999999999</v>
      </c>
      <c r="R5241">
        <v>1624.4010000000001</v>
      </c>
      <c r="S5241">
        <v>3.3839999999999999</v>
      </c>
      <c r="T5241">
        <v>33</v>
      </c>
      <c r="U5241">
        <v>4922.4279999999999</v>
      </c>
      <c r="V5241">
        <v>10</v>
      </c>
      <c r="W5241">
        <v>2.1030000000000002</v>
      </c>
      <c r="X5241">
        <v>3.3980000000000001</v>
      </c>
      <c r="Y5241" s="8">
        <v>43412</v>
      </c>
    </row>
    <row r="5242" spans="1:25" x14ac:dyDescent="0.25">
      <c r="A5242">
        <v>-111.97732334</v>
      </c>
      <c r="B5242">
        <v>33.079812779999997</v>
      </c>
      <c r="C5242" t="s">
        <v>563</v>
      </c>
      <c r="D5242" t="s">
        <v>562</v>
      </c>
      <c r="E5242" t="s">
        <v>561</v>
      </c>
      <c r="F5242">
        <v>2720</v>
      </c>
      <c r="G5242">
        <v>2</v>
      </c>
      <c r="H5242">
        <v>13.333</v>
      </c>
      <c r="I5242">
        <v>2.9860000000000002</v>
      </c>
      <c r="J5242">
        <v>1</v>
      </c>
      <c r="K5242">
        <v>1172.2570000000001</v>
      </c>
      <c r="L5242" t="s">
        <v>560</v>
      </c>
      <c r="M5242" t="s">
        <v>559</v>
      </c>
      <c r="N5242" s="8">
        <v>43412</v>
      </c>
      <c r="O5242">
        <v>0</v>
      </c>
      <c r="P5242">
        <v>0</v>
      </c>
      <c r="Q5242">
        <v>16404.839</v>
      </c>
      <c r="R5242">
        <v>1645.538</v>
      </c>
      <c r="S5242">
        <v>3.4279999999999999</v>
      </c>
      <c r="T5242">
        <v>33</v>
      </c>
      <c r="U5242">
        <v>4986.4780000000001</v>
      </c>
      <c r="V5242">
        <v>10</v>
      </c>
      <c r="W5242">
        <v>2.036</v>
      </c>
      <c r="X5242">
        <v>3.29</v>
      </c>
      <c r="Y5242" s="8">
        <v>43412</v>
      </c>
    </row>
    <row r="5243" spans="1:25" x14ac:dyDescent="0.25">
      <c r="A5243">
        <v>-111.97732368</v>
      </c>
      <c r="B5243">
        <v>33.079820789999999</v>
      </c>
      <c r="C5243" t="s">
        <v>563</v>
      </c>
      <c r="D5243" t="s">
        <v>562</v>
      </c>
      <c r="E5243" t="s">
        <v>561</v>
      </c>
      <c r="F5243">
        <v>2721</v>
      </c>
      <c r="G5243">
        <v>4</v>
      </c>
      <c r="H5243">
        <v>13.333</v>
      </c>
      <c r="I5243">
        <v>3.0510000000000002</v>
      </c>
      <c r="J5243">
        <v>1</v>
      </c>
      <c r="K5243">
        <v>1172.2180000000001</v>
      </c>
      <c r="L5243" t="s">
        <v>560</v>
      </c>
      <c r="M5243" t="s">
        <v>559</v>
      </c>
      <c r="N5243" s="8">
        <v>43412</v>
      </c>
      <c r="O5243">
        <v>0</v>
      </c>
      <c r="P5243">
        <v>0</v>
      </c>
      <c r="Q5243">
        <v>15186.187</v>
      </c>
      <c r="R5243">
        <v>1490.538</v>
      </c>
      <c r="S5243">
        <v>3.105</v>
      </c>
      <c r="T5243">
        <v>33</v>
      </c>
      <c r="U5243">
        <v>4516.7820000000002</v>
      </c>
      <c r="V5243">
        <v>10</v>
      </c>
      <c r="W5243">
        <v>2.08</v>
      </c>
      <c r="X5243">
        <v>3.3620000000000001</v>
      </c>
      <c r="Y5243" s="8">
        <v>43412</v>
      </c>
    </row>
    <row r="5244" spans="1:25" x14ac:dyDescent="0.25">
      <c r="A5244">
        <v>-111.97732283000001</v>
      </c>
      <c r="B5244">
        <v>33.079829779999997</v>
      </c>
      <c r="C5244" t="s">
        <v>563</v>
      </c>
      <c r="D5244" t="s">
        <v>562</v>
      </c>
      <c r="E5244" t="s">
        <v>561</v>
      </c>
      <c r="F5244">
        <v>2722</v>
      </c>
      <c r="G5244">
        <v>359</v>
      </c>
      <c r="H5244">
        <v>13.333</v>
      </c>
      <c r="I5244">
        <v>3.117</v>
      </c>
      <c r="J5244">
        <v>1</v>
      </c>
      <c r="K5244">
        <v>1172.1130000000001</v>
      </c>
      <c r="L5244" t="s">
        <v>560</v>
      </c>
      <c r="M5244" t="s">
        <v>559</v>
      </c>
      <c r="N5244" s="8">
        <v>43412</v>
      </c>
      <c r="O5244">
        <v>0</v>
      </c>
      <c r="P5244">
        <v>0</v>
      </c>
      <c r="Q5244">
        <v>19361.989000000001</v>
      </c>
      <c r="R5244">
        <v>1860.3889999999999</v>
      </c>
      <c r="S5244">
        <v>3.8759999999999999</v>
      </c>
      <c r="T5244">
        <v>33</v>
      </c>
      <c r="U5244">
        <v>5637.5410000000002</v>
      </c>
      <c r="V5244">
        <v>10</v>
      </c>
      <c r="W5244">
        <v>2.125</v>
      </c>
      <c r="X5244">
        <v>3.4340000000000002</v>
      </c>
      <c r="Y5244" s="8">
        <v>43412</v>
      </c>
    </row>
    <row r="5245" spans="1:25" x14ac:dyDescent="0.25">
      <c r="A5245">
        <v>-111.97732317000001</v>
      </c>
      <c r="B5245">
        <v>33.079837779999998</v>
      </c>
      <c r="C5245" t="s">
        <v>563</v>
      </c>
      <c r="D5245" t="s">
        <v>562</v>
      </c>
      <c r="E5245" t="s">
        <v>561</v>
      </c>
      <c r="F5245">
        <v>2723</v>
      </c>
      <c r="G5245">
        <v>1</v>
      </c>
      <c r="H5245">
        <v>13.333</v>
      </c>
      <c r="I5245">
        <v>3.117</v>
      </c>
      <c r="J5245">
        <v>1</v>
      </c>
      <c r="K5245">
        <v>1172.1559999999999</v>
      </c>
      <c r="L5245" t="s">
        <v>560</v>
      </c>
      <c r="M5245" t="s">
        <v>559</v>
      </c>
      <c r="N5245" s="8">
        <v>43412</v>
      </c>
      <c r="O5245">
        <v>0</v>
      </c>
      <c r="P5245">
        <v>0</v>
      </c>
      <c r="Q5245">
        <v>17747.256000000001</v>
      </c>
      <c r="R5245">
        <v>1705.2380000000001</v>
      </c>
      <c r="S5245">
        <v>3.5529999999999999</v>
      </c>
      <c r="T5245">
        <v>33</v>
      </c>
      <c r="U5245">
        <v>5167.3860000000004</v>
      </c>
      <c r="V5245">
        <v>10</v>
      </c>
      <c r="W5245">
        <v>2.125</v>
      </c>
      <c r="X5245">
        <v>3.4340000000000002</v>
      </c>
      <c r="Y5245" s="8">
        <v>43412</v>
      </c>
    </row>
    <row r="5246" spans="1:25" x14ac:dyDescent="0.25">
      <c r="A5246">
        <v>-111.97732283000001</v>
      </c>
      <c r="B5246">
        <v>33.079846779999997</v>
      </c>
      <c r="C5246" t="s">
        <v>563</v>
      </c>
      <c r="D5246" t="s">
        <v>562</v>
      </c>
      <c r="E5246" t="s">
        <v>561</v>
      </c>
      <c r="F5246">
        <v>2724</v>
      </c>
      <c r="G5246">
        <v>359</v>
      </c>
      <c r="H5246">
        <v>13.333</v>
      </c>
      <c r="I5246">
        <v>3.117</v>
      </c>
      <c r="J5246">
        <v>1</v>
      </c>
      <c r="K5246">
        <v>1172.2470000000001</v>
      </c>
      <c r="L5246" t="s">
        <v>560</v>
      </c>
      <c r="M5246" t="s">
        <v>559</v>
      </c>
      <c r="N5246" s="8">
        <v>43412</v>
      </c>
      <c r="O5246">
        <v>0</v>
      </c>
      <c r="P5246">
        <v>0</v>
      </c>
      <c r="Q5246">
        <v>17120.056</v>
      </c>
      <c r="R5246">
        <v>1644.973</v>
      </c>
      <c r="S5246">
        <v>3.427</v>
      </c>
      <c r="T5246">
        <v>33</v>
      </c>
      <c r="U5246">
        <v>4984.768</v>
      </c>
      <c r="V5246">
        <v>10</v>
      </c>
      <c r="W5246">
        <v>2.125</v>
      </c>
      <c r="X5246">
        <v>3.4340000000000002</v>
      </c>
      <c r="Y5246" s="8">
        <v>43412</v>
      </c>
    </row>
    <row r="5247" spans="1:25" x14ac:dyDescent="0.25">
      <c r="A5247">
        <v>-111.977323</v>
      </c>
      <c r="B5247">
        <v>33.079854769999997</v>
      </c>
      <c r="C5247" t="s">
        <v>563</v>
      </c>
      <c r="D5247" t="s">
        <v>562</v>
      </c>
      <c r="E5247" t="s">
        <v>561</v>
      </c>
      <c r="F5247">
        <v>2725</v>
      </c>
      <c r="G5247">
        <v>360</v>
      </c>
      <c r="H5247">
        <v>13.333</v>
      </c>
      <c r="I5247">
        <v>3.0510000000000002</v>
      </c>
      <c r="J5247">
        <v>1</v>
      </c>
      <c r="K5247">
        <v>1172.3389999999999</v>
      </c>
      <c r="L5247" t="s">
        <v>560</v>
      </c>
      <c r="M5247" t="s">
        <v>559</v>
      </c>
      <c r="N5247" s="8">
        <v>43412</v>
      </c>
      <c r="O5247">
        <v>0</v>
      </c>
      <c r="P5247">
        <v>0</v>
      </c>
      <c r="Q5247">
        <v>16939.448</v>
      </c>
      <c r="R5247">
        <v>1662.6220000000001</v>
      </c>
      <c r="S5247">
        <v>3.464</v>
      </c>
      <c r="T5247">
        <v>33</v>
      </c>
      <c r="U5247">
        <v>5038.2489999999998</v>
      </c>
      <c r="V5247">
        <v>10</v>
      </c>
      <c r="W5247">
        <v>2.08</v>
      </c>
      <c r="X5247">
        <v>3.3620000000000001</v>
      </c>
      <c r="Y5247" s="8">
        <v>43412</v>
      </c>
    </row>
    <row r="5248" spans="1:25" x14ac:dyDescent="0.25">
      <c r="A5248">
        <v>-111.97732317000001</v>
      </c>
      <c r="B5248">
        <v>33.079863779999997</v>
      </c>
      <c r="C5248" t="s">
        <v>563</v>
      </c>
      <c r="D5248" t="s">
        <v>562</v>
      </c>
      <c r="E5248" t="s">
        <v>561</v>
      </c>
      <c r="F5248">
        <v>2726</v>
      </c>
      <c r="G5248">
        <v>1</v>
      </c>
      <c r="H5248">
        <v>13.333</v>
      </c>
      <c r="I5248">
        <v>2.887</v>
      </c>
      <c r="J5248">
        <v>1</v>
      </c>
      <c r="K5248">
        <v>1172.287</v>
      </c>
      <c r="L5248" t="s">
        <v>560</v>
      </c>
      <c r="M5248" t="s">
        <v>559</v>
      </c>
      <c r="N5248" s="8">
        <v>43412</v>
      </c>
      <c r="O5248">
        <v>0</v>
      </c>
      <c r="P5248">
        <v>0</v>
      </c>
      <c r="Q5248">
        <v>16707.228999999999</v>
      </c>
      <c r="R5248">
        <v>1733.002</v>
      </c>
      <c r="S5248">
        <v>3.61</v>
      </c>
      <c r="T5248">
        <v>33</v>
      </c>
      <c r="U5248">
        <v>5251.5209999999997</v>
      </c>
      <c r="V5248">
        <v>10</v>
      </c>
      <c r="W5248">
        <v>1.9690000000000001</v>
      </c>
      <c r="X5248">
        <v>3.181</v>
      </c>
      <c r="Y5248" s="8">
        <v>43412</v>
      </c>
    </row>
    <row r="5249" spans="1:25" x14ac:dyDescent="0.25">
      <c r="A5249">
        <v>-111.977323</v>
      </c>
      <c r="B5249">
        <v>33.079871769999997</v>
      </c>
      <c r="C5249" t="s">
        <v>563</v>
      </c>
      <c r="D5249" t="s">
        <v>562</v>
      </c>
      <c r="E5249" t="s">
        <v>561</v>
      </c>
      <c r="F5249">
        <v>2727</v>
      </c>
      <c r="G5249">
        <v>0</v>
      </c>
      <c r="H5249">
        <v>13.333</v>
      </c>
      <c r="I5249">
        <v>3.117</v>
      </c>
      <c r="J5249">
        <v>1</v>
      </c>
      <c r="K5249">
        <v>1172.241</v>
      </c>
      <c r="L5249" t="s">
        <v>560</v>
      </c>
      <c r="M5249" t="s">
        <v>559</v>
      </c>
      <c r="N5249" s="8">
        <v>43412</v>
      </c>
      <c r="O5249">
        <v>0</v>
      </c>
      <c r="P5249">
        <v>0</v>
      </c>
      <c r="Q5249">
        <v>13779.106</v>
      </c>
      <c r="R5249">
        <v>1323.96</v>
      </c>
      <c r="S5249">
        <v>2.758</v>
      </c>
      <c r="T5249">
        <v>33</v>
      </c>
      <c r="U5249">
        <v>4011.9989999999998</v>
      </c>
      <c r="V5249">
        <v>10</v>
      </c>
      <c r="W5249">
        <v>2.125</v>
      </c>
      <c r="X5249">
        <v>3.4340000000000002</v>
      </c>
      <c r="Y5249" s="8">
        <v>43412</v>
      </c>
    </row>
    <row r="5250" spans="1:25" x14ac:dyDescent="0.25">
      <c r="A5250">
        <v>-111.97732302999999</v>
      </c>
      <c r="B5250">
        <v>33.07988082</v>
      </c>
      <c r="C5250" t="s">
        <v>563</v>
      </c>
      <c r="D5250" t="s">
        <v>562</v>
      </c>
      <c r="E5250" t="s">
        <v>561</v>
      </c>
      <c r="F5250">
        <v>2728</v>
      </c>
      <c r="G5250">
        <v>6</v>
      </c>
      <c r="H5250">
        <v>13.333</v>
      </c>
      <c r="I5250">
        <v>3.0510000000000002</v>
      </c>
      <c r="J5250">
        <v>1</v>
      </c>
      <c r="K5250">
        <v>1172.306</v>
      </c>
      <c r="L5250" t="s">
        <v>560</v>
      </c>
      <c r="M5250" t="s">
        <v>559</v>
      </c>
      <c r="N5250" s="8">
        <v>43412</v>
      </c>
      <c r="O5250">
        <v>0</v>
      </c>
      <c r="P5250">
        <v>0</v>
      </c>
      <c r="Q5250">
        <v>12945.630999999999</v>
      </c>
      <c r="R5250">
        <v>1270.626</v>
      </c>
      <c r="S5250">
        <v>2.6469999999999998</v>
      </c>
      <c r="T5250">
        <v>33</v>
      </c>
      <c r="U5250">
        <v>3850.38</v>
      </c>
      <c r="V5250">
        <v>10</v>
      </c>
      <c r="W5250">
        <v>2.08</v>
      </c>
      <c r="X5250">
        <v>3.3620000000000001</v>
      </c>
      <c r="Y5250" s="8">
        <v>43412</v>
      </c>
    </row>
    <row r="5251" spans="1:25" x14ac:dyDescent="0.25">
      <c r="A5251">
        <v>-111.97732334</v>
      </c>
      <c r="B5251">
        <v>33.079888779999997</v>
      </c>
      <c r="C5251" t="s">
        <v>563</v>
      </c>
      <c r="D5251" t="s">
        <v>562</v>
      </c>
      <c r="E5251" t="s">
        <v>561</v>
      </c>
      <c r="F5251">
        <v>2729</v>
      </c>
      <c r="G5251">
        <v>2</v>
      </c>
      <c r="H5251">
        <v>13.333</v>
      </c>
      <c r="I5251">
        <v>3.3140000000000001</v>
      </c>
      <c r="J5251">
        <v>1</v>
      </c>
      <c r="K5251">
        <v>1172.28</v>
      </c>
      <c r="L5251" t="s">
        <v>560</v>
      </c>
      <c r="M5251" t="s">
        <v>559</v>
      </c>
      <c r="N5251" s="8">
        <v>43412</v>
      </c>
      <c r="O5251">
        <v>0</v>
      </c>
      <c r="P5251">
        <v>0</v>
      </c>
      <c r="Q5251">
        <v>13389.578</v>
      </c>
      <c r="R5251">
        <v>1210.104</v>
      </c>
      <c r="S5251">
        <v>2.5209999999999999</v>
      </c>
      <c r="T5251">
        <v>33</v>
      </c>
      <c r="U5251">
        <v>3666.9830000000002</v>
      </c>
      <c r="V5251">
        <v>10</v>
      </c>
      <c r="W5251">
        <v>2.2589999999999999</v>
      </c>
      <c r="X5251">
        <v>3.6509999999999998</v>
      </c>
      <c r="Y5251" s="8">
        <v>43412</v>
      </c>
    </row>
    <row r="5252" spans="1:25" x14ac:dyDescent="0.25">
      <c r="A5252">
        <v>-111.977323</v>
      </c>
      <c r="B5252">
        <v>33.079897770000002</v>
      </c>
      <c r="C5252" t="s">
        <v>563</v>
      </c>
      <c r="D5252" t="s">
        <v>562</v>
      </c>
      <c r="E5252" t="s">
        <v>561</v>
      </c>
      <c r="F5252">
        <v>2730</v>
      </c>
      <c r="G5252">
        <v>0</v>
      </c>
      <c r="H5252">
        <v>13.333</v>
      </c>
      <c r="I5252">
        <v>3.15</v>
      </c>
      <c r="J5252">
        <v>1</v>
      </c>
      <c r="K5252">
        <v>1172.2239999999999</v>
      </c>
      <c r="L5252" t="s">
        <v>560</v>
      </c>
      <c r="M5252" t="s">
        <v>559</v>
      </c>
      <c r="N5252" s="8">
        <v>43412</v>
      </c>
      <c r="O5252">
        <v>0</v>
      </c>
      <c r="P5252">
        <v>0</v>
      </c>
      <c r="Q5252">
        <v>14505.064</v>
      </c>
      <c r="R5252">
        <v>1379.1949999999999</v>
      </c>
      <c r="S5252">
        <v>2.8730000000000002</v>
      </c>
      <c r="T5252">
        <v>33</v>
      </c>
      <c r="U5252">
        <v>4179.3789999999999</v>
      </c>
      <c r="V5252">
        <v>10</v>
      </c>
      <c r="W5252">
        <v>2.1469999999999998</v>
      </c>
      <c r="X5252">
        <v>3.4710000000000001</v>
      </c>
      <c r="Y5252" s="8">
        <v>43412</v>
      </c>
    </row>
    <row r="5253" spans="1:25" x14ac:dyDescent="0.25">
      <c r="A5253">
        <v>-111.977322</v>
      </c>
      <c r="B5253">
        <v>33.079906770000001</v>
      </c>
      <c r="C5253" t="s">
        <v>563</v>
      </c>
      <c r="D5253" t="s">
        <v>562</v>
      </c>
      <c r="E5253" t="s">
        <v>561</v>
      </c>
      <c r="F5253">
        <v>2731</v>
      </c>
      <c r="G5253">
        <v>360</v>
      </c>
      <c r="H5253">
        <v>13.333</v>
      </c>
      <c r="I5253">
        <v>3.1819999999999999</v>
      </c>
      <c r="J5253">
        <v>1</v>
      </c>
      <c r="K5253">
        <v>1172.192</v>
      </c>
      <c r="L5253" t="s">
        <v>560</v>
      </c>
      <c r="M5253" t="s">
        <v>559</v>
      </c>
      <c r="N5253" s="8">
        <v>43412</v>
      </c>
      <c r="O5253">
        <v>0</v>
      </c>
      <c r="P5253">
        <v>0</v>
      </c>
      <c r="Q5253">
        <v>13129.599</v>
      </c>
      <c r="R5253">
        <v>1235.5409999999999</v>
      </c>
      <c r="S5253">
        <v>2.5739999999999998</v>
      </c>
      <c r="T5253">
        <v>33</v>
      </c>
      <c r="U5253">
        <v>3744.0619999999999</v>
      </c>
      <c r="V5253">
        <v>10</v>
      </c>
      <c r="W5253">
        <v>2.17</v>
      </c>
      <c r="X5253">
        <v>3.5070000000000001</v>
      </c>
      <c r="Y5253" s="8">
        <v>43412</v>
      </c>
    </row>
    <row r="5254" spans="1:25" x14ac:dyDescent="0.25">
      <c r="A5254">
        <v>-111.97732302999999</v>
      </c>
      <c r="B5254">
        <v>33.079914819999999</v>
      </c>
      <c r="C5254" t="s">
        <v>563</v>
      </c>
      <c r="D5254" t="s">
        <v>562</v>
      </c>
      <c r="E5254" t="s">
        <v>561</v>
      </c>
      <c r="F5254">
        <v>2732</v>
      </c>
      <c r="G5254">
        <v>6</v>
      </c>
      <c r="H5254">
        <v>13.333</v>
      </c>
      <c r="I5254">
        <v>2.9860000000000002</v>
      </c>
      <c r="J5254">
        <v>1</v>
      </c>
      <c r="K5254">
        <v>1172.2180000000001</v>
      </c>
      <c r="L5254" t="s">
        <v>560</v>
      </c>
      <c r="M5254" t="s">
        <v>559</v>
      </c>
      <c r="N5254" s="8">
        <v>43412</v>
      </c>
      <c r="O5254">
        <v>0</v>
      </c>
      <c r="P5254">
        <v>0</v>
      </c>
      <c r="Q5254">
        <v>11209.225</v>
      </c>
      <c r="R5254">
        <v>1124.376</v>
      </c>
      <c r="S5254">
        <v>2.3420000000000001</v>
      </c>
      <c r="T5254">
        <v>33</v>
      </c>
      <c r="U5254">
        <v>3407.1990000000001</v>
      </c>
      <c r="V5254">
        <v>10</v>
      </c>
      <c r="W5254">
        <v>2.036</v>
      </c>
      <c r="X5254">
        <v>3.29</v>
      </c>
      <c r="Y5254" s="8">
        <v>43412</v>
      </c>
    </row>
    <row r="5255" spans="1:25" x14ac:dyDescent="0.25">
      <c r="A5255">
        <v>-111.97732182999999</v>
      </c>
      <c r="B5255">
        <v>33.079923780000001</v>
      </c>
      <c r="C5255" t="s">
        <v>563</v>
      </c>
      <c r="D5255" t="s">
        <v>562</v>
      </c>
      <c r="E5255" t="s">
        <v>561</v>
      </c>
      <c r="F5255">
        <v>2733</v>
      </c>
      <c r="G5255">
        <v>359</v>
      </c>
      <c r="H5255">
        <v>13.333</v>
      </c>
      <c r="I5255">
        <v>3.117</v>
      </c>
      <c r="J5255">
        <v>1</v>
      </c>
      <c r="K5255">
        <v>1172.2570000000001</v>
      </c>
      <c r="L5255" t="s">
        <v>560</v>
      </c>
      <c r="M5255" t="s">
        <v>559</v>
      </c>
      <c r="N5255" s="8">
        <v>43412</v>
      </c>
      <c r="O5255">
        <v>0</v>
      </c>
      <c r="P5255">
        <v>0</v>
      </c>
      <c r="Q5255">
        <v>7920.2150000000001</v>
      </c>
      <c r="R5255">
        <v>761.01099999999997</v>
      </c>
      <c r="S5255">
        <v>1.585</v>
      </c>
      <c r="T5255">
        <v>33</v>
      </c>
      <c r="U5255">
        <v>2306.0929999999998</v>
      </c>
      <c r="V5255">
        <v>10</v>
      </c>
      <c r="W5255">
        <v>2.125</v>
      </c>
      <c r="X5255">
        <v>3.4340000000000002</v>
      </c>
      <c r="Y5255" s="8">
        <v>43412</v>
      </c>
    </row>
    <row r="5256" spans="1:25" x14ac:dyDescent="0.25">
      <c r="A5256">
        <v>-111.97732286</v>
      </c>
      <c r="B5256">
        <v>33.079931809999998</v>
      </c>
      <c r="C5256" t="s">
        <v>563</v>
      </c>
      <c r="D5256" t="s">
        <v>562</v>
      </c>
      <c r="E5256" t="s">
        <v>561</v>
      </c>
      <c r="F5256">
        <v>2734</v>
      </c>
      <c r="G5256">
        <v>5</v>
      </c>
      <c r="H5256">
        <v>13.333</v>
      </c>
      <c r="I5256">
        <v>3.1819999999999999</v>
      </c>
      <c r="J5256">
        <v>1</v>
      </c>
      <c r="K5256">
        <v>1172.2929999999999</v>
      </c>
      <c r="L5256" t="s">
        <v>560</v>
      </c>
      <c r="M5256" t="s">
        <v>559</v>
      </c>
      <c r="N5256" s="8">
        <v>43412</v>
      </c>
      <c r="O5256">
        <v>0</v>
      </c>
      <c r="P5256">
        <v>0</v>
      </c>
      <c r="Q5256">
        <v>5112.1120000000001</v>
      </c>
      <c r="R5256">
        <v>481.06700000000001</v>
      </c>
      <c r="S5256">
        <v>1.002</v>
      </c>
      <c r="T5256">
        <v>33</v>
      </c>
      <c r="U5256">
        <v>1457.78</v>
      </c>
      <c r="V5256">
        <v>10</v>
      </c>
      <c r="W5256">
        <v>2.17</v>
      </c>
      <c r="X5256">
        <v>3.5070000000000001</v>
      </c>
      <c r="Y5256" s="8">
        <v>43412</v>
      </c>
    </row>
    <row r="5257" spans="1:25" x14ac:dyDescent="0.25">
      <c r="A5257">
        <v>-111.97732132</v>
      </c>
      <c r="B5257">
        <v>33.079940790000002</v>
      </c>
      <c r="C5257" t="s">
        <v>563</v>
      </c>
      <c r="D5257" t="s">
        <v>562</v>
      </c>
      <c r="E5257" t="s">
        <v>561</v>
      </c>
      <c r="F5257">
        <v>2735</v>
      </c>
      <c r="G5257">
        <v>356</v>
      </c>
      <c r="H5257">
        <v>13.333</v>
      </c>
      <c r="I5257">
        <v>3.2480000000000002</v>
      </c>
      <c r="J5257">
        <v>1</v>
      </c>
      <c r="K5257">
        <v>1172.287</v>
      </c>
      <c r="L5257" t="s">
        <v>560</v>
      </c>
      <c r="M5257" t="s">
        <v>559</v>
      </c>
      <c r="N5257" s="8">
        <v>43412</v>
      </c>
      <c r="O5257">
        <v>0</v>
      </c>
      <c r="P5257">
        <v>0</v>
      </c>
      <c r="Q5257">
        <v>4176.7389999999996</v>
      </c>
      <c r="R5257">
        <v>385.10500000000002</v>
      </c>
      <c r="S5257">
        <v>0.80200000000000005</v>
      </c>
      <c r="T5257">
        <v>33</v>
      </c>
      <c r="U5257">
        <v>1166.9849999999999</v>
      </c>
      <c r="V5257">
        <v>10</v>
      </c>
      <c r="W5257">
        <v>2.2149999999999999</v>
      </c>
      <c r="X5257">
        <v>3.5790000000000002</v>
      </c>
      <c r="Y5257" s="8">
        <v>43412</v>
      </c>
    </row>
    <row r="5258" spans="1:25" x14ac:dyDescent="0.25">
      <c r="A5258">
        <v>-111.97732302999999</v>
      </c>
      <c r="B5258">
        <v>33.079948819999998</v>
      </c>
      <c r="C5258" t="s">
        <v>563</v>
      </c>
      <c r="D5258" t="s">
        <v>562</v>
      </c>
      <c r="E5258" t="s">
        <v>561</v>
      </c>
      <c r="F5258">
        <v>2736</v>
      </c>
      <c r="G5258">
        <v>6</v>
      </c>
      <c r="H5258">
        <v>13.333</v>
      </c>
      <c r="I5258">
        <v>3.0179999999999998</v>
      </c>
      <c r="J5258">
        <v>1</v>
      </c>
      <c r="K5258">
        <v>1172.31</v>
      </c>
      <c r="L5258" t="s">
        <v>560</v>
      </c>
      <c r="M5258" t="s">
        <v>559</v>
      </c>
      <c r="N5258" s="8">
        <v>43412</v>
      </c>
      <c r="O5258">
        <v>0</v>
      </c>
      <c r="P5258">
        <v>0</v>
      </c>
      <c r="Q5258">
        <v>4335.59</v>
      </c>
      <c r="R5258">
        <v>430.16800000000001</v>
      </c>
      <c r="S5258">
        <v>0.89600000000000002</v>
      </c>
      <c r="T5258">
        <v>33</v>
      </c>
      <c r="U5258">
        <v>1303.538</v>
      </c>
      <c r="V5258">
        <v>10</v>
      </c>
      <c r="W5258">
        <v>2.0579999999999998</v>
      </c>
      <c r="X5258">
        <v>3.3260000000000001</v>
      </c>
      <c r="Y5258" s="8">
        <v>43412</v>
      </c>
    </row>
    <row r="5259" spans="1:25" x14ac:dyDescent="0.25">
      <c r="A5259">
        <v>-111.977321</v>
      </c>
      <c r="B5259">
        <v>33.07995777</v>
      </c>
      <c r="C5259" t="s">
        <v>563</v>
      </c>
      <c r="D5259" t="s">
        <v>562</v>
      </c>
      <c r="E5259" t="s">
        <v>561</v>
      </c>
      <c r="F5259">
        <v>2737</v>
      </c>
      <c r="G5259">
        <v>0</v>
      </c>
      <c r="H5259">
        <v>13.333</v>
      </c>
      <c r="I5259">
        <v>2.9860000000000002</v>
      </c>
      <c r="J5259">
        <v>1</v>
      </c>
      <c r="K5259">
        <v>1172.3620000000001</v>
      </c>
      <c r="L5259" t="s">
        <v>560</v>
      </c>
      <c r="M5259" t="s">
        <v>559</v>
      </c>
      <c r="N5259" s="8">
        <v>43412</v>
      </c>
      <c r="O5259">
        <v>0</v>
      </c>
      <c r="P5259">
        <v>0</v>
      </c>
      <c r="Q5259">
        <v>4638.6970000000001</v>
      </c>
      <c r="R5259">
        <v>465.29899999999998</v>
      </c>
      <c r="S5259">
        <v>0.96899999999999997</v>
      </c>
      <c r="T5259">
        <v>33</v>
      </c>
      <c r="U5259">
        <v>1409.9960000000001</v>
      </c>
      <c r="V5259">
        <v>10</v>
      </c>
      <c r="W5259">
        <v>2.036</v>
      </c>
      <c r="X5259">
        <v>3.29</v>
      </c>
      <c r="Y5259" s="8">
        <v>43412</v>
      </c>
    </row>
    <row r="5260" spans="1:25" x14ac:dyDescent="0.25">
      <c r="A5260">
        <v>-111.97732168</v>
      </c>
      <c r="B5260">
        <v>33.07996679</v>
      </c>
      <c r="C5260" t="s">
        <v>563</v>
      </c>
      <c r="D5260" t="s">
        <v>562</v>
      </c>
      <c r="E5260" t="s">
        <v>561</v>
      </c>
      <c r="F5260">
        <v>2738</v>
      </c>
      <c r="G5260">
        <v>4</v>
      </c>
      <c r="H5260">
        <v>13.333</v>
      </c>
      <c r="I5260">
        <v>3.379</v>
      </c>
      <c r="J5260">
        <v>1</v>
      </c>
      <c r="K5260">
        <v>1172.415</v>
      </c>
      <c r="L5260" t="s">
        <v>560</v>
      </c>
      <c r="M5260" t="s">
        <v>559</v>
      </c>
      <c r="N5260" s="8">
        <v>43412</v>
      </c>
      <c r="O5260">
        <v>0</v>
      </c>
      <c r="P5260">
        <v>0</v>
      </c>
      <c r="Q5260">
        <v>4837.3720000000003</v>
      </c>
      <c r="R5260">
        <v>428.69600000000003</v>
      </c>
      <c r="S5260">
        <v>0.89300000000000002</v>
      </c>
      <c r="T5260">
        <v>33</v>
      </c>
      <c r="U5260">
        <v>1299.079</v>
      </c>
      <c r="V5260">
        <v>10</v>
      </c>
      <c r="W5260">
        <v>2.3039999999999998</v>
      </c>
      <c r="X5260">
        <v>3.7240000000000002</v>
      </c>
      <c r="Y5260" s="8">
        <v>43412</v>
      </c>
    </row>
    <row r="5261" spans="1:25" x14ac:dyDescent="0.25">
      <c r="A5261">
        <v>-111.97732203</v>
      </c>
      <c r="B5261">
        <v>33.079974819999997</v>
      </c>
      <c r="C5261" t="s">
        <v>563</v>
      </c>
      <c r="D5261" t="s">
        <v>562</v>
      </c>
      <c r="E5261" t="s">
        <v>561</v>
      </c>
      <c r="F5261">
        <v>2739</v>
      </c>
      <c r="G5261">
        <v>6</v>
      </c>
      <c r="H5261">
        <v>13.333</v>
      </c>
      <c r="I5261">
        <v>3.379</v>
      </c>
      <c r="J5261">
        <v>1</v>
      </c>
      <c r="K5261">
        <v>1172.395</v>
      </c>
      <c r="L5261" t="s">
        <v>560</v>
      </c>
      <c r="M5261" t="s">
        <v>559</v>
      </c>
      <c r="N5261" s="8">
        <v>43412</v>
      </c>
      <c r="O5261">
        <v>0</v>
      </c>
      <c r="P5261">
        <v>0</v>
      </c>
      <c r="Q5261">
        <v>4254.6220000000003</v>
      </c>
      <c r="R5261">
        <v>377.05200000000002</v>
      </c>
      <c r="S5261">
        <v>0.78600000000000003</v>
      </c>
      <c r="T5261">
        <v>33</v>
      </c>
      <c r="U5261">
        <v>1142.5809999999999</v>
      </c>
      <c r="V5261">
        <v>10</v>
      </c>
      <c r="W5261">
        <v>2.3039999999999998</v>
      </c>
      <c r="X5261">
        <v>3.7240000000000002</v>
      </c>
      <c r="Y5261" s="8">
        <v>43412</v>
      </c>
    </row>
    <row r="5262" spans="1:25" x14ac:dyDescent="0.25">
      <c r="A5262">
        <v>-111.9773198</v>
      </c>
      <c r="B5262">
        <v>33.079983839999997</v>
      </c>
      <c r="C5262" t="s">
        <v>563</v>
      </c>
      <c r="D5262" t="s">
        <v>562</v>
      </c>
      <c r="E5262" t="s">
        <v>561</v>
      </c>
      <c r="F5262">
        <v>2740</v>
      </c>
      <c r="G5262">
        <v>353</v>
      </c>
      <c r="H5262">
        <v>13.333</v>
      </c>
      <c r="I5262">
        <v>3.3140000000000001</v>
      </c>
      <c r="J5262">
        <v>1</v>
      </c>
      <c r="K5262">
        <v>1172.3620000000001</v>
      </c>
      <c r="L5262" t="s">
        <v>560</v>
      </c>
      <c r="M5262" t="s">
        <v>559</v>
      </c>
      <c r="N5262" s="8">
        <v>43412</v>
      </c>
      <c r="O5262">
        <v>0</v>
      </c>
      <c r="P5262">
        <v>0</v>
      </c>
      <c r="Q5262">
        <v>3850.1120000000001</v>
      </c>
      <c r="R5262">
        <v>347.96</v>
      </c>
      <c r="S5262">
        <v>0.72499999999999998</v>
      </c>
      <c r="T5262">
        <v>33</v>
      </c>
      <c r="U5262">
        <v>1054.424</v>
      </c>
      <c r="V5262">
        <v>10</v>
      </c>
      <c r="W5262">
        <v>2.2589999999999999</v>
      </c>
      <c r="X5262">
        <v>3.6509999999999998</v>
      </c>
      <c r="Y5262" s="8">
        <v>43412</v>
      </c>
    </row>
    <row r="5263" spans="1:25" x14ac:dyDescent="0.25">
      <c r="A5263">
        <v>-111.97732268</v>
      </c>
      <c r="B5263">
        <v>33.079992789999999</v>
      </c>
      <c r="C5263" t="s">
        <v>563</v>
      </c>
      <c r="D5263" t="s">
        <v>562</v>
      </c>
      <c r="E5263" t="s">
        <v>561</v>
      </c>
      <c r="F5263">
        <v>2741</v>
      </c>
      <c r="G5263">
        <v>4</v>
      </c>
      <c r="H5263">
        <v>13.333</v>
      </c>
      <c r="I5263">
        <v>2.8220000000000001</v>
      </c>
      <c r="J5263">
        <v>1</v>
      </c>
      <c r="K5263">
        <v>1172.277</v>
      </c>
      <c r="L5263" t="s">
        <v>560</v>
      </c>
      <c r="M5263" t="s">
        <v>559</v>
      </c>
      <c r="N5263" s="8">
        <v>43412</v>
      </c>
      <c r="O5263">
        <v>0</v>
      </c>
      <c r="P5263">
        <v>0</v>
      </c>
      <c r="Q5263">
        <v>1388.299</v>
      </c>
      <c r="R5263">
        <v>147.35400000000001</v>
      </c>
      <c r="S5263">
        <v>0.307</v>
      </c>
      <c r="T5263">
        <v>33</v>
      </c>
      <c r="U5263">
        <v>446.52699999999999</v>
      </c>
      <c r="V5263">
        <v>10</v>
      </c>
      <c r="W5263">
        <v>1.9239999999999999</v>
      </c>
      <c r="X5263">
        <v>3.109</v>
      </c>
      <c r="Y5263" s="8">
        <v>43412</v>
      </c>
    </row>
    <row r="5264" spans="1:25" x14ac:dyDescent="0.25">
      <c r="A5264">
        <v>-111.97732132</v>
      </c>
      <c r="B5264">
        <v>33.079999790000002</v>
      </c>
      <c r="C5264" t="s">
        <v>563</v>
      </c>
      <c r="D5264" t="s">
        <v>562</v>
      </c>
      <c r="E5264" t="s">
        <v>561</v>
      </c>
      <c r="F5264">
        <v>2742</v>
      </c>
      <c r="G5264">
        <v>356</v>
      </c>
      <c r="H5264">
        <v>13.333</v>
      </c>
      <c r="I5264">
        <v>2.2970000000000002</v>
      </c>
      <c r="J5264">
        <v>1</v>
      </c>
      <c r="K5264">
        <v>1172.152</v>
      </c>
      <c r="L5264" t="s">
        <v>560</v>
      </c>
      <c r="M5264" t="s">
        <v>559</v>
      </c>
      <c r="N5264" s="8">
        <v>43412</v>
      </c>
      <c r="O5264">
        <v>0</v>
      </c>
      <c r="P5264">
        <v>0</v>
      </c>
      <c r="Q5264">
        <v>231.227</v>
      </c>
      <c r="R5264">
        <v>30.152000000000001</v>
      </c>
      <c r="S5264">
        <v>6.3E-2</v>
      </c>
      <c r="T5264">
        <v>33</v>
      </c>
      <c r="U5264">
        <v>91.37</v>
      </c>
      <c r="V5264">
        <v>10</v>
      </c>
      <c r="W5264">
        <v>1.5660000000000001</v>
      </c>
      <c r="X5264">
        <v>2.5310000000000001</v>
      </c>
      <c r="Y5264" s="8">
        <v>43412</v>
      </c>
    </row>
    <row r="5265" spans="1:25" x14ac:dyDescent="0.25">
      <c r="A5265">
        <v>-111.97732301000001</v>
      </c>
      <c r="B5265">
        <v>33.080017490000003</v>
      </c>
      <c r="C5265" t="s">
        <v>563</v>
      </c>
      <c r="D5265" t="s">
        <v>562</v>
      </c>
      <c r="E5265" t="s">
        <v>561</v>
      </c>
      <c r="F5265">
        <v>2743</v>
      </c>
      <c r="G5265">
        <v>336</v>
      </c>
      <c r="H5265">
        <v>13.333</v>
      </c>
      <c r="I5265">
        <v>0.72199999999999998</v>
      </c>
      <c r="J5265">
        <v>1</v>
      </c>
      <c r="K5265">
        <v>1172.28</v>
      </c>
      <c r="L5265" t="s">
        <v>560</v>
      </c>
      <c r="M5265" t="s">
        <v>559</v>
      </c>
      <c r="N5265" s="8">
        <v>43412</v>
      </c>
      <c r="O5265">
        <v>0</v>
      </c>
      <c r="P5265">
        <v>0</v>
      </c>
      <c r="Q5265">
        <v>8.8130000000000006</v>
      </c>
      <c r="R5265">
        <v>3.657</v>
      </c>
      <c r="S5265">
        <v>8.0000000000000002E-3</v>
      </c>
      <c r="T5265">
        <v>33</v>
      </c>
      <c r="U5265">
        <v>11.08</v>
      </c>
      <c r="V5265">
        <v>10</v>
      </c>
      <c r="W5265">
        <v>0.49199999999999999</v>
      </c>
      <c r="X5265">
        <v>0.79500000000000004</v>
      </c>
      <c r="Y5265" s="8">
        <v>43412</v>
      </c>
    </row>
    <row r="5266" spans="1:25" x14ac:dyDescent="0.25">
      <c r="A5266">
        <v>-111.97747454</v>
      </c>
      <c r="B5266">
        <v>33.080012119999999</v>
      </c>
      <c r="C5266" t="s">
        <v>563</v>
      </c>
      <c r="D5266" t="s">
        <v>562</v>
      </c>
      <c r="E5266" t="s">
        <v>561</v>
      </c>
      <c r="F5266">
        <v>2744</v>
      </c>
      <c r="G5266">
        <v>171</v>
      </c>
      <c r="H5266">
        <v>13.333</v>
      </c>
      <c r="I5266">
        <v>2.4279999999999999</v>
      </c>
      <c r="J5266">
        <v>1</v>
      </c>
      <c r="K5266">
        <v>1172.011</v>
      </c>
      <c r="L5266" t="s">
        <v>560</v>
      </c>
      <c r="M5266" t="s">
        <v>559</v>
      </c>
      <c r="N5266" s="8">
        <v>43412</v>
      </c>
      <c r="O5266">
        <v>0</v>
      </c>
      <c r="P5266">
        <v>0</v>
      </c>
      <c r="Q5266">
        <v>560.00099999999998</v>
      </c>
      <c r="R5266">
        <v>69.076999999999998</v>
      </c>
      <c r="S5266">
        <v>0.14399999999999999</v>
      </c>
      <c r="T5266">
        <v>33</v>
      </c>
      <c r="U5266">
        <v>209.32499999999999</v>
      </c>
      <c r="V5266">
        <v>11</v>
      </c>
      <c r="W5266">
        <v>1.655</v>
      </c>
      <c r="X5266">
        <v>2.6749999999999998</v>
      </c>
      <c r="Y5266" s="8">
        <v>43412</v>
      </c>
    </row>
    <row r="5267" spans="1:25" x14ac:dyDescent="0.25">
      <c r="A5267">
        <v>-111.97747317</v>
      </c>
      <c r="B5267">
        <v>33.080008220000003</v>
      </c>
      <c r="C5267" t="s">
        <v>563</v>
      </c>
      <c r="D5267" t="s">
        <v>562</v>
      </c>
      <c r="E5267" t="s">
        <v>561</v>
      </c>
      <c r="F5267">
        <v>2745</v>
      </c>
      <c r="G5267">
        <v>179</v>
      </c>
      <c r="H5267">
        <v>13.333</v>
      </c>
      <c r="I5267">
        <v>1.575</v>
      </c>
      <c r="J5267">
        <v>1</v>
      </c>
      <c r="K5267">
        <v>1172.1980000000001</v>
      </c>
      <c r="L5267" t="s">
        <v>560</v>
      </c>
      <c r="M5267" t="s">
        <v>559</v>
      </c>
      <c r="N5267" s="8">
        <v>43412</v>
      </c>
      <c r="O5267">
        <v>0</v>
      </c>
      <c r="P5267">
        <v>0</v>
      </c>
      <c r="Q5267">
        <v>394.70499999999998</v>
      </c>
      <c r="R5267">
        <v>75.06</v>
      </c>
      <c r="S5267">
        <v>0.156</v>
      </c>
      <c r="T5267">
        <v>33</v>
      </c>
      <c r="U5267">
        <v>227.45500000000001</v>
      </c>
      <c r="V5267">
        <v>11</v>
      </c>
      <c r="W5267">
        <v>1.0740000000000001</v>
      </c>
      <c r="X5267">
        <v>1.7350000000000001</v>
      </c>
      <c r="Y5267" s="8">
        <v>43412</v>
      </c>
    </row>
    <row r="5268" spans="1:25" x14ac:dyDescent="0.25">
      <c r="A5268">
        <v>-111.97747536999999</v>
      </c>
      <c r="B5268">
        <v>33.080003150000003</v>
      </c>
      <c r="C5268" t="s">
        <v>563</v>
      </c>
      <c r="D5268" t="s">
        <v>562</v>
      </c>
      <c r="E5268" t="s">
        <v>561</v>
      </c>
      <c r="F5268">
        <v>2746</v>
      </c>
      <c r="G5268">
        <v>172</v>
      </c>
      <c r="H5268">
        <v>13.333</v>
      </c>
      <c r="I5268">
        <v>2.3620000000000001</v>
      </c>
      <c r="J5268">
        <v>1</v>
      </c>
      <c r="K5268">
        <v>1172.1420000000001</v>
      </c>
      <c r="L5268" t="s">
        <v>560</v>
      </c>
      <c r="M5268" t="s">
        <v>559</v>
      </c>
      <c r="N5268" s="8">
        <v>43412</v>
      </c>
      <c r="O5268">
        <v>0</v>
      </c>
      <c r="P5268">
        <v>0</v>
      </c>
      <c r="Q5268">
        <v>249.07300000000001</v>
      </c>
      <c r="R5268">
        <v>31.577000000000002</v>
      </c>
      <c r="S5268">
        <v>6.6000000000000003E-2</v>
      </c>
      <c r="T5268">
        <v>33</v>
      </c>
      <c r="U5268">
        <v>95.688000000000002</v>
      </c>
      <c r="V5268">
        <v>11</v>
      </c>
      <c r="W5268">
        <v>1.611</v>
      </c>
      <c r="X5268">
        <v>2.6030000000000002</v>
      </c>
      <c r="Y5268" s="8">
        <v>43412</v>
      </c>
    </row>
    <row r="5269" spans="1:25" x14ac:dyDescent="0.25">
      <c r="A5269">
        <v>-111.97747246</v>
      </c>
      <c r="B5269">
        <v>33.079997120000002</v>
      </c>
      <c r="C5269" t="s">
        <v>563</v>
      </c>
      <c r="D5269" t="s">
        <v>562</v>
      </c>
      <c r="E5269" t="s">
        <v>561</v>
      </c>
      <c r="F5269">
        <v>2747</v>
      </c>
      <c r="G5269">
        <v>189</v>
      </c>
      <c r="H5269">
        <v>13.333</v>
      </c>
      <c r="I5269">
        <v>1.837</v>
      </c>
      <c r="J5269">
        <v>1</v>
      </c>
      <c r="K5269">
        <v>1172.3520000000001</v>
      </c>
      <c r="L5269" t="s">
        <v>560</v>
      </c>
      <c r="M5269" t="s">
        <v>559</v>
      </c>
      <c r="N5269" s="8">
        <v>43412</v>
      </c>
      <c r="O5269">
        <v>0</v>
      </c>
      <c r="P5269">
        <v>0</v>
      </c>
      <c r="Q5269">
        <v>1259.796</v>
      </c>
      <c r="R5269">
        <v>205.34800000000001</v>
      </c>
      <c r="S5269">
        <v>0.42799999999999999</v>
      </c>
      <c r="T5269">
        <v>33</v>
      </c>
      <c r="U5269">
        <v>622.26499999999999</v>
      </c>
      <c r="V5269">
        <v>11</v>
      </c>
      <c r="W5269">
        <v>1.2529999999999999</v>
      </c>
      <c r="X5269">
        <v>2.0249999999999999</v>
      </c>
      <c r="Y5269" s="8">
        <v>43412</v>
      </c>
    </row>
    <row r="5270" spans="1:25" x14ac:dyDescent="0.25">
      <c r="A5270">
        <v>-111.97747197</v>
      </c>
      <c r="B5270">
        <v>33.07999118</v>
      </c>
      <c r="C5270" t="s">
        <v>563</v>
      </c>
      <c r="D5270" t="s">
        <v>562</v>
      </c>
      <c r="E5270" t="s">
        <v>561</v>
      </c>
      <c r="F5270">
        <v>2748</v>
      </c>
      <c r="G5270">
        <v>186</v>
      </c>
      <c r="H5270">
        <v>13.333</v>
      </c>
      <c r="I5270">
        <v>2.8220000000000001</v>
      </c>
      <c r="J5270">
        <v>1</v>
      </c>
      <c r="K5270">
        <v>1172.444</v>
      </c>
      <c r="L5270" t="s">
        <v>560</v>
      </c>
      <c r="M5270" t="s">
        <v>559</v>
      </c>
      <c r="N5270" s="8">
        <v>43412</v>
      </c>
      <c r="O5270">
        <v>0</v>
      </c>
      <c r="P5270">
        <v>0</v>
      </c>
      <c r="Q5270">
        <v>2786.1260000000002</v>
      </c>
      <c r="R5270">
        <v>295.71899999999999</v>
      </c>
      <c r="S5270">
        <v>0.61599999999999999</v>
      </c>
      <c r="T5270">
        <v>33</v>
      </c>
      <c r="U5270">
        <v>896.11900000000003</v>
      </c>
      <c r="V5270">
        <v>11</v>
      </c>
      <c r="W5270">
        <v>1.9239999999999999</v>
      </c>
      <c r="X5270">
        <v>3.109</v>
      </c>
      <c r="Y5270" s="8">
        <v>43412</v>
      </c>
    </row>
    <row r="5271" spans="1:25" x14ac:dyDescent="0.25">
      <c r="A5271">
        <v>-111.97747536999999</v>
      </c>
      <c r="B5271">
        <v>33.079984150000001</v>
      </c>
      <c r="C5271" t="s">
        <v>563</v>
      </c>
      <c r="D5271" t="s">
        <v>562</v>
      </c>
      <c r="E5271" t="s">
        <v>561</v>
      </c>
      <c r="F5271">
        <v>2749</v>
      </c>
      <c r="G5271">
        <v>172</v>
      </c>
      <c r="H5271">
        <v>13.333</v>
      </c>
      <c r="I5271">
        <v>2.7229999999999999</v>
      </c>
      <c r="J5271">
        <v>1</v>
      </c>
      <c r="K5271">
        <v>1172.3489999999999</v>
      </c>
      <c r="L5271" t="s">
        <v>560</v>
      </c>
      <c r="M5271" t="s">
        <v>559</v>
      </c>
      <c r="N5271" s="8">
        <v>43412</v>
      </c>
      <c r="O5271">
        <v>0</v>
      </c>
      <c r="P5271">
        <v>0</v>
      </c>
      <c r="Q5271">
        <v>3680.3</v>
      </c>
      <c r="R5271">
        <v>404.74599999999998</v>
      </c>
      <c r="S5271">
        <v>0.84299999999999997</v>
      </c>
      <c r="T5271">
        <v>33</v>
      </c>
      <c r="U5271">
        <v>1226.5029999999999</v>
      </c>
      <c r="V5271">
        <v>11</v>
      </c>
      <c r="W5271">
        <v>1.857</v>
      </c>
      <c r="X5271">
        <v>3.0009999999999999</v>
      </c>
      <c r="Y5271" s="8">
        <v>43412</v>
      </c>
    </row>
    <row r="5272" spans="1:25" x14ac:dyDescent="0.25">
      <c r="A5272">
        <v>-111.97747382999999</v>
      </c>
      <c r="B5272">
        <v>33.079976219999999</v>
      </c>
      <c r="C5272" t="s">
        <v>563</v>
      </c>
      <c r="D5272" t="s">
        <v>562</v>
      </c>
      <c r="E5272" t="s">
        <v>561</v>
      </c>
      <c r="F5272">
        <v>2750</v>
      </c>
      <c r="G5272">
        <v>181</v>
      </c>
      <c r="H5272">
        <v>13.333</v>
      </c>
      <c r="I5272">
        <v>2.7890000000000001</v>
      </c>
      <c r="J5272">
        <v>1</v>
      </c>
      <c r="K5272">
        <v>1172.3489999999999</v>
      </c>
      <c r="L5272" t="s">
        <v>560</v>
      </c>
      <c r="M5272" t="s">
        <v>559</v>
      </c>
      <c r="N5272" s="8">
        <v>43412</v>
      </c>
      <c r="O5272">
        <v>0</v>
      </c>
      <c r="P5272">
        <v>0</v>
      </c>
      <c r="Q5272">
        <v>3234.81</v>
      </c>
      <c r="R5272">
        <v>347.38200000000001</v>
      </c>
      <c r="S5272">
        <v>0.72399999999999998</v>
      </c>
      <c r="T5272">
        <v>33</v>
      </c>
      <c r="U5272">
        <v>1052.672</v>
      </c>
      <c r="V5272">
        <v>11</v>
      </c>
      <c r="W5272">
        <v>1.901</v>
      </c>
      <c r="X5272">
        <v>3.073</v>
      </c>
      <c r="Y5272" s="8">
        <v>43412</v>
      </c>
    </row>
    <row r="5273" spans="1:25" x14ac:dyDescent="0.25">
      <c r="A5273">
        <v>-111.97747366</v>
      </c>
      <c r="B5273">
        <v>33.079969220000002</v>
      </c>
      <c r="C5273" t="s">
        <v>563</v>
      </c>
      <c r="D5273" t="s">
        <v>562</v>
      </c>
      <c r="E5273" t="s">
        <v>561</v>
      </c>
      <c r="F5273">
        <v>2751</v>
      </c>
      <c r="G5273">
        <v>182</v>
      </c>
      <c r="H5273">
        <v>13.333</v>
      </c>
      <c r="I5273">
        <v>2.7229999999999999</v>
      </c>
      <c r="J5273">
        <v>1</v>
      </c>
      <c r="K5273">
        <v>1172.277</v>
      </c>
      <c r="L5273" t="s">
        <v>560</v>
      </c>
      <c r="M5273" t="s">
        <v>559</v>
      </c>
      <c r="N5273" s="8">
        <v>43412</v>
      </c>
      <c r="O5273">
        <v>0</v>
      </c>
      <c r="P5273">
        <v>0</v>
      </c>
      <c r="Q5273">
        <v>2301.0340000000001</v>
      </c>
      <c r="R5273">
        <v>253.059</v>
      </c>
      <c r="S5273">
        <v>0.52700000000000002</v>
      </c>
      <c r="T5273">
        <v>33</v>
      </c>
      <c r="U5273">
        <v>766.846</v>
      </c>
      <c r="V5273">
        <v>11</v>
      </c>
      <c r="W5273">
        <v>1.857</v>
      </c>
      <c r="X5273">
        <v>3.0009999999999999</v>
      </c>
      <c r="Y5273" s="8">
        <v>43412</v>
      </c>
    </row>
    <row r="5274" spans="1:25" x14ac:dyDescent="0.25">
      <c r="A5274">
        <v>-111.97747434</v>
      </c>
      <c r="B5274">
        <v>33.079962219999999</v>
      </c>
      <c r="C5274" t="s">
        <v>563</v>
      </c>
      <c r="D5274" t="s">
        <v>562</v>
      </c>
      <c r="E5274" t="s">
        <v>561</v>
      </c>
      <c r="F5274">
        <v>2752</v>
      </c>
      <c r="G5274">
        <v>178</v>
      </c>
      <c r="H5274">
        <v>13.333</v>
      </c>
      <c r="I5274">
        <v>2.625</v>
      </c>
      <c r="J5274">
        <v>1</v>
      </c>
      <c r="K5274">
        <v>1172.3</v>
      </c>
      <c r="L5274" t="s">
        <v>560</v>
      </c>
      <c r="M5274" t="s">
        <v>559</v>
      </c>
      <c r="N5274" s="8">
        <v>43412</v>
      </c>
      <c r="O5274">
        <v>0</v>
      </c>
      <c r="P5274">
        <v>0</v>
      </c>
      <c r="Q5274">
        <v>1955.9010000000001</v>
      </c>
      <c r="R5274">
        <v>223.16900000000001</v>
      </c>
      <c r="S5274">
        <v>0.46500000000000002</v>
      </c>
      <c r="T5274">
        <v>33</v>
      </c>
      <c r="U5274">
        <v>676.27</v>
      </c>
      <c r="V5274">
        <v>11</v>
      </c>
      <c r="W5274">
        <v>1.79</v>
      </c>
      <c r="X5274">
        <v>2.8919999999999999</v>
      </c>
      <c r="Y5274" s="8">
        <v>43412</v>
      </c>
    </row>
    <row r="5275" spans="1:25" x14ac:dyDescent="0.25">
      <c r="A5275">
        <v>-111.97747450999999</v>
      </c>
      <c r="B5275">
        <v>33.079954209999997</v>
      </c>
      <c r="C5275" t="s">
        <v>563</v>
      </c>
      <c r="D5275" t="s">
        <v>562</v>
      </c>
      <c r="E5275" t="s">
        <v>561</v>
      </c>
      <c r="F5275">
        <v>2753</v>
      </c>
      <c r="G5275">
        <v>177</v>
      </c>
      <c r="H5275">
        <v>13.333</v>
      </c>
      <c r="I5275">
        <v>3.0840000000000001</v>
      </c>
      <c r="J5275">
        <v>1</v>
      </c>
      <c r="K5275">
        <v>1172.3789999999999</v>
      </c>
      <c r="L5275" t="s">
        <v>560</v>
      </c>
      <c r="M5275" t="s">
        <v>559</v>
      </c>
      <c r="N5275" s="8">
        <v>43412</v>
      </c>
      <c r="O5275">
        <v>0</v>
      </c>
      <c r="P5275">
        <v>0</v>
      </c>
      <c r="Q5275">
        <v>4426.0870000000004</v>
      </c>
      <c r="R5275">
        <v>429.803</v>
      </c>
      <c r="S5275">
        <v>0.89500000000000002</v>
      </c>
      <c r="T5275">
        <v>33</v>
      </c>
      <c r="U5275">
        <v>1302.433</v>
      </c>
      <c r="V5275">
        <v>11</v>
      </c>
      <c r="W5275">
        <v>2.1030000000000002</v>
      </c>
      <c r="X5275">
        <v>3.3980000000000001</v>
      </c>
      <c r="Y5275" s="8">
        <v>43412</v>
      </c>
    </row>
    <row r="5276" spans="1:25" x14ac:dyDescent="0.25">
      <c r="A5276">
        <v>-111.97747382999999</v>
      </c>
      <c r="B5276">
        <v>33.079946219999997</v>
      </c>
      <c r="C5276" t="s">
        <v>563</v>
      </c>
      <c r="D5276" t="s">
        <v>562</v>
      </c>
      <c r="E5276" t="s">
        <v>561</v>
      </c>
      <c r="F5276">
        <v>2754</v>
      </c>
      <c r="G5276">
        <v>181</v>
      </c>
      <c r="H5276">
        <v>13.333</v>
      </c>
      <c r="I5276">
        <v>2.69</v>
      </c>
      <c r="J5276">
        <v>1</v>
      </c>
      <c r="K5276">
        <v>1172.441</v>
      </c>
      <c r="L5276" t="s">
        <v>560</v>
      </c>
      <c r="M5276" t="s">
        <v>559</v>
      </c>
      <c r="N5276" s="8">
        <v>43412</v>
      </c>
      <c r="O5276">
        <v>0</v>
      </c>
      <c r="P5276">
        <v>0</v>
      </c>
      <c r="Q5276">
        <v>6216.9129999999996</v>
      </c>
      <c r="R5276">
        <v>692.05100000000004</v>
      </c>
      <c r="S5276">
        <v>1.4419999999999999</v>
      </c>
      <c r="T5276">
        <v>33</v>
      </c>
      <c r="U5276">
        <v>2097.125</v>
      </c>
      <c r="V5276">
        <v>11</v>
      </c>
      <c r="W5276">
        <v>1.8340000000000001</v>
      </c>
      <c r="X5276">
        <v>2.964</v>
      </c>
      <c r="Y5276" s="8">
        <v>43412</v>
      </c>
    </row>
    <row r="5277" spans="1:25" x14ac:dyDescent="0.25">
      <c r="A5277">
        <v>-111.97747348999999</v>
      </c>
      <c r="B5277">
        <v>33.079938210000002</v>
      </c>
      <c r="C5277" t="s">
        <v>563</v>
      </c>
      <c r="D5277" t="s">
        <v>562</v>
      </c>
      <c r="E5277" t="s">
        <v>561</v>
      </c>
      <c r="F5277">
        <v>2755</v>
      </c>
      <c r="G5277">
        <v>183</v>
      </c>
      <c r="H5277">
        <v>13.333</v>
      </c>
      <c r="I5277">
        <v>2.7229999999999999</v>
      </c>
      <c r="J5277">
        <v>1</v>
      </c>
      <c r="K5277">
        <v>1172.3979999999999</v>
      </c>
      <c r="L5277" t="s">
        <v>560</v>
      </c>
      <c r="M5277" t="s">
        <v>559</v>
      </c>
      <c r="N5277" s="8">
        <v>43412</v>
      </c>
      <c r="O5277">
        <v>0</v>
      </c>
      <c r="P5277">
        <v>0</v>
      </c>
      <c r="Q5277">
        <v>7888.82</v>
      </c>
      <c r="R5277">
        <v>867.58299999999997</v>
      </c>
      <c r="S5277">
        <v>1.8069999999999999</v>
      </c>
      <c r="T5277">
        <v>33</v>
      </c>
      <c r="U5277">
        <v>2629.04</v>
      </c>
      <c r="V5277">
        <v>11</v>
      </c>
      <c r="W5277">
        <v>1.857</v>
      </c>
      <c r="X5277">
        <v>3.0009999999999999</v>
      </c>
      <c r="Y5277" s="8">
        <v>43412</v>
      </c>
    </row>
    <row r="5278" spans="1:25" x14ac:dyDescent="0.25">
      <c r="A5278">
        <v>-111.97747432</v>
      </c>
      <c r="B5278">
        <v>33.079931209999998</v>
      </c>
      <c r="C5278" t="s">
        <v>563</v>
      </c>
      <c r="D5278" t="s">
        <v>562</v>
      </c>
      <c r="E5278" t="s">
        <v>561</v>
      </c>
      <c r="F5278">
        <v>2756</v>
      </c>
      <c r="G5278">
        <v>184</v>
      </c>
      <c r="H5278">
        <v>13.333</v>
      </c>
      <c r="I5278">
        <v>2.887</v>
      </c>
      <c r="J5278">
        <v>1</v>
      </c>
      <c r="K5278">
        <v>1172.402</v>
      </c>
      <c r="L5278" t="s">
        <v>560</v>
      </c>
      <c r="M5278" t="s">
        <v>559</v>
      </c>
      <c r="N5278" s="8">
        <v>43412</v>
      </c>
      <c r="O5278">
        <v>0</v>
      </c>
      <c r="P5278">
        <v>0</v>
      </c>
      <c r="Q5278">
        <v>8248.1640000000007</v>
      </c>
      <c r="R5278">
        <v>855.56299999999999</v>
      </c>
      <c r="S5278">
        <v>1.782</v>
      </c>
      <c r="T5278">
        <v>33</v>
      </c>
      <c r="U5278">
        <v>2592.614</v>
      </c>
      <c r="V5278">
        <v>11</v>
      </c>
      <c r="W5278">
        <v>1.9690000000000001</v>
      </c>
      <c r="X5278">
        <v>3.181</v>
      </c>
      <c r="Y5278" s="8">
        <v>43412</v>
      </c>
    </row>
    <row r="5279" spans="1:25" x14ac:dyDescent="0.25">
      <c r="A5279">
        <v>-111.97747486</v>
      </c>
      <c r="B5279">
        <v>33.079923190000002</v>
      </c>
      <c r="C5279" t="s">
        <v>563</v>
      </c>
      <c r="D5279" t="s">
        <v>562</v>
      </c>
      <c r="E5279" t="s">
        <v>561</v>
      </c>
      <c r="F5279">
        <v>2757</v>
      </c>
      <c r="G5279">
        <v>175</v>
      </c>
      <c r="H5279">
        <v>13.333</v>
      </c>
      <c r="I5279">
        <v>3.0179999999999998</v>
      </c>
      <c r="J5279">
        <v>1</v>
      </c>
      <c r="K5279">
        <v>1172.3</v>
      </c>
      <c r="L5279" t="s">
        <v>560</v>
      </c>
      <c r="M5279" t="s">
        <v>559</v>
      </c>
      <c r="N5279" s="8">
        <v>43412</v>
      </c>
      <c r="O5279">
        <v>0</v>
      </c>
      <c r="P5279">
        <v>0</v>
      </c>
      <c r="Q5279">
        <v>11650.088</v>
      </c>
      <c r="R5279">
        <v>1155.896</v>
      </c>
      <c r="S5279">
        <v>2.4079999999999999</v>
      </c>
      <c r="T5279">
        <v>33</v>
      </c>
      <c r="U5279">
        <v>3502.7139999999999</v>
      </c>
      <c r="V5279">
        <v>11</v>
      </c>
      <c r="W5279">
        <v>2.0579999999999998</v>
      </c>
      <c r="X5279">
        <v>3.3260000000000001</v>
      </c>
      <c r="Y5279" s="8">
        <v>43412</v>
      </c>
    </row>
    <row r="5280" spans="1:25" x14ac:dyDescent="0.25">
      <c r="A5280">
        <v>-111.97747366</v>
      </c>
      <c r="B5280">
        <v>33.079915219999997</v>
      </c>
      <c r="C5280" t="s">
        <v>563</v>
      </c>
      <c r="D5280" t="s">
        <v>562</v>
      </c>
      <c r="E5280" t="s">
        <v>561</v>
      </c>
      <c r="F5280">
        <v>2758</v>
      </c>
      <c r="G5280">
        <v>182</v>
      </c>
      <c r="H5280">
        <v>13.333</v>
      </c>
      <c r="I5280">
        <v>2.7229999999999999</v>
      </c>
      <c r="J5280">
        <v>1</v>
      </c>
      <c r="K5280">
        <v>1172.31</v>
      </c>
      <c r="L5280" t="s">
        <v>560</v>
      </c>
      <c r="M5280" t="s">
        <v>559</v>
      </c>
      <c r="N5280" s="8">
        <v>43412</v>
      </c>
      <c r="O5280">
        <v>0</v>
      </c>
      <c r="P5280">
        <v>0</v>
      </c>
      <c r="Q5280">
        <v>11371.271000000001</v>
      </c>
      <c r="R5280">
        <v>1250.5709999999999</v>
      </c>
      <c r="S5280">
        <v>2.605</v>
      </c>
      <c r="T5280">
        <v>33</v>
      </c>
      <c r="U5280">
        <v>3789.6080000000002</v>
      </c>
      <c r="V5280">
        <v>11</v>
      </c>
      <c r="W5280">
        <v>1.857</v>
      </c>
      <c r="X5280">
        <v>3.0009999999999999</v>
      </c>
      <c r="Y5280" s="8">
        <v>43412</v>
      </c>
    </row>
    <row r="5281" spans="1:25" x14ac:dyDescent="0.25">
      <c r="A5281">
        <v>-111.97747551</v>
      </c>
      <c r="B5281">
        <v>33.079907210000002</v>
      </c>
      <c r="C5281" t="s">
        <v>563</v>
      </c>
      <c r="D5281" t="s">
        <v>562</v>
      </c>
      <c r="E5281" t="s">
        <v>561</v>
      </c>
      <c r="F5281">
        <v>2759</v>
      </c>
      <c r="G5281">
        <v>177</v>
      </c>
      <c r="H5281">
        <v>13.333</v>
      </c>
      <c r="I5281">
        <v>2.887</v>
      </c>
      <c r="J5281">
        <v>1</v>
      </c>
      <c r="K5281">
        <v>1172.28</v>
      </c>
      <c r="L5281" t="s">
        <v>560</v>
      </c>
      <c r="M5281" t="s">
        <v>559</v>
      </c>
      <c r="N5281" s="8">
        <v>43412</v>
      </c>
      <c r="O5281">
        <v>0</v>
      </c>
      <c r="P5281">
        <v>0</v>
      </c>
      <c r="Q5281">
        <v>12001.885</v>
      </c>
      <c r="R5281">
        <v>1244.9280000000001</v>
      </c>
      <c r="S5281">
        <v>2.5939999999999999</v>
      </c>
      <c r="T5281">
        <v>33</v>
      </c>
      <c r="U5281">
        <v>3772.5079999999998</v>
      </c>
      <c r="V5281">
        <v>11</v>
      </c>
      <c r="W5281">
        <v>1.9690000000000001</v>
      </c>
      <c r="X5281">
        <v>3.181</v>
      </c>
      <c r="Y5281" s="8">
        <v>43412</v>
      </c>
    </row>
    <row r="5282" spans="1:25" x14ac:dyDescent="0.25">
      <c r="A5282">
        <v>-111.97747346</v>
      </c>
      <c r="B5282">
        <v>33.079900119999998</v>
      </c>
      <c r="C5282" t="s">
        <v>563</v>
      </c>
      <c r="D5282" t="s">
        <v>562</v>
      </c>
      <c r="E5282" t="s">
        <v>561</v>
      </c>
      <c r="F5282">
        <v>2760</v>
      </c>
      <c r="G5282">
        <v>189</v>
      </c>
      <c r="H5282">
        <v>13.333</v>
      </c>
      <c r="I5282">
        <v>2.8540000000000001</v>
      </c>
      <c r="J5282">
        <v>1</v>
      </c>
      <c r="K5282">
        <v>1172.2739999999999</v>
      </c>
      <c r="L5282" t="s">
        <v>560</v>
      </c>
      <c r="M5282" t="s">
        <v>559</v>
      </c>
      <c r="N5282" s="8">
        <v>43412</v>
      </c>
      <c r="O5282">
        <v>0</v>
      </c>
      <c r="P5282">
        <v>0</v>
      </c>
      <c r="Q5282">
        <v>12040.607</v>
      </c>
      <c r="R5282">
        <v>1263.3</v>
      </c>
      <c r="S5282">
        <v>2.6320000000000001</v>
      </c>
      <c r="T5282">
        <v>33</v>
      </c>
      <c r="U5282">
        <v>3828.181</v>
      </c>
      <c r="V5282">
        <v>11</v>
      </c>
      <c r="W5282">
        <v>1.946</v>
      </c>
      <c r="X5282">
        <v>3.145</v>
      </c>
      <c r="Y5282" s="8">
        <v>43412</v>
      </c>
    </row>
    <row r="5283" spans="1:25" x14ac:dyDescent="0.25">
      <c r="A5283">
        <v>-111.97747551</v>
      </c>
      <c r="B5283">
        <v>33.079892209999997</v>
      </c>
      <c r="C5283" t="s">
        <v>563</v>
      </c>
      <c r="D5283" t="s">
        <v>562</v>
      </c>
      <c r="E5283" t="s">
        <v>561</v>
      </c>
      <c r="F5283">
        <v>2761</v>
      </c>
      <c r="G5283">
        <v>177</v>
      </c>
      <c r="H5283">
        <v>13.333</v>
      </c>
      <c r="I5283">
        <v>2.657</v>
      </c>
      <c r="J5283">
        <v>1</v>
      </c>
      <c r="K5283">
        <v>1172.241</v>
      </c>
      <c r="L5283" t="s">
        <v>560</v>
      </c>
      <c r="M5283" t="s">
        <v>559</v>
      </c>
      <c r="N5283" s="8">
        <v>43412</v>
      </c>
      <c r="O5283">
        <v>0</v>
      </c>
      <c r="P5283">
        <v>0</v>
      </c>
      <c r="Q5283">
        <v>15102.355</v>
      </c>
      <c r="R5283">
        <v>1701.9110000000001</v>
      </c>
      <c r="S5283">
        <v>3.5459999999999998</v>
      </c>
      <c r="T5283">
        <v>33</v>
      </c>
      <c r="U5283">
        <v>5157.3069999999998</v>
      </c>
      <c r="V5283">
        <v>11</v>
      </c>
      <c r="W5283">
        <v>1.8120000000000001</v>
      </c>
      <c r="X5283">
        <v>2.9279999999999999</v>
      </c>
      <c r="Y5283" s="8">
        <v>43412</v>
      </c>
    </row>
    <row r="5284" spans="1:25" x14ac:dyDescent="0.25">
      <c r="A5284">
        <v>-111.97747414</v>
      </c>
      <c r="B5284">
        <v>33.079884190000001</v>
      </c>
      <c r="C5284" t="s">
        <v>563</v>
      </c>
      <c r="D5284" t="s">
        <v>562</v>
      </c>
      <c r="E5284" t="s">
        <v>561</v>
      </c>
      <c r="F5284">
        <v>2762</v>
      </c>
      <c r="G5284">
        <v>185</v>
      </c>
      <c r="H5284">
        <v>13.333</v>
      </c>
      <c r="I5284">
        <v>2.887</v>
      </c>
      <c r="J5284">
        <v>1</v>
      </c>
      <c r="K5284">
        <v>1172.2239999999999</v>
      </c>
      <c r="L5284" t="s">
        <v>560</v>
      </c>
      <c r="M5284" t="s">
        <v>559</v>
      </c>
      <c r="N5284" s="8">
        <v>43412</v>
      </c>
      <c r="O5284">
        <v>0</v>
      </c>
      <c r="P5284">
        <v>0</v>
      </c>
      <c r="Q5284">
        <v>13972.493</v>
      </c>
      <c r="R5284">
        <v>1449.3340000000001</v>
      </c>
      <c r="S5284">
        <v>3.0190000000000001</v>
      </c>
      <c r="T5284">
        <v>33</v>
      </c>
      <c r="U5284">
        <v>4391.9210000000003</v>
      </c>
      <c r="V5284">
        <v>11</v>
      </c>
      <c r="W5284">
        <v>1.9690000000000001</v>
      </c>
      <c r="X5284">
        <v>3.181</v>
      </c>
      <c r="Y5284" s="8">
        <v>43412</v>
      </c>
    </row>
    <row r="5285" spans="1:25" x14ac:dyDescent="0.25">
      <c r="A5285">
        <v>-111.97747551</v>
      </c>
      <c r="B5285">
        <v>33.079876210000002</v>
      </c>
      <c r="C5285" t="s">
        <v>563</v>
      </c>
      <c r="D5285" t="s">
        <v>562</v>
      </c>
      <c r="E5285" t="s">
        <v>561</v>
      </c>
      <c r="F5285">
        <v>2763</v>
      </c>
      <c r="G5285">
        <v>177</v>
      </c>
      <c r="H5285">
        <v>13.333</v>
      </c>
      <c r="I5285">
        <v>2.92</v>
      </c>
      <c r="J5285">
        <v>1</v>
      </c>
      <c r="K5285">
        <v>1172.182</v>
      </c>
      <c r="L5285" t="s">
        <v>560</v>
      </c>
      <c r="M5285" t="s">
        <v>559</v>
      </c>
      <c r="N5285" s="8">
        <v>43412</v>
      </c>
      <c r="O5285">
        <v>0</v>
      </c>
      <c r="P5285">
        <v>0</v>
      </c>
      <c r="Q5285">
        <v>12397.691999999999</v>
      </c>
      <c r="R5285">
        <v>1271.5340000000001</v>
      </c>
      <c r="S5285">
        <v>2.649</v>
      </c>
      <c r="T5285">
        <v>33</v>
      </c>
      <c r="U5285">
        <v>3853.1350000000002</v>
      </c>
      <c r="V5285">
        <v>11</v>
      </c>
      <c r="W5285">
        <v>1.9910000000000001</v>
      </c>
      <c r="X5285">
        <v>3.218</v>
      </c>
      <c r="Y5285" s="8">
        <v>43412</v>
      </c>
    </row>
    <row r="5286" spans="1:25" x14ac:dyDescent="0.25">
      <c r="A5286">
        <v>-111.97747432</v>
      </c>
      <c r="B5286">
        <v>33.079869209999998</v>
      </c>
      <c r="C5286" t="s">
        <v>563</v>
      </c>
      <c r="D5286" t="s">
        <v>562</v>
      </c>
      <c r="E5286" t="s">
        <v>561</v>
      </c>
      <c r="F5286">
        <v>2764</v>
      </c>
      <c r="G5286">
        <v>184</v>
      </c>
      <c r="H5286">
        <v>13.333</v>
      </c>
      <c r="I5286">
        <v>2.7559999999999998</v>
      </c>
      <c r="J5286">
        <v>1</v>
      </c>
      <c r="K5286">
        <v>1172.3</v>
      </c>
      <c r="L5286" t="s">
        <v>560</v>
      </c>
      <c r="M5286" t="s">
        <v>559</v>
      </c>
      <c r="N5286" s="8">
        <v>43412</v>
      </c>
      <c r="O5286">
        <v>0</v>
      </c>
      <c r="P5286">
        <v>0</v>
      </c>
      <c r="Q5286">
        <v>14456.924000000001</v>
      </c>
      <c r="R5286">
        <v>1570.992</v>
      </c>
      <c r="S5286">
        <v>3.2730000000000001</v>
      </c>
      <c r="T5286">
        <v>33</v>
      </c>
      <c r="U5286">
        <v>4760.5810000000001</v>
      </c>
      <c r="V5286">
        <v>11</v>
      </c>
      <c r="W5286">
        <v>1.879</v>
      </c>
      <c r="X5286">
        <v>3.0369999999999999</v>
      </c>
      <c r="Y5286" s="8">
        <v>43412</v>
      </c>
    </row>
    <row r="5287" spans="1:25" x14ac:dyDescent="0.25">
      <c r="A5287">
        <v>-111.977475</v>
      </c>
      <c r="B5287">
        <v>33.079862230000003</v>
      </c>
      <c r="C5287" t="s">
        <v>563</v>
      </c>
      <c r="D5287" t="s">
        <v>562</v>
      </c>
      <c r="E5287" t="s">
        <v>561</v>
      </c>
      <c r="F5287">
        <v>2765</v>
      </c>
      <c r="G5287">
        <v>180</v>
      </c>
      <c r="H5287">
        <v>13.333</v>
      </c>
      <c r="I5287">
        <v>2.69</v>
      </c>
      <c r="J5287">
        <v>1</v>
      </c>
      <c r="K5287">
        <v>1172.2470000000001</v>
      </c>
      <c r="L5287" t="s">
        <v>560</v>
      </c>
      <c r="M5287" t="s">
        <v>559</v>
      </c>
      <c r="N5287" s="8">
        <v>43412</v>
      </c>
      <c r="O5287">
        <v>0</v>
      </c>
      <c r="P5287">
        <v>0</v>
      </c>
      <c r="Q5287">
        <v>12523.880999999999</v>
      </c>
      <c r="R5287">
        <v>1394.127</v>
      </c>
      <c r="S5287">
        <v>2.9039999999999999</v>
      </c>
      <c r="T5287">
        <v>33</v>
      </c>
      <c r="U5287">
        <v>4224.6279999999997</v>
      </c>
      <c r="V5287">
        <v>11</v>
      </c>
      <c r="W5287">
        <v>1.8340000000000001</v>
      </c>
      <c r="X5287">
        <v>2.964</v>
      </c>
      <c r="Y5287" s="8">
        <v>43412</v>
      </c>
    </row>
    <row r="5288" spans="1:25" x14ac:dyDescent="0.25">
      <c r="A5288">
        <v>-111.97747568</v>
      </c>
      <c r="B5288">
        <v>33.079854210000001</v>
      </c>
      <c r="C5288" t="s">
        <v>563</v>
      </c>
      <c r="D5288" t="s">
        <v>562</v>
      </c>
      <c r="E5288" t="s">
        <v>561</v>
      </c>
      <c r="F5288">
        <v>2766</v>
      </c>
      <c r="G5288">
        <v>176</v>
      </c>
      <c r="H5288">
        <v>13.333</v>
      </c>
      <c r="I5288">
        <v>2.7890000000000001</v>
      </c>
      <c r="J5288">
        <v>1</v>
      </c>
      <c r="K5288">
        <v>1172.26</v>
      </c>
      <c r="L5288" t="s">
        <v>560</v>
      </c>
      <c r="M5288" t="s">
        <v>559</v>
      </c>
      <c r="N5288" s="8">
        <v>43412</v>
      </c>
      <c r="O5288">
        <v>0</v>
      </c>
      <c r="P5288">
        <v>0</v>
      </c>
      <c r="Q5288">
        <v>11155.081</v>
      </c>
      <c r="R5288">
        <v>1197.9290000000001</v>
      </c>
      <c r="S5288">
        <v>2.496</v>
      </c>
      <c r="T5288">
        <v>33</v>
      </c>
      <c r="U5288">
        <v>3630.0880000000002</v>
      </c>
      <c r="V5288">
        <v>11</v>
      </c>
      <c r="W5288">
        <v>1.901</v>
      </c>
      <c r="X5288">
        <v>3.073</v>
      </c>
      <c r="Y5288" s="8">
        <v>43412</v>
      </c>
    </row>
    <row r="5289" spans="1:25" x14ac:dyDescent="0.25">
      <c r="A5289">
        <v>-111.97747534</v>
      </c>
      <c r="B5289">
        <v>33.079847219999998</v>
      </c>
      <c r="C5289" t="s">
        <v>563</v>
      </c>
      <c r="D5289" t="s">
        <v>562</v>
      </c>
      <c r="E5289" t="s">
        <v>561</v>
      </c>
      <c r="F5289">
        <v>2767</v>
      </c>
      <c r="G5289">
        <v>178</v>
      </c>
      <c r="H5289">
        <v>13.333</v>
      </c>
      <c r="I5289">
        <v>2.7559999999999998</v>
      </c>
      <c r="J5289">
        <v>1</v>
      </c>
      <c r="K5289">
        <v>1172.2929999999999</v>
      </c>
      <c r="L5289" t="s">
        <v>560</v>
      </c>
      <c r="M5289" t="s">
        <v>559</v>
      </c>
      <c r="N5289" s="8">
        <v>43412</v>
      </c>
      <c r="O5289">
        <v>0</v>
      </c>
      <c r="P5289">
        <v>0</v>
      </c>
      <c r="Q5289">
        <v>9990.6290000000008</v>
      </c>
      <c r="R5289">
        <v>1085.652</v>
      </c>
      <c r="S5289">
        <v>2.262</v>
      </c>
      <c r="T5289">
        <v>33</v>
      </c>
      <c r="U5289">
        <v>3289.8560000000002</v>
      </c>
      <c r="V5289">
        <v>11</v>
      </c>
      <c r="W5289">
        <v>1.879</v>
      </c>
      <c r="X5289">
        <v>3.0369999999999999</v>
      </c>
      <c r="Y5289" s="8">
        <v>43412</v>
      </c>
    </row>
    <row r="5290" spans="1:25" x14ac:dyDescent="0.25">
      <c r="A5290">
        <v>-111.97747449000001</v>
      </c>
      <c r="B5290">
        <v>33.079839210000003</v>
      </c>
      <c r="C5290" t="s">
        <v>563</v>
      </c>
      <c r="D5290" t="s">
        <v>562</v>
      </c>
      <c r="E5290" t="s">
        <v>561</v>
      </c>
      <c r="F5290">
        <v>2768</v>
      </c>
      <c r="G5290">
        <v>183</v>
      </c>
      <c r="H5290">
        <v>13.333</v>
      </c>
      <c r="I5290">
        <v>2.657</v>
      </c>
      <c r="J5290">
        <v>1</v>
      </c>
      <c r="K5290">
        <v>1172.2829999999999</v>
      </c>
      <c r="L5290" t="s">
        <v>560</v>
      </c>
      <c r="M5290" t="s">
        <v>559</v>
      </c>
      <c r="N5290" s="8">
        <v>43412</v>
      </c>
      <c r="O5290">
        <v>0</v>
      </c>
      <c r="P5290">
        <v>0</v>
      </c>
      <c r="Q5290">
        <v>8972.0290000000005</v>
      </c>
      <c r="R5290">
        <v>1011.074</v>
      </c>
      <c r="S5290">
        <v>2.1059999999999999</v>
      </c>
      <c r="T5290">
        <v>33</v>
      </c>
      <c r="U5290">
        <v>3063.86</v>
      </c>
      <c r="V5290">
        <v>11</v>
      </c>
      <c r="W5290">
        <v>1.8120000000000001</v>
      </c>
      <c r="X5290">
        <v>2.9279999999999999</v>
      </c>
      <c r="Y5290" s="8">
        <v>43412</v>
      </c>
    </row>
    <row r="5291" spans="1:25" x14ac:dyDescent="0.25">
      <c r="A5291">
        <v>-111.97747654</v>
      </c>
      <c r="B5291">
        <v>33.079832119999999</v>
      </c>
      <c r="C5291" t="s">
        <v>563</v>
      </c>
      <c r="D5291" t="s">
        <v>562</v>
      </c>
      <c r="E5291" t="s">
        <v>561</v>
      </c>
      <c r="F5291">
        <v>2769</v>
      </c>
      <c r="G5291">
        <v>171</v>
      </c>
      <c r="H5291">
        <v>13.333</v>
      </c>
      <c r="I5291">
        <v>2.5920000000000001</v>
      </c>
      <c r="J5291">
        <v>1</v>
      </c>
      <c r="K5291">
        <v>1172.2929999999999</v>
      </c>
      <c r="L5291" t="s">
        <v>560</v>
      </c>
      <c r="M5291" t="s">
        <v>559</v>
      </c>
      <c r="N5291" s="8">
        <v>43412</v>
      </c>
      <c r="O5291">
        <v>0</v>
      </c>
      <c r="P5291">
        <v>0</v>
      </c>
      <c r="Q5291">
        <v>7252.3670000000002</v>
      </c>
      <c r="R5291">
        <v>837.97299999999996</v>
      </c>
      <c r="S5291">
        <v>1.746</v>
      </c>
      <c r="T5291">
        <v>33</v>
      </c>
      <c r="U5291">
        <v>2539.3119999999999</v>
      </c>
      <c r="V5291">
        <v>11</v>
      </c>
      <c r="W5291">
        <v>1.7669999999999999</v>
      </c>
      <c r="X5291">
        <v>2.8559999999999999</v>
      </c>
      <c r="Y5291" s="8">
        <v>43412</v>
      </c>
    </row>
    <row r="5292" spans="1:25" x14ac:dyDescent="0.25">
      <c r="A5292">
        <v>-111.97747432</v>
      </c>
      <c r="B5292">
        <v>33.079824209999998</v>
      </c>
      <c r="C5292" t="s">
        <v>563</v>
      </c>
      <c r="D5292" t="s">
        <v>562</v>
      </c>
      <c r="E5292" t="s">
        <v>561</v>
      </c>
      <c r="F5292">
        <v>2770</v>
      </c>
      <c r="G5292">
        <v>184</v>
      </c>
      <c r="H5292">
        <v>13.333</v>
      </c>
      <c r="I5292">
        <v>2.7559999999999998</v>
      </c>
      <c r="J5292">
        <v>1</v>
      </c>
      <c r="K5292">
        <v>1172.3130000000001</v>
      </c>
      <c r="L5292" t="s">
        <v>560</v>
      </c>
      <c r="M5292" t="s">
        <v>559</v>
      </c>
      <c r="N5292" s="8">
        <v>43412</v>
      </c>
      <c r="O5292">
        <v>0</v>
      </c>
      <c r="P5292">
        <v>0</v>
      </c>
      <c r="Q5292">
        <v>9328.1779999999999</v>
      </c>
      <c r="R5292">
        <v>1013.6660000000001</v>
      </c>
      <c r="S5292">
        <v>2.1120000000000001</v>
      </c>
      <c r="T5292">
        <v>33</v>
      </c>
      <c r="U5292">
        <v>3071.7150000000001</v>
      </c>
      <c r="V5292">
        <v>11</v>
      </c>
      <c r="W5292">
        <v>1.879</v>
      </c>
      <c r="X5292">
        <v>3.0369999999999999</v>
      </c>
      <c r="Y5292" s="8">
        <v>43412</v>
      </c>
    </row>
    <row r="5293" spans="1:25" x14ac:dyDescent="0.25">
      <c r="A5293">
        <v>-111.97747551</v>
      </c>
      <c r="B5293">
        <v>33.079817210000002</v>
      </c>
      <c r="C5293" t="s">
        <v>563</v>
      </c>
      <c r="D5293" t="s">
        <v>562</v>
      </c>
      <c r="E5293" t="s">
        <v>561</v>
      </c>
      <c r="F5293">
        <v>2771</v>
      </c>
      <c r="G5293">
        <v>177</v>
      </c>
      <c r="H5293">
        <v>13.333</v>
      </c>
      <c r="I5293">
        <v>2.7559999999999998</v>
      </c>
      <c r="J5293">
        <v>1</v>
      </c>
      <c r="K5293">
        <v>1172.316</v>
      </c>
      <c r="L5293" t="s">
        <v>560</v>
      </c>
      <c r="M5293" t="s">
        <v>559</v>
      </c>
      <c r="N5293" s="8">
        <v>43412</v>
      </c>
      <c r="O5293">
        <v>0</v>
      </c>
      <c r="P5293">
        <v>0</v>
      </c>
      <c r="Q5293">
        <v>9913.7919999999995</v>
      </c>
      <c r="R5293">
        <v>1077.3030000000001</v>
      </c>
      <c r="S5293">
        <v>2.2440000000000002</v>
      </c>
      <c r="T5293">
        <v>33</v>
      </c>
      <c r="U5293">
        <v>3264.5540000000001</v>
      </c>
      <c r="V5293">
        <v>11</v>
      </c>
      <c r="W5293">
        <v>1.879</v>
      </c>
      <c r="X5293">
        <v>3.0369999999999999</v>
      </c>
      <c r="Y5293" s="8">
        <v>43412</v>
      </c>
    </row>
    <row r="5294" spans="1:25" x14ac:dyDescent="0.25">
      <c r="A5294">
        <v>-111.97747483000001</v>
      </c>
      <c r="B5294">
        <v>33.079809220000001</v>
      </c>
      <c r="C5294" t="s">
        <v>563</v>
      </c>
      <c r="D5294" t="s">
        <v>562</v>
      </c>
      <c r="E5294" t="s">
        <v>561</v>
      </c>
      <c r="F5294">
        <v>2772</v>
      </c>
      <c r="G5294">
        <v>181</v>
      </c>
      <c r="H5294">
        <v>13.333</v>
      </c>
      <c r="I5294">
        <v>2.69</v>
      </c>
      <c r="J5294">
        <v>1</v>
      </c>
      <c r="K5294">
        <v>1172.287</v>
      </c>
      <c r="L5294" t="s">
        <v>560</v>
      </c>
      <c r="M5294" t="s">
        <v>559</v>
      </c>
      <c r="N5294" s="8">
        <v>43412</v>
      </c>
      <c r="O5294">
        <v>0</v>
      </c>
      <c r="P5294">
        <v>0</v>
      </c>
      <c r="Q5294">
        <v>12767.887000000001</v>
      </c>
      <c r="R5294">
        <v>1421.289</v>
      </c>
      <c r="S5294">
        <v>2.9609999999999999</v>
      </c>
      <c r="T5294">
        <v>33</v>
      </c>
      <c r="U5294">
        <v>4306.9369999999999</v>
      </c>
      <c r="V5294">
        <v>11</v>
      </c>
      <c r="W5294">
        <v>1.8340000000000001</v>
      </c>
      <c r="X5294">
        <v>2.964</v>
      </c>
      <c r="Y5294" s="8">
        <v>43412</v>
      </c>
    </row>
    <row r="5295" spans="1:25" x14ac:dyDescent="0.25">
      <c r="A5295">
        <v>-111.97747517000001</v>
      </c>
      <c r="B5295">
        <v>33.079802219999998</v>
      </c>
      <c r="C5295" t="s">
        <v>563</v>
      </c>
      <c r="D5295" t="s">
        <v>562</v>
      </c>
      <c r="E5295" t="s">
        <v>561</v>
      </c>
      <c r="F5295">
        <v>2773</v>
      </c>
      <c r="G5295">
        <v>179</v>
      </c>
      <c r="H5295">
        <v>13.333</v>
      </c>
      <c r="I5295">
        <v>2.625</v>
      </c>
      <c r="J5295">
        <v>1</v>
      </c>
      <c r="K5295">
        <v>1172.306</v>
      </c>
      <c r="L5295" t="s">
        <v>560</v>
      </c>
      <c r="M5295" t="s">
        <v>559</v>
      </c>
      <c r="N5295" s="8">
        <v>43412</v>
      </c>
      <c r="O5295">
        <v>0</v>
      </c>
      <c r="P5295">
        <v>0</v>
      </c>
      <c r="Q5295">
        <v>12286.485000000001</v>
      </c>
      <c r="R5295">
        <v>1401.893</v>
      </c>
      <c r="S5295">
        <v>2.9209999999999998</v>
      </c>
      <c r="T5295">
        <v>33</v>
      </c>
      <c r="U5295">
        <v>4248.1610000000001</v>
      </c>
      <c r="V5295">
        <v>11</v>
      </c>
      <c r="W5295">
        <v>1.79</v>
      </c>
      <c r="X5295">
        <v>2.8919999999999999</v>
      </c>
      <c r="Y5295" s="8">
        <v>43412</v>
      </c>
    </row>
    <row r="5296" spans="1:25" x14ac:dyDescent="0.25">
      <c r="A5296">
        <v>-111.97747483000001</v>
      </c>
      <c r="B5296">
        <v>33.079794219999997</v>
      </c>
      <c r="C5296" t="s">
        <v>563</v>
      </c>
      <c r="D5296" t="s">
        <v>562</v>
      </c>
      <c r="E5296" t="s">
        <v>561</v>
      </c>
      <c r="F5296">
        <v>2774</v>
      </c>
      <c r="G5296">
        <v>181</v>
      </c>
      <c r="H5296">
        <v>13.333</v>
      </c>
      <c r="I5296">
        <v>2.7229999999999999</v>
      </c>
      <c r="J5296">
        <v>1</v>
      </c>
      <c r="K5296">
        <v>1172.3620000000001</v>
      </c>
      <c r="L5296" t="s">
        <v>560</v>
      </c>
      <c r="M5296" t="s">
        <v>559</v>
      </c>
      <c r="N5296" s="8">
        <v>43412</v>
      </c>
      <c r="O5296">
        <v>0</v>
      </c>
      <c r="P5296">
        <v>0</v>
      </c>
      <c r="Q5296">
        <v>12121.355</v>
      </c>
      <c r="R5296">
        <v>1333.0619999999999</v>
      </c>
      <c r="S5296">
        <v>2.7770000000000001</v>
      </c>
      <c r="T5296">
        <v>33</v>
      </c>
      <c r="U5296">
        <v>4039.5819999999999</v>
      </c>
      <c r="V5296">
        <v>11</v>
      </c>
      <c r="W5296">
        <v>1.857</v>
      </c>
      <c r="X5296">
        <v>3.0009999999999999</v>
      </c>
      <c r="Y5296" s="8">
        <v>43412</v>
      </c>
    </row>
    <row r="5297" spans="1:25" x14ac:dyDescent="0.25">
      <c r="A5297">
        <v>-111.977475</v>
      </c>
      <c r="B5297">
        <v>33.079787230000001</v>
      </c>
      <c r="C5297" t="s">
        <v>563</v>
      </c>
      <c r="D5297" t="s">
        <v>562</v>
      </c>
      <c r="E5297" t="s">
        <v>561</v>
      </c>
      <c r="F5297">
        <v>2775</v>
      </c>
      <c r="G5297">
        <v>180</v>
      </c>
      <c r="H5297">
        <v>13.333</v>
      </c>
      <c r="I5297">
        <v>2.8220000000000001</v>
      </c>
      <c r="J5297">
        <v>1</v>
      </c>
      <c r="K5297">
        <v>1172.3820000000001</v>
      </c>
      <c r="L5297" t="s">
        <v>560</v>
      </c>
      <c r="M5297" t="s">
        <v>559</v>
      </c>
      <c r="N5297" s="8">
        <v>43412</v>
      </c>
      <c r="O5297">
        <v>0</v>
      </c>
      <c r="P5297">
        <v>0</v>
      </c>
      <c r="Q5297">
        <v>9850.5040000000008</v>
      </c>
      <c r="R5297">
        <v>1045.5319999999999</v>
      </c>
      <c r="S5297">
        <v>2.1779999999999999</v>
      </c>
      <c r="T5297">
        <v>33</v>
      </c>
      <c r="U5297">
        <v>3168.2779999999998</v>
      </c>
      <c r="V5297">
        <v>11</v>
      </c>
      <c r="W5297">
        <v>1.9239999999999999</v>
      </c>
      <c r="X5297">
        <v>3.109</v>
      </c>
      <c r="Y5297" s="8">
        <v>43412</v>
      </c>
    </row>
    <row r="5298" spans="1:25" x14ac:dyDescent="0.25">
      <c r="A5298">
        <v>-111.97747483000001</v>
      </c>
      <c r="B5298">
        <v>33.079779219999999</v>
      </c>
      <c r="C5298" t="s">
        <v>563</v>
      </c>
      <c r="D5298" t="s">
        <v>562</v>
      </c>
      <c r="E5298" t="s">
        <v>561</v>
      </c>
      <c r="F5298">
        <v>2776</v>
      </c>
      <c r="G5298">
        <v>181</v>
      </c>
      <c r="H5298">
        <v>13.333</v>
      </c>
      <c r="I5298">
        <v>2.7890000000000001</v>
      </c>
      <c r="J5298">
        <v>1</v>
      </c>
      <c r="K5298">
        <v>1172.3230000000001</v>
      </c>
      <c r="L5298" t="s">
        <v>560</v>
      </c>
      <c r="M5298" t="s">
        <v>559</v>
      </c>
      <c r="N5298" s="8">
        <v>43412</v>
      </c>
      <c r="O5298">
        <v>0</v>
      </c>
      <c r="P5298">
        <v>0</v>
      </c>
      <c r="Q5298">
        <v>12000.563</v>
      </c>
      <c r="R5298">
        <v>1288.7239999999999</v>
      </c>
      <c r="S5298">
        <v>2.6850000000000001</v>
      </c>
      <c r="T5298">
        <v>33</v>
      </c>
      <c r="U5298">
        <v>3905.2249999999999</v>
      </c>
      <c r="V5298">
        <v>11</v>
      </c>
      <c r="W5298">
        <v>1.901</v>
      </c>
      <c r="X5298">
        <v>3.073</v>
      </c>
      <c r="Y5298" s="8">
        <v>43412</v>
      </c>
    </row>
    <row r="5299" spans="1:25" x14ac:dyDescent="0.25">
      <c r="A5299">
        <v>-111.97747534</v>
      </c>
      <c r="B5299">
        <v>33.079771219999998</v>
      </c>
      <c r="C5299" t="s">
        <v>563</v>
      </c>
      <c r="D5299" t="s">
        <v>562</v>
      </c>
      <c r="E5299" t="s">
        <v>561</v>
      </c>
      <c r="F5299">
        <v>2777</v>
      </c>
      <c r="G5299">
        <v>178</v>
      </c>
      <c r="H5299">
        <v>13.333</v>
      </c>
      <c r="I5299">
        <v>2.8220000000000001</v>
      </c>
      <c r="J5299">
        <v>1</v>
      </c>
      <c r="K5299">
        <v>1172.28</v>
      </c>
      <c r="L5299" t="s">
        <v>560</v>
      </c>
      <c r="M5299" t="s">
        <v>559</v>
      </c>
      <c r="N5299" s="8">
        <v>43412</v>
      </c>
      <c r="O5299">
        <v>0</v>
      </c>
      <c r="P5299">
        <v>0</v>
      </c>
      <c r="Q5299">
        <v>12496.617</v>
      </c>
      <c r="R5299">
        <v>1326.39</v>
      </c>
      <c r="S5299">
        <v>2.7629999999999999</v>
      </c>
      <c r="T5299">
        <v>33</v>
      </c>
      <c r="U5299">
        <v>4019.364</v>
      </c>
      <c r="V5299">
        <v>11</v>
      </c>
      <c r="W5299">
        <v>1.9239999999999999</v>
      </c>
      <c r="X5299">
        <v>3.109</v>
      </c>
      <c r="Y5299" s="8">
        <v>43412</v>
      </c>
    </row>
    <row r="5300" spans="1:25" x14ac:dyDescent="0.25">
      <c r="A5300">
        <v>-111.97747414</v>
      </c>
      <c r="B5300">
        <v>33.079764189999999</v>
      </c>
      <c r="C5300" t="s">
        <v>563</v>
      </c>
      <c r="D5300" t="s">
        <v>562</v>
      </c>
      <c r="E5300" t="s">
        <v>561</v>
      </c>
      <c r="F5300">
        <v>2778</v>
      </c>
      <c r="G5300">
        <v>185</v>
      </c>
      <c r="H5300">
        <v>13.333</v>
      </c>
      <c r="I5300">
        <v>2.5920000000000001</v>
      </c>
      <c r="J5300">
        <v>1</v>
      </c>
      <c r="K5300">
        <v>1172.241</v>
      </c>
      <c r="L5300" t="s">
        <v>560</v>
      </c>
      <c r="M5300" t="s">
        <v>559</v>
      </c>
      <c r="N5300" s="8">
        <v>43412</v>
      </c>
      <c r="O5300">
        <v>0</v>
      </c>
      <c r="P5300">
        <v>0</v>
      </c>
      <c r="Q5300">
        <v>11949.779</v>
      </c>
      <c r="R5300">
        <v>1380.7339999999999</v>
      </c>
      <c r="S5300">
        <v>2.8769999999999998</v>
      </c>
      <c r="T5300">
        <v>33</v>
      </c>
      <c r="U5300">
        <v>4184.0429999999997</v>
      </c>
      <c r="V5300">
        <v>11</v>
      </c>
      <c r="W5300">
        <v>1.7669999999999999</v>
      </c>
      <c r="X5300">
        <v>2.8559999999999999</v>
      </c>
      <c r="Y5300" s="8">
        <v>43412</v>
      </c>
    </row>
    <row r="5301" spans="1:25" x14ac:dyDescent="0.25">
      <c r="A5301">
        <v>-111.97747517000001</v>
      </c>
      <c r="B5301">
        <v>33.07975622</v>
      </c>
      <c r="C5301" t="s">
        <v>563</v>
      </c>
      <c r="D5301" t="s">
        <v>562</v>
      </c>
      <c r="E5301" t="s">
        <v>561</v>
      </c>
      <c r="F5301">
        <v>2779</v>
      </c>
      <c r="G5301">
        <v>179</v>
      </c>
      <c r="H5301">
        <v>13.333</v>
      </c>
      <c r="I5301">
        <v>2.8540000000000001</v>
      </c>
      <c r="J5301">
        <v>1</v>
      </c>
      <c r="K5301">
        <v>1172.32</v>
      </c>
      <c r="L5301" t="s">
        <v>560</v>
      </c>
      <c r="M5301" t="s">
        <v>559</v>
      </c>
      <c r="N5301" s="8">
        <v>43412</v>
      </c>
      <c r="O5301">
        <v>0</v>
      </c>
      <c r="P5301">
        <v>0</v>
      </c>
      <c r="Q5301">
        <v>11382.893</v>
      </c>
      <c r="R5301">
        <v>1194.2919999999999</v>
      </c>
      <c r="S5301">
        <v>2.488</v>
      </c>
      <c r="T5301">
        <v>33</v>
      </c>
      <c r="U5301">
        <v>3619.0680000000002</v>
      </c>
      <c r="V5301">
        <v>11</v>
      </c>
      <c r="W5301">
        <v>1.946</v>
      </c>
      <c r="X5301">
        <v>3.145</v>
      </c>
      <c r="Y5301" s="8">
        <v>43412</v>
      </c>
    </row>
    <row r="5302" spans="1:25" x14ac:dyDescent="0.25">
      <c r="A5302">
        <v>-111.97747397000001</v>
      </c>
      <c r="B5302">
        <v>33.07974918</v>
      </c>
      <c r="C5302" t="s">
        <v>563</v>
      </c>
      <c r="D5302" t="s">
        <v>562</v>
      </c>
      <c r="E5302" t="s">
        <v>561</v>
      </c>
      <c r="F5302">
        <v>2780</v>
      </c>
      <c r="G5302">
        <v>186</v>
      </c>
      <c r="H5302">
        <v>13.333</v>
      </c>
      <c r="I5302">
        <v>2.7229999999999999</v>
      </c>
      <c r="J5302">
        <v>1</v>
      </c>
      <c r="K5302">
        <v>1172.336</v>
      </c>
      <c r="L5302" t="s">
        <v>560</v>
      </c>
      <c r="M5302" t="s">
        <v>559</v>
      </c>
      <c r="N5302" s="8">
        <v>43412</v>
      </c>
      <c r="O5302">
        <v>0</v>
      </c>
      <c r="P5302">
        <v>0</v>
      </c>
      <c r="Q5302">
        <v>13010.02</v>
      </c>
      <c r="R5302">
        <v>1430.7940000000001</v>
      </c>
      <c r="S5302">
        <v>2.9809999999999999</v>
      </c>
      <c r="T5302">
        <v>33</v>
      </c>
      <c r="U5302">
        <v>4335.74</v>
      </c>
      <c r="V5302">
        <v>11</v>
      </c>
      <c r="W5302">
        <v>1.857</v>
      </c>
      <c r="X5302">
        <v>3.0009999999999999</v>
      </c>
      <c r="Y5302" s="8">
        <v>43412</v>
      </c>
    </row>
    <row r="5303" spans="1:25" x14ac:dyDescent="0.25">
      <c r="A5303">
        <v>-111.97747586</v>
      </c>
      <c r="B5303">
        <v>33.07974119</v>
      </c>
      <c r="C5303" t="s">
        <v>563</v>
      </c>
      <c r="D5303" t="s">
        <v>562</v>
      </c>
      <c r="E5303" t="s">
        <v>561</v>
      </c>
      <c r="F5303">
        <v>2781</v>
      </c>
      <c r="G5303">
        <v>175</v>
      </c>
      <c r="H5303">
        <v>13.333</v>
      </c>
      <c r="I5303">
        <v>2.69</v>
      </c>
      <c r="J5303">
        <v>1</v>
      </c>
      <c r="K5303">
        <v>1172.3789999999999</v>
      </c>
      <c r="L5303" t="s">
        <v>560</v>
      </c>
      <c r="M5303" t="s">
        <v>559</v>
      </c>
      <c r="N5303" s="8">
        <v>43412</v>
      </c>
      <c r="O5303">
        <v>0</v>
      </c>
      <c r="P5303">
        <v>0</v>
      </c>
      <c r="Q5303">
        <v>12827.648999999999</v>
      </c>
      <c r="R5303">
        <v>1427.942</v>
      </c>
      <c r="S5303">
        <v>2.9750000000000001</v>
      </c>
      <c r="T5303">
        <v>33</v>
      </c>
      <c r="U5303">
        <v>4327.0959999999995</v>
      </c>
      <c r="V5303">
        <v>11</v>
      </c>
      <c r="W5303">
        <v>1.8340000000000001</v>
      </c>
      <c r="X5303">
        <v>2.964</v>
      </c>
      <c r="Y5303" s="8">
        <v>43412</v>
      </c>
    </row>
    <row r="5304" spans="1:25" x14ac:dyDescent="0.25">
      <c r="A5304">
        <v>-111.97747466</v>
      </c>
      <c r="B5304">
        <v>33.079733220000001</v>
      </c>
      <c r="C5304" t="s">
        <v>563</v>
      </c>
      <c r="D5304" t="s">
        <v>562</v>
      </c>
      <c r="E5304" t="s">
        <v>561</v>
      </c>
      <c r="F5304">
        <v>2782</v>
      </c>
      <c r="G5304">
        <v>182</v>
      </c>
      <c r="H5304">
        <v>13.333</v>
      </c>
      <c r="I5304">
        <v>2.8220000000000001</v>
      </c>
      <c r="J5304">
        <v>1</v>
      </c>
      <c r="K5304">
        <v>1172.3820000000001</v>
      </c>
      <c r="L5304" t="s">
        <v>560</v>
      </c>
      <c r="M5304" t="s">
        <v>559</v>
      </c>
      <c r="N5304" s="8">
        <v>43412</v>
      </c>
      <c r="O5304">
        <v>0</v>
      </c>
      <c r="P5304">
        <v>0</v>
      </c>
      <c r="Q5304">
        <v>10590.066999999999</v>
      </c>
      <c r="R5304">
        <v>1124.029</v>
      </c>
      <c r="S5304">
        <v>2.3420000000000001</v>
      </c>
      <c r="T5304">
        <v>33</v>
      </c>
      <c r="U5304">
        <v>3406.1489999999999</v>
      </c>
      <c r="V5304">
        <v>11</v>
      </c>
      <c r="W5304">
        <v>1.9239999999999999</v>
      </c>
      <c r="X5304">
        <v>3.109</v>
      </c>
      <c r="Y5304" s="8">
        <v>43412</v>
      </c>
    </row>
    <row r="5305" spans="1:25" x14ac:dyDescent="0.25">
      <c r="A5305">
        <v>-111.97747483000001</v>
      </c>
      <c r="B5305">
        <v>33.079726219999998</v>
      </c>
      <c r="C5305" t="s">
        <v>563</v>
      </c>
      <c r="D5305" t="s">
        <v>562</v>
      </c>
      <c r="E5305" t="s">
        <v>561</v>
      </c>
      <c r="F5305">
        <v>2783</v>
      </c>
      <c r="G5305">
        <v>181</v>
      </c>
      <c r="H5305">
        <v>13.333</v>
      </c>
      <c r="I5305">
        <v>2.69</v>
      </c>
      <c r="J5305">
        <v>1</v>
      </c>
      <c r="K5305">
        <v>1172.32</v>
      </c>
      <c r="L5305" t="s">
        <v>560</v>
      </c>
      <c r="M5305" t="s">
        <v>559</v>
      </c>
      <c r="N5305" s="8">
        <v>43412</v>
      </c>
      <c r="O5305">
        <v>0</v>
      </c>
      <c r="P5305">
        <v>0</v>
      </c>
      <c r="Q5305">
        <v>10267.517</v>
      </c>
      <c r="R5305">
        <v>1142.954</v>
      </c>
      <c r="S5305">
        <v>2.3809999999999998</v>
      </c>
      <c r="T5305">
        <v>33</v>
      </c>
      <c r="U5305">
        <v>3463.498</v>
      </c>
      <c r="V5305">
        <v>11</v>
      </c>
      <c r="W5305">
        <v>1.8340000000000001</v>
      </c>
      <c r="X5305">
        <v>2.964</v>
      </c>
      <c r="Y5305" s="8">
        <v>43412</v>
      </c>
    </row>
    <row r="5306" spans="1:25" x14ac:dyDescent="0.25">
      <c r="A5306">
        <v>-111.97747449000001</v>
      </c>
      <c r="B5306">
        <v>33.079718210000003</v>
      </c>
      <c r="C5306" t="s">
        <v>563</v>
      </c>
      <c r="D5306" t="s">
        <v>562</v>
      </c>
      <c r="E5306" t="s">
        <v>561</v>
      </c>
      <c r="F5306">
        <v>2784</v>
      </c>
      <c r="G5306">
        <v>183</v>
      </c>
      <c r="H5306">
        <v>13.333</v>
      </c>
      <c r="I5306">
        <v>2.8220000000000001</v>
      </c>
      <c r="J5306">
        <v>1</v>
      </c>
      <c r="K5306">
        <v>1172.326</v>
      </c>
      <c r="L5306" t="s">
        <v>560</v>
      </c>
      <c r="M5306" t="s">
        <v>559</v>
      </c>
      <c r="N5306" s="8">
        <v>43412</v>
      </c>
      <c r="O5306">
        <v>0</v>
      </c>
      <c r="P5306">
        <v>0</v>
      </c>
      <c r="Q5306">
        <v>10537.521000000001</v>
      </c>
      <c r="R5306">
        <v>1118.452</v>
      </c>
      <c r="S5306">
        <v>2.33</v>
      </c>
      <c r="T5306">
        <v>33</v>
      </c>
      <c r="U5306">
        <v>3389.248</v>
      </c>
      <c r="V5306">
        <v>11</v>
      </c>
      <c r="W5306">
        <v>1.9239999999999999</v>
      </c>
      <c r="X5306">
        <v>3.109</v>
      </c>
      <c r="Y5306" s="8">
        <v>43412</v>
      </c>
    </row>
    <row r="5307" spans="1:25" x14ac:dyDescent="0.25">
      <c r="A5307">
        <v>-111.97747668</v>
      </c>
      <c r="B5307">
        <v>33.079710210000002</v>
      </c>
      <c r="C5307" t="s">
        <v>563</v>
      </c>
      <c r="D5307" t="s">
        <v>562</v>
      </c>
      <c r="E5307" t="s">
        <v>561</v>
      </c>
      <c r="F5307">
        <v>2785</v>
      </c>
      <c r="G5307">
        <v>176</v>
      </c>
      <c r="H5307">
        <v>13.333</v>
      </c>
      <c r="I5307">
        <v>2.7890000000000001</v>
      </c>
      <c r="J5307">
        <v>1</v>
      </c>
      <c r="K5307">
        <v>1172.3330000000001</v>
      </c>
      <c r="L5307" t="s">
        <v>560</v>
      </c>
      <c r="M5307" t="s">
        <v>559</v>
      </c>
      <c r="N5307" s="8">
        <v>43412</v>
      </c>
      <c r="O5307">
        <v>0</v>
      </c>
      <c r="P5307">
        <v>0</v>
      </c>
      <c r="Q5307">
        <v>11281.6</v>
      </c>
      <c r="R5307">
        <v>1211.5160000000001</v>
      </c>
      <c r="S5307">
        <v>2.524</v>
      </c>
      <c r="T5307">
        <v>33</v>
      </c>
      <c r="U5307">
        <v>3671.26</v>
      </c>
      <c r="V5307">
        <v>11</v>
      </c>
      <c r="W5307">
        <v>1.901</v>
      </c>
      <c r="X5307">
        <v>3.073</v>
      </c>
      <c r="Y5307" s="8">
        <v>43412</v>
      </c>
    </row>
    <row r="5308" spans="1:25" x14ac:dyDescent="0.25">
      <c r="A5308">
        <v>-111.97747514</v>
      </c>
      <c r="B5308">
        <v>33.079703189999996</v>
      </c>
      <c r="C5308" t="s">
        <v>563</v>
      </c>
      <c r="D5308" t="s">
        <v>562</v>
      </c>
      <c r="E5308" t="s">
        <v>561</v>
      </c>
      <c r="F5308">
        <v>2786</v>
      </c>
      <c r="G5308">
        <v>185</v>
      </c>
      <c r="H5308">
        <v>13.333</v>
      </c>
      <c r="I5308">
        <v>2.657</v>
      </c>
      <c r="J5308">
        <v>1</v>
      </c>
      <c r="K5308">
        <v>1172.3589999999999</v>
      </c>
      <c r="L5308" t="s">
        <v>560</v>
      </c>
      <c r="M5308" t="s">
        <v>559</v>
      </c>
      <c r="N5308" s="8">
        <v>43412</v>
      </c>
      <c r="O5308">
        <v>0</v>
      </c>
      <c r="P5308">
        <v>0</v>
      </c>
      <c r="Q5308">
        <v>11278.571</v>
      </c>
      <c r="R5308">
        <v>1271.002</v>
      </c>
      <c r="S5308">
        <v>2.6480000000000001</v>
      </c>
      <c r="T5308">
        <v>33</v>
      </c>
      <c r="U5308">
        <v>3851.5219999999999</v>
      </c>
      <c r="V5308">
        <v>11</v>
      </c>
      <c r="W5308">
        <v>1.8120000000000001</v>
      </c>
      <c r="X5308">
        <v>2.9279999999999999</v>
      </c>
      <c r="Y5308" s="8">
        <v>43412</v>
      </c>
    </row>
    <row r="5309" spans="1:25" x14ac:dyDescent="0.25">
      <c r="A5309">
        <v>-111.97747634</v>
      </c>
      <c r="B5309">
        <v>33.079695219999998</v>
      </c>
      <c r="C5309" t="s">
        <v>563</v>
      </c>
      <c r="D5309" t="s">
        <v>562</v>
      </c>
      <c r="E5309" t="s">
        <v>561</v>
      </c>
      <c r="F5309">
        <v>2787</v>
      </c>
      <c r="G5309">
        <v>178</v>
      </c>
      <c r="H5309">
        <v>13.333</v>
      </c>
      <c r="I5309">
        <v>2.69</v>
      </c>
      <c r="J5309">
        <v>1</v>
      </c>
      <c r="K5309">
        <v>1172.3330000000001</v>
      </c>
      <c r="L5309" t="s">
        <v>560</v>
      </c>
      <c r="M5309" t="s">
        <v>559</v>
      </c>
      <c r="N5309" s="8">
        <v>43412</v>
      </c>
      <c r="O5309">
        <v>0</v>
      </c>
      <c r="P5309">
        <v>0</v>
      </c>
      <c r="Q5309">
        <v>11403.108</v>
      </c>
      <c r="R5309">
        <v>1269.365</v>
      </c>
      <c r="S5309">
        <v>2.645</v>
      </c>
      <c r="T5309">
        <v>33</v>
      </c>
      <c r="U5309">
        <v>3846.5619999999999</v>
      </c>
      <c r="V5309">
        <v>11</v>
      </c>
      <c r="W5309">
        <v>1.8340000000000001</v>
      </c>
      <c r="X5309">
        <v>2.964</v>
      </c>
      <c r="Y5309" s="8">
        <v>43412</v>
      </c>
    </row>
    <row r="5310" spans="1:25" x14ac:dyDescent="0.25">
      <c r="A5310">
        <v>-111.97747617</v>
      </c>
      <c r="B5310">
        <v>33.079688220000001</v>
      </c>
      <c r="C5310" t="s">
        <v>563</v>
      </c>
      <c r="D5310" t="s">
        <v>562</v>
      </c>
      <c r="E5310" t="s">
        <v>561</v>
      </c>
      <c r="F5310">
        <v>2788</v>
      </c>
      <c r="G5310">
        <v>179</v>
      </c>
      <c r="H5310">
        <v>13.333</v>
      </c>
      <c r="I5310">
        <v>2.69</v>
      </c>
      <c r="J5310">
        <v>1</v>
      </c>
      <c r="K5310">
        <v>1172.3720000000001</v>
      </c>
      <c r="L5310" t="s">
        <v>560</v>
      </c>
      <c r="M5310" t="s">
        <v>559</v>
      </c>
      <c r="N5310" s="8">
        <v>43412</v>
      </c>
      <c r="O5310">
        <v>0</v>
      </c>
      <c r="P5310">
        <v>0</v>
      </c>
      <c r="Q5310">
        <v>14591.375</v>
      </c>
      <c r="R5310">
        <v>1624.2750000000001</v>
      </c>
      <c r="S5310">
        <v>3.3839999999999999</v>
      </c>
      <c r="T5310">
        <v>33</v>
      </c>
      <c r="U5310">
        <v>4922.0460000000003</v>
      </c>
      <c r="V5310">
        <v>11</v>
      </c>
      <c r="W5310">
        <v>1.8340000000000001</v>
      </c>
      <c r="X5310">
        <v>2.964</v>
      </c>
      <c r="Y5310" s="8">
        <v>43412</v>
      </c>
    </row>
    <row r="5311" spans="1:25" x14ac:dyDescent="0.25">
      <c r="A5311">
        <v>-111.97747634</v>
      </c>
      <c r="B5311">
        <v>33.07968022</v>
      </c>
      <c r="C5311" t="s">
        <v>563</v>
      </c>
      <c r="D5311" t="s">
        <v>562</v>
      </c>
      <c r="E5311" t="s">
        <v>561</v>
      </c>
      <c r="F5311">
        <v>2789</v>
      </c>
      <c r="G5311">
        <v>178</v>
      </c>
      <c r="H5311">
        <v>13.333</v>
      </c>
      <c r="I5311">
        <v>2.7559999999999998</v>
      </c>
      <c r="J5311">
        <v>1</v>
      </c>
      <c r="K5311">
        <v>1172.385</v>
      </c>
      <c r="L5311" t="s">
        <v>560</v>
      </c>
      <c r="M5311" t="s">
        <v>559</v>
      </c>
      <c r="N5311" s="8">
        <v>43412</v>
      </c>
      <c r="O5311">
        <v>0</v>
      </c>
      <c r="P5311">
        <v>0</v>
      </c>
      <c r="Q5311">
        <v>12626.495999999999</v>
      </c>
      <c r="R5311">
        <v>1372.0840000000001</v>
      </c>
      <c r="S5311">
        <v>2.859</v>
      </c>
      <c r="T5311">
        <v>33</v>
      </c>
      <c r="U5311">
        <v>4157.8320000000003</v>
      </c>
      <c r="V5311">
        <v>11</v>
      </c>
      <c r="W5311">
        <v>1.879</v>
      </c>
      <c r="X5311">
        <v>3.0369999999999999</v>
      </c>
      <c r="Y5311" s="8">
        <v>43412</v>
      </c>
    </row>
    <row r="5312" spans="1:25" x14ac:dyDescent="0.25">
      <c r="A5312">
        <v>-111.97747617</v>
      </c>
      <c r="B5312">
        <v>33.079673219999997</v>
      </c>
      <c r="C5312" t="s">
        <v>563</v>
      </c>
      <c r="D5312" t="s">
        <v>562</v>
      </c>
      <c r="E5312" t="s">
        <v>561</v>
      </c>
      <c r="F5312">
        <v>2790</v>
      </c>
      <c r="G5312">
        <v>179</v>
      </c>
      <c r="H5312">
        <v>13.333</v>
      </c>
      <c r="I5312">
        <v>2.7229999999999999</v>
      </c>
      <c r="J5312">
        <v>1</v>
      </c>
      <c r="K5312">
        <v>1172.336</v>
      </c>
      <c r="L5312" t="s">
        <v>560</v>
      </c>
      <c r="M5312" t="s">
        <v>559</v>
      </c>
      <c r="N5312" s="8">
        <v>43412</v>
      </c>
      <c r="O5312">
        <v>0</v>
      </c>
      <c r="P5312">
        <v>0</v>
      </c>
      <c r="Q5312">
        <v>13616.564</v>
      </c>
      <c r="R5312">
        <v>1497.5</v>
      </c>
      <c r="S5312">
        <v>3.12</v>
      </c>
      <c r="T5312">
        <v>33</v>
      </c>
      <c r="U5312">
        <v>4537.8779999999997</v>
      </c>
      <c r="V5312">
        <v>11</v>
      </c>
      <c r="W5312">
        <v>1.857</v>
      </c>
      <c r="X5312">
        <v>3.0009999999999999</v>
      </c>
      <c r="Y5312" s="8">
        <v>43412</v>
      </c>
    </row>
    <row r="5313" spans="1:25" x14ac:dyDescent="0.25">
      <c r="A5313">
        <v>-111.97747566</v>
      </c>
      <c r="B5313">
        <v>33.079665220000003</v>
      </c>
      <c r="C5313" t="s">
        <v>563</v>
      </c>
      <c r="D5313" t="s">
        <v>562</v>
      </c>
      <c r="E5313" t="s">
        <v>561</v>
      </c>
      <c r="F5313">
        <v>2791</v>
      </c>
      <c r="G5313">
        <v>182</v>
      </c>
      <c r="H5313">
        <v>13.333</v>
      </c>
      <c r="I5313">
        <v>2.8540000000000001</v>
      </c>
      <c r="J5313">
        <v>1</v>
      </c>
      <c r="K5313">
        <v>1172.3589999999999</v>
      </c>
      <c r="L5313" t="s">
        <v>560</v>
      </c>
      <c r="M5313" t="s">
        <v>559</v>
      </c>
      <c r="N5313" s="8">
        <v>43412</v>
      </c>
      <c r="O5313">
        <v>0</v>
      </c>
      <c r="P5313">
        <v>0</v>
      </c>
      <c r="Q5313">
        <v>13668.67</v>
      </c>
      <c r="R5313">
        <v>1434.116</v>
      </c>
      <c r="S5313">
        <v>2.988</v>
      </c>
      <c r="T5313">
        <v>33</v>
      </c>
      <c r="U5313">
        <v>4345.8059999999996</v>
      </c>
      <c r="V5313">
        <v>11</v>
      </c>
      <c r="W5313">
        <v>1.946</v>
      </c>
      <c r="X5313">
        <v>3.145</v>
      </c>
      <c r="Y5313" s="8">
        <v>43412</v>
      </c>
    </row>
    <row r="5314" spans="1:25" x14ac:dyDescent="0.25">
      <c r="A5314">
        <v>-111.97747566</v>
      </c>
      <c r="B5314">
        <v>33.079657220000001</v>
      </c>
      <c r="C5314" t="s">
        <v>563</v>
      </c>
      <c r="D5314" t="s">
        <v>562</v>
      </c>
      <c r="E5314" t="s">
        <v>561</v>
      </c>
      <c r="F5314">
        <v>2792</v>
      </c>
      <c r="G5314">
        <v>182</v>
      </c>
      <c r="H5314">
        <v>13.333</v>
      </c>
      <c r="I5314">
        <v>2.8220000000000001</v>
      </c>
      <c r="J5314">
        <v>1</v>
      </c>
      <c r="K5314">
        <v>1172.329</v>
      </c>
      <c r="L5314" t="s">
        <v>560</v>
      </c>
      <c r="M5314" t="s">
        <v>559</v>
      </c>
      <c r="N5314" s="8">
        <v>43412</v>
      </c>
      <c r="O5314">
        <v>0</v>
      </c>
      <c r="P5314">
        <v>0</v>
      </c>
      <c r="Q5314">
        <v>13087.959000000001</v>
      </c>
      <c r="R5314">
        <v>1389.155</v>
      </c>
      <c r="S5314">
        <v>2.8940000000000001</v>
      </c>
      <c r="T5314">
        <v>33</v>
      </c>
      <c r="U5314">
        <v>4209.5609999999997</v>
      </c>
      <c r="V5314">
        <v>11</v>
      </c>
      <c r="W5314">
        <v>1.9239999999999999</v>
      </c>
      <c r="X5314">
        <v>3.109</v>
      </c>
      <c r="Y5314" s="8">
        <v>43412</v>
      </c>
    </row>
    <row r="5315" spans="1:25" x14ac:dyDescent="0.25">
      <c r="A5315">
        <v>-111.97747617</v>
      </c>
      <c r="B5315">
        <v>33.079650219999998</v>
      </c>
      <c r="C5315" t="s">
        <v>563</v>
      </c>
      <c r="D5315" t="s">
        <v>562</v>
      </c>
      <c r="E5315" t="s">
        <v>561</v>
      </c>
      <c r="F5315">
        <v>2793</v>
      </c>
      <c r="G5315">
        <v>179</v>
      </c>
      <c r="H5315">
        <v>13.333</v>
      </c>
      <c r="I5315">
        <v>2.7890000000000001</v>
      </c>
      <c r="J5315">
        <v>1</v>
      </c>
      <c r="K5315">
        <v>1172.3589999999999</v>
      </c>
      <c r="L5315" t="s">
        <v>560</v>
      </c>
      <c r="M5315" t="s">
        <v>559</v>
      </c>
      <c r="N5315" s="8">
        <v>43412</v>
      </c>
      <c r="O5315">
        <v>0</v>
      </c>
      <c r="P5315">
        <v>0</v>
      </c>
      <c r="Q5315">
        <v>11902.41</v>
      </c>
      <c r="R5315">
        <v>1278.184</v>
      </c>
      <c r="S5315">
        <v>2.6629999999999998</v>
      </c>
      <c r="T5315">
        <v>33</v>
      </c>
      <c r="U5315">
        <v>3873.2840000000001</v>
      </c>
      <c r="V5315">
        <v>11</v>
      </c>
      <c r="W5315">
        <v>1.901</v>
      </c>
      <c r="X5315">
        <v>3.073</v>
      </c>
      <c r="Y5315" s="8">
        <v>43412</v>
      </c>
    </row>
    <row r="5316" spans="1:25" x14ac:dyDescent="0.25">
      <c r="A5316">
        <v>-111.97747549</v>
      </c>
      <c r="B5316">
        <v>33.079642210000003</v>
      </c>
      <c r="C5316" t="s">
        <v>563</v>
      </c>
      <c r="D5316" t="s">
        <v>562</v>
      </c>
      <c r="E5316" t="s">
        <v>561</v>
      </c>
      <c r="F5316">
        <v>2794</v>
      </c>
      <c r="G5316">
        <v>183</v>
      </c>
      <c r="H5316">
        <v>13.333</v>
      </c>
      <c r="I5316">
        <v>2.8220000000000001</v>
      </c>
      <c r="J5316">
        <v>1</v>
      </c>
      <c r="K5316">
        <v>1172.2670000000001</v>
      </c>
      <c r="L5316" t="s">
        <v>560</v>
      </c>
      <c r="M5316" t="s">
        <v>559</v>
      </c>
      <c r="N5316" s="8">
        <v>43412</v>
      </c>
      <c r="O5316">
        <v>0</v>
      </c>
      <c r="P5316">
        <v>0</v>
      </c>
      <c r="Q5316">
        <v>11112.449000000001</v>
      </c>
      <c r="R5316">
        <v>1179.4749999999999</v>
      </c>
      <c r="S5316">
        <v>2.4569999999999999</v>
      </c>
      <c r="T5316">
        <v>33</v>
      </c>
      <c r="U5316">
        <v>3574.165</v>
      </c>
      <c r="V5316">
        <v>11</v>
      </c>
      <c r="W5316">
        <v>1.9239999999999999</v>
      </c>
      <c r="X5316">
        <v>3.109</v>
      </c>
      <c r="Y5316" s="8">
        <v>43412</v>
      </c>
    </row>
    <row r="5317" spans="1:25" x14ac:dyDescent="0.25">
      <c r="A5317">
        <v>-111.97747683</v>
      </c>
      <c r="B5317">
        <v>33.079634220000003</v>
      </c>
      <c r="C5317" t="s">
        <v>563</v>
      </c>
      <c r="D5317" t="s">
        <v>562</v>
      </c>
      <c r="E5317" t="s">
        <v>561</v>
      </c>
      <c r="F5317">
        <v>2795</v>
      </c>
      <c r="G5317">
        <v>181</v>
      </c>
      <c r="H5317">
        <v>13.333</v>
      </c>
      <c r="I5317">
        <v>2.69</v>
      </c>
      <c r="J5317">
        <v>1</v>
      </c>
      <c r="K5317">
        <v>1172.3430000000001</v>
      </c>
      <c r="L5317" t="s">
        <v>560</v>
      </c>
      <c r="M5317" t="s">
        <v>559</v>
      </c>
      <c r="N5317" s="8">
        <v>43412</v>
      </c>
      <c r="O5317">
        <v>0</v>
      </c>
      <c r="P5317">
        <v>0</v>
      </c>
      <c r="Q5317">
        <v>11593.575000000001</v>
      </c>
      <c r="R5317">
        <v>1290.568</v>
      </c>
      <c r="S5317">
        <v>2.6890000000000001</v>
      </c>
      <c r="T5317">
        <v>33</v>
      </c>
      <c r="U5317">
        <v>3910.8110000000001</v>
      </c>
      <c r="V5317">
        <v>11</v>
      </c>
      <c r="W5317">
        <v>1.8340000000000001</v>
      </c>
      <c r="X5317">
        <v>2.964</v>
      </c>
      <c r="Y5317" s="8">
        <v>43412</v>
      </c>
    </row>
    <row r="5318" spans="1:25" x14ac:dyDescent="0.25">
      <c r="A5318">
        <v>-111.97747717</v>
      </c>
      <c r="B5318">
        <v>33.079627219999999</v>
      </c>
      <c r="C5318" t="s">
        <v>563</v>
      </c>
      <c r="D5318" t="s">
        <v>562</v>
      </c>
      <c r="E5318" t="s">
        <v>561</v>
      </c>
      <c r="F5318">
        <v>2796</v>
      </c>
      <c r="G5318">
        <v>179</v>
      </c>
      <c r="H5318">
        <v>13.333</v>
      </c>
      <c r="I5318">
        <v>2.9860000000000002</v>
      </c>
      <c r="J5318">
        <v>1</v>
      </c>
      <c r="K5318">
        <v>1172.306</v>
      </c>
      <c r="L5318" t="s">
        <v>560</v>
      </c>
      <c r="M5318" t="s">
        <v>559</v>
      </c>
      <c r="N5318" s="8">
        <v>43412</v>
      </c>
      <c r="O5318">
        <v>0</v>
      </c>
      <c r="P5318">
        <v>0</v>
      </c>
      <c r="Q5318">
        <v>10762.799000000001</v>
      </c>
      <c r="R5318">
        <v>1079.596</v>
      </c>
      <c r="S5318">
        <v>2.2490000000000001</v>
      </c>
      <c r="T5318">
        <v>33</v>
      </c>
      <c r="U5318">
        <v>3271.502</v>
      </c>
      <c r="V5318">
        <v>11</v>
      </c>
      <c r="W5318">
        <v>2.036</v>
      </c>
      <c r="X5318">
        <v>3.29</v>
      </c>
      <c r="Y5318" s="8">
        <v>43412</v>
      </c>
    </row>
    <row r="5319" spans="1:25" x14ac:dyDescent="0.25">
      <c r="A5319">
        <v>-111.97747597</v>
      </c>
      <c r="B5319">
        <v>33.079619180000002</v>
      </c>
      <c r="C5319" t="s">
        <v>563</v>
      </c>
      <c r="D5319" t="s">
        <v>562</v>
      </c>
      <c r="E5319" t="s">
        <v>561</v>
      </c>
      <c r="F5319">
        <v>2797</v>
      </c>
      <c r="G5319">
        <v>186</v>
      </c>
      <c r="H5319">
        <v>13.333</v>
      </c>
      <c r="I5319">
        <v>2.7890000000000001</v>
      </c>
      <c r="J5319">
        <v>1</v>
      </c>
      <c r="K5319">
        <v>1172.2439999999999</v>
      </c>
      <c r="L5319" t="s">
        <v>560</v>
      </c>
      <c r="M5319" t="s">
        <v>559</v>
      </c>
      <c r="N5319" s="8">
        <v>43412</v>
      </c>
      <c r="O5319">
        <v>0</v>
      </c>
      <c r="P5319">
        <v>0</v>
      </c>
      <c r="Q5319">
        <v>9814.2610000000004</v>
      </c>
      <c r="R5319">
        <v>1053.94</v>
      </c>
      <c r="S5319">
        <v>2.1960000000000002</v>
      </c>
      <c r="T5319">
        <v>33</v>
      </c>
      <c r="U5319">
        <v>3193.7579999999998</v>
      </c>
      <c r="V5319">
        <v>11</v>
      </c>
      <c r="W5319">
        <v>1.901</v>
      </c>
      <c r="X5319">
        <v>3.073</v>
      </c>
      <c r="Y5319" s="8">
        <v>43412</v>
      </c>
    </row>
    <row r="5320" spans="1:25" x14ac:dyDescent="0.25">
      <c r="A5320">
        <v>-111.97747803</v>
      </c>
      <c r="B5320">
        <v>33.079612179999998</v>
      </c>
      <c r="C5320" t="s">
        <v>563</v>
      </c>
      <c r="D5320" t="s">
        <v>562</v>
      </c>
      <c r="E5320" t="s">
        <v>561</v>
      </c>
      <c r="F5320">
        <v>2798</v>
      </c>
      <c r="G5320">
        <v>174</v>
      </c>
      <c r="H5320">
        <v>13.333</v>
      </c>
      <c r="I5320">
        <v>2.5590000000000002</v>
      </c>
      <c r="J5320">
        <v>1</v>
      </c>
      <c r="K5320">
        <v>1172.3030000000001</v>
      </c>
      <c r="L5320" t="s">
        <v>560</v>
      </c>
      <c r="M5320" t="s">
        <v>559</v>
      </c>
      <c r="N5320" s="8">
        <v>43412</v>
      </c>
      <c r="O5320">
        <v>0</v>
      </c>
      <c r="P5320">
        <v>0</v>
      </c>
      <c r="Q5320">
        <v>11367.745999999999</v>
      </c>
      <c r="R5320">
        <v>1330.3230000000001</v>
      </c>
      <c r="S5320">
        <v>2.7719999999999998</v>
      </c>
      <c r="T5320">
        <v>33</v>
      </c>
      <c r="U5320">
        <v>4031.2809999999999</v>
      </c>
      <c r="V5320">
        <v>11</v>
      </c>
      <c r="W5320">
        <v>1.7450000000000001</v>
      </c>
      <c r="X5320">
        <v>2.82</v>
      </c>
      <c r="Y5320" s="8">
        <v>43412</v>
      </c>
    </row>
    <row r="5321" spans="1:25" x14ac:dyDescent="0.25">
      <c r="A5321">
        <v>-111.97747532</v>
      </c>
      <c r="B5321">
        <v>33.079604209999999</v>
      </c>
      <c r="C5321" t="s">
        <v>563</v>
      </c>
      <c r="D5321" t="s">
        <v>562</v>
      </c>
      <c r="E5321" t="s">
        <v>561</v>
      </c>
      <c r="F5321">
        <v>2799</v>
      </c>
      <c r="G5321">
        <v>184</v>
      </c>
      <c r="H5321">
        <v>13.333</v>
      </c>
      <c r="I5321">
        <v>2.7229999999999999</v>
      </c>
      <c r="J5321">
        <v>1</v>
      </c>
      <c r="K5321">
        <v>1172.2439999999999</v>
      </c>
      <c r="L5321" t="s">
        <v>560</v>
      </c>
      <c r="M5321" t="s">
        <v>559</v>
      </c>
      <c r="N5321" s="8">
        <v>43412</v>
      </c>
      <c r="O5321">
        <v>0</v>
      </c>
      <c r="P5321">
        <v>0</v>
      </c>
      <c r="Q5321">
        <v>12664.996999999999</v>
      </c>
      <c r="R5321">
        <v>1392.85</v>
      </c>
      <c r="S5321">
        <v>2.9020000000000001</v>
      </c>
      <c r="T5321">
        <v>33</v>
      </c>
      <c r="U5321">
        <v>4220.7569999999996</v>
      </c>
      <c r="V5321">
        <v>11</v>
      </c>
      <c r="W5321">
        <v>1.857</v>
      </c>
      <c r="X5321">
        <v>3.0009999999999999</v>
      </c>
      <c r="Y5321" s="8">
        <v>43412</v>
      </c>
    </row>
    <row r="5322" spans="1:25" x14ac:dyDescent="0.25">
      <c r="A5322">
        <v>-111.97747854000001</v>
      </c>
      <c r="B5322">
        <v>33.079597120000003</v>
      </c>
      <c r="C5322" t="s">
        <v>563</v>
      </c>
      <c r="D5322" t="s">
        <v>562</v>
      </c>
      <c r="E5322" t="s">
        <v>561</v>
      </c>
      <c r="F5322">
        <v>2800</v>
      </c>
      <c r="G5322">
        <v>171</v>
      </c>
      <c r="H5322">
        <v>13.333</v>
      </c>
      <c r="I5322">
        <v>2.625</v>
      </c>
      <c r="J5322">
        <v>1</v>
      </c>
      <c r="K5322">
        <v>1172.306</v>
      </c>
      <c r="L5322" t="s">
        <v>560</v>
      </c>
      <c r="M5322" t="s">
        <v>559</v>
      </c>
      <c r="N5322" s="8">
        <v>43412</v>
      </c>
      <c r="O5322">
        <v>0</v>
      </c>
      <c r="P5322">
        <v>0</v>
      </c>
      <c r="Q5322">
        <v>14009.451999999999</v>
      </c>
      <c r="R5322">
        <v>1598.4849999999999</v>
      </c>
      <c r="S5322">
        <v>3.33</v>
      </c>
      <c r="T5322">
        <v>33</v>
      </c>
      <c r="U5322">
        <v>4843.8919999999998</v>
      </c>
      <c r="V5322">
        <v>11</v>
      </c>
      <c r="W5322">
        <v>1.79</v>
      </c>
      <c r="X5322">
        <v>2.8919999999999999</v>
      </c>
      <c r="Y5322" s="8">
        <v>43412</v>
      </c>
    </row>
    <row r="5323" spans="1:25" x14ac:dyDescent="0.25">
      <c r="A5323">
        <v>-111.9774748</v>
      </c>
      <c r="B5323">
        <v>33.079589159999998</v>
      </c>
      <c r="C5323" t="s">
        <v>563</v>
      </c>
      <c r="D5323" t="s">
        <v>562</v>
      </c>
      <c r="E5323" t="s">
        <v>561</v>
      </c>
      <c r="F5323">
        <v>2801</v>
      </c>
      <c r="G5323">
        <v>187</v>
      </c>
      <c r="H5323">
        <v>13.333</v>
      </c>
      <c r="I5323">
        <v>2.7559999999999998</v>
      </c>
      <c r="J5323">
        <v>1</v>
      </c>
      <c r="K5323">
        <v>1172.3</v>
      </c>
      <c r="L5323" t="s">
        <v>560</v>
      </c>
      <c r="M5323" t="s">
        <v>559</v>
      </c>
      <c r="N5323" s="8">
        <v>43412</v>
      </c>
      <c r="O5323">
        <v>0</v>
      </c>
      <c r="P5323">
        <v>0</v>
      </c>
      <c r="Q5323">
        <v>12965.514999999999</v>
      </c>
      <c r="R5323">
        <v>1408.925</v>
      </c>
      <c r="S5323">
        <v>2.9350000000000001</v>
      </c>
      <c r="T5323">
        <v>33</v>
      </c>
      <c r="U5323">
        <v>4269.4690000000001</v>
      </c>
      <c r="V5323">
        <v>11</v>
      </c>
      <c r="W5323">
        <v>1.879</v>
      </c>
      <c r="X5323">
        <v>3.0369999999999999</v>
      </c>
      <c r="Y5323" s="8">
        <v>43412</v>
      </c>
    </row>
    <row r="5324" spans="1:25" x14ac:dyDescent="0.25">
      <c r="A5324">
        <v>-111.97747785999999</v>
      </c>
      <c r="B5324">
        <v>33.079582190000004</v>
      </c>
      <c r="C5324" t="s">
        <v>563</v>
      </c>
      <c r="D5324" t="s">
        <v>562</v>
      </c>
      <c r="E5324" t="s">
        <v>561</v>
      </c>
      <c r="F5324">
        <v>2802</v>
      </c>
      <c r="G5324">
        <v>175</v>
      </c>
      <c r="H5324">
        <v>13.333</v>
      </c>
      <c r="I5324">
        <v>2.69</v>
      </c>
      <c r="J5324">
        <v>1</v>
      </c>
      <c r="K5324">
        <v>1172.316</v>
      </c>
      <c r="L5324" t="s">
        <v>560</v>
      </c>
      <c r="M5324" t="s">
        <v>559</v>
      </c>
      <c r="N5324" s="8">
        <v>43412</v>
      </c>
      <c r="O5324">
        <v>0</v>
      </c>
      <c r="P5324">
        <v>0</v>
      </c>
      <c r="Q5324">
        <v>12133.692999999999</v>
      </c>
      <c r="R5324">
        <v>1350.692</v>
      </c>
      <c r="S5324">
        <v>2.8140000000000001</v>
      </c>
      <c r="T5324">
        <v>33</v>
      </c>
      <c r="U5324">
        <v>4093.0070000000001</v>
      </c>
      <c r="V5324">
        <v>11</v>
      </c>
      <c r="W5324">
        <v>1.8340000000000001</v>
      </c>
      <c r="X5324">
        <v>2.964</v>
      </c>
      <c r="Y5324" s="8">
        <v>43412</v>
      </c>
    </row>
    <row r="5325" spans="1:25" x14ac:dyDescent="0.25">
      <c r="A5325">
        <v>-111.97747683</v>
      </c>
      <c r="B5325">
        <v>33.079574219999998</v>
      </c>
      <c r="C5325" t="s">
        <v>563</v>
      </c>
      <c r="D5325" t="s">
        <v>562</v>
      </c>
      <c r="E5325" t="s">
        <v>561</v>
      </c>
      <c r="F5325">
        <v>2803</v>
      </c>
      <c r="G5325">
        <v>181</v>
      </c>
      <c r="H5325">
        <v>13.333</v>
      </c>
      <c r="I5325">
        <v>2.625</v>
      </c>
      <c r="J5325">
        <v>1</v>
      </c>
      <c r="K5325">
        <v>1172.329</v>
      </c>
      <c r="L5325" t="s">
        <v>560</v>
      </c>
      <c r="M5325" t="s">
        <v>559</v>
      </c>
      <c r="N5325" s="8">
        <v>43412</v>
      </c>
      <c r="O5325">
        <v>0</v>
      </c>
      <c r="P5325">
        <v>0</v>
      </c>
      <c r="Q5325">
        <v>11163.894</v>
      </c>
      <c r="R5325">
        <v>1273.8050000000001</v>
      </c>
      <c r="S5325">
        <v>2.6539999999999999</v>
      </c>
      <c r="T5325">
        <v>33</v>
      </c>
      <c r="U5325">
        <v>3860.0149999999999</v>
      </c>
      <c r="V5325">
        <v>11</v>
      </c>
      <c r="W5325">
        <v>1.79</v>
      </c>
      <c r="X5325">
        <v>2.8919999999999999</v>
      </c>
      <c r="Y5325" s="8">
        <v>43412</v>
      </c>
    </row>
    <row r="5326" spans="1:25" x14ac:dyDescent="0.25">
      <c r="A5326">
        <v>-111.97747751</v>
      </c>
      <c r="B5326">
        <v>33.07956721</v>
      </c>
      <c r="C5326" t="s">
        <v>563</v>
      </c>
      <c r="D5326" t="s">
        <v>562</v>
      </c>
      <c r="E5326" t="s">
        <v>561</v>
      </c>
      <c r="F5326">
        <v>2804</v>
      </c>
      <c r="G5326">
        <v>177</v>
      </c>
      <c r="H5326">
        <v>13.333</v>
      </c>
      <c r="I5326">
        <v>2.69</v>
      </c>
      <c r="J5326">
        <v>1</v>
      </c>
      <c r="K5326">
        <v>1172.31</v>
      </c>
      <c r="L5326" t="s">
        <v>560</v>
      </c>
      <c r="M5326" t="s">
        <v>559</v>
      </c>
      <c r="N5326" s="8">
        <v>43412</v>
      </c>
      <c r="O5326">
        <v>0</v>
      </c>
      <c r="P5326">
        <v>0</v>
      </c>
      <c r="Q5326">
        <v>11522.136</v>
      </c>
      <c r="R5326">
        <v>1282.615</v>
      </c>
      <c r="S5326">
        <v>2.6720000000000002</v>
      </c>
      <c r="T5326">
        <v>33</v>
      </c>
      <c r="U5326">
        <v>3886.7130000000002</v>
      </c>
      <c r="V5326">
        <v>11</v>
      </c>
      <c r="W5326">
        <v>1.8340000000000001</v>
      </c>
      <c r="X5326">
        <v>2.964</v>
      </c>
      <c r="Y5326" s="8">
        <v>43412</v>
      </c>
    </row>
    <row r="5327" spans="1:25" x14ac:dyDescent="0.25">
      <c r="A5327">
        <v>-111.97747613999999</v>
      </c>
      <c r="B5327">
        <v>33.079559189999998</v>
      </c>
      <c r="C5327" t="s">
        <v>563</v>
      </c>
      <c r="D5327" t="s">
        <v>562</v>
      </c>
      <c r="E5327" t="s">
        <v>561</v>
      </c>
      <c r="F5327">
        <v>2805</v>
      </c>
      <c r="G5327">
        <v>185</v>
      </c>
      <c r="H5327">
        <v>13.333</v>
      </c>
      <c r="I5327">
        <v>2.657</v>
      </c>
      <c r="J5327">
        <v>1</v>
      </c>
      <c r="K5327">
        <v>1172.3</v>
      </c>
      <c r="L5327" t="s">
        <v>560</v>
      </c>
      <c r="M5327" t="s">
        <v>559</v>
      </c>
      <c r="N5327" s="8">
        <v>43412</v>
      </c>
      <c r="O5327">
        <v>0</v>
      </c>
      <c r="P5327">
        <v>0</v>
      </c>
      <c r="Q5327">
        <v>11768.125</v>
      </c>
      <c r="R5327">
        <v>1326.171</v>
      </c>
      <c r="S5327">
        <v>2.7629999999999999</v>
      </c>
      <c r="T5327">
        <v>33</v>
      </c>
      <c r="U5327">
        <v>4018.7</v>
      </c>
      <c r="V5327">
        <v>11</v>
      </c>
      <c r="W5327">
        <v>1.8120000000000001</v>
      </c>
      <c r="X5327">
        <v>2.9279999999999999</v>
      </c>
      <c r="Y5327" s="8">
        <v>43412</v>
      </c>
    </row>
    <row r="5328" spans="1:25" x14ac:dyDescent="0.25">
      <c r="A5328">
        <v>-111.97747819999999</v>
      </c>
      <c r="B5328">
        <v>33.079552159999999</v>
      </c>
      <c r="C5328" t="s">
        <v>563</v>
      </c>
      <c r="D5328" t="s">
        <v>562</v>
      </c>
      <c r="E5328" t="s">
        <v>561</v>
      </c>
      <c r="F5328">
        <v>2806</v>
      </c>
      <c r="G5328">
        <v>173</v>
      </c>
      <c r="H5328">
        <v>13.333</v>
      </c>
      <c r="I5328">
        <v>2.887</v>
      </c>
      <c r="J5328">
        <v>1</v>
      </c>
      <c r="K5328">
        <v>1172.2539999999999</v>
      </c>
      <c r="L5328" t="s">
        <v>560</v>
      </c>
      <c r="M5328" t="s">
        <v>559</v>
      </c>
      <c r="N5328" s="8">
        <v>43412</v>
      </c>
      <c r="O5328">
        <v>0</v>
      </c>
      <c r="P5328">
        <v>0</v>
      </c>
      <c r="Q5328">
        <v>11013.855</v>
      </c>
      <c r="R5328">
        <v>1142.442</v>
      </c>
      <c r="S5328">
        <v>2.38</v>
      </c>
      <c r="T5328">
        <v>33</v>
      </c>
      <c r="U5328">
        <v>3461.944</v>
      </c>
      <c r="V5328">
        <v>11</v>
      </c>
      <c r="W5328">
        <v>1.9690000000000001</v>
      </c>
      <c r="X5328">
        <v>3.181</v>
      </c>
      <c r="Y5328" s="8">
        <v>43412</v>
      </c>
    </row>
    <row r="5329" spans="1:25" x14ac:dyDescent="0.25">
      <c r="A5329">
        <v>-111.97747563</v>
      </c>
      <c r="B5329">
        <v>33.079544149999997</v>
      </c>
      <c r="C5329" t="s">
        <v>563</v>
      </c>
      <c r="D5329" t="s">
        <v>562</v>
      </c>
      <c r="E5329" t="s">
        <v>561</v>
      </c>
      <c r="F5329">
        <v>2807</v>
      </c>
      <c r="G5329">
        <v>188</v>
      </c>
      <c r="H5329">
        <v>13.333</v>
      </c>
      <c r="I5329">
        <v>2.7229999999999999</v>
      </c>
      <c r="J5329">
        <v>1</v>
      </c>
      <c r="K5329">
        <v>1172.201</v>
      </c>
      <c r="L5329" t="s">
        <v>560</v>
      </c>
      <c r="M5329" t="s">
        <v>559</v>
      </c>
      <c r="N5329" s="8">
        <v>43412</v>
      </c>
      <c r="O5329">
        <v>0</v>
      </c>
      <c r="P5329">
        <v>0</v>
      </c>
      <c r="Q5329">
        <v>9950.6949999999997</v>
      </c>
      <c r="R5329">
        <v>1094.3409999999999</v>
      </c>
      <c r="S5329">
        <v>2.2799999999999998</v>
      </c>
      <c r="T5329">
        <v>33</v>
      </c>
      <c r="U5329">
        <v>3316.1840000000002</v>
      </c>
      <c r="V5329">
        <v>11</v>
      </c>
      <c r="W5329">
        <v>1.857</v>
      </c>
      <c r="X5329">
        <v>3.0009999999999999</v>
      </c>
      <c r="Y5329" s="8">
        <v>43412</v>
      </c>
    </row>
    <row r="5330" spans="1:25" x14ac:dyDescent="0.25">
      <c r="A5330">
        <v>-111.97747803</v>
      </c>
      <c r="B5330">
        <v>33.079537180000003</v>
      </c>
      <c r="C5330" t="s">
        <v>563</v>
      </c>
      <c r="D5330" t="s">
        <v>562</v>
      </c>
      <c r="E5330" t="s">
        <v>561</v>
      </c>
      <c r="F5330">
        <v>2808</v>
      </c>
      <c r="G5330">
        <v>174</v>
      </c>
      <c r="H5330">
        <v>13.333</v>
      </c>
      <c r="I5330">
        <v>2.5920000000000001</v>
      </c>
      <c r="J5330">
        <v>1</v>
      </c>
      <c r="K5330">
        <v>1172.26</v>
      </c>
      <c r="L5330" t="s">
        <v>560</v>
      </c>
      <c r="M5330" t="s">
        <v>559</v>
      </c>
      <c r="N5330" s="8">
        <v>43412</v>
      </c>
      <c r="O5330">
        <v>0</v>
      </c>
      <c r="P5330">
        <v>0</v>
      </c>
      <c r="Q5330">
        <v>9916.49</v>
      </c>
      <c r="R5330">
        <v>1145.798</v>
      </c>
      <c r="S5330">
        <v>2.387</v>
      </c>
      <c r="T5330">
        <v>33</v>
      </c>
      <c r="U5330">
        <v>3472.116</v>
      </c>
      <c r="V5330">
        <v>11</v>
      </c>
      <c r="W5330">
        <v>1.7669999999999999</v>
      </c>
      <c r="X5330">
        <v>2.8559999999999999</v>
      </c>
      <c r="Y5330" s="8">
        <v>43412</v>
      </c>
    </row>
    <row r="5331" spans="1:25" x14ac:dyDescent="0.25">
      <c r="A5331">
        <v>-111.97747631999999</v>
      </c>
      <c r="B5331">
        <v>33.079529209999997</v>
      </c>
      <c r="C5331" t="s">
        <v>563</v>
      </c>
      <c r="D5331" t="s">
        <v>562</v>
      </c>
      <c r="E5331" t="s">
        <v>561</v>
      </c>
      <c r="F5331">
        <v>2809</v>
      </c>
      <c r="G5331">
        <v>184</v>
      </c>
      <c r="H5331">
        <v>13.333</v>
      </c>
      <c r="I5331">
        <v>2.8540000000000001</v>
      </c>
      <c r="J5331">
        <v>1</v>
      </c>
      <c r="K5331">
        <v>1172.329</v>
      </c>
      <c r="L5331" t="s">
        <v>560</v>
      </c>
      <c r="M5331" t="s">
        <v>559</v>
      </c>
      <c r="N5331" s="8">
        <v>43412</v>
      </c>
      <c r="O5331">
        <v>0</v>
      </c>
      <c r="P5331">
        <v>0</v>
      </c>
      <c r="Q5331">
        <v>10412.819</v>
      </c>
      <c r="R5331">
        <v>1092.5119999999999</v>
      </c>
      <c r="S5331">
        <v>2.2759999999999998</v>
      </c>
      <c r="T5331">
        <v>33</v>
      </c>
      <c r="U5331">
        <v>3310.643</v>
      </c>
      <c r="V5331">
        <v>11</v>
      </c>
      <c r="W5331">
        <v>1.946</v>
      </c>
      <c r="X5331">
        <v>3.145</v>
      </c>
      <c r="Y5331" s="8">
        <v>43412</v>
      </c>
    </row>
    <row r="5332" spans="1:25" x14ac:dyDescent="0.25">
      <c r="A5332">
        <v>-111.97747683</v>
      </c>
      <c r="B5332">
        <v>33.079522220000001</v>
      </c>
      <c r="C5332" t="s">
        <v>563</v>
      </c>
      <c r="D5332" t="s">
        <v>562</v>
      </c>
      <c r="E5332" t="s">
        <v>561</v>
      </c>
      <c r="F5332">
        <v>2810</v>
      </c>
      <c r="G5332">
        <v>181</v>
      </c>
      <c r="H5332">
        <v>13.333</v>
      </c>
      <c r="I5332">
        <v>2.69</v>
      </c>
      <c r="J5332">
        <v>1</v>
      </c>
      <c r="K5332">
        <v>1172.31</v>
      </c>
      <c r="L5332" t="s">
        <v>560</v>
      </c>
      <c r="M5332" t="s">
        <v>559</v>
      </c>
      <c r="N5332" s="8">
        <v>43412</v>
      </c>
      <c r="O5332">
        <v>0</v>
      </c>
      <c r="P5332">
        <v>0</v>
      </c>
      <c r="Q5332">
        <v>12866.315000000001</v>
      </c>
      <c r="R5332">
        <v>1432.2460000000001</v>
      </c>
      <c r="S5332">
        <v>2.984</v>
      </c>
      <c r="T5332">
        <v>33</v>
      </c>
      <c r="U5332">
        <v>4340.1390000000001</v>
      </c>
      <c r="V5332">
        <v>11</v>
      </c>
      <c r="W5332">
        <v>1.8340000000000001</v>
      </c>
      <c r="X5332">
        <v>2.964</v>
      </c>
      <c r="Y5332" s="8">
        <v>43412</v>
      </c>
    </row>
    <row r="5333" spans="1:25" x14ac:dyDescent="0.25">
      <c r="A5333">
        <v>-111.97747563</v>
      </c>
      <c r="B5333">
        <v>33.079514150000001</v>
      </c>
      <c r="C5333" t="s">
        <v>563</v>
      </c>
      <c r="D5333" t="s">
        <v>562</v>
      </c>
      <c r="E5333" t="s">
        <v>561</v>
      </c>
      <c r="F5333">
        <v>2811</v>
      </c>
      <c r="G5333">
        <v>188</v>
      </c>
      <c r="H5333">
        <v>13.333</v>
      </c>
      <c r="I5333">
        <v>2.8540000000000001</v>
      </c>
      <c r="J5333">
        <v>1</v>
      </c>
      <c r="K5333">
        <v>1172.3030000000001</v>
      </c>
      <c r="L5333" t="s">
        <v>560</v>
      </c>
      <c r="M5333" t="s">
        <v>559</v>
      </c>
      <c r="N5333" s="8">
        <v>43412</v>
      </c>
      <c r="O5333">
        <v>0</v>
      </c>
      <c r="P5333">
        <v>0</v>
      </c>
      <c r="Q5333">
        <v>12785.733</v>
      </c>
      <c r="R5333">
        <v>1341.4780000000001</v>
      </c>
      <c r="S5333">
        <v>2.7949999999999999</v>
      </c>
      <c r="T5333">
        <v>33</v>
      </c>
      <c r="U5333">
        <v>4065.0859999999998</v>
      </c>
      <c r="V5333">
        <v>11</v>
      </c>
      <c r="W5333">
        <v>1.946</v>
      </c>
      <c r="X5333">
        <v>3.145</v>
      </c>
      <c r="Y5333" s="8">
        <v>43412</v>
      </c>
    </row>
    <row r="5334" spans="1:25" x14ac:dyDescent="0.25">
      <c r="A5334">
        <v>-111.97747768000001</v>
      </c>
      <c r="B5334">
        <v>33.079507210000003</v>
      </c>
      <c r="C5334" t="s">
        <v>563</v>
      </c>
      <c r="D5334" t="s">
        <v>562</v>
      </c>
      <c r="E5334" t="s">
        <v>561</v>
      </c>
      <c r="F5334">
        <v>2812</v>
      </c>
      <c r="G5334">
        <v>176</v>
      </c>
      <c r="H5334">
        <v>13.333</v>
      </c>
      <c r="I5334">
        <v>2.69</v>
      </c>
      <c r="J5334">
        <v>1</v>
      </c>
      <c r="K5334">
        <v>1172.3030000000001</v>
      </c>
      <c r="L5334" t="s">
        <v>560</v>
      </c>
      <c r="M5334" t="s">
        <v>559</v>
      </c>
      <c r="N5334" s="8">
        <v>43412</v>
      </c>
      <c r="O5334">
        <v>0</v>
      </c>
      <c r="P5334">
        <v>0</v>
      </c>
      <c r="Q5334">
        <v>12035.374</v>
      </c>
      <c r="R5334">
        <v>1339.748</v>
      </c>
      <c r="S5334">
        <v>2.7909999999999999</v>
      </c>
      <c r="T5334">
        <v>33</v>
      </c>
      <c r="U5334">
        <v>4059.8420000000001</v>
      </c>
      <c r="V5334">
        <v>11</v>
      </c>
      <c r="W5334">
        <v>1.8340000000000001</v>
      </c>
      <c r="X5334">
        <v>2.964</v>
      </c>
      <c r="Y5334" s="8">
        <v>43412</v>
      </c>
    </row>
    <row r="5335" spans="1:25" x14ac:dyDescent="0.25">
      <c r="A5335">
        <v>-111.97747683</v>
      </c>
      <c r="B5335">
        <v>33.079499220000002</v>
      </c>
      <c r="C5335" t="s">
        <v>563</v>
      </c>
      <c r="D5335" t="s">
        <v>562</v>
      </c>
      <c r="E5335" t="s">
        <v>561</v>
      </c>
      <c r="F5335">
        <v>2813</v>
      </c>
      <c r="G5335">
        <v>181</v>
      </c>
      <c r="H5335">
        <v>13.333</v>
      </c>
      <c r="I5335">
        <v>2.5920000000000001</v>
      </c>
      <c r="J5335">
        <v>1</v>
      </c>
      <c r="K5335">
        <v>1172.31</v>
      </c>
      <c r="L5335" t="s">
        <v>560</v>
      </c>
      <c r="M5335" t="s">
        <v>559</v>
      </c>
      <c r="N5335" s="8">
        <v>43412</v>
      </c>
      <c r="O5335">
        <v>0</v>
      </c>
      <c r="P5335">
        <v>0</v>
      </c>
      <c r="Q5335">
        <v>11158.661</v>
      </c>
      <c r="R5335">
        <v>1289.325</v>
      </c>
      <c r="S5335">
        <v>2.6859999999999999</v>
      </c>
      <c r="T5335">
        <v>33</v>
      </c>
      <c r="U5335">
        <v>3907.0439999999999</v>
      </c>
      <c r="V5335">
        <v>11</v>
      </c>
      <c r="W5335">
        <v>1.7669999999999999</v>
      </c>
      <c r="X5335">
        <v>2.8559999999999999</v>
      </c>
      <c r="Y5335" s="8">
        <v>43412</v>
      </c>
    </row>
    <row r="5336" spans="1:25" x14ac:dyDescent="0.25">
      <c r="A5336">
        <v>-111.97747851</v>
      </c>
      <c r="B5336">
        <v>33.079492209999998</v>
      </c>
      <c r="C5336" t="s">
        <v>563</v>
      </c>
      <c r="D5336" t="s">
        <v>562</v>
      </c>
      <c r="E5336" t="s">
        <v>561</v>
      </c>
      <c r="F5336">
        <v>2814</v>
      </c>
      <c r="G5336">
        <v>177</v>
      </c>
      <c r="H5336">
        <v>13.333</v>
      </c>
      <c r="I5336">
        <v>2.9529999999999998</v>
      </c>
      <c r="J5336">
        <v>1</v>
      </c>
      <c r="K5336">
        <v>1172.3030000000001</v>
      </c>
      <c r="L5336" t="s">
        <v>560</v>
      </c>
      <c r="M5336" t="s">
        <v>559</v>
      </c>
      <c r="N5336" s="8">
        <v>43412</v>
      </c>
      <c r="O5336">
        <v>0</v>
      </c>
      <c r="P5336">
        <v>0</v>
      </c>
      <c r="Q5336">
        <v>10742.805</v>
      </c>
      <c r="R5336">
        <v>1089.5630000000001</v>
      </c>
      <c r="S5336">
        <v>2.27</v>
      </c>
      <c r="T5336">
        <v>33</v>
      </c>
      <c r="U5336">
        <v>3301.7069999999999</v>
      </c>
      <c r="V5336">
        <v>11</v>
      </c>
      <c r="W5336">
        <v>2.0129999999999999</v>
      </c>
      <c r="X5336">
        <v>3.254</v>
      </c>
      <c r="Y5336" s="8">
        <v>43412</v>
      </c>
    </row>
    <row r="5337" spans="1:25" x14ac:dyDescent="0.25">
      <c r="A5337">
        <v>-111.97747579999999</v>
      </c>
      <c r="B5337">
        <v>33.07948416</v>
      </c>
      <c r="C5337" t="s">
        <v>563</v>
      </c>
      <c r="D5337" t="s">
        <v>562</v>
      </c>
      <c r="E5337" t="s">
        <v>561</v>
      </c>
      <c r="F5337">
        <v>2815</v>
      </c>
      <c r="G5337">
        <v>187</v>
      </c>
      <c r="H5337">
        <v>13.333</v>
      </c>
      <c r="I5337">
        <v>2.69</v>
      </c>
      <c r="J5337">
        <v>1</v>
      </c>
      <c r="K5337">
        <v>1172.32</v>
      </c>
      <c r="L5337" t="s">
        <v>560</v>
      </c>
      <c r="M5337" t="s">
        <v>559</v>
      </c>
      <c r="N5337" s="8">
        <v>43412</v>
      </c>
      <c r="O5337">
        <v>0</v>
      </c>
      <c r="P5337">
        <v>0</v>
      </c>
      <c r="Q5337">
        <v>13515.877</v>
      </c>
      <c r="R5337">
        <v>1504.5540000000001</v>
      </c>
      <c r="S5337">
        <v>3.1339999999999999</v>
      </c>
      <c r="T5337">
        <v>33</v>
      </c>
      <c r="U5337">
        <v>4559.2529999999997</v>
      </c>
      <c r="V5337">
        <v>11</v>
      </c>
      <c r="W5337">
        <v>1.8340000000000001</v>
      </c>
      <c r="X5337">
        <v>2.964</v>
      </c>
      <c r="Y5337" s="8">
        <v>43412</v>
      </c>
    </row>
    <row r="5338" spans="1:25" x14ac:dyDescent="0.25">
      <c r="A5338">
        <v>-111.97747817</v>
      </c>
      <c r="B5338">
        <v>33.079476219999997</v>
      </c>
      <c r="C5338" t="s">
        <v>563</v>
      </c>
      <c r="D5338" t="s">
        <v>562</v>
      </c>
      <c r="E5338" t="s">
        <v>561</v>
      </c>
      <c r="F5338">
        <v>2816</v>
      </c>
      <c r="G5338">
        <v>179</v>
      </c>
      <c r="H5338">
        <v>13.333</v>
      </c>
      <c r="I5338">
        <v>2.887</v>
      </c>
      <c r="J5338">
        <v>1</v>
      </c>
      <c r="K5338">
        <v>1172.2670000000001</v>
      </c>
      <c r="L5338" t="s">
        <v>560</v>
      </c>
      <c r="M5338" t="s">
        <v>559</v>
      </c>
      <c r="N5338" s="8">
        <v>43412</v>
      </c>
      <c r="O5338">
        <v>0</v>
      </c>
      <c r="P5338">
        <v>0</v>
      </c>
      <c r="Q5338">
        <v>10801.41</v>
      </c>
      <c r="R5338">
        <v>1120.405</v>
      </c>
      <c r="S5338">
        <v>2.3340000000000001</v>
      </c>
      <c r="T5338">
        <v>33</v>
      </c>
      <c r="U5338">
        <v>3395.1669999999999</v>
      </c>
      <c r="V5338">
        <v>11</v>
      </c>
      <c r="W5338">
        <v>1.9690000000000001</v>
      </c>
      <c r="X5338">
        <v>3.181</v>
      </c>
      <c r="Y5338" s="8">
        <v>43412</v>
      </c>
    </row>
    <row r="5339" spans="1:25" x14ac:dyDescent="0.25">
      <c r="A5339">
        <v>-111.97747697</v>
      </c>
      <c r="B5339">
        <v>33.079469179999997</v>
      </c>
      <c r="C5339" t="s">
        <v>563</v>
      </c>
      <c r="D5339" t="s">
        <v>562</v>
      </c>
      <c r="E5339" t="s">
        <v>561</v>
      </c>
      <c r="F5339">
        <v>2817</v>
      </c>
      <c r="G5339">
        <v>186</v>
      </c>
      <c r="H5339">
        <v>13.333</v>
      </c>
      <c r="I5339">
        <v>2.625</v>
      </c>
      <c r="J5339">
        <v>1</v>
      </c>
      <c r="K5339">
        <v>1172.3130000000001</v>
      </c>
      <c r="L5339" t="s">
        <v>560</v>
      </c>
      <c r="M5339" t="s">
        <v>559</v>
      </c>
      <c r="N5339" s="8">
        <v>43412</v>
      </c>
      <c r="O5339">
        <v>0</v>
      </c>
      <c r="P5339">
        <v>0</v>
      </c>
      <c r="Q5339">
        <v>10844.428</v>
      </c>
      <c r="R5339">
        <v>1237.354</v>
      </c>
      <c r="S5339">
        <v>2.5779999999999998</v>
      </c>
      <c r="T5339">
        <v>33</v>
      </c>
      <c r="U5339">
        <v>3749.5569999999998</v>
      </c>
      <c r="V5339">
        <v>11</v>
      </c>
      <c r="W5339">
        <v>1.79</v>
      </c>
      <c r="X5339">
        <v>2.8919999999999999</v>
      </c>
      <c r="Y5339" s="8">
        <v>43412</v>
      </c>
    </row>
    <row r="5340" spans="1:25" x14ac:dyDescent="0.25">
      <c r="A5340">
        <v>-111.97747733999999</v>
      </c>
      <c r="B5340">
        <v>33.079461219999999</v>
      </c>
      <c r="C5340" t="s">
        <v>563</v>
      </c>
      <c r="D5340" t="s">
        <v>562</v>
      </c>
      <c r="E5340" t="s">
        <v>561</v>
      </c>
      <c r="F5340">
        <v>2818</v>
      </c>
      <c r="G5340">
        <v>178</v>
      </c>
      <c r="H5340">
        <v>13.333</v>
      </c>
      <c r="I5340">
        <v>2.8220000000000001</v>
      </c>
      <c r="J5340">
        <v>1</v>
      </c>
      <c r="K5340">
        <v>1172.326</v>
      </c>
      <c r="L5340" t="s">
        <v>560</v>
      </c>
      <c r="M5340" t="s">
        <v>559</v>
      </c>
      <c r="N5340" s="8">
        <v>43412</v>
      </c>
      <c r="O5340">
        <v>0</v>
      </c>
      <c r="P5340">
        <v>0</v>
      </c>
      <c r="Q5340">
        <v>10533.058999999999</v>
      </c>
      <c r="R5340">
        <v>1117.9780000000001</v>
      </c>
      <c r="S5340">
        <v>2.3290000000000002</v>
      </c>
      <c r="T5340">
        <v>33</v>
      </c>
      <c r="U5340">
        <v>3387.8130000000001</v>
      </c>
      <c r="V5340">
        <v>11</v>
      </c>
      <c r="W5340">
        <v>1.9239999999999999</v>
      </c>
      <c r="X5340">
        <v>3.109</v>
      </c>
      <c r="Y5340" s="8">
        <v>43412</v>
      </c>
    </row>
    <row r="5341" spans="1:25" x14ac:dyDescent="0.25">
      <c r="A5341">
        <v>-111.97747683</v>
      </c>
      <c r="B5341">
        <v>33.079454220000002</v>
      </c>
      <c r="C5341" t="s">
        <v>563</v>
      </c>
      <c r="D5341" t="s">
        <v>562</v>
      </c>
      <c r="E5341" t="s">
        <v>561</v>
      </c>
      <c r="F5341">
        <v>2819</v>
      </c>
      <c r="G5341">
        <v>181</v>
      </c>
      <c r="H5341">
        <v>13.333</v>
      </c>
      <c r="I5341">
        <v>2.7559999999999998</v>
      </c>
      <c r="J5341">
        <v>1</v>
      </c>
      <c r="K5341">
        <v>1172.356</v>
      </c>
      <c r="L5341" t="s">
        <v>560</v>
      </c>
      <c r="M5341" t="s">
        <v>559</v>
      </c>
      <c r="N5341" s="8">
        <v>43412</v>
      </c>
      <c r="O5341">
        <v>0</v>
      </c>
      <c r="P5341">
        <v>0</v>
      </c>
      <c r="Q5341">
        <v>9851.4959999999992</v>
      </c>
      <c r="R5341">
        <v>1070.5329999999999</v>
      </c>
      <c r="S5341">
        <v>2.23</v>
      </c>
      <c r="T5341">
        <v>33</v>
      </c>
      <c r="U5341">
        <v>3244.04</v>
      </c>
      <c r="V5341">
        <v>11</v>
      </c>
      <c r="W5341">
        <v>1.879</v>
      </c>
      <c r="X5341">
        <v>3.0369999999999999</v>
      </c>
      <c r="Y5341" s="8">
        <v>43412</v>
      </c>
    </row>
    <row r="5342" spans="1:25" x14ac:dyDescent="0.25">
      <c r="A5342">
        <v>-111.97747563</v>
      </c>
      <c r="B5342">
        <v>33.079446150000003</v>
      </c>
      <c r="C5342" t="s">
        <v>563</v>
      </c>
      <c r="D5342" t="s">
        <v>562</v>
      </c>
      <c r="E5342" t="s">
        <v>561</v>
      </c>
      <c r="F5342">
        <v>2820</v>
      </c>
      <c r="G5342">
        <v>188</v>
      </c>
      <c r="H5342">
        <v>13.333</v>
      </c>
      <c r="I5342">
        <v>2.7890000000000001</v>
      </c>
      <c r="J5342">
        <v>1</v>
      </c>
      <c r="K5342">
        <v>1172.316</v>
      </c>
      <c r="L5342" t="s">
        <v>560</v>
      </c>
      <c r="M5342" t="s">
        <v>559</v>
      </c>
      <c r="N5342" s="8">
        <v>43412</v>
      </c>
      <c r="O5342">
        <v>0</v>
      </c>
      <c r="P5342">
        <v>0</v>
      </c>
      <c r="Q5342">
        <v>11921.909</v>
      </c>
      <c r="R5342">
        <v>1280.278</v>
      </c>
      <c r="S5342">
        <v>2.6669999999999998</v>
      </c>
      <c r="T5342">
        <v>33</v>
      </c>
      <c r="U5342">
        <v>3879.6289999999999</v>
      </c>
      <c r="V5342">
        <v>11</v>
      </c>
      <c r="W5342">
        <v>1.901</v>
      </c>
      <c r="X5342">
        <v>3.073</v>
      </c>
      <c r="Y5342" s="8">
        <v>43412</v>
      </c>
    </row>
    <row r="5343" spans="1:25" x14ac:dyDescent="0.25">
      <c r="A5343">
        <v>-111.97747733999999</v>
      </c>
      <c r="B5343">
        <v>33.079439219999998</v>
      </c>
      <c r="C5343" t="s">
        <v>563</v>
      </c>
      <c r="D5343" t="s">
        <v>562</v>
      </c>
      <c r="E5343" t="s">
        <v>561</v>
      </c>
      <c r="F5343">
        <v>2821</v>
      </c>
      <c r="G5343">
        <v>178</v>
      </c>
      <c r="H5343">
        <v>13.333</v>
      </c>
      <c r="I5343">
        <v>2.7229999999999999</v>
      </c>
      <c r="J5343">
        <v>1</v>
      </c>
      <c r="K5343">
        <v>1172.316</v>
      </c>
      <c r="L5343" t="s">
        <v>560</v>
      </c>
      <c r="M5343" t="s">
        <v>559</v>
      </c>
      <c r="N5343" s="8">
        <v>43412</v>
      </c>
      <c r="O5343">
        <v>0</v>
      </c>
      <c r="P5343">
        <v>0</v>
      </c>
      <c r="Q5343">
        <v>12802.698</v>
      </c>
      <c r="R5343">
        <v>1407.9939999999999</v>
      </c>
      <c r="S5343">
        <v>2.9329999999999998</v>
      </c>
      <c r="T5343">
        <v>33</v>
      </c>
      <c r="U5343">
        <v>4266.6469999999999</v>
      </c>
      <c r="V5343">
        <v>11</v>
      </c>
      <c r="W5343">
        <v>1.857</v>
      </c>
      <c r="X5343">
        <v>3.0009999999999999</v>
      </c>
      <c r="Y5343" s="8">
        <v>43412</v>
      </c>
    </row>
    <row r="5344" spans="1:25" x14ac:dyDescent="0.25">
      <c r="A5344">
        <v>-111.97747732000001</v>
      </c>
      <c r="B5344">
        <v>33.079431210000003</v>
      </c>
      <c r="C5344" t="s">
        <v>563</v>
      </c>
      <c r="D5344" t="s">
        <v>562</v>
      </c>
      <c r="E5344" t="s">
        <v>561</v>
      </c>
      <c r="F5344">
        <v>2822</v>
      </c>
      <c r="G5344">
        <v>184</v>
      </c>
      <c r="H5344">
        <v>13.333</v>
      </c>
      <c r="I5344">
        <v>2.8220000000000001</v>
      </c>
      <c r="J5344">
        <v>1</v>
      </c>
      <c r="K5344">
        <v>1172.3430000000001</v>
      </c>
      <c r="L5344" t="s">
        <v>560</v>
      </c>
      <c r="M5344" t="s">
        <v>559</v>
      </c>
      <c r="N5344" s="8">
        <v>43412</v>
      </c>
      <c r="O5344">
        <v>0</v>
      </c>
      <c r="P5344">
        <v>0</v>
      </c>
      <c r="Q5344">
        <v>12450.735000000001</v>
      </c>
      <c r="R5344">
        <v>1321.52</v>
      </c>
      <c r="S5344">
        <v>2.7530000000000001</v>
      </c>
      <c r="T5344">
        <v>33</v>
      </c>
      <c r="U5344">
        <v>4004.607</v>
      </c>
      <c r="V5344">
        <v>11</v>
      </c>
      <c r="W5344">
        <v>1.9239999999999999</v>
      </c>
      <c r="X5344">
        <v>3.109</v>
      </c>
      <c r="Y5344" s="8">
        <v>43412</v>
      </c>
    </row>
    <row r="5345" spans="1:25" x14ac:dyDescent="0.25">
      <c r="A5345">
        <v>-111.97747783</v>
      </c>
      <c r="B5345">
        <v>33.07942422</v>
      </c>
      <c r="C5345" t="s">
        <v>563</v>
      </c>
      <c r="D5345" t="s">
        <v>562</v>
      </c>
      <c r="E5345" t="s">
        <v>561</v>
      </c>
      <c r="F5345">
        <v>2823</v>
      </c>
      <c r="G5345">
        <v>181</v>
      </c>
      <c r="H5345">
        <v>13.333</v>
      </c>
      <c r="I5345">
        <v>2.625</v>
      </c>
      <c r="J5345">
        <v>1</v>
      </c>
      <c r="K5345">
        <v>1172.326</v>
      </c>
      <c r="L5345" t="s">
        <v>560</v>
      </c>
      <c r="M5345" t="s">
        <v>559</v>
      </c>
      <c r="N5345" s="8">
        <v>43412</v>
      </c>
      <c r="O5345">
        <v>0</v>
      </c>
      <c r="P5345">
        <v>0</v>
      </c>
      <c r="Q5345">
        <v>13084.268</v>
      </c>
      <c r="R5345">
        <v>1492.921</v>
      </c>
      <c r="S5345">
        <v>3.11</v>
      </c>
      <c r="T5345">
        <v>33</v>
      </c>
      <c r="U5345">
        <v>4524.0020000000004</v>
      </c>
      <c r="V5345">
        <v>11</v>
      </c>
      <c r="W5345">
        <v>1.79</v>
      </c>
      <c r="X5345">
        <v>2.8919999999999999</v>
      </c>
      <c r="Y5345" s="8">
        <v>43412</v>
      </c>
    </row>
    <row r="5346" spans="1:25" x14ac:dyDescent="0.25">
      <c r="A5346">
        <v>-111.97747834</v>
      </c>
      <c r="B5346">
        <v>33.079416219999999</v>
      </c>
      <c r="C5346" t="s">
        <v>563</v>
      </c>
      <c r="D5346" t="s">
        <v>562</v>
      </c>
      <c r="E5346" t="s">
        <v>561</v>
      </c>
      <c r="F5346">
        <v>2824</v>
      </c>
      <c r="G5346">
        <v>178</v>
      </c>
      <c r="H5346">
        <v>13.333</v>
      </c>
      <c r="I5346">
        <v>2.657</v>
      </c>
      <c r="J5346">
        <v>1</v>
      </c>
      <c r="K5346">
        <v>1172.3389999999999</v>
      </c>
      <c r="L5346" t="s">
        <v>560</v>
      </c>
      <c r="M5346" t="s">
        <v>559</v>
      </c>
      <c r="N5346" s="8">
        <v>43412</v>
      </c>
      <c r="O5346">
        <v>0</v>
      </c>
      <c r="P5346">
        <v>0</v>
      </c>
      <c r="Q5346">
        <v>13925.95</v>
      </c>
      <c r="R5346">
        <v>1569.34</v>
      </c>
      <c r="S5346">
        <v>3.2690000000000001</v>
      </c>
      <c r="T5346">
        <v>33</v>
      </c>
      <c r="U5346">
        <v>4755.576</v>
      </c>
      <c r="V5346">
        <v>11</v>
      </c>
      <c r="W5346">
        <v>1.8120000000000001</v>
      </c>
      <c r="X5346">
        <v>2.9279999999999999</v>
      </c>
      <c r="Y5346" s="8">
        <v>43412</v>
      </c>
    </row>
    <row r="5347" spans="1:25" x14ac:dyDescent="0.25">
      <c r="A5347">
        <v>-111.97747783</v>
      </c>
      <c r="B5347">
        <v>33.079409220000002</v>
      </c>
      <c r="C5347" t="s">
        <v>563</v>
      </c>
      <c r="D5347" t="s">
        <v>562</v>
      </c>
      <c r="E5347" t="s">
        <v>561</v>
      </c>
      <c r="F5347">
        <v>2825</v>
      </c>
      <c r="G5347">
        <v>181</v>
      </c>
      <c r="H5347">
        <v>13.333</v>
      </c>
      <c r="I5347">
        <v>2.7229999999999999</v>
      </c>
      <c r="J5347">
        <v>1</v>
      </c>
      <c r="K5347">
        <v>1172.365</v>
      </c>
      <c r="L5347" t="s">
        <v>560</v>
      </c>
      <c r="M5347" t="s">
        <v>559</v>
      </c>
      <c r="N5347" s="8">
        <v>43412</v>
      </c>
      <c r="O5347">
        <v>0</v>
      </c>
      <c r="P5347">
        <v>0</v>
      </c>
      <c r="Q5347">
        <v>13830.055</v>
      </c>
      <c r="R5347">
        <v>1520.979</v>
      </c>
      <c r="S5347">
        <v>3.169</v>
      </c>
      <c r="T5347">
        <v>33</v>
      </c>
      <c r="U5347">
        <v>4609.0259999999998</v>
      </c>
      <c r="V5347">
        <v>11</v>
      </c>
      <c r="W5347">
        <v>1.857</v>
      </c>
      <c r="X5347">
        <v>3.0009999999999999</v>
      </c>
      <c r="Y5347" s="8">
        <v>43412</v>
      </c>
    </row>
    <row r="5348" spans="1:25" x14ac:dyDescent="0.25">
      <c r="A5348">
        <v>-111.97747732000001</v>
      </c>
      <c r="B5348">
        <v>33.07940121</v>
      </c>
      <c r="C5348" t="s">
        <v>563</v>
      </c>
      <c r="D5348" t="s">
        <v>562</v>
      </c>
      <c r="E5348" t="s">
        <v>561</v>
      </c>
      <c r="F5348">
        <v>2826</v>
      </c>
      <c r="G5348">
        <v>184</v>
      </c>
      <c r="H5348">
        <v>13.333</v>
      </c>
      <c r="I5348">
        <v>2.8220000000000001</v>
      </c>
      <c r="J5348">
        <v>1</v>
      </c>
      <c r="K5348">
        <v>1172.2670000000001</v>
      </c>
      <c r="L5348" t="s">
        <v>560</v>
      </c>
      <c r="M5348" t="s">
        <v>559</v>
      </c>
      <c r="N5348" s="8">
        <v>43412</v>
      </c>
      <c r="O5348">
        <v>0</v>
      </c>
      <c r="P5348">
        <v>0</v>
      </c>
      <c r="Q5348">
        <v>12278.444</v>
      </c>
      <c r="R5348">
        <v>1303.2329999999999</v>
      </c>
      <c r="S5348">
        <v>2.7149999999999999</v>
      </c>
      <c r="T5348">
        <v>33</v>
      </c>
      <c r="U5348">
        <v>3949.192</v>
      </c>
      <c r="V5348">
        <v>11</v>
      </c>
      <c r="W5348">
        <v>1.9239999999999999</v>
      </c>
      <c r="X5348">
        <v>3.109</v>
      </c>
      <c r="Y5348" s="8">
        <v>43412</v>
      </c>
    </row>
    <row r="5349" spans="1:25" x14ac:dyDescent="0.25">
      <c r="A5349">
        <v>-111.97747851</v>
      </c>
      <c r="B5349">
        <v>33.079393209999999</v>
      </c>
      <c r="C5349" t="s">
        <v>563</v>
      </c>
      <c r="D5349" t="s">
        <v>562</v>
      </c>
      <c r="E5349" t="s">
        <v>561</v>
      </c>
      <c r="F5349">
        <v>2827</v>
      </c>
      <c r="G5349">
        <v>177</v>
      </c>
      <c r="H5349">
        <v>13.333</v>
      </c>
      <c r="I5349">
        <v>2.7559999999999998</v>
      </c>
      <c r="J5349">
        <v>1</v>
      </c>
      <c r="K5349">
        <v>1172.31</v>
      </c>
      <c r="L5349" t="s">
        <v>560</v>
      </c>
      <c r="M5349" t="s">
        <v>559</v>
      </c>
      <c r="N5349" s="8">
        <v>43412</v>
      </c>
      <c r="O5349">
        <v>0</v>
      </c>
      <c r="P5349">
        <v>0</v>
      </c>
      <c r="Q5349">
        <v>10807.029</v>
      </c>
      <c r="R5349">
        <v>1174.3679999999999</v>
      </c>
      <c r="S5349">
        <v>2.4470000000000001</v>
      </c>
      <c r="T5349">
        <v>33</v>
      </c>
      <c r="U5349">
        <v>3558.692</v>
      </c>
      <c r="V5349">
        <v>11</v>
      </c>
      <c r="W5349">
        <v>1.879</v>
      </c>
      <c r="X5349">
        <v>3.0369999999999999</v>
      </c>
      <c r="Y5349" s="8">
        <v>43412</v>
      </c>
    </row>
    <row r="5350" spans="1:25" x14ac:dyDescent="0.25">
      <c r="A5350">
        <v>-111.97747851</v>
      </c>
      <c r="B5350">
        <v>33.079386210000003</v>
      </c>
      <c r="C5350" t="s">
        <v>563</v>
      </c>
      <c r="D5350" t="s">
        <v>562</v>
      </c>
      <c r="E5350" t="s">
        <v>561</v>
      </c>
      <c r="F5350">
        <v>2828</v>
      </c>
      <c r="G5350">
        <v>177</v>
      </c>
      <c r="H5350">
        <v>13.333</v>
      </c>
      <c r="I5350">
        <v>2.69</v>
      </c>
      <c r="J5350">
        <v>1</v>
      </c>
      <c r="K5350">
        <v>1172.31</v>
      </c>
      <c r="L5350" t="s">
        <v>560</v>
      </c>
      <c r="M5350" t="s">
        <v>559</v>
      </c>
      <c r="N5350" s="8">
        <v>43412</v>
      </c>
      <c r="O5350">
        <v>0</v>
      </c>
      <c r="P5350">
        <v>0</v>
      </c>
      <c r="Q5350">
        <v>11393.634</v>
      </c>
      <c r="R5350">
        <v>1268.3109999999999</v>
      </c>
      <c r="S5350">
        <v>2.6419999999999999</v>
      </c>
      <c r="T5350">
        <v>33</v>
      </c>
      <c r="U5350">
        <v>3843.366</v>
      </c>
      <c r="V5350">
        <v>11</v>
      </c>
      <c r="W5350">
        <v>1.8340000000000001</v>
      </c>
      <c r="X5350">
        <v>2.964</v>
      </c>
      <c r="Y5350" s="8">
        <v>43412</v>
      </c>
    </row>
    <row r="5351" spans="1:25" x14ac:dyDescent="0.25">
      <c r="A5351">
        <v>-111.977478</v>
      </c>
      <c r="B5351">
        <v>33.079378230000003</v>
      </c>
      <c r="C5351" t="s">
        <v>563</v>
      </c>
      <c r="D5351" t="s">
        <v>562</v>
      </c>
      <c r="E5351" t="s">
        <v>561</v>
      </c>
      <c r="F5351">
        <v>2829</v>
      </c>
      <c r="G5351">
        <v>180</v>
      </c>
      <c r="H5351">
        <v>13.333</v>
      </c>
      <c r="I5351">
        <v>2.8220000000000001</v>
      </c>
      <c r="J5351">
        <v>1</v>
      </c>
      <c r="K5351">
        <v>1172.31</v>
      </c>
      <c r="L5351" t="s">
        <v>560</v>
      </c>
      <c r="M5351" t="s">
        <v>559</v>
      </c>
      <c r="N5351" s="8">
        <v>43412</v>
      </c>
      <c r="O5351">
        <v>0</v>
      </c>
      <c r="P5351">
        <v>0</v>
      </c>
      <c r="Q5351">
        <v>12294.196</v>
      </c>
      <c r="R5351">
        <v>1304.905</v>
      </c>
      <c r="S5351">
        <v>2.7189999999999999</v>
      </c>
      <c r="T5351">
        <v>33</v>
      </c>
      <c r="U5351">
        <v>3954.2579999999998</v>
      </c>
      <c r="V5351">
        <v>11</v>
      </c>
      <c r="W5351">
        <v>1.9239999999999999</v>
      </c>
      <c r="X5351">
        <v>3.109</v>
      </c>
      <c r="Y5351" s="8">
        <v>43412</v>
      </c>
    </row>
    <row r="5352" spans="1:25" x14ac:dyDescent="0.25">
      <c r="A5352">
        <v>-111.97747766000001</v>
      </c>
      <c r="B5352">
        <v>33.079371219999999</v>
      </c>
      <c r="C5352" t="s">
        <v>563</v>
      </c>
      <c r="D5352" t="s">
        <v>562</v>
      </c>
      <c r="E5352" t="s">
        <v>561</v>
      </c>
      <c r="F5352">
        <v>2830</v>
      </c>
      <c r="G5352">
        <v>182</v>
      </c>
      <c r="H5352">
        <v>13.333</v>
      </c>
      <c r="I5352">
        <v>2.9860000000000002</v>
      </c>
      <c r="J5352">
        <v>1</v>
      </c>
      <c r="K5352">
        <v>1172.326</v>
      </c>
      <c r="L5352" t="s">
        <v>560</v>
      </c>
      <c r="M5352" t="s">
        <v>559</v>
      </c>
      <c r="N5352" s="8">
        <v>43412</v>
      </c>
      <c r="O5352">
        <v>0</v>
      </c>
      <c r="P5352">
        <v>0</v>
      </c>
      <c r="Q5352">
        <v>14387.633</v>
      </c>
      <c r="R5352">
        <v>1443.1959999999999</v>
      </c>
      <c r="S5352">
        <v>3.0070000000000001</v>
      </c>
      <c r="T5352">
        <v>33</v>
      </c>
      <c r="U5352">
        <v>4373.32</v>
      </c>
      <c r="V5352">
        <v>11</v>
      </c>
      <c r="W5352">
        <v>2.036</v>
      </c>
      <c r="X5352">
        <v>3.29</v>
      </c>
      <c r="Y5352" s="8">
        <v>43412</v>
      </c>
    </row>
    <row r="5353" spans="1:25" x14ac:dyDescent="0.25">
      <c r="A5353">
        <v>-111.977478</v>
      </c>
      <c r="B5353">
        <v>33.079363229999998</v>
      </c>
      <c r="C5353" t="s">
        <v>563</v>
      </c>
      <c r="D5353" t="s">
        <v>562</v>
      </c>
      <c r="E5353" t="s">
        <v>561</v>
      </c>
      <c r="F5353">
        <v>2831</v>
      </c>
      <c r="G5353">
        <v>180</v>
      </c>
      <c r="H5353">
        <v>13.333</v>
      </c>
      <c r="I5353">
        <v>2.887</v>
      </c>
      <c r="J5353">
        <v>1</v>
      </c>
      <c r="K5353">
        <v>1172.3720000000001</v>
      </c>
      <c r="L5353" t="s">
        <v>560</v>
      </c>
      <c r="M5353" t="s">
        <v>559</v>
      </c>
      <c r="N5353" s="8">
        <v>43412</v>
      </c>
      <c r="O5353">
        <v>0</v>
      </c>
      <c r="P5353">
        <v>0</v>
      </c>
      <c r="Q5353">
        <v>14009.617</v>
      </c>
      <c r="R5353">
        <v>1453.1849999999999</v>
      </c>
      <c r="S5353">
        <v>3.0270000000000001</v>
      </c>
      <c r="T5353">
        <v>33</v>
      </c>
      <c r="U5353">
        <v>4403.5910000000003</v>
      </c>
      <c r="V5353">
        <v>11</v>
      </c>
      <c r="W5353">
        <v>1.9690000000000001</v>
      </c>
      <c r="X5353">
        <v>3.181</v>
      </c>
      <c r="Y5353" s="8">
        <v>43412</v>
      </c>
    </row>
    <row r="5354" spans="1:25" x14ac:dyDescent="0.25">
      <c r="A5354">
        <v>-111.97747732000001</v>
      </c>
      <c r="B5354">
        <v>33.079355210000003</v>
      </c>
      <c r="C5354" t="s">
        <v>563</v>
      </c>
      <c r="D5354" t="s">
        <v>562</v>
      </c>
      <c r="E5354" t="s">
        <v>561</v>
      </c>
      <c r="F5354">
        <v>2832</v>
      </c>
      <c r="G5354">
        <v>184</v>
      </c>
      <c r="H5354">
        <v>13.333</v>
      </c>
      <c r="I5354">
        <v>2.7890000000000001</v>
      </c>
      <c r="J5354">
        <v>1</v>
      </c>
      <c r="K5354">
        <v>1172.425</v>
      </c>
      <c r="L5354" t="s">
        <v>560</v>
      </c>
      <c r="M5354" t="s">
        <v>559</v>
      </c>
      <c r="N5354" s="8">
        <v>43412</v>
      </c>
      <c r="O5354">
        <v>0</v>
      </c>
      <c r="P5354">
        <v>0</v>
      </c>
      <c r="Q5354">
        <v>10428.627</v>
      </c>
      <c r="R5354">
        <v>1119.9159999999999</v>
      </c>
      <c r="S5354">
        <v>2.3330000000000002</v>
      </c>
      <c r="T5354">
        <v>33</v>
      </c>
      <c r="U5354">
        <v>3393.6849999999999</v>
      </c>
      <c r="V5354">
        <v>11</v>
      </c>
      <c r="W5354">
        <v>1.901</v>
      </c>
      <c r="X5354">
        <v>3.073</v>
      </c>
      <c r="Y5354" s="8">
        <v>43412</v>
      </c>
    </row>
    <row r="5355" spans="1:25" x14ac:dyDescent="0.25">
      <c r="A5355">
        <v>-111.97747883</v>
      </c>
      <c r="B5355">
        <v>33.07934822</v>
      </c>
      <c r="C5355" t="s">
        <v>563</v>
      </c>
      <c r="D5355" t="s">
        <v>562</v>
      </c>
      <c r="E5355" t="s">
        <v>561</v>
      </c>
      <c r="F5355">
        <v>2833</v>
      </c>
      <c r="G5355">
        <v>181</v>
      </c>
      <c r="H5355">
        <v>13.333</v>
      </c>
      <c r="I5355">
        <v>2.8220000000000001</v>
      </c>
      <c r="J5355">
        <v>1</v>
      </c>
      <c r="K5355">
        <v>1172.3520000000001</v>
      </c>
      <c r="L5355" t="s">
        <v>560</v>
      </c>
      <c r="M5355" t="s">
        <v>559</v>
      </c>
      <c r="N5355" s="8">
        <v>43412</v>
      </c>
      <c r="O5355">
        <v>0</v>
      </c>
      <c r="P5355">
        <v>0</v>
      </c>
      <c r="Q5355">
        <v>10814.52</v>
      </c>
      <c r="R5355">
        <v>1147.8520000000001</v>
      </c>
      <c r="S5355">
        <v>2.391</v>
      </c>
      <c r="T5355">
        <v>33</v>
      </c>
      <c r="U5355">
        <v>3478.3409999999999</v>
      </c>
      <c r="V5355">
        <v>11</v>
      </c>
      <c r="W5355">
        <v>1.9239999999999999</v>
      </c>
      <c r="X5355">
        <v>3.109</v>
      </c>
      <c r="Y5355" s="8">
        <v>43412</v>
      </c>
    </row>
    <row r="5356" spans="1:25" x14ac:dyDescent="0.25">
      <c r="A5356">
        <v>-111.97747783</v>
      </c>
      <c r="B5356">
        <v>33.079340219999999</v>
      </c>
      <c r="C5356" t="s">
        <v>563</v>
      </c>
      <c r="D5356" t="s">
        <v>562</v>
      </c>
      <c r="E5356" t="s">
        <v>561</v>
      </c>
      <c r="F5356">
        <v>2834</v>
      </c>
      <c r="G5356">
        <v>181</v>
      </c>
      <c r="H5356">
        <v>13.333</v>
      </c>
      <c r="I5356">
        <v>2.7559999999999998</v>
      </c>
      <c r="J5356">
        <v>1</v>
      </c>
      <c r="K5356">
        <v>1172.336</v>
      </c>
      <c r="L5356" t="s">
        <v>560</v>
      </c>
      <c r="M5356" t="s">
        <v>559</v>
      </c>
      <c r="N5356" s="8">
        <v>43412</v>
      </c>
      <c r="O5356">
        <v>0</v>
      </c>
      <c r="P5356">
        <v>0</v>
      </c>
      <c r="Q5356">
        <v>12767.887000000001</v>
      </c>
      <c r="R5356">
        <v>1387.4490000000001</v>
      </c>
      <c r="S5356">
        <v>2.891</v>
      </c>
      <c r="T5356">
        <v>33</v>
      </c>
      <c r="U5356">
        <v>4204.3909999999996</v>
      </c>
      <c r="V5356">
        <v>11</v>
      </c>
      <c r="W5356">
        <v>1.879</v>
      </c>
      <c r="X5356">
        <v>3.0369999999999999</v>
      </c>
      <c r="Y5356" s="8">
        <v>43412</v>
      </c>
    </row>
    <row r="5357" spans="1:25" x14ac:dyDescent="0.25">
      <c r="A5357">
        <v>-111.977479</v>
      </c>
      <c r="B5357">
        <v>33.079332229999999</v>
      </c>
      <c r="C5357" t="s">
        <v>563</v>
      </c>
      <c r="D5357" t="s">
        <v>562</v>
      </c>
      <c r="E5357" t="s">
        <v>561</v>
      </c>
      <c r="F5357">
        <v>2835</v>
      </c>
      <c r="G5357">
        <v>180</v>
      </c>
      <c r="H5357">
        <v>13.333</v>
      </c>
      <c r="I5357">
        <v>2.8220000000000001</v>
      </c>
      <c r="J5357">
        <v>1</v>
      </c>
      <c r="K5357">
        <v>1172.3389999999999</v>
      </c>
      <c r="L5357" t="s">
        <v>560</v>
      </c>
      <c r="M5357" t="s">
        <v>559</v>
      </c>
      <c r="N5357" s="8">
        <v>43412</v>
      </c>
      <c r="O5357">
        <v>0</v>
      </c>
      <c r="P5357">
        <v>0</v>
      </c>
      <c r="Q5357">
        <v>13160.388999999999</v>
      </c>
      <c r="R5357">
        <v>1396.8430000000001</v>
      </c>
      <c r="S5357">
        <v>2.91</v>
      </c>
      <c r="T5357">
        <v>33</v>
      </c>
      <c r="U5357">
        <v>4232.857</v>
      </c>
      <c r="V5357">
        <v>11</v>
      </c>
      <c r="W5357">
        <v>1.9239999999999999</v>
      </c>
      <c r="X5357">
        <v>3.109</v>
      </c>
      <c r="Y5357" s="8">
        <v>43412</v>
      </c>
    </row>
    <row r="5358" spans="1:25" x14ac:dyDescent="0.25">
      <c r="A5358">
        <v>-111.977478</v>
      </c>
      <c r="B5358">
        <v>33.079325230000002</v>
      </c>
      <c r="C5358" t="s">
        <v>563</v>
      </c>
      <c r="D5358" t="s">
        <v>562</v>
      </c>
      <c r="E5358" t="s">
        <v>561</v>
      </c>
      <c r="F5358">
        <v>2836</v>
      </c>
      <c r="G5358">
        <v>180</v>
      </c>
      <c r="H5358">
        <v>13.333</v>
      </c>
      <c r="I5358">
        <v>2.8540000000000001</v>
      </c>
      <c r="J5358">
        <v>1</v>
      </c>
      <c r="K5358">
        <v>1172.346</v>
      </c>
      <c r="L5358" t="s">
        <v>560</v>
      </c>
      <c r="M5358" t="s">
        <v>559</v>
      </c>
      <c r="N5358" s="8">
        <v>43412</v>
      </c>
      <c r="O5358">
        <v>0</v>
      </c>
      <c r="P5358">
        <v>0</v>
      </c>
      <c r="Q5358">
        <v>13294.234</v>
      </c>
      <c r="R5358">
        <v>1394.83</v>
      </c>
      <c r="S5358">
        <v>2.9060000000000001</v>
      </c>
      <c r="T5358">
        <v>33</v>
      </c>
      <c r="U5358">
        <v>4226.7579999999998</v>
      </c>
      <c r="V5358">
        <v>11</v>
      </c>
      <c r="W5358">
        <v>1.946</v>
      </c>
      <c r="X5358">
        <v>3.145</v>
      </c>
      <c r="Y5358" s="8">
        <v>43412</v>
      </c>
    </row>
    <row r="5359" spans="1:25" x14ac:dyDescent="0.25">
      <c r="A5359">
        <v>-111.97747883</v>
      </c>
      <c r="B5359">
        <v>33.07931722</v>
      </c>
      <c r="C5359" t="s">
        <v>563</v>
      </c>
      <c r="D5359" t="s">
        <v>562</v>
      </c>
      <c r="E5359" t="s">
        <v>561</v>
      </c>
      <c r="F5359">
        <v>2837</v>
      </c>
      <c r="G5359">
        <v>181</v>
      </c>
      <c r="H5359">
        <v>13.333</v>
      </c>
      <c r="I5359">
        <v>2.5259999999999998</v>
      </c>
      <c r="J5359">
        <v>1</v>
      </c>
      <c r="K5359">
        <v>1172.336</v>
      </c>
      <c r="L5359" t="s">
        <v>560</v>
      </c>
      <c r="M5359" t="s">
        <v>559</v>
      </c>
      <c r="N5359" s="8">
        <v>43412</v>
      </c>
      <c r="O5359">
        <v>0</v>
      </c>
      <c r="P5359">
        <v>0</v>
      </c>
      <c r="Q5359">
        <v>12346.688</v>
      </c>
      <c r="R5359">
        <v>1463.6489999999999</v>
      </c>
      <c r="S5359">
        <v>3.0489999999999999</v>
      </c>
      <c r="T5359">
        <v>33</v>
      </c>
      <c r="U5359">
        <v>4435.3010000000004</v>
      </c>
      <c r="V5359">
        <v>11</v>
      </c>
      <c r="W5359">
        <v>1.722</v>
      </c>
      <c r="X5359">
        <v>2.7839999999999998</v>
      </c>
      <c r="Y5359" s="8">
        <v>43412</v>
      </c>
    </row>
    <row r="5360" spans="1:25" x14ac:dyDescent="0.25">
      <c r="A5360">
        <v>-111.97747783</v>
      </c>
      <c r="B5360">
        <v>33.079310220000004</v>
      </c>
      <c r="C5360" t="s">
        <v>563</v>
      </c>
      <c r="D5360" t="s">
        <v>562</v>
      </c>
      <c r="E5360" t="s">
        <v>561</v>
      </c>
      <c r="F5360">
        <v>2838</v>
      </c>
      <c r="G5360">
        <v>181</v>
      </c>
      <c r="H5360">
        <v>13.333</v>
      </c>
      <c r="I5360">
        <v>2.7559999999999998</v>
      </c>
      <c r="J5360">
        <v>1</v>
      </c>
      <c r="K5360">
        <v>1172.405</v>
      </c>
      <c r="L5360" t="s">
        <v>560</v>
      </c>
      <c r="M5360" t="s">
        <v>559</v>
      </c>
      <c r="N5360" s="8">
        <v>43412</v>
      </c>
      <c r="O5360">
        <v>0</v>
      </c>
      <c r="P5360">
        <v>0</v>
      </c>
      <c r="Q5360">
        <v>11951.377</v>
      </c>
      <c r="R5360">
        <v>1298.721</v>
      </c>
      <c r="S5360">
        <v>2.706</v>
      </c>
      <c r="T5360">
        <v>33</v>
      </c>
      <c r="U5360">
        <v>3935.5189999999998</v>
      </c>
      <c r="V5360">
        <v>11</v>
      </c>
      <c r="W5360">
        <v>1.879</v>
      </c>
      <c r="X5360">
        <v>3.0369999999999999</v>
      </c>
      <c r="Y5360" s="8">
        <v>43412</v>
      </c>
    </row>
    <row r="5361" spans="1:25" x14ac:dyDescent="0.25">
      <c r="A5361">
        <v>-111.97747934</v>
      </c>
      <c r="B5361">
        <v>33.079302220000002</v>
      </c>
      <c r="C5361" t="s">
        <v>563</v>
      </c>
      <c r="D5361" t="s">
        <v>562</v>
      </c>
      <c r="E5361" t="s">
        <v>561</v>
      </c>
      <c r="F5361">
        <v>2839</v>
      </c>
      <c r="G5361">
        <v>178</v>
      </c>
      <c r="H5361">
        <v>13.333</v>
      </c>
      <c r="I5361">
        <v>2.7229999999999999</v>
      </c>
      <c r="J5361">
        <v>1</v>
      </c>
      <c r="K5361">
        <v>1172.356</v>
      </c>
      <c r="L5361" t="s">
        <v>560</v>
      </c>
      <c r="M5361" t="s">
        <v>559</v>
      </c>
      <c r="N5361" s="8">
        <v>43412</v>
      </c>
      <c r="O5361">
        <v>0</v>
      </c>
      <c r="P5361">
        <v>0</v>
      </c>
      <c r="Q5361">
        <v>11320.873</v>
      </c>
      <c r="R5361">
        <v>1245.028</v>
      </c>
      <c r="S5361">
        <v>2.5939999999999999</v>
      </c>
      <c r="T5361">
        <v>33</v>
      </c>
      <c r="U5361">
        <v>3772.8119999999999</v>
      </c>
      <c r="V5361">
        <v>11</v>
      </c>
      <c r="W5361">
        <v>1.857</v>
      </c>
      <c r="X5361">
        <v>3.0009999999999999</v>
      </c>
      <c r="Y5361" s="8">
        <v>43412</v>
      </c>
    </row>
    <row r="5362" spans="1:25" x14ac:dyDescent="0.25">
      <c r="A5362">
        <v>-111.97747866</v>
      </c>
      <c r="B5362">
        <v>33.079294220000001</v>
      </c>
      <c r="C5362" t="s">
        <v>563</v>
      </c>
      <c r="D5362" t="s">
        <v>562</v>
      </c>
      <c r="E5362" t="s">
        <v>561</v>
      </c>
      <c r="F5362">
        <v>2840</v>
      </c>
      <c r="G5362">
        <v>182</v>
      </c>
      <c r="H5362">
        <v>13.333</v>
      </c>
      <c r="I5362">
        <v>2.9860000000000002</v>
      </c>
      <c r="J5362">
        <v>1</v>
      </c>
      <c r="K5362">
        <v>1172.3430000000001</v>
      </c>
      <c r="L5362" t="s">
        <v>560</v>
      </c>
      <c r="M5362" t="s">
        <v>559</v>
      </c>
      <c r="N5362" s="8">
        <v>43412</v>
      </c>
      <c r="O5362">
        <v>0</v>
      </c>
      <c r="P5362">
        <v>0</v>
      </c>
      <c r="Q5362">
        <v>13411.39</v>
      </c>
      <c r="R5362">
        <v>1345.271</v>
      </c>
      <c r="S5362">
        <v>2.8029999999999999</v>
      </c>
      <c r="T5362">
        <v>33</v>
      </c>
      <c r="U5362">
        <v>4076.578</v>
      </c>
      <c r="V5362">
        <v>11</v>
      </c>
      <c r="W5362">
        <v>2.036</v>
      </c>
      <c r="X5362">
        <v>3.29</v>
      </c>
      <c r="Y5362" s="8">
        <v>43412</v>
      </c>
    </row>
    <row r="5363" spans="1:25" x14ac:dyDescent="0.25">
      <c r="A5363">
        <v>-111.97747849</v>
      </c>
      <c r="B5363">
        <v>33.079287209999997</v>
      </c>
      <c r="C5363" t="s">
        <v>563</v>
      </c>
      <c r="D5363" t="s">
        <v>562</v>
      </c>
      <c r="E5363" t="s">
        <v>561</v>
      </c>
      <c r="F5363">
        <v>2841</v>
      </c>
      <c r="G5363">
        <v>183</v>
      </c>
      <c r="H5363">
        <v>13.333</v>
      </c>
      <c r="I5363">
        <v>2.92</v>
      </c>
      <c r="J5363">
        <v>1</v>
      </c>
      <c r="K5363">
        <v>1172.329</v>
      </c>
      <c r="L5363" t="s">
        <v>560</v>
      </c>
      <c r="M5363" t="s">
        <v>559</v>
      </c>
      <c r="N5363" s="8">
        <v>43412</v>
      </c>
      <c r="O5363">
        <v>0</v>
      </c>
      <c r="P5363">
        <v>0</v>
      </c>
      <c r="Q5363">
        <v>12032.455</v>
      </c>
      <c r="R5363">
        <v>1234.075</v>
      </c>
      <c r="S5363">
        <v>2.5710000000000002</v>
      </c>
      <c r="T5363">
        <v>33</v>
      </c>
      <c r="U5363">
        <v>3739.6210000000001</v>
      </c>
      <c r="V5363">
        <v>11</v>
      </c>
      <c r="W5363">
        <v>1.9910000000000001</v>
      </c>
      <c r="X5363">
        <v>3.218</v>
      </c>
      <c r="Y5363" s="8">
        <v>43412</v>
      </c>
    </row>
    <row r="5364" spans="1:25" x14ac:dyDescent="0.25">
      <c r="A5364">
        <v>-111.977479</v>
      </c>
      <c r="B5364">
        <v>33.079279229999997</v>
      </c>
      <c r="C5364" t="s">
        <v>563</v>
      </c>
      <c r="D5364" t="s">
        <v>562</v>
      </c>
      <c r="E5364" t="s">
        <v>561</v>
      </c>
      <c r="F5364">
        <v>2842</v>
      </c>
      <c r="G5364">
        <v>180</v>
      </c>
      <c r="H5364">
        <v>13.333</v>
      </c>
      <c r="I5364">
        <v>2.8540000000000001</v>
      </c>
      <c r="J5364">
        <v>1</v>
      </c>
      <c r="K5364">
        <v>1172.28</v>
      </c>
      <c r="L5364" t="s">
        <v>560</v>
      </c>
      <c r="M5364" t="s">
        <v>559</v>
      </c>
      <c r="N5364" s="8">
        <v>43412</v>
      </c>
      <c r="O5364">
        <v>0</v>
      </c>
      <c r="P5364">
        <v>0</v>
      </c>
      <c r="Q5364">
        <v>12455.527</v>
      </c>
      <c r="R5364">
        <v>1306.8330000000001</v>
      </c>
      <c r="S5364">
        <v>2.7229999999999999</v>
      </c>
      <c r="T5364">
        <v>33</v>
      </c>
      <c r="U5364">
        <v>3960.1</v>
      </c>
      <c r="V5364">
        <v>11</v>
      </c>
      <c r="W5364">
        <v>1.946</v>
      </c>
      <c r="X5364">
        <v>3.145</v>
      </c>
      <c r="Y5364" s="8">
        <v>43412</v>
      </c>
    </row>
    <row r="5365" spans="1:25" x14ac:dyDescent="0.25">
      <c r="A5365">
        <v>-111.97747832</v>
      </c>
      <c r="B5365">
        <v>33.079271210000002</v>
      </c>
      <c r="C5365" t="s">
        <v>563</v>
      </c>
      <c r="D5365" t="s">
        <v>562</v>
      </c>
      <c r="E5365" t="s">
        <v>561</v>
      </c>
      <c r="F5365">
        <v>2843</v>
      </c>
      <c r="G5365">
        <v>184</v>
      </c>
      <c r="H5365">
        <v>13.333</v>
      </c>
      <c r="I5365">
        <v>2.69</v>
      </c>
      <c r="J5365">
        <v>1</v>
      </c>
      <c r="K5365">
        <v>1172.326</v>
      </c>
      <c r="L5365" t="s">
        <v>560</v>
      </c>
      <c r="M5365" t="s">
        <v>559</v>
      </c>
      <c r="N5365" s="8">
        <v>43412</v>
      </c>
      <c r="O5365">
        <v>0</v>
      </c>
      <c r="P5365">
        <v>0</v>
      </c>
      <c r="Q5365">
        <v>15089.466</v>
      </c>
      <c r="R5365">
        <v>1679.722</v>
      </c>
      <c r="S5365">
        <v>3.4990000000000001</v>
      </c>
      <c r="T5365">
        <v>33</v>
      </c>
      <c r="U5365">
        <v>5090.0649999999996</v>
      </c>
      <c r="V5365">
        <v>11</v>
      </c>
      <c r="W5365">
        <v>1.8340000000000001</v>
      </c>
      <c r="X5365">
        <v>2.964</v>
      </c>
      <c r="Y5365" s="8">
        <v>43412</v>
      </c>
    </row>
    <row r="5366" spans="1:25" x14ac:dyDescent="0.25">
      <c r="A5366">
        <v>-111.97747883</v>
      </c>
      <c r="B5366">
        <v>33.079264219999999</v>
      </c>
      <c r="C5366" t="s">
        <v>563</v>
      </c>
      <c r="D5366" t="s">
        <v>562</v>
      </c>
      <c r="E5366" t="s">
        <v>561</v>
      </c>
      <c r="F5366">
        <v>2844</v>
      </c>
      <c r="G5366">
        <v>181</v>
      </c>
      <c r="H5366">
        <v>13.333</v>
      </c>
      <c r="I5366">
        <v>2.7229999999999999</v>
      </c>
      <c r="J5366">
        <v>1</v>
      </c>
      <c r="K5366">
        <v>1172.3</v>
      </c>
      <c r="L5366" t="s">
        <v>560</v>
      </c>
      <c r="M5366" t="s">
        <v>559</v>
      </c>
      <c r="N5366" s="8">
        <v>43412</v>
      </c>
      <c r="O5366">
        <v>0</v>
      </c>
      <c r="P5366">
        <v>0</v>
      </c>
      <c r="Q5366">
        <v>13825.208000000001</v>
      </c>
      <c r="R5366">
        <v>1520.4459999999999</v>
      </c>
      <c r="S5366">
        <v>3.1680000000000001</v>
      </c>
      <c r="T5366">
        <v>33</v>
      </c>
      <c r="U5366">
        <v>4607.4110000000001</v>
      </c>
      <c r="V5366">
        <v>11</v>
      </c>
      <c r="W5366">
        <v>1.857</v>
      </c>
      <c r="X5366">
        <v>3.0009999999999999</v>
      </c>
      <c r="Y5366" s="8">
        <v>43412</v>
      </c>
    </row>
    <row r="5367" spans="1:25" x14ac:dyDescent="0.25">
      <c r="A5367">
        <v>-111.97747934</v>
      </c>
      <c r="B5367">
        <v>33.079256219999998</v>
      </c>
      <c r="C5367" t="s">
        <v>563</v>
      </c>
      <c r="D5367" t="s">
        <v>562</v>
      </c>
      <c r="E5367" t="s">
        <v>561</v>
      </c>
      <c r="F5367">
        <v>2845</v>
      </c>
      <c r="G5367">
        <v>178</v>
      </c>
      <c r="H5367">
        <v>13.333</v>
      </c>
      <c r="I5367">
        <v>2.657</v>
      </c>
      <c r="J5367">
        <v>1</v>
      </c>
      <c r="K5367">
        <v>1172.2929999999999</v>
      </c>
      <c r="L5367" t="s">
        <v>560</v>
      </c>
      <c r="M5367" t="s">
        <v>559</v>
      </c>
      <c r="N5367" s="8">
        <v>43412</v>
      </c>
      <c r="O5367">
        <v>0</v>
      </c>
      <c r="P5367">
        <v>0</v>
      </c>
      <c r="Q5367">
        <v>14154.203</v>
      </c>
      <c r="R5367">
        <v>1595.0619999999999</v>
      </c>
      <c r="S5367">
        <v>3.323</v>
      </c>
      <c r="T5367">
        <v>33</v>
      </c>
      <c r="U5367">
        <v>4833.5219999999999</v>
      </c>
      <c r="V5367">
        <v>11</v>
      </c>
      <c r="W5367">
        <v>1.8120000000000001</v>
      </c>
      <c r="X5367">
        <v>2.9279999999999999</v>
      </c>
      <c r="Y5367" s="8">
        <v>43412</v>
      </c>
    </row>
    <row r="5368" spans="1:25" x14ac:dyDescent="0.25">
      <c r="A5368">
        <v>-111.97747934</v>
      </c>
      <c r="B5368">
        <v>33.079249220000001</v>
      </c>
      <c r="C5368" t="s">
        <v>563</v>
      </c>
      <c r="D5368" t="s">
        <v>562</v>
      </c>
      <c r="E5368" t="s">
        <v>561</v>
      </c>
      <c r="F5368">
        <v>2846</v>
      </c>
      <c r="G5368">
        <v>178</v>
      </c>
      <c r="H5368">
        <v>13.333</v>
      </c>
      <c r="I5368">
        <v>2.9529999999999998</v>
      </c>
      <c r="J5368">
        <v>1</v>
      </c>
      <c r="K5368">
        <v>1172.3130000000001</v>
      </c>
      <c r="L5368" t="s">
        <v>560</v>
      </c>
      <c r="M5368" t="s">
        <v>559</v>
      </c>
      <c r="N5368" s="8">
        <v>43412</v>
      </c>
      <c r="O5368">
        <v>0</v>
      </c>
      <c r="P5368">
        <v>0</v>
      </c>
      <c r="Q5368">
        <v>14376.672</v>
      </c>
      <c r="R5368">
        <v>1458.12</v>
      </c>
      <c r="S5368">
        <v>3.0379999999999998</v>
      </c>
      <c r="T5368">
        <v>33</v>
      </c>
      <c r="U5368">
        <v>4418.5439999999999</v>
      </c>
      <c r="V5368">
        <v>11</v>
      </c>
      <c r="W5368">
        <v>2.0129999999999999</v>
      </c>
      <c r="X5368">
        <v>3.254</v>
      </c>
      <c r="Y5368" s="8">
        <v>43412</v>
      </c>
    </row>
    <row r="5369" spans="1:25" x14ac:dyDescent="0.25">
      <c r="A5369">
        <v>-111.97747982999999</v>
      </c>
      <c r="B5369">
        <v>33.07924122</v>
      </c>
      <c r="C5369" t="s">
        <v>563</v>
      </c>
      <c r="D5369" t="s">
        <v>562</v>
      </c>
      <c r="E5369" t="s">
        <v>561</v>
      </c>
      <c r="F5369">
        <v>2847</v>
      </c>
      <c r="G5369">
        <v>181</v>
      </c>
      <c r="H5369">
        <v>13.333</v>
      </c>
      <c r="I5369">
        <v>2.5259999999999998</v>
      </c>
      <c r="J5369">
        <v>1</v>
      </c>
      <c r="K5369">
        <v>1172.3230000000001</v>
      </c>
      <c r="L5369" t="s">
        <v>560</v>
      </c>
      <c r="M5369" t="s">
        <v>559</v>
      </c>
      <c r="N5369" s="8">
        <v>43412</v>
      </c>
      <c r="O5369">
        <v>0</v>
      </c>
      <c r="P5369">
        <v>0</v>
      </c>
      <c r="Q5369">
        <v>14728.305</v>
      </c>
      <c r="R5369">
        <v>1745.98</v>
      </c>
      <c r="S5369">
        <v>3.637</v>
      </c>
      <c r="T5369">
        <v>33</v>
      </c>
      <c r="U5369">
        <v>5290.8490000000002</v>
      </c>
      <c r="V5369">
        <v>11</v>
      </c>
      <c r="W5369">
        <v>1.722</v>
      </c>
      <c r="X5369">
        <v>2.7839999999999998</v>
      </c>
      <c r="Y5369" s="8">
        <v>43412</v>
      </c>
    </row>
    <row r="5370" spans="1:25" x14ac:dyDescent="0.25">
      <c r="A5370">
        <v>-111.97747849</v>
      </c>
      <c r="B5370">
        <v>33.079233209999998</v>
      </c>
      <c r="C5370" t="s">
        <v>563</v>
      </c>
      <c r="D5370" t="s">
        <v>562</v>
      </c>
      <c r="E5370" t="s">
        <v>561</v>
      </c>
      <c r="F5370">
        <v>2848</v>
      </c>
      <c r="G5370">
        <v>183</v>
      </c>
      <c r="H5370">
        <v>13.333</v>
      </c>
      <c r="I5370">
        <v>2.7890000000000001</v>
      </c>
      <c r="J5370">
        <v>1</v>
      </c>
      <c r="K5370">
        <v>1172.346</v>
      </c>
      <c r="L5370" t="s">
        <v>560</v>
      </c>
      <c r="M5370" t="s">
        <v>559</v>
      </c>
      <c r="N5370" s="8">
        <v>43412</v>
      </c>
      <c r="O5370">
        <v>0</v>
      </c>
      <c r="P5370">
        <v>0</v>
      </c>
      <c r="Q5370">
        <v>15018.743</v>
      </c>
      <c r="R5370">
        <v>1612.8420000000001</v>
      </c>
      <c r="S5370">
        <v>3.36</v>
      </c>
      <c r="T5370">
        <v>33</v>
      </c>
      <c r="U5370">
        <v>4887.4009999999998</v>
      </c>
      <c r="V5370">
        <v>11</v>
      </c>
      <c r="W5370">
        <v>1.901</v>
      </c>
      <c r="X5370">
        <v>3.073</v>
      </c>
      <c r="Y5370" s="8">
        <v>43412</v>
      </c>
    </row>
    <row r="5371" spans="1:25" x14ac:dyDescent="0.25">
      <c r="A5371">
        <v>-111.97748054</v>
      </c>
      <c r="B5371">
        <v>33.079226120000001</v>
      </c>
      <c r="C5371" t="s">
        <v>563</v>
      </c>
      <c r="D5371" t="s">
        <v>562</v>
      </c>
      <c r="E5371" t="s">
        <v>561</v>
      </c>
      <c r="F5371">
        <v>2849</v>
      </c>
      <c r="G5371">
        <v>171</v>
      </c>
      <c r="H5371">
        <v>13.333</v>
      </c>
      <c r="I5371">
        <v>2.887</v>
      </c>
      <c r="J5371">
        <v>1</v>
      </c>
      <c r="K5371">
        <v>1172.3330000000001</v>
      </c>
      <c r="L5371" t="s">
        <v>560</v>
      </c>
      <c r="M5371" t="s">
        <v>559</v>
      </c>
      <c r="N5371" s="8">
        <v>43412</v>
      </c>
      <c r="O5371">
        <v>0</v>
      </c>
      <c r="P5371">
        <v>0</v>
      </c>
      <c r="Q5371">
        <v>13626.147999999999</v>
      </c>
      <c r="R5371">
        <v>1413.4090000000001</v>
      </c>
      <c r="S5371">
        <v>2.9449999999999998</v>
      </c>
      <c r="T5371">
        <v>33</v>
      </c>
      <c r="U5371">
        <v>4283.0559999999996</v>
      </c>
      <c r="V5371">
        <v>11</v>
      </c>
      <c r="W5371">
        <v>1.9690000000000001</v>
      </c>
      <c r="X5371">
        <v>3.181</v>
      </c>
      <c r="Y5371" s="8">
        <v>43412</v>
      </c>
    </row>
    <row r="5372" spans="1:25" x14ac:dyDescent="0.25">
      <c r="A5372">
        <v>-111.97747679</v>
      </c>
      <c r="B5372">
        <v>33.079218009999998</v>
      </c>
      <c r="C5372" t="s">
        <v>563</v>
      </c>
      <c r="D5372" t="s">
        <v>562</v>
      </c>
      <c r="E5372" t="s">
        <v>561</v>
      </c>
      <c r="F5372">
        <v>2850</v>
      </c>
      <c r="G5372">
        <v>193</v>
      </c>
      <c r="H5372">
        <v>13.333</v>
      </c>
      <c r="I5372">
        <v>2.7559999999999998</v>
      </c>
      <c r="J5372">
        <v>1</v>
      </c>
      <c r="K5372">
        <v>1172.4079999999999</v>
      </c>
      <c r="L5372" t="s">
        <v>560</v>
      </c>
      <c r="M5372" t="s">
        <v>559</v>
      </c>
      <c r="N5372" s="8">
        <v>43412</v>
      </c>
      <c r="O5372">
        <v>0</v>
      </c>
      <c r="P5372">
        <v>0</v>
      </c>
      <c r="Q5372">
        <v>12045.895</v>
      </c>
      <c r="R5372">
        <v>1308.992</v>
      </c>
      <c r="S5372">
        <v>2.7269999999999999</v>
      </c>
      <c r="T5372">
        <v>33</v>
      </c>
      <c r="U5372">
        <v>3966.643</v>
      </c>
      <c r="V5372">
        <v>11</v>
      </c>
      <c r="W5372">
        <v>1.879</v>
      </c>
      <c r="X5372">
        <v>3.0369999999999999</v>
      </c>
      <c r="Y5372" s="8">
        <v>43412</v>
      </c>
    </row>
    <row r="5373" spans="1:25" x14ac:dyDescent="0.25">
      <c r="A5373">
        <v>-111.97748</v>
      </c>
      <c r="B5373">
        <v>33.079210230000001</v>
      </c>
      <c r="C5373" t="s">
        <v>563</v>
      </c>
      <c r="D5373" t="s">
        <v>562</v>
      </c>
      <c r="E5373" t="s">
        <v>561</v>
      </c>
      <c r="F5373">
        <v>2851</v>
      </c>
      <c r="G5373">
        <v>180</v>
      </c>
      <c r="H5373">
        <v>13.333</v>
      </c>
      <c r="I5373">
        <v>2.9860000000000002</v>
      </c>
      <c r="J5373">
        <v>1</v>
      </c>
      <c r="K5373">
        <v>1172.4079999999999</v>
      </c>
      <c r="L5373" t="s">
        <v>560</v>
      </c>
      <c r="M5373" t="s">
        <v>559</v>
      </c>
      <c r="N5373" s="8">
        <v>43412</v>
      </c>
      <c r="O5373">
        <v>0</v>
      </c>
      <c r="P5373">
        <v>0</v>
      </c>
      <c r="Q5373">
        <v>12797.245000000001</v>
      </c>
      <c r="R5373">
        <v>1283.6669999999999</v>
      </c>
      <c r="S5373">
        <v>2.6739999999999999</v>
      </c>
      <c r="T5373">
        <v>33</v>
      </c>
      <c r="U5373">
        <v>3889.9</v>
      </c>
      <c r="V5373">
        <v>11</v>
      </c>
      <c r="W5373">
        <v>2.036</v>
      </c>
      <c r="X5373">
        <v>3.29</v>
      </c>
      <c r="Y5373" s="8">
        <v>43412</v>
      </c>
    </row>
    <row r="5374" spans="1:25" x14ac:dyDescent="0.25">
      <c r="A5374">
        <v>-111.97747948999999</v>
      </c>
      <c r="B5374">
        <v>33.079203210000003</v>
      </c>
      <c r="C5374" t="s">
        <v>563</v>
      </c>
      <c r="D5374" t="s">
        <v>562</v>
      </c>
      <c r="E5374" t="s">
        <v>561</v>
      </c>
      <c r="F5374">
        <v>2852</v>
      </c>
      <c r="G5374">
        <v>183</v>
      </c>
      <c r="H5374">
        <v>13.333</v>
      </c>
      <c r="I5374">
        <v>2.7559999999999998</v>
      </c>
      <c r="J5374">
        <v>1</v>
      </c>
      <c r="K5374">
        <v>1172.3720000000001</v>
      </c>
      <c r="L5374" t="s">
        <v>560</v>
      </c>
      <c r="M5374" t="s">
        <v>559</v>
      </c>
      <c r="N5374" s="8">
        <v>43412</v>
      </c>
      <c r="O5374">
        <v>0</v>
      </c>
      <c r="P5374">
        <v>0</v>
      </c>
      <c r="Q5374">
        <v>14043.325999999999</v>
      </c>
      <c r="R5374">
        <v>1526.047</v>
      </c>
      <c r="S5374">
        <v>3.1789999999999998</v>
      </c>
      <c r="T5374">
        <v>33</v>
      </c>
      <c r="U5374">
        <v>4624.3860000000004</v>
      </c>
      <c r="V5374">
        <v>11</v>
      </c>
      <c r="W5374">
        <v>1.879</v>
      </c>
      <c r="X5374">
        <v>3.0369999999999999</v>
      </c>
      <c r="Y5374" s="8">
        <v>43412</v>
      </c>
    </row>
    <row r="5375" spans="1:25" x14ac:dyDescent="0.25">
      <c r="A5375">
        <v>-111.97748086</v>
      </c>
      <c r="B5375">
        <v>33.07919519</v>
      </c>
      <c r="C5375" t="s">
        <v>563</v>
      </c>
      <c r="D5375" t="s">
        <v>562</v>
      </c>
      <c r="E5375" t="s">
        <v>561</v>
      </c>
      <c r="F5375">
        <v>2853</v>
      </c>
      <c r="G5375">
        <v>175</v>
      </c>
      <c r="H5375">
        <v>13.333</v>
      </c>
      <c r="I5375">
        <v>2.69</v>
      </c>
      <c r="J5375">
        <v>1</v>
      </c>
      <c r="K5375">
        <v>1172.3920000000001</v>
      </c>
      <c r="L5375" t="s">
        <v>560</v>
      </c>
      <c r="M5375" t="s">
        <v>559</v>
      </c>
      <c r="N5375" s="8">
        <v>43412</v>
      </c>
      <c r="O5375">
        <v>0</v>
      </c>
      <c r="P5375">
        <v>0</v>
      </c>
      <c r="Q5375">
        <v>14094.275</v>
      </c>
      <c r="R5375">
        <v>1568.9390000000001</v>
      </c>
      <c r="S5375">
        <v>3.2690000000000001</v>
      </c>
      <c r="T5375">
        <v>33</v>
      </c>
      <c r="U5375">
        <v>4754.3620000000001</v>
      </c>
      <c r="V5375">
        <v>11</v>
      </c>
      <c r="W5375">
        <v>1.8340000000000001</v>
      </c>
      <c r="X5375">
        <v>2.964</v>
      </c>
      <c r="Y5375" s="8">
        <v>43412</v>
      </c>
    </row>
    <row r="5376" spans="1:25" x14ac:dyDescent="0.25">
      <c r="A5376">
        <v>-111.97747897000001</v>
      </c>
      <c r="B5376">
        <v>33.079188180000003</v>
      </c>
      <c r="C5376" t="s">
        <v>563</v>
      </c>
      <c r="D5376" t="s">
        <v>562</v>
      </c>
      <c r="E5376" t="s">
        <v>561</v>
      </c>
      <c r="F5376">
        <v>2854</v>
      </c>
      <c r="G5376">
        <v>186</v>
      </c>
      <c r="H5376">
        <v>13.333</v>
      </c>
      <c r="I5376">
        <v>2.8220000000000001</v>
      </c>
      <c r="J5376">
        <v>1</v>
      </c>
      <c r="K5376">
        <v>1172.3520000000001</v>
      </c>
      <c r="L5376" t="s">
        <v>560</v>
      </c>
      <c r="M5376" t="s">
        <v>559</v>
      </c>
      <c r="N5376" s="8">
        <v>43412</v>
      </c>
      <c r="O5376">
        <v>0</v>
      </c>
      <c r="P5376">
        <v>0</v>
      </c>
      <c r="Q5376">
        <v>14067.231</v>
      </c>
      <c r="R5376">
        <v>1493.095</v>
      </c>
      <c r="S5376">
        <v>3.1110000000000002</v>
      </c>
      <c r="T5376">
        <v>33</v>
      </c>
      <c r="U5376">
        <v>4524.53</v>
      </c>
      <c r="V5376">
        <v>11</v>
      </c>
      <c r="W5376">
        <v>1.9239999999999999</v>
      </c>
      <c r="X5376">
        <v>3.109</v>
      </c>
      <c r="Y5376" s="8">
        <v>43412</v>
      </c>
    </row>
    <row r="5377" spans="1:25" x14ac:dyDescent="0.25">
      <c r="A5377">
        <v>-111.97748086</v>
      </c>
      <c r="B5377">
        <v>33.079180190000002</v>
      </c>
      <c r="C5377" t="s">
        <v>563</v>
      </c>
      <c r="D5377" t="s">
        <v>562</v>
      </c>
      <c r="E5377" t="s">
        <v>561</v>
      </c>
      <c r="F5377">
        <v>2855</v>
      </c>
      <c r="G5377">
        <v>175</v>
      </c>
      <c r="H5377">
        <v>13.333</v>
      </c>
      <c r="I5377">
        <v>2.8220000000000001</v>
      </c>
      <c r="J5377">
        <v>1</v>
      </c>
      <c r="K5377">
        <v>1172.3520000000001</v>
      </c>
      <c r="L5377" t="s">
        <v>560</v>
      </c>
      <c r="M5377" t="s">
        <v>559</v>
      </c>
      <c r="N5377" s="8">
        <v>43412</v>
      </c>
      <c r="O5377">
        <v>0</v>
      </c>
      <c r="P5377">
        <v>0</v>
      </c>
      <c r="Q5377">
        <v>13041.526</v>
      </c>
      <c r="R5377">
        <v>1384.2270000000001</v>
      </c>
      <c r="S5377">
        <v>2.8839999999999999</v>
      </c>
      <c r="T5377">
        <v>33</v>
      </c>
      <c r="U5377">
        <v>4194.6260000000002</v>
      </c>
      <c r="V5377">
        <v>11</v>
      </c>
      <c r="W5377">
        <v>1.9239999999999999</v>
      </c>
      <c r="X5377">
        <v>3.109</v>
      </c>
      <c r="Y5377" s="8">
        <v>43412</v>
      </c>
    </row>
    <row r="5378" spans="1:25" x14ac:dyDescent="0.25">
      <c r="A5378">
        <v>-111.97747862999999</v>
      </c>
      <c r="B5378">
        <v>33.079172149999998</v>
      </c>
      <c r="C5378" t="s">
        <v>563</v>
      </c>
      <c r="D5378" t="s">
        <v>562</v>
      </c>
      <c r="E5378" t="s">
        <v>561</v>
      </c>
      <c r="F5378">
        <v>2856</v>
      </c>
      <c r="G5378">
        <v>188</v>
      </c>
      <c r="H5378">
        <v>13.333</v>
      </c>
      <c r="I5378">
        <v>2.8220000000000001</v>
      </c>
      <c r="J5378">
        <v>1</v>
      </c>
      <c r="K5378">
        <v>1172.4179999999999</v>
      </c>
      <c r="L5378" t="s">
        <v>560</v>
      </c>
      <c r="M5378" t="s">
        <v>559</v>
      </c>
      <c r="N5378" s="8">
        <v>43412</v>
      </c>
      <c r="O5378">
        <v>0</v>
      </c>
      <c r="P5378">
        <v>0</v>
      </c>
      <c r="Q5378">
        <v>14239.412</v>
      </c>
      <c r="R5378">
        <v>1511.37</v>
      </c>
      <c r="S5378">
        <v>3.149</v>
      </c>
      <c r="T5378">
        <v>33</v>
      </c>
      <c r="U5378">
        <v>4579.91</v>
      </c>
      <c r="V5378">
        <v>11</v>
      </c>
      <c r="W5378">
        <v>1.9239999999999999</v>
      </c>
      <c r="X5378">
        <v>3.109</v>
      </c>
      <c r="Y5378" s="8">
        <v>43412</v>
      </c>
    </row>
    <row r="5379" spans="1:25" x14ac:dyDescent="0.25">
      <c r="A5379">
        <v>-111.97748151</v>
      </c>
      <c r="B5379">
        <v>33.079165209999999</v>
      </c>
      <c r="C5379" t="s">
        <v>563</v>
      </c>
      <c r="D5379" t="s">
        <v>562</v>
      </c>
      <c r="E5379" t="s">
        <v>561</v>
      </c>
      <c r="F5379">
        <v>2857</v>
      </c>
      <c r="G5379">
        <v>177</v>
      </c>
      <c r="H5379">
        <v>13.333</v>
      </c>
      <c r="I5379">
        <v>2.7229999999999999</v>
      </c>
      <c r="J5379">
        <v>1</v>
      </c>
      <c r="K5379">
        <v>1172.385</v>
      </c>
      <c r="L5379" t="s">
        <v>560</v>
      </c>
      <c r="M5379" t="s">
        <v>559</v>
      </c>
      <c r="N5379" s="8">
        <v>43412</v>
      </c>
      <c r="O5379">
        <v>0</v>
      </c>
      <c r="P5379">
        <v>0</v>
      </c>
      <c r="Q5379">
        <v>14575.457</v>
      </c>
      <c r="R5379">
        <v>1602.9549999999999</v>
      </c>
      <c r="S5379">
        <v>3.339</v>
      </c>
      <c r="T5379">
        <v>33</v>
      </c>
      <c r="U5379">
        <v>4857.4399999999996</v>
      </c>
      <c r="V5379">
        <v>11</v>
      </c>
      <c r="W5379">
        <v>1.857</v>
      </c>
      <c r="X5379">
        <v>3.0009999999999999</v>
      </c>
      <c r="Y5379" s="8">
        <v>43412</v>
      </c>
    </row>
    <row r="5380" spans="1:25" x14ac:dyDescent="0.25">
      <c r="A5380">
        <v>-111.97747932</v>
      </c>
      <c r="B5380">
        <v>33.079157209999998</v>
      </c>
      <c r="C5380" t="s">
        <v>563</v>
      </c>
      <c r="D5380" t="s">
        <v>562</v>
      </c>
      <c r="E5380" t="s">
        <v>561</v>
      </c>
      <c r="F5380">
        <v>2858</v>
      </c>
      <c r="G5380">
        <v>184</v>
      </c>
      <c r="H5380">
        <v>13.333</v>
      </c>
      <c r="I5380">
        <v>2.7890000000000001</v>
      </c>
      <c r="J5380">
        <v>1</v>
      </c>
      <c r="K5380">
        <v>1172.4280000000001</v>
      </c>
      <c r="L5380" t="s">
        <v>560</v>
      </c>
      <c r="M5380" t="s">
        <v>559</v>
      </c>
      <c r="N5380" s="8">
        <v>43412</v>
      </c>
      <c r="O5380">
        <v>0</v>
      </c>
      <c r="P5380">
        <v>0</v>
      </c>
      <c r="Q5380">
        <v>13610.781000000001</v>
      </c>
      <c r="R5380">
        <v>1461.643</v>
      </c>
      <c r="S5380">
        <v>3.0449999999999999</v>
      </c>
      <c r="T5380">
        <v>33</v>
      </c>
      <c r="U5380">
        <v>4429.2219999999998</v>
      </c>
      <c r="V5380">
        <v>11</v>
      </c>
      <c r="W5380">
        <v>1.901</v>
      </c>
      <c r="X5380">
        <v>3.073</v>
      </c>
      <c r="Y5380" s="8">
        <v>43412</v>
      </c>
    </row>
    <row r="5381" spans="1:25" x14ac:dyDescent="0.25">
      <c r="A5381">
        <v>-111.97748134</v>
      </c>
      <c r="B5381">
        <v>33.079149219999998</v>
      </c>
      <c r="C5381" t="s">
        <v>563</v>
      </c>
      <c r="D5381" t="s">
        <v>562</v>
      </c>
      <c r="E5381" t="s">
        <v>561</v>
      </c>
      <c r="F5381">
        <v>2859</v>
      </c>
      <c r="G5381">
        <v>178</v>
      </c>
      <c r="H5381">
        <v>13.333</v>
      </c>
      <c r="I5381">
        <v>2.92</v>
      </c>
      <c r="J5381">
        <v>1</v>
      </c>
      <c r="K5381">
        <v>1172.3979999999999</v>
      </c>
      <c r="L5381" t="s">
        <v>560</v>
      </c>
      <c r="M5381" t="s">
        <v>559</v>
      </c>
      <c r="N5381" s="8">
        <v>43412</v>
      </c>
      <c r="O5381">
        <v>0</v>
      </c>
      <c r="P5381">
        <v>0</v>
      </c>
      <c r="Q5381">
        <v>13713.01</v>
      </c>
      <c r="R5381">
        <v>1406.4359999999999</v>
      </c>
      <c r="S5381">
        <v>2.93</v>
      </c>
      <c r="T5381">
        <v>33</v>
      </c>
      <c r="U5381">
        <v>4261.9279999999999</v>
      </c>
      <c r="V5381">
        <v>11</v>
      </c>
      <c r="W5381">
        <v>1.9910000000000001</v>
      </c>
      <c r="X5381">
        <v>3.218</v>
      </c>
      <c r="Y5381" s="8">
        <v>43412</v>
      </c>
    </row>
    <row r="5382" spans="1:25" x14ac:dyDescent="0.25">
      <c r="A5382">
        <v>-111.9774788</v>
      </c>
      <c r="B5382">
        <v>33.079142160000004</v>
      </c>
      <c r="C5382" t="s">
        <v>563</v>
      </c>
      <c r="D5382" t="s">
        <v>562</v>
      </c>
      <c r="E5382" t="s">
        <v>561</v>
      </c>
      <c r="F5382">
        <v>2860</v>
      </c>
      <c r="G5382">
        <v>187</v>
      </c>
      <c r="H5382">
        <v>13.333</v>
      </c>
      <c r="I5382">
        <v>2.9529999999999998</v>
      </c>
      <c r="J5382">
        <v>1</v>
      </c>
      <c r="K5382">
        <v>1172.3589999999999</v>
      </c>
      <c r="L5382" t="s">
        <v>560</v>
      </c>
      <c r="M5382" t="s">
        <v>559</v>
      </c>
      <c r="N5382" s="8">
        <v>43412</v>
      </c>
      <c r="O5382">
        <v>0</v>
      </c>
      <c r="P5382">
        <v>0</v>
      </c>
      <c r="Q5382">
        <v>13061.19</v>
      </c>
      <c r="R5382">
        <v>1324.7</v>
      </c>
      <c r="S5382">
        <v>2.76</v>
      </c>
      <c r="T5382">
        <v>33</v>
      </c>
      <c r="U5382">
        <v>4014.2420000000002</v>
      </c>
      <c r="V5382">
        <v>11</v>
      </c>
      <c r="W5382">
        <v>2.0129999999999999</v>
      </c>
      <c r="X5382">
        <v>3.254</v>
      </c>
      <c r="Y5382" s="8">
        <v>43412</v>
      </c>
    </row>
    <row r="5383" spans="1:25" x14ac:dyDescent="0.25">
      <c r="A5383">
        <v>-111.97748103000001</v>
      </c>
      <c r="B5383">
        <v>33.079134179999997</v>
      </c>
      <c r="C5383" t="s">
        <v>563</v>
      </c>
      <c r="D5383" t="s">
        <v>562</v>
      </c>
      <c r="E5383" t="s">
        <v>561</v>
      </c>
      <c r="F5383">
        <v>2861</v>
      </c>
      <c r="G5383">
        <v>174</v>
      </c>
      <c r="H5383">
        <v>13.333</v>
      </c>
      <c r="I5383">
        <v>2.7890000000000001</v>
      </c>
      <c r="J5383">
        <v>1</v>
      </c>
      <c r="K5383">
        <v>1172.3620000000001</v>
      </c>
      <c r="L5383" t="s">
        <v>560</v>
      </c>
      <c r="M5383" t="s">
        <v>559</v>
      </c>
      <c r="N5383" s="8">
        <v>43412</v>
      </c>
      <c r="O5383">
        <v>0</v>
      </c>
      <c r="P5383">
        <v>0</v>
      </c>
      <c r="Q5383">
        <v>14043.050999999999</v>
      </c>
      <c r="R5383">
        <v>1508.0640000000001</v>
      </c>
      <c r="S5383">
        <v>3.1419999999999999</v>
      </c>
      <c r="T5383">
        <v>33</v>
      </c>
      <c r="U5383">
        <v>4569.8909999999996</v>
      </c>
      <c r="V5383">
        <v>11</v>
      </c>
      <c r="W5383">
        <v>1.901</v>
      </c>
      <c r="X5383">
        <v>3.073</v>
      </c>
      <c r="Y5383" s="8">
        <v>43412</v>
      </c>
    </row>
    <row r="5384" spans="1:25" x14ac:dyDescent="0.25">
      <c r="A5384">
        <v>-111.97747914</v>
      </c>
      <c r="B5384">
        <v>33.079126189999997</v>
      </c>
      <c r="C5384" t="s">
        <v>563</v>
      </c>
      <c r="D5384" t="s">
        <v>562</v>
      </c>
      <c r="E5384" t="s">
        <v>561</v>
      </c>
      <c r="F5384">
        <v>2862</v>
      </c>
      <c r="G5384">
        <v>185</v>
      </c>
      <c r="H5384">
        <v>13.333</v>
      </c>
      <c r="I5384">
        <v>2.887</v>
      </c>
      <c r="J5384">
        <v>1</v>
      </c>
      <c r="K5384">
        <v>1172.3720000000001</v>
      </c>
      <c r="L5384" t="s">
        <v>560</v>
      </c>
      <c r="M5384" t="s">
        <v>559</v>
      </c>
      <c r="N5384" s="8">
        <v>43412</v>
      </c>
      <c r="O5384">
        <v>0</v>
      </c>
      <c r="P5384">
        <v>0</v>
      </c>
      <c r="Q5384">
        <v>13267.575000000001</v>
      </c>
      <c r="R5384">
        <v>1376.2149999999999</v>
      </c>
      <c r="S5384">
        <v>2.867</v>
      </c>
      <c r="T5384">
        <v>33</v>
      </c>
      <c r="U5384">
        <v>4170.3469999999998</v>
      </c>
      <c r="V5384">
        <v>11</v>
      </c>
      <c r="W5384">
        <v>1.9690000000000001</v>
      </c>
      <c r="X5384">
        <v>3.181</v>
      </c>
      <c r="Y5384" s="8">
        <v>43412</v>
      </c>
    </row>
    <row r="5385" spans="1:25" x14ac:dyDescent="0.25">
      <c r="A5385">
        <v>-111.97748068</v>
      </c>
      <c r="B5385">
        <v>33.079119210000002</v>
      </c>
      <c r="C5385" t="s">
        <v>563</v>
      </c>
      <c r="D5385" t="s">
        <v>562</v>
      </c>
      <c r="E5385" t="s">
        <v>561</v>
      </c>
      <c r="F5385">
        <v>2863</v>
      </c>
      <c r="G5385">
        <v>176</v>
      </c>
      <c r="H5385">
        <v>13.333</v>
      </c>
      <c r="I5385">
        <v>2.7229999999999999</v>
      </c>
      <c r="J5385">
        <v>1</v>
      </c>
      <c r="K5385">
        <v>1172.356</v>
      </c>
      <c r="L5385" t="s">
        <v>560</v>
      </c>
      <c r="M5385" t="s">
        <v>559</v>
      </c>
      <c r="N5385" s="8">
        <v>43412</v>
      </c>
      <c r="O5385">
        <v>0</v>
      </c>
      <c r="P5385">
        <v>0</v>
      </c>
      <c r="Q5385">
        <v>14008.956</v>
      </c>
      <c r="R5385">
        <v>1540.653</v>
      </c>
      <c r="S5385">
        <v>3.21</v>
      </c>
      <c r="T5385">
        <v>33</v>
      </c>
      <c r="U5385">
        <v>4668.6469999999999</v>
      </c>
      <c r="V5385">
        <v>11</v>
      </c>
      <c r="W5385">
        <v>1.857</v>
      </c>
      <c r="X5385">
        <v>3.0009999999999999</v>
      </c>
      <c r="Y5385" s="8">
        <v>43412</v>
      </c>
    </row>
    <row r="5386" spans="1:25" x14ac:dyDescent="0.25">
      <c r="A5386">
        <v>-111.97747982999999</v>
      </c>
      <c r="B5386">
        <v>33.079111220000001</v>
      </c>
      <c r="C5386" t="s">
        <v>563</v>
      </c>
      <c r="D5386" t="s">
        <v>562</v>
      </c>
      <c r="E5386" t="s">
        <v>561</v>
      </c>
      <c r="F5386">
        <v>2864</v>
      </c>
      <c r="G5386">
        <v>181</v>
      </c>
      <c r="H5386">
        <v>13.333</v>
      </c>
      <c r="I5386">
        <v>2.8220000000000001</v>
      </c>
      <c r="J5386">
        <v>1</v>
      </c>
      <c r="K5386">
        <v>1172.2829999999999</v>
      </c>
      <c r="L5386" t="s">
        <v>560</v>
      </c>
      <c r="M5386" t="s">
        <v>559</v>
      </c>
      <c r="N5386" s="8">
        <v>43412</v>
      </c>
      <c r="O5386">
        <v>0</v>
      </c>
      <c r="P5386">
        <v>0</v>
      </c>
      <c r="Q5386">
        <v>11870.849</v>
      </c>
      <c r="R5386">
        <v>1259.971</v>
      </c>
      <c r="S5386">
        <v>2.625</v>
      </c>
      <c r="T5386">
        <v>33</v>
      </c>
      <c r="U5386">
        <v>3818.0949999999998</v>
      </c>
      <c r="V5386">
        <v>11</v>
      </c>
      <c r="W5386">
        <v>1.9239999999999999</v>
      </c>
      <c r="X5386">
        <v>3.109</v>
      </c>
      <c r="Y5386" s="8">
        <v>43412</v>
      </c>
    </row>
    <row r="5387" spans="1:25" x14ac:dyDescent="0.25">
      <c r="A5387">
        <v>-111.977481</v>
      </c>
      <c r="B5387">
        <v>33.079103230000001</v>
      </c>
      <c r="C5387" t="s">
        <v>563</v>
      </c>
      <c r="D5387" t="s">
        <v>562</v>
      </c>
      <c r="E5387" t="s">
        <v>561</v>
      </c>
      <c r="F5387">
        <v>2865</v>
      </c>
      <c r="G5387">
        <v>180</v>
      </c>
      <c r="H5387">
        <v>13.333</v>
      </c>
      <c r="I5387">
        <v>2.8220000000000001</v>
      </c>
      <c r="J5387">
        <v>1</v>
      </c>
      <c r="K5387">
        <v>1172.3389999999999</v>
      </c>
      <c r="L5387" t="s">
        <v>560</v>
      </c>
      <c r="M5387" t="s">
        <v>559</v>
      </c>
      <c r="N5387" s="8">
        <v>43412</v>
      </c>
      <c r="O5387">
        <v>0</v>
      </c>
      <c r="P5387">
        <v>0</v>
      </c>
      <c r="Q5387">
        <v>12911.261</v>
      </c>
      <c r="R5387">
        <v>1370.4</v>
      </c>
      <c r="S5387">
        <v>2.855</v>
      </c>
      <c r="T5387">
        <v>33</v>
      </c>
      <c r="U5387">
        <v>4152.7290000000003</v>
      </c>
      <c r="V5387">
        <v>11</v>
      </c>
      <c r="W5387">
        <v>1.9239999999999999</v>
      </c>
      <c r="X5387">
        <v>3.109</v>
      </c>
      <c r="Y5387" s="8">
        <v>43412</v>
      </c>
    </row>
    <row r="5388" spans="1:25" x14ac:dyDescent="0.25">
      <c r="A5388">
        <v>-111.97747982999999</v>
      </c>
      <c r="B5388">
        <v>33.079096219999997</v>
      </c>
      <c r="C5388" t="s">
        <v>563</v>
      </c>
      <c r="D5388" t="s">
        <v>562</v>
      </c>
      <c r="E5388" t="s">
        <v>561</v>
      </c>
      <c r="F5388">
        <v>2866</v>
      </c>
      <c r="G5388">
        <v>181</v>
      </c>
      <c r="H5388">
        <v>13.333</v>
      </c>
      <c r="I5388">
        <v>2.69</v>
      </c>
      <c r="J5388">
        <v>1</v>
      </c>
      <c r="K5388">
        <v>1172.375</v>
      </c>
      <c r="L5388" t="s">
        <v>560</v>
      </c>
      <c r="M5388" t="s">
        <v>559</v>
      </c>
      <c r="N5388" s="8">
        <v>43412</v>
      </c>
      <c r="O5388">
        <v>0</v>
      </c>
      <c r="P5388">
        <v>0</v>
      </c>
      <c r="Q5388">
        <v>12274.201999999999</v>
      </c>
      <c r="R5388">
        <v>1366.3330000000001</v>
      </c>
      <c r="S5388">
        <v>2.847</v>
      </c>
      <c r="T5388">
        <v>33</v>
      </c>
      <c r="U5388">
        <v>4140.4040000000005</v>
      </c>
      <c r="V5388">
        <v>11</v>
      </c>
      <c r="W5388">
        <v>1.8340000000000001</v>
      </c>
      <c r="X5388">
        <v>2.964</v>
      </c>
      <c r="Y5388" s="8">
        <v>43412</v>
      </c>
    </row>
    <row r="5389" spans="1:25" x14ac:dyDescent="0.25">
      <c r="A5389">
        <v>-111.97748051000001</v>
      </c>
      <c r="B5389">
        <v>33.079088210000002</v>
      </c>
      <c r="C5389" t="s">
        <v>563</v>
      </c>
      <c r="D5389" t="s">
        <v>562</v>
      </c>
      <c r="E5389" t="s">
        <v>561</v>
      </c>
      <c r="F5389">
        <v>2867</v>
      </c>
      <c r="G5389">
        <v>177</v>
      </c>
      <c r="H5389">
        <v>13.333</v>
      </c>
      <c r="I5389">
        <v>2.9529999999999998</v>
      </c>
      <c r="J5389">
        <v>1</v>
      </c>
      <c r="K5389">
        <v>1172.4380000000001</v>
      </c>
      <c r="L5389" t="s">
        <v>560</v>
      </c>
      <c r="M5389" t="s">
        <v>559</v>
      </c>
      <c r="N5389" s="8">
        <v>43412</v>
      </c>
      <c r="O5389">
        <v>0</v>
      </c>
      <c r="P5389">
        <v>0</v>
      </c>
      <c r="Q5389">
        <v>12559.683000000001</v>
      </c>
      <c r="R5389">
        <v>1273.836</v>
      </c>
      <c r="S5389">
        <v>2.6539999999999999</v>
      </c>
      <c r="T5389">
        <v>33</v>
      </c>
      <c r="U5389">
        <v>3860.1089999999999</v>
      </c>
      <c r="V5389">
        <v>11</v>
      </c>
      <c r="W5389">
        <v>2.0129999999999999</v>
      </c>
      <c r="X5389">
        <v>3.254</v>
      </c>
      <c r="Y5389" s="8">
        <v>43412</v>
      </c>
    </row>
    <row r="5390" spans="1:25" x14ac:dyDescent="0.25">
      <c r="A5390">
        <v>-111.97748014</v>
      </c>
      <c r="B5390">
        <v>33.079081189999997</v>
      </c>
      <c r="C5390" t="s">
        <v>563</v>
      </c>
      <c r="D5390" t="s">
        <v>562</v>
      </c>
      <c r="E5390" t="s">
        <v>561</v>
      </c>
      <c r="F5390">
        <v>2868</v>
      </c>
      <c r="G5390">
        <v>185</v>
      </c>
      <c r="H5390">
        <v>13.333</v>
      </c>
      <c r="I5390">
        <v>2.5590000000000002</v>
      </c>
      <c r="J5390">
        <v>1</v>
      </c>
      <c r="K5390">
        <v>1172.5</v>
      </c>
      <c r="L5390" t="s">
        <v>560</v>
      </c>
      <c r="M5390" t="s">
        <v>559</v>
      </c>
      <c r="N5390" s="8">
        <v>43412</v>
      </c>
      <c r="O5390">
        <v>0</v>
      </c>
      <c r="P5390">
        <v>0</v>
      </c>
      <c r="Q5390">
        <v>13418.385</v>
      </c>
      <c r="R5390">
        <v>1570.3009999999999</v>
      </c>
      <c r="S5390">
        <v>3.2709999999999999</v>
      </c>
      <c r="T5390">
        <v>33</v>
      </c>
      <c r="U5390">
        <v>4758.4880000000003</v>
      </c>
      <c r="V5390">
        <v>11</v>
      </c>
      <c r="W5390">
        <v>1.7450000000000001</v>
      </c>
      <c r="X5390">
        <v>2.82</v>
      </c>
      <c r="Y5390" s="8">
        <v>43412</v>
      </c>
    </row>
    <row r="5391" spans="1:25" x14ac:dyDescent="0.25">
      <c r="A5391">
        <v>-111.97748254</v>
      </c>
      <c r="B5391">
        <v>33.079073119999997</v>
      </c>
      <c r="C5391" t="s">
        <v>563</v>
      </c>
      <c r="D5391" t="s">
        <v>562</v>
      </c>
      <c r="E5391" t="s">
        <v>561</v>
      </c>
      <c r="F5391">
        <v>2869</v>
      </c>
      <c r="G5391">
        <v>171</v>
      </c>
      <c r="H5391">
        <v>13.333</v>
      </c>
      <c r="I5391">
        <v>2.887</v>
      </c>
      <c r="J5391">
        <v>1</v>
      </c>
      <c r="K5391">
        <v>1172.3520000000001</v>
      </c>
      <c r="L5391" t="s">
        <v>560</v>
      </c>
      <c r="M5391" t="s">
        <v>559</v>
      </c>
      <c r="N5391" s="8">
        <v>43412</v>
      </c>
      <c r="O5391">
        <v>0</v>
      </c>
      <c r="P5391">
        <v>0</v>
      </c>
      <c r="Q5391">
        <v>11607.455</v>
      </c>
      <c r="R5391">
        <v>1204.0139999999999</v>
      </c>
      <c r="S5391">
        <v>2.508</v>
      </c>
      <c r="T5391">
        <v>33</v>
      </c>
      <c r="U5391">
        <v>3648.5279999999998</v>
      </c>
      <c r="V5391">
        <v>11</v>
      </c>
      <c r="W5391">
        <v>1.9690000000000001</v>
      </c>
      <c r="X5391">
        <v>3.181</v>
      </c>
      <c r="Y5391" s="8">
        <v>43412</v>
      </c>
    </row>
    <row r="5392" spans="1:25" x14ac:dyDescent="0.25">
      <c r="A5392">
        <v>-111.97748032</v>
      </c>
      <c r="B5392">
        <v>33.079065210000003</v>
      </c>
      <c r="C5392" t="s">
        <v>563</v>
      </c>
      <c r="D5392" t="s">
        <v>562</v>
      </c>
      <c r="E5392" t="s">
        <v>561</v>
      </c>
      <c r="F5392">
        <v>2870</v>
      </c>
      <c r="G5392">
        <v>184</v>
      </c>
      <c r="H5392">
        <v>13.333</v>
      </c>
      <c r="I5392">
        <v>2.9529999999999998</v>
      </c>
      <c r="J5392">
        <v>1</v>
      </c>
      <c r="K5392">
        <v>1172.3230000000001</v>
      </c>
      <c r="L5392" t="s">
        <v>560</v>
      </c>
      <c r="M5392" t="s">
        <v>559</v>
      </c>
      <c r="N5392" s="8">
        <v>43412</v>
      </c>
      <c r="O5392">
        <v>0</v>
      </c>
      <c r="P5392">
        <v>0</v>
      </c>
      <c r="Q5392">
        <v>12571.636</v>
      </c>
      <c r="R5392">
        <v>1275.048</v>
      </c>
      <c r="S5392">
        <v>2.6560000000000001</v>
      </c>
      <c r="T5392">
        <v>33</v>
      </c>
      <c r="U5392">
        <v>3863.7820000000002</v>
      </c>
      <c r="V5392">
        <v>11</v>
      </c>
      <c r="W5392">
        <v>2.0129999999999999</v>
      </c>
      <c r="X5392">
        <v>3.254</v>
      </c>
      <c r="Y5392" s="8">
        <v>43412</v>
      </c>
    </row>
    <row r="5393" spans="1:25" x14ac:dyDescent="0.25">
      <c r="A5393">
        <v>-111.97748083</v>
      </c>
      <c r="B5393">
        <v>33.079057220000003</v>
      </c>
      <c r="C5393" t="s">
        <v>563</v>
      </c>
      <c r="D5393" t="s">
        <v>562</v>
      </c>
      <c r="E5393" t="s">
        <v>561</v>
      </c>
      <c r="F5393">
        <v>2871</v>
      </c>
      <c r="G5393">
        <v>181</v>
      </c>
      <c r="H5393">
        <v>13.333</v>
      </c>
      <c r="I5393">
        <v>2.69</v>
      </c>
      <c r="J5393">
        <v>1</v>
      </c>
      <c r="K5393">
        <v>1172.306</v>
      </c>
      <c r="L5393" t="s">
        <v>560</v>
      </c>
      <c r="M5393" t="s">
        <v>559</v>
      </c>
      <c r="N5393" s="8">
        <v>43412</v>
      </c>
      <c r="O5393">
        <v>0</v>
      </c>
      <c r="P5393">
        <v>0</v>
      </c>
      <c r="Q5393">
        <v>11956.664000000001</v>
      </c>
      <c r="R5393">
        <v>1330.9860000000001</v>
      </c>
      <c r="S5393">
        <v>2.7730000000000001</v>
      </c>
      <c r="T5393">
        <v>33</v>
      </c>
      <c r="U5393">
        <v>4033.2910000000002</v>
      </c>
      <c r="V5393">
        <v>11</v>
      </c>
      <c r="W5393">
        <v>1.8340000000000001</v>
      </c>
      <c r="X5393">
        <v>2.964</v>
      </c>
      <c r="Y5393" s="8">
        <v>43412</v>
      </c>
    </row>
    <row r="5394" spans="1:25" x14ac:dyDescent="0.25">
      <c r="A5394">
        <v>-111.97748083</v>
      </c>
      <c r="B5394">
        <v>33.079050219999999</v>
      </c>
      <c r="C5394" t="s">
        <v>563</v>
      </c>
      <c r="D5394" t="s">
        <v>562</v>
      </c>
      <c r="E5394" t="s">
        <v>561</v>
      </c>
      <c r="F5394">
        <v>2872</v>
      </c>
      <c r="G5394">
        <v>181</v>
      </c>
      <c r="H5394">
        <v>13.333</v>
      </c>
      <c r="I5394">
        <v>2.657</v>
      </c>
      <c r="J5394">
        <v>1</v>
      </c>
      <c r="K5394">
        <v>1172.3689999999999</v>
      </c>
      <c r="L5394" t="s">
        <v>560</v>
      </c>
      <c r="M5394" t="s">
        <v>559</v>
      </c>
      <c r="N5394" s="8">
        <v>43412</v>
      </c>
      <c r="O5394">
        <v>0</v>
      </c>
      <c r="P5394">
        <v>0</v>
      </c>
      <c r="Q5394">
        <v>12571.745999999999</v>
      </c>
      <c r="R5394">
        <v>1416.7329999999999</v>
      </c>
      <c r="S5394">
        <v>2.952</v>
      </c>
      <c r="T5394">
        <v>33</v>
      </c>
      <c r="U5394">
        <v>4293.1289999999999</v>
      </c>
      <c r="V5394">
        <v>11</v>
      </c>
      <c r="W5394">
        <v>1.8120000000000001</v>
      </c>
      <c r="X5394">
        <v>2.9279999999999999</v>
      </c>
      <c r="Y5394" s="8">
        <v>43412</v>
      </c>
    </row>
    <row r="5395" spans="1:25" x14ac:dyDescent="0.25">
      <c r="A5395">
        <v>-111.97748066</v>
      </c>
      <c r="B5395">
        <v>33.079042219999998</v>
      </c>
      <c r="C5395" t="s">
        <v>563</v>
      </c>
      <c r="D5395" t="s">
        <v>562</v>
      </c>
      <c r="E5395" t="s">
        <v>561</v>
      </c>
      <c r="F5395">
        <v>2873</v>
      </c>
      <c r="G5395">
        <v>182</v>
      </c>
      <c r="H5395">
        <v>13.333</v>
      </c>
      <c r="I5395">
        <v>2.7229999999999999</v>
      </c>
      <c r="J5395">
        <v>1</v>
      </c>
      <c r="K5395">
        <v>1172.4670000000001</v>
      </c>
      <c r="L5395" t="s">
        <v>560</v>
      </c>
      <c r="M5395" t="s">
        <v>559</v>
      </c>
      <c r="N5395" s="8">
        <v>43412</v>
      </c>
      <c r="O5395">
        <v>0</v>
      </c>
      <c r="P5395">
        <v>0</v>
      </c>
      <c r="Q5395">
        <v>11169.182000000001</v>
      </c>
      <c r="R5395">
        <v>1228.346</v>
      </c>
      <c r="S5395">
        <v>2.5590000000000002</v>
      </c>
      <c r="T5395">
        <v>33</v>
      </c>
      <c r="U5395">
        <v>3722.259</v>
      </c>
      <c r="V5395">
        <v>11</v>
      </c>
      <c r="W5395">
        <v>1.857</v>
      </c>
      <c r="X5395">
        <v>3.0009999999999999</v>
      </c>
      <c r="Y5395" s="8">
        <v>43412</v>
      </c>
    </row>
    <row r="5396" spans="1:25" x14ac:dyDescent="0.25">
      <c r="A5396">
        <v>-111.97748117</v>
      </c>
      <c r="B5396">
        <v>33.079034219999997</v>
      </c>
      <c r="C5396" t="s">
        <v>563</v>
      </c>
      <c r="D5396" t="s">
        <v>562</v>
      </c>
      <c r="E5396" t="s">
        <v>561</v>
      </c>
      <c r="F5396">
        <v>2874</v>
      </c>
      <c r="G5396">
        <v>179</v>
      </c>
      <c r="H5396">
        <v>13.333</v>
      </c>
      <c r="I5396">
        <v>2.657</v>
      </c>
      <c r="J5396">
        <v>1</v>
      </c>
      <c r="K5396">
        <v>1172.365</v>
      </c>
      <c r="L5396" t="s">
        <v>560</v>
      </c>
      <c r="M5396" t="s">
        <v>559</v>
      </c>
      <c r="N5396" s="8">
        <v>43412</v>
      </c>
      <c r="O5396">
        <v>0</v>
      </c>
      <c r="P5396">
        <v>0</v>
      </c>
      <c r="Q5396">
        <v>13052.762000000001</v>
      </c>
      <c r="R5396">
        <v>1470.9390000000001</v>
      </c>
      <c r="S5396">
        <v>3.0640000000000001</v>
      </c>
      <c r="T5396">
        <v>33</v>
      </c>
      <c r="U5396">
        <v>4457.3909999999996</v>
      </c>
      <c r="V5396">
        <v>11</v>
      </c>
      <c r="W5396">
        <v>1.8120000000000001</v>
      </c>
      <c r="X5396">
        <v>2.9279999999999999</v>
      </c>
      <c r="Y5396" s="8">
        <v>43412</v>
      </c>
    </row>
    <row r="5397" spans="1:25" x14ac:dyDescent="0.25">
      <c r="A5397">
        <v>-111.97748083</v>
      </c>
      <c r="B5397">
        <v>33.07902722</v>
      </c>
      <c r="C5397" t="s">
        <v>563</v>
      </c>
      <c r="D5397" t="s">
        <v>562</v>
      </c>
      <c r="E5397" t="s">
        <v>561</v>
      </c>
      <c r="F5397">
        <v>2875</v>
      </c>
      <c r="G5397">
        <v>181</v>
      </c>
      <c r="H5397">
        <v>13.333</v>
      </c>
      <c r="I5397">
        <v>2.657</v>
      </c>
      <c r="J5397">
        <v>1</v>
      </c>
      <c r="K5397">
        <v>1172.4079999999999</v>
      </c>
      <c r="L5397" t="s">
        <v>560</v>
      </c>
      <c r="M5397" t="s">
        <v>559</v>
      </c>
      <c r="N5397" s="8">
        <v>43412</v>
      </c>
      <c r="O5397">
        <v>0</v>
      </c>
      <c r="P5397">
        <v>0</v>
      </c>
      <c r="Q5397">
        <v>13091.208000000001</v>
      </c>
      <c r="R5397">
        <v>1475.2719999999999</v>
      </c>
      <c r="S5397">
        <v>3.073</v>
      </c>
      <c r="T5397">
        <v>33</v>
      </c>
      <c r="U5397">
        <v>4470.5200000000004</v>
      </c>
      <c r="V5397">
        <v>11</v>
      </c>
      <c r="W5397">
        <v>1.8120000000000001</v>
      </c>
      <c r="X5397">
        <v>2.9279999999999999</v>
      </c>
      <c r="Y5397" s="8">
        <v>43412</v>
      </c>
    </row>
    <row r="5398" spans="1:25" x14ac:dyDescent="0.25">
      <c r="A5398">
        <v>-111.97748117</v>
      </c>
      <c r="B5398">
        <v>33.079019219999999</v>
      </c>
      <c r="C5398" t="s">
        <v>563</v>
      </c>
      <c r="D5398" t="s">
        <v>562</v>
      </c>
      <c r="E5398" t="s">
        <v>561</v>
      </c>
      <c r="F5398">
        <v>2876</v>
      </c>
      <c r="G5398">
        <v>179</v>
      </c>
      <c r="H5398">
        <v>13.333</v>
      </c>
      <c r="I5398">
        <v>2.887</v>
      </c>
      <c r="J5398">
        <v>1</v>
      </c>
      <c r="K5398">
        <v>1172.3389999999999</v>
      </c>
      <c r="L5398" t="s">
        <v>560</v>
      </c>
      <c r="M5398" t="s">
        <v>559</v>
      </c>
      <c r="N5398" s="8">
        <v>43412</v>
      </c>
      <c r="O5398">
        <v>0</v>
      </c>
      <c r="P5398">
        <v>0</v>
      </c>
      <c r="Q5398">
        <v>13200.873</v>
      </c>
      <c r="R5398">
        <v>1369.296</v>
      </c>
      <c r="S5398">
        <v>2.8530000000000002</v>
      </c>
      <c r="T5398">
        <v>33</v>
      </c>
      <c r="U5398">
        <v>4149.3810000000003</v>
      </c>
      <c r="V5398">
        <v>11</v>
      </c>
      <c r="W5398">
        <v>1.9690000000000001</v>
      </c>
      <c r="X5398">
        <v>3.181</v>
      </c>
      <c r="Y5398" s="8">
        <v>43412</v>
      </c>
    </row>
    <row r="5399" spans="1:25" x14ac:dyDescent="0.25">
      <c r="A5399">
        <v>-111.97748134</v>
      </c>
      <c r="B5399">
        <v>33.079011219999998</v>
      </c>
      <c r="C5399" t="s">
        <v>563</v>
      </c>
      <c r="D5399" t="s">
        <v>562</v>
      </c>
      <c r="E5399" t="s">
        <v>561</v>
      </c>
      <c r="F5399">
        <v>2877</v>
      </c>
      <c r="G5399">
        <v>178</v>
      </c>
      <c r="H5399">
        <v>13.333</v>
      </c>
      <c r="I5399">
        <v>2.69</v>
      </c>
      <c r="J5399">
        <v>1</v>
      </c>
      <c r="K5399">
        <v>1172.26</v>
      </c>
      <c r="L5399" t="s">
        <v>560</v>
      </c>
      <c r="M5399" t="s">
        <v>559</v>
      </c>
      <c r="N5399" s="8">
        <v>43412</v>
      </c>
      <c r="O5399">
        <v>0</v>
      </c>
      <c r="P5399">
        <v>0</v>
      </c>
      <c r="Q5399">
        <v>13427.362999999999</v>
      </c>
      <c r="R5399">
        <v>1494.7</v>
      </c>
      <c r="S5399">
        <v>3.1139999999999999</v>
      </c>
      <c r="T5399">
        <v>33</v>
      </c>
      <c r="U5399">
        <v>4529.3950000000004</v>
      </c>
      <c r="V5399">
        <v>11</v>
      </c>
      <c r="W5399">
        <v>1.8340000000000001</v>
      </c>
      <c r="X5399">
        <v>2.964</v>
      </c>
      <c r="Y5399" s="8">
        <v>43412</v>
      </c>
    </row>
    <row r="5400" spans="1:25" x14ac:dyDescent="0.25">
      <c r="A5400">
        <v>-111.97748217</v>
      </c>
      <c r="B5400">
        <v>33.079004220000002</v>
      </c>
      <c r="C5400" t="s">
        <v>563</v>
      </c>
      <c r="D5400" t="s">
        <v>562</v>
      </c>
      <c r="E5400" t="s">
        <v>561</v>
      </c>
      <c r="F5400">
        <v>2878</v>
      </c>
      <c r="G5400">
        <v>179</v>
      </c>
      <c r="H5400">
        <v>13.333</v>
      </c>
      <c r="I5400">
        <v>2.8220000000000001</v>
      </c>
      <c r="J5400">
        <v>1</v>
      </c>
      <c r="K5400">
        <v>1172.329</v>
      </c>
      <c r="L5400" t="s">
        <v>560</v>
      </c>
      <c r="M5400" t="s">
        <v>559</v>
      </c>
      <c r="N5400" s="8">
        <v>43412</v>
      </c>
      <c r="O5400">
        <v>0</v>
      </c>
      <c r="P5400">
        <v>0</v>
      </c>
      <c r="Q5400">
        <v>13472.364</v>
      </c>
      <c r="R5400">
        <v>1429.9559999999999</v>
      </c>
      <c r="S5400">
        <v>2.9790000000000001</v>
      </c>
      <c r="T5400">
        <v>33</v>
      </c>
      <c r="U5400">
        <v>4333.2</v>
      </c>
      <c r="V5400">
        <v>11</v>
      </c>
      <c r="W5400">
        <v>1.9239999999999999</v>
      </c>
      <c r="X5400">
        <v>3.109</v>
      </c>
      <c r="Y5400" s="8">
        <v>43412</v>
      </c>
    </row>
    <row r="5401" spans="1:25" x14ac:dyDescent="0.25">
      <c r="A5401">
        <v>-111.97748113999999</v>
      </c>
      <c r="B5401">
        <v>33.078996189999998</v>
      </c>
      <c r="C5401" t="s">
        <v>563</v>
      </c>
      <c r="D5401" t="s">
        <v>562</v>
      </c>
      <c r="E5401" t="s">
        <v>561</v>
      </c>
      <c r="F5401">
        <v>2879</v>
      </c>
      <c r="G5401">
        <v>185</v>
      </c>
      <c r="H5401">
        <v>13.333</v>
      </c>
      <c r="I5401">
        <v>2.5259999999999998</v>
      </c>
      <c r="J5401">
        <v>1</v>
      </c>
      <c r="K5401">
        <v>1172.356</v>
      </c>
      <c r="L5401" t="s">
        <v>560</v>
      </c>
      <c r="M5401" t="s">
        <v>559</v>
      </c>
      <c r="N5401" s="8">
        <v>43412</v>
      </c>
      <c r="O5401">
        <v>0</v>
      </c>
      <c r="P5401">
        <v>0</v>
      </c>
      <c r="Q5401">
        <v>14278.683999999999</v>
      </c>
      <c r="R5401">
        <v>1692.68</v>
      </c>
      <c r="S5401">
        <v>3.5259999999999998</v>
      </c>
      <c r="T5401">
        <v>33</v>
      </c>
      <c r="U5401">
        <v>5129.3320000000003</v>
      </c>
      <c r="V5401">
        <v>11</v>
      </c>
      <c r="W5401">
        <v>1.722</v>
      </c>
      <c r="X5401">
        <v>2.7839999999999998</v>
      </c>
      <c r="Y5401" s="8">
        <v>43412</v>
      </c>
    </row>
    <row r="5402" spans="1:25" x14ac:dyDescent="0.25">
      <c r="A5402">
        <v>-111.97748134</v>
      </c>
      <c r="B5402">
        <v>33.078989219999997</v>
      </c>
      <c r="C5402" t="s">
        <v>563</v>
      </c>
      <c r="D5402" t="s">
        <v>562</v>
      </c>
      <c r="E5402" t="s">
        <v>561</v>
      </c>
      <c r="F5402">
        <v>2880</v>
      </c>
      <c r="G5402">
        <v>178</v>
      </c>
      <c r="H5402">
        <v>13.333</v>
      </c>
      <c r="I5402">
        <v>2.7229999999999999</v>
      </c>
      <c r="J5402">
        <v>1</v>
      </c>
      <c r="K5402">
        <v>1172.3620000000001</v>
      </c>
      <c r="L5402" t="s">
        <v>560</v>
      </c>
      <c r="M5402" t="s">
        <v>559</v>
      </c>
      <c r="N5402" s="8">
        <v>43412</v>
      </c>
      <c r="O5402">
        <v>0</v>
      </c>
      <c r="P5402">
        <v>0</v>
      </c>
      <c r="Q5402">
        <v>16137.808999999999</v>
      </c>
      <c r="R5402">
        <v>1774.777</v>
      </c>
      <c r="S5402">
        <v>3.6970000000000001</v>
      </c>
      <c r="T5402">
        <v>33</v>
      </c>
      <c r="U5402">
        <v>5378.1120000000001</v>
      </c>
      <c r="V5402">
        <v>11</v>
      </c>
      <c r="W5402">
        <v>1.857</v>
      </c>
      <c r="X5402">
        <v>3.0009999999999999</v>
      </c>
      <c r="Y5402" s="8">
        <v>43412</v>
      </c>
    </row>
    <row r="5403" spans="1:25" x14ac:dyDescent="0.25">
      <c r="A5403">
        <v>-111.97748117</v>
      </c>
      <c r="B5403">
        <v>33.078981220000003</v>
      </c>
      <c r="C5403" t="s">
        <v>563</v>
      </c>
      <c r="D5403" t="s">
        <v>562</v>
      </c>
      <c r="E5403" t="s">
        <v>561</v>
      </c>
      <c r="F5403">
        <v>2881</v>
      </c>
      <c r="G5403">
        <v>179</v>
      </c>
      <c r="H5403">
        <v>13.333</v>
      </c>
      <c r="I5403">
        <v>2.7229999999999999</v>
      </c>
      <c r="J5403">
        <v>1</v>
      </c>
      <c r="K5403">
        <v>1172.405</v>
      </c>
      <c r="L5403" t="s">
        <v>560</v>
      </c>
      <c r="M5403" t="s">
        <v>559</v>
      </c>
      <c r="N5403" s="8">
        <v>43412</v>
      </c>
      <c r="O5403">
        <v>0</v>
      </c>
      <c r="P5403">
        <v>0</v>
      </c>
      <c r="Q5403">
        <v>14533.925999999999</v>
      </c>
      <c r="R5403">
        <v>1598.3879999999999</v>
      </c>
      <c r="S5403">
        <v>3.33</v>
      </c>
      <c r="T5403">
        <v>33</v>
      </c>
      <c r="U5403">
        <v>4843.5990000000002</v>
      </c>
      <c r="V5403">
        <v>11</v>
      </c>
      <c r="W5403">
        <v>1.857</v>
      </c>
      <c r="X5403">
        <v>3.0009999999999999</v>
      </c>
      <c r="Y5403" s="8">
        <v>43412</v>
      </c>
    </row>
    <row r="5404" spans="1:25" x14ac:dyDescent="0.25">
      <c r="A5404">
        <v>-111.97748166</v>
      </c>
      <c r="B5404">
        <v>33.078974219999999</v>
      </c>
      <c r="C5404" t="s">
        <v>563</v>
      </c>
      <c r="D5404" t="s">
        <v>562</v>
      </c>
      <c r="E5404" t="s">
        <v>561</v>
      </c>
      <c r="F5404">
        <v>2882</v>
      </c>
      <c r="G5404">
        <v>182</v>
      </c>
      <c r="H5404">
        <v>13.333</v>
      </c>
      <c r="I5404">
        <v>2.8220000000000001</v>
      </c>
      <c r="J5404">
        <v>1</v>
      </c>
      <c r="K5404">
        <v>1172.375</v>
      </c>
      <c r="L5404" t="s">
        <v>560</v>
      </c>
      <c r="M5404" t="s">
        <v>559</v>
      </c>
      <c r="N5404" s="8">
        <v>43412</v>
      </c>
      <c r="O5404">
        <v>0</v>
      </c>
      <c r="P5404">
        <v>0</v>
      </c>
      <c r="Q5404">
        <v>14697.183999999999</v>
      </c>
      <c r="R5404">
        <v>1559.9580000000001</v>
      </c>
      <c r="S5404">
        <v>3.25</v>
      </c>
      <c r="T5404">
        <v>33</v>
      </c>
      <c r="U5404">
        <v>4727.1459999999997</v>
      </c>
      <c r="V5404">
        <v>11</v>
      </c>
      <c r="W5404">
        <v>1.9239999999999999</v>
      </c>
      <c r="X5404">
        <v>3.109</v>
      </c>
      <c r="Y5404" s="8">
        <v>43412</v>
      </c>
    </row>
    <row r="5405" spans="1:25" x14ac:dyDescent="0.25">
      <c r="A5405">
        <v>-111.97748183</v>
      </c>
      <c r="B5405">
        <v>33.078966219999998</v>
      </c>
      <c r="C5405" t="s">
        <v>563</v>
      </c>
      <c r="D5405" t="s">
        <v>562</v>
      </c>
      <c r="E5405" t="s">
        <v>561</v>
      </c>
      <c r="F5405">
        <v>2883</v>
      </c>
      <c r="G5405">
        <v>181</v>
      </c>
      <c r="H5405">
        <v>13.333</v>
      </c>
      <c r="I5405">
        <v>2.657</v>
      </c>
      <c r="J5405">
        <v>1</v>
      </c>
      <c r="K5405">
        <v>1172.4570000000001</v>
      </c>
      <c r="L5405" t="s">
        <v>560</v>
      </c>
      <c r="M5405" t="s">
        <v>559</v>
      </c>
      <c r="N5405" s="8">
        <v>43412</v>
      </c>
      <c r="O5405">
        <v>0</v>
      </c>
      <c r="P5405">
        <v>0</v>
      </c>
      <c r="Q5405">
        <v>14559.704</v>
      </c>
      <c r="R5405">
        <v>1640.759</v>
      </c>
      <c r="S5405">
        <v>3.4180000000000001</v>
      </c>
      <c r="T5405">
        <v>33</v>
      </c>
      <c r="U5405">
        <v>4971.9970000000003</v>
      </c>
      <c r="V5405">
        <v>11</v>
      </c>
      <c r="W5405">
        <v>1.8120000000000001</v>
      </c>
      <c r="X5405">
        <v>2.9279999999999999</v>
      </c>
      <c r="Y5405" s="8">
        <v>43412</v>
      </c>
    </row>
    <row r="5406" spans="1:25" x14ac:dyDescent="0.25">
      <c r="A5406">
        <v>-111.97748149</v>
      </c>
      <c r="B5406">
        <v>33.078959210000001</v>
      </c>
      <c r="C5406" t="s">
        <v>563</v>
      </c>
      <c r="D5406" t="s">
        <v>562</v>
      </c>
      <c r="E5406" t="s">
        <v>561</v>
      </c>
      <c r="F5406">
        <v>2884</v>
      </c>
      <c r="G5406">
        <v>183</v>
      </c>
      <c r="H5406">
        <v>13.333</v>
      </c>
      <c r="I5406">
        <v>3.0179999999999998</v>
      </c>
      <c r="J5406">
        <v>1</v>
      </c>
      <c r="K5406">
        <v>1172.434</v>
      </c>
      <c r="L5406" t="s">
        <v>560</v>
      </c>
      <c r="M5406" t="s">
        <v>559</v>
      </c>
      <c r="N5406" s="8">
        <v>43412</v>
      </c>
      <c r="O5406">
        <v>0</v>
      </c>
      <c r="P5406">
        <v>0</v>
      </c>
      <c r="Q5406">
        <v>13392.222</v>
      </c>
      <c r="R5406">
        <v>1328.7460000000001</v>
      </c>
      <c r="S5406">
        <v>2.7679999999999998</v>
      </c>
      <c r="T5406">
        <v>33</v>
      </c>
      <c r="U5406">
        <v>4026.5039999999999</v>
      </c>
      <c r="V5406">
        <v>11</v>
      </c>
      <c r="W5406">
        <v>2.0579999999999998</v>
      </c>
      <c r="X5406">
        <v>3.3260000000000001</v>
      </c>
      <c r="Y5406" s="8">
        <v>43412</v>
      </c>
    </row>
    <row r="5407" spans="1:25" x14ac:dyDescent="0.25">
      <c r="A5407">
        <v>-111.97748117</v>
      </c>
      <c r="B5407">
        <v>33.07895122</v>
      </c>
      <c r="C5407" t="s">
        <v>563</v>
      </c>
      <c r="D5407" t="s">
        <v>562</v>
      </c>
      <c r="E5407" t="s">
        <v>561</v>
      </c>
      <c r="F5407">
        <v>2885</v>
      </c>
      <c r="G5407">
        <v>179</v>
      </c>
      <c r="H5407">
        <v>13.333</v>
      </c>
      <c r="I5407">
        <v>2.92</v>
      </c>
      <c r="J5407">
        <v>1</v>
      </c>
      <c r="K5407">
        <v>1172.3789999999999</v>
      </c>
      <c r="L5407" t="s">
        <v>560</v>
      </c>
      <c r="M5407" t="s">
        <v>559</v>
      </c>
      <c r="N5407" s="8">
        <v>43412</v>
      </c>
      <c r="O5407">
        <v>0</v>
      </c>
      <c r="P5407">
        <v>0</v>
      </c>
      <c r="Q5407">
        <v>14456.704</v>
      </c>
      <c r="R5407">
        <v>1482.711</v>
      </c>
      <c r="S5407">
        <v>3.089</v>
      </c>
      <c r="T5407">
        <v>33</v>
      </c>
      <c r="U5407">
        <v>4493.0640000000003</v>
      </c>
      <c r="V5407">
        <v>11</v>
      </c>
      <c r="W5407">
        <v>1.9910000000000001</v>
      </c>
      <c r="X5407">
        <v>3.218</v>
      </c>
      <c r="Y5407" s="8">
        <v>43412</v>
      </c>
    </row>
    <row r="5408" spans="1:25" x14ac:dyDescent="0.25">
      <c r="A5408">
        <v>-111.97748217</v>
      </c>
      <c r="B5408">
        <v>33.078943219999999</v>
      </c>
      <c r="C5408" t="s">
        <v>563</v>
      </c>
      <c r="D5408" t="s">
        <v>562</v>
      </c>
      <c r="E5408" t="s">
        <v>561</v>
      </c>
      <c r="F5408">
        <v>2886</v>
      </c>
      <c r="G5408">
        <v>179</v>
      </c>
      <c r="H5408">
        <v>13.333</v>
      </c>
      <c r="I5408">
        <v>2.8540000000000001</v>
      </c>
      <c r="J5408">
        <v>1</v>
      </c>
      <c r="K5408">
        <v>1172.434</v>
      </c>
      <c r="L5408" t="s">
        <v>560</v>
      </c>
      <c r="M5408" t="s">
        <v>559</v>
      </c>
      <c r="N5408" s="8">
        <v>43412</v>
      </c>
      <c r="O5408">
        <v>0</v>
      </c>
      <c r="P5408">
        <v>0</v>
      </c>
      <c r="Q5408">
        <v>14477.468999999999</v>
      </c>
      <c r="R5408">
        <v>1518.9749999999999</v>
      </c>
      <c r="S5408">
        <v>3.165</v>
      </c>
      <c r="T5408">
        <v>33</v>
      </c>
      <c r="U5408">
        <v>4602.9549999999999</v>
      </c>
      <c r="V5408">
        <v>11</v>
      </c>
      <c r="W5408">
        <v>1.946</v>
      </c>
      <c r="X5408">
        <v>3.145</v>
      </c>
      <c r="Y5408" s="8">
        <v>43412</v>
      </c>
    </row>
    <row r="5409" spans="1:25" x14ac:dyDescent="0.25">
      <c r="A5409">
        <v>-111.97748132</v>
      </c>
      <c r="B5409">
        <v>33.078935209999997</v>
      </c>
      <c r="C5409" t="s">
        <v>563</v>
      </c>
      <c r="D5409" t="s">
        <v>562</v>
      </c>
      <c r="E5409" t="s">
        <v>561</v>
      </c>
      <c r="F5409">
        <v>2887</v>
      </c>
      <c r="G5409">
        <v>184</v>
      </c>
      <c r="H5409">
        <v>13.333</v>
      </c>
      <c r="I5409">
        <v>2.9529999999999998</v>
      </c>
      <c r="J5409">
        <v>1</v>
      </c>
      <c r="K5409">
        <v>1172.3720000000001</v>
      </c>
      <c r="L5409" t="s">
        <v>560</v>
      </c>
      <c r="M5409" t="s">
        <v>559</v>
      </c>
      <c r="N5409" s="8">
        <v>43412</v>
      </c>
      <c r="O5409">
        <v>0</v>
      </c>
      <c r="P5409">
        <v>0</v>
      </c>
      <c r="Q5409">
        <v>14931.550999999999</v>
      </c>
      <c r="R5409">
        <v>1514.3969999999999</v>
      </c>
      <c r="S5409">
        <v>3.1549999999999998</v>
      </c>
      <c r="T5409">
        <v>33</v>
      </c>
      <c r="U5409">
        <v>4589.0810000000001</v>
      </c>
      <c r="V5409">
        <v>11</v>
      </c>
      <c r="W5409">
        <v>2.0129999999999999</v>
      </c>
      <c r="X5409">
        <v>3.254</v>
      </c>
      <c r="Y5409" s="8">
        <v>43412</v>
      </c>
    </row>
    <row r="5410" spans="1:25" x14ac:dyDescent="0.25">
      <c r="A5410">
        <v>-111.97748166</v>
      </c>
      <c r="B5410">
        <v>33.078928220000002</v>
      </c>
      <c r="C5410" t="s">
        <v>563</v>
      </c>
      <c r="D5410" t="s">
        <v>562</v>
      </c>
      <c r="E5410" t="s">
        <v>561</v>
      </c>
      <c r="F5410">
        <v>2888</v>
      </c>
      <c r="G5410">
        <v>182</v>
      </c>
      <c r="H5410">
        <v>13.333</v>
      </c>
      <c r="I5410">
        <v>2.4929999999999999</v>
      </c>
      <c r="J5410">
        <v>1</v>
      </c>
      <c r="K5410">
        <v>1172.3689999999999</v>
      </c>
      <c r="L5410" t="s">
        <v>560</v>
      </c>
      <c r="M5410" t="s">
        <v>559</v>
      </c>
      <c r="N5410" s="8">
        <v>43412</v>
      </c>
      <c r="O5410">
        <v>0</v>
      </c>
      <c r="P5410">
        <v>0</v>
      </c>
      <c r="Q5410">
        <v>15805.29</v>
      </c>
      <c r="R5410">
        <v>1898.306</v>
      </c>
      <c r="S5410">
        <v>3.9550000000000001</v>
      </c>
      <c r="T5410">
        <v>33</v>
      </c>
      <c r="U5410">
        <v>5752.4409999999998</v>
      </c>
      <c r="V5410">
        <v>11</v>
      </c>
      <c r="W5410">
        <v>1.7</v>
      </c>
      <c r="X5410">
        <v>2.7480000000000002</v>
      </c>
      <c r="Y5410" s="8">
        <v>43412</v>
      </c>
    </row>
    <row r="5411" spans="1:25" x14ac:dyDescent="0.25">
      <c r="A5411">
        <v>-111.97748186</v>
      </c>
      <c r="B5411">
        <v>33.078920189999998</v>
      </c>
      <c r="C5411" t="s">
        <v>563</v>
      </c>
      <c r="D5411" t="s">
        <v>562</v>
      </c>
      <c r="E5411" t="s">
        <v>561</v>
      </c>
      <c r="F5411">
        <v>2889</v>
      </c>
      <c r="G5411">
        <v>175</v>
      </c>
      <c r="H5411">
        <v>13.333</v>
      </c>
      <c r="I5411">
        <v>2.625</v>
      </c>
      <c r="J5411">
        <v>1</v>
      </c>
      <c r="K5411">
        <v>1172.3130000000001</v>
      </c>
      <c r="L5411" t="s">
        <v>560</v>
      </c>
      <c r="M5411" t="s">
        <v>559</v>
      </c>
      <c r="N5411" s="8">
        <v>43412</v>
      </c>
      <c r="O5411">
        <v>0</v>
      </c>
      <c r="P5411">
        <v>0</v>
      </c>
      <c r="Q5411">
        <v>15232.179</v>
      </c>
      <c r="R5411">
        <v>1737.998</v>
      </c>
      <c r="S5411">
        <v>3.621</v>
      </c>
      <c r="T5411">
        <v>33</v>
      </c>
      <c r="U5411">
        <v>5266.6610000000001</v>
      </c>
      <c r="V5411">
        <v>11</v>
      </c>
      <c r="W5411">
        <v>1.79</v>
      </c>
      <c r="X5411">
        <v>2.8919999999999999</v>
      </c>
      <c r="Y5411" s="8">
        <v>43412</v>
      </c>
    </row>
    <row r="5412" spans="1:25" x14ac:dyDescent="0.25">
      <c r="A5412">
        <v>-111.97748233999999</v>
      </c>
      <c r="B5412">
        <v>33.078913219999997</v>
      </c>
      <c r="C5412" t="s">
        <v>563</v>
      </c>
      <c r="D5412" t="s">
        <v>562</v>
      </c>
      <c r="E5412" t="s">
        <v>561</v>
      </c>
      <c r="F5412">
        <v>2890</v>
      </c>
      <c r="G5412">
        <v>178</v>
      </c>
      <c r="H5412">
        <v>13.333</v>
      </c>
      <c r="I5412">
        <v>2.92</v>
      </c>
      <c r="J5412">
        <v>1</v>
      </c>
      <c r="K5412">
        <v>1172.3</v>
      </c>
      <c r="L5412" t="s">
        <v>560</v>
      </c>
      <c r="M5412" t="s">
        <v>559</v>
      </c>
      <c r="N5412" s="8">
        <v>43412</v>
      </c>
      <c r="O5412">
        <v>0</v>
      </c>
      <c r="P5412">
        <v>0</v>
      </c>
      <c r="Q5412">
        <v>14102.593000000001</v>
      </c>
      <c r="R5412">
        <v>1446.393</v>
      </c>
      <c r="S5412">
        <v>3.0129999999999999</v>
      </c>
      <c r="T5412">
        <v>33</v>
      </c>
      <c r="U5412">
        <v>4383.0079999999998</v>
      </c>
      <c r="V5412">
        <v>11</v>
      </c>
      <c r="W5412">
        <v>1.9910000000000001</v>
      </c>
      <c r="X5412">
        <v>3.218</v>
      </c>
      <c r="Y5412" s="8">
        <v>43412</v>
      </c>
    </row>
    <row r="5413" spans="1:25" x14ac:dyDescent="0.25">
      <c r="A5413">
        <v>-111.97748183</v>
      </c>
      <c r="B5413">
        <v>33.078905220000003</v>
      </c>
      <c r="C5413" t="s">
        <v>563</v>
      </c>
      <c r="D5413" t="s">
        <v>562</v>
      </c>
      <c r="E5413" t="s">
        <v>561</v>
      </c>
      <c r="F5413">
        <v>2891</v>
      </c>
      <c r="G5413">
        <v>181</v>
      </c>
      <c r="H5413">
        <v>13.333</v>
      </c>
      <c r="I5413">
        <v>2.4609999999999999</v>
      </c>
      <c r="J5413">
        <v>1</v>
      </c>
      <c r="K5413">
        <v>1172.3130000000001</v>
      </c>
      <c r="L5413" t="s">
        <v>560</v>
      </c>
      <c r="M5413" t="s">
        <v>559</v>
      </c>
      <c r="N5413" s="8">
        <v>43412</v>
      </c>
      <c r="O5413">
        <v>0</v>
      </c>
      <c r="P5413">
        <v>0</v>
      </c>
      <c r="Q5413">
        <v>13684.588</v>
      </c>
      <c r="R5413">
        <v>1665.5119999999999</v>
      </c>
      <c r="S5413">
        <v>3.47</v>
      </c>
      <c r="T5413">
        <v>33</v>
      </c>
      <c r="U5413">
        <v>5047.0060000000003</v>
      </c>
      <c r="V5413">
        <v>11</v>
      </c>
      <c r="W5413">
        <v>1.6779999999999999</v>
      </c>
      <c r="X5413">
        <v>2.7109999999999999</v>
      </c>
      <c r="Y5413" s="8">
        <v>43412</v>
      </c>
    </row>
    <row r="5414" spans="1:25" x14ac:dyDescent="0.25">
      <c r="A5414">
        <v>-111.97748149</v>
      </c>
      <c r="B5414">
        <v>33.078897210000001</v>
      </c>
      <c r="C5414" t="s">
        <v>563</v>
      </c>
      <c r="D5414" t="s">
        <v>562</v>
      </c>
      <c r="E5414" t="s">
        <v>561</v>
      </c>
      <c r="F5414">
        <v>2892</v>
      </c>
      <c r="G5414">
        <v>183</v>
      </c>
      <c r="H5414">
        <v>13.333</v>
      </c>
      <c r="I5414">
        <v>2.887</v>
      </c>
      <c r="J5414">
        <v>1</v>
      </c>
      <c r="K5414">
        <v>1172.3879999999999</v>
      </c>
      <c r="L5414" t="s">
        <v>560</v>
      </c>
      <c r="M5414" t="s">
        <v>559</v>
      </c>
      <c r="N5414" s="8">
        <v>43412</v>
      </c>
      <c r="O5414">
        <v>0</v>
      </c>
      <c r="P5414">
        <v>0</v>
      </c>
      <c r="Q5414">
        <v>12730.817999999999</v>
      </c>
      <c r="R5414">
        <v>1320.538</v>
      </c>
      <c r="S5414">
        <v>2.7509999999999999</v>
      </c>
      <c r="T5414">
        <v>33</v>
      </c>
      <c r="U5414">
        <v>4001.63</v>
      </c>
      <c r="V5414">
        <v>11</v>
      </c>
      <c r="W5414">
        <v>1.9690000000000001</v>
      </c>
      <c r="X5414">
        <v>3.181</v>
      </c>
      <c r="Y5414" s="8">
        <v>43412</v>
      </c>
    </row>
    <row r="5415" spans="1:25" x14ac:dyDescent="0.25">
      <c r="A5415">
        <v>-111.97748251</v>
      </c>
      <c r="B5415">
        <v>33.078890209999997</v>
      </c>
      <c r="C5415" t="s">
        <v>563</v>
      </c>
      <c r="D5415" t="s">
        <v>562</v>
      </c>
      <c r="E5415" t="s">
        <v>561</v>
      </c>
      <c r="F5415">
        <v>2893</v>
      </c>
      <c r="G5415">
        <v>177</v>
      </c>
      <c r="H5415">
        <v>13.333</v>
      </c>
      <c r="I5415">
        <v>2.657</v>
      </c>
      <c r="J5415">
        <v>1</v>
      </c>
      <c r="K5415">
        <v>1172.402</v>
      </c>
      <c r="L5415" t="s">
        <v>560</v>
      </c>
      <c r="M5415" t="s">
        <v>559</v>
      </c>
      <c r="N5415" s="8">
        <v>43412</v>
      </c>
      <c r="O5415">
        <v>0</v>
      </c>
      <c r="P5415">
        <v>0</v>
      </c>
      <c r="Q5415">
        <v>12838.555</v>
      </c>
      <c r="R5415">
        <v>1446.8</v>
      </c>
      <c r="S5415">
        <v>3.0139999999999998</v>
      </c>
      <c r="T5415">
        <v>33</v>
      </c>
      <c r="U5415">
        <v>4384.241</v>
      </c>
      <c r="V5415">
        <v>11</v>
      </c>
      <c r="W5415">
        <v>1.8120000000000001</v>
      </c>
      <c r="X5415">
        <v>2.9279999999999999</v>
      </c>
      <c r="Y5415" s="8">
        <v>43412</v>
      </c>
    </row>
    <row r="5416" spans="1:25" x14ac:dyDescent="0.25">
      <c r="A5416">
        <v>-111.97748166</v>
      </c>
      <c r="B5416">
        <v>33.078882219999997</v>
      </c>
      <c r="C5416" t="s">
        <v>563</v>
      </c>
      <c r="D5416" t="s">
        <v>562</v>
      </c>
      <c r="E5416" t="s">
        <v>561</v>
      </c>
      <c r="F5416">
        <v>2894</v>
      </c>
      <c r="G5416">
        <v>182</v>
      </c>
      <c r="H5416">
        <v>13.333</v>
      </c>
      <c r="I5416">
        <v>2.8220000000000001</v>
      </c>
      <c r="J5416">
        <v>1</v>
      </c>
      <c r="K5416">
        <v>1172.3589999999999</v>
      </c>
      <c r="L5416" t="s">
        <v>560</v>
      </c>
      <c r="M5416" t="s">
        <v>559</v>
      </c>
      <c r="N5416" s="8">
        <v>43412</v>
      </c>
      <c r="O5416">
        <v>0</v>
      </c>
      <c r="P5416">
        <v>0</v>
      </c>
      <c r="Q5416">
        <v>12513.912</v>
      </c>
      <c r="R5416">
        <v>1328.2260000000001</v>
      </c>
      <c r="S5416">
        <v>2.7669999999999999</v>
      </c>
      <c r="T5416">
        <v>33</v>
      </c>
      <c r="U5416">
        <v>4024.9270000000001</v>
      </c>
      <c r="V5416">
        <v>11</v>
      </c>
      <c r="W5416">
        <v>1.9239999999999999</v>
      </c>
      <c r="X5416">
        <v>3.109</v>
      </c>
      <c r="Y5416" s="8">
        <v>43412</v>
      </c>
    </row>
    <row r="5417" spans="1:25" x14ac:dyDescent="0.25">
      <c r="A5417">
        <v>-111.97748199999999</v>
      </c>
      <c r="B5417">
        <v>33.078874229999997</v>
      </c>
      <c r="C5417" t="s">
        <v>563</v>
      </c>
      <c r="D5417" t="s">
        <v>562</v>
      </c>
      <c r="E5417" t="s">
        <v>561</v>
      </c>
      <c r="F5417">
        <v>2895</v>
      </c>
      <c r="G5417">
        <v>180</v>
      </c>
      <c r="H5417">
        <v>13.333</v>
      </c>
      <c r="I5417">
        <v>2.7229999999999999</v>
      </c>
      <c r="J5417">
        <v>1</v>
      </c>
      <c r="K5417">
        <v>1172.3920000000001</v>
      </c>
      <c r="L5417" t="s">
        <v>560</v>
      </c>
      <c r="M5417" t="s">
        <v>559</v>
      </c>
      <c r="N5417" s="8">
        <v>43412</v>
      </c>
      <c r="O5417">
        <v>0</v>
      </c>
      <c r="P5417">
        <v>0</v>
      </c>
      <c r="Q5417">
        <v>13950.184999999999</v>
      </c>
      <c r="R5417">
        <v>1534.19</v>
      </c>
      <c r="S5417">
        <v>3.1960000000000002</v>
      </c>
      <c r="T5417">
        <v>33</v>
      </c>
      <c r="U5417">
        <v>4649.0609999999997</v>
      </c>
      <c r="V5417">
        <v>11</v>
      </c>
      <c r="W5417">
        <v>1.857</v>
      </c>
      <c r="X5417">
        <v>3.0009999999999999</v>
      </c>
      <c r="Y5417" s="8">
        <v>43412</v>
      </c>
    </row>
    <row r="5418" spans="1:25" x14ac:dyDescent="0.25">
      <c r="A5418">
        <v>-111.97748149</v>
      </c>
      <c r="B5418">
        <v>33.078867209999999</v>
      </c>
      <c r="C5418" t="s">
        <v>563</v>
      </c>
      <c r="D5418" t="s">
        <v>562</v>
      </c>
      <c r="E5418" t="s">
        <v>561</v>
      </c>
      <c r="F5418">
        <v>2896</v>
      </c>
      <c r="G5418">
        <v>183</v>
      </c>
      <c r="H5418">
        <v>13.333</v>
      </c>
      <c r="I5418">
        <v>2.625</v>
      </c>
      <c r="J5418">
        <v>1</v>
      </c>
      <c r="K5418">
        <v>1172.48</v>
      </c>
      <c r="L5418" t="s">
        <v>560</v>
      </c>
      <c r="M5418" t="s">
        <v>559</v>
      </c>
      <c r="N5418" s="8">
        <v>43412</v>
      </c>
      <c r="O5418">
        <v>0</v>
      </c>
      <c r="P5418">
        <v>0</v>
      </c>
      <c r="Q5418">
        <v>13595.138000000001</v>
      </c>
      <c r="R5418">
        <v>1551.211</v>
      </c>
      <c r="S5418">
        <v>3.2320000000000002</v>
      </c>
      <c r="T5418">
        <v>33</v>
      </c>
      <c r="U5418">
        <v>4700.6400000000003</v>
      </c>
      <c r="V5418">
        <v>11</v>
      </c>
      <c r="W5418">
        <v>1.79</v>
      </c>
      <c r="X5418">
        <v>2.8919999999999999</v>
      </c>
      <c r="Y5418" s="8">
        <v>43412</v>
      </c>
    </row>
    <row r="5419" spans="1:25" x14ac:dyDescent="0.25">
      <c r="A5419">
        <v>-111.97748097</v>
      </c>
      <c r="B5419">
        <v>33.078859180000002</v>
      </c>
      <c r="C5419" t="s">
        <v>563</v>
      </c>
      <c r="D5419" t="s">
        <v>562</v>
      </c>
      <c r="E5419" t="s">
        <v>561</v>
      </c>
      <c r="F5419">
        <v>2897</v>
      </c>
      <c r="G5419">
        <v>186</v>
      </c>
      <c r="H5419">
        <v>13.333</v>
      </c>
      <c r="I5419">
        <v>2.7890000000000001</v>
      </c>
      <c r="J5419">
        <v>1</v>
      </c>
      <c r="K5419">
        <v>1172.3489999999999</v>
      </c>
      <c r="L5419" t="s">
        <v>560</v>
      </c>
      <c r="M5419" t="s">
        <v>559</v>
      </c>
      <c r="N5419" s="8">
        <v>43412</v>
      </c>
      <c r="O5419">
        <v>0</v>
      </c>
      <c r="P5419">
        <v>0</v>
      </c>
      <c r="Q5419">
        <v>14638.744000000001</v>
      </c>
      <c r="R5419">
        <v>1572.0350000000001</v>
      </c>
      <c r="S5419">
        <v>3.2749999999999999</v>
      </c>
      <c r="T5419">
        <v>33</v>
      </c>
      <c r="U5419">
        <v>4763.7420000000002</v>
      </c>
      <c r="V5419">
        <v>11</v>
      </c>
      <c r="W5419">
        <v>1.901</v>
      </c>
      <c r="X5419">
        <v>3.073</v>
      </c>
      <c r="Y5419" s="8">
        <v>43412</v>
      </c>
    </row>
    <row r="5420" spans="1:25" x14ac:dyDescent="0.25">
      <c r="A5420">
        <v>-111.97748132</v>
      </c>
      <c r="B5420">
        <v>33.078851210000003</v>
      </c>
      <c r="C5420" t="s">
        <v>563</v>
      </c>
      <c r="D5420" t="s">
        <v>562</v>
      </c>
      <c r="E5420" t="s">
        <v>561</v>
      </c>
      <c r="F5420">
        <v>2898</v>
      </c>
      <c r="G5420">
        <v>184</v>
      </c>
      <c r="H5420">
        <v>13.333</v>
      </c>
      <c r="I5420">
        <v>2.7229999999999999</v>
      </c>
      <c r="J5420">
        <v>1</v>
      </c>
      <c r="K5420">
        <v>1172.3430000000001</v>
      </c>
      <c r="L5420" t="s">
        <v>560</v>
      </c>
      <c r="M5420" t="s">
        <v>559</v>
      </c>
      <c r="N5420" s="8">
        <v>43412</v>
      </c>
      <c r="O5420">
        <v>0</v>
      </c>
      <c r="P5420">
        <v>0</v>
      </c>
      <c r="Q5420">
        <v>13085.37</v>
      </c>
      <c r="R5420">
        <v>1439.0809999999999</v>
      </c>
      <c r="S5420">
        <v>2.9980000000000002</v>
      </c>
      <c r="T5420">
        <v>33</v>
      </c>
      <c r="U5420">
        <v>4360.8509999999997</v>
      </c>
      <c r="V5420">
        <v>11</v>
      </c>
      <c r="W5420">
        <v>1.857</v>
      </c>
      <c r="X5420">
        <v>3.0009999999999999</v>
      </c>
      <c r="Y5420" s="8">
        <v>43412</v>
      </c>
    </row>
    <row r="5421" spans="1:25" x14ac:dyDescent="0.25">
      <c r="A5421">
        <v>-111.97748251</v>
      </c>
      <c r="B5421">
        <v>33.07884421</v>
      </c>
      <c r="C5421" t="s">
        <v>563</v>
      </c>
      <c r="D5421" t="s">
        <v>562</v>
      </c>
      <c r="E5421" t="s">
        <v>561</v>
      </c>
      <c r="F5421">
        <v>2899</v>
      </c>
      <c r="G5421">
        <v>177</v>
      </c>
      <c r="H5421">
        <v>13.333</v>
      </c>
      <c r="I5421">
        <v>2.7229999999999999</v>
      </c>
      <c r="J5421">
        <v>1</v>
      </c>
      <c r="K5421">
        <v>1172.3520000000001</v>
      </c>
      <c r="L5421" t="s">
        <v>560</v>
      </c>
      <c r="M5421" t="s">
        <v>559</v>
      </c>
      <c r="N5421" s="8">
        <v>43412</v>
      </c>
      <c r="O5421">
        <v>0</v>
      </c>
      <c r="P5421">
        <v>0</v>
      </c>
      <c r="Q5421">
        <v>11413.958000000001</v>
      </c>
      <c r="R5421">
        <v>1255.2650000000001</v>
      </c>
      <c r="S5421">
        <v>2.6150000000000002</v>
      </c>
      <c r="T5421">
        <v>33</v>
      </c>
      <c r="U5421">
        <v>3803.8339999999998</v>
      </c>
      <c r="V5421">
        <v>11</v>
      </c>
      <c r="W5421">
        <v>1.857</v>
      </c>
      <c r="X5421">
        <v>3.0009999999999999</v>
      </c>
      <c r="Y5421" s="8">
        <v>43412</v>
      </c>
    </row>
    <row r="5422" spans="1:25" x14ac:dyDescent="0.25">
      <c r="A5422">
        <v>-111.97748166</v>
      </c>
      <c r="B5422">
        <v>33.078836219999999</v>
      </c>
      <c r="C5422" t="s">
        <v>563</v>
      </c>
      <c r="D5422" t="s">
        <v>562</v>
      </c>
      <c r="E5422" t="s">
        <v>561</v>
      </c>
      <c r="F5422">
        <v>2900</v>
      </c>
      <c r="G5422">
        <v>182</v>
      </c>
      <c r="H5422">
        <v>13.333</v>
      </c>
      <c r="I5422">
        <v>2.69</v>
      </c>
      <c r="J5422">
        <v>1</v>
      </c>
      <c r="K5422">
        <v>1172.3</v>
      </c>
      <c r="L5422" t="s">
        <v>560</v>
      </c>
      <c r="M5422" t="s">
        <v>559</v>
      </c>
      <c r="N5422" s="8">
        <v>43412</v>
      </c>
      <c r="O5422">
        <v>0</v>
      </c>
      <c r="P5422">
        <v>0</v>
      </c>
      <c r="Q5422">
        <v>11037.815000000001</v>
      </c>
      <c r="R5422">
        <v>1228.702</v>
      </c>
      <c r="S5422">
        <v>2.56</v>
      </c>
      <c r="T5422">
        <v>33</v>
      </c>
      <c r="U5422">
        <v>3723.3389999999999</v>
      </c>
      <c r="V5422">
        <v>11</v>
      </c>
      <c r="W5422">
        <v>1.8340000000000001</v>
      </c>
      <c r="X5422">
        <v>2.964</v>
      </c>
      <c r="Y5422" s="8">
        <v>43412</v>
      </c>
    </row>
    <row r="5423" spans="1:25" x14ac:dyDescent="0.25">
      <c r="A5423">
        <v>-111.97748334000001</v>
      </c>
      <c r="B5423">
        <v>33.078829220000003</v>
      </c>
      <c r="C5423" t="s">
        <v>563</v>
      </c>
      <c r="D5423" t="s">
        <v>562</v>
      </c>
      <c r="E5423" t="s">
        <v>561</v>
      </c>
      <c r="F5423">
        <v>2901</v>
      </c>
      <c r="G5423">
        <v>178</v>
      </c>
      <c r="H5423">
        <v>13.333</v>
      </c>
      <c r="I5423">
        <v>2.625</v>
      </c>
      <c r="J5423">
        <v>1</v>
      </c>
      <c r="K5423">
        <v>1172.375</v>
      </c>
      <c r="L5423" t="s">
        <v>560</v>
      </c>
      <c r="M5423" t="s">
        <v>559</v>
      </c>
      <c r="N5423" s="8">
        <v>43412</v>
      </c>
      <c r="O5423">
        <v>0</v>
      </c>
      <c r="P5423">
        <v>0</v>
      </c>
      <c r="Q5423">
        <v>12722.501</v>
      </c>
      <c r="R5423">
        <v>1451.643</v>
      </c>
      <c r="S5423">
        <v>3.024</v>
      </c>
      <c r="T5423">
        <v>33</v>
      </c>
      <c r="U5423">
        <v>4398.9179999999997</v>
      </c>
      <c r="V5423">
        <v>11</v>
      </c>
      <c r="W5423">
        <v>1.79</v>
      </c>
      <c r="X5423">
        <v>2.8919999999999999</v>
      </c>
      <c r="Y5423" s="8">
        <v>43412</v>
      </c>
    </row>
    <row r="5424" spans="1:25" x14ac:dyDescent="0.25">
      <c r="A5424">
        <v>-111.97748163</v>
      </c>
      <c r="B5424">
        <v>33.078821150000003</v>
      </c>
      <c r="C5424" t="s">
        <v>563</v>
      </c>
      <c r="D5424" t="s">
        <v>562</v>
      </c>
      <c r="E5424" t="s">
        <v>561</v>
      </c>
      <c r="F5424">
        <v>2902</v>
      </c>
      <c r="G5424">
        <v>188</v>
      </c>
      <c r="H5424">
        <v>13.333</v>
      </c>
      <c r="I5424">
        <v>2.7890000000000001</v>
      </c>
      <c r="J5424">
        <v>1</v>
      </c>
      <c r="K5424">
        <v>1172.4110000000001</v>
      </c>
      <c r="L5424" t="s">
        <v>560</v>
      </c>
      <c r="M5424" t="s">
        <v>559</v>
      </c>
      <c r="N5424" s="8">
        <v>43412</v>
      </c>
      <c r="O5424">
        <v>0</v>
      </c>
      <c r="P5424">
        <v>0</v>
      </c>
      <c r="Q5424">
        <v>11814.833000000001</v>
      </c>
      <c r="R5424">
        <v>1268.779</v>
      </c>
      <c r="S5424">
        <v>2.6429999999999998</v>
      </c>
      <c r="T5424">
        <v>33</v>
      </c>
      <c r="U5424">
        <v>3844.7840000000001</v>
      </c>
      <c r="V5424">
        <v>11</v>
      </c>
      <c r="W5424">
        <v>1.901</v>
      </c>
      <c r="X5424">
        <v>3.073</v>
      </c>
      <c r="Y5424" s="8">
        <v>43412</v>
      </c>
    </row>
    <row r="5425" spans="1:25" x14ac:dyDescent="0.25">
      <c r="A5425">
        <v>-111.97748249</v>
      </c>
      <c r="B5425">
        <v>33.07881321</v>
      </c>
      <c r="C5425" t="s">
        <v>563</v>
      </c>
      <c r="D5425" t="s">
        <v>562</v>
      </c>
      <c r="E5425" t="s">
        <v>561</v>
      </c>
      <c r="F5425">
        <v>2903</v>
      </c>
      <c r="G5425">
        <v>183</v>
      </c>
      <c r="H5425">
        <v>13.333</v>
      </c>
      <c r="I5425">
        <v>2.8540000000000001</v>
      </c>
      <c r="J5425">
        <v>1</v>
      </c>
      <c r="K5425">
        <v>1172.356</v>
      </c>
      <c r="L5425" t="s">
        <v>560</v>
      </c>
      <c r="M5425" t="s">
        <v>559</v>
      </c>
      <c r="N5425" s="8">
        <v>43412</v>
      </c>
      <c r="O5425">
        <v>0</v>
      </c>
      <c r="P5425">
        <v>0</v>
      </c>
      <c r="Q5425">
        <v>13159.618</v>
      </c>
      <c r="R5425">
        <v>1380.7059999999999</v>
      </c>
      <c r="S5425">
        <v>2.8759999999999999</v>
      </c>
      <c r="T5425">
        <v>33</v>
      </c>
      <c r="U5425">
        <v>4183.9579999999996</v>
      </c>
      <c r="V5425">
        <v>11</v>
      </c>
      <c r="W5425">
        <v>1.946</v>
      </c>
      <c r="X5425">
        <v>3.145</v>
      </c>
      <c r="Y5425" s="8">
        <v>43412</v>
      </c>
    </row>
    <row r="5426" spans="1:25" x14ac:dyDescent="0.25">
      <c r="A5426">
        <v>-111.97748285999999</v>
      </c>
      <c r="B5426">
        <v>33.078806190000002</v>
      </c>
      <c r="C5426" t="s">
        <v>563</v>
      </c>
      <c r="D5426" t="s">
        <v>562</v>
      </c>
      <c r="E5426" t="s">
        <v>561</v>
      </c>
      <c r="F5426">
        <v>2904</v>
      </c>
      <c r="G5426">
        <v>175</v>
      </c>
      <c r="H5426">
        <v>13.333</v>
      </c>
      <c r="I5426">
        <v>2.7559999999999998</v>
      </c>
      <c r="J5426">
        <v>1</v>
      </c>
      <c r="K5426">
        <v>1172.287</v>
      </c>
      <c r="L5426" t="s">
        <v>560</v>
      </c>
      <c r="M5426" t="s">
        <v>559</v>
      </c>
      <c r="N5426" s="8">
        <v>43412</v>
      </c>
      <c r="O5426">
        <v>0</v>
      </c>
      <c r="P5426">
        <v>0</v>
      </c>
      <c r="Q5426">
        <v>14425.473</v>
      </c>
      <c r="R5426">
        <v>1567.5740000000001</v>
      </c>
      <c r="S5426">
        <v>3.266</v>
      </c>
      <c r="T5426">
        <v>33</v>
      </c>
      <c r="U5426">
        <v>4750.2240000000002</v>
      </c>
      <c r="V5426">
        <v>11</v>
      </c>
      <c r="W5426">
        <v>1.879</v>
      </c>
      <c r="X5426">
        <v>3.0369999999999999</v>
      </c>
      <c r="Y5426" s="8">
        <v>43412</v>
      </c>
    </row>
    <row r="5427" spans="1:25" x14ac:dyDescent="0.25">
      <c r="A5427">
        <v>-111.97748285999999</v>
      </c>
      <c r="B5427">
        <v>33.078798190000001</v>
      </c>
      <c r="C5427" t="s">
        <v>563</v>
      </c>
      <c r="D5427" t="s">
        <v>562</v>
      </c>
      <c r="E5427" t="s">
        <v>561</v>
      </c>
      <c r="F5427">
        <v>2905</v>
      </c>
      <c r="G5427">
        <v>175</v>
      </c>
      <c r="H5427">
        <v>13.333</v>
      </c>
      <c r="I5427">
        <v>3.0179999999999998</v>
      </c>
      <c r="J5427">
        <v>1</v>
      </c>
      <c r="K5427">
        <v>1172.326</v>
      </c>
      <c r="L5427" t="s">
        <v>560</v>
      </c>
      <c r="M5427" t="s">
        <v>559</v>
      </c>
      <c r="N5427" s="8">
        <v>43412</v>
      </c>
      <c r="O5427">
        <v>0</v>
      </c>
      <c r="P5427">
        <v>0</v>
      </c>
      <c r="Q5427">
        <v>14154.754000000001</v>
      </c>
      <c r="R5427">
        <v>1404.403</v>
      </c>
      <c r="S5427">
        <v>2.9260000000000002</v>
      </c>
      <c r="T5427">
        <v>33</v>
      </c>
      <c r="U5427">
        <v>4255.7669999999998</v>
      </c>
      <c r="V5427">
        <v>11</v>
      </c>
      <c r="W5427">
        <v>2.0579999999999998</v>
      </c>
      <c r="X5427">
        <v>3.3260000000000001</v>
      </c>
      <c r="Y5427" s="8">
        <v>43412</v>
      </c>
    </row>
    <row r="5428" spans="1:25" x14ac:dyDescent="0.25">
      <c r="A5428">
        <v>-111.97748231999999</v>
      </c>
      <c r="B5428">
        <v>33.078791209999999</v>
      </c>
      <c r="C5428" t="s">
        <v>563</v>
      </c>
      <c r="D5428" t="s">
        <v>562</v>
      </c>
      <c r="E5428" t="s">
        <v>561</v>
      </c>
      <c r="F5428">
        <v>2906</v>
      </c>
      <c r="G5428">
        <v>184</v>
      </c>
      <c r="H5428">
        <v>13.333</v>
      </c>
      <c r="I5428">
        <v>2.5590000000000002</v>
      </c>
      <c r="J5428">
        <v>1</v>
      </c>
      <c r="K5428">
        <v>1172.3489999999999</v>
      </c>
      <c r="L5428" t="s">
        <v>560</v>
      </c>
      <c r="M5428" t="s">
        <v>559</v>
      </c>
      <c r="N5428" s="8">
        <v>43412</v>
      </c>
      <c r="O5428">
        <v>0</v>
      </c>
      <c r="P5428">
        <v>0</v>
      </c>
      <c r="Q5428">
        <v>13600.425999999999</v>
      </c>
      <c r="R5428">
        <v>1591.605</v>
      </c>
      <c r="S5428">
        <v>3.3159999999999998</v>
      </c>
      <c r="T5428">
        <v>33</v>
      </c>
      <c r="U5428">
        <v>4823.0439999999999</v>
      </c>
      <c r="V5428">
        <v>11</v>
      </c>
      <c r="W5428">
        <v>1.7450000000000001</v>
      </c>
      <c r="X5428">
        <v>2.82</v>
      </c>
      <c r="Y5428" s="8">
        <v>43412</v>
      </c>
    </row>
    <row r="5429" spans="1:25" x14ac:dyDescent="0.25">
      <c r="A5429">
        <v>-111.97748317</v>
      </c>
      <c r="B5429">
        <v>33.078783219999998</v>
      </c>
      <c r="C5429" t="s">
        <v>563</v>
      </c>
      <c r="D5429" t="s">
        <v>562</v>
      </c>
      <c r="E5429" t="s">
        <v>561</v>
      </c>
      <c r="F5429">
        <v>2907</v>
      </c>
      <c r="G5429">
        <v>179</v>
      </c>
      <c r="H5429">
        <v>13.333</v>
      </c>
      <c r="I5429">
        <v>2.7890000000000001</v>
      </c>
      <c r="J5429">
        <v>1</v>
      </c>
      <c r="K5429">
        <v>1172.4179999999999</v>
      </c>
      <c r="L5429" t="s">
        <v>560</v>
      </c>
      <c r="M5429" t="s">
        <v>559</v>
      </c>
      <c r="N5429" s="8">
        <v>43412</v>
      </c>
      <c r="O5429">
        <v>0</v>
      </c>
      <c r="P5429">
        <v>0</v>
      </c>
      <c r="Q5429">
        <v>12023.422</v>
      </c>
      <c r="R5429">
        <v>1291.1790000000001</v>
      </c>
      <c r="S5429">
        <v>2.69</v>
      </c>
      <c r="T5429">
        <v>33</v>
      </c>
      <c r="U5429">
        <v>3912.663</v>
      </c>
      <c r="V5429">
        <v>11</v>
      </c>
      <c r="W5429">
        <v>1.901</v>
      </c>
      <c r="X5429">
        <v>3.073</v>
      </c>
      <c r="Y5429" s="8">
        <v>43412</v>
      </c>
    </row>
    <row r="5430" spans="1:25" x14ac:dyDescent="0.25">
      <c r="A5430">
        <v>-111.97748300000001</v>
      </c>
      <c r="B5430">
        <v>33.078775229999998</v>
      </c>
      <c r="C5430" t="s">
        <v>563</v>
      </c>
      <c r="D5430" t="s">
        <v>562</v>
      </c>
      <c r="E5430" t="s">
        <v>561</v>
      </c>
      <c r="F5430">
        <v>2908</v>
      </c>
      <c r="G5430">
        <v>180</v>
      </c>
      <c r="H5430">
        <v>13.333</v>
      </c>
      <c r="I5430">
        <v>2.657</v>
      </c>
      <c r="J5430">
        <v>1</v>
      </c>
      <c r="K5430">
        <v>1172.3979999999999</v>
      </c>
      <c r="L5430" t="s">
        <v>560</v>
      </c>
      <c r="M5430" t="s">
        <v>559</v>
      </c>
      <c r="N5430" s="8">
        <v>43412</v>
      </c>
      <c r="O5430">
        <v>0</v>
      </c>
      <c r="P5430">
        <v>0</v>
      </c>
      <c r="Q5430">
        <v>11354.141</v>
      </c>
      <c r="R5430">
        <v>1279.518</v>
      </c>
      <c r="S5430">
        <v>2.6659999999999999</v>
      </c>
      <c r="T5430">
        <v>33</v>
      </c>
      <c r="U5430">
        <v>3877.3290000000002</v>
      </c>
      <c r="V5430">
        <v>11</v>
      </c>
      <c r="W5430">
        <v>1.8120000000000001</v>
      </c>
      <c r="X5430">
        <v>2.9279999999999999</v>
      </c>
      <c r="Y5430" s="8">
        <v>43412</v>
      </c>
    </row>
    <row r="5431" spans="1:25" x14ac:dyDescent="0.25">
      <c r="A5431">
        <v>-111.97748317</v>
      </c>
      <c r="B5431">
        <v>33.078767220000003</v>
      </c>
      <c r="C5431" t="s">
        <v>563</v>
      </c>
      <c r="D5431" t="s">
        <v>562</v>
      </c>
      <c r="E5431" t="s">
        <v>561</v>
      </c>
      <c r="F5431">
        <v>2909</v>
      </c>
      <c r="G5431">
        <v>179</v>
      </c>
      <c r="H5431">
        <v>13.333</v>
      </c>
      <c r="I5431">
        <v>2.7890000000000001</v>
      </c>
      <c r="J5431">
        <v>1</v>
      </c>
      <c r="K5431">
        <v>1172.3689999999999</v>
      </c>
      <c r="L5431" t="s">
        <v>560</v>
      </c>
      <c r="M5431" t="s">
        <v>559</v>
      </c>
      <c r="N5431" s="8">
        <v>43412</v>
      </c>
      <c r="O5431">
        <v>0</v>
      </c>
      <c r="P5431">
        <v>0</v>
      </c>
      <c r="Q5431">
        <v>11610.87</v>
      </c>
      <c r="R5431">
        <v>1246.876</v>
      </c>
      <c r="S5431">
        <v>2.5979999999999999</v>
      </c>
      <c r="T5431">
        <v>33</v>
      </c>
      <c r="U5431">
        <v>3778.4110000000001</v>
      </c>
      <c r="V5431">
        <v>11</v>
      </c>
      <c r="W5431">
        <v>1.901</v>
      </c>
      <c r="X5431">
        <v>3.073</v>
      </c>
      <c r="Y5431" s="8">
        <v>43412</v>
      </c>
    </row>
    <row r="5432" spans="1:25" x14ac:dyDescent="0.25">
      <c r="A5432">
        <v>-111.97748300000001</v>
      </c>
      <c r="B5432">
        <v>33.07876023</v>
      </c>
      <c r="C5432" t="s">
        <v>563</v>
      </c>
      <c r="D5432" t="s">
        <v>562</v>
      </c>
      <c r="E5432" t="s">
        <v>561</v>
      </c>
      <c r="F5432">
        <v>2910</v>
      </c>
      <c r="G5432">
        <v>180</v>
      </c>
      <c r="H5432">
        <v>13.333</v>
      </c>
      <c r="I5432">
        <v>2.8220000000000001</v>
      </c>
      <c r="J5432">
        <v>1</v>
      </c>
      <c r="K5432">
        <v>1172.4770000000001</v>
      </c>
      <c r="L5432" t="s">
        <v>560</v>
      </c>
      <c r="M5432" t="s">
        <v>559</v>
      </c>
      <c r="N5432" s="8">
        <v>43412</v>
      </c>
      <c r="O5432">
        <v>0</v>
      </c>
      <c r="P5432">
        <v>0</v>
      </c>
      <c r="Q5432">
        <v>12143.276</v>
      </c>
      <c r="R5432">
        <v>1288.8869999999999</v>
      </c>
      <c r="S5432">
        <v>2.6850000000000001</v>
      </c>
      <c r="T5432">
        <v>33</v>
      </c>
      <c r="U5432">
        <v>3905.7170000000001</v>
      </c>
      <c r="V5432">
        <v>11</v>
      </c>
      <c r="W5432">
        <v>1.9239999999999999</v>
      </c>
      <c r="X5432">
        <v>3.109</v>
      </c>
      <c r="Y5432" s="8">
        <v>43412</v>
      </c>
    </row>
    <row r="5433" spans="1:25" x14ac:dyDescent="0.25">
      <c r="A5433">
        <v>-111.97748249</v>
      </c>
      <c r="B5433">
        <v>33.078752209999998</v>
      </c>
      <c r="C5433" t="s">
        <v>563</v>
      </c>
      <c r="D5433" t="s">
        <v>562</v>
      </c>
      <c r="E5433" t="s">
        <v>561</v>
      </c>
      <c r="F5433">
        <v>2911</v>
      </c>
      <c r="G5433">
        <v>183</v>
      </c>
      <c r="H5433">
        <v>13.333</v>
      </c>
      <c r="I5433">
        <v>2.625</v>
      </c>
      <c r="J5433">
        <v>1</v>
      </c>
      <c r="K5433">
        <v>1172.4480000000001</v>
      </c>
      <c r="L5433" t="s">
        <v>560</v>
      </c>
      <c r="M5433" t="s">
        <v>559</v>
      </c>
      <c r="N5433" s="8">
        <v>43412</v>
      </c>
      <c r="O5433">
        <v>0</v>
      </c>
      <c r="P5433">
        <v>0</v>
      </c>
      <c r="Q5433">
        <v>11678.289000000001</v>
      </c>
      <c r="R5433">
        <v>1332.498</v>
      </c>
      <c r="S5433">
        <v>2.7759999999999998</v>
      </c>
      <c r="T5433">
        <v>33</v>
      </c>
      <c r="U5433">
        <v>4037.8719999999998</v>
      </c>
      <c r="V5433">
        <v>11</v>
      </c>
      <c r="W5433">
        <v>1.79</v>
      </c>
      <c r="X5433">
        <v>2.8919999999999999</v>
      </c>
      <c r="Y5433" s="8">
        <v>43412</v>
      </c>
    </row>
    <row r="5434" spans="1:25" x14ac:dyDescent="0.25">
      <c r="A5434">
        <v>-111.97748300000001</v>
      </c>
      <c r="B5434">
        <v>33.078744229999998</v>
      </c>
      <c r="C5434" t="s">
        <v>563</v>
      </c>
      <c r="D5434" t="s">
        <v>562</v>
      </c>
      <c r="E5434" t="s">
        <v>561</v>
      </c>
      <c r="F5434">
        <v>2912</v>
      </c>
      <c r="G5434">
        <v>180</v>
      </c>
      <c r="H5434">
        <v>13.333</v>
      </c>
      <c r="I5434">
        <v>2.7890000000000001</v>
      </c>
      <c r="J5434">
        <v>1</v>
      </c>
      <c r="K5434">
        <v>1172.415</v>
      </c>
      <c r="L5434" t="s">
        <v>560</v>
      </c>
      <c r="M5434" t="s">
        <v>559</v>
      </c>
      <c r="N5434" s="8">
        <v>43412</v>
      </c>
      <c r="O5434">
        <v>0</v>
      </c>
      <c r="P5434">
        <v>0</v>
      </c>
      <c r="Q5434">
        <v>10488.169</v>
      </c>
      <c r="R5434">
        <v>1126.31</v>
      </c>
      <c r="S5434">
        <v>2.3460000000000001</v>
      </c>
      <c r="T5434">
        <v>33</v>
      </c>
      <c r="U5434">
        <v>3413.0610000000001</v>
      </c>
      <c r="V5434">
        <v>11</v>
      </c>
      <c r="W5434">
        <v>1.901</v>
      </c>
      <c r="X5434">
        <v>3.073</v>
      </c>
      <c r="Y5434" s="8">
        <v>43412</v>
      </c>
    </row>
    <row r="5435" spans="1:25" x14ac:dyDescent="0.25">
      <c r="A5435">
        <v>-111.97748368000001</v>
      </c>
      <c r="B5435">
        <v>33.07873721</v>
      </c>
      <c r="C5435" t="s">
        <v>563</v>
      </c>
      <c r="D5435" t="s">
        <v>562</v>
      </c>
      <c r="E5435" t="s">
        <v>561</v>
      </c>
      <c r="F5435">
        <v>2913</v>
      </c>
      <c r="G5435">
        <v>176</v>
      </c>
      <c r="H5435">
        <v>13.333</v>
      </c>
      <c r="I5435">
        <v>2.7890000000000001</v>
      </c>
      <c r="J5435">
        <v>1</v>
      </c>
      <c r="K5435">
        <v>1172.3820000000001</v>
      </c>
      <c r="L5435" t="s">
        <v>560</v>
      </c>
      <c r="M5435" t="s">
        <v>559</v>
      </c>
      <c r="N5435" s="8">
        <v>43412</v>
      </c>
      <c r="O5435">
        <v>0</v>
      </c>
      <c r="P5435">
        <v>0</v>
      </c>
      <c r="Q5435">
        <v>6501.1270000000004</v>
      </c>
      <c r="R5435">
        <v>698.14700000000005</v>
      </c>
      <c r="S5435">
        <v>1.454</v>
      </c>
      <c r="T5435">
        <v>33</v>
      </c>
      <c r="U5435">
        <v>2115.598</v>
      </c>
      <c r="V5435">
        <v>11</v>
      </c>
      <c r="W5435">
        <v>1.901</v>
      </c>
      <c r="X5435">
        <v>3.073</v>
      </c>
      <c r="Y5435" s="8">
        <v>43412</v>
      </c>
    </row>
    <row r="5436" spans="1:25" x14ac:dyDescent="0.25">
      <c r="A5436">
        <v>-111.97748300000001</v>
      </c>
      <c r="B5436">
        <v>33.07872923</v>
      </c>
      <c r="C5436" t="s">
        <v>563</v>
      </c>
      <c r="D5436" t="s">
        <v>562</v>
      </c>
      <c r="E5436" t="s">
        <v>561</v>
      </c>
      <c r="F5436">
        <v>2914</v>
      </c>
      <c r="G5436">
        <v>180</v>
      </c>
      <c r="H5436">
        <v>13.333</v>
      </c>
      <c r="I5436">
        <v>2.7890000000000001</v>
      </c>
      <c r="J5436">
        <v>1</v>
      </c>
      <c r="K5436">
        <v>1172.421</v>
      </c>
      <c r="L5436" t="s">
        <v>560</v>
      </c>
      <c r="M5436" t="s">
        <v>559</v>
      </c>
      <c r="N5436" s="8">
        <v>43412</v>
      </c>
      <c r="O5436">
        <v>0</v>
      </c>
      <c r="P5436">
        <v>0</v>
      </c>
      <c r="Q5436">
        <v>4553.8729999999996</v>
      </c>
      <c r="R5436">
        <v>489.03399999999999</v>
      </c>
      <c r="S5436">
        <v>1.0189999999999999</v>
      </c>
      <c r="T5436">
        <v>33</v>
      </c>
      <c r="U5436">
        <v>1481.922</v>
      </c>
      <c r="V5436">
        <v>11</v>
      </c>
      <c r="W5436">
        <v>1.901</v>
      </c>
      <c r="X5436">
        <v>3.073</v>
      </c>
      <c r="Y5436" s="8">
        <v>43412</v>
      </c>
    </row>
    <row r="5437" spans="1:25" x14ac:dyDescent="0.25">
      <c r="A5437">
        <v>-111.97748317</v>
      </c>
      <c r="B5437">
        <v>33.078721219999998</v>
      </c>
      <c r="C5437" t="s">
        <v>563</v>
      </c>
      <c r="D5437" t="s">
        <v>562</v>
      </c>
      <c r="E5437" t="s">
        <v>561</v>
      </c>
      <c r="F5437">
        <v>2915</v>
      </c>
      <c r="G5437">
        <v>179</v>
      </c>
      <c r="H5437">
        <v>13.333</v>
      </c>
      <c r="I5437">
        <v>2.8540000000000001</v>
      </c>
      <c r="J5437">
        <v>1</v>
      </c>
      <c r="K5437">
        <v>1172.375</v>
      </c>
      <c r="L5437" t="s">
        <v>560</v>
      </c>
      <c r="M5437" t="s">
        <v>559</v>
      </c>
      <c r="N5437" s="8">
        <v>43412</v>
      </c>
      <c r="O5437">
        <v>0</v>
      </c>
      <c r="P5437">
        <v>0</v>
      </c>
      <c r="Q5437">
        <v>4819.6360000000004</v>
      </c>
      <c r="R5437">
        <v>505.67599999999999</v>
      </c>
      <c r="S5437">
        <v>1.0529999999999999</v>
      </c>
      <c r="T5437">
        <v>33</v>
      </c>
      <c r="U5437">
        <v>1532.3510000000001</v>
      </c>
      <c r="V5437">
        <v>11</v>
      </c>
      <c r="W5437">
        <v>1.946</v>
      </c>
      <c r="X5437">
        <v>3.145</v>
      </c>
      <c r="Y5437" s="8">
        <v>43412</v>
      </c>
    </row>
    <row r="5438" spans="1:25" x14ac:dyDescent="0.25">
      <c r="A5438">
        <v>-111.97748249</v>
      </c>
      <c r="B5438">
        <v>33.078713209999997</v>
      </c>
      <c r="C5438" t="s">
        <v>563</v>
      </c>
      <c r="D5438" t="s">
        <v>562</v>
      </c>
      <c r="E5438" t="s">
        <v>561</v>
      </c>
      <c r="F5438">
        <v>2916</v>
      </c>
      <c r="G5438">
        <v>183</v>
      </c>
      <c r="H5438">
        <v>13.333</v>
      </c>
      <c r="I5438">
        <v>2.7229999999999999</v>
      </c>
      <c r="J5438">
        <v>1</v>
      </c>
      <c r="K5438">
        <v>1172.4179999999999</v>
      </c>
      <c r="L5438" t="s">
        <v>560</v>
      </c>
      <c r="M5438" t="s">
        <v>559</v>
      </c>
      <c r="N5438" s="8">
        <v>43412</v>
      </c>
      <c r="O5438">
        <v>0</v>
      </c>
      <c r="P5438">
        <v>0</v>
      </c>
      <c r="Q5438">
        <v>5132.1059999999998</v>
      </c>
      <c r="R5438">
        <v>564.41</v>
      </c>
      <c r="S5438">
        <v>1.1759999999999999</v>
      </c>
      <c r="T5438">
        <v>33</v>
      </c>
      <c r="U5438">
        <v>1710.3340000000001</v>
      </c>
      <c r="V5438">
        <v>11</v>
      </c>
      <c r="W5438">
        <v>1.857</v>
      </c>
      <c r="X5438">
        <v>3.0009999999999999</v>
      </c>
      <c r="Y5438" s="8">
        <v>43412</v>
      </c>
    </row>
    <row r="5439" spans="1:25" x14ac:dyDescent="0.25">
      <c r="A5439">
        <v>-111.97748317</v>
      </c>
      <c r="B5439">
        <v>33.078705220000003</v>
      </c>
      <c r="C5439" t="s">
        <v>563</v>
      </c>
      <c r="D5439" t="s">
        <v>562</v>
      </c>
      <c r="E5439" t="s">
        <v>561</v>
      </c>
      <c r="F5439">
        <v>2917</v>
      </c>
      <c r="G5439">
        <v>179</v>
      </c>
      <c r="H5439">
        <v>13.333</v>
      </c>
      <c r="I5439">
        <v>2.887</v>
      </c>
      <c r="J5439">
        <v>1</v>
      </c>
      <c r="K5439">
        <v>1172.402</v>
      </c>
      <c r="L5439" t="s">
        <v>560</v>
      </c>
      <c r="M5439" t="s">
        <v>559</v>
      </c>
      <c r="N5439" s="8">
        <v>43412</v>
      </c>
      <c r="O5439">
        <v>0</v>
      </c>
      <c r="P5439">
        <v>0</v>
      </c>
      <c r="Q5439">
        <v>5466.7740000000003</v>
      </c>
      <c r="R5439">
        <v>567.05600000000004</v>
      </c>
      <c r="S5439">
        <v>1.181</v>
      </c>
      <c r="T5439">
        <v>33</v>
      </c>
      <c r="U5439">
        <v>1718.3510000000001</v>
      </c>
      <c r="V5439">
        <v>11</v>
      </c>
      <c r="W5439">
        <v>1.9690000000000001</v>
      </c>
      <c r="X5439">
        <v>3.181</v>
      </c>
      <c r="Y5439" s="8">
        <v>43412</v>
      </c>
    </row>
    <row r="5440" spans="1:25" x14ac:dyDescent="0.25">
      <c r="A5440">
        <v>-111.97748214000001</v>
      </c>
      <c r="B5440">
        <v>33.07869719</v>
      </c>
      <c r="C5440" t="s">
        <v>563</v>
      </c>
      <c r="D5440" t="s">
        <v>562</v>
      </c>
      <c r="E5440" t="s">
        <v>561</v>
      </c>
      <c r="F5440">
        <v>2918</v>
      </c>
      <c r="G5440">
        <v>185</v>
      </c>
      <c r="H5440">
        <v>13.333</v>
      </c>
      <c r="I5440">
        <v>2.625</v>
      </c>
      <c r="J5440">
        <v>1</v>
      </c>
      <c r="K5440">
        <v>1172.4110000000001</v>
      </c>
      <c r="L5440" t="s">
        <v>560</v>
      </c>
      <c r="M5440" t="s">
        <v>559</v>
      </c>
      <c r="N5440" s="8">
        <v>43412</v>
      </c>
      <c r="O5440">
        <v>0</v>
      </c>
      <c r="P5440">
        <v>0</v>
      </c>
      <c r="Q5440">
        <v>6630.07</v>
      </c>
      <c r="R5440">
        <v>756.49400000000003</v>
      </c>
      <c r="S5440">
        <v>1.5760000000000001</v>
      </c>
      <c r="T5440">
        <v>33</v>
      </c>
      <c r="U5440">
        <v>2292.4059999999999</v>
      </c>
      <c r="V5440">
        <v>11</v>
      </c>
      <c r="W5440">
        <v>1.79</v>
      </c>
      <c r="X5440">
        <v>2.8919999999999999</v>
      </c>
      <c r="Y5440" s="8">
        <v>43412</v>
      </c>
    </row>
    <row r="5441" spans="1:25" x14ac:dyDescent="0.25">
      <c r="A5441">
        <v>-111.97748434</v>
      </c>
      <c r="B5441">
        <v>33.078690219999999</v>
      </c>
      <c r="C5441" t="s">
        <v>563</v>
      </c>
      <c r="D5441" t="s">
        <v>562</v>
      </c>
      <c r="E5441" t="s">
        <v>561</v>
      </c>
      <c r="F5441">
        <v>2919</v>
      </c>
      <c r="G5441">
        <v>178</v>
      </c>
      <c r="H5441">
        <v>13.333</v>
      </c>
      <c r="I5441">
        <v>2.887</v>
      </c>
      <c r="J5441">
        <v>1</v>
      </c>
      <c r="K5441">
        <v>1172.4639999999999</v>
      </c>
      <c r="L5441" t="s">
        <v>560</v>
      </c>
      <c r="M5441" t="s">
        <v>559</v>
      </c>
      <c r="N5441" s="8">
        <v>43412</v>
      </c>
      <c r="O5441">
        <v>0</v>
      </c>
      <c r="P5441">
        <v>0</v>
      </c>
      <c r="Q5441">
        <v>9073.4869999999992</v>
      </c>
      <c r="R5441">
        <v>941.17200000000003</v>
      </c>
      <c r="S5441">
        <v>1.9610000000000001</v>
      </c>
      <c r="T5441">
        <v>33</v>
      </c>
      <c r="U5441">
        <v>2852.0349999999999</v>
      </c>
      <c r="V5441">
        <v>11</v>
      </c>
      <c r="W5441">
        <v>1.9690000000000001</v>
      </c>
      <c r="X5441">
        <v>3.181</v>
      </c>
      <c r="Y5441" s="8">
        <v>43412</v>
      </c>
    </row>
    <row r="5442" spans="1:25" x14ac:dyDescent="0.25">
      <c r="A5442">
        <v>-111.97748314</v>
      </c>
      <c r="B5442">
        <v>33.078682190000002</v>
      </c>
      <c r="C5442" t="s">
        <v>563</v>
      </c>
      <c r="D5442" t="s">
        <v>562</v>
      </c>
      <c r="E5442" t="s">
        <v>561</v>
      </c>
      <c r="F5442">
        <v>2920</v>
      </c>
      <c r="G5442">
        <v>185</v>
      </c>
      <c r="H5442">
        <v>13.333</v>
      </c>
      <c r="I5442">
        <v>2.625</v>
      </c>
      <c r="J5442">
        <v>1</v>
      </c>
      <c r="K5442">
        <v>1172.4639999999999</v>
      </c>
      <c r="L5442" t="s">
        <v>560</v>
      </c>
      <c r="M5442" t="s">
        <v>559</v>
      </c>
      <c r="N5442" s="8">
        <v>43412</v>
      </c>
      <c r="O5442">
        <v>0</v>
      </c>
      <c r="P5442">
        <v>0</v>
      </c>
      <c r="Q5442">
        <v>10060.800999999999</v>
      </c>
      <c r="R5442">
        <v>1147.942</v>
      </c>
      <c r="S5442">
        <v>2.3919999999999999</v>
      </c>
      <c r="T5442">
        <v>33</v>
      </c>
      <c r="U5442">
        <v>3478.6109999999999</v>
      </c>
      <c r="V5442">
        <v>11</v>
      </c>
      <c r="W5442">
        <v>1.79</v>
      </c>
      <c r="X5442">
        <v>2.8919999999999999</v>
      </c>
      <c r="Y5442" s="8">
        <v>43412</v>
      </c>
    </row>
    <row r="5443" spans="1:25" x14ac:dyDescent="0.25">
      <c r="A5443">
        <v>-111.97748314</v>
      </c>
      <c r="B5443">
        <v>33.078674190000001</v>
      </c>
      <c r="C5443" t="s">
        <v>563</v>
      </c>
      <c r="D5443" t="s">
        <v>562</v>
      </c>
      <c r="E5443" t="s">
        <v>561</v>
      </c>
      <c r="F5443">
        <v>2921</v>
      </c>
      <c r="G5443">
        <v>185</v>
      </c>
      <c r="H5443">
        <v>13.333</v>
      </c>
      <c r="I5443">
        <v>2.9529999999999998</v>
      </c>
      <c r="J5443">
        <v>1</v>
      </c>
      <c r="K5443">
        <v>1172.3820000000001</v>
      </c>
      <c r="L5443" t="s">
        <v>560</v>
      </c>
      <c r="M5443" t="s">
        <v>559</v>
      </c>
      <c r="N5443" s="8">
        <v>43412</v>
      </c>
      <c r="O5443">
        <v>0</v>
      </c>
      <c r="P5443">
        <v>0</v>
      </c>
      <c r="Q5443">
        <v>9167.8940000000002</v>
      </c>
      <c r="R5443">
        <v>929.83199999999999</v>
      </c>
      <c r="S5443">
        <v>1.9370000000000001</v>
      </c>
      <c r="T5443">
        <v>33</v>
      </c>
      <c r="U5443">
        <v>2817.672</v>
      </c>
      <c r="V5443">
        <v>11</v>
      </c>
      <c r="W5443">
        <v>2.0129999999999999</v>
      </c>
      <c r="X5443">
        <v>3.254</v>
      </c>
      <c r="Y5443" s="8">
        <v>43412</v>
      </c>
    </row>
    <row r="5444" spans="1:25" x14ac:dyDescent="0.25">
      <c r="A5444">
        <v>-111.977484</v>
      </c>
      <c r="B5444">
        <v>33.078666230000003</v>
      </c>
      <c r="C5444" t="s">
        <v>563</v>
      </c>
      <c r="D5444" t="s">
        <v>562</v>
      </c>
      <c r="E5444" t="s">
        <v>561</v>
      </c>
      <c r="F5444">
        <v>2922</v>
      </c>
      <c r="G5444">
        <v>180</v>
      </c>
      <c r="H5444">
        <v>13.333</v>
      </c>
      <c r="I5444">
        <v>2.7229999999999999</v>
      </c>
      <c r="J5444">
        <v>1</v>
      </c>
      <c r="K5444">
        <v>1172.346</v>
      </c>
      <c r="L5444" t="s">
        <v>560</v>
      </c>
      <c r="M5444" t="s">
        <v>559</v>
      </c>
      <c r="N5444" s="8">
        <v>43412</v>
      </c>
      <c r="O5444">
        <v>0</v>
      </c>
      <c r="P5444">
        <v>0</v>
      </c>
      <c r="Q5444">
        <v>9622.6370000000006</v>
      </c>
      <c r="R5444">
        <v>1058.2619999999999</v>
      </c>
      <c r="S5444">
        <v>2.2050000000000001</v>
      </c>
      <c r="T5444">
        <v>33</v>
      </c>
      <c r="U5444">
        <v>3206.855</v>
      </c>
      <c r="V5444">
        <v>11</v>
      </c>
      <c r="W5444">
        <v>1.857</v>
      </c>
      <c r="X5444">
        <v>3.0009999999999999</v>
      </c>
      <c r="Y5444" s="8">
        <v>43412</v>
      </c>
    </row>
    <row r="5445" spans="1:25" x14ac:dyDescent="0.25">
      <c r="A5445">
        <v>-111.97748366</v>
      </c>
      <c r="B5445">
        <v>33.078658220000001</v>
      </c>
      <c r="C5445" t="s">
        <v>563</v>
      </c>
      <c r="D5445" t="s">
        <v>562</v>
      </c>
      <c r="E5445" t="s">
        <v>561</v>
      </c>
      <c r="F5445">
        <v>2923</v>
      </c>
      <c r="G5445">
        <v>182</v>
      </c>
      <c r="H5445">
        <v>13.333</v>
      </c>
      <c r="I5445">
        <v>2.8220000000000001</v>
      </c>
      <c r="J5445">
        <v>1</v>
      </c>
      <c r="K5445">
        <v>1172.365</v>
      </c>
      <c r="L5445" t="s">
        <v>560</v>
      </c>
      <c r="M5445" t="s">
        <v>559</v>
      </c>
      <c r="N5445" s="8">
        <v>43412</v>
      </c>
      <c r="O5445">
        <v>0</v>
      </c>
      <c r="P5445">
        <v>0</v>
      </c>
      <c r="Q5445">
        <v>10578.445</v>
      </c>
      <c r="R5445">
        <v>1122.796</v>
      </c>
      <c r="S5445">
        <v>2.339</v>
      </c>
      <c r="T5445">
        <v>33</v>
      </c>
      <c r="U5445">
        <v>3402.4110000000001</v>
      </c>
      <c r="V5445">
        <v>11</v>
      </c>
      <c r="W5445">
        <v>1.9239999999999999</v>
      </c>
      <c r="X5445">
        <v>3.109</v>
      </c>
      <c r="Y5445" s="8">
        <v>43412</v>
      </c>
    </row>
    <row r="5446" spans="1:25" x14ac:dyDescent="0.25">
      <c r="A5446">
        <v>-111.97748451</v>
      </c>
      <c r="B5446">
        <v>33.078651209999997</v>
      </c>
      <c r="C5446" t="s">
        <v>563</v>
      </c>
      <c r="D5446" t="s">
        <v>562</v>
      </c>
      <c r="E5446" t="s">
        <v>561</v>
      </c>
      <c r="F5446">
        <v>2924</v>
      </c>
      <c r="G5446">
        <v>177</v>
      </c>
      <c r="H5446">
        <v>13.333</v>
      </c>
      <c r="I5446">
        <v>2.7229999999999999</v>
      </c>
      <c r="J5446">
        <v>1</v>
      </c>
      <c r="K5446">
        <v>1172.31</v>
      </c>
      <c r="L5446" t="s">
        <v>560</v>
      </c>
      <c r="M5446" t="s">
        <v>559</v>
      </c>
      <c r="N5446" s="8">
        <v>43412</v>
      </c>
      <c r="O5446">
        <v>0</v>
      </c>
      <c r="P5446">
        <v>0</v>
      </c>
      <c r="Q5446">
        <v>13057.169</v>
      </c>
      <c r="R5446">
        <v>1435.979</v>
      </c>
      <c r="S5446">
        <v>2.992</v>
      </c>
      <c r="T5446">
        <v>33</v>
      </c>
      <c r="U5446">
        <v>4351.4530000000004</v>
      </c>
      <c r="V5446">
        <v>11</v>
      </c>
      <c r="W5446">
        <v>1.857</v>
      </c>
      <c r="X5446">
        <v>3.0009999999999999</v>
      </c>
      <c r="Y5446" s="8">
        <v>43412</v>
      </c>
    </row>
    <row r="5447" spans="1:25" x14ac:dyDescent="0.25">
      <c r="A5447">
        <v>-111.97748417</v>
      </c>
      <c r="B5447">
        <v>33.078643219999996</v>
      </c>
      <c r="C5447" t="s">
        <v>563</v>
      </c>
      <c r="D5447" t="s">
        <v>562</v>
      </c>
      <c r="E5447" t="s">
        <v>561</v>
      </c>
      <c r="F5447">
        <v>2925</v>
      </c>
      <c r="G5447">
        <v>179</v>
      </c>
      <c r="H5447">
        <v>13.333</v>
      </c>
      <c r="I5447">
        <v>2.657</v>
      </c>
      <c r="J5447">
        <v>1</v>
      </c>
      <c r="K5447">
        <v>1172.3620000000001</v>
      </c>
      <c r="L5447" t="s">
        <v>560</v>
      </c>
      <c r="M5447" t="s">
        <v>559</v>
      </c>
      <c r="N5447" s="8">
        <v>43412</v>
      </c>
      <c r="O5447">
        <v>0</v>
      </c>
      <c r="P5447">
        <v>0</v>
      </c>
      <c r="Q5447">
        <v>13117.427</v>
      </c>
      <c r="R5447">
        <v>1478.2260000000001</v>
      </c>
      <c r="S5447">
        <v>3.08</v>
      </c>
      <c r="T5447">
        <v>33</v>
      </c>
      <c r="U5447">
        <v>4479.473</v>
      </c>
      <c r="V5447">
        <v>11</v>
      </c>
      <c r="W5447">
        <v>1.8120000000000001</v>
      </c>
      <c r="X5447">
        <v>2.9279999999999999</v>
      </c>
      <c r="Y5447" s="8">
        <v>43412</v>
      </c>
    </row>
    <row r="5448" spans="1:25" x14ac:dyDescent="0.25">
      <c r="A5448">
        <v>-111.97748434</v>
      </c>
      <c r="B5448">
        <v>33.078635220000002</v>
      </c>
      <c r="C5448" t="s">
        <v>563</v>
      </c>
      <c r="D5448" t="s">
        <v>562</v>
      </c>
      <c r="E5448" t="s">
        <v>561</v>
      </c>
      <c r="F5448">
        <v>2926</v>
      </c>
      <c r="G5448">
        <v>178</v>
      </c>
      <c r="H5448">
        <v>13.333</v>
      </c>
      <c r="I5448">
        <v>2.92</v>
      </c>
      <c r="J5448">
        <v>1</v>
      </c>
      <c r="K5448">
        <v>1172.3620000000001</v>
      </c>
      <c r="L5448" t="s">
        <v>560</v>
      </c>
      <c r="M5448" t="s">
        <v>559</v>
      </c>
      <c r="N5448" s="8">
        <v>43412</v>
      </c>
      <c r="O5448">
        <v>0</v>
      </c>
      <c r="P5448">
        <v>0</v>
      </c>
      <c r="Q5448">
        <v>13256.614</v>
      </c>
      <c r="R5448">
        <v>1359.627</v>
      </c>
      <c r="S5448">
        <v>2.8330000000000002</v>
      </c>
      <c r="T5448">
        <v>33</v>
      </c>
      <c r="U5448">
        <v>4120.0829999999996</v>
      </c>
      <c r="V5448">
        <v>11</v>
      </c>
      <c r="W5448">
        <v>1.9910000000000001</v>
      </c>
      <c r="X5448">
        <v>3.218</v>
      </c>
      <c r="Y5448" s="8">
        <v>43412</v>
      </c>
    </row>
    <row r="5449" spans="1:25" x14ac:dyDescent="0.25">
      <c r="A5449">
        <v>-111.977484</v>
      </c>
      <c r="B5449">
        <v>33.07862823</v>
      </c>
      <c r="C5449" t="s">
        <v>563</v>
      </c>
      <c r="D5449" t="s">
        <v>562</v>
      </c>
      <c r="E5449" t="s">
        <v>561</v>
      </c>
      <c r="F5449">
        <v>2927</v>
      </c>
      <c r="G5449">
        <v>180</v>
      </c>
      <c r="H5449">
        <v>13.333</v>
      </c>
      <c r="I5449">
        <v>2.657</v>
      </c>
      <c r="J5449">
        <v>1</v>
      </c>
      <c r="K5449">
        <v>1172.3389999999999</v>
      </c>
      <c r="L5449" t="s">
        <v>560</v>
      </c>
      <c r="M5449" t="s">
        <v>559</v>
      </c>
      <c r="N5449" s="8">
        <v>43412</v>
      </c>
      <c r="O5449">
        <v>0</v>
      </c>
      <c r="P5449">
        <v>0</v>
      </c>
      <c r="Q5449">
        <v>11169.677</v>
      </c>
      <c r="R5449">
        <v>1258.731</v>
      </c>
      <c r="S5449">
        <v>2.6219999999999999</v>
      </c>
      <c r="T5449">
        <v>33</v>
      </c>
      <c r="U5449">
        <v>3814.3359999999998</v>
      </c>
      <c r="V5449">
        <v>11</v>
      </c>
      <c r="W5449">
        <v>1.8120000000000001</v>
      </c>
      <c r="X5449">
        <v>2.9279999999999999</v>
      </c>
      <c r="Y5449" s="8">
        <v>43412</v>
      </c>
    </row>
    <row r="5450" spans="1:25" x14ac:dyDescent="0.25">
      <c r="A5450">
        <v>-111.97748516999999</v>
      </c>
      <c r="B5450">
        <v>33.078620219999998</v>
      </c>
      <c r="C5450" t="s">
        <v>563</v>
      </c>
      <c r="D5450" t="s">
        <v>562</v>
      </c>
      <c r="E5450" t="s">
        <v>561</v>
      </c>
      <c r="F5450">
        <v>2928</v>
      </c>
      <c r="G5450">
        <v>179</v>
      </c>
      <c r="H5450">
        <v>13.333</v>
      </c>
      <c r="I5450">
        <v>2.887</v>
      </c>
      <c r="J5450">
        <v>1</v>
      </c>
      <c r="K5450">
        <v>1172.3230000000001</v>
      </c>
      <c r="L5450" t="s">
        <v>560</v>
      </c>
      <c r="M5450" t="s">
        <v>559</v>
      </c>
      <c r="N5450" s="8">
        <v>43412</v>
      </c>
      <c r="O5450">
        <v>0</v>
      </c>
      <c r="P5450">
        <v>0</v>
      </c>
      <c r="Q5450">
        <v>13434.138000000001</v>
      </c>
      <c r="R5450">
        <v>1393.492</v>
      </c>
      <c r="S5450">
        <v>2.903</v>
      </c>
      <c r="T5450">
        <v>33</v>
      </c>
      <c r="U5450">
        <v>4222.7020000000002</v>
      </c>
      <c r="V5450">
        <v>11</v>
      </c>
      <c r="W5450">
        <v>1.9690000000000001</v>
      </c>
      <c r="X5450">
        <v>3.181</v>
      </c>
      <c r="Y5450" s="8">
        <v>43412</v>
      </c>
    </row>
    <row r="5451" spans="1:25" x14ac:dyDescent="0.25">
      <c r="A5451">
        <v>-111.97748314</v>
      </c>
      <c r="B5451">
        <v>33.078612190000001</v>
      </c>
      <c r="C5451" t="s">
        <v>563</v>
      </c>
      <c r="D5451" t="s">
        <v>562</v>
      </c>
      <c r="E5451" t="s">
        <v>561</v>
      </c>
      <c r="F5451">
        <v>2929</v>
      </c>
      <c r="G5451">
        <v>185</v>
      </c>
      <c r="H5451">
        <v>13.333</v>
      </c>
      <c r="I5451">
        <v>2.887</v>
      </c>
      <c r="J5451">
        <v>1</v>
      </c>
      <c r="K5451">
        <v>1172.3230000000001</v>
      </c>
      <c r="L5451" t="s">
        <v>560</v>
      </c>
      <c r="M5451" t="s">
        <v>559</v>
      </c>
      <c r="N5451" s="8">
        <v>43412</v>
      </c>
      <c r="O5451">
        <v>0</v>
      </c>
      <c r="P5451">
        <v>0</v>
      </c>
      <c r="Q5451">
        <v>13879.793</v>
      </c>
      <c r="R5451">
        <v>1439.7190000000001</v>
      </c>
      <c r="S5451">
        <v>2.9990000000000001</v>
      </c>
      <c r="T5451">
        <v>33</v>
      </c>
      <c r="U5451">
        <v>4362.7830000000004</v>
      </c>
      <c r="V5451">
        <v>11</v>
      </c>
      <c r="W5451">
        <v>1.9690000000000001</v>
      </c>
      <c r="X5451">
        <v>3.181</v>
      </c>
      <c r="Y5451" s="8">
        <v>43412</v>
      </c>
    </row>
    <row r="5452" spans="1:25" x14ac:dyDescent="0.25">
      <c r="A5452">
        <v>-111.977484</v>
      </c>
      <c r="B5452">
        <v>33.078604230000003</v>
      </c>
      <c r="C5452" t="s">
        <v>563</v>
      </c>
      <c r="D5452" t="s">
        <v>562</v>
      </c>
      <c r="E5452" t="s">
        <v>561</v>
      </c>
      <c r="F5452">
        <v>2930</v>
      </c>
      <c r="G5452">
        <v>180</v>
      </c>
      <c r="H5452">
        <v>13.333</v>
      </c>
      <c r="I5452">
        <v>2.8220000000000001</v>
      </c>
      <c r="J5452">
        <v>1</v>
      </c>
      <c r="K5452">
        <v>1172.3520000000001</v>
      </c>
      <c r="L5452" t="s">
        <v>560</v>
      </c>
      <c r="M5452" t="s">
        <v>559</v>
      </c>
      <c r="N5452" s="8">
        <v>43412</v>
      </c>
      <c r="O5452">
        <v>0</v>
      </c>
      <c r="P5452">
        <v>0</v>
      </c>
      <c r="Q5452">
        <v>14261.885</v>
      </c>
      <c r="R5452">
        <v>1513.7560000000001</v>
      </c>
      <c r="S5452">
        <v>3.1539999999999999</v>
      </c>
      <c r="T5452">
        <v>33</v>
      </c>
      <c r="U5452">
        <v>4587.1379999999999</v>
      </c>
      <c r="V5452">
        <v>11</v>
      </c>
      <c r="W5452">
        <v>1.9239999999999999</v>
      </c>
      <c r="X5452">
        <v>3.109</v>
      </c>
      <c r="Y5452" s="8">
        <v>43412</v>
      </c>
    </row>
    <row r="5453" spans="1:25" x14ac:dyDescent="0.25">
      <c r="A5453">
        <v>-111.97748417</v>
      </c>
      <c r="B5453">
        <v>33.078597219999999</v>
      </c>
      <c r="C5453" t="s">
        <v>563</v>
      </c>
      <c r="D5453" t="s">
        <v>562</v>
      </c>
      <c r="E5453" t="s">
        <v>561</v>
      </c>
      <c r="F5453">
        <v>2931</v>
      </c>
      <c r="G5453">
        <v>179</v>
      </c>
      <c r="H5453">
        <v>13.333</v>
      </c>
      <c r="I5453">
        <v>2.8540000000000001</v>
      </c>
      <c r="J5453">
        <v>1</v>
      </c>
      <c r="K5453">
        <v>1172.329</v>
      </c>
      <c r="L5453" t="s">
        <v>560</v>
      </c>
      <c r="M5453" t="s">
        <v>559</v>
      </c>
      <c r="N5453" s="8">
        <v>43412</v>
      </c>
      <c r="O5453">
        <v>0</v>
      </c>
      <c r="P5453">
        <v>0</v>
      </c>
      <c r="Q5453">
        <v>12814.375</v>
      </c>
      <c r="R5453">
        <v>1344.4829999999999</v>
      </c>
      <c r="S5453">
        <v>2.8010000000000002</v>
      </c>
      <c r="T5453">
        <v>33</v>
      </c>
      <c r="U5453">
        <v>4074.192</v>
      </c>
      <c r="V5453">
        <v>11</v>
      </c>
      <c r="W5453">
        <v>1.946</v>
      </c>
      <c r="X5453">
        <v>3.145</v>
      </c>
      <c r="Y5453" s="8">
        <v>43412</v>
      </c>
    </row>
    <row r="5454" spans="1:25" x14ac:dyDescent="0.25">
      <c r="A5454">
        <v>-111.97748448999999</v>
      </c>
      <c r="B5454">
        <v>33.078589209999997</v>
      </c>
      <c r="C5454" t="s">
        <v>563</v>
      </c>
      <c r="D5454" t="s">
        <v>562</v>
      </c>
      <c r="E5454" t="s">
        <v>561</v>
      </c>
      <c r="F5454">
        <v>2932</v>
      </c>
      <c r="G5454">
        <v>183</v>
      </c>
      <c r="H5454">
        <v>13.333</v>
      </c>
      <c r="I5454">
        <v>2.7229999999999999</v>
      </c>
      <c r="J5454">
        <v>1</v>
      </c>
      <c r="K5454">
        <v>1172.3520000000001</v>
      </c>
      <c r="L5454" t="s">
        <v>560</v>
      </c>
      <c r="M5454" t="s">
        <v>559</v>
      </c>
      <c r="N5454" s="8">
        <v>43412</v>
      </c>
      <c r="O5454">
        <v>0</v>
      </c>
      <c r="P5454">
        <v>0</v>
      </c>
      <c r="Q5454">
        <v>12712.200999999999</v>
      </c>
      <c r="R5454">
        <v>1398.0409999999999</v>
      </c>
      <c r="S5454">
        <v>2.9129999999999998</v>
      </c>
      <c r="T5454">
        <v>33</v>
      </c>
      <c r="U5454">
        <v>4236.4880000000003</v>
      </c>
      <c r="V5454">
        <v>11</v>
      </c>
      <c r="W5454">
        <v>1.857</v>
      </c>
      <c r="X5454">
        <v>3.0009999999999999</v>
      </c>
      <c r="Y5454" s="8">
        <v>43412</v>
      </c>
    </row>
    <row r="5455" spans="1:25" x14ac:dyDescent="0.25">
      <c r="A5455">
        <v>-111.97748448999999</v>
      </c>
      <c r="B5455">
        <v>33.078581210000003</v>
      </c>
      <c r="C5455" t="s">
        <v>563</v>
      </c>
      <c r="D5455" t="s">
        <v>562</v>
      </c>
      <c r="E5455" t="s">
        <v>561</v>
      </c>
      <c r="F5455">
        <v>2933</v>
      </c>
      <c r="G5455">
        <v>183</v>
      </c>
      <c r="H5455">
        <v>13.333</v>
      </c>
      <c r="I5455">
        <v>2.657</v>
      </c>
      <c r="J5455">
        <v>1</v>
      </c>
      <c r="K5455">
        <v>1172.3820000000001</v>
      </c>
      <c r="L5455" t="s">
        <v>560</v>
      </c>
      <c r="M5455" t="s">
        <v>559</v>
      </c>
      <c r="N5455" s="8">
        <v>43412</v>
      </c>
      <c r="O5455">
        <v>0</v>
      </c>
      <c r="P5455">
        <v>0</v>
      </c>
      <c r="Q5455">
        <v>13601.307000000001</v>
      </c>
      <c r="R5455">
        <v>1532.7560000000001</v>
      </c>
      <c r="S5455">
        <v>3.1930000000000001</v>
      </c>
      <c r="T5455">
        <v>33</v>
      </c>
      <c r="U5455">
        <v>4644.7139999999999</v>
      </c>
      <c r="V5455">
        <v>11</v>
      </c>
      <c r="W5455">
        <v>1.8120000000000001</v>
      </c>
      <c r="X5455">
        <v>2.9279999999999999</v>
      </c>
      <c r="Y5455" s="8">
        <v>43412</v>
      </c>
    </row>
    <row r="5456" spans="1:25" x14ac:dyDescent="0.25">
      <c r="A5456">
        <v>-111.97748516999999</v>
      </c>
      <c r="B5456">
        <v>33.07857422</v>
      </c>
      <c r="C5456" t="s">
        <v>563</v>
      </c>
      <c r="D5456" t="s">
        <v>562</v>
      </c>
      <c r="E5456" t="s">
        <v>561</v>
      </c>
      <c r="F5456">
        <v>2934</v>
      </c>
      <c r="G5456">
        <v>179</v>
      </c>
      <c r="H5456">
        <v>13.333</v>
      </c>
      <c r="I5456">
        <v>2.7559999999999998</v>
      </c>
      <c r="J5456">
        <v>1</v>
      </c>
      <c r="K5456">
        <v>1172.3520000000001</v>
      </c>
      <c r="L5456" t="s">
        <v>560</v>
      </c>
      <c r="M5456" t="s">
        <v>559</v>
      </c>
      <c r="N5456" s="8">
        <v>43412</v>
      </c>
      <c r="O5456">
        <v>0</v>
      </c>
      <c r="P5456">
        <v>0</v>
      </c>
      <c r="Q5456">
        <v>12569.267</v>
      </c>
      <c r="R5456">
        <v>1365.866</v>
      </c>
      <c r="S5456">
        <v>2.8460000000000001</v>
      </c>
      <c r="T5456">
        <v>33</v>
      </c>
      <c r="U5456">
        <v>4138.9870000000001</v>
      </c>
      <c r="V5456">
        <v>11</v>
      </c>
      <c r="W5456">
        <v>1.879</v>
      </c>
      <c r="X5456">
        <v>3.0369999999999999</v>
      </c>
      <c r="Y5456" s="8">
        <v>43412</v>
      </c>
    </row>
    <row r="5457" spans="1:25" x14ac:dyDescent="0.25">
      <c r="A5457">
        <v>-111.97748349</v>
      </c>
      <c r="B5457">
        <v>33.078566209999998</v>
      </c>
      <c r="C5457" t="s">
        <v>563</v>
      </c>
      <c r="D5457" t="s">
        <v>562</v>
      </c>
      <c r="E5457" t="s">
        <v>561</v>
      </c>
      <c r="F5457">
        <v>2935</v>
      </c>
      <c r="G5457">
        <v>183</v>
      </c>
      <c r="H5457">
        <v>13.333</v>
      </c>
      <c r="I5457">
        <v>2.8220000000000001</v>
      </c>
      <c r="J5457">
        <v>1</v>
      </c>
      <c r="K5457">
        <v>1172.3720000000001</v>
      </c>
      <c r="L5457" t="s">
        <v>560</v>
      </c>
      <c r="M5457" t="s">
        <v>559</v>
      </c>
      <c r="N5457" s="8">
        <v>43412</v>
      </c>
      <c r="O5457">
        <v>0</v>
      </c>
      <c r="P5457">
        <v>0</v>
      </c>
      <c r="Q5457">
        <v>11725.933000000001</v>
      </c>
      <c r="R5457">
        <v>1244.5899999999999</v>
      </c>
      <c r="S5457">
        <v>2.593</v>
      </c>
      <c r="T5457">
        <v>33</v>
      </c>
      <c r="U5457">
        <v>3771.4839999999999</v>
      </c>
      <c r="V5457">
        <v>11</v>
      </c>
      <c r="W5457">
        <v>1.9239999999999999</v>
      </c>
      <c r="X5457">
        <v>3.109</v>
      </c>
      <c r="Y5457" s="8">
        <v>43412</v>
      </c>
    </row>
    <row r="5458" spans="1:25" x14ac:dyDescent="0.25">
      <c r="A5458">
        <v>-111.97748417</v>
      </c>
      <c r="B5458">
        <v>33.078558219999998</v>
      </c>
      <c r="C5458" t="s">
        <v>563</v>
      </c>
      <c r="D5458" t="s">
        <v>562</v>
      </c>
      <c r="E5458" t="s">
        <v>561</v>
      </c>
      <c r="F5458">
        <v>2936</v>
      </c>
      <c r="G5458">
        <v>179</v>
      </c>
      <c r="H5458">
        <v>13.333</v>
      </c>
      <c r="I5458">
        <v>2.7559999999999998</v>
      </c>
      <c r="J5458">
        <v>1</v>
      </c>
      <c r="K5458">
        <v>1172.375</v>
      </c>
      <c r="L5458" t="s">
        <v>560</v>
      </c>
      <c r="M5458" t="s">
        <v>559</v>
      </c>
      <c r="N5458" s="8">
        <v>43412</v>
      </c>
      <c r="O5458">
        <v>0</v>
      </c>
      <c r="P5458">
        <v>0</v>
      </c>
      <c r="Q5458">
        <v>12337.159</v>
      </c>
      <c r="R5458">
        <v>1340.643</v>
      </c>
      <c r="S5458">
        <v>2.7930000000000001</v>
      </c>
      <c r="T5458">
        <v>33</v>
      </c>
      <c r="U5458">
        <v>4062.5549999999998</v>
      </c>
      <c r="V5458">
        <v>11</v>
      </c>
      <c r="W5458">
        <v>1.879</v>
      </c>
      <c r="X5458">
        <v>3.0369999999999999</v>
      </c>
      <c r="Y5458" s="8">
        <v>43412</v>
      </c>
    </row>
    <row r="5459" spans="1:25" x14ac:dyDescent="0.25">
      <c r="A5459">
        <v>-111.977484</v>
      </c>
      <c r="B5459">
        <v>33.078551230000002</v>
      </c>
      <c r="C5459" t="s">
        <v>563</v>
      </c>
      <c r="D5459" t="s">
        <v>562</v>
      </c>
      <c r="E5459" t="s">
        <v>561</v>
      </c>
      <c r="F5459">
        <v>2937</v>
      </c>
      <c r="G5459">
        <v>180</v>
      </c>
      <c r="H5459">
        <v>13.333</v>
      </c>
      <c r="I5459">
        <v>3.0179999999999998</v>
      </c>
      <c r="J5459">
        <v>1</v>
      </c>
      <c r="K5459">
        <v>1172.3720000000001</v>
      </c>
      <c r="L5459" t="s">
        <v>560</v>
      </c>
      <c r="M5459" t="s">
        <v>559</v>
      </c>
      <c r="N5459" s="8">
        <v>43412</v>
      </c>
      <c r="O5459">
        <v>0</v>
      </c>
      <c r="P5459">
        <v>0</v>
      </c>
      <c r="Q5459">
        <v>9987.93</v>
      </c>
      <c r="R5459">
        <v>990.98</v>
      </c>
      <c r="S5459">
        <v>2.0649999999999999</v>
      </c>
      <c r="T5459">
        <v>33</v>
      </c>
      <c r="U5459">
        <v>3002.97</v>
      </c>
      <c r="V5459">
        <v>11</v>
      </c>
      <c r="W5459">
        <v>2.0579999999999998</v>
      </c>
      <c r="X5459">
        <v>3.3260000000000001</v>
      </c>
      <c r="Y5459" s="8">
        <v>43412</v>
      </c>
    </row>
    <row r="5460" spans="1:25" x14ac:dyDescent="0.25">
      <c r="A5460">
        <v>-111.9774838</v>
      </c>
      <c r="B5460">
        <v>33.078543160000002</v>
      </c>
      <c r="C5460" t="s">
        <v>563</v>
      </c>
      <c r="D5460" t="s">
        <v>562</v>
      </c>
      <c r="E5460" t="s">
        <v>561</v>
      </c>
      <c r="F5460">
        <v>2938</v>
      </c>
      <c r="G5460">
        <v>187</v>
      </c>
      <c r="H5460">
        <v>13.333</v>
      </c>
      <c r="I5460">
        <v>2.4279999999999999</v>
      </c>
      <c r="J5460">
        <v>1</v>
      </c>
      <c r="K5460">
        <v>1172.441</v>
      </c>
      <c r="L5460" t="s">
        <v>560</v>
      </c>
      <c r="M5460" t="s">
        <v>559</v>
      </c>
      <c r="N5460" s="8">
        <v>43412</v>
      </c>
      <c r="O5460">
        <v>0</v>
      </c>
      <c r="P5460">
        <v>0</v>
      </c>
      <c r="Q5460">
        <v>10540.22</v>
      </c>
      <c r="R5460">
        <v>1300.155</v>
      </c>
      <c r="S5460">
        <v>2.7090000000000001</v>
      </c>
      <c r="T5460">
        <v>33</v>
      </c>
      <c r="U5460">
        <v>3939.864</v>
      </c>
      <c r="V5460">
        <v>11</v>
      </c>
      <c r="W5460">
        <v>1.655</v>
      </c>
      <c r="X5460">
        <v>2.6749999999999998</v>
      </c>
      <c r="Y5460" s="8">
        <v>43412</v>
      </c>
    </row>
    <row r="5461" spans="1:25" x14ac:dyDescent="0.25">
      <c r="A5461">
        <v>-111.97748432</v>
      </c>
      <c r="B5461">
        <v>33.078536210000003</v>
      </c>
      <c r="C5461" t="s">
        <v>563</v>
      </c>
      <c r="D5461" t="s">
        <v>562</v>
      </c>
      <c r="E5461" t="s">
        <v>561</v>
      </c>
      <c r="F5461">
        <v>2939</v>
      </c>
      <c r="G5461">
        <v>184</v>
      </c>
      <c r="H5461">
        <v>13.333</v>
      </c>
      <c r="I5461">
        <v>2.7890000000000001</v>
      </c>
      <c r="J5461">
        <v>1</v>
      </c>
      <c r="K5461">
        <v>1172.431</v>
      </c>
      <c r="L5461" t="s">
        <v>560</v>
      </c>
      <c r="M5461" t="s">
        <v>559</v>
      </c>
      <c r="N5461" s="8">
        <v>43412</v>
      </c>
      <c r="O5461">
        <v>0</v>
      </c>
      <c r="P5461">
        <v>0</v>
      </c>
      <c r="Q5461">
        <v>8034.3969999999999</v>
      </c>
      <c r="R5461">
        <v>862.803</v>
      </c>
      <c r="S5461">
        <v>1.798</v>
      </c>
      <c r="T5461">
        <v>33</v>
      </c>
      <c r="U5461">
        <v>2614.5540000000001</v>
      </c>
      <c r="V5461">
        <v>11</v>
      </c>
      <c r="W5461">
        <v>1.901</v>
      </c>
      <c r="X5461">
        <v>3.073</v>
      </c>
      <c r="Y5461" s="8">
        <v>43412</v>
      </c>
    </row>
    <row r="5462" spans="1:25" x14ac:dyDescent="0.25">
      <c r="A5462">
        <v>-111.97748516999999</v>
      </c>
      <c r="B5462">
        <v>33.078528220000003</v>
      </c>
      <c r="C5462" t="s">
        <v>563</v>
      </c>
      <c r="D5462" t="s">
        <v>562</v>
      </c>
      <c r="E5462" t="s">
        <v>561</v>
      </c>
      <c r="F5462">
        <v>2940</v>
      </c>
      <c r="G5462">
        <v>179</v>
      </c>
      <c r="H5462">
        <v>13.333</v>
      </c>
      <c r="I5462">
        <v>2.9860000000000002</v>
      </c>
      <c r="J5462">
        <v>1</v>
      </c>
      <c r="K5462">
        <v>1172.3820000000001</v>
      </c>
      <c r="L5462" t="s">
        <v>560</v>
      </c>
      <c r="M5462" t="s">
        <v>559</v>
      </c>
      <c r="N5462" s="8">
        <v>43412</v>
      </c>
      <c r="O5462">
        <v>0</v>
      </c>
      <c r="P5462">
        <v>0</v>
      </c>
      <c r="Q5462">
        <v>6193.7790000000005</v>
      </c>
      <c r="R5462">
        <v>621.28599999999994</v>
      </c>
      <c r="S5462">
        <v>1.294</v>
      </c>
      <c r="T5462">
        <v>33</v>
      </c>
      <c r="U5462">
        <v>1882.6849999999999</v>
      </c>
      <c r="V5462">
        <v>11</v>
      </c>
      <c r="W5462">
        <v>2.036</v>
      </c>
      <c r="X5462">
        <v>3.29</v>
      </c>
      <c r="Y5462" s="8">
        <v>43412</v>
      </c>
    </row>
    <row r="5463" spans="1:25" x14ac:dyDescent="0.25">
      <c r="A5463">
        <v>-111.97748448999999</v>
      </c>
      <c r="B5463">
        <v>33.078520210000001</v>
      </c>
      <c r="C5463" t="s">
        <v>563</v>
      </c>
      <c r="D5463" t="s">
        <v>562</v>
      </c>
      <c r="E5463" t="s">
        <v>561</v>
      </c>
      <c r="F5463">
        <v>2941</v>
      </c>
      <c r="G5463">
        <v>183</v>
      </c>
      <c r="H5463">
        <v>13.333</v>
      </c>
      <c r="I5463">
        <v>2.7229999999999999</v>
      </c>
      <c r="J5463">
        <v>1</v>
      </c>
      <c r="K5463">
        <v>1172.3689999999999</v>
      </c>
      <c r="L5463" t="s">
        <v>560</v>
      </c>
      <c r="M5463" t="s">
        <v>559</v>
      </c>
      <c r="N5463" s="8">
        <v>43412</v>
      </c>
      <c r="O5463">
        <v>0</v>
      </c>
      <c r="P5463">
        <v>0</v>
      </c>
      <c r="Q5463">
        <v>7859.5169999999998</v>
      </c>
      <c r="R5463">
        <v>864.36099999999999</v>
      </c>
      <c r="S5463">
        <v>1.8009999999999999</v>
      </c>
      <c r="T5463">
        <v>33</v>
      </c>
      <c r="U5463">
        <v>2619.2750000000001</v>
      </c>
      <c r="V5463">
        <v>11</v>
      </c>
      <c r="W5463">
        <v>1.857</v>
      </c>
      <c r="X5463">
        <v>3.0009999999999999</v>
      </c>
      <c r="Y5463" s="8">
        <v>43412</v>
      </c>
    </row>
    <row r="5464" spans="1:25" x14ac:dyDescent="0.25">
      <c r="A5464">
        <v>-111.977485</v>
      </c>
      <c r="B5464">
        <v>33.078512230000001</v>
      </c>
      <c r="C5464" t="s">
        <v>563</v>
      </c>
      <c r="D5464" t="s">
        <v>562</v>
      </c>
      <c r="E5464" t="s">
        <v>561</v>
      </c>
      <c r="F5464">
        <v>2942</v>
      </c>
      <c r="G5464">
        <v>180</v>
      </c>
      <c r="H5464">
        <v>13.333</v>
      </c>
      <c r="I5464">
        <v>2.8220000000000001</v>
      </c>
      <c r="J5464">
        <v>1</v>
      </c>
      <c r="K5464">
        <v>1172.356</v>
      </c>
      <c r="L5464" t="s">
        <v>560</v>
      </c>
      <c r="M5464" t="s">
        <v>559</v>
      </c>
      <c r="N5464" s="8">
        <v>43412</v>
      </c>
      <c r="O5464">
        <v>0</v>
      </c>
      <c r="P5464">
        <v>0</v>
      </c>
      <c r="Q5464">
        <v>8205.4210000000003</v>
      </c>
      <c r="R5464">
        <v>870.923</v>
      </c>
      <c r="S5464">
        <v>1.8140000000000001</v>
      </c>
      <c r="T5464">
        <v>33</v>
      </c>
      <c r="U5464">
        <v>2639.16</v>
      </c>
      <c r="V5464">
        <v>11</v>
      </c>
      <c r="W5464">
        <v>1.9239999999999999</v>
      </c>
      <c r="X5464">
        <v>3.109</v>
      </c>
      <c r="Y5464" s="8">
        <v>43412</v>
      </c>
    </row>
    <row r="5465" spans="1:25" x14ac:dyDescent="0.25">
      <c r="A5465">
        <v>-111.97748448999999</v>
      </c>
      <c r="B5465">
        <v>33.078504209999998</v>
      </c>
      <c r="C5465" t="s">
        <v>563</v>
      </c>
      <c r="D5465" t="s">
        <v>562</v>
      </c>
      <c r="E5465" t="s">
        <v>561</v>
      </c>
      <c r="F5465">
        <v>2943</v>
      </c>
      <c r="G5465">
        <v>183</v>
      </c>
      <c r="H5465">
        <v>13.333</v>
      </c>
      <c r="I5465">
        <v>2.9860000000000002</v>
      </c>
      <c r="J5465">
        <v>1</v>
      </c>
      <c r="K5465">
        <v>1172.3689999999999</v>
      </c>
      <c r="L5465" t="s">
        <v>560</v>
      </c>
      <c r="M5465" t="s">
        <v>559</v>
      </c>
      <c r="N5465" s="8">
        <v>43412</v>
      </c>
      <c r="O5465">
        <v>0</v>
      </c>
      <c r="P5465">
        <v>0</v>
      </c>
      <c r="Q5465">
        <v>10775.743</v>
      </c>
      <c r="R5465">
        <v>1080.894</v>
      </c>
      <c r="S5465">
        <v>2.2519999999999998</v>
      </c>
      <c r="T5465">
        <v>33</v>
      </c>
      <c r="U5465">
        <v>3275.4360000000001</v>
      </c>
      <c r="V5465">
        <v>11</v>
      </c>
      <c r="W5465">
        <v>2.036</v>
      </c>
      <c r="X5465">
        <v>3.29</v>
      </c>
      <c r="Y5465" s="8">
        <v>43412</v>
      </c>
    </row>
    <row r="5466" spans="1:25" x14ac:dyDescent="0.25">
      <c r="A5466">
        <v>-111.97748534</v>
      </c>
      <c r="B5466">
        <v>33.078496219999998</v>
      </c>
      <c r="C5466" t="s">
        <v>563</v>
      </c>
      <c r="D5466" t="s">
        <v>562</v>
      </c>
      <c r="E5466" t="s">
        <v>561</v>
      </c>
      <c r="F5466">
        <v>2944</v>
      </c>
      <c r="G5466">
        <v>178</v>
      </c>
      <c r="H5466">
        <v>13.333</v>
      </c>
      <c r="I5466">
        <v>2.7229999999999999</v>
      </c>
      <c r="J5466">
        <v>1</v>
      </c>
      <c r="K5466">
        <v>1172.431</v>
      </c>
      <c r="L5466" t="s">
        <v>560</v>
      </c>
      <c r="M5466" t="s">
        <v>559</v>
      </c>
      <c r="N5466" s="8">
        <v>43412</v>
      </c>
      <c r="O5466">
        <v>0</v>
      </c>
      <c r="P5466">
        <v>0</v>
      </c>
      <c r="Q5466">
        <v>9384.5249999999996</v>
      </c>
      <c r="R5466">
        <v>1032.076</v>
      </c>
      <c r="S5466">
        <v>2.15</v>
      </c>
      <c r="T5466">
        <v>33</v>
      </c>
      <c r="U5466">
        <v>3127.502</v>
      </c>
      <c r="V5466">
        <v>11</v>
      </c>
      <c r="W5466">
        <v>1.857</v>
      </c>
      <c r="X5466">
        <v>3.0009999999999999</v>
      </c>
      <c r="Y5466" s="8">
        <v>43412</v>
      </c>
    </row>
    <row r="5467" spans="1:25" x14ac:dyDescent="0.25">
      <c r="A5467">
        <v>-111.97748534</v>
      </c>
      <c r="B5467">
        <v>33.078488219999997</v>
      </c>
      <c r="C5467" t="s">
        <v>563</v>
      </c>
      <c r="D5467" t="s">
        <v>562</v>
      </c>
      <c r="E5467" t="s">
        <v>561</v>
      </c>
      <c r="F5467">
        <v>2945</v>
      </c>
      <c r="G5467">
        <v>178</v>
      </c>
      <c r="H5467">
        <v>13.333</v>
      </c>
      <c r="I5467">
        <v>2.9860000000000002</v>
      </c>
      <c r="J5467">
        <v>1</v>
      </c>
      <c r="K5467">
        <v>1172.444</v>
      </c>
      <c r="L5467" t="s">
        <v>560</v>
      </c>
      <c r="M5467" t="s">
        <v>559</v>
      </c>
      <c r="N5467" s="8">
        <v>43412</v>
      </c>
      <c r="O5467">
        <v>0</v>
      </c>
      <c r="P5467">
        <v>0</v>
      </c>
      <c r="Q5467">
        <v>6165.6880000000001</v>
      </c>
      <c r="R5467">
        <v>618.46799999999996</v>
      </c>
      <c r="S5467">
        <v>1.288</v>
      </c>
      <c r="T5467">
        <v>33</v>
      </c>
      <c r="U5467">
        <v>1874.146</v>
      </c>
      <c r="V5467">
        <v>11</v>
      </c>
      <c r="W5467">
        <v>2.036</v>
      </c>
      <c r="X5467">
        <v>3.29</v>
      </c>
      <c r="Y5467" s="8">
        <v>43412</v>
      </c>
    </row>
    <row r="5468" spans="1:25" x14ac:dyDescent="0.25">
      <c r="A5468">
        <v>-111.97748516999999</v>
      </c>
      <c r="B5468">
        <v>33.078480220000003</v>
      </c>
      <c r="C5468" t="s">
        <v>563</v>
      </c>
      <c r="D5468" t="s">
        <v>562</v>
      </c>
      <c r="E5468" t="s">
        <v>561</v>
      </c>
      <c r="F5468">
        <v>2946</v>
      </c>
      <c r="G5468">
        <v>179</v>
      </c>
      <c r="H5468">
        <v>13.333</v>
      </c>
      <c r="I5468">
        <v>3.0510000000000002</v>
      </c>
      <c r="J5468">
        <v>1</v>
      </c>
      <c r="K5468">
        <v>1172.4280000000001</v>
      </c>
      <c r="L5468" t="s">
        <v>560</v>
      </c>
      <c r="M5468" t="s">
        <v>559</v>
      </c>
      <c r="N5468" s="8">
        <v>43412</v>
      </c>
      <c r="O5468">
        <v>0</v>
      </c>
      <c r="P5468">
        <v>0</v>
      </c>
      <c r="Q5468">
        <v>3879.03</v>
      </c>
      <c r="R5468">
        <v>380.73</v>
      </c>
      <c r="S5468">
        <v>0.79300000000000004</v>
      </c>
      <c r="T5468">
        <v>33</v>
      </c>
      <c r="U5468">
        <v>1153.7280000000001</v>
      </c>
      <c r="V5468">
        <v>11</v>
      </c>
      <c r="W5468">
        <v>2.08</v>
      </c>
      <c r="X5468">
        <v>3.3620000000000001</v>
      </c>
      <c r="Y5468" s="8">
        <v>43412</v>
      </c>
    </row>
    <row r="5469" spans="1:25" x14ac:dyDescent="0.25">
      <c r="A5469">
        <v>-111.97748549000001</v>
      </c>
      <c r="B5469">
        <v>33.078472210000001</v>
      </c>
      <c r="C5469" t="s">
        <v>563</v>
      </c>
      <c r="D5469" t="s">
        <v>562</v>
      </c>
      <c r="E5469" t="s">
        <v>561</v>
      </c>
      <c r="F5469">
        <v>2947</v>
      </c>
      <c r="G5469">
        <v>183</v>
      </c>
      <c r="H5469">
        <v>13.333</v>
      </c>
      <c r="I5469">
        <v>3.0179999999999998</v>
      </c>
      <c r="J5469">
        <v>1</v>
      </c>
      <c r="K5469">
        <v>1172.4739999999999</v>
      </c>
      <c r="L5469" t="s">
        <v>560</v>
      </c>
      <c r="M5469" t="s">
        <v>559</v>
      </c>
      <c r="N5469" s="8">
        <v>43412</v>
      </c>
      <c r="O5469">
        <v>0</v>
      </c>
      <c r="P5469">
        <v>0</v>
      </c>
      <c r="Q5469">
        <v>2378.8629999999998</v>
      </c>
      <c r="R5469">
        <v>236.02500000000001</v>
      </c>
      <c r="S5469">
        <v>0.49199999999999999</v>
      </c>
      <c r="T5469">
        <v>33</v>
      </c>
      <c r="U5469">
        <v>715.22900000000004</v>
      </c>
      <c r="V5469">
        <v>11</v>
      </c>
      <c r="W5469">
        <v>2.0579999999999998</v>
      </c>
      <c r="X5469">
        <v>3.3260000000000001</v>
      </c>
      <c r="Y5469" s="8">
        <v>43412</v>
      </c>
    </row>
    <row r="5470" spans="1:25" x14ac:dyDescent="0.25">
      <c r="A5470">
        <v>-111.97748583000001</v>
      </c>
      <c r="B5470">
        <v>33.078464220000001</v>
      </c>
      <c r="C5470" t="s">
        <v>563</v>
      </c>
      <c r="D5470" t="s">
        <v>562</v>
      </c>
      <c r="E5470" t="s">
        <v>561</v>
      </c>
      <c r="F5470">
        <v>2948</v>
      </c>
      <c r="G5470">
        <v>181</v>
      </c>
      <c r="H5470">
        <v>13.333</v>
      </c>
      <c r="I5470">
        <v>2.657</v>
      </c>
      <c r="J5470">
        <v>1</v>
      </c>
      <c r="K5470">
        <v>1172.5070000000001</v>
      </c>
      <c r="L5470" t="s">
        <v>560</v>
      </c>
      <c r="M5470" t="s">
        <v>559</v>
      </c>
      <c r="N5470" s="8">
        <v>43412</v>
      </c>
      <c r="O5470">
        <v>0</v>
      </c>
      <c r="P5470">
        <v>0</v>
      </c>
      <c r="Q5470">
        <v>1330.575</v>
      </c>
      <c r="R5470">
        <v>149.94499999999999</v>
      </c>
      <c r="S5470">
        <v>0.312</v>
      </c>
      <c r="T5470">
        <v>33</v>
      </c>
      <c r="U5470">
        <v>454.37799999999999</v>
      </c>
      <c r="V5470">
        <v>11</v>
      </c>
      <c r="W5470">
        <v>1.8120000000000001</v>
      </c>
      <c r="X5470">
        <v>2.9279999999999999</v>
      </c>
      <c r="Y5470" s="8">
        <v>43412</v>
      </c>
    </row>
    <row r="5471" spans="1:25" x14ac:dyDescent="0.25">
      <c r="A5471">
        <v>-111.97748549000001</v>
      </c>
      <c r="B5471">
        <v>33.078456209999999</v>
      </c>
      <c r="C5471" t="s">
        <v>563</v>
      </c>
      <c r="D5471" t="s">
        <v>562</v>
      </c>
      <c r="E5471" t="s">
        <v>561</v>
      </c>
      <c r="F5471">
        <v>2949</v>
      </c>
      <c r="G5471">
        <v>183</v>
      </c>
      <c r="H5471">
        <v>13.333</v>
      </c>
      <c r="I5471">
        <v>2.9860000000000002</v>
      </c>
      <c r="J5471">
        <v>1</v>
      </c>
      <c r="K5471">
        <v>1172.4870000000001</v>
      </c>
      <c r="L5471" t="s">
        <v>560</v>
      </c>
      <c r="M5471" t="s">
        <v>559</v>
      </c>
      <c r="N5471" s="8">
        <v>43412</v>
      </c>
      <c r="O5471">
        <v>0</v>
      </c>
      <c r="P5471">
        <v>0</v>
      </c>
      <c r="Q5471">
        <v>614.69600000000003</v>
      </c>
      <c r="R5471">
        <v>61.658999999999999</v>
      </c>
      <c r="S5471">
        <v>0.128</v>
      </c>
      <c r="T5471">
        <v>33</v>
      </c>
      <c r="U5471">
        <v>186.845</v>
      </c>
      <c r="V5471">
        <v>11</v>
      </c>
      <c r="W5471">
        <v>2.036</v>
      </c>
      <c r="X5471">
        <v>3.29</v>
      </c>
      <c r="Y5471" s="8">
        <v>43412</v>
      </c>
    </row>
    <row r="5472" spans="1:25" x14ac:dyDescent="0.25">
      <c r="A5472">
        <v>-111.97748566</v>
      </c>
      <c r="B5472">
        <v>33.078448219999999</v>
      </c>
      <c r="C5472" t="s">
        <v>563</v>
      </c>
      <c r="D5472" t="s">
        <v>562</v>
      </c>
      <c r="E5472" t="s">
        <v>561</v>
      </c>
      <c r="F5472">
        <v>2950</v>
      </c>
      <c r="G5472">
        <v>182</v>
      </c>
      <c r="H5472">
        <v>13.333</v>
      </c>
      <c r="I5472">
        <v>3.0510000000000002</v>
      </c>
      <c r="J5472">
        <v>1</v>
      </c>
      <c r="K5472">
        <v>1172.579</v>
      </c>
      <c r="L5472" t="s">
        <v>560</v>
      </c>
      <c r="M5472" t="s">
        <v>559</v>
      </c>
      <c r="N5472" s="8">
        <v>43412</v>
      </c>
      <c r="O5472">
        <v>0</v>
      </c>
      <c r="P5472">
        <v>0</v>
      </c>
      <c r="Q5472">
        <v>1480.393</v>
      </c>
      <c r="R5472">
        <v>145.30199999999999</v>
      </c>
      <c r="S5472">
        <v>0.30299999999999999</v>
      </c>
      <c r="T5472">
        <v>33</v>
      </c>
      <c r="U5472">
        <v>440.30900000000003</v>
      </c>
      <c r="V5472">
        <v>11</v>
      </c>
      <c r="W5472">
        <v>2.08</v>
      </c>
      <c r="X5472">
        <v>3.3620000000000001</v>
      </c>
      <c r="Y5472" s="8">
        <v>43412</v>
      </c>
    </row>
    <row r="5473" spans="1:25" x14ac:dyDescent="0.25">
      <c r="A5473">
        <v>-111.9774843</v>
      </c>
      <c r="B5473">
        <v>33.078440100000002</v>
      </c>
      <c r="C5473" t="s">
        <v>563</v>
      </c>
      <c r="D5473" t="s">
        <v>562</v>
      </c>
      <c r="E5473" t="s">
        <v>561</v>
      </c>
      <c r="F5473">
        <v>2951</v>
      </c>
      <c r="G5473">
        <v>190</v>
      </c>
      <c r="H5473">
        <v>13.333</v>
      </c>
      <c r="I5473">
        <v>3.0510000000000002</v>
      </c>
      <c r="J5473">
        <v>1</v>
      </c>
      <c r="K5473">
        <v>1172.5070000000001</v>
      </c>
      <c r="L5473" t="s">
        <v>560</v>
      </c>
      <c r="M5473" t="s">
        <v>559</v>
      </c>
      <c r="N5473" s="8">
        <v>43412</v>
      </c>
      <c r="O5473">
        <v>0</v>
      </c>
      <c r="P5473">
        <v>0</v>
      </c>
      <c r="Q5473">
        <v>2607.6109999999999</v>
      </c>
      <c r="R5473">
        <v>255.93899999999999</v>
      </c>
      <c r="S5473">
        <v>0.53300000000000003</v>
      </c>
      <c r="T5473">
        <v>33</v>
      </c>
      <c r="U5473">
        <v>775.57399999999996</v>
      </c>
      <c r="V5473">
        <v>11</v>
      </c>
      <c r="W5473">
        <v>2.08</v>
      </c>
      <c r="X5473">
        <v>3.3620000000000001</v>
      </c>
      <c r="Y5473" s="8">
        <v>43412</v>
      </c>
    </row>
    <row r="5474" spans="1:25" x14ac:dyDescent="0.25">
      <c r="A5474">
        <v>-111.97748634</v>
      </c>
      <c r="B5474">
        <v>33.078431219999999</v>
      </c>
      <c r="C5474" t="s">
        <v>563</v>
      </c>
      <c r="D5474" t="s">
        <v>562</v>
      </c>
      <c r="E5474" t="s">
        <v>561</v>
      </c>
      <c r="F5474">
        <v>2952</v>
      </c>
      <c r="G5474">
        <v>178</v>
      </c>
      <c r="H5474">
        <v>13.333</v>
      </c>
      <c r="I5474">
        <v>3.117</v>
      </c>
      <c r="J5474">
        <v>1</v>
      </c>
      <c r="K5474">
        <v>1172.4770000000001</v>
      </c>
      <c r="L5474" t="s">
        <v>560</v>
      </c>
      <c r="M5474" t="s">
        <v>559</v>
      </c>
      <c r="N5474" s="8">
        <v>43412</v>
      </c>
      <c r="O5474">
        <v>0</v>
      </c>
      <c r="P5474">
        <v>0</v>
      </c>
      <c r="Q5474">
        <v>3144.8090000000002</v>
      </c>
      <c r="R5474">
        <v>302.16800000000001</v>
      </c>
      <c r="S5474">
        <v>0.63</v>
      </c>
      <c r="T5474">
        <v>33</v>
      </c>
      <c r="U5474">
        <v>915.66</v>
      </c>
      <c r="V5474">
        <v>11</v>
      </c>
      <c r="W5474">
        <v>2.125</v>
      </c>
      <c r="X5474">
        <v>3.4340000000000002</v>
      </c>
      <c r="Y5474" s="8">
        <v>43412</v>
      </c>
    </row>
    <row r="5475" spans="1:25" x14ac:dyDescent="0.25">
      <c r="A5475">
        <v>-111.977487</v>
      </c>
      <c r="B5475">
        <v>33.078423229999999</v>
      </c>
      <c r="C5475" t="s">
        <v>563</v>
      </c>
      <c r="D5475" t="s">
        <v>562</v>
      </c>
      <c r="E5475" t="s">
        <v>561</v>
      </c>
      <c r="F5475">
        <v>2953</v>
      </c>
      <c r="G5475">
        <v>180</v>
      </c>
      <c r="H5475">
        <v>13.333</v>
      </c>
      <c r="I5475">
        <v>3.0840000000000001</v>
      </c>
      <c r="J5475">
        <v>1</v>
      </c>
      <c r="K5475">
        <v>1172.385</v>
      </c>
      <c r="L5475" t="s">
        <v>560</v>
      </c>
      <c r="M5475" t="s">
        <v>559</v>
      </c>
      <c r="N5475" s="8">
        <v>43412</v>
      </c>
      <c r="O5475">
        <v>0</v>
      </c>
      <c r="P5475">
        <v>0</v>
      </c>
      <c r="Q5475">
        <v>3528.4430000000002</v>
      </c>
      <c r="R5475">
        <v>342.63600000000002</v>
      </c>
      <c r="S5475">
        <v>0.71399999999999997</v>
      </c>
      <c r="T5475">
        <v>33</v>
      </c>
      <c r="U5475">
        <v>1038.29</v>
      </c>
      <c r="V5475">
        <v>11</v>
      </c>
      <c r="W5475">
        <v>2.1030000000000002</v>
      </c>
      <c r="X5475">
        <v>3.3980000000000001</v>
      </c>
      <c r="Y5475" s="8">
        <v>43412</v>
      </c>
    </row>
    <row r="5476" spans="1:25" x14ac:dyDescent="0.25">
      <c r="A5476">
        <v>-111.97748549000001</v>
      </c>
      <c r="B5476">
        <v>33.078414209999998</v>
      </c>
      <c r="C5476" t="s">
        <v>563</v>
      </c>
      <c r="D5476" t="s">
        <v>562</v>
      </c>
      <c r="E5476" t="s">
        <v>561</v>
      </c>
      <c r="F5476">
        <v>2954</v>
      </c>
      <c r="G5476">
        <v>183</v>
      </c>
      <c r="H5476">
        <v>13.333</v>
      </c>
      <c r="I5476">
        <v>3.15</v>
      </c>
      <c r="J5476">
        <v>1</v>
      </c>
      <c r="K5476">
        <v>1172.2829999999999</v>
      </c>
      <c r="L5476" t="s">
        <v>560</v>
      </c>
      <c r="M5476" t="s">
        <v>559</v>
      </c>
      <c r="N5476" s="8">
        <v>43412</v>
      </c>
      <c r="O5476">
        <v>0</v>
      </c>
      <c r="P5476">
        <v>0</v>
      </c>
      <c r="Q5476">
        <v>3717.8649999999998</v>
      </c>
      <c r="R5476">
        <v>353.50799999999998</v>
      </c>
      <c r="S5476">
        <v>0.73599999999999999</v>
      </c>
      <c r="T5476">
        <v>33</v>
      </c>
      <c r="U5476">
        <v>1071.2370000000001</v>
      </c>
      <c r="V5476">
        <v>11</v>
      </c>
      <c r="W5476">
        <v>2.1469999999999998</v>
      </c>
      <c r="X5476">
        <v>3.4710000000000001</v>
      </c>
      <c r="Y5476" s="8">
        <v>43412</v>
      </c>
    </row>
    <row r="5477" spans="1:25" x14ac:dyDescent="0.25">
      <c r="A5477">
        <v>-111.97748683</v>
      </c>
      <c r="B5477">
        <v>33.078406219999998</v>
      </c>
      <c r="C5477" t="s">
        <v>563</v>
      </c>
      <c r="D5477" t="s">
        <v>562</v>
      </c>
      <c r="E5477" t="s">
        <v>561</v>
      </c>
      <c r="F5477">
        <v>2955</v>
      </c>
      <c r="G5477">
        <v>181</v>
      </c>
      <c r="H5477">
        <v>13.333</v>
      </c>
      <c r="I5477">
        <v>2.8220000000000001</v>
      </c>
      <c r="J5477">
        <v>1</v>
      </c>
      <c r="K5477">
        <v>1172.2929999999999</v>
      </c>
      <c r="L5477" t="s">
        <v>560</v>
      </c>
      <c r="M5477" t="s">
        <v>559</v>
      </c>
      <c r="N5477" s="8">
        <v>43412</v>
      </c>
      <c r="O5477">
        <v>0</v>
      </c>
      <c r="P5477">
        <v>0</v>
      </c>
      <c r="Q5477">
        <v>1672.403</v>
      </c>
      <c r="R5477">
        <v>177.50899999999999</v>
      </c>
      <c r="S5477">
        <v>0.37</v>
      </c>
      <c r="T5477">
        <v>33</v>
      </c>
      <c r="U5477">
        <v>537.90499999999997</v>
      </c>
      <c r="V5477">
        <v>11</v>
      </c>
      <c r="W5477">
        <v>1.9239999999999999</v>
      </c>
      <c r="X5477">
        <v>3.109</v>
      </c>
      <c r="Y5477" s="8">
        <v>43412</v>
      </c>
    </row>
    <row r="5478" spans="1:25" x14ac:dyDescent="0.25">
      <c r="A5478">
        <v>-111.97763562999999</v>
      </c>
      <c r="B5478">
        <v>33.078401849999999</v>
      </c>
      <c r="C5478" t="s">
        <v>563</v>
      </c>
      <c r="D5478" t="s">
        <v>562</v>
      </c>
      <c r="E5478" t="s">
        <v>561</v>
      </c>
      <c r="F5478">
        <v>2956</v>
      </c>
      <c r="G5478">
        <v>352</v>
      </c>
      <c r="H5478">
        <v>13.333</v>
      </c>
      <c r="I5478">
        <v>2.2309999999999999</v>
      </c>
      <c r="J5478">
        <v>1</v>
      </c>
      <c r="K5478">
        <v>1172.175</v>
      </c>
      <c r="L5478" t="s">
        <v>560</v>
      </c>
      <c r="M5478" t="s">
        <v>559</v>
      </c>
      <c r="N5478" s="8">
        <v>43412</v>
      </c>
      <c r="O5478">
        <v>0</v>
      </c>
      <c r="P5478">
        <v>0</v>
      </c>
      <c r="Q5478">
        <v>189.64099999999999</v>
      </c>
      <c r="R5478">
        <v>25.457000000000001</v>
      </c>
      <c r="S5478">
        <v>5.2999999999999999E-2</v>
      </c>
      <c r="T5478">
        <v>33</v>
      </c>
      <c r="U5478">
        <v>77.141000000000005</v>
      </c>
      <c r="V5478">
        <v>12</v>
      </c>
      <c r="W5478">
        <v>1.5209999999999999</v>
      </c>
      <c r="X5478">
        <v>2.4580000000000002</v>
      </c>
      <c r="Y5478" s="8">
        <v>43412</v>
      </c>
    </row>
    <row r="5479" spans="1:25" x14ac:dyDescent="0.25">
      <c r="A5479">
        <v>-111.97763682999999</v>
      </c>
      <c r="B5479">
        <v>33.078409780000001</v>
      </c>
      <c r="C5479" t="s">
        <v>563</v>
      </c>
      <c r="D5479" t="s">
        <v>562</v>
      </c>
      <c r="E5479" t="s">
        <v>561</v>
      </c>
      <c r="F5479">
        <v>2957</v>
      </c>
      <c r="G5479">
        <v>359</v>
      </c>
      <c r="H5479">
        <v>13.333</v>
      </c>
      <c r="I5479">
        <v>2.5920000000000001</v>
      </c>
      <c r="J5479">
        <v>1</v>
      </c>
      <c r="K5479">
        <v>1172.0640000000001</v>
      </c>
      <c r="L5479" t="s">
        <v>560</v>
      </c>
      <c r="M5479" t="s">
        <v>559</v>
      </c>
      <c r="N5479" s="8">
        <v>43412</v>
      </c>
      <c r="O5479">
        <v>0</v>
      </c>
      <c r="P5479">
        <v>0</v>
      </c>
      <c r="Q5479">
        <v>481.29199999999997</v>
      </c>
      <c r="R5479">
        <v>55.610999999999997</v>
      </c>
      <c r="S5479">
        <v>0.11600000000000001</v>
      </c>
      <c r="T5479">
        <v>33</v>
      </c>
      <c r="U5479">
        <v>168.517</v>
      </c>
      <c r="V5479">
        <v>12</v>
      </c>
      <c r="W5479">
        <v>1.7669999999999999</v>
      </c>
      <c r="X5479">
        <v>2.8559999999999999</v>
      </c>
      <c r="Y5479" s="8">
        <v>43412</v>
      </c>
    </row>
    <row r="5480" spans="1:25" x14ac:dyDescent="0.25">
      <c r="A5480">
        <v>-111.97763734</v>
      </c>
      <c r="B5480">
        <v>33.078416779999998</v>
      </c>
      <c r="C5480" t="s">
        <v>563</v>
      </c>
      <c r="D5480" t="s">
        <v>562</v>
      </c>
      <c r="E5480" t="s">
        <v>561</v>
      </c>
      <c r="F5480">
        <v>2958</v>
      </c>
      <c r="G5480">
        <v>2</v>
      </c>
      <c r="H5480">
        <v>13.333</v>
      </c>
      <c r="I5480">
        <v>3.0510000000000002</v>
      </c>
      <c r="J5480">
        <v>1</v>
      </c>
      <c r="K5480">
        <v>1172.5260000000001</v>
      </c>
      <c r="L5480" t="s">
        <v>560</v>
      </c>
      <c r="M5480" t="s">
        <v>559</v>
      </c>
      <c r="N5480" s="8">
        <v>43412</v>
      </c>
      <c r="O5480">
        <v>0</v>
      </c>
      <c r="P5480">
        <v>0</v>
      </c>
      <c r="Q5480">
        <v>364.02600000000001</v>
      </c>
      <c r="R5480">
        <v>35.728999999999999</v>
      </c>
      <c r="S5480">
        <v>7.3999999999999996E-2</v>
      </c>
      <c r="T5480">
        <v>33</v>
      </c>
      <c r="U5480">
        <v>108.271</v>
      </c>
      <c r="V5480">
        <v>12</v>
      </c>
      <c r="W5480">
        <v>2.08</v>
      </c>
      <c r="X5480">
        <v>3.3620000000000001</v>
      </c>
      <c r="Y5480" s="8">
        <v>43412</v>
      </c>
    </row>
    <row r="5481" spans="1:25" x14ac:dyDescent="0.25">
      <c r="A5481">
        <v>-111.97763546</v>
      </c>
      <c r="B5481">
        <v>33.07842505</v>
      </c>
      <c r="C5481" t="s">
        <v>563</v>
      </c>
      <c r="D5481" t="s">
        <v>562</v>
      </c>
      <c r="E5481" t="s">
        <v>561</v>
      </c>
      <c r="F5481">
        <v>2959</v>
      </c>
      <c r="G5481">
        <v>345</v>
      </c>
      <c r="H5481">
        <v>13.333</v>
      </c>
      <c r="I5481">
        <v>2.7890000000000001</v>
      </c>
      <c r="J5481">
        <v>1</v>
      </c>
      <c r="K5481">
        <v>1172.4110000000001</v>
      </c>
      <c r="L5481" t="s">
        <v>560</v>
      </c>
      <c r="M5481" t="s">
        <v>559</v>
      </c>
      <c r="N5481" s="8">
        <v>43412</v>
      </c>
      <c r="O5481">
        <v>0</v>
      </c>
      <c r="P5481">
        <v>0</v>
      </c>
      <c r="Q5481">
        <v>882.27599999999995</v>
      </c>
      <c r="R5481">
        <v>94.745999999999995</v>
      </c>
      <c r="S5481">
        <v>0.19700000000000001</v>
      </c>
      <c r="T5481">
        <v>33</v>
      </c>
      <c r="U5481">
        <v>287.11</v>
      </c>
      <c r="V5481">
        <v>12</v>
      </c>
      <c r="W5481">
        <v>1.901</v>
      </c>
      <c r="X5481">
        <v>3.073</v>
      </c>
      <c r="Y5481" s="8">
        <v>43412</v>
      </c>
    </row>
    <row r="5482" spans="1:25" x14ac:dyDescent="0.25">
      <c r="A5482">
        <v>-111.97763886</v>
      </c>
      <c r="B5482">
        <v>33.078432810000002</v>
      </c>
      <c r="C5482" t="s">
        <v>563</v>
      </c>
      <c r="D5482" t="s">
        <v>562</v>
      </c>
      <c r="E5482" t="s">
        <v>561</v>
      </c>
      <c r="F5482">
        <v>2960</v>
      </c>
      <c r="G5482">
        <v>5</v>
      </c>
      <c r="H5482">
        <v>13.333</v>
      </c>
      <c r="I5482">
        <v>2.7559999999999998</v>
      </c>
      <c r="J5482">
        <v>1</v>
      </c>
      <c r="K5482">
        <v>1172.4839999999999</v>
      </c>
      <c r="L5482" t="s">
        <v>560</v>
      </c>
      <c r="M5482" t="s">
        <v>559</v>
      </c>
      <c r="N5482" s="8">
        <v>43412</v>
      </c>
      <c r="O5482">
        <v>0</v>
      </c>
      <c r="P5482">
        <v>0</v>
      </c>
      <c r="Q5482">
        <v>2810.857</v>
      </c>
      <c r="R5482">
        <v>305.44799999999998</v>
      </c>
      <c r="S5482">
        <v>0.63600000000000001</v>
      </c>
      <c r="T5482">
        <v>33</v>
      </c>
      <c r="U5482">
        <v>925.59900000000005</v>
      </c>
      <c r="V5482">
        <v>12</v>
      </c>
      <c r="W5482">
        <v>1.879</v>
      </c>
      <c r="X5482">
        <v>3.0369999999999999</v>
      </c>
      <c r="Y5482" s="8">
        <v>43412</v>
      </c>
    </row>
    <row r="5483" spans="1:25" x14ac:dyDescent="0.25">
      <c r="A5483">
        <v>-111.97763766</v>
      </c>
      <c r="B5483">
        <v>33.078440780000001</v>
      </c>
      <c r="C5483" t="s">
        <v>563</v>
      </c>
      <c r="D5483" t="s">
        <v>562</v>
      </c>
      <c r="E5483" t="s">
        <v>561</v>
      </c>
      <c r="F5483">
        <v>2961</v>
      </c>
      <c r="G5483">
        <v>358</v>
      </c>
      <c r="H5483">
        <v>13.333</v>
      </c>
      <c r="I5483">
        <v>2.9860000000000002</v>
      </c>
      <c r="J5483">
        <v>1</v>
      </c>
      <c r="K5483">
        <v>1172.51</v>
      </c>
      <c r="L5483" t="s">
        <v>560</v>
      </c>
      <c r="M5483" t="s">
        <v>559</v>
      </c>
      <c r="N5483" s="8">
        <v>43412</v>
      </c>
      <c r="O5483">
        <v>0</v>
      </c>
      <c r="P5483">
        <v>0</v>
      </c>
      <c r="Q5483">
        <v>4560.3729999999996</v>
      </c>
      <c r="R5483">
        <v>457.44200000000001</v>
      </c>
      <c r="S5483">
        <v>0.95299999999999996</v>
      </c>
      <c r="T5483">
        <v>33</v>
      </c>
      <c r="U5483">
        <v>1386.1880000000001</v>
      </c>
      <c r="V5483">
        <v>12</v>
      </c>
      <c r="W5483">
        <v>2.036</v>
      </c>
      <c r="X5483">
        <v>3.29</v>
      </c>
      <c r="Y5483" s="8">
        <v>43412</v>
      </c>
    </row>
    <row r="5484" spans="1:25" x14ac:dyDescent="0.25">
      <c r="A5484">
        <v>-111.977638</v>
      </c>
      <c r="B5484">
        <v>33.078448770000001</v>
      </c>
      <c r="C5484" t="s">
        <v>563</v>
      </c>
      <c r="D5484" t="s">
        <v>562</v>
      </c>
      <c r="E5484" t="s">
        <v>561</v>
      </c>
      <c r="F5484">
        <v>2962</v>
      </c>
      <c r="G5484">
        <v>0</v>
      </c>
      <c r="H5484">
        <v>13.333</v>
      </c>
      <c r="I5484">
        <v>2.8220000000000001</v>
      </c>
      <c r="J5484">
        <v>1</v>
      </c>
      <c r="K5484">
        <v>1172.5260000000001</v>
      </c>
      <c r="L5484" t="s">
        <v>560</v>
      </c>
      <c r="M5484" t="s">
        <v>559</v>
      </c>
      <c r="N5484" s="8">
        <v>43412</v>
      </c>
      <c r="O5484">
        <v>0</v>
      </c>
      <c r="P5484">
        <v>0</v>
      </c>
      <c r="Q5484">
        <v>5425.4089999999997</v>
      </c>
      <c r="R5484">
        <v>575.85299999999995</v>
      </c>
      <c r="S5484">
        <v>1.2</v>
      </c>
      <c r="T5484">
        <v>33</v>
      </c>
      <c r="U5484">
        <v>1745.008</v>
      </c>
      <c r="V5484">
        <v>12</v>
      </c>
      <c r="W5484">
        <v>1.9239999999999999</v>
      </c>
      <c r="X5484">
        <v>3.109</v>
      </c>
      <c r="Y5484" s="8">
        <v>43412</v>
      </c>
    </row>
    <row r="5485" spans="1:25" x14ac:dyDescent="0.25">
      <c r="A5485">
        <v>-111.97763666</v>
      </c>
      <c r="B5485">
        <v>33.078456780000003</v>
      </c>
      <c r="C5485" t="s">
        <v>563</v>
      </c>
      <c r="D5485" t="s">
        <v>562</v>
      </c>
      <c r="E5485" t="s">
        <v>561</v>
      </c>
      <c r="F5485">
        <v>2963</v>
      </c>
      <c r="G5485">
        <v>358</v>
      </c>
      <c r="H5485">
        <v>13.333</v>
      </c>
      <c r="I5485">
        <v>2.9529999999999998</v>
      </c>
      <c r="J5485">
        <v>1</v>
      </c>
      <c r="K5485">
        <v>1172.3920000000001</v>
      </c>
      <c r="L5485" t="s">
        <v>560</v>
      </c>
      <c r="M5485" t="s">
        <v>559</v>
      </c>
      <c r="N5485" s="8">
        <v>43412</v>
      </c>
      <c r="O5485">
        <v>0</v>
      </c>
      <c r="P5485">
        <v>0</v>
      </c>
      <c r="Q5485">
        <v>6084.0590000000002</v>
      </c>
      <c r="R5485">
        <v>617.06100000000004</v>
      </c>
      <c r="S5485">
        <v>1.286</v>
      </c>
      <c r="T5485">
        <v>33</v>
      </c>
      <c r="U5485">
        <v>1869.8820000000001</v>
      </c>
      <c r="V5485">
        <v>12</v>
      </c>
      <c r="W5485">
        <v>2.0129999999999999</v>
      </c>
      <c r="X5485">
        <v>3.254</v>
      </c>
      <c r="Y5485" s="8">
        <v>43412</v>
      </c>
    </row>
    <row r="5486" spans="1:25" x14ac:dyDescent="0.25">
      <c r="A5486">
        <v>-111.97763716999999</v>
      </c>
      <c r="B5486">
        <v>33.078464779999997</v>
      </c>
      <c r="C5486" t="s">
        <v>563</v>
      </c>
      <c r="D5486" t="s">
        <v>562</v>
      </c>
      <c r="E5486" t="s">
        <v>561</v>
      </c>
      <c r="F5486">
        <v>2964</v>
      </c>
      <c r="G5486">
        <v>1</v>
      </c>
      <c r="H5486">
        <v>13.333</v>
      </c>
      <c r="I5486">
        <v>3.117</v>
      </c>
      <c r="J5486">
        <v>1</v>
      </c>
      <c r="K5486">
        <v>1172.441</v>
      </c>
      <c r="L5486" t="s">
        <v>560</v>
      </c>
      <c r="M5486" t="s">
        <v>559</v>
      </c>
      <c r="N5486" s="8">
        <v>43412</v>
      </c>
      <c r="O5486">
        <v>0</v>
      </c>
      <c r="P5486">
        <v>0</v>
      </c>
      <c r="Q5486">
        <v>7172.4449999999997</v>
      </c>
      <c r="R5486">
        <v>689.16099999999994</v>
      </c>
      <c r="S5486">
        <v>1.4359999999999999</v>
      </c>
      <c r="T5486">
        <v>33</v>
      </c>
      <c r="U5486">
        <v>2088.3679999999999</v>
      </c>
      <c r="V5486">
        <v>12</v>
      </c>
      <c r="W5486">
        <v>2.125</v>
      </c>
      <c r="X5486">
        <v>3.4340000000000002</v>
      </c>
      <c r="Y5486" s="8">
        <v>43412</v>
      </c>
    </row>
    <row r="5487" spans="1:25" x14ac:dyDescent="0.25">
      <c r="A5487">
        <v>-111.97763766</v>
      </c>
      <c r="B5487">
        <v>33.078473780000003</v>
      </c>
      <c r="C5487" t="s">
        <v>563</v>
      </c>
      <c r="D5487" t="s">
        <v>562</v>
      </c>
      <c r="E5487" t="s">
        <v>561</v>
      </c>
      <c r="F5487">
        <v>2965</v>
      </c>
      <c r="G5487">
        <v>358</v>
      </c>
      <c r="H5487">
        <v>13.333</v>
      </c>
      <c r="I5487">
        <v>3.0510000000000002</v>
      </c>
      <c r="J5487">
        <v>1</v>
      </c>
      <c r="K5487">
        <v>1172.385</v>
      </c>
      <c r="L5487" t="s">
        <v>560</v>
      </c>
      <c r="M5487" t="s">
        <v>559</v>
      </c>
      <c r="N5487" s="8">
        <v>43412</v>
      </c>
      <c r="O5487">
        <v>0</v>
      </c>
      <c r="P5487">
        <v>0</v>
      </c>
      <c r="Q5487">
        <v>5836.6930000000002</v>
      </c>
      <c r="R5487">
        <v>572.87699999999995</v>
      </c>
      <c r="S5487">
        <v>1.1930000000000001</v>
      </c>
      <c r="T5487">
        <v>33</v>
      </c>
      <c r="U5487">
        <v>1735.99</v>
      </c>
      <c r="V5487">
        <v>12</v>
      </c>
      <c r="W5487">
        <v>2.08</v>
      </c>
      <c r="X5487">
        <v>3.3620000000000001</v>
      </c>
      <c r="Y5487" s="8">
        <v>43412</v>
      </c>
    </row>
    <row r="5488" spans="1:25" x14ac:dyDescent="0.25">
      <c r="A5488">
        <v>-111.97763666</v>
      </c>
      <c r="B5488">
        <v>33.078481779999997</v>
      </c>
      <c r="C5488" t="s">
        <v>563</v>
      </c>
      <c r="D5488" t="s">
        <v>562</v>
      </c>
      <c r="E5488" t="s">
        <v>561</v>
      </c>
      <c r="F5488">
        <v>2966</v>
      </c>
      <c r="G5488">
        <v>358</v>
      </c>
      <c r="H5488">
        <v>13.333</v>
      </c>
      <c r="I5488">
        <v>2.887</v>
      </c>
      <c r="J5488">
        <v>1</v>
      </c>
      <c r="K5488">
        <v>1172.3230000000001</v>
      </c>
      <c r="L5488" t="s">
        <v>560</v>
      </c>
      <c r="M5488" t="s">
        <v>559</v>
      </c>
      <c r="N5488" s="8">
        <v>43412</v>
      </c>
      <c r="O5488">
        <v>0</v>
      </c>
      <c r="P5488">
        <v>0</v>
      </c>
      <c r="Q5488">
        <v>5952.7470000000003</v>
      </c>
      <c r="R5488">
        <v>617.46500000000003</v>
      </c>
      <c r="S5488">
        <v>1.286</v>
      </c>
      <c r="T5488">
        <v>33</v>
      </c>
      <c r="U5488">
        <v>1871.105</v>
      </c>
      <c r="V5488">
        <v>12</v>
      </c>
      <c r="W5488">
        <v>1.9690000000000001</v>
      </c>
      <c r="X5488">
        <v>3.181</v>
      </c>
      <c r="Y5488" s="8">
        <v>43412</v>
      </c>
    </row>
    <row r="5489" spans="1:25" x14ac:dyDescent="0.25">
      <c r="A5489">
        <v>-111.97763734</v>
      </c>
      <c r="B5489">
        <v>33.078489779999998</v>
      </c>
      <c r="C5489" t="s">
        <v>563</v>
      </c>
      <c r="D5489" t="s">
        <v>562</v>
      </c>
      <c r="E5489" t="s">
        <v>561</v>
      </c>
      <c r="F5489">
        <v>2967</v>
      </c>
      <c r="G5489">
        <v>2</v>
      </c>
      <c r="H5489">
        <v>13.333</v>
      </c>
      <c r="I5489">
        <v>2.657</v>
      </c>
      <c r="J5489">
        <v>1</v>
      </c>
      <c r="K5489">
        <v>1172.326</v>
      </c>
      <c r="L5489" t="s">
        <v>560</v>
      </c>
      <c r="M5489" t="s">
        <v>559</v>
      </c>
      <c r="N5489" s="8">
        <v>43412</v>
      </c>
      <c r="O5489">
        <v>0</v>
      </c>
      <c r="P5489">
        <v>0</v>
      </c>
      <c r="Q5489">
        <v>8128.97</v>
      </c>
      <c r="R5489">
        <v>916.06799999999998</v>
      </c>
      <c r="S5489">
        <v>1.9079999999999999</v>
      </c>
      <c r="T5489">
        <v>33</v>
      </c>
      <c r="U5489">
        <v>2775.9639999999999</v>
      </c>
      <c r="V5489">
        <v>12</v>
      </c>
      <c r="W5489">
        <v>1.8120000000000001</v>
      </c>
      <c r="X5489">
        <v>2.9279999999999999</v>
      </c>
      <c r="Y5489" s="8">
        <v>43412</v>
      </c>
    </row>
    <row r="5490" spans="1:25" x14ac:dyDescent="0.25">
      <c r="A5490">
        <v>-111.97763716999999</v>
      </c>
      <c r="B5490">
        <v>33.078496780000002</v>
      </c>
      <c r="C5490" t="s">
        <v>563</v>
      </c>
      <c r="D5490" t="s">
        <v>562</v>
      </c>
      <c r="E5490" t="s">
        <v>561</v>
      </c>
      <c r="F5490">
        <v>2968</v>
      </c>
      <c r="G5490">
        <v>1</v>
      </c>
      <c r="H5490">
        <v>13.333</v>
      </c>
      <c r="I5490">
        <v>3.117</v>
      </c>
      <c r="J5490">
        <v>1</v>
      </c>
      <c r="K5490">
        <v>1172.356</v>
      </c>
      <c r="L5490" t="s">
        <v>560</v>
      </c>
      <c r="M5490" t="s">
        <v>559</v>
      </c>
      <c r="N5490" s="8">
        <v>43412</v>
      </c>
      <c r="O5490">
        <v>0</v>
      </c>
      <c r="P5490">
        <v>0</v>
      </c>
      <c r="Q5490">
        <v>10992.098</v>
      </c>
      <c r="R5490">
        <v>1056.171</v>
      </c>
      <c r="S5490">
        <v>2.2000000000000002</v>
      </c>
      <c r="T5490">
        <v>33</v>
      </c>
      <c r="U5490">
        <v>3200.518</v>
      </c>
      <c r="V5490">
        <v>12</v>
      </c>
      <c r="W5490">
        <v>2.125</v>
      </c>
      <c r="X5490">
        <v>3.4340000000000002</v>
      </c>
      <c r="Y5490" s="8">
        <v>43412</v>
      </c>
    </row>
    <row r="5491" spans="1:25" x14ac:dyDescent="0.25">
      <c r="A5491">
        <v>-111.97763716999999</v>
      </c>
      <c r="B5491">
        <v>33.078504780000003</v>
      </c>
      <c r="C5491" t="s">
        <v>563</v>
      </c>
      <c r="D5491" t="s">
        <v>562</v>
      </c>
      <c r="E5491" t="s">
        <v>561</v>
      </c>
      <c r="F5491">
        <v>2969</v>
      </c>
      <c r="G5491">
        <v>1</v>
      </c>
      <c r="H5491">
        <v>13.333</v>
      </c>
      <c r="I5491">
        <v>2.92</v>
      </c>
      <c r="J5491">
        <v>1</v>
      </c>
      <c r="K5491">
        <v>1172.405</v>
      </c>
      <c r="L5491" t="s">
        <v>560</v>
      </c>
      <c r="M5491" t="s">
        <v>559</v>
      </c>
      <c r="N5491" s="8">
        <v>43412</v>
      </c>
      <c r="O5491">
        <v>0</v>
      </c>
      <c r="P5491">
        <v>0</v>
      </c>
      <c r="Q5491">
        <v>9926.7350000000006</v>
      </c>
      <c r="R5491">
        <v>1018.1079999999999</v>
      </c>
      <c r="S5491">
        <v>2.121</v>
      </c>
      <c r="T5491">
        <v>33</v>
      </c>
      <c r="U5491">
        <v>3085.1750000000002</v>
      </c>
      <c r="V5491">
        <v>12</v>
      </c>
      <c r="W5491">
        <v>1.9910000000000001</v>
      </c>
      <c r="X5491">
        <v>3.218</v>
      </c>
      <c r="Y5491" s="8">
        <v>43412</v>
      </c>
    </row>
    <row r="5492" spans="1:25" x14ac:dyDescent="0.25">
      <c r="A5492">
        <v>-111.9776382</v>
      </c>
      <c r="B5492">
        <v>33.078512840000002</v>
      </c>
      <c r="C5492" t="s">
        <v>563</v>
      </c>
      <c r="D5492" t="s">
        <v>562</v>
      </c>
      <c r="E5492" t="s">
        <v>561</v>
      </c>
      <c r="F5492">
        <v>2970</v>
      </c>
      <c r="G5492">
        <v>7</v>
      </c>
      <c r="H5492">
        <v>13.333</v>
      </c>
      <c r="I5492">
        <v>2.7559999999999998</v>
      </c>
      <c r="J5492">
        <v>1</v>
      </c>
      <c r="K5492">
        <v>1172.375</v>
      </c>
      <c r="L5492" t="s">
        <v>560</v>
      </c>
      <c r="M5492" t="s">
        <v>559</v>
      </c>
      <c r="N5492" s="8">
        <v>43412</v>
      </c>
      <c r="O5492">
        <v>0</v>
      </c>
      <c r="P5492">
        <v>0</v>
      </c>
      <c r="Q5492">
        <v>8777.65</v>
      </c>
      <c r="R5492">
        <v>953.84199999999998</v>
      </c>
      <c r="S5492">
        <v>1.9870000000000001</v>
      </c>
      <c r="T5492">
        <v>33</v>
      </c>
      <c r="U5492">
        <v>2890.4290000000001</v>
      </c>
      <c r="V5492">
        <v>12</v>
      </c>
      <c r="W5492">
        <v>1.879</v>
      </c>
      <c r="X5492">
        <v>3.0369999999999999</v>
      </c>
      <c r="Y5492" s="8">
        <v>43412</v>
      </c>
    </row>
    <row r="5493" spans="1:25" x14ac:dyDescent="0.25">
      <c r="A5493">
        <v>-111.97763666</v>
      </c>
      <c r="B5493">
        <v>33.078520779999998</v>
      </c>
      <c r="C5493" t="s">
        <v>563</v>
      </c>
      <c r="D5493" t="s">
        <v>562</v>
      </c>
      <c r="E5493" t="s">
        <v>561</v>
      </c>
      <c r="F5493">
        <v>2971</v>
      </c>
      <c r="G5493">
        <v>358</v>
      </c>
      <c r="H5493">
        <v>13.333</v>
      </c>
      <c r="I5493">
        <v>2.9529999999999998</v>
      </c>
      <c r="J5493">
        <v>1</v>
      </c>
      <c r="K5493">
        <v>1172.31</v>
      </c>
      <c r="L5493" t="s">
        <v>560</v>
      </c>
      <c r="M5493" t="s">
        <v>559</v>
      </c>
      <c r="N5493" s="8">
        <v>43412</v>
      </c>
      <c r="O5493">
        <v>0</v>
      </c>
      <c r="P5493">
        <v>0</v>
      </c>
      <c r="Q5493">
        <v>8806.2369999999992</v>
      </c>
      <c r="R5493">
        <v>893.15200000000004</v>
      </c>
      <c r="S5493">
        <v>1.861</v>
      </c>
      <c r="T5493">
        <v>33</v>
      </c>
      <c r="U5493">
        <v>2706.52</v>
      </c>
      <c r="V5493">
        <v>12</v>
      </c>
      <c r="W5493">
        <v>2.0129999999999999</v>
      </c>
      <c r="X5493">
        <v>3.254</v>
      </c>
      <c r="Y5493" s="8">
        <v>43412</v>
      </c>
    </row>
    <row r="5494" spans="1:25" x14ac:dyDescent="0.25">
      <c r="A5494">
        <v>-111.97763666</v>
      </c>
      <c r="B5494">
        <v>33.078528779999999</v>
      </c>
      <c r="C5494" t="s">
        <v>563</v>
      </c>
      <c r="D5494" t="s">
        <v>562</v>
      </c>
      <c r="E5494" t="s">
        <v>561</v>
      </c>
      <c r="F5494">
        <v>2972</v>
      </c>
      <c r="G5494">
        <v>358</v>
      </c>
      <c r="H5494">
        <v>13.333</v>
      </c>
      <c r="I5494">
        <v>2.9529999999999998</v>
      </c>
      <c r="J5494">
        <v>1</v>
      </c>
      <c r="K5494">
        <v>1172.4110000000001</v>
      </c>
      <c r="L5494" t="s">
        <v>560</v>
      </c>
      <c r="M5494" t="s">
        <v>559</v>
      </c>
      <c r="N5494" s="8">
        <v>43412</v>
      </c>
      <c r="O5494">
        <v>0</v>
      </c>
      <c r="P5494">
        <v>0</v>
      </c>
      <c r="Q5494">
        <v>8563.6080000000002</v>
      </c>
      <c r="R5494">
        <v>868.54399999999998</v>
      </c>
      <c r="S5494">
        <v>1.8089999999999999</v>
      </c>
      <c r="T5494">
        <v>33</v>
      </c>
      <c r="U5494">
        <v>2631.95</v>
      </c>
      <c r="V5494">
        <v>12</v>
      </c>
      <c r="W5494">
        <v>2.0129999999999999</v>
      </c>
      <c r="X5494">
        <v>3.254</v>
      </c>
      <c r="Y5494" s="8">
        <v>43412</v>
      </c>
    </row>
    <row r="5495" spans="1:25" x14ac:dyDescent="0.25">
      <c r="A5495">
        <v>-111.97763714</v>
      </c>
      <c r="B5495">
        <v>33.078536810000003</v>
      </c>
      <c r="C5495" t="s">
        <v>563</v>
      </c>
      <c r="D5495" t="s">
        <v>562</v>
      </c>
      <c r="E5495" t="s">
        <v>561</v>
      </c>
      <c r="F5495">
        <v>2973</v>
      </c>
      <c r="G5495">
        <v>355</v>
      </c>
      <c r="H5495">
        <v>13.333</v>
      </c>
      <c r="I5495">
        <v>2.9529999999999998</v>
      </c>
      <c r="J5495">
        <v>1</v>
      </c>
      <c r="K5495">
        <v>1172.3389999999999</v>
      </c>
      <c r="L5495" t="s">
        <v>560</v>
      </c>
      <c r="M5495" t="s">
        <v>559</v>
      </c>
      <c r="N5495" s="8">
        <v>43412</v>
      </c>
      <c r="O5495">
        <v>0</v>
      </c>
      <c r="P5495">
        <v>0</v>
      </c>
      <c r="Q5495">
        <v>10487.066999999999</v>
      </c>
      <c r="R5495">
        <v>1063.626</v>
      </c>
      <c r="S5495">
        <v>2.2160000000000002</v>
      </c>
      <c r="T5495">
        <v>33</v>
      </c>
      <c r="U5495">
        <v>3223.1080000000002</v>
      </c>
      <c r="V5495">
        <v>12</v>
      </c>
      <c r="W5495">
        <v>2.0129999999999999</v>
      </c>
      <c r="X5495">
        <v>3.254</v>
      </c>
      <c r="Y5495" s="8">
        <v>43412</v>
      </c>
    </row>
    <row r="5496" spans="1:25" x14ac:dyDescent="0.25">
      <c r="A5496">
        <v>-111.97763750999999</v>
      </c>
      <c r="B5496">
        <v>33.078544790000002</v>
      </c>
      <c r="C5496" t="s">
        <v>563</v>
      </c>
      <c r="D5496" t="s">
        <v>562</v>
      </c>
      <c r="E5496" t="s">
        <v>561</v>
      </c>
      <c r="F5496">
        <v>2974</v>
      </c>
      <c r="G5496">
        <v>3</v>
      </c>
      <c r="H5496">
        <v>13.333</v>
      </c>
      <c r="I5496">
        <v>2.9529999999999998</v>
      </c>
      <c r="J5496">
        <v>1</v>
      </c>
      <c r="K5496">
        <v>1172.336</v>
      </c>
      <c r="L5496" t="s">
        <v>560</v>
      </c>
      <c r="M5496" t="s">
        <v>559</v>
      </c>
      <c r="N5496" s="8">
        <v>43412</v>
      </c>
      <c r="O5496">
        <v>0</v>
      </c>
      <c r="P5496">
        <v>0</v>
      </c>
      <c r="Q5496">
        <v>11478.512000000001</v>
      </c>
      <c r="R5496">
        <v>1164.181</v>
      </c>
      <c r="S5496">
        <v>2.4249999999999998</v>
      </c>
      <c r="T5496">
        <v>33</v>
      </c>
      <c r="U5496">
        <v>3527.82</v>
      </c>
      <c r="V5496">
        <v>12</v>
      </c>
      <c r="W5496">
        <v>2.0129999999999999</v>
      </c>
      <c r="X5496">
        <v>3.254</v>
      </c>
      <c r="Y5496" s="8">
        <v>43412</v>
      </c>
    </row>
    <row r="5497" spans="1:25" x14ac:dyDescent="0.25">
      <c r="A5497">
        <v>-111.977638</v>
      </c>
      <c r="B5497">
        <v>33.078552770000002</v>
      </c>
      <c r="C5497" t="s">
        <v>563</v>
      </c>
      <c r="D5497" t="s">
        <v>562</v>
      </c>
      <c r="E5497" t="s">
        <v>561</v>
      </c>
      <c r="F5497">
        <v>2975</v>
      </c>
      <c r="G5497">
        <v>0</v>
      </c>
      <c r="H5497">
        <v>13.333</v>
      </c>
      <c r="I5497">
        <v>2.8540000000000001</v>
      </c>
      <c r="J5497">
        <v>1</v>
      </c>
      <c r="K5497">
        <v>1172.2239999999999</v>
      </c>
      <c r="L5497" t="s">
        <v>560</v>
      </c>
      <c r="M5497" t="s">
        <v>559</v>
      </c>
      <c r="N5497" s="8">
        <v>43412</v>
      </c>
      <c r="O5497">
        <v>0</v>
      </c>
      <c r="P5497">
        <v>0</v>
      </c>
      <c r="Q5497">
        <v>11821.057000000001</v>
      </c>
      <c r="R5497">
        <v>1240.2650000000001</v>
      </c>
      <c r="S5497">
        <v>2.5840000000000001</v>
      </c>
      <c r="T5497">
        <v>33</v>
      </c>
      <c r="U5497">
        <v>3758.377</v>
      </c>
      <c r="V5497">
        <v>12</v>
      </c>
      <c r="W5497">
        <v>1.946</v>
      </c>
      <c r="X5497">
        <v>3.145</v>
      </c>
      <c r="Y5497" s="8">
        <v>43412</v>
      </c>
    </row>
    <row r="5498" spans="1:25" x14ac:dyDescent="0.25">
      <c r="A5498">
        <v>-111.97763648999999</v>
      </c>
      <c r="B5498">
        <v>33.078560789999997</v>
      </c>
      <c r="C5498" t="s">
        <v>563</v>
      </c>
      <c r="D5498" t="s">
        <v>562</v>
      </c>
      <c r="E5498" t="s">
        <v>561</v>
      </c>
      <c r="F5498">
        <v>2976</v>
      </c>
      <c r="G5498">
        <v>357</v>
      </c>
      <c r="H5498">
        <v>13.333</v>
      </c>
      <c r="I5498">
        <v>2.8220000000000001</v>
      </c>
      <c r="J5498">
        <v>1</v>
      </c>
      <c r="K5498">
        <v>1172.3230000000001</v>
      </c>
      <c r="L5498" t="s">
        <v>560</v>
      </c>
      <c r="M5498" t="s">
        <v>559</v>
      </c>
      <c r="N5498" s="8">
        <v>43412</v>
      </c>
      <c r="O5498">
        <v>0</v>
      </c>
      <c r="P5498">
        <v>0</v>
      </c>
      <c r="Q5498">
        <v>10519.674999999999</v>
      </c>
      <c r="R5498">
        <v>1116.558</v>
      </c>
      <c r="S5498">
        <v>2.3260000000000001</v>
      </c>
      <c r="T5498">
        <v>33</v>
      </c>
      <c r="U5498">
        <v>3383.5079999999998</v>
      </c>
      <c r="V5498">
        <v>12</v>
      </c>
      <c r="W5498">
        <v>1.9239999999999999</v>
      </c>
      <c r="X5498">
        <v>3.109</v>
      </c>
      <c r="Y5498" s="8">
        <v>43412</v>
      </c>
    </row>
    <row r="5499" spans="1:25" x14ac:dyDescent="0.25">
      <c r="A5499">
        <v>-111.97763666</v>
      </c>
      <c r="B5499">
        <v>33.078568779999998</v>
      </c>
      <c r="C5499" t="s">
        <v>563</v>
      </c>
      <c r="D5499" t="s">
        <v>562</v>
      </c>
      <c r="E5499" t="s">
        <v>561</v>
      </c>
      <c r="F5499">
        <v>2977</v>
      </c>
      <c r="G5499">
        <v>358</v>
      </c>
      <c r="H5499">
        <v>13.333</v>
      </c>
      <c r="I5499">
        <v>2.887</v>
      </c>
      <c r="J5499">
        <v>1</v>
      </c>
      <c r="K5499">
        <v>1172.3030000000001</v>
      </c>
      <c r="L5499" t="s">
        <v>560</v>
      </c>
      <c r="M5499" t="s">
        <v>559</v>
      </c>
      <c r="N5499" s="8">
        <v>43412</v>
      </c>
      <c r="O5499">
        <v>0</v>
      </c>
      <c r="P5499">
        <v>0</v>
      </c>
      <c r="Q5499">
        <v>11495.753000000001</v>
      </c>
      <c r="R5499">
        <v>1192.4280000000001</v>
      </c>
      <c r="S5499">
        <v>2.484</v>
      </c>
      <c r="T5499">
        <v>33</v>
      </c>
      <c r="U5499">
        <v>3613.4169999999999</v>
      </c>
      <c r="V5499">
        <v>12</v>
      </c>
      <c r="W5499">
        <v>1.9690000000000001</v>
      </c>
      <c r="X5499">
        <v>3.181</v>
      </c>
      <c r="Y5499" s="8">
        <v>43412</v>
      </c>
    </row>
    <row r="5500" spans="1:25" x14ac:dyDescent="0.25">
      <c r="A5500">
        <v>-111.97763750999999</v>
      </c>
      <c r="B5500">
        <v>33.07857679</v>
      </c>
      <c r="C5500" t="s">
        <v>563</v>
      </c>
      <c r="D5500" t="s">
        <v>562</v>
      </c>
      <c r="E5500" t="s">
        <v>561</v>
      </c>
      <c r="F5500">
        <v>2978</v>
      </c>
      <c r="G5500">
        <v>3</v>
      </c>
      <c r="H5500">
        <v>13.333</v>
      </c>
      <c r="I5500">
        <v>2.8220000000000001</v>
      </c>
      <c r="J5500">
        <v>1</v>
      </c>
      <c r="K5500">
        <v>1172.3330000000001</v>
      </c>
      <c r="L5500" t="s">
        <v>560</v>
      </c>
      <c r="M5500" t="s">
        <v>559</v>
      </c>
      <c r="N5500" s="8">
        <v>43412</v>
      </c>
      <c r="O5500">
        <v>0</v>
      </c>
      <c r="P5500">
        <v>0</v>
      </c>
      <c r="Q5500">
        <v>9324.5429999999997</v>
      </c>
      <c r="R5500">
        <v>989.70600000000002</v>
      </c>
      <c r="S5500">
        <v>2.0619999999999998</v>
      </c>
      <c r="T5500">
        <v>33</v>
      </c>
      <c r="U5500">
        <v>2999.11</v>
      </c>
      <c r="V5500">
        <v>12</v>
      </c>
      <c r="W5500">
        <v>1.9239999999999999</v>
      </c>
      <c r="X5500">
        <v>3.109</v>
      </c>
      <c r="Y5500" s="8">
        <v>43412</v>
      </c>
    </row>
    <row r="5501" spans="1:25" x14ac:dyDescent="0.25">
      <c r="A5501">
        <v>-111.97763632</v>
      </c>
      <c r="B5501">
        <v>33.078584790000001</v>
      </c>
      <c r="C5501" t="s">
        <v>563</v>
      </c>
      <c r="D5501" t="s">
        <v>562</v>
      </c>
      <c r="E5501" t="s">
        <v>561</v>
      </c>
      <c r="F5501">
        <v>2979</v>
      </c>
      <c r="G5501">
        <v>356</v>
      </c>
      <c r="H5501">
        <v>13.333</v>
      </c>
      <c r="I5501">
        <v>2.887</v>
      </c>
      <c r="J5501">
        <v>1</v>
      </c>
      <c r="K5501">
        <v>1172.2439999999999</v>
      </c>
      <c r="L5501" t="s">
        <v>560</v>
      </c>
      <c r="M5501" t="s">
        <v>559</v>
      </c>
      <c r="N5501" s="8">
        <v>43412</v>
      </c>
      <c r="O5501">
        <v>0</v>
      </c>
      <c r="P5501">
        <v>0</v>
      </c>
      <c r="Q5501">
        <v>9686.9159999999993</v>
      </c>
      <c r="R5501">
        <v>1004.801</v>
      </c>
      <c r="S5501">
        <v>2.093</v>
      </c>
      <c r="T5501">
        <v>33</v>
      </c>
      <c r="U5501">
        <v>3044.8519999999999</v>
      </c>
      <c r="V5501">
        <v>12</v>
      </c>
      <c r="W5501">
        <v>1.9690000000000001</v>
      </c>
      <c r="X5501">
        <v>3.181</v>
      </c>
      <c r="Y5501" s="8">
        <v>43412</v>
      </c>
    </row>
    <row r="5502" spans="1:25" x14ac:dyDescent="0.25">
      <c r="A5502">
        <v>-111.97763668</v>
      </c>
      <c r="B5502">
        <v>33.078592790000002</v>
      </c>
      <c r="C5502" t="s">
        <v>563</v>
      </c>
      <c r="D5502" t="s">
        <v>562</v>
      </c>
      <c r="E5502" t="s">
        <v>561</v>
      </c>
      <c r="F5502">
        <v>2980</v>
      </c>
      <c r="G5502">
        <v>4</v>
      </c>
      <c r="H5502">
        <v>13.333</v>
      </c>
      <c r="I5502">
        <v>2.8220000000000001</v>
      </c>
      <c r="J5502">
        <v>1</v>
      </c>
      <c r="K5502">
        <v>1172.3</v>
      </c>
      <c r="L5502" t="s">
        <v>560</v>
      </c>
      <c r="M5502" t="s">
        <v>559</v>
      </c>
      <c r="N5502" s="8">
        <v>43412</v>
      </c>
      <c r="O5502">
        <v>0</v>
      </c>
      <c r="P5502">
        <v>0</v>
      </c>
      <c r="Q5502">
        <v>10146.450999999999</v>
      </c>
      <c r="R5502">
        <v>1076.944</v>
      </c>
      <c r="S5502">
        <v>2.2440000000000002</v>
      </c>
      <c r="T5502">
        <v>33</v>
      </c>
      <c r="U5502">
        <v>3263.4659999999999</v>
      </c>
      <c r="V5502">
        <v>12</v>
      </c>
      <c r="W5502">
        <v>1.9239999999999999</v>
      </c>
      <c r="X5502">
        <v>3.109</v>
      </c>
      <c r="Y5502" s="8">
        <v>43412</v>
      </c>
    </row>
    <row r="5503" spans="1:25" x14ac:dyDescent="0.25">
      <c r="A5503">
        <v>-111.97763703</v>
      </c>
      <c r="B5503">
        <v>33.078600819999998</v>
      </c>
      <c r="C5503" t="s">
        <v>563</v>
      </c>
      <c r="D5503" t="s">
        <v>562</v>
      </c>
      <c r="E5503" t="s">
        <v>561</v>
      </c>
      <c r="F5503">
        <v>2981</v>
      </c>
      <c r="G5503">
        <v>6</v>
      </c>
      <c r="H5503">
        <v>13.333</v>
      </c>
      <c r="I5503">
        <v>2.7559999999999998</v>
      </c>
      <c r="J5503">
        <v>1</v>
      </c>
      <c r="K5503">
        <v>1172.3230000000001</v>
      </c>
      <c r="L5503" t="s">
        <v>560</v>
      </c>
      <c r="M5503" t="s">
        <v>559</v>
      </c>
      <c r="N5503" s="8">
        <v>43412</v>
      </c>
      <c r="O5503">
        <v>0</v>
      </c>
      <c r="P5503">
        <v>0</v>
      </c>
      <c r="Q5503">
        <v>10384.012000000001</v>
      </c>
      <c r="R5503">
        <v>1128.4000000000001</v>
      </c>
      <c r="S5503">
        <v>2.351</v>
      </c>
      <c r="T5503">
        <v>33</v>
      </c>
      <c r="U5503">
        <v>3419.395</v>
      </c>
      <c r="V5503">
        <v>12</v>
      </c>
      <c r="W5503">
        <v>1.879</v>
      </c>
      <c r="X5503">
        <v>3.0369999999999999</v>
      </c>
      <c r="Y5503" s="8">
        <v>43412</v>
      </c>
    </row>
    <row r="5504" spans="1:25" x14ac:dyDescent="0.25">
      <c r="A5504">
        <v>-111.97763617</v>
      </c>
      <c r="B5504">
        <v>33.078608780000003</v>
      </c>
      <c r="C5504" t="s">
        <v>563</v>
      </c>
      <c r="D5504" t="s">
        <v>562</v>
      </c>
      <c r="E5504" t="s">
        <v>561</v>
      </c>
      <c r="F5504">
        <v>2982</v>
      </c>
      <c r="G5504">
        <v>1</v>
      </c>
      <c r="H5504">
        <v>13.333</v>
      </c>
      <c r="I5504">
        <v>2.92</v>
      </c>
      <c r="J5504">
        <v>1</v>
      </c>
      <c r="K5504">
        <v>1172.3230000000001</v>
      </c>
      <c r="L5504" t="s">
        <v>560</v>
      </c>
      <c r="M5504" t="s">
        <v>559</v>
      </c>
      <c r="N5504" s="8">
        <v>43412</v>
      </c>
      <c r="O5504">
        <v>0</v>
      </c>
      <c r="P5504">
        <v>0</v>
      </c>
      <c r="Q5504">
        <v>12892.478999999999</v>
      </c>
      <c r="R5504">
        <v>1322.2809999999999</v>
      </c>
      <c r="S5504">
        <v>2.7549999999999999</v>
      </c>
      <c r="T5504">
        <v>33</v>
      </c>
      <c r="U5504">
        <v>4006.9110000000001</v>
      </c>
      <c r="V5504">
        <v>12</v>
      </c>
      <c r="W5504">
        <v>1.9910000000000001</v>
      </c>
      <c r="X5504">
        <v>3.218</v>
      </c>
      <c r="Y5504" s="8">
        <v>43412</v>
      </c>
    </row>
    <row r="5505" spans="1:25" x14ac:dyDescent="0.25">
      <c r="A5505">
        <v>-111.97763583</v>
      </c>
      <c r="B5505">
        <v>33.078616779999997</v>
      </c>
      <c r="C5505" t="s">
        <v>563</v>
      </c>
      <c r="D5505" t="s">
        <v>562</v>
      </c>
      <c r="E5505" t="s">
        <v>561</v>
      </c>
      <c r="F5505">
        <v>2983</v>
      </c>
      <c r="G5505">
        <v>359</v>
      </c>
      <c r="H5505">
        <v>13.333</v>
      </c>
      <c r="I5505">
        <v>2.887</v>
      </c>
      <c r="J5505">
        <v>1</v>
      </c>
      <c r="K5505">
        <v>1172.336</v>
      </c>
      <c r="L5505" t="s">
        <v>560</v>
      </c>
      <c r="M5505" t="s">
        <v>559</v>
      </c>
      <c r="N5505" s="8">
        <v>43412</v>
      </c>
      <c r="O5505">
        <v>0</v>
      </c>
      <c r="P5505">
        <v>0</v>
      </c>
      <c r="Q5505">
        <v>13692.244000000001</v>
      </c>
      <c r="R5505">
        <v>1420.2650000000001</v>
      </c>
      <c r="S5505">
        <v>2.9590000000000001</v>
      </c>
      <c r="T5505">
        <v>33</v>
      </c>
      <c r="U5505">
        <v>4303.8320000000003</v>
      </c>
      <c r="V5505">
        <v>12</v>
      </c>
      <c r="W5505">
        <v>1.9690000000000001</v>
      </c>
      <c r="X5505">
        <v>3.181</v>
      </c>
      <c r="Y5505" s="8">
        <v>43412</v>
      </c>
    </row>
    <row r="5506" spans="1:25" x14ac:dyDescent="0.25">
      <c r="A5506">
        <v>-111.97763634</v>
      </c>
      <c r="B5506">
        <v>33.078624779999998</v>
      </c>
      <c r="C5506" t="s">
        <v>563</v>
      </c>
      <c r="D5506" t="s">
        <v>562</v>
      </c>
      <c r="E5506" t="s">
        <v>561</v>
      </c>
      <c r="F5506">
        <v>2984</v>
      </c>
      <c r="G5506">
        <v>2</v>
      </c>
      <c r="H5506">
        <v>13.333</v>
      </c>
      <c r="I5506">
        <v>2.887</v>
      </c>
      <c r="J5506">
        <v>1</v>
      </c>
      <c r="K5506">
        <v>1172.346</v>
      </c>
      <c r="L5506" t="s">
        <v>560</v>
      </c>
      <c r="M5506" t="s">
        <v>559</v>
      </c>
      <c r="N5506" s="8">
        <v>43412</v>
      </c>
      <c r="O5506">
        <v>0</v>
      </c>
      <c r="P5506">
        <v>0</v>
      </c>
      <c r="Q5506">
        <v>13635.732</v>
      </c>
      <c r="R5506">
        <v>1414.403</v>
      </c>
      <c r="S5506">
        <v>2.9470000000000001</v>
      </c>
      <c r="T5506">
        <v>33</v>
      </c>
      <c r="U5506">
        <v>4286.0690000000004</v>
      </c>
      <c r="V5506">
        <v>12</v>
      </c>
      <c r="W5506">
        <v>1.9690000000000001</v>
      </c>
      <c r="X5506">
        <v>3.181</v>
      </c>
      <c r="Y5506" s="8">
        <v>43412</v>
      </c>
    </row>
    <row r="5507" spans="1:25" x14ac:dyDescent="0.25">
      <c r="A5507">
        <v>-111.97763682999999</v>
      </c>
      <c r="B5507">
        <v>33.07863278</v>
      </c>
      <c r="C5507" t="s">
        <v>563</v>
      </c>
      <c r="D5507" t="s">
        <v>562</v>
      </c>
      <c r="E5507" t="s">
        <v>561</v>
      </c>
      <c r="F5507">
        <v>2985</v>
      </c>
      <c r="G5507">
        <v>359</v>
      </c>
      <c r="H5507">
        <v>13.333</v>
      </c>
      <c r="I5507">
        <v>2.7890000000000001</v>
      </c>
      <c r="J5507">
        <v>1</v>
      </c>
      <c r="K5507">
        <v>1172.326</v>
      </c>
      <c r="L5507" t="s">
        <v>560</v>
      </c>
      <c r="M5507" t="s">
        <v>559</v>
      </c>
      <c r="N5507" s="8">
        <v>43412</v>
      </c>
      <c r="O5507">
        <v>0</v>
      </c>
      <c r="P5507">
        <v>0</v>
      </c>
      <c r="Q5507">
        <v>14178.383</v>
      </c>
      <c r="R5507">
        <v>1522.597</v>
      </c>
      <c r="S5507">
        <v>3.1720000000000002</v>
      </c>
      <c r="T5507">
        <v>33</v>
      </c>
      <c r="U5507">
        <v>4613.9309999999996</v>
      </c>
      <c r="V5507">
        <v>12</v>
      </c>
      <c r="W5507">
        <v>1.901</v>
      </c>
      <c r="X5507">
        <v>3.073</v>
      </c>
      <c r="Y5507" s="8">
        <v>43412</v>
      </c>
    </row>
    <row r="5508" spans="1:25" x14ac:dyDescent="0.25">
      <c r="A5508">
        <v>-111.97763632</v>
      </c>
      <c r="B5508">
        <v>33.078640790000001</v>
      </c>
      <c r="C5508" t="s">
        <v>563</v>
      </c>
      <c r="D5508" t="s">
        <v>562</v>
      </c>
      <c r="E5508" t="s">
        <v>561</v>
      </c>
      <c r="F5508">
        <v>2986</v>
      </c>
      <c r="G5508">
        <v>356</v>
      </c>
      <c r="H5508">
        <v>13.333</v>
      </c>
      <c r="I5508">
        <v>2.8220000000000001</v>
      </c>
      <c r="J5508">
        <v>1</v>
      </c>
      <c r="K5508">
        <v>1172.3030000000001</v>
      </c>
      <c r="L5508" t="s">
        <v>560</v>
      </c>
      <c r="M5508" t="s">
        <v>559</v>
      </c>
      <c r="N5508" s="8">
        <v>43412</v>
      </c>
      <c r="O5508">
        <v>0</v>
      </c>
      <c r="P5508">
        <v>0</v>
      </c>
      <c r="Q5508">
        <v>11051.034</v>
      </c>
      <c r="R5508">
        <v>1172.9559999999999</v>
      </c>
      <c r="S5508">
        <v>2.444</v>
      </c>
      <c r="T5508">
        <v>33</v>
      </c>
      <c r="U5508">
        <v>3554.4119999999998</v>
      </c>
      <c r="V5508">
        <v>12</v>
      </c>
      <c r="W5508">
        <v>1.9239999999999999</v>
      </c>
      <c r="X5508">
        <v>3.109</v>
      </c>
      <c r="Y5508" s="8">
        <v>43412</v>
      </c>
    </row>
    <row r="5509" spans="1:25" x14ac:dyDescent="0.25">
      <c r="A5509">
        <v>-111.97763614</v>
      </c>
      <c r="B5509">
        <v>33.07864781</v>
      </c>
      <c r="C5509" t="s">
        <v>563</v>
      </c>
      <c r="D5509" t="s">
        <v>562</v>
      </c>
      <c r="E5509" t="s">
        <v>561</v>
      </c>
      <c r="F5509">
        <v>2987</v>
      </c>
      <c r="G5509">
        <v>355</v>
      </c>
      <c r="H5509">
        <v>13.333</v>
      </c>
      <c r="I5509">
        <v>2.7890000000000001</v>
      </c>
      <c r="J5509">
        <v>1</v>
      </c>
      <c r="K5509">
        <v>1172.3589999999999</v>
      </c>
      <c r="L5509" t="s">
        <v>560</v>
      </c>
      <c r="M5509" t="s">
        <v>559</v>
      </c>
      <c r="N5509" s="8">
        <v>43412</v>
      </c>
      <c r="O5509">
        <v>0</v>
      </c>
      <c r="P5509">
        <v>0</v>
      </c>
      <c r="Q5509">
        <v>14298.789000000001</v>
      </c>
      <c r="R5509">
        <v>1535.528</v>
      </c>
      <c r="S5509">
        <v>3.1989999999999998</v>
      </c>
      <c r="T5509">
        <v>33</v>
      </c>
      <c r="U5509">
        <v>4653.1139999999996</v>
      </c>
      <c r="V5509">
        <v>12</v>
      </c>
      <c r="W5509">
        <v>1.901</v>
      </c>
      <c r="X5509">
        <v>3.073</v>
      </c>
      <c r="Y5509" s="8">
        <v>43412</v>
      </c>
    </row>
    <row r="5510" spans="1:25" x14ac:dyDescent="0.25">
      <c r="A5510">
        <v>-111.97763682999999</v>
      </c>
      <c r="B5510">
        <v>33.078655779999998</v>
      </c>
      <c r="C5510" t="s">
        <v>563</v>
      </c>
      <c r="D5510" t="s">
        <v>562</v>
      </c>
      <c r="E5510" t="s">
        <v>561</v>
      </c>
      <c r="F5510">
        <v>2988</v>
      </c>
      <c r="G5510">
        <v>359</v>
      </c>
      <c r="H5510">
        <v>13.333</v>
      </c>
      <c r="I5510">
        <v>2.9529999999999998</v>
      </c>
      <c r="J5510">
        <v>1</v>
      </c>
      <c r="K5510">
        <v>1172.3330000000001</v>
      </c>
      <c r="L5510" t="s">
        <v>560</v>
      </c>
      <c r="M5510" t="s">
        <v>559</v>
      </c>
      <c r="N5510" s="8">
        <v>43412</v>
      </c>
      <c r="O5510">
        <v>0</v>
      </c>
      <c r="P5510">
        <v>0</v>
      </c>
      <c r="Q5510">
        <v>11788.504000000001</v>
      </c>
      <c r="R5510">
        <v>1195.6210000000001</v>
      </c>
      <c r="S5510">
        <v>2.4910000000000001</v>
      </c>
      <c r="T5510">
        <v>33</v>
      </c>
      <c r="U5510">
        <v>3623.0929999999998</v>
      </c>
      <c r="V5510">
        <v>12</v>
      </c>
      <c r="W5510">
        <v>2.0129999999999999</v>
      </c>
      <c r="X5510">
        <v>3.254</v>
      </c>
      <c r="Y5510" s="8">
        <v>43412</v>
      </c>
    </row>
    <row r="5511" spans="1:25" x14ac:dyDescent="0.25">
      <c r="A5511">
        <v>-111.977637</v>
      </c>
      <c r="B5511">
        <v>33.078663769999999</v>
      </c>
      <c r="C5511" t="s">
        <v>563</v>
      </c>
      <c r="D5511" t="s">
        <v>562</v>
      </c>
      <c r="E5511" t="s">
        <v>561</v>
      </c>
      <c r="F5511">
        <v>2989</v>
      </c>
      <c r="G5511">
        <v>0</v>
      </c>
      <c r="H5511">
        <v>13.333</v>
      </c>
      <c r="I5511">
        <v>2.657</v>
      </c>
      <c r="J5511">
        <v>1</v>
      </c>
      <c r="K5511">
        <v>1172.356</v>
      </c>
      <c r="L5511" t="s">
        <v>560</v>
      </c>
      <c r="M5511" t="s">
        <v>559</v>
      </c>
      <c r="N5511" s="8">
        <v>43412</v>
      </c>
      <c r="O5511">
        <v>0</v>
      </c>
      <c r="P5511">
        <v>0</v>
      </c>
      <c r="Q5511">
        <v>13014.537</v>
      </c>
      <c r="R5511">
        <v>1466.6310000000001</v>
      </c>
      <c r="S5511">
        <v>3.0550000000000002</v>
      </c>
      <c r="T5511">
        <v>33</v>
      </c>
      <c r="U5511">
        <v>4444.3370000000004</v>
      </c>
      <c r="V5511">
        <v>12</v>
      </c>
      <c r="W5511">
        <v>1.8120000000000001</v>
      </c>
      <c r="X5511">
        <v>2.9279999999999999</v>
      </c>
      <c r="Y5511" s="8">
        <v>43412</v>
      </c>
    </row>
    <row r="5512" spans="1:25" x14ac:dyDescent="0.25">
      <c r="A5512">
        <v>-111.97763734</v>
      </c>
      <c r="B5512">
        <v>33.078671780000001</v>
      </c>
      <c r="C5512" t="s">
        <v>563</v>
      </c>
      <c r="D5512" t="s">
        <v>562</v>
      </c>
      <c r="E5512" t="s">
        <v>561</v>
      </c>
      <c r="F5512">
        <v>2990</v>
      </c>
      <c r="G5512">
        <v>2</v>
      </c>
      <c r="H5512">
        <v>13.333</v>
      </c>
      <c r="I5512">
        <v>2.92</v>
      </c>
      <c r="J5512">
        <v>1</v>
      </c>
      <c r="K5512">
        <v>1172.3030000000001</v>
      </c>
      <c r="L5512" t="s">
        <v>560</v>
      </c>
      <c r="M5512" t="s">
        <v>559</v>
      </c>
      <c r="N5512" s="8">
        <v>43412</v>
      </c>
      <c r="O5512">
        <v>0</v>
      </c>
      <c r="P5512">
        <v>0</v>
      </c>
      <c r="Q5512">
        <v>11756.172</v>
      </c>
      <c r="R5512">
        <v>1205.739</v>
      </c>
      <c r="S5512">
        <v>2.512</v>
      </c>
      <c r="T5512">
        <v>33</v>
      </c>
      <c r="U5512">
        <v>3653.7539999999999</v>
      </c>
      <c r="V5512">
        <v>12</v>
      </c>
      <c r="W5512">
        <v>1.9910000000000001</v>
      </c>
      <c r="X5512">
        <v>3.218</v>
      </c>
      <c r="Y5512" s="8">
        <v>43412</v>
      </c>
    </row>
    <row r="5513" spans="1:25" x14ac:dyDescent="0.25">
      <c r="A5513">
        <v>-111.97763716999999</v>
      </c>
      <c r="B5513">
        <v>33.078679780000002</v>
      </c>
      <c r="C5513" t="s">
        <v>563</v>
      </c>
      <c r="D5513" t="s">
        <v>562</v>
      </c>
      <c r="E5513" t="s">
        <v>561</v>
      </c>
      <c r="F5513">
        <v>2991</v>
      </c>
      <c r="G5513">
        <v>1</v>
      </c>
      <c r="H5513">
        <v>13.333</v>
      </c>
      <c r="I5513">
        <v>2.9529999999999998</v>
      </c>
      <c r="J5513">
        <v>1</v>
      </c>
      <c r="K5513">
        <v>1172.3689999999999</v>
      </c>
      <c r="L5513" t="s">
        <v>560</v>
      </c>
      <c r="M5513" t="s">
        <v>559</v>
      </c>
      <c r="N5513" s="8">
        <v>43412</v>
      </c>
      <c r="O5513">
        <v>0</v>
      </c>
      <c r="P5513">
        <v>0</v>
      </c>
      <c r="Q5513">
        <v>12464.834999999999</v>
      </c>
      <c r="R5513">
        <v>1264.2159999999999</v>
      </c>
      <c r="S5513">
        <v>2.6339999999999999</v>
      </c>
      <c r="T5513">
        <v>33</v>
      </c>
      <c r="U5513">
        <v>3830.9580000000001</v>
      </c>
      <c r="V5513">
        <v>12</v>
      </c>
      <c r="W5513">
        <v>2.0129999999999999</v>
      </c>
      <c r="X5513">
        <v>3.254</v>
      </c>
      <c r="Y5513" s="8">
        <v>43412</v>
      </c>
    </row>
    <row r="5514" spans="1:25" x14ac:dyDescent="0.25">
      <c r="A5514">
        <v>-111.97763617</v>
      </c>
      <c r="B5514">
        <v>33.078687780000003</v>
      </c>
      <c r="C5514" t="s">
        <v>563</v>
      </c>
      <c r="D5514" t="s">
        <v>562</v>
      </c>
      <c r="E5514" t="s">
        <v>561</v>
      </c>
      <c r="F5514">
        <v>2992</v>
      </c>
      <c r="G5514">
        <v>1</v>
      </c>
      <c r="H5514">
        <v>13.333</v>
      </c>
      <c r="I5514">
        <v>2.7890000000000001</v>
      </c>
      <c r="J5514">
        <v>1</v>
      </c>
      <c r="K5514">
        <v>1172.3589999999999</v>
      </c>
      <c r="L5514" t="s">
        <v>560</v>
      </c>
      <c r="M5514" t="s">
        <v>559</v>
      </c>
      <c r="N5514" s="8">
        <v>43412</v>
      </c>
      <c r="O5514">
        <v>0</v>
      </c>
      <c r="P5514">
        <v>0</v>
      </c>
      <c r="Q5514">
        <v>12353.959000000001</v>
      </c>
      <c r="R5514">
        <v>1326.675</v>
      </c>
      <c r="S5514">
        <v>2.7639999999999998</v>
      </c>
      <c r="T5514">
        <v>33</v>
      </c>
      <c r="U5514">
        <v>4020.2269999999999</v>
      </c>
      <c r="V5514">
        <v>12</v>
      </c>
      <c r="W5514">
        <v>1.901</v>
      </c>
      <c r="X5514">
        <v>3.073</v>
      </c>
      <c r="Y5514" s="8">
        <v>43412</v>
      </c>
    </row>
    <row r="5515" spans="1:25" x14ac:dyDescent="0.25">
      <c r="A5515">
        <v>-111.9776372</v>
      </c>
      <c r="B5515">
        <v>33.078695840000002</v>
      </c>
      <c r="C5515" t="s">
        <v>563</v>
      </c>
      <c r="D5515" t="s">
        <v>562</v>
      </c>
      <c r="E5515" t="s">
        <v>561</v>
      </c>
      <c r="F5515">
        <v>2993</v>
      </c>
      <c r="G5515">
        <v>7</v>
      </c>
      <c r="H5515">
        <v>13.333</v>
      </c>
      <c r="I5515">
        <v>3.0179999999999998</v>
      </c>
      <c r="J5515">
        <v>1</v>
      </c>
      <c r="K5515">
        <v>1172.2470000000001</v>
      </c>
      <c r="L5515" t="s">
        <v>560</v>
      </c>
      <c r="M5515" t="s">
        <v>559</v>
      </c>
      <c r="N5515" s="8">
        <v>43412</v>
      </c>
      <c r="O5515">
        <v>0</v>
      </c>
      <c r="P5515">
        <v>0</v>
      </c>
      <c r="Q5515">
        <v>14008.681</v>
      </c>
      <c r="R5515">
        <v>1389.91</v>
      </c>
      <c r="S5515">
        <v>2.8959999999999999</v>
      </c>
      <c r="T5515">
        <v>33</v>
      </c>
      <c r="U5515">
        <v>4211.8490000000002</v>
      </c>
      <c r="V5515">
        <v>12</v>
      </c>
      <c r="W5515">
        <v>2.0579999999999998</v>
      </c>
      <c r="X5515">
        <v>3.3260000000000001</v>
      </c>
      <c r="Y5515" s="8">
        <v>43412</v>
      </c>
    </row>
    <row r="5516" spans="1:25" x14ac:dyDescent="0.25">
      <c r="A5516">
        <v>-111.97763583</v>
      </c>
      <c r="B5516">
        <v>33.078703779999998</v>
      </c>
      <c r="C5516" t="s">
        <v>563</v>
      </c>
      <c r="D5516" t="s">
        <v>562</v>
      </c>
      <c r="E5516" t="s">
        <v>561</v>
      </c>
      <c r="F5516">
        <v>2994</v>
      </c>
      <c r="G5516">
        <v>359</v>
      </c>
      <c r="H5516">
        <v>13.333</v>
      </c>
      <c r="I5516">
        <v>2.92</v>
      </c>
      <c r="J5516">
        <v>1</v>
      </c>
      <c r="K5516">
        <v>1172.326</v>
      </c>
      <c r="L5516" t="s">
        <v>560</v>
      </c>
      <c r="M5516" t="s">
        <v>559</v>
      </c>
      <c r="N5516" s="8">
        <v>43412</v>
      </c>
      <c r="O5516">
        <v>0</v>
      </c>
      <c r="P5516">
        <v>0</v>
      </c>
      <c r="Q5516">
        <v>12434.1</v>
      </c>
      <c r="R5516">
        <v>1275.269</v>
      </c>
      <c r="S5516">
        <v>2.657</v>
      </c>
      <c r="T5516">
        <v>33</v>
      </c>
      <c r="U5516">
        <v>3864.45</v>
      </c>
      <c r="V5516">
        <v>12</v>
      </c>
      <c r="W5516">
        <v>1.9910000000000001</v>
      </c>
      <c r="X5516">
        <v>3.218</v>
      </c>
      <c r="Y5516" s="8">
        <v>43412</v>
      </c>
    </row>
    <row r="5517" spans="1:25" x14ac:dyDescent="0.25">
      <c r="A5517">
        <v>-111.97763549</v>
      </c>
      <c r="B5517">
        <v>33.07871179</v>
      </c>
      <c r="C5517" t="s">
        <v>563</v>
      </c>
      <c r="D5517" t="s">
        <v>562</v>
      </c>
      <c r="E5517" t="s">
        <v>561</v>
      </c>
      <c r="F5517">
        <v>2995</v>
      </c>
      <c r="G5517">
        <v>357</v>
      </c>
      <c r="H5517">
        <v>13.333</v>
      </c>
      <c r="I5517">
        <v>3.117</v>
      </c>
      <c r="J5517">
        <v>1</v>
      </c>
      <c r="K5517">
        <v>1172.326</v>
      </c>
      <c r="L5517" t="s">
        <v>560</v>
      </c>
      <c r="M5517" t="s">
        <v>559</v>
      </c>
      <c r="N5517" s="8">
        <v>43412</v>
      </c>
      <c r="O5517">
        <v>0</v>
      </c>
      <c r="P5517">
        <v>0</v>
      </c>
      <c r="Q5517">
        <v>12533.3</v>
      </c>
      <c r="R5517">
        <v>1204.2570000000001</v>
      </c>
      <c r="S5517">
        <v>2.5089999999999999</v>
      </c>
      <c r="T5517">
        <v>33</v>
      </c>
      <c r="U5517">
        <v>3649.2629999999999</v>
      </c>
      <c r="V5517">
        <v>12</v>
      </c>
      <c r="W5517">
        <v>2.125</v>
      </c>
      <c r="X5517">
        <v>3.4340000000000002</v>
      </c>
      <c r="Y5517" s="8">
        <v>43412</v>
      </c>
    </row>
    <row r="5518" spans="1:25" x14ac:dyDescent="0.25">
      <c r="A5518">
        <v>-111.97763686</v>
      </c>
      <c r="B5518">
        <v>33.078719810000003</v>
      </c>
      <c r="C5518" t="s">
        <v>563</v>
      </c>
      <c r="D5518" t="s">
        <v>562</v>
      </c>
      <c r="E5518" t="s">
        <v>561</v>
      </c>
      <c r="F5518">
        <v>2996</v>
      </c>
      <c r="G5518">
        <v>5</v>
      </c>
      <c r="H5518">
        <v>13.333</v>
      </c>
      <c r="I5518">
        <v>3.0510000000000002</v>
      </c>
      <c r="J5518">
        <v>1</v>
      </c>
      <c r="K5518">
        <v>1172.326</v>
      </c>
      <c r="L5518" t="s">
        <v>560</v>
      </c>
      <c r="M5518" t="s">
        <v>559</v>
      </c>
      <c r="N5518" s="8">
        <v>43412</v>
      </c>
      <c r="O5518">
        <v>0</v>
      </c>
      <c r="P5518">
        <v>0</v>
      </c>
      <c r="Q5518">
        <v>10971.498</v>
      </c>
      <c r="R5518">
        <v>1076.8630000000001</v>
      </c>
      <c r="S5518">
        <v>2.2429999999999999</v>
      </c>
      <c r="T5518">
        <v>33</v>
      </c>
      <c r="U5518">
        <v>3263.22</v>
      </c>
      <c r="V5518">
        <v>12</v>
      </c>
      <c r="W5518">
        <v>2.08</v>
      </c>
      <c r="X5518">
        <v>3.3620000000000001</v>
      </c>
      <c r="Y5518" s="8">
        <v>43412</v>
      </c>
    </row>
    <row r="5519" spans="1:25" x14ac:dyDescent="0.25">
      <c r="A5519">
        <v>-111.97763532</v>
      </c>
      <c r="B5519">
        <v>33.078727790000002</v>
      </c>
      <c r="C5519" t="s">
        <v>563</v>
      </c>
      <c r="D5519" t="s">
        <v>562</v>
      </c>
      <c r="E5519" t="s">
        <v>561</v>
      </c>
      <c r="F5519">
        <v>2997</v>
      </c>
      <c r="G5519">
        <v>356</v>
      </c>
      <c r="H5519">
        <v>13.333</v>
      </c>
      <c r="I5519">
        <v>2.92</v>
      </c>
      <c r="J5519">
        <v>1</v>
      </c>
      <c r="K5519">
        <v>1172.29</v>
      </c>
      <c r="L5519" t="s">
        <v>560</v>
      </c>
      <c r="M5519" t="s">
        <v>559</v>
      </c>
      <c r="N5519" s="8">
        <v>43412</v>
      </c>
      <c r="O5519">
        <v>0</v>
      </c>
      <c r="P5519">
        <v>0</v>
      </c>
      <c r="Q5519">
        <v>8105.12</v>
      </c>
      <c r="R5519">
        <v>831.279</v>
      </c>
      <c r="S5519">
        <v>1.732</v>
      </c>
      <c r="T5519">
        <v>33</v>
      </c>
      <c r="U5519">
        <v>2519.027</v>
      </c>
      <c r="V5519">
        <v>12</v>
      </c>
      <c r="W5519">
        <v>1.9910000000000001</v>
      </c>
      <c r="X5519">
        <v>3.218</v>
      </c>
      <c r="Y5519" s="8">
        <v>43412</v>
      </c>
    </row>
    <row r="5520" spans="1:25" x14ac:dyDescent="0.25">
      <c r="A5520">
        <v>-111.97763651</v>
      </c>
      <c r="B5520">
        <v>33.078735790000003</v>
      </c>
      <c r="C5520" t="s">
        <v>563</v>
      </c>
      <c r="D5520" t="s">
        <v>562</v>
      </c>
      <c r="E5520" t="s">
        <v>561</v>
      </c>
      <c r="F5520">
        <v>2998</v>
      </c>
      <c r="G5520">
        <v>3</v>
      </c>
      <c r="H5520">
        <v>13.333</v>
      </c>
      <c r="I5520">
        <v>2.92</v>
      </c>
      <c r="J5520">
        <v>1</v>
      </c>
      <c r="K5520">
        <v>1172.3</v>
      </c>
      <c r="L5520" t="s">
        <v>560</v>
      </c>
      <c r="M5520" t="s">
        <v>559</v>
      </c>
      <c r="N5520" s="8">
        <v>43412</v>
      </c>
      <c r="O5520">
        <v>0</v>
      </c>
      <c r="P5520">
        <v>0</v>
      </c>
      <c r="Q5520">
        <v>6999.2730000000001</v>
      </c>
      <c r="R5520">
        <v>717.86099999999999</v>
      </c>
      <c r="S5520">
        <v>1.496</v>
      </c>
      <c r="T5520">
        <v>33</v>
      </c>
      <c r="U5520">
        <v>2175.3359999999998</v>
      </c>
      <c r="V5520">
        <v>12</v>
      </c>
      <c r="W5520">
        <v>1.9910000000000001</v>
      </c>
      <c r="X5520">
        <v>3.218</v>
      </c>
      <c r="Y5520" s="8">
        <v>43412</v>
      </c>
    </row>
    <row r="5521" spans="1:25" x14ac:dyDescent="0.25">
      <c r="A5521">
        <v>-111.97763634</v>
      </c>
      <c r="B5521">
        <v>33.078742779999999</v>
      </c>
      <c r="C5521" t="s">
        <v>563</v>
      </c>
      <c r="D5521" t="s">
        <v>562</v>
      </c>
      <c r="E5521" t="s">
        <v>561</v>
      </c>
      <c r="F5521">
        <v>2999</v>
      </c>
      <c r="G5521">
        <v>2</v>
      </c>
      <c r="H5521">
        <v>13.333</v>
      </c>
      <c r="I5521">
        <v>2.8220000000000001</v>
      </c>
      <c r="J5521">
        <v>1</v>
      </c>
      <c r="K5521">
        <v>1172.3920000000001</v>
      </c>
      <c r="L5521" t="s">
        <v>560</v>
      </c>
      <c r="M5521" t="s">
        <v>559</v>
      </c>
      <c r="N5521" s="8">
        <v>43412</v>
      </c>
      <c r="O5521">
        <v>0</v>
      </c>
      <c r="P5521">
        <v>0</v>
      </c>
      <c r="Q5521">
        <v>9076.4609999999993</v>
      </c>
      <c r="R5521">
        <v>963.375</v>
      </c>
      <c r="S5521">
        <v>2.0070000000000001</v>
      </c>
      <c r="T5521">
        <v>33</v>
      </c>
      <c r="U5521">
        <v>2919.3180000000002</v>
      </c>
      <c r="V5521">
        <v>12</v>
      </c>
      <c r="W5521">
        <v>1.9239999999999999</v>
      </c>
      <c r="X5521">
        <v>3.109</v>
      </c>
      <c r="Y5521" s="8">
        <v>43412</v>
      </c>
    </row>
    <row r="5522" spans="1:25" x14ac:dyDescent="0.25">
      <c r="A5522">
        <v>-111.97763566</v>
      </c>
      <c r="B5522">
        <v>33.07875078</v>
      </c>
      <c r="C5522" t="s">
        <v>563</v>
      </c>
      <c r="D5522" t="s">
        <v>562</v>
      </c>
      <c r="E5522" t="s">
        <v>561</v>
      </c>
      <c r="F5522">
        <v>3000</v>
      </c>
      <c r="G5522">
        <v>358</v>
      </c>
      <c r="H5522">
        <v>13.333</v>
      </c>
      <c r="I5522">
        <v>2.657</v>
      </c>
      <c r="J5522">
        <v>1</v>
      </c>
      <c r="K5522">
        <v>1172.405</v>
      </c>
      <c r="L5522" t="s">
        <v>560</v>
      </c>
      <c r="M5522" t="s">
        <v>559</v>
      </c>
      <c r="N5522" s="8">
        <v>43412</v>
      </c>
      <c r="O5522">
        <v>0</v>
      </c>
      <c r="P5522">
        <v>0</v>
      </c>
      <c r="Q5522">
        <v>11406.467000000001</v>
      </c>
      <c r="R5522">
        <v>1285.415</v>
      </c>
      <c r="S5522">
        <v>2.6779999999999999</v>
      </c>
      <c r="T5522">
        <v>33</v>
      </c>
      <c r="U5522">
        <v>3895.1970000000001</v>
      </c>
      <c r="V5522">
        <v>12</v>
      </c>
      <c r="W5522">
        <v>1.8120000000000001</v>
      </c>
      <c r="X5522">
        <v>2.9279999999999999</v>
      </c>
      <c r="Y5522" s="8">
        <v>43412</v>
      </c>
    </row>
    <row r="5523" spans="1:25" x14ac:dyDescent="0.25">
      <c r="A5523">
        <v>-111.97763651</v>
      </c>
      <c r="B5523">
        <v>33.078758790000002</v>
      </c>
      <c r="C5523" t="s">
        <v>563</v>
      </c>
      <c r="D5523" t="s">
        <v>562</v>
      </c>
      <c r="E5523" t="s">
        <v>561</v>
      </c>
      <c r="F5523">
        <v>3001</v>
      </c>
      <c r="G5523">
        <v>3</v>
      </c>
      <c r="H5523">
        <v>13.333</v>
      </c>
      <c r="I5523">
        <v>2.69</v>
      </c>
      <c r="J5523">
        <v>1</v>
      </c>
      <c r="K5523">
        <v>1172.4280000000001</v>
      </c>
      <c r="L5523" t="s">
        <v>560</v>
      </c>
      <c r="M5523" t="s">
        <v>559</v>
      </c>
      <c r="N5523" s="8">
        <v>43412</v>
      </c>
      <c r="O5523">
        <v>0</v>
      </c>
      <c r="P5523">
        <v>0</v>
      </c>
      <c r="Q5523">
        <v>12517.382</v>
      </c>
      <c r="R5523">
        <v>1393.404</v>
      </c>
      <c r="S5523">
        <v>2.903</v>
      </c>
      <c r="T5523">
        <v>33</v>
      </c>
      <c r="U5523">
        <v>4222.4350000000004</v>
      </c>
      <c r="V5523">
        <v>12</v>
      </c>
      <c r="W5523">
        <v>1.8340000000000001</v>
      </c>
      <c r="X5523">
        <v>2.964</v>
      </c>
      <c r="Y5523" s="8">
        <v>43412</v>
      </c>
    </row>
    <row r="5524" spans="1:25" x14ac:dyDescent="0.25">
      <c r="A5524">
        <v>-111.97763413</v>
      </c>
      <c r="B5524">
        <v>33.07876693</v>
      </c>
      <c r="C5524" t="s">
        <v>563</v>
      </c>
      <c r="D5524" t="s">
        <v>562</v>
      </c>
      <c r="E5524" t="s">
        <v>561</v>
      </c>
      <c r="F5524">
        <v>3002</v>
      </c>
      <c r="G5524">
        <v>349</v>
      </c>
      <c r="H5524">
        <v>13.333</v>
      </c>
      <c r="I5524">
        <v>3.117</v>
      </c>
      <c r="J5524">
        <v>1</v>
      </c>
      <c r="K5524">
        <v>1172.2539999999999</v>
      </c>
      <c r="L5524" t="s">
        <v>560</v>
      </c>
      <c r="M5524" t="s">
        <v>559</v>
      </c>
      <c r="N5524" s="8">
        <v>43412</v>
      </c>
      <c r="O5524">
        <v>0</v>
      </c>
      <c r="P5524">
        <v>0</v>
      </c>
      <c r="Q5524">
        <v>11690.682000000001</v>
      </c>
      <c r="R5524">
        <v>1123.2940000000001</v>
      </c>
      <c r="S5524">
        <v>2.34</v>
      </c>
      <c r="T5524">
        <v>33</v>
      </c>
      <c r="U5524">
        <v>3403.922</v>
      </c>
      <c r="V5524">
        <v>12</v>
      </c>
      <c r="W5524">
        <v>2.125</v>
      </c>
      <c r="X5524">
        <v>3.4340000000000002</v>
      </c>
      <c r="Y5524" s="8">
        <v>43412</v>
      </c>
    </row>
    <row r="5525" spans="1:25" x14ac:dyDescent="0.25">
      <c r="A5525">
        <v>-111.97763686</v>
      </c>
      <c r="B5525">
        <v>33.078774809999999</v>
      </c>
      <c r="C5525" t="s">
        <v>563</v>
      </c>
      <c r="D5525" t="s">
        <v>562</v>
      </c>
      <c r="E5525" t="s">
        <v>561</v>
      </c>
      <c r="F5525">
        <v>3003</v>
      </c>
      <c r="G5525">
        <v>5</v>
      </c>
      <c r="H5525">
        <v>13.333</v>
      </c>
      <c r="I5525">
        <v>2.7229999999999999</v>
      </c>
      <c r="J5525">
        <v>1</v>
      </c>
      <c r="K5525">
        <v>1172.2380000000001</v>
      </c>
      <c r="L5525" t="s">
        <v>560</v>
      </c>
      <c r="M5525" t="s">
        <v>559</v>
      </c>
      <c r="N5525" s="8">
        <v>43412</v>
      </c>
      <c r="O5525">
        <v>0</v>
      </c>
      <c r="P5525">
        <v>0</v>
      </c>
      <c r="Q5525">
        <v>13522.322</v>
      </c>
      <c r="R5525">
        <v>1487.135</v>
      </c>
      <c r="S5525">
        <v>3.0979999999999999</v>
      </c>
      <c r="T5525">
        <v>33</v>
      </c>
      <c r="U5525">
        <v>4506.47</v>
      </c>
      <c r="V5525">
        <v>12</v>
      </c>
      <c r="W5525">
        <v>1.857</v>
      </c>
      <c r="X5525">
        <v>3.0009999999999999</v>
      </c>
      <c r="Y5525" s="8">
        <v>43412</v>
      </c>
    </row>
    <row r="5526" spans="1:25" x14ac:dyDescent="0.25">
      <c r="A5526">
        <v>-111.97763583</v>
      </c>
      <c r="B5526">
        <v>33.078782779999997</v>
      </c>
      <c r="C5526" t="s">
        <v>563</v>
      </c>
      <c r="D5526" t="s">
        <v>562</v>
      </c>
      <c r="E5526" t="s">
        <v>561</v>
      </c>
      <c r="F5526">
        <v>3004</v>
      </c>
      <c r="G5526">
        <v>359</v>
      </c>
      <c r="H5526">
        <v>13.333</v>
      </c>
      <c r="I5526">
        <v>2.92</v>
      </c>
      <c r="J5526">
        <v>1</v>
      </c>
      <c r="K5526">
        <v>1172.221</v>
      </c>
      <c r="L5526" t="s">
        <v>560</v>
      </c>
      <c r="M5526" t="s">
        <v>559</v>
      </c>
      <c r="N5526" s="8">
        <v>43412</v>
      </c>
      <c r="O5526">
        <v>0</v>
      </c>
      <c r="P5526">
        <v>0</v>
      </c>
      <c r="Q5526">
        <v>13157.084000000001</v>
      </c>
      <c r="R5526">
        <v>1349.4190000000001</v>
      </c>
      <c r="S5526">
        <v>2.8109999999999999</v>
      </c>
      <c r="T5526">
        <v>33</v>
      </c>
      <c r="U5526">
        <v>4089.1489999999999</v>
      </c>
      <c r="V5526">
        <v>12</v>
      </c>
      <c r="W5526">
        <v>1.9910000000000001</v>
      </c>
      <c r="X5526">
        <v>3.218</v>
      </c>
      <c r="Y5526" s="8">
        <v>43412</v>
      </c>
    </row>
    <row r="5527" spans="1:25" x14ac:dyDescent="0.25">
      <c r="A5527">
        <v>-111.97763583</v>
      </c>
      <c r="B5527">
        <v>33.078790779999999</v>
      </c>
      <c r="C5527" t="s">
        <v>563</v>
      </c>
      <c r="D5527" t="s">
        <v>562</v>
      </c>
      <c r="E5527" t="s">
        <v>561</v>
      </c>
      <c r="F5527">
        <v>3005</v>
      </c>
      <c r="G5527">
        <v>359</v>
      </c>
      <c r="H5527">
        <v>13.333</v>
      </c>
      <c r="I5527">
        <v>2.625</v>
      </c>
      <c r="J5527">
        <v>1</v>
      </c>
      <c r="K5527">
        <v>1172.2829999999999</v>
      </c>
      <c r="L5527" t="s">
        <v>560</v>
      </c>
      <c r="M5527" t="s">
        <v>559</v>
      </c>
      <c r="N5527" s="8">
        <v>43412</v>
      </c>
      <c r="O5527">
        <v>0</v>
      </c>
      <c r="P5527">
        <v>0</v>
      </c>
      <c r="Q5527">
        <v>12706.361999999999</v>
      </c>
      <c r="R5527">
        <v>1449.8009999999999</v>
      </c>
      <c r="S5527">
        <v>3.02</v>
      </c>
      <c r="T5527">
        <v>33</v>
      </c>
      <c r="U5527">
        <v>4393.3379999999997</v>
      </c>
      <c r="V5527">
        <v>12</v>
      </c>
      <c r="W5527">
        <v>1.79</v>
      </c>
      <c r="X5527">
        <v>2.8919999999999999</v>
      </c>
      <c r="Y5527" s="8">
        <v>43412</v>
      </c>
    </row>
    <row r="5528" spans="1:25" x14ac:dyDescent="0.25">
      <c r="A5528">
        <v>-111.97763463</v>
      </c>
      <c r="B5528">
        <v>33.078798849999998</v>
      </c>
      <c r="C5528" t="s">
        <v>563</v>
      </c>
      <c r="D5528" t="s">
        <v>562</v>
      </c>
      <c r="E5528" t="s">
        <v>561</v>
      </c>
      <c r="F5528">
        <v>3006</v>
      </c>
      <c r="G5528">
        <v>352</v>
      </c>
      <c r="H5528">
        <v>13.333</v>
      </c>
      <c r="I5528">
        <v>2.9529999999999998</v>
      </c>
      <c r="J5528">
        <v>1</v>
      </c>
      <c r="K5528">
        <v>1172.326</v>
      </c>
      <c r="L5528" t="s">
        <v>560</v>
      </c>
      <c r="M5528" t="s">
        <v>559</v>
      </c>
      <c r="N5528" s="8">
        <v>43412</v>
      </c>
      <c r="O5528">
        <v>0</v>
      </c>
      <c r="P5528">
        <v>0</v>
      </c>
      <c r="Q5528">
        <v>15663.183000000001</v>
      </c>
      <c r="R5528">
        <v>1588.6010000000001</v>
      </c>
      <c r="S5528">
        <v>3.31</v>
      </c>
      <c r="T5528">
        <v>33</v>
      </c>
      <c r="U5528">
        <v>4813.942</v>
      </c>
      <c r="V5528">
        <v>12</v>
      </c>
      <c r="W5528">
        <v>2.0129999999999999</v>
      </c>
      <c r="X5528">
        <v>3.254</v>
      </c>
      <c r="Y5528" s="8">
        <v>43412</v>
      </c>
    </row>
    <row r="5529" spans="1:25" x14ac:dyDescent="0.25">
      <c r="A5529">
        <v>-111.97763603</v>
      </c>
      <c r="B5529">
        <v>33.078806819999997</v>
      </c>
      <c r="C5529" t="s">
        <v>563</v>
      </c>
      <c r="D5529" t="s">
        <v>562</v>
      </c>
      <c r="E5529" t="s">
        <v>561</v>
      </c>
      <c r="F5529">
        <v>3007</v>
      </c>
      <c r="G5529">
        <v>6</v>
      </c>
      <c r="H5529">
        <v>13.333</v>
      </c>
      <c r="I5529">
        <v>2.8540000000000001</v>
      </c>
      <c r="J5529">
        <v>1</v>
      </c>
      <c r="K5529">
        <v>1172.316</v>
      </c>
      <c r="L5529" t="s">
        <v>560</v>
      </c>
      <c r="M5529" t="s">
        <v>559</v>
      </c>
      <c r="N5529" s="8">
        <v>43412</v>
      </c>
      <c r="O5529">
        <v>0</v>
      </c>
      <c r="P5529">
        <v>0</v>
      </c>
      <c r="Q5529">
        <v>14378.103999999999</v>
      </c>
      <c r="R5529">
        <v>1508.55</v>
      </c>
      <c r="S5529">
        <v>3.1429999999999998</v>
      </c>
      <c r="T5529">
        <v>33</v>
      </c>
      <c r="U5529">
        <v>4571.3630000000003</v>
      </c>
      <c r="V5529">
        <v>12</v>
      </c>
      <c r="W5529">
        <v>1.946</v>
      </c>
      <c r="X5529">
        <v>3.145</v>
      </c>
      <c r="Y5529" s="8">
        <v>43412</v>
      </c>
    </row>
    <row r="5530" spans="1:25" x14ac:dyDescent="0.25">
      <c r="A5530">
        <v>-111.97763534000001</v>
      </c>
      <c r="B5530">
        <v>33.078814780000002</v>
      </c>
      <c r="C5530" t="s">
        <v>563</v>
      </c>
      <c r="D5530" t="s">
        <v>562</v>
      </c>
      <c r="E5530" t="s">
        <v>561</v>
      </c>
      <c r="F5530">
        <v>3008</v>
      </c>
      <c r="G5530">
        <v>2</v>
      </c>
      <c r="H5530">
        <v>13.333</v>
      </c>
      <c r="I5530">
        <v>2.887</v>
      </c>
      <c r="J5530">
        <v>1</v>
      </c>
      <c r="K5530">
        <v>1172.306</v>
      </c>
      <c r="L5530" t="s">
        <v>560</v>
      </c>
      <c r="M5530" t="s">
        <v>559</v>
      </c>
      <c r="N5530" s="8">
        <v>43412</v>
      </c>
      <c r="O5530">
        <v>0</v>
      </c>
      <c r="P5530">
        <v>0</v>
      </c>
      <c r="Q5530">
        <v>13900.338</v>
      </c>
      <c r="R5530">
        <v>1441.85</v>
      </c>
      <c r="S5530">
        <v>3.004</v>
      </c>
      <c r="T5530">
        <v>33</v>
      </c>
      <c r="U5530">
        <v>4369.241</v>
      </c>
      <c r="V5530">
        <v>12</v>
      </c>
      <c r="W5530">
        <v>1.9690000000000001</v>
      </c>
      <c r="X5530">
        <v>3.181</v>
      </c>
      <c r="Y5530" s="8">
        <v>43412</v>
      </c>
    </row>
    <row r="5531" spans="1:25" x14ac:dyDescent="0.25">
      <c r="A5531">
        <v>-111.97763517</v>
      </c>
      <c r="B5531">
        <v>33.078822780000003</v>
      </c>
      <c r="C5531" t="s">
        <v>563</v>
      </c>
      <c r="D5531" t="s">
        <v>562</v>
      </c>
      <c r="E5531" t="s">
        <v>561</v>
      </c>
      <c r="F5531">
        <v>3009</v>
      </c>
      <c r="G5531">
        <v>1</v>
      </c>
      <c r="H5531">
        <v>13.333</v>
      </c>
      <c r="I5531">
        <v>2.8540000000000001</v>
      </c>
      <c r="J5531">
        <v>1</v>
      </c>
      <c r="K5531">
        <v>1172.3230000000001</v>
      </c>
      <c r="L5531" t="s">
        <v>560</v>
      </c>
      <c r="M5531" t="s">
        <v>559</v>
      </c>
      <c r="N5531" s="8">
        <v>43412</v>
      </c>
      <c r="O5531">
        <v>0</v>
      </c>
      <c r="P5531">
        <v>0</v>
      </c>
      <c r="Q5531">
        <v>11934.467000000001</v>
      </c>
      <c r="R5531">
        <v>1252.164</v>
      </c>
      <c r="S5531">
        <v>2.609</v>
      </c>
      <c r="T5531">
        <v>33</v>
      </c>
      <c r="U5531">
        <v>3794.4349999999999</v>
      </c>
      <c r="V5531">
        <v>12</v>
      </c>
      <c r="W5531">
        <v>1.946</v>
      </c>
      <c r="X5531">
        <v>3.145</v>
      </c>
      <c r="Y5531" s="8">
        <v>43412</v>
      </c>
    </row>
    <row r="5532" spans="1:25" x14ac:dyDescent="0.25">
      <c r="A5532">
        <v>-111.97763500000001</v>
      </c>
      <c r="B5532">
        <v>33.078829769999999</v>
      </c>
      <c r="C5532" t="s">
        <v>563</v>
      </c>
      <c r="D5532" t="s">
        <v>562</v>
      </c>
      <c r="E5532" t="s">
        <v>561</v>
      </c>
      <c r="F5532">
        <v>3010</v>
      </c>
      <c r="G5532">
        <v>0</v>
      </c>
      <c r="H5532">
        <v>13.333</v>
      </c>
      <c r="I5532">
        <v>2.92</v>
      </c>
      <c r="J5532">
        <v>1</v>
      </c>
      <c r="K5532">
        <v>1172.2439999999999</v>
      </c>
      <c r="L5532" t="s">
        <v>560</v>
      </c>
      <c r="M5532" t="s">
        <v>559</v>
      </c>
      <c r="N5532" s="8">
        <v>43412</v>
      </c>
      <c r="O5532">
        <v>0</v>
      </c>
      <c r="P5532">
        <v>0</v>
      </c>
      <c r="Q5532">
        <v>14386.861999999999</v>
      </c>
      <c r="R5532">
        <v>1475.548</v>
      </c>
      <c r="S5532">
        <v>3.0739999999999998</v>
      </c>
      <c r="T5532">
        <v>33</v>
      </c>
      <c r="U5532">
        <v>4471.3580000000002</v>
      </c>
      <c r="V5532">
        <v>12</v>
      </c>
      <c r="W5532">
        <v>1.9910000000000001</v>
      </c>
      <c r="X5532">
        <v>3.218</v>
      </c>
      <c r="Y5532" s="8">
        <v>43412</v>
      </c>
    </row>
    <row r="5533" spans="1:25" x14ac:dyDescent="0.25">
      <c r="A5533">
        <v>-111.97763500000001</v>
      </c>
      <c r="B5533">
        <v>33.07883777</v>
      </c>
      <c r="C5533" t="s">
        <v>563</v>
      </c>
      <c r="D5533" t="s">
        <v>562</v>
      </c>
      <c r="E5533" t="s">
        <v>561</v>
      </c>
      <c r="F5533">
        <v>3011</v>
      </c>
      <c r="G5533">
        <v>360</v>
      </c>
      <c r="H5533">
        <v>13.333</v>
      </c>
      <c r="I5533">
        <v>2.8220000000000001</v>
      </c>
      <c r="J5533">
        <v>1</v>
      </c>
      <c r="K5533">
        <v>1172.211</v>
      </c>
      <c r="L5533" t="s">
        <v>560</v>
      </c>
      <c r="M5533" t="s">
        <v>559</v>
      </c>
      <c r="N5533" s="8">
        <v>43412</v>
      </c>
      <c r="O5533">
        <v>0</v>
      </c>
      <c r="P5533">
        <v>0</v>
      </c>
      <c r="Q5533">
        <v>14512.17</v>
      </c>
      <c r="R5533">
        <v>1540.3209999999999</v>
      </c>
      <c r="S5533">
        <v>3.2090000000000001</v>
      </c>
      <c r="T5533">
        <v>33</v>
      </c>
      <c r="U5533">
        <v>4667.6390000000001</v>
      </c>
      <c r="V5533">
        <v>12</v>
      </c>
      <c r="W5533">
        <v>1.9239999999999999</v>
      </c>
      <c r="X5533">
        <v>3.109</v>
      </c>
      <c r="Y5533" s="8">
        <v>43412</v>
      </c>
    </row>
    <row r="5534" spans="1:25" x14ac:dyDescent="0.25">
      <c r="A5534">
        <v>-111.97763517</v>
      </c>
      <c r="B5534">
        <v>33.078845780000002</v>
      </c>
      <c r="C5534" t="s">
        <v>563</v>
      </c>
      <c r="D5534" t="s">
        <v>562</v>
      </c>
      <c r="E5534" t="s">
        <v>561</v>
      </c>
      <c r="F5534">
        <v>3012</v>
      </c>
      <c r="G5534">
        <v>1</v>
      </c>
      <c r="H5534">
        <v>13.333</v>
      </c>
      <c r="I5534">
        <v>2.8220000000000001</v>
      </c>
      <c r="J5534">
        <v>1</v>
      </c>
      <c r="K5534">
        <v>1172.2439999999999</v>
      </c>
      <c r="L5534" t="s">
        <v>560</v>
      </c>
      <c r="M5534" t="s">
        <v>559</v>
      </c>
      <c r="N5534" s="8">
        <v>43412</v>
      </c>
      <c r="O5534">
        <v>0</v>
      </c>
      <c r="P5534">
        <v>0</v>
      </c>
      <c r="Q5534">
        <v>13203.075999999999</v>
      </c>
      <c r="R5534">
        <v>1401.374</v>
      </c>
      <c r="S5534">
        <v>2.92</v>
      </c>
      <c r="T5534">
        <v>33</v>
      </c>
      <c r="U5534">
        <v>4246.5870000000004</v>
      </c>
      <c r="V5534">
        <v>12</v>
      </c>
      <c r="W5534">
        <v>1.9239999999999999</v>
      </c>
      <c r="X5534">
        <v>3.109</v>
      </c>
      <c r="Y5534" s="8">
        <v>43412</v>
      </c>
    </row>
    <row r="5535" spans="1:25" x14ac:dyDescent="0.25">
      <c r="A5535">
        <v>-111.97763417</v>
      </c>
      <c r="B5535">
        <v>33.078853780000003</v>
      </c>
      <c r="C5535" t="s">
        <v>563</v>
      </c>
      <c r="D5535" t="s">
        <v>562</v>
      </c>
      <c r="E5535" t="s">
        <v>561</v>
      </c>
      <c r="F5535">
        <v>3013</v>
      </c>
      <c r="G5535">
        <v>1</v>
      </c>
      <c r="H5535">
        <v>13.333</v>
      </c>
      <c r="I5535">
        <v>2.887</v>
      </c>
      <c r="J5535">
        <v>1</v>
      </c>
      <c r="K5535">
        <v>1172.3330000000001</v>
      </c>
      <c r="L5535" t="s">
        <v>560</v>
      </c>
      <c r="M5535" t="s">
        <v>559</v>
      </c>
      <c r="N5535" s="8">
        <v>43412</v>
      </c>
      <c r="O5535">
        <v>0</v>
      </c>
      <c r="P5535">
        <v>0</v>
      </c>
      <c r="Q5535">
        <v>11979.358</v>
      </c>
      <c r="R5535">
        <v>1242.5909999999999</v>
      </c>
      <c r="S5535">
        <v>2.589</v>
      </c>
      <c r="T5535">
        <v>33</v>
      </c>
      <c r="U5535">
        <v>3765.4270000000001</v>
      </c>
      <c r="V5535">
        <v>12</v>
      </c>
      <c r="W5535">
        <v>1.9690000000000001</v>
      </c>
      <c r="X5535">
        <v>3.181</v>
      </c>
      <c r="Y5535" s="8">
        <v>43412</v>
      </c>
    </row>
    <row r="5536" spans="1:25" x14ac:dyDescent="0.25">
      <c r="A5536">
        <v>-111.97763451</v>
      </c>
      <c r="B5536">
        <v>33.078861789999998</v>
      </c>
      <c r="C5536" t="s">
        <v>563</v>
      </c>
      <c r="D5536" t="s">
        <v>562</v>
      </c>
      <c r="E5536" t="s">
        <v>561</v>
      </c>
      <c r="F5536">
        <v>3014</v>
      </c>
      <c r="G5536">
        <v>3</v>
      </c>
      <c r="H5536">
        <v>13.333</v>
      </c>
      <c r="I5536">
        <v>2.7559999999999998</v>
      </c>
      <c r="J5536">
        <v>1</v>
      </c>
      <c r="K5536">
        <v>1172.32</v>
      </c>
      <c r="L5536" t="s">
        <v>560</v>
      </c>
      <c r="M5536" t="s">
        <v>559</v>
      </c>
      <c r="N5536" s="8">
        <v>43412</v>
      </c>
      <c r="O5536">
        <v>0</v>
      </c>
      <c r="P5536">
        <v>0</v>
      </c>
      <c r="Q5536">
        <v>12992.67</v>
      </c>
      <c r="R5536">
        <v>1411.875</v>
      </c>
      <c r="S5536">
        <v>2.9409999999999998</v>
      </c>
      <c r="T5536">
        <v>33</v>
      </c>
      <c r="U5536">
        <v>4278.41</v>
      </c>
      <c r="V5536">
        <v>12</v>
      </c>
      <c r="W5536">
        <v>1.879</v>
      </c>
      <c r="X5536">
        <v>3.0369999999999999</v>
      </c>
      <c r="Y5536" s="8">
        <v>43412</v>
      </c>
    </row>
    <row r="5537" spans="1:25" x14ac:dyDescent="0.25">
      <c r="A5537">
        <v>-111.97763500000001</v>
      </c>
      <c r="B5537">
        <v>33.07886877</v>
      </c>
      <c r="C5537" t="s">
        <v>563</v>
      </c>
      <c r="D5537" t="s">
        <v>562</v>
      </c>
      <c r="E5537" t="s">
        <v>561</v>
      </c>
      <c r="F5537">
        <v>3015</v>
      </c>
      <c r="G5537">
        <v>360</v>
      </c>
      <c r="H5537">
        <v>13.333</v>
      </c>
      <c r="I5537">
        <v>3.0179999999999998</v>
      </c>
      <c r="J5537">
        <v>1</v>
      </c>
      <c r="K5537">
        <v>1172.425</v>
      </c>
      <c r="L5537" t="s">
        <v>560</v>
      </c>
      <c r="M5537" t="s">
        <v>559</v>
      </c>
      <c r="N5537" s="8">
        <v>43412</v>
      </c>
      <c r="O5537">
        <v>0</v>
      </c>
      <c r="P5537">
        <v>0</v>
      </c>
      <c r="Q5537">
        <v>13164.08</v>
      </c>
      <c r="R5537">
        <v>1306.1110000000001</v>
      </c>
      <c r="S5537">
        <v>2.7210000000000001</v>
      </c>
      <c r="T5537">
        <v>33</v>
      </c>
      <c r="U5537">
        <v>3957.9110000000001</v>
      </c>
      <c r="V5537">
        <v>12</v>
      </c>
      <c r="W5537">
        <v>2.0579999999999998</v>
      </c>
      <c r="X5537">
        <v>3.3260000000000001</v>
      </c>
      <c r="Y5537" s="8">
        <v>43412</v>
      </c>
    </row>
    <row r="5538" spans="1:25" x14ac:dyDescent="0.25">
      <c r="A5538">
        <v>-111.97763534000001</v>
      </c>
      <c r="B5538">
        <v>33.078876780000002</v>
      </c>
      <c r="C5538" t="s">
        <v>563</v>
      </c>
      <c r="D5538" t="s">
        <v>562</v>
      </c>
      <c r="E5538" t="s">
        <v>561</v>
      </c>
      <c r="F5538">
        <v>3016</v>
      </c>
      <c r="G5538">
        <v>2</v>
      </c>
      <c r="H5538">
        <v>13.333</v>
      </c>
      <c r="I5538">
        <v>2.8220000000000001</v>
      </c>
      <c r="J5538">
        <v>1</v>
      </c>
      <c r="K5538">
        <v>1172.3</v>
      </c>
      <c r="L5538" t="s">
        <v>560</v>
      </c>
      <c r="M5538" t="s">
        <v>559</v>
      </c>
      <c r="N5538" s="8">
        <v>43412</v>
      </c>
      <c r="O5538">
        <v>0</v>
      </c>
      <c r="P5538">
        <v>0</v>
      </c>
      <c r="Q5538">
        <v>13931.843999999999</v>
      </c>
      <c r="R5538">
        <v>1478.7249999999999</v>
      </c>
      <c r="S5538">
        <v>3.081</v>
      </c>
      <c r="T5538">
        <v>33</v>
      </c>
      <c r="U5538">
        <v>4480.9849999999997</v>
      </c>
      <c r="V5538">
        <v>12</v>
      </c>
      <c r="W5538">
        <v>1.9239999999999999</v>
      </c>
      <c r="X5538">
        <v>3.109</v>
      </c>
      <c r="Y5538" s="8">
        <v>43412</v>
      </c>
    </row>
    <row r="5539" spans="1:25" x14ac:dyDescent="0.25">
      <c r="A5539">
        <v>-111.97763383</v>
      </c>
      <c r="B5539">
        <v>33.078884780000003</v>
      </c>
      <c r="C5539" t="s">
        <v>563</v>
      </c>
      <c r="D5539" t="s">
        <v>562</v>
      </c>
      <c r="E5539" t="s">
        <v>561</v>
      </c>
      <c r="F5539">
        <v>3017</v>
      </c>
      <c r="G5539">
        <v>359</v>
      </c>
      <c r="H5539">
        <v>13.333</v>
      </c>
      <c r="I5539">
        <v>2.8220000000000001</v>
      </c>
      <c r="J5539">
        <v>1</v>
      </c>
      <c r="K5539">
        <v>1172.3030000000001</v>
      </c>
      <c r="L5539" t="s">
        <v>560</v>
      </c>
      <c r="M5539" t="s">
        <v>559</v>
      </c>
      <c r="N5539" s="8">
        <v>43412</v>
      </c>
      <c r="O5539">
        <v>0</v>
      </c>
      <c r="P5539">
        <v>0</v>
      </c>
      <c r="Q5539">
        <v>13802.901</v>
      </c>
      <c r="R5539">
        <v>1465.039</v>
      </c>
      <c r="S5539">
        <v>3.052</v>
      </c>
      <c r="T5539">
        <v>33</v>
      </c>
      <c r="U5539">
        <v>4439.5119999999997</v>
      </c>
      <c r="V5539">
        <v>12</v>
      </c>
      <c r="W5539">
        <v>1.9239999999999999</v>
      </c>
      <c r="X5539">
        <v>3.109</v>
      </c>
      <c r="Y5539" s="8">
        <v>43412</v>
      </c>
    </row>
    <row r="5540" spans="1:25" x14ac:dyDescent="0.25">
      <c r="A5540">
        <v>-111.97763417</v>
      </c>
      <c r="B5540">
        <v>33.078892779999997</v>
      </c>
      <c r="C5540" t="s">
        <v>563</v>
      </c>
      <c r="D5540" t="s">
        <v>562</v>
      </c>
      <c r="E5540" t="s">
        <v>561</v>
      </c>
      <c r="F5540">
        <v>3018</v>
      </c>
      <c r="G5540">
        <v>1</v>
      </c>
      <c r="H5540">
        <v>13.333</v>
      </c>
      <c r="I5540">
        <v>2.69</v>
      </c>
      <c r="J5540">
        <v>1</v>
      </c>
      <c r="K5540">
        <v>1172.329</v>
      </c>
      <c r="L5540" t="s">
        <v>560</v>
      </c>
      <c r="M5540" t="s">
        <v>559</v>
      </c>
      <c r="N5540" s="8">
        <v>43412</v>
      </c>
      <c r="O5540">
        <v>0</v>
      </c>
      <c r="P5540">
        <v>0</v>
      </c>
      <c r="Q5540">
        <v>14399.53</v>
      </c>
      <c r="R5540">
        <v>1602.92</v>
      </c>
      <c r="S5540">
        <v>3.339</v>
      </c>
      <c r="T5540">
        <v>33</v>
      </c>
      <c r="U5540">
        <v>4857.3320000000003</v>
      </c>
      <c r="V5540">
        <v>12</v>
      </c>
      <c r="W5540">
        <v>1.8340000000000001</v>
      </c>
      <c r="X5540">
        <v>2.964</v>
      </c>
      <c r="Y5540" s="8">
        <v>43412</v>
      </c>
    </row>
    <row r="5541" spans="1:25" x14ac:dyDescent="0.25">
      <c r="A5541">
        <v>-111.97763433999999</v>
      </c>
      <c r="B5541">
        <v>33.078900779999998</v>
      </c>
      <c r="C5541" t="s">
        <v>563</v>
      </c>
      <c r="D5541" t="s">
        <v>562</v>
      </c>
      <c r="E5541" t="s">
        <v>561</v>
      </c>
      <c r="F5541">
        <v>3019</v>
      </c>
      <c r="G5541">
        <v>2</v>
      </c>
      <c r="H5541">
        <v>13.333</v>
      </c>
      <c r="I5541">
        <v>2.92</v>
      </c>
      <c r="J5541">
        <v>1</v>
      </c>
      <c r="K5541">
        <v>1172.3389999999999</v>
      </c>
      <c r="L5541" t="s">
        <v>560</v>
      </c>
      <c r="M5541" t="s">
        <v>559</v>
      </c>
      <c r="N5541" s="8">
        <v>43412</v>
      </c>
      <c r="O5541">
        <v>0</v>
      </c>
      <c r="P5541">
        <v>0</v>
      </c>
      <c r="Q5541">
        <v>14128.424999999999</v>
      </c>
      <c r="R5541">
        <v>1449.0419999999999</v>
      </c>
      <c r="S5541">
        <v>3.0190000000000001</v>
      </c>
      <c r="T5541">
        <v>33</v>
      </c>
      <c r="U5541">
        <v>4391.0370000000003</v>
      </c>
      <c r="V5541">
        <v>12</v>
      </c>
      <c r="W5541">
        <v>1.9910000000000001</v>
      </c>
      <c r="X5541">
        <v>3.218</v>
      </c>
      <c r="Y5541" s="8">
        <v>43412</v>
      </c>
    </row>
    <row r="5542" spans="1:25" x14ac:dyDescent="0.25">
      <c r="A5542">
        <v>-111.97763467999999</v>
      </c>
      <c r="B5542">
        <v>33.07890879</v>
      </c>
      <c r="C5542" t="s">
        <v>563</v>
      </c>
      <c r="D5542" t="s">
        <v>562</v>
      </c>
      <c r="E5542" t="s">
        <v>561</v>
      </c>
      <c r="F5542">
        <v>3020</v>
      </c>
      <c r="G5542">
        <v>4</v>
      </c>
      <c r="H5542">
        <v>13.333</v>
      </c>
      <c r="I5542">
        <v>2.625</v>
      </c>
      <c r="J5542">
        <v>1</v>
      </c>
      <c r="K5542">
        <v>1172.31</v>
      </c>
      <c r="L5542" t="s">
        <v>560</v>
      </c>
      <c r="M5542" t="s">
        <v>559</v>
      </c>
      <c r="N5542" s="8">
        <v>43412</v>
      </c>
      <c r="O5542">
        <v>0</v>
      </c>
      <c r="P5542">
        <v>0</v>
      </c>
      <c r="Q5542">
        <v>16035.14</v>
      </c>
      <c r="R5542">
        <v>1829.616</v>
      </c>
      <c r="S5542">
        <v>3.8119999999999998</v>
      </c>
      <c r="T5542">
        <v>33</v>
      </c>
      <c r="U5542">
        <v>5544.2920000000004</v>
      </c>
      <c r="V5542">
        <v>12</v>
      </c>
      <c r="W5542">
        <v>1.79</v>
      </c>
      <c r="X5542">
        <v>2.8919999999999999</v>
      </c>
      <c r="Y5542" s="8">
        <v>43412</v>
      </c>
    </row>
    <row r="5543" spans="1:25" x14ac:dyDescent="0.25">
      <c r="A5543">
        <v>-111.97763363</v>
      </c>
      <c r="B5543">
        <v>33.078916849999999</v>
      </c>
      <c r="C5543" t="s">
        <v>563</v>
      </c>
      <c r="D5543" t="s">
        <v>562</v>
      </c>
      <c r="E5543" t="s">
        <v>561</v>
      </c>
      <c r="F5543">
        <v>3021</v>
      </c>
      <c r="G5543">
        <v>352</v>
      </c>
      <c r="H5543">
        <v>13.333</v>
      </c>
      <c r="I5543">
        <v>2.8540000000000001</v>
      </c>
      <c r="J5543">
        <v>1</v>
      </c>
      <c r="K5543">
        <v>1172.326</v>
      </c>
      <c r="L5543" t="s">
        <v>560</v>
      </c>
      <c r="M5543" t="s">
        <v>559</v>
      </c>
      <c r="N5543" s="8">
        <v>43412</v>
      </c>
      <c r="O5543">
        <v>0</v>
      </c>
      <c r="P5543">
        <v>0</v>
      </c>
      <c r="Q5543">
        <v>14827.064</v>
      </c>
      <c r="R5543">
        <v>1555.655</v>
      </c>
      <c r="S5543">
        <v>3.2410000000000001</v>
      </c>
      <c r="T5543">
        <v>33</v>
      </c>
      <c r="U5543">
        <v>4714.1049999999996</v>
      </c>
      <c r="V5543">
        <v>12</v>
      </c>
      <c r="W5543">
        <v>1.946</v>
      </c>
      <c r="X5543">
        <v>3.145</v>
      </c>
      <c r="Y5543" s="8">
        <v>43412</v>
      </c>
    </row>
    <row r="5544" spans="1:25" x14ac:dyDescent="0.25">
      <c r="A5544">
        <v>-111.97763485999999</v>
      </c>
      <c r="B5544">
        <v>33.078924809999997</v>
      </c>
      <c r="C5544" t="s">
        <v>563</v>
      </c>
      <c r="D5544" t="s">
        <v>562</v>
      </c>
      <c r="E5544" t="s">
        <v>561</v>
      </c>
      <c r="F5544">
        <v>3022</v>
      </c>
      <c r="G5544">
        <v>5</v>
      </c>
      <c r="H5544">
        <v>13.333</v>
      </c>
      <c r="I5544">
        <v>2.7890000000000001</v>
      </c>
      <c r="J5544">
        <v>1</v>
      </c>
      <c r="K5544">
        <v>1172.26</v>
      </c>
      <c r="L5544" t="s">
        <v>560</v>
      </c>
      <c r="M5544" t="s">
        <v>559</v>
      </c>
      <c r="N5544" s="8">
        <v>43412</v>
      </c>
      <c r="O5544">
        <v>0</v>
      </c>
      <c r="P5544">
        <v>0</v>
      </c>
      <c r="Q5544">
        <v>14673.445</v>
      </c>
      <c r="R5544">
        <v>1575.761</v>
      </c>
      <c r="S5544">
        <v>3.2829999999999999</v>
      </c>
      <c r="T5544">
        <v>33</v>
      </c>
      <c r="U5544">
        <v>4775.0339999999997</v>
      </c>
      <c r="V5544">
        <v>12</v>
      </c>
      <c r="W5544">
        <v>1.901</v>
      </c>
      <c r="X5544">
        <v>3.073</v>
      </c>
      <c r="Y5544" s="8">
        <v>43412</v>
      </c>
    </row>
    <row r="5545" spans="1:25" x14ac:dyDescent="0.25">
      <c r="A5545">
        <v>-111.97763517</v>
      </c>
      <c r="B5545">
        <v>33.078932780000002</v>
      </c>
      <c r="C5545" t="s">
        <v>563</v>
      </c>
      <c r="D5545" t="s">
        <v>562</v>
      </c>
      <c r="E5545" t="s">
        <v>561</v>
      </c>
      <c r="F5545">
        <v>3023</v>
      </c>
      <c r="G5545">
        <v>1</v>
      </c>
      <c r="H5545">
        <v>13.333</v>
      </c>
      <c r="I5545">
        <v>2.8540000000000001</v>
      </c>
      <c r="J5545">
        <v>1</v>
      </c>
      <c r="K5545">
        <v>1172.241</v>
      </c>
      <c r="L5545" t="s">
        <v>560</v>
      </c>
      <c r="M5545" t="s">
        <v>559</v>
      </c>
      <c r="N5545" s="8">
        <v>43412</v>
      </c>
      <c r="O5545">
        <v>0</v>
      </c>
      <c r="P5545">
        <v>0</v>
      </c>
      <c r="Q5545">
        <v>13704.307000000001</v>
      </c>
      <c r="R5545">
        <v>1437.855</v>
      </c>
      <c r="S5545">
        <v>2.996</v>
      </c>
      <c r="T5545">
        <v>33</v>
      </c>
      <c r="U5545">
        <v>4357.1360000000004</v>
      </c>
      <c r="V5545">
        <v>12</v>
      </c>
      <c r="W5545">
        <v>1.946</v>
      </c>
      <c r="X5545">
        <v>3.145</v>
      </c>
      <c r="Y5545" s="8">
        <v>43412</v>
      </c>
    </row>
    <row r="5546" spans="1:25" x14ac:dyDescent="0.25">
      <c r="A5546">
        <v>-111.97763297</v>
      </c>
      <c r="B5546">
        <v>33.078939820000002</v>
      </c>
      <c r="C5546" t="s">
        <v>563</v>
      </c>
      <c r="D5546" t="s">
        <v>562</v>
      </c>
      <c r="E5546" t="s">
        <v>561</v>
      </c>
      <c r="F5546">
        <v>3024</v>
      </c>
      <c r="G5546">
        <v>354</v>
      </c>
      <c r="H5546">
        <v>13.333</v>
      </c>
      <c r="I5546">
        <v>2.887</v>
      </c>
      <c r="J5546">
        <v>1</v>
      </c>
      <c r="K5546">
        <v>1172.277</v>
      </c>
      <c r="L5546" t="s">
        <v>560</v>
      </c>
      <c r="M5546" t="s">
        <v>559</v>
      </c>
      <c r="N5546" s="8">
        <v>43412</v>
      </c>
      <c r="O5546">
        <v>0</v>
      </c>
      <c r="P5546">
        <v>0</v>
      </c>
      <c r="Q5546">
        <v>14652.79</v>
      </c>
      <c r="R5546">
        <v>1519.9</v>
      </c>
      <c r="S5546">
        <v>3.1659999999999999</v>
      </c>
      <c r="T5546">
        <v>33</v>
      </c>
      <c r="U5546">
        <v>4605.7569999999996</v>
      </c>
      <c r="V5546">
        <v>12</v>
      </c>
      <c r="W5546">
        <v>1.9690000000000001</v>
      </c>
      <c r="X5546">
        <v>3.181</v>
      </c>
      <c r="Y5546" s="8">
        <v>43412</v>
      </c>
    </row>
    <row r="5547" spans="1:25" x14ac:dyDescent="0.25">
      <c r="A5547">
        <v>-111.97763568000001</v>
      </c>
      <c r="B5547">
        <v>33.078947790000001</v>
      </c>
      <c r="C5547" t="s">
        <v>563</v>
      </c>
      <c r="D5547" t="s">
        <v>562</v>
      </c>
      <c r="E5547" t="s">
        <v>561</v>
      </c>
      <c r="F5547">
        <v>3025</v>
      </c>
      <c r="G5547">
        <v>4</v>
      </c>
      <c r="H5547">
        <v>13.333</v>
      </c>
      <c r="I5547">
        <v>2.7890000000000001</v>
      </c>
      <c r="J5547">
        <v>1</v>
      </c>
      <c r="K5547">
        <v>1172.3620000000001</v>
      </c>
      <c r="L5547" t="s">
        <v>560</v>
      </c>
      <c r="M5547" t="s">
        <v>559</v>
      </c>
      <c r="N5547" s="8">
        <v>43412</v>
      </c>
      <c r="O5547">
        <v>0</v>
      </c>
      <c r="P5547">
        <v>0</v>
      </c>
      <c r="Q5547">
        <v>16094.186</v>
      </c>
      <c r="R5547">
        <v>1728.3330000000001</v>
      </c>
      <c r="S5547">
        <v>3.601</v>
      </c>
      <c r="T5547">
        <v>33</v>
      </c>
      <c r="U5547">
        <v>5237.3720000000003</v>
      </c>
      <c r="V5547">
        <v>12</v>
      </c>
      <c r="W5547">
        <v>1.901</v>
      </c>
      <c r="X5547">
        <v>3.073</v>
      </c>
      <c r="Y5547" s="8">
        <v>43412</v>
      </c>
    </row>
    <row r="5548" spans="1:25" x14ac:dyDescent="0.25">
      <c r="A5548">
        <v>-111.97763263</v>
      </c>
      <c r="B5548">
        <v>33.07895585</v>
      </c>
      <c r="C5548" t="s">
        <v>563</v>
      </c>
      <c r="D5548" t="s">
        <v>562</v>
      </c>
      <c r="E5548" t="s">
        <v>561</v>
      </c>
      <c r="F5548">
        <v>3026</v>
      </c>
      <c r="G5548">
        <v>352</v>
      </c>
      <c r="H5548">
        <v>13.333</v>
      </c>
      <c r="I5548">
        <v>3.0179999999999998</v>
      </c>
      <c r="J5548">
        <v>1</v>
      </c>
      <c r="K5548">
        <v>1172.2829999999999</v>
      </c>
      <c r="L5548" t="s">
        <v>560</v>
      </c>
      <c r="M5548" t="s">
        <v>559</v>
      </c>
      <c r="N5548" s="8">
        <v>43412</v>
      </c>
      <c r="O5548">
        <v>0</v>
      </c>
      <c r="P5548">
        <v>0</v>
      </c>
      <c r="Q5548">
        <v>14750.502</v>
      </c>
      <c r="R5548">
        <v>1463.5119999999999</v>
      </c>
      <c r="S5548">
        <v>3.0489999999999999</v>
      </c>
      <c r="T5548">
        <v>33</v>
      </c>
      <c r="U5548">
        <v>4434.884</v>
      </c>
      <c r="V5548">
        <v>12</v>
      </c>
      <c r="W5548">
        <v>2.0579999999999998</v>
      </c>
      <c r="X5548">
        <v>3.3260000000000001</v>
      </c>
      <c r="Y5548" s="8">
        <v>43412</v>
      </c>
    </row>
    <row r="5549" spans="1:25" x14ac:dyDescent="0.25">
      <c r="A5549">
        <v>-111.97763519999999</v>
      </c>
      <c r="B5549">
        <v>33.07896384</v>
      </c>
      <c r="C5549" t="s">
        <v>563</v>
      </c>
      <c r="D5549" t="s">
        <v>562</v>
      </c>
      <c r="E5549" t="s">
        <v>561</v>
      </c>
      <c r="F5549">
        <v>3027</v>
      </c>
      <c r="G5549">
        <v>7</v>
      </c>
      <c r="H5549">
        <v>13.333</v>
      </c>
      <c r="I5549">
        <v>2.9860000000000002</v>
      </c>
      <c r="J5549">
        <v>1</v>
      </c>
      <c r="K5549">
        <v>1172.336</v>
      </c>
      <c r="L5549" t="s">
        <v>560</v>
      </c>
      <c r="M5549" t="s">
        <v>559</v>
      </c>
      <c r="N5549" s="8">
        <v>43412</v>
      </c>
      <c r="O5549">
        <v>0</v>
      </c>
      <c r="P5549">
        <v>0</v>
      </c>
      <c r="Q5549">
        <v>13651.485000000001</v>
      </c>
      <c r="R5549">
        <v>1369.354</v>
      </c>
      <c r="S5549">
        <v>2.8530000000000002</v>
      </c>
      <c r="T5549">
        <v>33</v>
      </c>
      <c r="U5549">
        <v>4149.558</v>
      </c>
      <c r="V5549">
        <v>12</v>
      </c>
      <c r="W5549">
        <v>2.036</v>
      </c>
      <c r="X5549">
        <v>3.29</v>
      </c>
      <c r="Y5549" s="8">
        <v>43412</v>
      </c>
    </row>
    <row r="5550" spans="1:25" x14ac:dyDescent="0.25">
      <c r="A5550">
        <v>-111.97763366</v>
      </c>
      <c r="B5550">
        <v>33.078971780000003</v>
      </c>
      <c r="C5550" t="s">
        <v>563</v>
      </c>
      <c r="D5550" t="s">
        <v>562</v>
      </c>
      <c r="E5550" t="s">
        <v>561</v>
      </c>
      <c r="F5550">
        <v>3028</v>
      </c>
      <c r="G5550">
        <v>358</v>
      </c>
      <c r="H5550">
        <v>13.333</v>
      </c>
      <c r="I5550">
        <v>2.8220000000000001</v>
      </c>
      <c r="J5550">
        <v>1</v>
      </c>
      <c r="K5550">
        <v>1172.3230000000001</v>
      </c>
      <c r="L5550" t="s">
        <v>560</v>
      </c>
      <c r="M5550" t="s">
        <v>559</v>
      </c>
      <c r="N5550" s="8">
        <v>43412</v>
      </c>
      <c r="O5550">
        <v>0</v>
      </c>
      <c r="P5550">
        <v>0</v>
      </c>
      <c r="Q5550">
        <v>14906.93</v>
      </c>
      <c r="R5550">
        <v>1582.221</v>
      </c>
      <c r="S5550">
        <v>3.2959999999999998</v>
      </c>
      <c r="T5550">
        <v>33</v>
      </c>
      <c r="U5550">
        <v>4794.6080000000002</v>
      </c>
      <c r="V5550">
        <v>12</v>
      </c>
      <c r="W5550">
        <v>1.9239999999999999</v>
      </c>
      <c r="X5550">
        <v>3.109</v>
      </c>
      <c r="Y5550" s="8">
        <v>43412</v>
      </c>
    </row>
    <row r="5551" spans="1:25" x14ac:dyDescent="0.25">
      <c r="A5551">
        <v>-111.97763519999999</v>
      </c>
      <c r="B5551">
        <v>33.078979840000002</v>
      </c>
      <c r="C5551" t="s">
        <v>563</v>
      </c>
      <c r="D5551" t="s">
        <v>562</v>
      </c>
      <c r="E5551" t="s">
        <v>561</v>
      </c>
      <c r="F5551">
        <v>3029</v>
      </c>
      <c r="G5551">
        <v>7</v>
      </c>
      <c r="H5551">
        <v>13.333</v>
      </c>
      <c r="I5551">
        <v>2.7890000000000001</v>
      </c>
      <c r="J5551">
        <v>1</v>
      </c>
      <c r="K5551">
        <v>1172.3620000000001</v>
      </c>
      <c r="L5551" t="s">
        <v>560</v>
      </c>
      <c r="M5551" t="s">
        <v>559</v>
      </c>
      <c r="N5551" s="8">
        <v>43412</v>
      </c>
      <c r="O5551">
        <v>0</v>
      </c>
      <c r="P5551">
        <v>0</v>
      </c>
      <c r="Q5551">
        <v>13959.714</v>
      </c>
      <c r="R5551">
        <v>1499.115</v>
      </c>
      <c r="S5551">
        <v>3.1230000000000002</v>
      </c>
      <c r="T5551">
        <v>33</v>
      </c>
      <c r="U5551">
        <v>4542.7719999999999</v>
      </c>
      <c r="V5551">
        <v>12</v>
      </c>
      <c r="W5551">
        <v>1.901</v>
      </c>
      <c r="X5551">
        <v>3.073</v>
      </c>
      <c r="Y5551" s="8">
        <v>43412</v>
      </c>
    </row>
    <row r="5552" spans="1:25" x14ac:dyDescent="0.25">
      <c r="A5552">
        <v>-111.97763279999999</v>
      </c>
      <c r="B5552">
        <v>33.078987840000003</v>
      </c>
      <c r="C5552" t="s">
        <v>563</v>
      </c>
      <c r="D5552" t="s">
        <v>562</v>
      </c>
      <c r="E5552" t="s">
        <v>561</v>
      </c>
      <c r="F5552">
        <v>3030</v>
      </c>
      <c r="G5552">
        <v>353</v>
      </c>
      <c r="H5552">
        <v>13.333</v>
      </c>
      <c r="I5552">
        <v>2.8220000000000001</v>
      </c>
      <c r="J5552">
        <v>1</v>
      </c>
      <c r="K5552">
        <v>1172.3820000000001</v>
      </c>
      <c r="L5552" t="s">
        <v>560</v>
      </c>
      <c r="M5552" t="s">
        <v>559</v>
      </c>
      <c r="N5552" s="8">
        <v>43412</v>
      </c>
      <c r="O5552">
        <v>0</v>
      </c>
      <c r="P5552">
        <v>0</v>
      </c>
      <c r="Q5552">
        <v>14573.694</v>
      </c>
      <c r="R5552">
        <v>1546.8510000000001</v>
      </c>
      <c r="S5552">
        <v>3.2229999999999999</v>
      </c>
      <c r="T5552">
        <v>33</v>
      </c>
      <c r="U5552">
        <v>4687.4269999999997</v>
      </c>
      <c r="V5552">
        <v>12</v>
      </c>
      <c r="W5552">
        <v>1.9239999999999999</v>
      </c>
      <c r="X5552">
        <v>3.109</v>
      </c>
      <c r="Y5552" s="8">
        <v>43412</v>
      </c>
    </row>
    <row r="5553" spans="1:25" x14ac:dyDescent="0.25">
      <c r="A5553">
        <v>-111.97763485999999</v>
      </c>
      <c r="B5553">
        <v>33.078995810000002</v>
      </c>
      <c r="C5553" t="s">
        <v>563</v>
      </c>
      <c r="D5553" t="s">
        <v>562</v>
      </c>
      <c r="E5553" t="s">
        <v>561</v>
      </c>
      <c r="F5553">
        <v>3031</v>
      </c>
      <c r="G5553">
        <v>5</v>
      </c>
      <c r="H5553">
        <v>13.333</v>
      </c>
      <c r="I5553">
        <v>2.8540000000000001</v>
      </c>
      <c r="J5553">
        <v>1</v>
      </c>
      <c r="K5553">
        <v>1172.3520000000001</v>
      </c>
      <c r="L5553" t="s">
        <v>560</v>
      </c>
      <c r="M5553" t="s">
        <v>559</v>
      </c>
      <c r="N5553" s="8">
        <v>43412</v>
      </c>
      <c r="O5553">
        <v>0</v>
      </c>
      <c r="P5553">
        <v>0</v>
      </c>
      <c r="Q5553">
        <v>14061.778</v>
      </c>
      <c r="R5553">
        <v>1475.3610000000001</v>
      </c>
      <c r="S5553">
        <v>3.0739999999999998</v>
      </c>
      <c r="T5553">
        <v>33</v>
      </c>
      <c r="U5553">
        <v>4470.7910000000002</v>
      </c>
      <c r="V5553">
        <v>12</v>
      </c>
      <c r="W5553">
        <v>1.946</v>
      </c>
      <c r="X5553">
        <v>3.145</v>
      </c>
      <c r="Y5553" s="8">
        <v>43412</v>
      </c>
    </row>
    <row r="5554" spans="1:25" x14ac:dyDescent="0.25">
      <c r="A5554">
        <v>-111.97763213</v>
      </c>
      <c r="B5554">
        <v>33.079003929999999</v>
      </c>
      <c r="C5554" t="s">
        <v>563</v>
      </c>
      <c r="D5554" t="s">
        <v>562</v>
      </c>
      <c r="E5554" t="s">
        <v>561</v>
      </c>
      <c r="F5554">
        <v>3032</v>
      </c>
      <c r="G5554">
        <v>349</v>
      </c>
      <c r="H5554">
        <v>13.333</v>
      </c>
      <c r="I5554">
        <v>2.7559999999999998</v>
      </c>
      <c r="J5554">
        <v>1</v>
      </c>
      <c r="K5554">
        <v>1172.326</v>
      </c>
      <c r="L5554" t="s">
        <v>560</v>
      </c>
      <c r="M5554" t="s">
        <v>559</v>
      </c>
      <c r="N5554" s="8">
        <v>43412</v>
      </c>
      <c r="O5554">
        <v>0</v>
      </c>
      <c r="P5554">
        <v>0</v>
      </c>
      <c r="Q5554">
        <v>13514.721</v>
      </c>
      <c r="R5554">
        <v>1468.605</v>
      </c>
      <c r="S5554">
        <v>3.06</v>
      </c>
      <c r="T5554">
        <v>33</v>
      </c>
      <c r="U5554">
        <v>4450.3190000000004</v>
      </c>
      <c r="V5554">
        <v>12</v>
      </c>
      <c r="W5554">
        <v>1.879</v>
      </c>
      <c r="X5554">
        <v>3.0369999999999999</v>
      </c>
      <c r="Y5554" s="8">
        <v>43412</v>
      </c>
    </row>
    <row r="5555" spans="1:25" x14ac:dyDescent="0.25">
      <c r="A5555">
        <v>-111.97763368</v>
      </c>
      <c r="B5555">
        <v>33.079010789999998</v>
      </c>
      <c r="C5555" t="s">
        <v>563</v>
      </c>
      <c r="D5555" t="s">
        <v>562</v>
      </c>
      <c r="E5555" t="s">
        <v>561</v>
      </c>
      <c r="F5555">
        <v>3033</v>
      </c>
      <c r="G5555">
        <v>4</v>
      </c>
      <c r="H5555">
        <v>13.333</v>
      </c>
      <c r="I5555">
        <v>2.887</v>
      </c>
      <c r="J5555">
        <v>1</v>
      </c>
      <c r="K5555">
        <v>1172.2639999999999</v>
      </c>
      <c r="L5555" t="s">
        <v>560</v>
      </c>
      <c r="M5555" t="s">
        <v>559</v>
      </c>
      <c r="N5555" s="8">
        <v>43412</v>
      </c>
      <c r="O5555">
        <v>0</v>
      </c>
      <c r="P5555">
        <v>0</v>
      </c>
      <c r="Q5555">
        <v>15964.691999999999</v>
      </c>
      <c r="R5555">
        <v>1655.98</v>
      </c>
      <c r="S5555">
        <v>3.45</v>
      </c>
      <c r="T5555">
        <v>33</v>
      </c>
      <c r="U5555">
        <v>5018.1220000000003</v>
      </c>
      <c r="V5555">
        <v>12</v>
      </c>
      <c r="W5555">
        <v>1.9690000000000001</v>
      </c>
      <c r="X5555">
        <v>3.181</v>
      </c>
      <c r="Y5555" s="8">
        <v>43412</v>
      </c>
    </row>
    <row r="5556" spans="1:25" x14ac:dyDescent="0.25">
      <c r="A5556">
        <v>-111.97763283</v>
      </c>
      <c r="B5556">
        <v>33.079018779999998</v>
      </c>
      <c r="C5556" t="s">
        <v>563</v>
      </c>
      <c r="D5556" t="s">
        <v>562</v>
      </c>
      <c r="E5556" t="s">
        <v>561</v>
      </c>
      <c r="F5556">
        <v>3034</v>
      </c>
      <c r="G5556">
        <v>359</v>
      </c>
      <c r="H5556">
        <v>13.333</v>
      </c>
      <c r="I5556">
        <v>2.9860000000000002</v>
      </c>
      <c r="J5556">
        <v>1</v>
      </c>
      <c r="K5556">
        <v>1172.3030000000001</v>
      </c>
      <c r="L5556" t="s">
        <v>560</v>
      </c>
      <c r="M5556" t="s">
        <v>559</v>
      </c>
      <c r="N5556" s="8">
        <v>43412</v>
      </c>
      <c r="O5556">
        <v>0</v>
      </c>
      <c r="P5556">
        <v>0</v>
      </c>
      <c r="Q5556">
        <v>15987.44</v>
      </c>
      <c r="R5556">
        <v>1603.6690000000001</v>
      </c>
      <c r="S5556">
        <v>3.3410000000000002</v>
      </c>
      <c r="T5556">
        <v>33</v>
      </c>
      <c r="U5556">
        <v>4859.6040000000003</v>
      </c>
      <c r="V5556">
        <v>12</v>
      </c>
      <c r="W5556">
        <v>2.036</v>
      </c>
      <c r="X5556">
        <v>3.29</v>
      </c>
      <c r="Y5556" s="8">
        <v>43412</v>
      </c>
    </row>
    <row r="5557" spans="1:25" x14ac:dyDescent="0.25">
      <c r="A5557">
        <v>-111.97763368</v>
      </c>
      <c r="B5557">
        <v>33.07902679</v>
      </c>
      <c r="C5557" t="s">
        <v>563</v>
      </c>
      <c r="D5557" t="s">
        <v>562</v>
      </c>
      <c r="E5557" t="s">
        <v>561</v>
      </c>
      <c r="F5557">
        <v>3035</v>
      </c>
      <c r="G5557">
        <v>4</v>
      </c>
      <c r="H5557">
        <v>13.333</v>
      </c>
      <c r="I5557">
        <v>2.9529999999999998</v>
      </c>
      <c r="J5557">
        <v>1</v>
      </c>
      <c r="K5557">
        <v>1172.3130000000001</v>
      </c>
      <c r="L5557" t="s">
        <v>560</v>
      </c>
      <c r="M5557" t="s">
        <v>559</v>
      </c>
      <c r="N5557" s="8">
        <v>43412</v>
      </c>
      <c r="O5557">
        <v>0</v>
      </c>
      <c r="P5557">
        <v>0</v>
      </c>
      <c r="Q5557">
        <v>15609.148999999999</v>
      </c>
      <c r="R5557">
        <v>1583.1210000000001</v>
      </c>
      <c r="S5557">
        <v>3.298</v>
      </c>
      <c r="T5557">
        <v>33</v>
      </c>
      <c r="U5557">
        <v>4797.335</v>
      </c>
      <c r="V5557">
        <v>12</v>
      </c>
      <c r="W5557">
        <v>2.0129999999999999</v>
      </c>
      <c r="X5557">
        <v>3.254</v>
      </c>
      <c r="Y5557" s="8">
        <v>43412</v>
      </c>
    </row>
    <row r="5558" spans="1:25" x14ac:dyDescent="0.25">
      <c r="A5558">
        <v>-111.97763249</v>
      </c>
      <c r="B5558">
        <v>33.079034790000001</v>
      </c>
      <c r="C5558" t="s">
        <v>563</v>
      </c>
      <c r="D5558" t="s">
        <v>562</v>
      </c>
      <c r="E5558" t="s">
        <v>561</v>
      </c>
      <c r="F5558">
        <v>3036</v>
      </c>
      <c r="G5558">
        <v>357</v>
      </c>
      <c r="H5558">
        <v>13.333</v>
      </c>
      <c r="I5558">
        <v>2.7229999999999999</v>
      </c>
      <c r="J5558">
        <v>1</v>
      </c>
      <c r="K5558">
        <v>1172.421</v>
      </c>
      <c r="L5558" t="s">
        <v>560</v>
      </c>
      <c r="M5558" t="s">
        <v>559</v>
      </c>
      <c r="N5558" s="8">
        <v>43412</v>
      </c>
      <c r="O5558">
        <v>0</v>
      </c>
      <c r="P5558">
        <v>0</v>
      </c>
      <c r="Q5558">
        <v>14854.933999999999</v>
      </c>
      <c r="R5558">
        <v>1633.691</v>
      </c>
      <c r="S5558">
        <v>3.4039999999999999</v>
      </c>
      <c r="T5558">
        <v>33</v>
      </c>
      <c r="U5558">
        <v>4950.5789999999997</v>
      </c>
      <c r="V5558">
        <v>12</v>
      </c>
      <c r="W5558">
        <v>1.857</v>
      </c>
      <c r="X5558">
        <v>3.0009999999999999</v>
      </c>
      <c r="Y5558" s="8">
        <v>43412</v>
      </c>
    </row>
    <row r="5559" spans="1:25" x14ac:dyDescent="0.25">
      <c r="A5559">
        <v>-111.97763266</v>
      </c>
      <c r="B5559">
        <v>33.079042780000002</v>
      </c>
      <c r="C5559" t="s">
        <v>563</v>
      </c>
      <c r="D5559" t="s">
        <v>562</v>
      </c>
      <c r="E5559" t="s">
        <v>561</v>
      </c>
      <c r="F5559">
        <v>3037</v>
      </c>
      <c r="G5559">
        <v>358</v>
      </c>
      <c r="H5559">
        <v>13.333</v>
      </c>
      <c r="I5559">
        <v>2.887</v>
      </c>
      <c r="J5559">
        <v>1</v>
      </c>
      <c r="K5559">
        <v>1172.3489999999999</v>
      </c>
      <c r="L5559" t="s">
        <v>560</v>
      </c>
      <c r="M5559" t="s">
        <v>559</v>
      </c>
      <c r="N5559" s="8">
        <v>43412</v>
      </c>
      <c r="O5559">
        <v>0</v>
      </c>
      <c r="P5559">
        <v>0</v>
      </c>
      <c r="Q5559">
        <v>16731.465</v>
      </c>
      <c r="R5559">
        <v>1735.5160000000001</v>
      </c>
      <c r="S5559">
        <v>3.6160000000000001</v>
      </c>
      <c r="T5559">
        <v>33</v>
      </c>
      <c r="U5559">
        <v>5259.1390000000001</v>
      </c>
      <c r="V5559">
        <v>12</v>
      </c>
      <c r="W5559">
        <v>1.9690000000000001</v>
      </c>
      <c r="X5559">
        <v>3.181</v>
      </c>
      <c r="Y5559" s="8">
        <v>43412</v>
      </c>
    </row>
    <row r="5560" spans="1:25" x14ac:dyDescent="0.25">
      <c r="A5560">
        <v>-111.97763266</v>
      </c>
      <c r="B5560">
        <v>33.079050780000003</v>
      </c>
      <c r="C5560" t="s">
        <v>563</v>
      </c>
      <c r="D5560" t="s">
        <v>562</v>
      </c>
      <c r="E5560" t="s">
        <v>561</v>
      </c>
      <c r="F5560">
        <v>3038</v>
      </c>
      <c r="G5560">
        <v>358</v>
      </c>
      <c r="H5560">
        <v>13.333</v>
      </c>
      <c r="I5560">
        <v>2.8220000000000001</v>
      </c>
      <c r="J5560">
        <v>1</v>
      </c>
      <c r="K5560">
        <v>1172.297</v>
      </c>
      <c r="L5560" t="s">
        <v>560</v>
      </c>
      <c r="M5560" t="s">
        <v>559</v>
      </c>
      <c r="N5560" s="8">
        <v>43412</v>
      </c>
      <c r="O5560">
        <v>0</v>
      </c>
      <c r="P5560">
        <v>0</v>
      </c>
      <c r="Q5560">
        <v>15752.358</v>
      </c>
      <c r="R5560">
        <v>1671.954</v>
      </c>
      <c r="S5560">
        <v>3.4830000000000001</v>
      </c>
      <c r="T5560">
        <v>33</v>
      </c>
      <c r="U5560">
        <v>5066.5280000000002</v>
      </c>
      <c r="V5560">
        <v>12</v>
      </c>
      <c r="W5560">
        <v>1.9239999999999999</v>
      </c>
      <c r="X5560">
        <v>3.109</v>
      </c>
      <c r="Y5560" s="8">
        <v>43412</v>
      </c>
    </row>
    <row r="5561" spans="1:25" x14ac:dyDescent="0.25">
      <c r="A5561">
        <v>-111.97763386</v>
      </c>
      <c r="B5561">
        <v>33.079058809999999</v>
      </c>
      <c r="C5561" t="s">
        <v>563</v>
      </c>
      <c r="D5561" t="s">
        <v>562</v>
      </c>
      <c r="E5561" t="s">
        <v>561</v>
      </c>
      <c r="F5561">
        <v>3039</v>
      </c>
      <c r="G5561">
        <v>5</v>
      </c>
      <c r="H5561">
        <v>13.333</v>
      </c>
      <c r="I5561">
        <v>2.9860000000000002</v>
      </c>
      <c r="J5561">
        <v>1</v>
      </c>
      <c r="K5561">
        <v>1172.2570000000001</v>
      </c>
      <c r="L5561" t="s">
        <v>560</v>
      </c>
      <c r="M5561" t="s">
        <v>559</v>
      </c>
      <c r="N5561" s="8">
        <v>43412</v>
      </c>
      <c r="O5561">
        <v>0</v>
      </c>
      <c r="P5561">
        <v>0</v>
      </c>
      <c r="Q5561">
        <v>13588.914000000001</v>
      </c>
      <c r="R5561">
        <v>1363.078</v>
      </c>
      <c r="S5561">
        <v>2.84</v>
      </c>
      <c r="T5561">
        <v>33</v>
      </c>
      <c r="U5561">
        <v>4130.5389999999998</v>
      </c>
      <c r="V5561">
        <v>12</v>
      </c>
      <c r="W5561">
        <v>2.036</v>
      </c>
      <c r="X5561">
        <v>3.29</v>
      </c>
      <c r="Y5561" s="8">
        <v>43412</v>
      </c>
    </row>
    <row r="5562" spans="1:25" x14ac:dyDescent="0.25">
      <c r="A5562">
        <v>-111.97763317</v>
      </c>
      <c r="B5562">
        <v>33.079066779999998</v>
      </c>
      <c r="C5562" t="s">
        <v>563</v>
      </c>
      <c r="D5562" t="s">
        <v>562</v>
      </c>
      <c r="E5562" t="s">
        <v>561</v>
      </c>
      <c r="F5562">
        <v>3040</v>
      </c>
      <c r="G5562">
        <v>1</v>
      </c>
      <c r="H5562">
        <v>13.333</v>
      </c>
      <c r="I5562">
        <v>2.7229999999999999</v>
      </c>
      <c r="J5562">
        <v>1</v>
      </c>
      <c r="K5562">
        <v>1172.3430000000001</v>
      </c>
      <c r="L5562" t="s">
        <v>560</v>
      </c>
      <c r="M5562" t="s">
        <v>559</v>
      </c>
      <c r="N5562" s="8">
        <v>43412</v>
      </c>
      <c r="O5562">
        <v>0</v>
      </c>
      <c r="P5562">
        <v>0</v>
      </c>
      <c r="Q5562">
        <v>12486.701999999999</v>
      </c>
      <c r="R5562">
        <v>1373.242</v>
      </c>
      <c r="S5562">
        <v>2.8610000000000002</v>
      </c>
      <c r="T5562">
        <v>33</v>
      </c>
      <c r="U5562">
        <v>4161.3379999999997</v>
      </c>
      <c r="V5562">
        <v>12</v>
      </c>
      <c r="W5562">
        <v>1.857</v>
      </c>
      <c r="X5562">
        <v>3.0009999999999999</v>
      </c>
      <c r="Y5562" s="8">
        <v>43412</v>
      </c>
    </row>
    <row r="5563" spans="1:25" x14ac:dyDescent="0.25">
      <c r="A5563">
        <v>-111.977633</v>
      </c>
      <c r="B5563">
        <v>33.079074769999998</v>
      </c>
      <c r="C5563" t="s">
        <v>563</v>
      </c>
      <c r="D5563" t="s">
        <v>562</v>
      </c>
      <c r="E5563" t="s">
        <v>561</v>
      </c>
      <c r="F5563">
        <v>3041</v>
      </c>
      <c r="G5563">
        <v>360</v>
      </c>
      <c r="H5563">
        <v>13.333</v>
      </c>
      <c r="I5563">
        <v>3.0510000000000002</v>
      </c>
      <c r="J5563">
        <v>1</v>
      </c>
      <c r="K5563">
        <v>1172.31</v>
      </c>
      <c r="L5563" t="s">
        <v>560</v>
      </c>
      <c r="M5563" t="s">
        <v>559</v>
      </c>
      <c r="N5563" s="8">
        <v>43412</v>
      </c>
      <c r="O5563">
        <v>0</v>
      </c>
      <c r="P5563">
        <v>0</v>
      </c>
      <c r="Q5563">
        <v>10613.091</v>
      </c>
      <c r="R5563">
        <v>1041.6849999999999</v>
      </c>
      <c r="S5563">
        <v>2.17</v>
      </c>
      <c r="T5563">
        <v>33</v>
      </c>
      <c r="U5563">
        <v>3156.62</v>
      </c>
      <c r="V5563">
        <v>12</v>
      </c>
      <c r="W5563">
        <v>2.08</v>
      </c>
      <c r="X5563">
        <v>3.3620000000000001</v>
      </c>
      <c r="Y5563" s="8">
        <v>43412</v>
      </c>
    </row>
    <row r="5564" spans="1:25" x14ac:dyDescent="0.25">
      <c r="A5564">
        <v>-111.97763197</v>
      </c>
      <c r="B5564">
        <v>33.079082820000004</v>
      </c>
      <c r="C5564" t="s">
        <v>563</v>
      </c>
      <c r="D5564" t="s">
        <v>562</v>
      </c>
      <c r="E5564" t="s">
        <v>561</v>
      </c>
      <c r="F5564">
        <v>3042</v>
      </c>
      <c r="G5564">
        <v>354</v>
      </c>
      <c r="H5564">
        <v>13.333</v>
      </c>
      <c r="I5564">
        <v>2.625</v>
      </c>
      <c r="J5564">
        <v>1</v>
      </c>
      <c r="K5564">
        <v>1172.425</v>
      </c>
      <c r="L5564" t="s">
        <v>560</v>
      </c>
      <c r="M5564" t="s">
        <v>559</v>
      </c>
      <c r="N5564" s="8">
        <v>43412</v>
      </c>
      <c r="O5564">
        <v>0</v>
      </c>
      <c r="P5564">
        <v>0</v>
      </c>
      <c r="Q5564">
        <v>10686.458000000001</v>
      </c>
      <c r="R5564">
        <v>1219.329</v>
      </c>
      <c r="S5564">
        <v>2.54</v>
      </c>
      <c r="T5564">
        <v>33</v>
      </c>
      <c r="U5564">
        <v>3694.9380000000001</v>
      </c>
      <c r="V5564">
        <v>12</v>
      </c>
      <c r="W5564">
        <v>1.79</v>
      </c>
      <c r="X5564">
        <v>2.8919999999999999</v>
      </c>
      <c r="Y5564" s="8">
        <v>43412</v>
      </c>
    </row>
    <row r="5565" spans="1:25" x14ac:dyDescent="0.25">
      <c r="A5565">
        <v>-111.97763386</v>
      </c>
      <c r="B5565">
        <v>33.079089809999999</v>
      </c>
      <c r="C5565" t="s">
        <v>563</v>
      </c>
      <c r="D5565" t="s">
        <v>562</v>
      </c>
      <c r="E5565" t="s">
        <v>561</v>
      </c>
      <c r="F5565">
        <v>3043</v>
      </c>
      <c r="G5565">
        <v>5</v>
      </c>
      <c r="H5565">
        <v>13.333</v>
      </c>
      <c r="I5565">
        <v>2.92</v>
      </c>
      <c r="J5565">
        <v>1</v>
      </c>
      <c r="K5565">
        <v>1172.421</v>
      </c>
      <c r="L5565" t="s">
        <v>560</v>
      </c>
      <c r="M5565" t="s">
        <v>559</v>
      </c>
      <c r="N5565" s="8">
        <v>43412</v>
      </c>
      <c r="O5565">
        <v>0</v>
      </c>
      <c r="P5565">
        <v>0</v>
      </c>
      <c r="Q5565">
        <v>9522.5560000000005</v>
      </c>
      <c r="R5565">
        <v>976.654</v>
      </c>
      <c r="S5565">
        <v>2.0350000000000001</v>
      </c>
      <c r="T5565">
        <v>33</v>
      </c>
      <c r="U5565">
        <v>2959.558</v>
      </c>
      <c r="V5565">
        <v>12</v>
      </c>
      <c r="W5565">
        <v>1.9910000000000001</v>
      </c>
      <c r="X5565">
        <v>3.218</v>
      </c>
      <c r="Y5565" s="8">
        <v>43412</v>
      </c>
    </row>
    <row r="5566" spans="1:25" x14ac:dyDescent="0.25">
      <c r="A5566">
        <v>-111.977633</v>
      </c>
      <c r="B5566">
        <v>33.079098770000002</v>
      </c>
      <c r="C5566" t="s">
        <v>563</v>
      </c>
      <c r="D5566" t="s">
        <v>562</v>
      </c>
      <c r="E5566" t="s">
        <v>561</v>
      </c>
      <c r="F5566">
        <v>3044</v>
      </c>
      <c r="G5566">
        <v>360</v>
      </c>
      <c r="H5566">
        <v>13.333</v>
      </c>
      <c r="I5566">
        <v>3.0179999999999998</v>
      </c>
      <c r="J5566">
        <v>1</v>
      </c>
      <c r="K5566">
        <v>1172.277</v>
      </c>
      <c r="L5566" t="s">
        <v>560</v>
      </c>
      <c r="M5566" t="s">
        <v>559</v>
      </c>
      <c r="N5566" s="8">
        <v>43412</v>
      </c>
      <c r="O5566">
        <v>0</v>
      </c>
      <c r="P5566">
        <v>0</v>
      </c>
      <c r="Q5566">
        <v>9925.1380000000008</v>
      </c>
      <c r="R5566">
        <v>984.75</v>
      </c>
      <c r="S5566">
        <v>2.052</v>
      </c>
      <c r="T5566">
        <v>33</v>
      </c>
      <c r="U5566">
        <v>2984.0909999999999</v>
      </c>
      <c r="V5566">
        <v>12</v>
      </c>
      <c r="W5566">
        <v>2.0579999999999998</v>
      </c>
      <c r="X5566">
        <v>3.3260000000000001</v>
      </c>
      <c r="Y5566" s="8">
        <v>43412</v>
      </c>
    </row>
    <row r="5567" spans="1:25" x14ac:dyDescent="0.25">
      <c r="A5567">
        <v>-111.97763166</v>
      </c>
      <c r="B5567">
        <v>33.079105779999999</v>
      </c>
      <c r="C5567" t="s">
        <v>563</v>
      </c>
      <c r="D5567" t="s">
        <v>562</v>
      </c>
      <c r="E5567" t="s">
        <v>561</v>
      </c>
      <c r="F5567">
        <v>3045</v>
      </c>
      <c r="G5567">
        <v>358</v>
      </c>
      <c r="H5567">
        <v>13.333</v>
      </c>
      <c r="I5567">
        <v>2.8220000000000001</v>
      </c>
      <c r="J5567">
        <v>1</v>
      </c>
      <c r="K5567">
        <v>1172.306</v>
      </c>
      <c r="L5567" t="s">
        <v>560</v>
      </c>
      <c r="M5567" t="s">
        <v>559</v>
      </c>
      <c r="N5567" s="8">
        <v>43412</v>
      </c>
      <c r="O5567">
        <v>0</v>
      </c>
      <c r="P5567">
        <v>0</v>
      </c>
      <c r="Q5567">
        <v>12777.471</v>
      </c>
      <c r="R5567">
        <v>1356.2</v>
      </c>
      <c r="S5567">
        <v>2.8250000000000002</v>
      </c>
      <c r="T5567">
        <v>33</v>
      </c>
      <c r="U5567">
        <v>4109.6970000000001</v>
      </c>
      <c r="V5567">
        <v>12</v>
      </c>
      <c r="W5567">
        <v>1.9239999999999999</v>
      </c>
      <c r="X5567">
        <v>3.109</v>
      </c>
      <c r="Y5567" s="8">
        <v>43412</v>
      </c>
    </row>
    <row r="5568" spans="1:25" x14ac:dyDescent="0.25">
      <c r="A5568">
        <v>-111.97763317</v>
      </c>
      <c r="B5568">
        <v>33.07911378</v>
      </c>
      <c r="C5568" t="s">
        <v>563</v>
      </c>
      <c r="D5568" t="s">
        <v>562</v>
      </c>
      <c r="E5568" t="s">
        <v>561</v>
      </c>
      <c r="F5568">
        <v>3046</v>
      </c>
      <c r="G5568">
        <v>1</v>
      </c>
      <c r="H5568">
        <v>13.333</v>
      </c>
      <c r="I5568">
        <v>3.0510000000000002</v>
      </c>
      <c r="J5568">
        <v>1</v>
      </c>
      <c r="K5568">
        <v>1172.277</v>
      </c>
      <c r="L5568" t="s">
        <v>560</v>
      </c>
      <c r="M5568" t="s">
        <v>559</v>
      </c>
      <c r="N5568" s="8">
        <v>43412</v>
      </c>
      <c r="O5568">
        <v>0</v>
      </c>
      <c r="P5568">
        <v>0</v>
      </c>
      <c r="Q5568">
        <v>14114.215</v>
      </c>
      <c r="R5568">
        <v>1385.3230000000001</v>
      </c>
      <c r="S5568">
        <v>2.8860000000000001</v>
      </c>
      <c r="T5568">
        <v>33</v>
      </c>
      <c r="U5568">
        <v>4197.9480000000003</v>
      </c>
      <c r="V5568">
        <v>12</v>
      </c>
      <c r="W5568">
        <v>2.08</v>
      </c>
      <c r="X5568">
        <v>3.3620000000000001</v>
      </c>
      <c r="Y5568" s="8">
        <v>43412</v>
      </c>
    </row>
    <row r="5569" spans="1:25" x14ac:dyDescent="0.25">
      <c r="A5569">
        <v>-111.97763148999999</v>
      </c>
      <c r="B5569">
        <v>33.079121790000002</v>
      </c>
      <c r="C5569" t="s">
        <v>563</v>
      </c>
      <c r="D5569" t="s">
        <v>562</v>
      </c>
      <c r="E5569" t="s">
        <v>561</v>
      </c>
      <c r="F5569">
        <v>3047</v>
      </c>
      <c r="G5569">
        <v>357</v>
      </c>
      <c r="H5569">
        <v>13.333</v>
      </c>
      <c r="I5569">
        <v>2.8540000000000001</v>
      </c>
      <c r="J5569">
        <v>1</v>
      </c>
      <c r="K5569">
        <v>1172.316</v>
      </c>
      <c r="L5569" t="s">
        <v>560</v>
      </c>
      <c r="M5569" t="s">
        <v>559</v>
      </c>
      <c r="N5569" s="8">
        <v>43412</v>
      </c>
      <c r="O5569">
        <v>0</v>
      </c>
      <c r="P5569">
        <v>0</v>
      </c>
      <c r="Q5569">
        <v>16498.145</v>
      </c>
      <c r="R5569">
        <v>1730.9839999999999</v>
      </c>
      <c r="S5569">
        <v>3.6059999999999999</v>
      </c>
      <c r="T5569">
        <v>33</v>
      </c>
      <c r="U5569">
        <v>5245.4070000000002</v>
      </c>
      <c r="V5569">
        <v>12</v>
      </c>
      <c r="W5569">
        <v>1.946</v>
      </c>
      <c r="X5569">
        <v>3.145</v>
      </c>
      <c r="Y5569" s="8">
        <v>43412</v>
      </c>
    </row>
    <row r="5570" spans="1:25" x14ac:dyDescent="0.25">
      <c r="A5570">
        <v>-111.9776342</v>
      </c>
      <c r="B5570">
        <v>33.07912984</v>
      </c>
      <c r="C5570" t="s">
        <v>563</v>
      </c>
      <c r="D5570" t="s">
        <v>562</v>
      </c>
      <c r="E5570" t="s">
        <v>561</v>
      </c>
      <c r="F5570">
        <v>3048</v>
      </c>
      <c r="G5570">
        <v>7</v>
      </c>
      <c r="H5570">
        <v>13.333</v>
      </c>
      <c r="I5570">
        <v>2.9529999999999998</v>
      </c>
      <c r="J5570">
        <v>1</v>
      </c>
      <c r="K5570">
        <v>1172.3030000000001</v>
      </c>
      <c r="L5570" t="s">
        <v>560</v>
      </c>
      <c r="M5570" t="s">
        <v>559</v>
      </c>
      <c r="N5570" s="8">
        <v>43412</v>
      </c>
      <c r="O5570">
        <v>0</v>
      </c>
      <c r="P5570">
        <v>0</v>
      </c>
      <c r="Q5570">
        <v>15933.021000000001</v>
      </c>
      <c r="R5570">
        <v>1615.9690000000001</v>
      </c>
      <c r="S5570">
        <v>3.367</v>
      </c>
      <c r="T5570">
        <v>33</v>
      </c>
      <c r="U5570">
        <v>4896.8739999999998</v>
      </c>
      <c r="V5570">
        <v>12</v>
      </c>
      <c r="W5570">
        <v>2.0129999999999999</v>
      </c>
      <c r="X5570">
        <v>3.254</v>
      </c>
      <c r="Y5570" s="8">
        <v>43412</v>
      </c>
    </row>
    <row r="5571" spans="1:25" x14ac:dyDescent="0.25">
      <c r="A5571">
        <v>-111.97763148999999</v>
      </c>
      <c r="B5571">
        <v>33.079137789999997</v>
      </c>
      <c r="C5571" t="s">
        <v>563</v>
      </c>
      <c r="D5571" t="s">
        <v>562</v>
      </c>
      <c r="E5571" t="s">
        <v>561</v>
      </c>
      <c r="F5571">
        <v>3049</v>
      </c>
      <c r="G5571">
        <v>357</v>
      </c>
      <c r="H5571">
        <v>13.333</v>
      </c>
      <c r="I5571">
        <v>2.92</v>
      </c>
      <c r="J5571">
        <v>1</v>
      </c>
      <c r="K5571">
        <v>1172.29</v>
      </c>
      <c r="L5571" t="s">
        <v>560</v>
      </c>
      <c r="M5571" t="s">
        <v>559</v>
      </c>
      <c r="N5571" s="8">
        <v>43412</v>
      </c>
      <c r="O5571">
        <v>0</v>
      </c>
      <c r="P5571">
        <v>0</v>
      </c>
      <c r="Q5571">
        <v>13517.53</v>
      </c>
      <c r="R5571">
        <v>1386.3869999999999</v>
      </c>
      <c r="S5571">
        <v>2.8879999999999999</v>
      </c>
      <c r="T5571">
        <v>33</v>
      </c>
      <c r="U5571">
        <v>4201.174</v>
      </c>
      <c r="V5571">
        <v>12</v>
      </c>
      <c r="W5571">
        <v>1.9910000000000001</v>
      </c>
      <c r="X5571">
        <v>3.218</v>
      </c>
      <c r="Y5571" s="8">
        <v>43412</v>
      </c>
    </row>
    <row r="5572" spans="1:25" x14ac:dyDescent="0.25">
      <c r="A5572">
        <v>-111.97763234</v>
      </c>
      <c r="B5572">
        <v>33.079145779999998</v>
      </c>
      <c r="C5572" t="s">
        <v>563</v>
      </c>
      <c r="D5572" t="s">
        <v>562</v>
      </c>
      <c r="E5572" t="s">
        <v>561</v>
      </c>
      <c r="F5572">
        <v>3050</v>
      </c>
      <c r="G5572">
        <v>2</v>
      </c>
      <c r="H5572">
        <v>13.333</v>
      </c>
      <c r="I5572">
        <v>3.0510000000000002</v>
      </c>
      <c r="J5572">
        <v>1</v>
      </c>
      <c r="K5572">
        <v>1172.287</v>
      </c>
      <c r="L5572" t="s">
        <v>560</v>
      </c>
      <c r="M5572" t="s">
        <v>559</v>
      </c>
      <c r="N5572" s="8">
        <v>43412</v>
      </c>
      <c r="O5572">
        <v>0</v>
      </c>
      <c r="P5572">
        <v>0</v>
      </c>
      <c r="Q5572">
        <v>13248.628000000001</v>
      </c>
      <c r="R5572">
        <v>1300.365</v>
      </c>
      <c r="S5572">
        <v>2.7090000000000001</v>
      </c>
      <c r="T5572">
        <v>33</v>
      </c>
      <c r="U5572">
        <v>3940.5</v>
      </c>
      <c r="V5572">
        <v>12</v>
      </c>
      <c r="W5572">
        <v>2.08</v>
      </c>
      <c r="X5572">
        <v>3.3620000000000001</v>
      </c>
      <c r="Y5572" s="8">
        <v>43412</v>
      </c>
    </row>
    <row r="5573" spans="1:25" x14ac:dyDescent="0.25">
      <c r="A5573">
        <v>-111.977632</v>
      </c>
      <c r="B5573">
        <v>33.079153769999998</v>
      </c>
      <c r="C5573" t="s">
        <v>563</v>
      </c>
      <c r="D5573" t="s">
        <v>562</v>
      </c>
      <c r="E5573" t="s">
        <v>561</v>
      </c>
      <c r="F5573">
        <v>3051</v>
      </c>
      <c r="G5573">
        <v>0</v>
      </c>
      <c r="H5573">
        <v>13.333</v>
      </c>
      <c r="I5573">
        <v>3.0510000000000002</v>
      </c>
      <c r="J5573">
        <v>1</v>
      </c>
      <c r="K5573">
        <v>1172.297</v>
      </c>
      <c r="L5573" t="s">
        <v>560</v>
      </c>
      <c r="M5573" t="s">
        <v>559</v>
      </c>
      <c r="N5573" s="8">
        <v>43412</v>
      </c>
      <c r="O5573">
        <v>0</v>
      </c>
      <c r="P5573">
        <v>0</v>
      </c>
      <c r="Q5573">
        <v>11952.093000000001</v>
      </c>
      <c r="R5573">
        <v>1173.1089999999999</v>
      </c>
      <c r="S5573">
        <v>2.444</v>
      </c>
      <c r="T5573">
        <v>33</v>
      </c>
      <c r="U5573">
        <v>3554.875</v>
      </c>
      <c r="V5573">
        <v>12</v>
      </c>
      <c r="W5573">
        <v>2.08</v>
      </c>
      <c r="X5573">
        <v>3.3620000000000001</v>
      </c>
      <c r="Y5573" s="8">
        <v>43412</v>
      </c>
    </row>
    <row r="5574" spans="1:25" x14ac:dyDescent="0.25">
      <c r="A5574">
        <v>-111.97763251000001</v>
      </c>
      <c r="B5574">
        <v>33.079161790000001</v>
      </c>
      <c r="C5574" t="s">
        <v>563</v>
      </c>
      <c r="D5574" t="s">
        <v>562</v>
      </c>
      <c r="E5574" t="s">
        <v>561</v>
      </c>
      <c r="F5574">
        <v>3052</v>
      </c>
      <c r="G5574">
        <v>3</v>
      </c>
      <c r="H5574">
        <v>13.333</v>
      </c>
      <c r="I5574">
        <v>3.0179999999999998</v>
      </c>
      <c r="J5574">
        <v>1</v>
      </c>
      <c r="K5574">
        <v>1172.4280000000001</v>
      </c>
      <c r="L5574" t="s">
        <v>560</v>
      </c>
      <c r="M5574" t="s">
        <v>559</v>
      </c>
      <c r="N5574" s="8">
        <v>43412</v>
      </c>
      <c r="O5574">
        <v>0</v>
      </c>
      <c r="P5574">
        <v>0</v>
      </c>
      <c r="Q5574">
        <v>14720.098</v>
      </c>
      <c r="R5574">
        <v>1460.4949999999999</v>
      </c>
      <c r="S5574">
        <v>3.0430000000000001</v>
      </c>
      <c r="T5574">
        <v>33</v>
      </c>
      <c r="U5574">
        <v>4425.7430000000004</v>
      </c>
      <c r="V5574">
        <v>12</v>
      </c>
      <c r="W5574">
        <v>2.0579999999999998</v>
      </c>
      <c r="X5574">
        <v>3.3260000000000001</v>
      </c>
      <c r="Y5574" s="8">
        <v>43412</v>
      </c>
    </row>
    <row r="5575" spans="1:25" x14ac:dyDescent="0.25">
      <c r="A5575">
        <v>-111.97763183000001</v>
      </c>
      <c r="B5575">
        <v>33.079169780000001</v>
      </c>
      <c r="C5575" t="s">
        <v>563</v>
      </c>
      <c r="D5575" t="s">
        <v>562</v>
      </c>
      <c r="E5575" t="s">
        <v>561</v>
      </c>
      <c r="F5575">
        <v>3053</v>
      </c>
      <c r="G5575">
        <v>359</v>
      </c>
      <c r="H5575">
        <v>13.333</v>
      </c>
      <c r="I5575">
        <v>2.7890000000000001</v>
      </c>
      <c r="J5575">
        <v>1</v>
      </c>
      <c r="K5575">
        <v>1172.326</v>
      </c>
      <c r="L5575" t="s">
        <v>560</v>
      </c>
      <c r="M5575" t="s">
        <v>559</v>
      </c>
      <c r="N5575" s="8">
        <v>43412</v>
      </c>
      <c r="O5575">
        <v>0</v>
      </c>
      <c r="P5575">
        <v>0</v>
      </c>
      <c r="Q5575">
        <v>14497.849</v>
      </c>
      <c r="R5575">
        <v>1556.904</v>
      </c>
      <c r="S5575">
        <v>3.2440000000000002</v>
      </c>
      <c r="T5575">
        <v>33</v>
      </c>
      <c r="U5575">
        <v>4717.8919999999998</v>
      </c>
      <c r="V5575">
        <v>12</v>
      </c>
      <c r="W5575">
        <v>1.901</v>
      </c>
      <c r="X5575">
        <v>3.073</v>
      </c>
      <c r="Y5575" s="8">
        <v>43412</v>
      </c>
    </row>
    <row r="5576" spans="1:25" x14ac:dyDescent="0.25">
      <c r="A5576">
        <v>-111.97763117</v>
      </c>
      <c r="B5576">
        <v>33.079177780000002</v>
      </c>
      <c r="C5576" t="s">
        <v>563</v>
      </c>
      <c r="D5576" t="s">
        <v>562</v>
      </c>
      <c r="E5576" t="s">
        <v>561</v>
      </c>
      <c r="F5576">
        <v>3054</v>
      </c>
      <c r="G5576">
        <v>1</v>
      </c>
      <c r="H5576">
        <v>13.333</v>
      </c>
      <c r="I5576">
        <v>2.7890000000000001</v>
      </c>
      <c r="J5576">
        <v>1</v>
      </c>
      <c r="K5576">
        <v>1172.3689999999999</v>
      </c>
      <c r="L5576" t="s">
        <v>560</v>
      </c>
      <c r="M5576" t="s">
        <v>559</v>
      </c>
      <c r="N5576" s="8">
        <v>43412</v>
      </c>
      <c r="O5576">
        <v>0</v>
      </c>
      <c r="P5576">
        <v>0</v>
      </c>
      <c r="Q5576">
        <v>13496.763999999999</v>
      </c>
      <c r="R5576">
        <v>1449.3989999999999</v>
      </c>
      <c r="S5576">
        <v>3.02</v>
      </c>
      <c r="T5576">
        <v>33</v>
      </c>
      <c r="U5576">
        <v>4392.1189999999997</v>
      </c>
      <c r="V5576">
        <v>12</v>
      </c>
      <c r="W5576">
        <v>1.901</v>
      </c>
      <c r="X5576">
        <v>3.073</v>
      </c>
      <c r="Y5576" s="8">
        <v>43412</v>
      </c>
    </row>
    <row r="5577" spans="1:25" x14ac:dyDescent="0.25">
      <c r="A5577">
        <v>-111.977632</v>
      </c>
      <c r="B5577">
        <v>33.079185770000002</v>
      </c>
      <c r="C5577" t="s">
        <v>563</v>
      </c>
      <c r="D5577" t="s">
        <v>562</v>
      </c>
      <c r="E5577" t="s">
        <v>561</v>
      </c>
      <c r="F5577">
        <v>3055</v>
      </c>
      <c r="G5577">
        <v>0</v>
      </c>
      <c r="H5577">
        <v>13.333</v>
      </c>
      <c r="I5577">
        <v>3.0840000000000001</v>
      </c>
      <c r="J5577">
        <v>1</v>
      </c>
      <c r="K5577">
        <v>1172.27</v>
      </c>
      <c r="L5577" t="s">
        <v>560</v>
      </c>
      <c r="M5577" t="s">
        <v>559</v>
      </c>
      <c r="N5577" s="8">
        <v>43412</v>
      </c>
      <c r="O5577">
        <v>0</v>
      </c>
      <c r="P5577">
        <v>0</v>
      </c>
      <c r="Q5577">
        <v>12418.072</v>
      </c>
      <c r="R5577">
        <v>1205.8789999999999</v>
      </c>
      <c r="S5577">
        <v>2.512</v>
      </c>
      <c r="T5577">
        <v>33</v>
      </c>
      <c r="U5577">
        <v>3654.1779999999999</v>
      </c>
      <c r="V5577">
        <v>12</v>
      </c>
      <c r="W5577">
        <v>2.1030000000000002</v>
      </c>
      <c r="X5577">
        <v>3.3980000000000001</v>
      </c>
      <c r="Y5577" s="8">
        <v>43412</v>
      </c>
    </row>
    <row r="5578" spans="1:25" x14ac:dyDescent="0.25">
      <c r="A5578">
        <v>-111.977632</v>
      </c>
      <c r="B5578">
        <v>33.079192769999999</v>
      </c>
      <c r="C5578" t="s">
        <v>563</v>
      </c>
      <c r="D5578" t="s">
        <v>562</v>
      </c>
      <c r="E5578" t="s">
        <v>561</v>
      </c>
      <c r="F5578">
        <v>3056</v>
      </c>
      <c r="G5578">
        <v>0</v>
      </c>
      <c r="H5578">
        <v>13.333</v>
      </c>
      <c r="I5578">
        <v>2.7890000000000001</v>
      </c>
      <c r="J5578">
        <v>1</v>
      </c>
      <c r="K5578">
        <v>1172.1690000000001</v>
      </c>
      <c r="L5578" t="s">
        <v>560</v>
      </c>
      <c r="M5578" t="s">
        <v>559</v>
      </c>
      <c r="N5578" s="8">
        <v>43412</v>
      </c>
      <c r="O5578">
        <v>0</v>
      </c>
      <c r="P5578">
        <v>0</v>
      </c>
      <c r="Q5578">
        <v>13332.46</v>
      </c>
      <c r="R5578">
        <v>1431.7550000000001</v>
      </c>
      <c r="S5578">
        <v>2.9830000000000001</v>
      </c>
      <c r="T5578">
        <v>33</v>
      </c>
      <c r="U5578">
        <v>4338.6509999999998</v>
      </c>
      <c r="V5578">
        <v>12</v>
      </c>
      <c r="W5578">
        <v>1.901</v>
      </c>
      <c r="X5578">
        <v>3.073</v>
      </c>
      <c r="Y5578" s="8">
        <v>43412</v>
      </c>
    </row>
    <row r="5579" spans="1:25" x14ac:dyDescent="0.25">
      <c r="A5579">
        <v>-111.97763217000001</v>
      </c>
      <c r="B5579">
        <v>33.079200780000001</v>
      </c>
      <c r="C5579" t="s">
        <v>563</v>
      </c>
      <c r="D5579" t="s">
        <v>562</v>
      </c>
      <c r="E5579" t="s">
        <v>561</v>
      </c>
      <c r="F5579">
        <v>3057</v>
      </c>
      <c r="G5579">
        <v>1</v>
      </c>
      <c r="H5579">
        <v>13.333</v>
      </c>
      <c r="I5579">
        <v>3.0840000000000001</v>
      </c>
      <c r="J5579">
        <v>1</v>
      </c>
      <c r="K5579">
        <v>1172.2929999999999</v>
      </c>
      <c r="L5579" t="s">
        <v>560</v>
      </c>
      <c r="M5579" t="s">
        <v>559</v>
      </c>
      <c r="N5579" s="8">
        <v>43412</v>
      </c>
      <c r="O5579">
        <v>0</v>
      </c>
      <c r="P5579">
        <v>0</v>
      </c>
      <c r="Q5579">
        <v>14773.084999999999</v>
      </c>
      <c r="R5579">
        <v>1434.566</v>
      </c>
      <c r="S5579">
        <v>2.9889999999999999</v>
      </c>
      <c r="T5579">
        <v>33</v>
      </c>
      <c r="U5579">
        <v>4347.1710000000003</v>
      </c>
      <c r="V5579">
        <v>12</v>
      </c>
      <c r="W5579">
        <v>2.1030000000000002</v>
      </c>
      <c r="X5579">
        <v>3.3980000000000001</v>
      </c>
      <c r="Y5579" s="8">
        <v>43412</v>
      </c>
    </row>
    <row r="5580" spans="1:25" x14ac:dyDescent="0.25">
      <c r="A5580">
        <v>-111.97763183000001</v>
      </c>
      <c r="B5580">
        <v>33.079208780000002</v>
      </c>
      <c r="C5580" t="s">
        <v>563</v>
      </c>
      <c r="D5580" t="s">
        <v>562</v>
      </c>
      <c r="E5580" t="s">
        <v>561</v>
      </c>
      <c r="F5580">
        <v>3058</v>
      </c>
      <c r="G5580">
        <v>359</v>
      </c>
      <c r="H5580">
        <v>13.333</v>
      </c>
      <c r="I5580">
        <v>2.7890000000000001</v>
      </c>
      <c r="J5580">
        <v>1</v>
      </c>
      <c r="K5580">
        <v>1172.2670000000001</v>
      </c>
      <c r="L5580" t="s">
        <v>560</v>
      </c>
      <c r="M5580" t="s">
        <v>559</v>
      </c>
      <c r="N5580" s="8">
        <v>43412</v>
      </c>
      <c r="O5580">
        <v>0</v>
      </c>
      <c r="P5580">
        <v>0</v>
      </c>
      <c r="Q5580">
        <v>14401.843999999999</v>
      </c>
      <c r="R5580">
        <v>1546.595</v>
      </c>
      <c r="S5580">
        <v>3.222</v>
      </c>
      <c r="T5580">
        <v>33</v>
      </c>
      <c r="U5580">
        <v>4686.6499999999996</v>
      </c>
      <c r="V5580">
        <v>12</v>
      </c>
      <c r="W5580">
        <v>1.901</v>
      </c>
      <c r="X5580">
        <v>3.073</v>
      </c>
      <c r="Y5580" s="8">
        <v>43412</v>
      </c>
    </row>
    <row r="5581" spans="1:25" x14ac:dyDescent="0.25">
      <c r="A5581">
        <v>-111.97763183000001</v>
      </c>
      <c r="B5581">
        <v>33.079216780000003</v>
      </c>
      <c r="C5581" t="s">
        <v>563</v>
      </c>
      <c r="D5581" t="s">
        <v>562</v>
      </c>
      <c r="E5581" t="s">
        <v>561</v>
      </c>
      <c r="F5581">
        <v>3059</v>
      </c>
      <c r="G5581">
        <v>359</v>
      </c>
      <c r="H5581">
        <v>13.333</v>
      </c>
      <c r="I5581">
        <v>2.92</v>
      </c>
      <c r="J5581">
        <v>1</v>
      </c>
      <c r="K5581">
        <v>1172.251</v>
      </c>
      <c r="L5581" t="s">
        <v>560</v>
      </c>
      <c r="M5581" t="s">
        <v>559</v>
      </c>
      <c r="N5581" s="8">
        <v>43412</v>
      </c>
      <c r="O5581">
        <v>0</v>
      </c>
      <c r="P5581">
        <v>0</v>
      </c>
      <c r="Q5581">
        <v>13498.307000000001</v>
      </c>
      <c r="R5581">
        <v>1384.4159999999999</v>
      </c>
      <c r="S5581">
        <v>2.8839999999999999</v>
      </c>
      <c r="T5581">
        <v>33</v>
      </c>
      <c r="U5581">
        <v>4195.2</v>
      </c>
      <c r="V5581">
        <v>12</v>
      </c>
      <c r="W5581">
        <v>1.9910000000000001</v>
      </c>
      <c r="X5581">
        <v>3.218</v>
      </c>
      <c r="Y5581" s="8">
        <v>43412</v>
      </c>
    </row>
    <row r="5582" spans="1:25" x14ac:dyDescent="0.25">
      <c r="A5582">
        <v>-111.97763168</v>
      </c>
      <c r="B5582">
        <v>33.079224789999998</v>
      </c>
      <c r="C5582" t="s">
        <v>563</v>
      </c>
      <c r="D5582" t="s">
        <v>562</v>
      </c>
      <c r="E5582" t="s">
        <v>561</v>
      </c>
      <c r="F5582">
        <v>3060</v>
      </c>
      <c r="G5582">
        <v>4</v>
      </c>
      <c r="H5582">
        <v>13.333</v>
      </c>
      <c r="I5582">
        <v>2.9529999999999998</v>
      </c>
      <c r="J5582">
        <v>1</v>
      </c>
      <c r="K5582">
        <v>1172.3689999999999</v>
      </c>
      <c r="L5582" t="s">
        <v>560</v>
      </c>
      <c r="M5582" t="s">
        <v>559</v>
      </c>
      <c r="N5582" s="8">
        <v>43412</v>
      </c>
      <c r="O5582">
        <v>0</v>
      </c>
      <c r="P5582">
        <v>0</v>
      </c>
      <c r="Q5582">
        <v>13348.984</v>
      </c>
      <c r="R5582">
        <v>1353.8889999999999</v>
      </c>
      <c r="S5582">
        <v>2.8210000000000002</v>
      </c>
      <c r="T5582">
        <v>33</v>
      </c>
      <c r="U5582">
        <v>4102.6930000000002</v>
      </c>
      <c r="V5582">
        <v>12</v>
      </c>
      <c r="W5582">
        <v>2.0129999999999999</v>
      </c>
      <c r="X5582">
        <v>3.254</v>
      </c>
      <c r="Y5582" s="8">
        <v>43412</v>
      </c>
    </row>
    <row r="5583" spans="1:25" x14ac:dyDescent="0.25">
      <c r="A5583">
        <v>-111.97763114</v>
      </c>
      <c r="B5583">
        <v>33.079232810000001</v>
      </c>
      <c r="C5583" t="s">
        <v>563</v>
      </c>
      <c r="D5583" t="s">
        <v>562</v>
      </c>
      <c r="E5583" t="s">
        <v>561</v>
      </c>
      <c r="F5583">
        <v>3061</v>
      </c>
      <c r="G5583">
        <v>355</v>
      </c>
      <c r="H5583">
        <v>13.333</v>
      </c>
      <c r="I5583">
        <v>2.7559999999999998</v>
      </c>
      <c r="J5583">
        <v>1</v>
      </c>
      <c r="K5583">
        <v>1172.316</v>
      </c>
      <c r="L5583" t="s">
        <v>560</v>
      </c>
      <c r="M5583" t="s">
        <v>559</v>
      </c>
      <c r="N5583" s="8">
        <v>43412</v>
      </c>
      <c r="O5583">
        <v>0</v>
      </c>
      <c r="P5583">
        <v>0</v>
      </c>
      <c r="Q5583">
        <v>12202.928</v>
      </c>
      <c r="R5583">
        <v>1326.057</v>
      </c>
      <c r="S5583">
        <v>2.7629999999999999</v>
      </c>
      <c r="T5583">
        <v>33</v>
      </c>
      <c r="U5583">
        <v>4018.3530000000001</v>
      </c>
      <c r="V5583">
        <v>12</v>
      </c>
      <c r="W5583">
        <v>1.879</v>
      </c>
      <c r="X5583">
        <v>3.0369999999999999</v>
      </c>
      <c r="Y5583" s="8">
        <v>43412</v>
      </c>
    </row>
    <row r="5584" spans="1:25" x14ac:dyDescent="0.25">
      <c r="A5584">
        <v>-111.97763083</v>
      </c>
      <c r="B5584">
        <v>33.079240779999999</v>
      </c>
      <c r="C5584" t="s">
        <v>563</v>
      </c>
      <c r="D5584" t="s">
        <v>562</v>
      </c>
      <c r="E5584" t="s">
        <v>561</v>
      </c>
      <c r="F5584">
        <v>3062</v>
      </c>
      <c r="G5584">
        <v>359</v>
      </c>
      <c r="H5584">
        <v>13.333</v>
      </c>
      <c r="I5584">
        <v>2.9860000000000002</v>
      </c>
      <c r="J5584">
        <v>1</v>
      </c>
      <c r="K5584">
        <v>1172.3030000000001</v>
      </c>
      <c r="L5584" t="s">
        <v>560</v>
      </c>
      <c r="M5584" t="s">
        <v>559</v>
      </c>
      <c r="N5584" s="8">
        <v>43412</v>
      </c>
      <c r="O5584">
        <v>0</v>
      </c>
      <c r="P5584">
        <v>0</v>
      </c>
      <c r="Q5584">
        <v>15285.001</v>
      </c>
      <c r="R5584">
        <v>1533.2090000000001</v>
      </c>
      <c r="S5584">
        <v>3.194</v>
      </c>
      <c r="T5584">
        <v>33</v>
      </c>
      <c r="U5584">
        <v>4646.0879999999997</v>
      </c>
      <c r="V5584">
        <v>12</v>
      </c>
      <c r="W5584">
        <v>2.036</v>
      </c>
      <c r="X5584">
        <v>3.29</v>
      </c>
      <c r="Y5584" s="8">
        <v>43412</v>
      </c>
    </row>
    <row r="5585" spans="1:25" x14ac:dyDescent="0.25">
      <c r="A5585">
        <v>-111.97763234</v>
      </c>
      <c r="B5585">
        <v>33.07924878</v>
      </c>
      <c r="C5585" t="s">
        <v>563</v>
      </c>
      <c r="D5585" t="s">
        <v>562</v>
      </c>
      <c r="E5585" t="s">
        <v>561</v>
      </c>
      <c r="F5585">
        <v>3063</v>
      </c>
      <c r="G5585">
        <v>2</v>
      </c>
      <c r="H5585">
        <v>13.333</v>
      </c>
      <c r="I5585">
        <v>2.7559999999999998</v>
      </c>
      <c r="J5585">
        <v>1</v>
      </c>
      <c r="K5585">
        <v>1172.28</v>
      </c>
      <c r="L5585" t="s">
        <v>560</v>
      </c>
      <c r="M5585" t="s">
        <v>559</v>
      </c>
      <c r="N5585" s="8">
        <v>43412</v>
      </c>
      <c r="O5585">
        <v>0</v>
      </c>
      <c r="P5585">
        <v>0</v>
      </c>
      <c r="Q5585">
        <v>13331.579</v>
      </c>
      <c r="R5585">
        <v>1448.704</v>
      </c>
      <c r="S5585">
        <v>3.0179999999999998</v>
      </c>
      <c r="T5585">
        <v>33</v>
      </c>
      <c r="U5585">
        <v>4390.0110000000004</v>
      </c>
      <c r="V5585">
        <v>12</v>
      </c>
      <c r="W5585">
        <v>1.879</v>
      </c>
      <c r="X5585">
        <v>3.0369999999999999</v>
      </c>
      <c r="Y5585" s="8">
        <v>43412</v>
      </c>
    </row>
    <row r="5586" spans="1:25" x14ac:dyDescent="0.25">
      <c r="A5586">
        <v>-111.97763083</v>
      </c>
      <c r="B5586">
        <v>33.079256780000001</v>
      </c>
      <c r="C5586" t="s">
        <v>563</v>
      </c>
      <c r="D5586" t="s">
        <v>562</v>
      </c>
      <c r="E5586" t="s">
        <v>561</v>
      </c>
      <c r="F5586">
        <v>3064</v>
      </c>
      <c r="G5586">
        <v>359</v>
      </c>
      <c r="H5586">
        <v>13.333</v>
      </c>
      <c r="I5586">
        <v>2.8220000000000001</v>
      </c>
      <c r="J5586">
        <v>1</v>
      </c>
      <c r="K5586">
        <v>1172.31</v>
      </c>
      <c r="L5586" t="s">
        <v>560</v>
      </c>
      <c r="M5586" t="s">
        <v>559</v>
      </c>
      <c r="N5586" s="8">
        <v>43412</v>
      </c>
      <c r="O5586">
        <v>0</v>
      </c>
      <c r="P5586">
        <v>0</v>
      </c>
      <c r="Q5586">
        <v>13815.679</v>
      </c>
      <c r="R5586">
        <v>1466.395</v>
      </c>
      <c r="S5586">
        <v>3.0550000000000002</v>
      </c>
      <c r="T5586">
        <v>33</v>
      </c>
      <c r="U5586">
        <v>4443.6220000000003</v>
      </c>
      <c r="V5586">
        <v>12</v>
      </c>
      <c r="W5586">
        <v>1.9239999999999999</v>
      </c>
      <c r="X5586">
        <v>3.109</v>
      </c>
      <c r="Y5586" s="8">
        <v>43412</v>
      </c>
    </row>
    <row r="5587" spans="1:25" x14ac:dyDescent="0.25">
      <c r="A5587">
        <v>-111.97763234</v>
      </c>
      <c r="B5587">
        <v>33.079263779999998</v>
      </c>
      <c r="C5587" t="s">
        <v>563</v>
      </c>
      <c r="D5587" t="s">
        <v>562</v>
      </c>
      <c r="E5587" t="s">
        <v>561</v>
      </c>
      <c r="F5587">
        <v>3065</v>
      </c>
      <c r="G5587">
        <v>2</v>
      </c>
      <c r="H5587">
        <v>13.333</v>
      </c>
      <c r="I5587">
        <v>2.9860000000000002</v>
      </c>
      <c r="J5587">
        <v>1</v>
      </c>
      <c r="K5587">
        <v>1172.277</v>
      </c>
      <c r="L5587" t="s">
        <v>560</v>
      </c>
      <c r="M5587" t="s">
        <v>559</v>
      </c>
      <c r="N5587" s="8">
        <v>43412</v>
      </c>
      <c r="O5587">
        <v>0</v>
      </c>
      <c r="P5587">
        <v>0</v>
      </c>
      <c r="Q5587">
        <v>12119.316999999999</v>
      </c>
      <c r="R5587">
        <v>1215.665</v>
      </c>
      <c r="S5587">
        <v>2.5329999999999999</v>
      </c>
      <c r="T5587">
        <v>33</v>
      </c>
      <c r="U5587">
        <v>3683.8339999999998</v>
      </c>
      <c r="V5587">
        <v>12</v>
      </c>
      <c r="W5587">
        <v>2.036</v>
      </c>
      <c r="X5587">
        <v>3.29</v>
      </c>
      <c r="Y5587" s="8">
        <v>43412</v>
      </c>
    </row>
    <row r="5588" spans="1:25" x14ac:dyDescent="0.25">
      <c r="A5588">
        <v>-111.97763148999999</v>
      </c>
      <c r="B5588">
        <v>33.07927179</v>
      </c>
      <c r="C5588" t="s">
        <v>563</v>
      </c>
      <c r="D5588" t="s">
        <v>562</v>
      </c>
      <c r="E5588" t="s">
        <v>561</v>
      </c>
      <c r="F5588">
        <v>3066</v>
      </c>
      <c r="G5588">
        <v>357</v>
      </c>
      <c r="H5588">
        <v>13.333</v>
      </c>
      <c r="I5588">
        <v>2.657</v>
      </c>
      <c r="J5588">
        <v>1</v>
      </c>
      <c r="K5588">
        <v>1172.3789999999999</v>
      </c>
      <c r="L5588" t="s">
        <v>560</v>
      </c>
      <c r="M5588" t="s">
        <v>559</v>
      </c>
      <c r="N5588" s="8">
        <v>43412</v>
      </c>
      <c r="O5588">
        <v>0</v>
      </c>
      <c r="P5588">
        <v>0</v>
      </c>
      <c r="Q5588">
        <v>13895.215</v>
      </c>
      <c r="R5588">
        <v>1565.877</v>
      </c>
      <c r="S5588">
        <v>3.262</v>
      </c>
      <c r="T5588">
        <v>33</v>
      </c>
      <c r="U5588">
        <v>4745.0810000000001</v>
      </c>
      <c r="V5588">
        <v>12</v>
      </c>
      <c r="W5588">
        <v>1.8120000000000001</v>
      </c>
      <c r="X5588">
        <v>2.9279999999999999</v>
      </c>
      <c r="Y5588" s="8">
        <v>43412</v>
      </c>
    </row>
    <row r="5589" spans="1:25" x14ac:dyDescent="0.25">
      <c r="A5589">
        <v>-111.97763049</v>
      </c>
      <c r="B5589">
        <v>33.079279790000001</v>
      </c>
      <c r="C5589" t="s">
        <v>563</v>
      </c>
      <c r="D5589" t="s">
        <v>562</v>
      </c>
      <c r="E5589" t="s">
        <v>561</v>
      </c>
      <c r="F5589">
        <v>3067</v>
      </c>
      <c r="G5589">
        <v>357</v>
      </c>
      <c r="H5589">
        <v>13.333</v>
      </c>
      <c r="I5589">
        <v>2.5590000000000002</v>
      </c>
      <c r="J5589">
        <v>1</v>
      </c>
      <c r="K5589">
        <v>1172.326</v>
      </c>
      <c r="L5589" t="s">
        <v>560</v>
      </c>
      <c r="M5589" t="s">
        <v>559</v>
      </c>
      <c r="N5589" s="8">
        <v>43412</v>
      </c>
      <c r="O5589">
        <v>0</v>
      </c>
      <c r="P5589">
        <v>0</v>
      </c>
      <c r="Q5589">
        <v>14753.200999999999</v>
      </c>
      <c r="R5589">
        <v>1726.509</v>
      </c>
      <c r="S5589">
        <v>3.597</v>
      </c>
      <c r="T5589">
        <v>33</v>
      </c>
      <c r="U5589">
        <v>5231.8459999999995</v>
      </c>
      <c r="V5589">
        <v>12</v>
      </c>
      <c r="W5589">
        <v>1.7450000000000001</v>
      </c>
      <c r="X5589">
        <v>2.82</v>
      </c>
      <c r="Y5589" s="8">
        <v>43412</v>
      </c>
    </row>
    <row r="5590" spans="1:25" x14ac:dyDescent="0.25">
      <c r="A5590">
        <v>-111.97763049</v>
      </c>
      <c r="B5590">
        <v>33.079287790000002</v>
      </c>
      <c r="C5590" t="s">
        <v>563</v>
      </c>
      <c r="D5590" t="s">
        <v>562</v>
      </c>
      <c r="E5590" t="s">
        <v>561</v>
      </c>
      <c r="F5590">
        <v>3068</v>
      </c>
      <c r="G5590">
        <v>357</v>
      </c>
      <c r="H5590">
        <v>13.333</v>
      </c>
      <c r="I5590">
        <v>2.9860000000000002</v>
      </c>
      <c r="J5590">
        <v>1</v>
      </c>
      <c r="K5590">
        <v>1172.3389999999999</v>
      </c>
      <c r="L5590" t="s">
        <v>560</v>
      </c>
      <c r="M5590" t="s">
        <v>559</v>
      </c>
      <c r="N5590" s="8">
        <v>43412</v>
      </c>
      <c r="O5590">
        <v>0</v>
      </c>
      <c r="P5590">
        <v>0</v>
      </c>
      <c r="Q5590">
        <v>14127.819</v>
      </c>
      <c r="R5590">
        <v>1417.134</v>
      </c>
      <c r="S5590">
        <v>2.952</v>
      </c>
      <c r="T5590">
        <v>33</v>
      </c>
      <c r="U5590">
        <v>4294.3459999999995</v>
      </c>
      <c r="V5590">
        <v>12</v>
      </c>
      <c r="W5590">
        <v>2.036</v>
      </c>
      <c r="X5590">
        <v>3.29</v>
      </c>
      <c r="Y5590" s="8">
        <v>43412</v>
      </c>
    </row>
    <row r="5591" spans="1:25" x14ac:dyDescent="0.25">
      <c r="A5591">
        <v>-111.97763134</v>
      </c>
      <c r="B5591">
        <v>33.079295780000002</v>
      </c>
      <c r="C5591" t="s">
        <v>563</v>
      </c>
      <c r="D5591" t="s">
        <v>562</v>
      </c>
      <c r="E5591" t="s">
        <v>561</v>
      </c>
      <c r="F5591">
        <v>3069</v>
      </c>
      <c r="G5591">
        <v>2</v>
      </c>
      <c r="H5591">
        <v>13.333</v>
      </c>
      <c r="I5591">
        <v>2.9860000000000002</v>
      </c>
      <c r="J5591">
        <v>1</v>
      </c>
      <c r="K5591">
        <v>1172.287</v>
      </c>
      <c r="L5591" t="s">
        <v>560</v>
      </c>
      <c r="M5591" t="s">
        <v>559</v>
      </c>
      <c r="N5591" s="8">
        <v>43412</v>
      </c>
      <c r="O5591">
        <v>0</v>
      </c>
      <c r="P5591">
        <v>0</v>
      </c>
      <c r="Q5591">
        <v>14797.045</v>
      </c>
      <c r="R5591">
        <v>1484.2629999999999</v>
      </c>
      <c r="S5591">
        <v>3.0920000000000001</v>
      </c>
      <c r="T5591">
        <v>33</v>
      </c>
      <c r="U5591">
        <v>4497.7669999999998</v>
      </c>
      <c r="V5591">
        <v>12</v>
      </c>
      <c r="W5591">
        <v>2.036</v>
      </c>
      <c r="X5591">
        <v>3.29</v>
      </c>
      <c r="Y5591" s="8">
        <v>43412</v>
      </c>
    </row>
    <row r="5592" spans="1:25" x14ac:dyDescent="0.25">
      <c r="A5592">
        <v>-111.97763166</v>
      </c>
      <c r="B5592">
        <v>33.079303779999996</v>
      </c>
      <c r="C5592" t="s">
        <v>563</v>
      </c>
      <c r="D5592" t="s">
        <v>562</v>
      </c>
      <c r="E5592" t="s">
        <v>561</v>
      </c>
      <c r="F5592">
        <v>3070</v>
      </c>
      <c r="G5592">
        <v>358</v>
      </c>
      <c r="H5592">
        <v>13.333</v>
      </c>
      <c r="I5592">
        <v>2.887</v>
      </c>
      <c r="J5592">
        <v>1</v>
      </c>
      <c r="K5592">
        <v>1172.2380000000001</v>
      </c>
      <c r="L5592" t="s">
        <v>560</v>
      </c>
      <c r="M5592" t="s">
        <v>559</v>
      </c>
      <c r="N5592" s="8">
        <v>43412</v>
      </c>
      <c r="O5592">
        <v>0</v>
      </c>
      <c r="P5592">
        <v>0</v>
      </c>
      <c r="Q5592">
        <v>15844.231</v>
      </c>
      <c r="R5592">
        <v>1643.4849999999999</v>
      </c>
      <c r="S5592">
        <v>3.4239999999999999</v>
      </c>
      <c r="T5592">
        <v>33</v>
      </c>
      <c r="U5592">
        <v>4980.2579999999998</v>
      </c>
      <c r="V5592">
        <v>12</v>
      </c>
      <c r="W5592">
        <v>1.9690000000000001</v>
      </c>
      <c r="X5592">
        <v>3.181</v>
      </c>
      <c r="Y5592" s="8">
        <v>43412</v>
      </c>
    </row>
    <row r="5593" spans="1:25" x14ac:dyDescent="0.25">
      <c r="A5593">
        <v>-111.97763066</v>
      </c>
      <c r="B5593">
        <v>33.079311779999998</v>
      </c>
      <c r="C5593" t="s">
        <v>563</v>
      </c>
      <c r="D5593" t="s">
        <v>562</v>
      </c>
      <c r="E5593" t="s">
        <v>561</v>
      </c>
      <c r="F5593">
        <v>3071</v>
      </c>
      <c r="G5593">
        <v>358</v>
      </c>
      <c r="H5593">
        <v>13.333</v>
      </c>
      <c r="I5593">
        <v>2.8220000000000001</v>
      </c>
      <c r="J5593">
        <v>1</v>
      </c>
      <c r="K5593">
        <v>1172.28</v>
      </c>
      <c r="L5593" t="s">
        <v>560</v>
      </c>
      <c r="M5593" t="s">
        <v>559</v>
      </c>
      <c r="N5593" s="8">
        <v>43412</v>
      </c>
      <c r="O5593">
        <v>0</v>
      </c>
      <c r="P5593">
        <v>0</v>
      </c>
      <c r="Q5593">
        <v>15733.74</v>
      </c>
      <c r="R5593">
        <v>1669.9780000000001</v>
      </c>
      <c r="S5593">
        <v>3.4790000000000001</v>
      </c>
      <c r="T5593">
        <v>33</v>
      </c>
      <c r="U5593">
        <v>5060.54</v>
      </c>
      <c r="V5593">
        <v>12</v>
      </c>
      <c r="W5593">
        <v>1.9239999999999999</v>
      </c>
      <c r="X5593">
        <v>3.109</v>
      </c>
      <c r="Y5593" s="8">
        <v>43412</v>
      </c>
    </row>
    <row r="5594" spans="1:25" x14ac:dyDescent="0.25">
      <c r="A5594">
        <v>-111.97763203</v>
      </c>
      <c r="B5594">
        <v>33.079319820000002</v>
      </c>
      <c r="C5594" t="s">
        <v>563</v>
      </c>
      <c r="D5594" t="s">
        <v>562</v>
      </c>
      <c r="E5594" t="s">
        <v>561</v>
      </c>
      <c r="F5594">
        <v>3072</v>
      </c>
      <c r="G5594">
        <v>6</v>
      </c>
      <c r="H5594">
        <v>13.333</v>
      </c>
      <c r="I5594">
        <v>3.0179999999999998</v>
      </c>
      <c r="J5594">
        <v>1</v>
      </c>
      <c r="K5594">
        <v>1172.3030000000001</v>
      </c>
      <c r="L5594" t="s">
        <v>560</v>
      </c>
      <c r="M5594" t="s">
        <v>559</v>
      </c>
      <c r="N5594" s="8">
        <v>43412</v>
      </c>
      <c r="O5594">
        <v>0</v>
      </c>
      <c r="P5594">
        <v>0</v>
      </c>
      <c r="Q5594">
        <v>13344.852999999999</v>
      </c>
      <c r="R5594">
        <v>1324.047</v>
      </c>
      <c r="S5594">
        <v>2.758</v>
      </c>
      <c r="T5594">
        <v>33</v>
      </c>
      <c r="U5594">
        <v>4012.2620000000002</v>
      </c>
      <c r="V5594">
        <v>12</v>
      </c>
      <c r="W5594">
        <v>2.0579999999999998</v>
      </c>
      <c r="X5594">
        <v>3.3260000000000001</v>
      </c>
      <c r="Y5594" s="8">
        <v>43412</v>
      </c>
    </row>
    <row r="5595" spans="1:25" x14ac:dyDescent="0.25">
      <c r="A5595">
        <v>-111.97763032</v>
      </c>
      <c r="B5595">
        <v>33.079327790000001</v>
      </c>
      <c r="C5595" t="s">
        <v>563</v>
      </c>
      <c r="D5595" t="s">
        <v>562</v>
      </c>
      <c r="E5595" t="s">
        <v>561</v>
      </c>
      <c r="F5595">
        <v>3073</v>
      </c>
      <c r="G5595">
        <v>356</v>
      </c>
      <c r="H5595">
        <v>13.333</v>
      </c>
      <c r="I5595">
        <v>2.69</v>
      </c>
      <c r="J5595">
        <v>1</v>
      </c>
      <c r="K5595">
        <v>1172.31</v>
      </c>
      <c r="L5595" t="s">
        <v>560</v>
      </c>
      <c r="M5595" t="s">
        <v>559</v>
      </c>
      <c r="N5595" s="8">
        <v>43412</v>
      </c>
      <c r="O5595">
        <v>0</v>
      </c>
      <c r="P5595">
        <v>0</v>
      </c>
      <c r="Q5595">
        <v>14212.092000000001</v>
      </c>
      <c r="R5595">
        <v>1582.0550000000001</v>
      </c>
      <c r="S5595">
        <v>3.2959999999999998</v>
      </c>
      <c r="T5595">
        <v>33</v>
      </c>
      <c r="U5595">
        <v>4794.1049999999996</v>
      </c>
      <c r="V5595">
        <v>12</v>
      </c>
      <c r="W5595">
        <v>1.8340000000000001</v>
      </c>
      <c r="X5595">
        <v>2.964</v>
      </c>
      <c r="Y5595" s="8">
        <v>43412</v>
      </c>
    </row>
    <row r="5596" spans="1:25" x14ac:dyDescent="0.25">
      <c r="A5596">
        <v>-111.97763183000001</v>
      </c>
      <c r="B5596">
        <v>33.079334780000003</v>
      </c>
      <c r="C5596" t="s">
        <v>563</v>
      </c>
      <c r="D5596" t="s">
        <v>562</v>
      </c>
      <c r="E5596" t="s">
        <v>561</v>
      </c>
      <c r="F5596">
        <v>3074</v>
      </c>
      <c r="G5596">
        <v>359</v>
      </c>
      <c r="H5596">
        <v>13.333</v>
      </c>
      <c r="I5596">
        <v>2.7890000000000001</v>
      </c>
      <c r="J5596">
        <v>1</v>
      </c>
      <c r="K5596">
        <v>1172.375</v>
      </c>
      <c r="L5596" t="s">
        <v>560</v>
      </c>
      <c r="M5596" t="s">
        <v>559</v>
      </c>
      <c r="N5596" s="8">
        <v>43412</v>
      </c>
      <c r="O5596">
        <v>0</v>
      </c>
      <c r="P5596">
        <v>0</v>
      </c>
      <c r="Q5596">
        <v>13842.669</v>
      </c>
      <c r="R5596">
        <v>1486.5450000000001</v>
      </c>
      <c r="S5596">
        <v>3.097</v>
      </c>
      <c r="T5596">
        <v>33</v>
      </c>
      <c r="U5596">
        <v>4504.683</v>
      </c>
      <c r="V5596">
        <v>12</v>
      </c>
      <c r="W5596">
        <v>1.901</v>
      </c>
      <c r="X5596">
        <v>3.073</v>
      </c>
      <c r="Y5596" s="8">
        <v>43412</v>
      </c>
    </row>
    <row r="5597" spans="1:25" x14ac:dyDescent="0.25">
      <c r="A5597">
        <v>-111.97763032</v>
      </c>
      <c r="B5597">
        <v>33.079342789999998</v>
      </c>
      <c r="C5597" t="s">
        <v>563</v>
      </c>
      <c r="D5597" t="s">
        <v>562</v>
      </c>
      <c r="E5597" t="s">
        <v>561</v>
      </c>
      <c r="F5597">
        <v>3075</v>
      </c>
      <c r="G5597">
        <v>356</v>
      </c>
      <c r="H5597">
        <v>13.333</v>
      </c>
      <c r="I5597">
        <v>2.7229999999999999</v>
      </c>
      <c r="J5597">
        <v>1</v>
      </c>
      <c r="K5597">
        <v>1172.29</v>
      </c>
      <c r="L5597" t="s">
        <v>560</v>
      </c>
      <c r="M5597" t="s">
        <v>559</v>
      </c>
      <c r="N5597" s="8">
        <v>43412</v>
      </c>
      <c r="O5597">
        <v>0</v>
      </c>
      <c r="P5597">
        <v>0</v>
      </c>
      <c r="Q5597">
        <v>16134.284</v>
      </c>
      <c r="R5597">
        <v>1774.3889999999999</v>
      </c>
      <c r="S5597">
        <v>3.6970000000000001</v>
      </c>
      <c r="T5597">
        <v>33</v>
      </c>
      <c r="U5597">
        <v>5376.9369999999999</v>
      </c>
      <c r="V5597">
        <v>12</v>
      </c>
      <c r="W5597">
        <v>1.857</v>
      </c>
      <c r="X5597">
        <v>3.0009999999999999</v>
      </c>
      <c r="Y5597" s="8">
        <v>43412</v>
      </c>
    </row>
    <row r="5598" spans="1:25" x14ac:dyDescent="0.25">
      <c r="A5598">
        <v>-111.97763186</v>
      </c>
      <c r="B5598">
        <v>33.079350810000001</v>
      </c>
      <c r="C5598" t="s">
        <v>563</v>
      </c>
      <c r="D5598" t="s">
        <v>562</v>
      </c>
      <c r="E5598" t="s">
        <v>561</v>
      </c>
      <c r="F5598">
        <v>3076</v>
      </c>
      <c r="G5598">
        <v>5</v>
      </c>
      <c r="H5598">
        <v>13.333</v>
      </c>
      <c r="I5598">
        <v>3.0840000000000001</v>
      </c>
      <c r="J5598">
        <v>1</v>
      </c>
      <c r="K5598">
        <v>1172.3389999999999</v>
      </c>
      <c r="L5598" t="s">
        <v>560</v>
      </c>
      <c r="M5598" t="s">
        <v>559</v>
      </c>
      <c r="N5598" s="8">
        <v>43412</v>
      </c>
      <c r="O5598">
        <v>0</v>
      </c>
      <c r="P5598">
        <v>0</v>
      </c>
      <c r="Q5598">
        <v>16894.447</v>
      </c>
      <c r="R5598">
        <v>1640.5650000000001</v>
      </c>
      <c r="S5598">
        <v>3.4180000000000001</v>
      </c>
      <c r="T5598">
        <v>33</v>
      </c>
      <c r="U5598">
        <v>4971.4089999999997</v>
      </c>
      <c r="V5598">
        <v>12</v>
      </c>
      <c r="W5598">
        <v>2.1030000000000002</v>
      </c>
      <c r="X5598">
        <v>3.3980000000000001</v>
      </c>
      <c r="Y5598" s="8">
        <v>43412</v>
      </c>
    </row>
    <row r="5599" spans="1:25" x14ac:dyDescent="0.25">
      <c r="A5599">
        <v>-111.97762966000001</v>
      </c>
      <c r="B5599">
        <v>33.07935878</v>
      </c>
      <c r="C5599" t="s">
        <v>563</v>
      </c>
      <c r="D5599" t="s">
        <v>562</v>
      </c>
      <c r="E5599" t="s">
        <v>561</v>
      </c>
      <c r="F5599">
        <v>3077</v>
      </c>
      <c r="G5599">
        <v>358</v>
      </c>
      <c r="H5599">
        <v>13.333</v>
      </c>
      <c r="I5599">
        <v>2.8540000000000001</v>
      </c>
      <c r="J5599">
        <v>1</v>
      </c>
      <c r="K5599">
        <v>1172.375</v>
      </c>
      <c r="L5599" t="s">
        <v>560</v>
      </c>
      <c r="M5599" t="s">
        <v>559</v>
      </c>
      <c r="N5599" s="8">
        <v>43412</v>
      </c>
      <c r="O5599">
        <v>0</v>
      </c>
      <c r="P5599">
        <v>0</v>
      </c>
      <c r="Q5599">
        <v>17326.992999999999</v>
      </c>
      <c r="R5599">
        <v>1817.9469999999999</v>
      </c>
      <c r="S5599">
        <v>3.7869999999999999</v>
      </c>
      <c r="T5599">
        <v>33</v>
      </c>
      <c r="U5599">
        <v>5508.93</v>
      </c>
      <c r="V5599">
        <v>12</v>
      </c>
      <c r="W5599">
        <v>1.946</v>
      </c>
      <c r="X5599">
        <v>3.145</v>
      </c>
      <c r="Y5599" s="8">
        <v>43412</v>
      </c>
    </row>
    <row r="5600" spans="1:25" x14ac:dyDescent="0.25">
      <c r="A5600">
        <v>-111.97763320999999</v>
      </c>
      <c r="B5600">
        <v>33.079366989999997</v>
      </c>
      <c r="C5600" t="s">
        <v>563</v>
      </c>
      <c r="D5600" t="s">
        <v>562</v>
      </c>
      <c r="E5600" t="s">
        <v>561</v>
      </c>
      <c r="F5600">
        <v>3078</v>
      </c>
      <c r="G5600">
        <v>13</v>
      </c>
      <c r="H5600">
        <v>13.333</v>
      </c>
      <c r="I5600">
        <v>2.887</v>
      </c>
      <c r="J5600">
        <v>1</v>
      </c>
      <c r="K5600">
        <v>1172.3230000000001</v>
      </c>
      <c r="L5600" t="s">
        <v>560</v>
      </c>
      <c r="M5600" t="s">
        <v>559</v>
      </c>
      <c r="N5600" s="8">
        <v>43412</v>
      </c>
      <c r="O5600">
        <v>0</v>
      </c>
      <c r="P5600">
        <v>0</v>
      </c>
      <c r="Q5600">
        <v>14317.516</v>
      </c>
      <c r="R5600">
        <v>1485.123</v>
      </c>
      <c r="S5600">
        <v>3.0939999999999999</v>
      </c>
      <c r="T5600">
        <v>33</v>
      </c>
      <c r="U5600">
        <v>4500.3710000000001</v>
      </c>
      <c r="V5600">
        <v>12</v>
      </c>
      <c r="W5600">
        <v>1.9690000000000001</v>
      </c>
      <c r="X5600">
        <v>3.181</v>
      </c>
      <c r="Y5600" s="8">
        <v>43412</v>
      </c>
    </row>
    <row r="5601" spans="1:25" x14ac:dyDescent="0.25">
      <c r="A5601">
        <v>-111.97762813</v>
      </c>
      <c r="B5601">
        <v>33.07937493</v>
      </c>
      <c r="C5601" t="s">
        <v>563</v>
      </c>
      <c r="D5601" t="s">
        <v>562</v>
      </c>
      <c r="E5601" t="s">
        <v>561</v>
      </c>
      <c r="F5601">
        <v>3079</v>
      </c>
      <c r="G5601">
        <v>349</v>
      </c>
      <c r="H5601">
        <v>13.333</v>
      </c>
      <c r="I5601">
        <v>3.15</v>
      </c>
      <c r="J5601">
        <v>1</v>
      </c>
      <c r="K5601">
        <v>1172.326</v>
      </c>
      <c r="L5601" t="s">
        <v>560</v>
      </c>
      <c r="M5601" t="s">
        <v>559</v>
      </c>
      <c r="N5601" s="8">
        <v>43412</v>
      </c>
      <c r="O5601">
        <v>0</v>
      </c>
      <c r="P5601">
        <v>0</v>
      </c>
      <c r="Q5601">
        <v>14306.995999999999</v>
      </c>
      <c r="R5601">
        <v>1360.3620000000001</v>
      </c>
      <c r="S5601">
        <v>2.8340000000000001</v>
      </c>
      <c r="T5601">
        <v>33</v>
      </c>
      <c r="U5601">
        <v>4122.3090000000002</v>
      </c>
      <c r="V5601">
        <v>12</v>
      </c>
      <c r="W5601">
        <v>2.1469999999999998</v>
      </c>
      <c r="X5601">
        <v>3.4710000000000001</v>
      </c>
      <c r="Y5601" s="8">
        <v>43412</v>
      </c>
    </row>
    <row r="5602" spans="1:25" x14ac:dyDescent="0.25">
      <c r="A5602">
        <v>-111.9776317</v>
      </c>
      <c r="B5602">
        <v>33.079381900000001</v>
      </c>
      <c r="C5602" t="s">
        <v>563</v>
      </c>
      <c r="D5602" t="s">
        <v>562</v>
      </c>
      <c r="E5602" t="s">
        <v>561</v>
      </c>
      <c r="F5602">
        <v>3080</v>
      </c>
      <c r="G5602">
        <v>10</v>
      </c>
      <c r="H5602">
        <v>13.333</v>
      </c>
      <c r="I5602">
        <v>2.9529999999999998</v>
      </c>
      <c r="J5602">
        <v>1</v>
      </c>
      <c r="K5602">
        <v>1172.336</v>
      </c>
      <c r="L5602" t="s">
        <v>560</v>
      </c>
      <c r="M5602" t="s">
        <v>559</v>
      </c>
      <c r="N5602" s="8">
        <v>43412</v>
      </c>
      <c r="O5602">
        <v>0</v>
      </c>
      <c r="P5602">
        <v>0</v>
      </c>
      <c r="Q5602">
        <v>14520.762000000001</v>
      </c>
      <c r="R5602">
        <v>1472.7339999999999</v>
      </c>
      <c r="S5602">
        <v>3.0680000000000001</v>
      </c>
      <c r="T5602">
        <v>33</v>
      </c>
      <c r="U5602">
        <v>4462.8289999999997</v>
      </c>
      <c r="V5602">
        <v>12</v>
      </c>
      <c r="W5602">
        <v>2.0129999999999999</v>
      </c>
      <c r="X5602">
        <v>3.254</v>
      </c>
      <c r="Y5602" s="8">
        <v>43412</v>
      </c>
    </row>
    <row r="5603" spans="1:25" x14ac:dyDescent="0.25">
      <c r="A5603">
        <v>-111.97762983</v>
      </c>
      <c r="B5603">
        <v>33.07938978</v>
      </c>
      <c r="C5603" t="s">
        <v>563</v>
      </c>
      <c r="D5603" t="s">
        <v>562</v>
      </c>
      <c r="E5603" t="s">
        <v>561</v>
      </c>
      <c r="F5603">
        <v>3081</v>
      </c>
      <c r="G5603">
        <v>359</v>
      </c>
      <c r="H5603">
        <v>13.333</v>
      </c>
      <c r="I5603">
        <v>2.7890000000000001</v>
      </c>
      <c r="J5603">
        <v>1</v>
      </c>
      <c r="K5603">
        <v>1172.2739999999999</v>
      </c>
      <c r="L5603" t="s">
        <v>560</v>
      </c>
      <c r="M5603" t="s">
        <v>559</v>
      </c>
      <c r="N5603" s="8">
        <v>43412</v>
      </c>
      <c r="O5603">
        <v>0</v>
      </c>
      <c r="P5603">
        <v>0</v>
      </c>
      <c r="Q5603">
        <v>14445.852999999999</v>
      </c>
      <c r="R5603">
        <v>1551.3209999999999</v>
      </c>
      <c r="S5603">
        <v>3.2320000000000002</v>
      </c>
      <c r="T5603">
        <v>33</v>
      </c>
      <c r="U5603">
        <v>4700.9709999999995</v>
      </c>
      <c r="V5603">
        <v>12</v>
      </c>
      <c r="W5603">
        <v>1.901</v>
      </c>
      <c r="X5603">
        <v>3.073</v>
      </c>
      <c r="Y5603" s="8">
        <v>43412</v>
      </c>
    </row>
    <row r="5604" spans="1:25" x14ac:dyDescent="0.25">
      <c r="A5604">
        <v>-111.97763017</v>
      </c>
      <c r="B5604">
        <v>33.079397780000001</v>
      </c>
      <c r="C5604" t="s">
        <v>563</v>
      </c>
      <c r="D5604" t="s">
        <v>562</v>
      </c>
      <c r="E5604" t="s">
        <v>561</v>
      </c>
      <c r="F5604">
        <v>3082</v>
      </c>
      <c r="G5604">
        <v>1</v>
      </c>
      <c r="H5604">
        <v>13.333</v>
      </c>
      <c r="I5604">
        <v>2.8540000000000001</v>
      </c>
      <c r="J5604">
        <v>1</v>
      </c>
      <c r="K5604">
        <v>1172.277</v>
      </c>
      <c r="L5604" t="s">
        <v>560</v>
      </c>
      <c r="M5604" t="s">
        <v>559</v>
      </c>
      <c r="N5604" s="8">
        <v>43412</v>
      </c>
      <c r="O5604">
        <v>0</v>
      </c>
      <c r="P5604">
        <v>0</v>
      </c>
      <c r="Q5604">
        <v>16766.11</v>
      </c>
      <c r="R5604">
        <v>1759.0989999999999</v>
      </c>
      <c r="S5604">
        <v>3.665</v>
      </c>
      <c r="T5604">
        <v>33</v>
      </c>
      <c r="U5604">
        <v>5330.6040000000003</v>
      </c>
      <c r="V5604">
        <v>12</v>
      </c>
      <c r="W5604">
        <v>1.946</v>
      </c>
      <c r="X5604">
        <v>3.145</v>
      </c>
      <c r="Y5604" s="8">
        <v>43412</v>
      </c>
    </row>
    <row r="5605" spans="1:25" x14ac:dyDescent="0.25">
      <c r="A5605">
        <v>-111.97762897</v>
      </c>
      <c r="B5605">
        <v>33.079405819999998</v>
      </c>
      <c r="C5605" t="s">
        <v>563</v>
      </c>
      <c r="D5605" t="s">
        <v>562</v>
      </c>
      <c r="E5605" t="s">
        <v>561</v>
      </c>
      <c r="F5605">
        <v>3083</v>
      </c>
      <c r="G5605">
        <v>354</v>
      </c>
      <c r="H5605">
        <v>13.333</v>
      </c>
      <c r="I5605">
        <v>2.92</v>
      </c>
      <c r="J5605">
        <v>1</v>
      </c>
      <c r="K5605">
        <v>1172.329</v>
      </c>
      <c r="L5605" t="s">
        <v>560</v>
      </c>
      <c r="M5605" t="s">
        <v>559</v>
      </c>
      <c r="N5605" s="8">
        <v>43412</v>
      </c>
      <c r="O5605">
        <v>0</v>
      </c>
      <c r="P5605">
        <v>0</v>
      </c>
      <c r="Q5605">
        <v>13486.299000000001</v>
      </c>
      <c r="R5605">
        <v>1383.184</v>
      </c>
      <c r="S5605">
        <v>2.8820000000000001</v>
      </c>
      <c r="T5605">
        <v>33</v>
      </c>
      <c r="U5605">
        <v>4191.4679999999998</v>
      </c>
      <c r="V5605">
        <v>12</v>
      </c>
      <c r="W5605">
        <v>1.9910000000000001</v>
      </c>
      <c r="X5605">
        <v>3.218</v>
      </c>
      <c r="Y5605" s="8">
        <v>43412</v>
      </c>
    </row>
    <row r="5606" spans="1:25" x14ac:dyDescent="0.25">
      <c r="A5606">
        <v>-111.97763</v>
      </c>
      <c r="B5606">
        <v>33.079413770000002</v>
      </c>
      <c r="C5606" t="s">
        <v>563</v>
      </c>
      <c r="D5606" t="s">
        <v>562</v>
      </c>
      <c r="E5606" t="s">
        <v>561</v>
      </c>
      <c r="F5606">
        <v>3084</v>
      </c>
      <c r="G5606">
        <v>0</v>
      </c>
      <c r="H5606">
        <v>13.333</v>
      </c>
      <c r="I5606">
        <v>2.7559999999999998</v>
      </c>
      <c r="J5606">
        <v>1</v>
      </c>
      <c r="K5606">
        <v>1172.3</v>
      </c>
      <c r="L5606" t="s">
        <v>560</v>
      </c>
      <c r="M5606" t="s">
        <v>559</v>
      </c>
      <c r="N5606" s="8">
        <v>43412</v>
      </c>
      <c r="O5606">
        <v>0</v>
      </c>
      <c r="P5606">
        <v>0</v>
      </c>
      <c r="Q5606">
        <v>14314.707</v>
      </c>
      <c r="R5606">
        <v>1555.537</v>
      </c>
      <c r="S5606">
        <v>3.2410000000000001</v>
      </c>
      <c r="T5606">
        <v>33</v>
      </c>
      <c r="U5606">
        <v>4713.75</v>
      </c>
      <c r="V5606">
        <v>12</v>
      </c>
      <c r="W5606">
        <v>1.879</v>
      </c>
      <c r="X5606">
        <v>3.0369999999999999</v>
      </c>
      <c r="Y5606" s="8">
        <v>43412</v>
      </c>
    </row>
    <row r="5607" spans="1:25" x14ac:dyDescent="0.25">
      <c r="A5607">
        <v>-111.97763</v>
      </c>
      <c r="B5607">
        <v>33.079421770000003</v>
      </c>
      <c r="C5607" t="s">
        <v>563</v>
      </c>
      <c r="D5607" t="s">
        <v>562</v>
      </c>
      <c r="E5607" t="s">
        <v>561</v>
      </c>
      <c r="F5607">
        <v>3085</v>
      </c>
      <c r="G5607">
        <v>0</v>
      </c>
      <c r="H5607">
        <v>13.333</v>
      </c>
      <c r="I5607">
        <v>2.7890000000000001</v>
      </c>
      <c r="J5607">
        <v>1</v>
      </c>
      <c r="K5607">
        <v>1172.2929999999999</v>
      </c>
      <c r="L5607" t="s">
        <v>560</v>
      </c>
      <c r="M5607" t="s">
        <v>559</v>
      </c>
      <c r="N5607" s="8">
        <v>43412</v>
      </c>
      <c r="O5607">
        <v>0</v>
      </c>
      <c r="P5607">
        <v>0</v>
      </c>
      <c r="Q5607">
        <v>16915.598000000002</v>
      </c>
      <c r="R5607">
        <v>1816.5429999999999</v>
      </c>
      <c r="S5607">
        <v>3.7839999999999998</v>
      </c>
      <c r="T5607">
        <v>33</v>
      </c>
      <c r="U5607">
        <v>5504.6760000000004</v>
      </c>
      <c r="V5607">
        <v>12</v>
      </c>
      <c r="W5607">
        <v>1.901</v>
      </c>
      <c r="X5607">
        <v>3.073</v>
      </c>
      <c r="Y5607" s="8">
        <v>43412</v>
      </c>
    </row>
    <row r="5608" spans="1:25" x14ac:dyDescent="0.25">
      <c r="A5608">
        <v>-111.97762917</v>
      </c>
      <c r="B5608">
        <v>33.079429779999998</v>
      </c>
      <c r="C5608" t="s">
        <v>563</v>
      </c>
      <c r="D5608" t="s">
        <v>562</v>
      </c>
      <c r="E5608" t="s">
        <v>561</v>
      </c>
      <c r="F5608">
        <v>3086</v>
      </c>
      <c r="G5608">
        <v>1</v>
      </c>
      <c r="H5608">
        <v>13.333</v>
      </c>
      <c r="I5608">
        <v>3.0840000000000001</v>
      </c>
      <c r="J5608">
        <v>1</v>
      </c>
      <c r="K5608">
        <v>1172.306</v>
      </c>
      <c r="L5608" t="s">
        <v>560</v>
      </c>
      <c r="M5608" t="s">
        <v>559</v>
      </c>
      <c r="N5608" s="8">
        <v>43412</v>
      </c>
      <c r="O5608">
        <v>0</v>
      </c>
      <c r="P5608">
        <v>0</v>
      </c>
      <c r="Q5608">
        <v>14680.880999999999</v>
      </c>
      <c r="R5608">
        <v>1425.6130000000001</v>
      </c>
      <c r="S5608">
        <v>2.97</v>
      </c>
      <c r="T5608">
        <v>33</v>
      </c>
      <c r="U5608">
        <v>4320.0379999999996</v>
      </c>
      <c r="V5608">
        <v>12</v>
      </c>
      <c r="W5608">
        <v>2.1030000000000002</v>
      </c>
      <c r="X5608">
        <v>3.3980000000000001</v>
      </c>
      <c r="Y5608" s="8">
        <v>43412</v>
      </c>
    </row>
    <row r="5609" spans="1:25" x14ac:dyDescent="0.25">
      <c r="A5609">
        <v>-111.97763051</v>
      </c>
      <c r="B5609">
        <v>33.079436790000003</v>
      </c>
      <c r="C5609" t="s">
        <v>563</v>
      </c>
      <c r="D5609" t="s">
        <v>562</v>
      </c>
      <c r="E5609" t="s">
        <v>561</v>
      </c>
      <c r="F5609">
        <v>3087</v>
      </c>
      <c r="G5609">
        <v>3</v>
      </c>
      <c r="H5609">
        <v>13.333</v>
      </c>
      <c r="I5609">
        <v>2.9529999999999998</v>
      </c>
      <c r="J5609">
        <v>1</v>
      </c>
      <c r="K5609">
        <v>1172.365</v>
      </c>
      <c r="L5609" t="s">
        <v>560</v>
      </c>
      <c r="M5609" t="s">
        <v>559</v>
      </c>
      <c r="N5609" s="8">
        <v>43412</v>
      </c>
      <c r="O5609">
        <v>0</v>
      </c>
      <c r="P5609">
        <v>0</v>
      </c>
      <c r="Q5609">
        <v>13404.45</v>
      </c>
      <c r="R5609">
        <v>1359.5139999999999</v>
      </c>
      <c r="S5609">
        <v>2.8319999999999999</v>
      </c>
      <c r="T5609">
        <v>33</v>
      </c>
      <c r="U5609">
        <v>4119.74</v>
      </c>
      <c r="V5609">
        <v>12</v>
      </c>
      <c r="W5609">
        <v>2.0129999999999999</v>
      </c>
      <c r="X5609">
        <v>3.254</v>
      </c>
      <c r="Y5609" s="8">
        <v>43412</v>
      </c>
    </row>
    <row r="5610" spans="1:25" x14ac:dyDescent="0.25">
      <c r="A5610">
        <v>-111.97762880000001</v>
      </c>
      <c r="B5610">
        <v>33.079444840000001</v>
      </c>
      <c r="C5610" t="s">
        <v>563</v>
      </c>
      <c r="D5610" t="s">
        <v>562</v>
      </c>
      <c r="E5610" t="s">
        <v>561</v>
      </c>
      <c r="F5610">
        <v>3088</v>
      </c>
      <c r="G5610">
        <v>353</v>
      </c>
      <c r="H5610">
        <v>13.333</v>
      </c>
      <c r="I5610">
        <v>3.0510000000000002</v>
      </c>
      <c r="J5610">
        <v>1</v>
      </c>
      <c r="K5610">
        <v>1172.29</v>
      </c>
      <c r="L5610" t="s">
        <v>560</v>
      </c>
      <c r="M5610" t="s">
        <v>559</v>
      </c>
      <c r="N5610" s="8">
        <v>43412</v>
      </c>
      <c r="O5610">
        <v>0</v>
      </c>
      <c r="P5610">
        <v>0</v>
      </c>
      <c r="Q5610">
        <v>14272.295</v>
      </c>
      <c r="R5610">
        <v>1400.8389999999999</v>
      </c>
      <c r="S5610">
        <v>2.9180000000000001</v>
      </c>
      <c r="T5610">
        <v>33</v>
      </c>
      <c r="U5610">
        <v>4244.9660000000003</v>
      </c>
      <c r="V5610">
        <v>12</v>
      </c>
      <c r="W5610">
        <v>2.08</v>
      </c>
      <c r="X5610">
        <v>3.3620000000000001</v>
      </c>
      <c r="Y5610" s="8">
        <v>43412</v>
      </c>
    </row>
    <row r="5611" spans="1:25" x14ac:dyDescent="0.25">
      <c r="A5611">
        <v>-111.97763051</v>
      </c>
      <c r="B5611">
        <v>33.079452789999998</v>
      </c>
      <c r="C5611" t="s">
        <v>563</v>
      </c>
      <c r="D5611" t="s">
        <v>562</v>
      </c>
      <c r="E5611" t="s">
        <v>561</v>
      </c>
      <c r="F5611">
        <v>3089</v>
      </c>
      <c r="G5611">
        <v>3</v>
      </c>
      <c r="H5611">
        <v>13.333</v>
      </c>
      <c r="I5611">
        <v>2.92</v>
      </c>
      <c r="J5611">
        <v>1</v>
      </c>
      <c r="K5611">
        <v>1172.3720000000001</v>
      </c>
      <c r="L5611" t="s">
        <v>560</v>
      </c>
      <c r="M5611" t="s">
        <v>559</v>
      </c>
      <c r="N5611" s="8">
        <v>43412</v>
      </c>
      <c r="O5611">
        <v>0</v>
      </c>
      <c r="P5611">
        <v>0</v>
      </c>
      <c r="Q5611">
        <v>14089.814</v>
      </c>
      <c r="R5611">
        <v>1445.0820000000001</v>
      </c>
      <c r="S5611">
        <v>3.0110000000000001</v>
      </c>
      <c r="T5611">
        <v>33</v>
      </c>
      <c r="U5611">
        <v>4379.0370000000003</v>
      </c>
      <c r="V5611">
        <v>12</v>
      </c>
      <c r="W5611">
        <v>1.9910000000000001</v>
      </c>
      <c r="X5611">
        <v>3.218</v>
      </c>
      <c r="Y5611" s="8">
        <v>43412</v>
      </c>
    </row>
    <row r="5612" spans="1:25" x14ac:dyDescent="0.25">
      <c r="A5612">
        <v>-111.97762983</v>
      </c>
      <c r="B5612">
        <v>33.079460779999998</v>
      </c>
      <c r="C5612" t="s">
        <v>563</v>
      </c>
      <c r="D5612" t="s">
        <v>562</v>
      </c>
      <c r="E5612" t="s">
        <v>561</v>
      </c>
      <c r="F5612">
        <v>3090</v>
      </c>
      <c r="G5612">
        <v>359</v>
      </c>
      <c r="H5612">
        <v>13.333</v>
      </c>
      <c r="I5612">
        <v>3.0840000000000001</v>
      </c>
      <c r="J5612">
        <v>1</v>
      </c>
      <c r="K5612">
        <v>1172.2280000000001</v>
      </c>
      <c r="L5612" t="s">
        <v>560</v>
      </c>
      <c r="M5612" t="s">
        <v>559</v>
      </c>
      <c r="N5612" s="8">
        <v>43412</v>
      </c>
      <c r="O5612">
        <v>0</v>
      </c>
      <c r="P5612">
        <v>0</v>
      </c>
      <c r="Q5612">
        <v>13375.092000000001</v>
      </c>
      <c r="R5612">
        <v>1298.8119999999999</v>
      </c>
      <c r="S5612">
        <v>2.706</v>
      </c>
      <c r="T5612">
        <v>33</v>
      </c>
      <c r="U5612">
        <v>3935.7930000000001</v>
      </c>
      <c r="V5612">
        <v>12</v>
      </c>
      <c r="W5612">
        <v>2.1030000000000002</v>
      </c>
      <c r="X5612">
        <v>3.3980000000000001</v>
      </c>
      <c r="Y5612" s="8">
        <v>43412</v>
      </c>
    </row>
    <row r="5613" spans="1:25" x14ac:dyDescent="0.25">
      <c r="A5613">
        <v>-111.97762951</v>
      </c>
      <c r="B5613">
        <v>33.07946879</v>
      </c>
      <c r="C5613" t="s">
        <v>563</v>
      </c>
      <c r="D5613" t="s">
        <v>562</v>
      </c>
      <c r="E5613" t="s">
        <v>561</v>
      </c>
      <c r="F5613">
        <v>3091</v>
      </c>
      <c r="G5613">
        <v>3</v>
      </c>
      <c r="H5613">
        <v>13.333</v>
      </c>
      <c r="I5613">
        <v>2.7890000000000001</v>
      </c>
      <c r="J5613">
        <v>1</v>
      </c>
      <c r="K5613">
        <v>1172.251</v>
      </c>
      <c r="L5613" t="s">
        <v>560</v>
      </c>
      <c r="M5613" t="s">
        <v>559</v>
      </c>
      <c r="N5613" s="8">
        <v>43412</v>
      </c>
      <c r="O5613">
        <v>0</v>
      </c>
      <c r="P5613">
        <v>0</v>
      </c>
      <c r="Q5613">
        <v>13488.447</v>
      </c>
      <c r="R5613">
        <v>1448.5060000000001</v>
      </c>
      <c r="S5613">
        <v>3.0179999999999998</v>
      </c>
      <c r="T5613">
        <v>33</v>
      </c>
      <c r="U5613">
        <v>4389.4120000000003</v>
      </c>
      <c r="V5613">
        <v>12</v>
      </c>
      <c r="W5613">
        <v>1.901</v>
      </c>
      <c r="X5613">
        <v>3.073</v>
      </c>
      <c r="Y5613" s="8">
        <v>43412</v>
      </c>
    </row>
    <row r="5614" spans="1:25" x14ac:dyDescent="0.25">
      <c r="A5614">
        <v>-111.97762865999999</v>
      </c>
      <c r="B5614">
        <v>33.07947678</v>
      </c>
      <c r="C5614" t="s">
        <v>563</v>
      </c>
      <c r="D5614" t="s">
        <v>562</v>
      </c>
      <c r="E5614" t="s">
        <v>561</v>
      </c>
      <c r="F5614">
        <v>3092</v>
      </c>
      <c r="G5614">
        <v>358</v>
      </c>
      <c r="H5614">
        <v>13.333</v>
      </c>
      <c r="I5614">
        <v>2.92</v>
      </c>
      <c r="J5614">
        <v>1</v>
      </c>
      <c r="K5614">
        <v>1172.336</v>
      </c>
      <c r="L5614" t="s">
        <v>560</v>
      </c>
      <c r="M5614" t="s">
        <v>559</v>
      </c>
      <c r="N5614" s="8">
        <v>43412</v>
      </c>
      <c r="O5614">
        <v>0</v>
      </c>
      <c r="P5614">
        <v>0</v>
      </c>
      <c r="Q5614">
        <v>11820.450999999999</v>
      </c>
      <c r="R5614">
        <v>1212.3309999999999</v>
      </c>
      <c r="S5614">
        <v>2.5259999999999998</v>
      </c>
      <c r="T5614">
        <v>33</v>
      </c>
      <c r="U5614">
        <v>3673.7310000000002</v>
      </c>
      <c r="V5614">
        <v>12</v>
      </c>
      <c r="W5614">
        <v>1.9910000000000001</v>
      </c>
      <c r="X5614">
        <v>3.218</v>
      </c>
      <c r="Y5614" s="8">
        <v>43412</v>
      </c>
    </row>
    <row r="5615" spans="1:25" x14ac:dyDescent="0.25">
      <c r="A5615">
        <v>-111.97762985999999</v>
      </c>
      <c r="B5615">
        <v>33.079484809999997</v>
      </c>
      <c r="C5615" t="s">
        <v>563</v>
      </c>
      <c r="D5615" t="s">
        <v>562</v>
      </c>
      <c r="E5615" t="s">
        <v>561</v>
      </c>
      <c r="F5615">
        <v>3093</v>
      </c>
      <c r="G5615">
        <v>5</v>
      </c>
      <c r="H5615">
        <v>13.333</v>
      </c>
      <c r="I5615">
        <v>2.7890000000000001</v>
      </c>
      <c r="J5615">
        <v>1</v>
      </c>
      <c r="K5615">
        <v>1172.2539999999999</v>
      </c>
      <c r="L5615" t="s">
        <v>560</v>
      </c>
      <c r="M5615" t="s">
        <v>559</v>
      </c>
      <c r="N5615" s="8">
        <v>43412</v>
      </c>
      <c r="O5615">
        <v>0</v>
      </c>
      <c r="P5615">
        <v>0</v>
      </c>
      <c r="Q5615">
        <v>13027.424999999999</v>
      </c>
      <c r="R5615">
        <v>1398.998</v>
      </c>
      <c r="S5615">
        <v>2.915</v>
      </c>
      <c r="T5615">
        <v>33</v>
      </c>
      <c r="U5615">
        <v>4239.3860000000004</v>
      </c>
      <c r="V5615">
        <v>12</v>
      </c>
      <c r="W5615">
        <v>1.901</v>
      </c>
      <c r="X5615">
        <v>3.073</v>
      </c>
      <c r="Y5615" s="8">
        <v>43412</v>
      </c>
    </row>
    <row r="5616" spans="1:25" x14ac:dyDescent="0.25">
      <c r="A5616">
        <v>-111.97762831999999</v>
      </c>
      <c r="B5616">
        <v>33.079492790000003</v>
      </c>
      <c r="C5616" t="s">
        <v>563</v>
      </c>
      <c r="D5616" t="s">
        <v>562</v>
      </c>
      <c r="E5616" t="s">
        <v>561</v>
      </c>
      <c r="F5616">
        <v>3094</v>
      </c>
      <c r="G5616">
        <v>356</v>
      </c>
      <c r="H5616">
        <v>13.333</v>
      </c>
      <c r="I5616">
        <v>2.7890000000000001</v>
      </c>
      <c r="J5616">
        <v>1</v>
      </c>
      <c r="K5616">
        <v>1172.2739999999999</v>
      </c>
      <c r="L5616" t="s">
        <v>560</v>
      </c>
      <c r="M5616" t="s">
        <v>559</v>
      </c>
      <c r="N5616" s="8">
        <v>43412</v>
      </c>
      <c r="O5616">
        <v>0</v>
      </c>
      <c r="P5616">
        <v>0</v>
      </c>
      <c r="Q5616">
        <v>13906.175999999999</v>
      </c>
      <c r="R5616">
        <v>1493.365</v>
      </c>
      <c r="S5616">
        <v>3.1110000000000002</v>
      </c>
      <c r="T5616">
        <v>33</v>
      </c>
      <c r="U5616">
        <v>4525.3500000000004</v>
      </c>
      <c r="V5616">
        <v>12</v>
      </c>
      <c r="W5616">
        <v>1.901</v>
      </c>
      <c r="X5616">
        <v>3.073</v>
      </c>
      <c r="Y5616" s="8">
        <v>43412</v>
      </c>
    </row>
    <row r="5617" spans="1:25" x14ac:dyDescent="0.25">
      <c r="A5617">
        <v>-111.97762933999999</v>
      </c>
      <c r="B5617">
        <v>33.079500779999996</v>
      </c>
      <c r="C5617" t="s">
        <v>563</v>
      </c>
      <c r="D5617" t="s">
        <v>562</v>
      </c>
      <c r="E5617" t="s">
        <v>561</v>
      </c>
      <c r="F5617">
        <v>3095</v>
      </c>
      <c r="G5617">
        <v>2</v>
      </c>
      <c r="H5617">
        <v>13.333</v>
      </c>
      <c r="I5617">
        <v>2.9529999999999998</v>
      </c>
      <c r="J5617">
        <v>1</v>
      </c>
      <c r="K5617">
        <v>1172.2639999999999</v>
      </c>
      <c r="L5617" t="s">
        <v>560</v>
      </c>
      <c r="M5617" t="s">
        <v>559</v>
      </c>
      <c r="N5617" s="8">
        <v>43412</v>
      </c>
      <c r="O5617">
        <v>0</v>
      </c>
      <c r="P5617">
        <v>0</v>
      </c>
      <c r="Q5617">
        <v>12527.736999999999</v>
      </c>
      <c r="R5617">
        <v>1270.596</v>
      </c>
      <c r="S5617">
        <v>2.6469999999999998</v>
      </c>
      <c r="T5617">
        <v>33</v>
      </c>
      <c r="U5617">
        <v>3850.29</v>
      </c>
      <c r="V5617">
        <v>12</v>
      </c>
      <c r="W5617">
        <v>2.0129999999999999</v>
      </c>
      <c r="X5617">
        <v>3.254</v>
      </c>
      <c r="Y5617" s="8">
        <v>43412</v>
      </c>
    </row>
    <row r="5618" spans="1:25" x14ac:dyDescent="0.25">
      <c r="A5618">
        <v>-111.97762883</v>
      </c>
      <c r="B5618">
        <v>33.079508779999998</v>
      </c>
      <c r="C5618" t="s">
        <v>563</v>
      </c>
      <c r="D5618" t="s">
        <v>562</v>
      </c>
      <c r="E5618" t="s">
        <v>561</v>
      </c>
      <c r="F5618">
        <v>3096</v>
      </c>
      <c r="G5618">
        <v>359</v>
      </c>
      <c r="H5618">
        <v>13.333</v>
      </c>
      <c r="I5618">
        <v>2.8540000000000001</v>
      </c>
      <c r="J5618">
        <v>1</v>
      </c>
      <c r="K5618">
        <v>1172.2670000000001</v>
      </c>
      <c r="L5618" t="s">
        <v>560</v>
      </c>
      <c r="M5618" t="s">
        <v>559</v>
      </c>
      <c r="N5618" s="8">
        <v>43412</v>
      </c>
      <c r="O5618">
        <v>0</v>
      </c>
      <c r="P5618">
        <v>0</v>
      </c>
      <c r="Q5618">
        <v>15800.166999999999</v>
      </c>
      <c r="R5618">
        <v>1657.7529999999999</v>
      </c>
      <c r="S5618">
        <v>3.4540000000000002</v>
      </c>
      <c r="T5618">
        <v>33</v>
      </c>
      <c r="U5618">
        <v>5023.4930000000004</v>
      </c>
      <c r="V5618">
        <v>12</v>
      </c>
      <c r="W5618">
        <v>1.946</v>
      </c>
      <c r="X5618">
        <v>3.145</v>
      </c>
      <c r="Y5618" s="8">
        <v>43412</v>
      </c>
    </row>
    <row r="5619" spans="1:25" x14ac:dyDescent="0.25">
      <c r="A5619">
        <v>-111.97762917</v>
      </c>
      <c r="B5619">
        <v>33.079515780000001</v>
      </c>
      <c r="C5619" t="s">
        <v>563</v>
      </c>
      <c r="D5619" t="s">
        <v>562</v>
      </c>
      <c r="E5619" t="s">
        <v>561</v>
      </c>
      <c r="F5619">
        <v>3097</v>
      </c>
      <c r="G5619">
        <v>1</v>
      </c>
      <c r="H5619">
        <v>13.333</v>
      </c>
      <c r="I5619">
        <v>2.8540000000000001</v>
      </c>
      <c r="J5619">
        <v>1</v>
      </c>
      <c r="K5619">
        <v>1172.26</v>
      </c>
      <c r="L5619" t="s">
        <v>560</v>
      </c>
      <c r="M5619" t="s">
        <v>559</v>
      </c>
      <c r="N5619" s="8">
        <v>43412</v>
      </c>
      <c r="O5619">
        <v>0</v>
      </c>
      <c r="P5619">
        <v>0</v>
      </c>
      <c r="Q5619">
        <v>13287.019</v>
      </c>
      <c r="R5619">
        <v>1394.0730000000001</v>
      </c>
      <c r="S5619">
        <v>2.9039999999999999</v>
      </c>
      <c r="T5619">
        <v>33</v>
      </c>
      <c r="U5619">
        <v>4224.4639999999999</v>
      </c>
      <c r="V5619">
        <v>12</v>
      </c>
      <c r="W5619">
        <v>1.946</v>
      </c>
      <c r="X5619">
        <v>3.145</v>
      </c>
      <c r="Y5619" s="8">
        <v>43412</v>
      </c>
    </row>
    <row r="5620" spans="1:25" x14ac:dyDescent="0.25">
      <c r="A5620">
        <v>-111.97762834</v>
      </c>
      <c r="B5620">
        <v>33.079523780000002</v>
      </c>
      <c r="C5620" t="s">
        <v>563</v>
      </c>
      <c r="D5620" t="s">
        <v>562</v>
      </c>
      <c r="E5620" t="s">
        <v>561</v>
      </c>
      <c r="F5620">
        <v>3098</v>
      </c>
      <c r="G5620">
        <v>2</v>
      </c>
      <c r="H5620">
        <v>13.333</v>
      </c>
      <c r="I5620">
        <v>2.7890000000000001</v>
      </c>
      <c r="J5620">
        <v>1</v>
      </c>
      <c r="K5620">
        <v>1172.2670000000001</v>
      </c>
      <c r="L5620" t="s">
        <v>560</v>
      </c>
      <c r="M5620" t="s">
        <v>559</v>
      </c>
      <c r="N5620" s="8">
        <v>43412</v>
      </c>
      <c r="O5620">
        <v>0</v>
      </c>
      <c r="P5620">
        <v>0</v>
      </c>
      <c r="Q5620">
        <v>12624.017</v>
      </c>
      <c r="R5620">
        <v>1355.6759999999999</v>
      </c>
      <c r="S5620">
        <v>2.8239999999999998</v>
      </c>
      <c r="T5620">
        <v>33</v>
      </c>
      <c r="U5620">
        <v>4108.1090000000004</v>
      </c>
      <c r="V5620">
        <v>12</v>
      </c>
      <c r="W5620">
        <v>1.901</v>
      </c>
      <c r="X5620">
        <v>3.073</v>
      </c>
      <c r="Y5620" s="8">
        <v>43412</v>
      </c>
    </row>
    <row r="5621" spans="1:25" x14ac:dyDescent="0.25">
      <c r="A5621">
        <v>-111.97763003</v>
      </c>
      <c r="B5621">
        <v>33.07953182</v>
      </c>
      <c r="C5621" t="s">
        <v>563</v>
      </c>
      <c r="D5621" t="s">
        <v>562</v>
      </c>
      <c r="E5621" t="s">
        <v>561</v>
      </c>
      <c r="F5621">
        <v>3099</v>
      </c>
      <c r="G5621">
        <v>6</v>
      </c>
      <c r="H5621">
        <v>13.333</v>
      </c>
      <c r="I5621">
        <v>2.7890000000000001</v>
      </c>
      <c r="J5621">
        <v>1</v>
      </c>
      <c r="K5621">
        <v>1172.3789999999999</v>
      </c>
      <c r="L5621" t="s">
        <v>560</v>
      </c>
      <c r="M5621" t="s">
        <v>559</v>
      </c>
      <c r="N5621" s="8">
        <v>43412</v>
      </c>
      <c r="O5621">
        <v>0</v>
      </c>
      <c r="P5621">
        <v>0</v>
      </c>
      <c r="Q5621">
        <v>15643.739</v>
      </c>
      <c r="R5621">
        <v>1679.96</v>
      </c>
      <c r="S5621">
        <v>3.5</v>
      </c>
      <c r="T5621">
        <v>33</v>
      </c>
      <c r="U5621">
        <v>5090.7879999999996</v>
      </c>
      <c r="V5621">
        <v>12</v>
      </c>
      <c r="W5621">
        <v>1.901</v>
      </c>
      <c r="X5621">
        <v>3.073</v>
      </c>
      <c r="Y5621" s="8">
        <v>43412</v>
      </c>
    </row>
    <row r="5622" spans="1:25" x14ac:dyDescent="0.25">
      <c r="A5622">
        <v>-111.97762745999999</v>
      </c>
      <c r="B5622">
        <v>33.079539879999999</v>
      </c>
      <c r="C5622" t="s">
        <v>563</v>
      </c>
      <c r="D5622" t="s">
        <v>562</v>
      </c>
      <c r="E5622" t="s">
        <v>561</v>
      </c>
      <c r="F5622">
        <v>3100</v>
      </c>
      <c r="G5622">
        <v>351</v>
      </c>
      <c r="H5622">
        <v>13.333</v>
      </c>
      <c r="I5622">
        <v>2.8540000000000001</v>
      </c>
      <c r="J5622">
        <v>1</v>
      </c>
      <c r="K5622">
        <v>1172.316</v>
      </c>
      <c r="L5622" t="s">
        <v>560</v>
      </c>
      <c r="M5622" t="s">
        <v>559</v>
      </c>
      <c r="N5622" s="8">
        <v>43412</v>
      </c>
      <c r="O5622">
        <v>0</v>
      </c>
      <c r="P5622">
        <v>0</v>
      </c>
      <c r="Q5622">
        <v>14074.557000000001</v>
      </c>
      <c r="R5622">
        <v>1476.702</v>
      </c>
      <c r="S5622">
        <v>3.0760000000000001</v>
      </c>
      <c r="T5622">
        <v>33</v>
      </c>
      <c r="U5622">
        <v>4474.8530000000001</v>
      </c>
      <c r="V5622">
        <v>12</v>
      </c>
      <c r="W5622">
        <v>1.946</v>
      </c>
      <c r="X5622">
        <v>3.145</v>
      </c>
      <c r="Y5622" s="8">
        <v>43412</v>
      </c>
    </row>
    <row r="5623" spans="1:25" x14ac:dyDescent="0.25">
      <c r="A5623">
        <v>-111.97762968000001</v>
      </c>
      <c r="B5623">
        <v>33.079547789999999</v>
      </c>
      <c r="C5623" t="s">
        <v>563</v>
      </c>
      <c r="D5623" t="s">
        <v>562</v>
      </c>
      <c r="E5623" t="s">
        <v>561</v>
      </c>
      <c r="F5623">
        <v>3101</v>
      </c>
      <c r="G5623">
        <v>4</v>
      </c>
      <c r="H5623">
        <v>13.333</v>
      </c>
      <c r="I5623">
        <v>2.887</v>
      </c>
      <c r="J5623">
        <v>1</v>
      </c>
      <c r="K5623">
        <v>1172.2829999999999</v>
      </c>
      <c r="L5623" t="s">
        <v>560</v>
      </c>
      <c r="M5623" t="s">
        <v>559</v>
      </c>
      <c r="N5623" s="8">
        <v>43412</v>
      </c>
      <c r="O5623">
        <v>0</v>
      </c>
      <c r="P5623">
        <v>0</v>
      </c>
      <c r="Q5623">
        <v>16025.225</v>
      </c>
      <c r="R5623">
        <v>1662.259</v>
      </c>
      <c r="S5623">
        <v>3.4630000000000001</v>
      </c>
      <c r="T5623">
        <v>33</v>
      </c>
      <c r="U5623">
        <v>5037.1490000000003</v>
      </c>
      <c r="V5623">
        <v>12</v>
      </c>
      <c r="W5623">
        <v>1.9690000000000001</v>
      </c>
      <c r="X5623">
        <v>3.181</v>
      </c>
      <c r="Y5623" s="8">
        <v>43412</v>
      </c>
    </row>
    <row r="5624" spans="1:25" x14ac:dyDescent="0.25">
      <c r="A5624">
        <v>-111.97762883</v>
      </c>
      <c r="B5624">
        <v>33.079554780000002</v>
      </c>
      <c r="C5624" t="s">
        <v>563</v>
      </c>
      <c r="D5624" t="s">
        <v>562</v>
      </c>
      <c r="E5624" t="s">
        <v>561</v>
      </c>
      <c r="F5624">
        <v>3102</v>
      </c>
      <c r="G5624">
        <v>359</v>
      </c>
      <c r="H5624">
        <v>13.333</v>
      </c>
      <c r="I5624">
        <v>3.117</v>
      </c>
      <c r="J5624">
        <v>1</v>
      </c>
      <c r="K5624">
        <v>1172.287</v>
      </c>
      <c r="L5624" t="s">
        <v>560</v>
      </c>
      <c r="M5624" t="s">
        <v>559</v>
      </c>
      <c r="N5624" s="8">
        <v>43412</v>
      </c>
      <c r="O5624">
        <v>0</v>
      </c>
      <c r="P5624">
        <v>0</v>
      </c>
      <c r="Q5624">
        <v>14649.43</v>
      </c>
      <c r="R5624">
        <v>1407.5840000000001</v>
      </c>
      <c r="S5624">
        <v>2.9319999999999999</v>
      </c>
      <c r="T5624">
        <v>33</v>
      </c>
      <c r="U5624">
        <v>4265.4070000000002</v>
      </c>
      <c r="V5624">
        <v>12</v>
      </c>
      <c r="W5624">
        <v>2.125</v>
      </c>
      <c r="X5624">
        <v>3.4340000000000002</v>
      </c>
      <c r="Y5624" s="8">
        <v>43412</v>
      </c>
    </row>
    <row r="5625" spans="1:25" x14ac:dyDescent="0.25">
      <c r="A5625">
        <v>-111.97763019999999</v>
      </c>
      <c r="B5625">
        <v>33.079562840000001</v>
      </c>
      <c r="C5625" t="s">
        <v>563</v>
      </c>
      <c r="D5625" t="s">
        <v>562</v>
      </c>
      <c r="E5625" t="s">
        <v>561</v>
      </c>
      <c r="F5625">
        <v>3103</v>
      </c>
      <c r="G5625">
        <v>7</v>
      </c>
      <c r="H5625">
        <v>13.333</v>
      </c>
      <c r="I5625">
        <v>2.8220000000000001</v>
      </c>
      <c r="J5625">
        <v>1</v>
      </c>
      <c r="K5625">
        <v>1172.306</v>
      </c>
      <c r="L5625" t="s">
        <v>560</v>
      </c>
      <c r="M5625" t="s">
        <v>559</v>
      </c>
      <c r="N5625" s="8">
        <v>43412</v>
      </c>
      <c r="O5625">
        <v>0</v>
      </c>
      <c r="P5625">
        <v>0</v>
      </c>
      <c r="Q5625">
        <v>14993.130999999999</v>
      </c>
      <c r="R5625">
        <v>1591.37</v>
      </c>
      <c r="S5625">
        <v>3.3149999999999999</v>
      </c>
      <c r="T5625">
        <v>33</v>
      </c>
      <c r="U5625">
        <v>4822.3329999999996</v>
      </c>
      <c r="V5625">
        <v>12</v>
      </c>
      <c r="W5625">
        <v>1.9239999999999999</v>
      </c>
      <c r="X5625">
        <v>3.109</v>
      </c>
      <c r="Y5625" s="8">
        <v>43412</v>
      </c>
    </row>
    <row r="5626" spans="1:25" x14ac:dyDescent="0.25">
      <c r="A5626">
        <v>-111.97762933999999</v>
      </c>
      <c r="B5626">
        <v>33.079570779999997</v>
      </c>
      <c r="C5626" t="s">
        <v>563</v>
      </c>
      <c r="D5626" t="s">
        <v>562</v>
      </c>
      <c r="E5626" t="s">
        <v>561</v>
      </c>
      <c r="F5626">
        <v>3104</v>
      </c>
      <c r="G5626">
        <v>2</v>
      </c>
      <c r="H5626">
        <v>13.333</v>
      </c>
      <c r="I5626">
        <v>2.8540000000000001</v>
      </c>
      <c r="J5626">
        <v>1</v>
      </c>
      <c r="K5626">
        <v>1172.329</v>
      </c>
      <c r="L5626" t="s">
        <v>560</v>
      </c>
      <c r="M5626" t="s">
        <v>559</v>
      </c>
      <c r="N5626" s="8">
        <v>43412</v>
      </c>
      <c r="O5626">
        <v>0</v>
      </c>
      <c r="P5626">
        <v>0</v>
      </c>
      <c r="Q5626">
        <v>14374.414000000001</v>
      </c>
      <c r="R5626">
        <v>1508.163</v>
      </c>
      <c r="S5626">
        <v>3.1419999999999999</v>
      </c>
      <c r="T5626">
        <v>33</v>
      </c>
      <c r="U5626">
        <v>4570.1899999999996</v>
      </c>
      <c r="V5626">
        <v>12</v>
      </c>
      <c r="W5626">
        <v>1.946</v>
      </c>
      <c r="X5626">
        <v>3.145</v>
      </c>
      <c r="Y5626" s="8">
        <v>43412</v>
      </c>
    </row>
    <row r="5627" spans="1:25" x14ac:dyDescent="0.25">
      <c r="A5627">
        <v>-111.97762917</v>
      </c>
      <c r="B5627">
        <v>33.079578779999999</v>
      </c>
      <c r="C5627" t="s">
        <v>563</v>
      </c>
      <c r="D5627" t="s">
        <v>562</v>
      </c>
      <c r="E5627" t="s">
        <v>561</v>
      </c>
      <c r="F5627">
        <v>3105</v>
      </c>
      <c r="G5627">
        <v>1</v>
      </c>
      <c r="H5627">
        <v>13.333</v>
      </c>
      <c r="I5627">
        <v>3.1819999999999999</v>
      </c>
      <c r="J5627">
        <v>1</v>
      </c>
      <c r="K5627">
        <v>1172.211</v>
      </c>
      <c r="L5627" t="s">
        <v>560</v>
      </c>
      <c r="M5627" t="s">
        <v>559</v>
      </c>
      <c r="N5627" s="8">
        <v>43412</v>
      </c>
      <c r="O5627">
        <v>0</v>
      </c>
      <c r="P5627">
        <v>0</v>
      </c>
      <c r="Q5627">
        <v>12452.496999999999</v>
      </c>
      <c r="R5627">
        <v>1171.8230000000001</v>
      </c>
      <c r="S5627">
        <v>2.4409999999999998</v>
      </c>
      <c r="T5627">
        <v>33</v>
      </c>
      <c r="U5627">
        <v>3550.9789999999998</v>
      </c>
      <c r="V5627">
        <v>12</v>
      </c>
      <c r="W5627">
        <v>2.17</v>
      </c>
      <c r="X5627">
        <v>3.5070000000000001</v>
      </c>
      <c r="Y5627" s="8">
        <v>43412</v>
      </c>
    </row>
    <row r="5628" spans="1:25" x14ac:dyDescent="0.25">
      <c r="A5628">
        <v>-111.97762732</v>
      </c>
      <c r="B5628">
        <v>33.07958679</v>
      </c>
      <c r="C5628" t="s">
        <v>563</v>
      </c>
      <c r="D5628" t="s">
        <v>562</v>
      </c>
      <c r="E5628" t="s">
        <v>561</v>
      </c>
      <c r="F5628">
        <v>3106</v>
      </c>
      <c r="G5628">
        <v>356</v>
      </c>
      <c r="H5628">
        <v>13.333</v>
      </c>
      <c r="I5628">
        <v>2.625</v>
      </c>
      <c r="J5628">
        <v>1</v>
      </c>
      <c r="K5628">
        <v>1172.3</v>
      </c>
      <c r="L5628" t="s">
        <v>560</v>
      </c>
      <c r="M5628" t="s">
        <v>559</v>
      </c>
      <c r="N5628" s="8">
        <v>43412</v>
      </c>
      <c r="O5628">
        <v>0</v>
      </c>
      <c r="P5628">
        <v>0</v>
      </c>
      <c r="Q5628">
        <v>13531.023999999999</v>
      </c>
      <c r="R5628">
        <v>1543.896</v>
      </c>
      <c r="S5628">
        <v>3.2160000000000002</v>
      </c>
      <c r="T5628">
        <v>33</v>
      </c>
      <c r="U5628">
        <v>4678.4719999999998</v>
      </c>
      <c r="V5628">
        <v>12</v>
      </c>
      <c r="W5628">
        <v>1.79</v>
      </c>
      <c r="X5628">
        <v>2.8919999999999999</v>
      </c>
      <c r="Y5628" s="8">
        <v>43412</v>
      </c>
    </row>
    <row r="5629" spans="1:25" x14ac:dyDescent="0.25">
      <c r="A5629">
        <v>-111.97762985999999</v>
      </c>
      <c r="B5629">
        <v>33.079594810000003</v>
      </c>
      <c r="C5629" t="s">
        <v>563</v>
      </c>
      <c r="D5629" t="s">
        <v>562</v>
      </c>
      <c r="E5629" t="s">
        <v>561</v>
      </c>
      <c r="F5629">
        <v>3107</v>
      </c>
      <c r="G5629">
        <v>5</v>
      </c>
      <c r="H5629">
        <v>13.333</v>
      </c>
      <c r="I5629">
        <v>2.92</v>
      </c>
      <c r="J5629">
        <v>1</v>
      </c>
      <c r="K5629">
        <v>1172.336</v>
      </c>
      <c r="L5629" t="s">
        <v>560</v>
      </c>
      <c r="M5629" t="s">
        <v>559</v>
      </c>
      <c r="N5629" s="8">
        <v>43412</v>
      </c>
      <c r="O5629">
        <v>0</v>
      </c>
      <c r="P5629">
        <v>0</v>
      </c>
      <c r="Q5629">
        <v>14136.963</v>
      </c>
      <c r="R5629">
        <v>1449.9179999999999</v>
      </c>
      <c r="S5629">
        <v>3.0209999999999999</v>
      </c>
      <c r="T5629">
        <v>33</v>
      </c>
      <c r="U5629">
        <v>4393.6899999999996</v>
      </c>
      <c r="V5629">
        <v>12</v>
      </c>
      <c r="W5629">
        <v>1.9910000000000001</v>
      </c>
      <c r="X5629">
        <v>3.218</v>
      </c>
      <c r="Y5629" s="8">
        <v>43412</v>
      </c>
    </row>
    <row r="5630" spans="1:25" x14ac:dyDescent="0.25">
      <c r="A5630">
        <v>-111.97762849</v>
      </c>
      <c r="B5630">
        <v>33.079602790000003</v>
      </c>
      <c r="C5630" t="s">
        <v>563</v>
      </c>
      <c r="D5630" t="s">
        <v>562</v>
      </c>
      <c r="E5630" t="s">
        <v>561</v>
      </c>
      <c r="F5630">
        <v>3108</v>
      </c>
      <c r="G5630">
        <v>357</v>
      </c>
      <c r="H5630">
        <v>13.333</v>
      </c>
      <c r="I5630">
        <v>2.887</v>
      </c>
      <c r="J5630">
        <v>1</v>
      </c>
      <c r="K5630">
        <v>1172.2829999999999</v>
      </c>
      <c r="L5630" t="s">
        <v>560</v>
      </c>
      <c r="M5630" t="s">
        <v>559</v>
      </c>
      <c r="N5630" s="8">
        <v>43412</v>
      </c>
      <c r="O5630">
        <v>0</v>
      </c>
      <c r="P5630">
        <v>0</v>
      </c>
      <c r="Q5630">
        <v>13695.825000000001</v>
      </c>
      <c r="R5630">
        <v>1420.636</v>
      </c>
      <c r="S5630">
        <v>2.96</v>
      </c>
      <c r="T5630">
        <v>33</v>
      </c>
      <c r="U5630">
        <v>4304.9570000000003</v>
      </c>
      <c r="V5630">
        <v>12</v>
      </c>
      <c r="W5630">
        <v>1.9690000000000001</v>
      </c>
      <c r="X5630">
        <v>3.181</v>
      </c>
      <c r="Y5630" s="8">
        <v>43412</v>
      </c>
    </row>
    <row r="5631" spans="1:25" x14ac:dyDescent="0.25">
      <c r="A5631">
        <v>-111.97762865999999</v>
      </c>
      <c r="B5631">
        <v>33.079609779999998</v>
      </c>
      <c r="C5631" t="s">
        <v>563</v>
      </c>
      <c r="D5631" t="s">
        <v>562</v>
      </c>
      <c r="E5631" t="s">
        <v>561</v>
      </c>
      <c r="F5631">
        <v>3109</v>
      </c>
      <c r="G5631">
        <v>358</v>
      </c>
      <c r="H5631">
        <v>13.333</v>
      </c>
      <c r="I5631">
        <v>2.8220000000000001</v>
      </c>
      <c r="J5631">
        <v>1</v>
      </c>
      <c r="K5631">
        <v>1172.31</v>
      </c>
      <c r="L5631" t="s">
        <v>560</v>
      </c>
      <c r="M5631" t="s">
        <v>559</v>
      </c>
      <c r="N5631" s="8">
        <v>43412</v>
      </c>
      <c r="O5631">
        <v>0</v>
      </c>
      <c r="P5631">
        <v>0</v>
      </c>
      <c r="Q5631">
        <v>16305.914000000001</v>
      </c>
      <c r="R5631">
        <v>1730.7090000000001</v>
      </c>
      <c r="S5631">
        <v>3.6059999999999999</v>
      </c>
      <c r="T5631">
        <v>33</v>
      </c>
      <c r="U5631">
        <v>5244.5720000000001</v>
      </c>
      <c r="V5631">
        <v>12</v>
      </c>
      <c r="W5631">
        <v>1.9239999999999999</v>
      </c>
      <c r="X5631">
        <v>3.109</v>
      </c>
      <c r="Y5631" s="8">
        <v>43412</v>
      </c>
    </row>
    <row r="5632" spans="1:25" x14ac:dyDescent="0.25">
      <c r="A5632">
        <v>-111.97762985999999</v>
      </c>
      <c r="B5632">
        <v>33.079617810000002</v>
      </c>
      <c r="C5632" t="s">
        <v>563</v>
      </c>
      <c r="D5632" t="s">
        <v>562</v>
      </c>
      <c r="E5632" t="s">
        <v>561</v>
      </c>
      <c r="F5632">
        <v>3110</v>
      </c>
      <c r="G5632">
        <v>5</v>
      </c>
      <c r="H5632">
        <v>13.333</v>
      </c>
      <c r="I5632">
        <v>2.92</v>
      </c>
      <c r="J5632">
        <v>1</v>
      </c>
      <c r="K5632">
        <v>1172.2739999999999</v>
      </c>
      <c r="L5632" t="s">
        <v>560</v>
      </c>
      <c r="M5632" t="s">
        <v>559</v>
      </c>
      <c r="N5632" s="8">
        <v>43412</v>
      </c>
      <c r="O5632">
        <v>0</v>
      </c>
      <c r="P5632">
        <v>0</v>
      </c>
      <c r="Q5632">
        <v>15899.807000000001</v>
      </c>
      <c r="R5632">
        <v>1630.7190000000001</v>
      </c>
      <c r="S5632">
        <v>3.3969999999999998</v>
      </c>
      <c r="T5632">
        <v>33</v>
      </c>
      <c r="U5632">
        <v>4941.5730000000003</v>
      </c>
      <c r="V5632">
        <v>12</v>
      </c>
      <c r="W5632">
        <v>1.9910000000000001</v>
      </c>
      <c r="X5632">
        <v>3.218</v>
      </c>
      <c r="Y5632" s="8">
        <v>43412</v>
      </c>
    </row>
    <row r="5633" spans="1:25" x14ac:dyDescent="0.25">
      <c r="A5633">
        <v>-111.97762883</v>
      </c>
      <c r="B5633">
        <v>33.079625780000001</v>
      </c>
      <c r="C5633" t="s">
        <v>563</v>
      </c>
      <c r="D5633" t="s">
        <v>562</v>
      </c>
      <c r="E5633" t="s">
        <v>561</v>
      </c>
      <c r="F5633">
        <v>3111</v>
      </c>
      <c r="G5633">
        <v>359</v>
      </c>
      <c r="H5633">
        <v>13.333</v>
      </c>
      <c r="I5633">
        <v>2.8220000000000001</v>
      </c>
      <c r="J5633">
        <v>1</v>
      </c>
      <c r="K5633">
        <v>1172.251</v>
      </c>
      <c r="L5633" t="s">
        <v>560</v>
      </c>
      <c r="M5633" t="s">
        <v>559</v>
      </c>
      <c r="N5633" s="8">
        <v>43412</v>
      </c>
      <c r="O5633">
        <v>0</v>
      </c>
      <c r="P5633">
        <v>0</v>
      </c>
      <c r="Q5633">
        <v>14496.857</v>
      </c>
      <c r="R5633">
        <v>1538.6959999999999</v>
      </c>
      <c r="S5633">
        <v>3.206</v>
      </c>
      <c r="T5633">
        <v>33</v>
      </c>
      <c r="U5633">
        <v>4662.7139999999999</v>
      </c>
      <c r="V5633">
        <v>12</v>
      </c>
      <c r="W5633">
        <v>1.9239999999999999</v>
      </c>
      <c r="X5633">
        <v>3.109</v>
      </c>
      <c r="Y5633" s="8">
        <v>43412</v>
      </c>
    </row>
    <row r="5634" spans="1:25" x14ac:dyDescent="0.25">
      <c r="A5634">
        <v>-111.97762951</v>
      </c>
      <c r="B5634">
        <v>33.079633790000003</v>
      </c>
      <c r="C5634" t="s">
        <v>563</v>
      </c>
      <c r="D5634" t="s">
        <v>562</v>
      </c>
      <c r="E5634" t="s">
        <v>561</v>
      </c>
      <c r="F5634">
        <v>3112</v>
      </c>
      <c r="G5634">
        <v>3</v>
      </c>
      <c r="H5634">
        <v>13.333</v>
      </c>
      <c r="I5634">
        <v>2.7890000000000001</v>
      </c>
      <c r="J5634">
        <v>1</v>
      </c>
      <c r="K5634">
        <v>1172.287</v>
      </c>
      <c r="L5634" t="s">
        <v>560</v>
      </c>
      <c r="M5634" t="s">
        <v>559</v>
      </c>
      <c r="N5634" s="8">
        <v>43412</v>
      </c>
      <c r="O5634">
        <v>0</v>
      </c>
      <c r="P5634">
        <v>0</v>
      </c>
      <c r="Q5634">
        <v>13575.695</v>
      </c>
      <c r="R5634">
        <v>1457.875</v>
      </c>
      <c r="S5634">
        <v>3.0369999999999999</v>
      </c>
      <c r="T5634">
        <v>33</v>
      </c>
      <c r="U5634">
        <v>4417.8040000000001</v>
      </c>
      <c r="V5634">
        <v>12</v>
      </c>
      <c r="W5634">
        <v>1.901</v>
      </c>
      <c r="X5634">
        <v>3.073</v>
      </c>
      <c r="Y5634" s="8">
        <v>43412</v>
      </c>
    </row>
    <row r="5635" spans="1:25" x14ac:dyDescent="0.25">
      <c r="A5635">
        <v>-111.97762749</v>
      </c>
      <c r="B5635">
        <v>33.079641789999997</v>
      </c>
      <c r="C5635" t="s">
        <v>563</v>
      </c>
      <c r="D5635" t="s">
        <v>562</v>
      </c>
      <c r="E5635" t="s">
        <v>561</v>
      </c>
      <c r="F5635">
        <v>3113</v>
      </c>
      <c r="G5635">
        <v>357</v>
      </c>
      <c r="H5635">
        <v>13.333</v>
      </c>
      <c r="I5635">
        <v>3.0510000000000002</v>
      </c>
      <c r="J5635">
        <v>1</v>
      </c>
      <c r="K5635">
        <v>1172.2380000000001</v>
      </c>
      <c r="L5635" t="s">
        <v>560</v>
      </c>
      <c r="M5635" t="s">
        <v>559</v>
      </c>
      <c r="N5635" s="8">
        <v>43412</v>
      </c>
      <c r="O5635">
        <v>0</v>
      </c>
      <c r="P5635">
        <v>0</v>
      </c>
      <c r="Q5635">
        <v>15153.8</v>
      </c>
      <c r="R5635">
        <v>1487.3589999999999</v>
      </c>
      <c r="S5635">
        <v>3.0990000000000002</v>
      </c>
      <c r="T5635">
        <v>33</v>
      </c>
      <c r="U5635">
        <v>4507.1490000000003</v>
      </c>
      <c r="V5635">
        <v>12</v>
      </c>
      <c r="W5635">
        <v>2.08</v>
      </c>
      <c r="X5635">
        <v>3.3620000000000001</v>
      </c>
      <c r="Y5635" s="8">
        <v>43412</v>
      </c>
    </row>
    <row r="5636" spans="1:25" x14ac:dyDescent="0.25">
      <c r="A5636">
        <v>-111.97762886</v>
      </c>
      <c r="B5636">
        <v>33.079649809999999</v>
      </c>
      <c r="C5636" t="s">
        <v>563</v>
      </c>
      <c r="D5636" t="s">
        <v>562</v>
      </c>
      <c r="E5636" t="s">
        <v>561</v>
      </c>
      <c r="F5636">
        <v>3114</v>
      </c>
      <c r="G5636">
        <v>5</v>
      </c>
      <c r="H5636">
        <v>13.333</v>
      </c>
      <c r="I5636">
        <v>3.0179999999999998</v>
      </c>
      <c r="J5636">
        <v>1</v>
      </c>
      <c r="K5636">
        <v>1172.306</v>
      </c>
      <c r="L5636" t="s">
        <v>560</v>
      </c>
      <c r="M5636" t="s">
        <v>559</v>
      </c>
      <c r="N5636" s="8">
        <v>43412</v>
      </c>
      <c r="O5636">
        <v>0</v>
      </c>
      <c r="P5636">
        <v>0</v>
      </c>
      <c r="Q5636">
        <v>15798.294</v>
      </c>
      <c r="R5636">
        <v>1567.472</v>
      </c>
      <c r="S5636">
        <v>3.266</v>
      </c>
      <c r="T5636">
        <v>33</v>
      </c>
      <c r="U5636">
        <v>4749.9139999999998</v>
      </c>
      <c r="V5636">
        <v>12</v>
      </c>
      <c r="W5636">
        <v>2.0579999999999998</v>
      </c>
      <c r="X5636">
        <v>3.3260000000000001</v>
      </c>
      <c r="Y5636" s="8">
        <v>43412</v>
      </c>
    </row>
    <row r="5637" spans="1:25" x14ac:dyDescent="0.25">
      <c r="A5637">
        <v>-111.97762783</v>
      </c>
      <c r="B5637">
        <v>33.079657779999998</v>
      </c>
      <c r="C5637" t="s">
        <v>563</v>
      </c>
      <c r="D5637" t="s">
        <v>562</v>
      </c>
      <c r="E5637" t="s">
        <v>561</v>
      </c>
      <c r="F5637">
        <v>3115</v>
      </c>
      <c r="G5637">
        <v>359</v>
      </c>
      <c r="H5637">
        <v>13.333</v>
      </c>
      <c r="I5637">
        <v>2.8220000000000001</v>
      </c>
      <c r="J5637">
        <v>1</v>
      </c>
      <c r="K5637">
        <v>1172.277</v>
      </c>
      <c r="L5637" t="s">
        <v>560</v>
      </c>
      <c r="M5637" t="s">
        <v>559</v>
      </c>
      <c r="N5637" s="8">
        <v>43412</v>
      </c>
      <c r="O5637">
        <v>0</v>
      </c>
      <c r="P5637">
        <v>0</v>
      </c>
      <c r="Q5637">
        <v>13468.784</v>
      </c>
      <c r="R5637">
        <v>1429.576</v>
      </c>
      <c r="S5637">
        <v>2.9780000000000002</v>
      </c>
      <c r="T5637">
        <v>33</v>
      </c>
      <c r="U5637">
        <v>4332.0479999999998</v>
      </c>
      <c r="V5637">
        <v>12</v>
      </c>
      <c r="W5637">
        <v>1.9239999999999999</v>
      </c>
      <c r="X5637">
        <v>3.109</v>
      </c>
      <c r="Y5637" s="8">
        <v>43412</v>
      </c>
    </row>
    <row r="5638" spans="1:25" x14ac:dyDescent="0.25">
      <c r="A5638">
        <v>-111.9776292</v>
      </c>
      <c r="B5638">
        <v>33.079665839999997</v>
      </c>
      <c r="C5638" t="s">
        <v>563</v>
      </c>
      <c r="D5638" t="s">
        <v>562</v>
      </c>
      <c r="E5638" t="s">
        <v>561</v>
      </c>
      <c r="F5638">
        <v>3116</v>
      </c>
      <c r="G5638">
        <v>7</v>
      </c>
      <c r="H5638">
        <v>13.333</v>
      </c>
      <c r="I5638">
        <v>2.9860000000000002</v>
      </c>
      <c r="J5638">
        <v>1</v>
      </c>
      <c r="K5638">
        <v>1172.329</v>
      </c>
      <c r="L5638" t="s">
        <v>560</v>
      </c>
      <c r="M5638" t="s">
        <v>559</v>
      </c>
      <c r="N5638" s="8">
        <v>43412</v>
      </c>
      <c r="O5638">
        <v>0</v>
      </c>
      <c r="P5638">
        <v>0</v>
      </c>
      <c r="Q5638">
        <v>12618.564</v>
      </c>
      <c r="R5638">
        <v>1265.7439999999999</v>
      </c>
      <c r="S5638">
        <v>2.637</v>
      </c>
      <c r="T5638">
        <v>33</v>
      </c>
      <c r="U5638">
        <v>3835.587</v>
      </c>
      <c r="V5638">
        <v>12</v>
      </c>
      <c r="W5638">
        <v>2.036</v>
      </c>
      <c r="X5638">
        <v>3.29</v>
      </c>
      <c r="Y5638" s="8">
        <v>43412</v>
      </c>
    </row>
    <row r="5639" spans="1:25" x14ac:dyDescent="0.25">
      <c r="A5639">
        <v>-111.97762783</v>
      </c>
      <c r="B5639">
        <v>33.07967378</v>
      </c>
      <c r="C5639" t="s">
        <v>563</v>
      </c>
      <c r="D5639" t="s">
        <v>562</v>
      </c>
      <c r="E5639" t="s">
        <v>561</v>
      </c>
      <c r="F5639">
        <v>3117</v>
      </c>
      <c r="G5639">
        <v>359</v>
      </c>
      <c r="H5639">
        <v>13.333</v>
      </c>
      <c r="I5639">
        <v>2.887</v>
      </c>
      <c r="J5639">
        <v>1</v>
      </c>
      <c r="K5639">
        <v>1172.3520000000001</v>
      </c>
      <c r="L5639" t="s">
        <v>560</v>
      </c>
      <c r="M5639" t="s">
        <v>559</v>
      </c>
      <c r="N5639" s="8">
        <v>43412</v>
      </c>
      <c r="O5639">
        <v>0</v>
      </c>
      <c r="P5639">
        <v>0</v>
      </c>
      <c r="Q5639">
        <v>14717.674000000001</v>
      </c>
      <c r="R5639">
        <v>1526.63</v>
      </c>
      <c r="S5639">
        <v>3.18</v>
      </c>
      <c r="T5639">
        <v>33</v>
      </c>
      <c r="U5639">
        <v>4626.1509999999998</v>
      </c>
      <c r="V5639">
        <v>12</v>
      </c>
      <c r="W5639">
        <v>1.9690000000000001</v>
      </c>
      <c r="X5639">
        <v>3.181</v>
      </c>
      <c r="Y5639" s="8">
        <v>43412</v>
      </c>
    </row>
    <row r="5640" spans="1:25" x14ac:dyDescent="0.25">
      <c r="A5640">
        <v>-111.97762783</v>
      </c>
      <c r="B5640">
        <v>33.079681780000001</v>
      </c>
      <c r="C5640" t="s">
        <v>563</v>
      </c>
      <c r="D5640" t="s">
        <v>562</v>
      </c>
      <c r="E5640" t="s">
        <v>561</v>
      </c>
      <c r="F5640">
        <v>3118</v>
      </c>
      <c r="G5640">
        <v>359</v>
      </c>
      <c r="H5640">
        <v>13.333</v>
      </c>
      <c r="I5640">
        <v>2.7890000000000001</v>
      </c>
      <c r="J5640">
        <v>1</v>
      </c>
      <c r="K5640">
        <v>1172.346</v>
      </c>
      <c r="L5640" t="s">
        <v>560</v>
      </c>
      <c r="M5640" t="s">
        <v>559</v>
      </c>
      <c r="N5640" s="8">
        <v>43412</v>
      </c>
      <c r="O5640">
        <v>0</v>
      </c>
      <c r="P5640">
        <v>0</v>
      </c>
      <c r="Q5640">
        <v>13185.946</v>
      </c>
      <c r="R5640">
        <v>1416.021</v>
      </c>
      <c r="S5640">
        <v>2.95</v>
      </c>
      <c r="T5640">
        <v>33</v>
      </c>
      <c r="U5640">
        <v>4290.9719999999998</v>
      </c>
      <c r="V5640">
        <v>12</v>
      </c>
      <c r="W5640">
        <v>1.901</v>
      </c>
      <c r="X5640">
        <v>3.073</v>
      </c>
      <c r="Y5640" s="8">
        <v>43412</v>
      </c>
    </row>
    <row r="5641" spans="1:25" x14ac:dyDescent="0.25">
      <c r="A5641">
        <v>-111.97762817</v>
      </c>
      <c r="B5641">
        <v>33.079689780000002</v>
      </c>
      <c r="C5641" t="s">
        <v>563</v>
      </c>
      <c r="D5641" t="s">
        <v>562</v>
      </c>
      <c r="E5641" t="s">
        <v>561</v>
      </c>
      <c r="F5641">
        <v>3119</v>
      </c>
      <c r="G5641">
        <v>1</v>
      </c>
      <c r="H5641">
        <v>13.333</v>
      </c>
      <c r="I5641">
        <v>2.9529999999999998</v>
      </c>
      <c r="J5641">
        <v>1</v>
      </c>
      <c r="K5641">
        <v>1172.3030000000001</v>
      </c>
      <c r="L5641" t="s">
        <v>560</v>
      </c>
      <c r="M5641" t="s">
        <v>559</v>
      </c>
      <c r="N5641" s="8">
        <v>43412</v>
      </c>
      <c r="O5641">
        <v>0</v>
      </c>
      <c r="P5641">
        <v>0</v>
      </c>
      <c r="Q5641">
        <v>11676.251</v>
      </c>
      <c r="R5641">
        <v>1184.2360000000001</v>
      </c>
      <c r="S5641">
        <v>2.4670000000000001</v>
      </c>
      <c r="T5641">
        <v>33</v>
      </c>
      <c r="U5641">
        <v>3588.5929999999998</v>
      </c>
      <c r="V5641">
        <v>12</v>
      </c>
      <c r="W5641">
        <v>2.0129999999999999</v>
      </c>
      <c r="X5641">
        <v>3.254</v>
      </c>
      <c r="Y5641" s="8">
        <v>43412</v>
      </c>
    </row>
    <row r="5642" spans="1:25" x14ac:dyDescent="0.25">
      <c r="A5642">
        <v>-111.97762865999999</v>
      </c>
      <c r="B5642">
        <v>33.079697779999996</v>
      </c>
      <c r="C5642" t="s">
        <v>563</v>
      </c>
      <c r="D5642" t="s">
        <v>562</v>
      </c>
      <c r="E5642" t="s">
        <v>561</v>
      </c>
      <c r="F5642">
        <v>3120</v>
      </c>
      <c r="G5642">
        <v>358</v>
      </c>
      <c r="H5642">
        <v>13.333</v>
      </c>
      <c r="I5642">
        <v>2.7229999999999999</v>
      </c>
      <c r="J5642">
        <v>1</v>
      </c>
      <c r="K5642">
        <v>1172.3330000000001</v>
      </c>
      <c r="L5642" t="s">
        <v>560</v>
      </c>
      <c r="M5642" t="s">
        <v>559</v>
      </c>
      <c r="N5642" s="8">
        <v>43412</v>
      </c>
      <c r="O5642">
        <v>0</v>
      </c>
      <c r="P5642">
        <v>0</v>
      </c>
      <c r="Q5642">
        <v>11268.271000000001</v>
      </c>
      <c r="R5642">
        <v>1239.2429999999999</v>
      </c>
      <c r="S5642">
        <v>2.5819999999999999</v>
      </c>
      <c r="T5642">
        <v>33</v>
      </c>
      <c r="U5642">
        <v>3755.2820000000002</v>
      </c>
      <c r="V5642">
        <v>12</v>
      </c>
      <c r="W5642">
        <v>1.857</v>
      </c>
      <c r="X5642">
        <v>3.0009999999999999</v>
      </c>
      <c r="Y5642" s="8">
        <v>43412</v>
      </c>
    </row>
    <row r="5643" spans="1:25" x14ac:dyDescent="0.25">
      <c r="A5643">
        <v>-111.97762849</v>
      </c>
      <c r="B5643">
        <v>33.079704790000001</v>
      </c>
      <c r="C5643" t="s">
        <v>563</v>
      </c>
      <c r="D5643" t="s">
        <v>562</v>
      </c>
      <c r="E5643" t="s">
        <v>561</v>
      </c>
      <c r="F5643">
        <v>3121</v>
      </c>
      <c r="G5643">
        <v>357</v>
      </c>
      <c r="H5643">
        <v>13.333</v>
      </c>
      <c r="I5643">
        <v>3.15</v>
      </c>
      <c r="J5643">
        <v>1</v>
      </c>
      <c r="K5643">
        <v>1172.2739999999999</v>
      </c>
      <c r="L5643" t="s">
        <v>560</v>
      </c>
      <c r="M5643" t="s">
        <v>559</v>
      </c>
      <c r="N5643" s="8">
        <v>43412</v>
      </c>
      <c r="O5643">
        <v>0</v>
      </c>
      <c r="P5643">
        <v>0</v>
      </c>
      <c r="Q5643">
        <v>10795.902</v>
      </c>
      <c r="R5643">
        <v>1026.5139999999999</v>
      </c>
      <c r="S5643">
        <v>2.1389999999999998</v>
      </c>
      <c r="T5643">
        <v>33</v>
      </c>
      <c r="U5643">
        <v>3110.6489999999999</v>
      </c>
      <c r="V5643">
        <v>12</v>
      </c>
      <c r="W5643">
        <v>2.1469999999999998</v>
      </c>
      <c r="X5643">
        <v>3.4710000000000001</v>
      </c>
      <c r="Y5643" s="8">
        <v>43412</v>
      </c>
    </row>
    <row r="5644" spans="1:25" x14ac:dyDescent="0.25">
      <c r="A5644">
        <v>-111.97762969999999</v>
      </c>
      <c r="B5644">
        <v>33.079712899999997</v>
      </c>
      <c r="C5644" t="s">
        <v>563</v>
      </c>
      <c r="D5644" t="s">
        <v>562</v>
      </c>
      <c r="E5644" t="s">
        <v>561</v>
      </c>
      <c r="F5644">
        <v>3122</v>
      </c>
      <c r="G5644">
        <v>10</v>
      </c>
      <c r="H5644">
        <v>13.333</v>
      </c>
      <c r="I5644">
        <v>2.9860000000000002</v>
      </c>
      <c r="J5644">
        <v>1</v>
      </c>
      <c r="K5644">
        <v>1172.3589999999999</v>
      </c>
      <c r="L5644" t="s">
        <v>560</v>
      </c>
      <c r="M5644" t="s">
        <v>559</v>
      </c>
      <c r="N5644" s="8">
        <v>43412</v>
      </c>
      <c r="O5644">
        <v>0</v>
      </c>
      <c r="P5644">
        <v>0</v>
      </c>
      <c r="Q5644">
        <v>11751.325000000001</v>
      </c>
      <c r="R5644">
        <v>1178.7529999999999</v>
      </c>
      <c r="S5644">
        <v>2.456</v>
      </c>
      <c r="T5644">
        <v>33</v>
      </c>
      <c r="U5644">
        <v>3571.9780000000001</v>
      </c>
      <c r="V5644">
        <v>12</v>
      </c>
      <c r="W5644">
        <v>2.036</v>
      </c>
      <c r="X5644">
        <v>3.29</v>
      </c>
      <c r="Y5644" s="8">
        <v>43412</v>
      </c>
    </row>
    <row r="5645" spans="1:25" x14ac:dyDescent="0.25">
      <c r="A5645">
        <v>-111.977628</v>
      </c>
      <c r="B5645">
        <v>33.079720770000002</v>
      </c>
      <c r="C5645" t="s">
        <v>563</v>
      </c>
      <c r="D5645" t="s">
        <v>562</v>
      </c>
      <c r="E5645" t="s">
        <v>561</v>
      </c>
      <c r="F5645">
        <v>3123</v>
      </c>
      <c r="G5645">
        <v>360</v>
      </c>
      <c r="H5645">
        <v>13.333</v>
      </c>
      <c r="I5645">
        <v>2.9860000000000002</v>
      </c>
      <c r="J5645">
        <v>1</v>
      </c>
      <c r="K5645">
        <v>1172.3330000000001</v>
      </c>
      <c r="L5645" t="s">
        <v>560</v>
      </c>
      <c r="M5645" t="s">
        <v>559</v>
      </c>
      <c r="N5645" s="8">
        <v>43412</v>
      </c>
      <c r="O5645">
        <v>0</v>
      </c>
      <c r="P5645">
        <v>0</v>
      </c>
      <c r="Q5645">
        <v>13390.129000000001</v>
      </c>
      <c r="R5645">
        <v>1343.1379999999999</v>
      </c>
      <c r="S5645">
        <v>2.798</v>
      </c>
      <c r="T5645">
        <v>33</v>
      </c>
      <c r="U5645">
        <v>4070.1149999999998</v>
      </c>
      <c r="V5645">
        <v>12</v>
      </c>
      <c r="W5645">
        <v>2.036</v>
      </c>
      <c r="X5645">
        <v>3.29</v>
      </c>
      <c r="Y5645" s="8">
        <v>43412</v>
      </c>
    </row>
    <row r="5646" spans="1:25" x14ac:dyDescent="0.25">
      <c r="A5646">
        <v>-111.97762817</v>
      </c>
      <c r="B5646">
        <v>33.079729780000001</v>
      </c>
      <c r="C5646" t="s">
        <v>563</v>
      </c>
      <c r="D5646" t="s">
        <v>562</v>
      </c>
      <c r="E5646" t="s">
        <v>561</v>
      </c>
      <c r="F5646">
        <v>3124</v>
      </c>
      <c r="G5646">
        <v>1</v>
      </c>
      <c r="H5646">
        <v>13.333</v>
      </c>
      <c r="I5646">
        <v>2.7890000000000001</v>
      </c>
      <c r="J5646">
        <v>1</v>
      </c>
      <c r="K5646">
        <v>1172.251</v>
      </c>
      <c r="L5646" t="s">
        <v>560</v>
      </c>
      <c r="M5646" t="s">
        <v>559</v>
      </c>
      <c r="N5646" s="8">
        <v>43412</v>
      </c>
      <c r="O5646">
        <v>0</v>
      </c>
      <c r="P5646">
        <v>0</v>
      </c>
      <c r="Q5646">
        <v>12832.386</v>
      </c>
      <c r="R5646">
        <v>1378.0530000000001</v>
      </c>
      <c r="S5646">
        <v>2.871</v>
      </c>
      <c r="T5646">
        <v>33</v>
      </c>
      <c r="U5646">
        <v>4175.9170000000004</v>
      </c>
      <c r="V5646">
        <v>12</v>
      </c>
      <c r="W5646">
        <v>1.901</v>
      </c>
      <c r="X5646">
        <v>3.073</v>
      </c>
      <c r="Y5646" s="8">
        <v>43412</v>
      </c>
    </row>
    <row r="5647" spans="1:25" x14ac:dyDescent="0.25">
      <c r="A5647">
        <v>-111.97762766</v>
      </c>
      <c r="B5647">
        <v>33.079737780000002</v>
      </c>
      <c r="C5647" t="s">
        <v>563</v>
      </c>
      <c r="D5647" t="s">
        <v>562</v>
      </c>
      <c r="E5647" t="s">
        <v>561</v>
      </c>
      <c r="F5647">
        <v>3125</v>
      </c>
      <c r="G5647">
        <v>358</v>
      </c>
      <c r="H5647">
        <v>13.333</v>
      </c>
      <c r="I5647">
        <v>2.9529999999999998</v>
      </c>
      <c r="J5647">
        <v>1</v>
      </c>
      <c r="K5647">
        <v>1172.326</v>
      </c>
      <c r="L5647" t="s">
        <v>560</v>
      </c>
      <c r="M5647" t="s">
        <v>559</v>
      </c>
      <c r="N5647" s="8">
        <v>43412</v>
      </c>
      <c r="O5647">
        <v>0</v>
      </c>
      <c r="P5647">
        <v>0</v>
      </c>
      <c r="Q5647">
        <v>11710.18</v>
      </c>
      <c r="R5647">
        <v>1187.6769999999999</v>
      </c>
      <c r="S5647">
        <v>2.4740000000000002</v>
      </c>
      <c r="T5647">
        <v>33</v>
      </c>
      <c r="U5647">
        <v>3599.0210000000002</v>
      </c>
      <c r="V5647">
        <v>12</v>
      </c>
      <c r="W5647">
        <v>2.0129999999999999</v>
      </c>
      <c r="X5647">
        <v>3.254</v>
      </c>
      <c r="Y5647" s="8">
        <v>43412</v>
      </c>
    </row>
    <row r="5648" spans="1:25" x14ac:dyDescent="0.25">
      <c r="A5648">
        <v>-111.97762817</v>
      </c>
      <c r="B5648">
        <v>33.079744779999999</v>
      </c>
      <c r="C5648" t="s">
        <v>563</v>
      </c>
      <c r="D5648" t="s">
        <v>562</v>
      </c>
      <c r="E5648" t="s">
        <v>561</v>
      </c>
      <c r="F5648">
        <v>3126</v>
      </c>
      <c r="G5648">
        <v>1</v>
      </c>
      <c r="H5648">
        <v>13.333</v>
      </c>
      <c r="I5648">
        <v>2.7559999999999998</v>
      </c>
      <c r="J5648">
        <v>1</v>
      </c>
      <c r="K5648">
        <v>1172.3689999999999</v>
      </c>
      <c r="L5648" t="s">
        <v>560</v>
      </c>
      <c r="M5648" t="s">
        <v>559</v>
      </c>
      <c r="N5648" s="8">
        <v>43412</v>
      </c>
      <c r="O5648">
        <v>0</v>
      </c>
      <c r="P5648">
        <v>0</v>
      </c>
      <c r="Q5648">
        <v>13975.191999999999</v>
      </c>
      <c r="R5648">
        <v>1518.643</v>
      </c>
      <c r="S5648">
        <v>3.1640000000000001</v>
      </c>
      <c r="T5648">
        <v>33</v>
      </c>
      <c r="U5648">
        <v>4601.9489999999996</v>
      </c>
      <c r="V5648">
        <v>12</v>
      </c>
      <c r="W5648">
        <v>1.879</v>
      </c>
      <c r="X5648">
        <v>3.0369999999999999</v>
      </c>
      <c r="Y5648" s="8">
        <v>43412</v>
      </c>
    </row>
    <row r="5649" spans="1:25" x14ac:dyDescent="0.25">
      <c r="A5649">
        <v>-111.97762749</v>
      </c>
      <c r="B5649">
        <v>33.079752790000001</v>
      </c>
      <c r="C5649" t="s">
        <v>563</v>
      </c>
      <c r="D5649" t="s">
        <v>562</v>
      </c>
      <c r="E5649" t="s">
        <v>561</v>
      </c>
      <c r="F5649">
        <v>3127</v>
      </c>
      <c r="G5649">
        <v>357</v>
      </c>
      <c r="H5649">
        <v>13.333</v>
      </c>
      <c r="I5649">
        <v>2.9529999999999998</v>
      </c>
      <c r="J5649">
        <v>1</v>
      </c>
      <c r="K5649">
        <v>1172.329</v>
      </c>
      <c r="L5649" t="s">
        <v>560</v>
      </c>
      <c r="M5649" t="s">
        <v>559</v>
      </c>
      <c r="N5649" s="8">
        <v>43412</v>
      </c>
      <c r="O5649">
        <v>0</v>
      </c>
      <c r="P5649">
        <v>0</v>
      </c>
      <c r="Q5649">
        <v>15837.897000000001</v>
      </c>
      <c r="R5649">
        <v>1606.3209999999999</v>
      </c>
      <c r="S5649">
        <v>3.347</v>
      </c>
      <c r="T5649">
        <v>33</v>
      </c>
      <c r="U5649">
        <v>4867.6390000000001</v>
      </c>
      <c r="V5649">
        <v>12</v>
      </c>
      <c r="W5649">
        <v>2.0129999999999999</v>
      </c>
      <c r="X5649">
        <v>3.254</v>
      </c>
      <c r="Y5649" s="8">
        <v>43412</v>
      </c>
    </row>
    <row r="5650" spans="1:25" x14ac:dyDescent="0.25">
      <c r="A5650">
        <v>-111.97762851</v>
      </c>
      <c r="B5650">
        <v>33.079760790000002</v>
      </c>
      <c r="C5650" t="s">
        <v>563</v>
      </c>
      <c r="D5650" t="s">
        <v>562</v>
      </c>
      <c r="E5650" t="s">
        <v>561</v>
      </c>
      <c r="F5650">
        <v>3128</v>
      </c>
      <c r="G5650">
        <v>3</v>
      </c>
      <c r="H5650">
        <v>13.333</v>
      </c>
      <c r="I5650">
        <v>2.92</v>
      </c>
      <c r="J5650">
        <v>1</v>
      </c>
      <c r="K5650">
        <v>1172.3</v>
      </c>
      <c r="L5650" t="s">
        <v>560</v>
      </c>
      <c r="M5650" t="s">
        <v>559</v>
      </c>
      <c r="N5650" s="8">
        <v>43412</v>
      </c>
      <c r="O5650">
        <v>0</v>
      </c>
      <c r="P5650">
        <v>0</v>
      </c>
      <c r="Q5650">
        <v>14882.695</v>
      </c>
      <c r="R5650">
        <v>1526.402</v>
      </c>
      <c r="S5650">
        <v>3.18</v>
      </c>
      <c r="T5650">
        <v>33</v>
      </c>
      <c r="U5650">
        <v>4625.46</v>
      </c>
      <c r="V5650">
        <v>12</v>
      </c>
      <c r="W5650">
        <v>1.9910000000000001</v>
      </c>
      <c r="X5650">
        <v>3.218</v>
      </c>
      <c r="Y5650" s="8">
        <v>43412</v>
      </c>
    </row>
    <row r="5651" spans="1:25" x14ac:dyDescent="0.25">
      <c r="A5651">
        <v>-111.97762749</v>
      </c>
      <c r="B5651">
        <v>33.079768790000003</v>
      </c>
      <c r="C5651" t="s">
        <v>563</v>
      </c>
      <c r="D5651" t="s">
        <v>562</v>
      </c>
      <c r="E5651" t="s">
        <v>561</v>
      </c>
      <c r="F5651">
        <v>3129</v>
      </c>
      <c r="G5651">
        <v>357</v>
      </c>
      <c r="H5651">
        <v>13.333</v>
      </c>
      <c r="I5651">
        <v>2.7559999999999998</v>
      </c>
      <c r="J5651">
        <v>1</v>
      </c>
      <c r="K5651">
        <v>1172.287</v>
      </c>
      <c r="L5651" t="s">
        <v>560</v>
      </c>
      <c r="M5651" t="s">
        <v>559</v>
      </c>
      <c r="N5651" s="8">
        <v>43412</v>
      </c>
      <c r="O5651">
        <v>0</v>
      </c>
      <c r="P5651">
        <v>0</v>
      </c>
      <c r="Q5651">
        <v>12286.594999999999</v>
      </c>
      <c r="R5651">
        <v>1335.1479999999999</v>
      </c>
      <c r="S5651">
        <v>2.782</v>
      </c>
      <c r="T5651">
        <v>33</v>
      </c>
      <c r="U5651">
        <v>4045.904</v>
      </c>
      <c r="V5651">
        <v>12</v>
      </c>
      <c r="W5651">
        <v>1.879</v>
      </c>
      <c r="X5651">
        <v>3.0369999999999999</v>
      </c>
      <c r="Y5651" s="8">
        <v>43412</v>
      </c>
    </row>
    <row r="5652" spans="1:25" x14ac:dyDescent="0.25">
      <c r="A5652">
        <v>-111.97762783</v>
      </c>
      <c r="B5652">
        <v>33.079776780000003</v>
      </c>
      <c r="C5652" t="s">
        <v>563</v>
      </c>
      <c r="D5652" t="s">
        <v>562</v>
      </c>
      <c r="E5652" t="s">
        <v>561</v>
      </c>
      <c r="F5652">
        <v>3130</v>
      </c>
      <c r="G5652">
        <v>359</v>
      </c>
      <c r="H5652">
        <v>13.333</v>
      </c>
      <c r="I5652">
        <v>2.9860000000000002</v>
      </c>
      <c r="J5652">
        <v>1</v>
      </c>
      <c r="K5652">
        <v>1172.346</v>
      </c>
      <c r="L5652" t="s">
        <v>560</v>
      </c>
      <c r="M5652" t="s">
        <v>559</v>
      </c>
      <c r="N5652" s="8">
        <v>43412</v>
      </c>
      <c r="O5652">
        <v>0</v>
      </c>
      <c r="P5652">
        <v>0</v>
      </c>
      <c r="Q5652">
        <v>12526.745000000001</v>
      </c>
      <c r="R5652">
        <v>1256.5340000000001</v>
      </c>
      <c r="S5652">
        <v>2.6179999999999999</v>
      </c>
      <c r="T5652">
        <v>33</v>
      </c>
      <c r="U5652">
        <v>3807.6779999999999</v>
      </c>
      <c r="V5652">
        <v>12</v>
      </c>
      <c r="W5652">
        <v>2.036</v>
      </c>
      <c r="X5652">
        <v>3.29</v>
      </c>
      <c r="Y5652" s="8">
        <v>43412</v>
      </c>
    </row>
    <row r="5653" spans="1:25" x14ac:dyDescent="0.25">
      <c r="A5653">
        <v>-111.97762683000001</v>
      </c>
      <c r="B5653">
        <v>33.079784779999997</v>
      </c>
      <c r="C5653" t="s">
        <v>563</v>
      </c>
      <c r="D5653" t="s">
        <v>562</v>
      </c>
      <c r="E5653" t="s">
        <v>561</v>
      </c>
      <c r="F5653">
        <v>3131</v>
      </c>
      <c r="G5653">
        <v>359</v>
      </c>
      <c r="H5653">
        <v>13.333</v>
      </c>
      <c r="I5653">
        <v>2.9529999999999998</v>
      </c>
      <c r="J5653">
        <v>1</v>
      </c>
      <c r="K5653">
        <v>1172.3489999999999</v>
      </c>
      <c r="L5653" t="s">
        <v>560</v>
      </c>
      <c r="M5653" t="s">
        <v>559</v>
      </c>
      <c r="N5653" s="8">
        <v>43412</v>
      </c>
      <c r="O5653">
        <v>0</v>
      </c>
      <c r="P5653">
        <v>0</v>
      </c>
      <c r="Q5653">
        <v>13297.209000000001</v>
      </c>
      <c r="R5653">
        <v>1348.6379999999999</v>
      </c>
      <c r="S5653">
        <v>2.81</v>
      </c>
      <c r="T5653">
        <v>33</v>
      </c>
      <c r="U5653">
        <v>4086.78</v>
      </c>
      <c r="V5653">
        <v>12</v>
      </c>
      <c r="W5653">
        <v>2.0129999999999999</v>
      </c>
      <c r="X5653">
        <v>3.254</v>
      </c>
      <c r="Y5653" s="8">
        <v>43412</v>
      </c>
    </row>
    <row r="5654" spans="1:25" x14ac:dyDescent="0.25">
      <c r="A5654">
        <v>-111.97762851</v>
      </c>
      <c r="B5654">
        <v>33.079792789999999</v>
      </c>
      <c r="C5654" t="s">
        <v>563</v>
      </c>
      <c r="D5654" t="s">
        <v>562</v>
      </c>
      <c r="E5654" t="s">
        <v>561</v>
      </c>
      <c r="F5654">
        <v>3132</v>
      </c>
      <c r="G5654">
        <v>3</v>
      </c>
      <c r="H5654">
        <v>13.333</v>
      </c>
      <c r="I5654">
        <v>2.7559999999999998</v>
      </c>
      <c r="J5654">
        <v>1</v>
      </c>
      <c r="K5654">
        <v>1172.2670000000001</v>
      </c>
      <c r="L5654" t="s">
        <v>560</v>
      </c>
      <c r="M5654" t="s">
        <v>559</v>
      </c>
      <c r="N5654" s="8">
        <v>43412</v>
      </c>
      <c r="O5654">
        <v>0</v>
      </c>
      <c r="P5654">
        <v>0</v>
      </c>
      <c r="Q5654">
        <v>14795.778</v>
      </c>
      <c r="R5654">
        <v>1607.8140000000001</v>
      </c>
      <c r="S5654">
        <v>3.35</v>
      </c>
      <c r="T5654">
        <v>33</v>
      </c>
      <c r="U5654">
        <v>4872.1639999999998</v>
      </c>
      <c r="V5654">
        <v>12</v>
      </c>
      <c r="W5654">
        <v>1.879</v>
      </c>
      <c r="X5654">
        <v>3.0369999999999999</v>
      </c>
      <c r="Y5654" s="8">
        <v>43412</v>
      </c>
    </row>
    <row r="5655" spans="1:25" x14ac:dyDescent="0.25">
      <c r="A5655">
        <v>-111.977627</v>
      </c>
      <c r="B5655">
        <v>33.079800769999999</v>
      </c>
      <c r="C5655" t="s">
        <v>563</v>
      </c>
      <c r="D5655" t="s">
        <v>562</v>
      </c>
      <c r="E5655" t="s">
        <v>561</v>
      </c>
      <c r="F5655">
        <v>3133</v>
      </c>
      <c r="G5655">
        <v>360</v>
      </c>
      <c r="H5655">
        <v>13.333</v>
      </c>
      <c r="I5655">
        <v>2.8540000000000001</v>
      </c>
      <c r="J5655">
        <v>1</v>
      </c>
      <c r="K5655">
        <v>1172.2739999999999</v>
      </c>
      <c r="L5655" t="s">
        <v>560</v>
      </c>
      <c r="M5655" t="s">
        <v>559</v>
      </c>
      <c r="N5655" s="8">
        <v>43412</v>
      </c>
      <c r="O5655">
        <v>0</v>
      </c>
      <c r="P5655">
        <v>0</v>
      </c>
      <c r="Q5655">
        <v>14518.227999999999</v>
      </c>
      <c r="R5655">
        <v>1523.252</v>
      </c>
      <c r="S5655">
        <v>3.173</v>
      </c>
      <c r="T5655">
        <v>33</v>
      </c>
      <c r="U5655">
        <v>4615.9139999999998</v>
      </c>
      <c r="V5655">
        <v>12</v>
      </c>
      <c r="W5655">
        <v>1.946</v>
      </c>
      <c r="X5655">
        <v>3.145</v>
      </c>
      <c r="Y5655" s="8">
        <v>43412</v>
      </c>
    </row>
    <row r="5656" spans="1:25" x14ac:dyDescent="0.25">
      <c r="A5656">
        <v>-111.97762751</v>
      </c>
      <c r="B5656">
        <v>33.079808790000001</v>
      </c>
      <c r="C5656" t="s">
        <v>563</v>
      </c>
      <c r="D5656" t="s">
        <v>562</v>
      </c>
      <c r="E5656" t="s">
        <v>561</v>
      </c>
      <c r="F5656">
        <v>3134</v>
      </c>
      <c r="G5656">
        <v>3</v>
      </c>
      <c r="H5656">
        <v>13.333</v>
      </c>
      <c r="I5656">
        <v>2.8540000000000001</v>
      </c>
      <c r="J5656">
        <v>1</v>
      </c>
      <c r="K5656">
        <v>1172.31</v>
      </c>
      <c r="L5656" t="s">
        <v>560</v>
      </c>
      <c r="M5656" t="s">
        <v>559</v>
      </c>
      <c r="N5656" s="8">
        <v>43412</v>
      </c>
      <c r="O5656">
        <v>0</v>
      </c>
      <c r="P5656">
        <v>0</v>
      </c>
      <c r="Q5656">
        <v>14063.486000000001</v>
      </c>
      <c r="R5656">
        <v>1475.54</v>
      </c>
      <c r="S5656">
        <v>3.0739999999999998</v>
      </c>
      <c r="T5656">
        <v>33</v>
      </c>
      <c r="U5656">
        <v>4471.3329999999996</v>
      </c>
      <c r="V5656">
        <v>12</v>
      </c>
      <c r="W5656">
        <v>1.946</v>
      </c>
      <c r="X5656">
        <v>3.145</v>
      </c>
      <c r="Y5656" s="8">
        <v>43412</v>
      </c>
    </row>
    <row r="5657" spans="1:25" x14ac:dyDescent="0.25">
      <c r="A5657">
        <v>-111.9776268</v>
      </c>
      <c r="B5657">
        <v>33.079816839999999</v>
      </c>
      <c r="C5657" t="s">
        <v>563</v>
      </c>
      <c r="D5657" t="s">
        <v>562</v>
      </c>
      <c r="E5657" t="s">
        <v>561</v>
      </c>
      <c r="F5657">
        <v>3135</v>
      </c>
      <c r="G5657">
        <v>353</v>
      </c>
      <c r="H5657">
        <v>13.333</v>
      </c>
      <c r="I5657">
        <v>2.7890000000000001</v>
      </c>
      <c r="J5657">
        <v>1</v>
      </c>
      <c r="K5657">
        <v>1172.2439999999999</v>
      </c>
      <c r="L5657" t="s">
        <v>560</v>
      </c>
      <c r="M5657" t="s">
        <v>559</v>
      </c>
      <c r="N5657" s="8">
        <v>43412</v>
      </c>
      <c r="O5657">
        <v>0</v>
      </c>
      <c r="P5657">
        <v>0</v>
      </c>
      <c r="Q5657">
        <v>14197.331</v>
      </c>
      <c r="R5657">
        <v>1524.6320000000001</v>
      </c>
      <c r="S5657">
        <v>3.1760000000000002</v>
      </c>
      <c r="T5657">
        <v>33</v>
      </c>
      <c r="U5657">
        <v>4620.0969999999998</v>
      </c>
      <c r="V5657">
        <v>12</v>
      </c>
      <c r="W5657">
        <v>1.901</v>
      </c>
      <c r="X5657">
        <v>3.073</v>
      </c>
      <c r="Y5657" s="8">
        <v>43412</v>
      </c>
    </row>
    <row r="5658" spans="1:25" x14ac:dyDescent="0.25">
      <c r="A5658">
        <v>-111.97762786</v>
      </c>
      <c r="B5658">
        <v>33.079823810000001</v>
      </c>
      <c r="C5658" t="s">
        <v>563</v>
      </c>
      <c r="D5658" t="s">
        <v>562</v>
      </c>
      <c r="E5658" t="s">
        <v>561</v>
      </c>
      <c r="F5658">
        <v>3136</v>
      </c>
      <c r="G5658">
        <v>5</v>
      </c>
      <c r="H5658">
        <v>13.333</v>
      </c>
      <c r="I5658">
        <v>2.7890000000000001</v>
      </c>
      <c r="J5658">
        <v>1</v>
      </c>
      <c r="K5658">
        <v>1172.1949999999999</v>
      </c>
      <c r="L5658" t="s">
        <v>560</v>
      </c>
      <c r="M5658" t="s">
        <v>559</v>
      </c>
      <c r="N5658" s="8">
        <v>43412</v>
      </c>
      <c r="O5658">
        <v>0</v>
      </c>
      <c r="P5658">
        <v>0</v>
      </c>
      <c r="Q5658">
        <v>14849.370999999999</v>
      </c>
      <c r="R5658">
        <v>1594.654</v>
      </c>
      <c r="S5658">
        <v>3.3220000000000001</v>
      </c>
      <c r="T5658">
        <v>33</v>
      </c>
      <c r="U5658">
        <v>4832.2839999999997</v>
      </c>
      <c r="V5658">
        <v>12</v>
      </c>
      <c r="W5658">
        <v>1.901</v>
      </c>
      <c r="X5658">
        <v>3.073</v>
      </c>
      <c r="Y5658" s="8">
        <v>43412</v>
      </c>
    </row>
    <row r="5659" spans="1:25" x14ac:dyDescent="0.25">
      <c r="A5659">
        <v>-111.97762649000001</v>
      </c>
      <c r="B5659">
        <v>33.07983179</v>
      </c>
      <c r="C5659" t="s">
        <v>563</v>
      </c>
      <c r="D5659" t="s">
        <v>562</v>
      </c>
      <c r="E5659" t="s">
        <v>561</v>
      </c>
      <c r="F5659">
        <v>3137</v>
      </c>
      <c r="G5659">
        <v>357</v>
      </c>
      <c r="H5659">
        <v>13.333</v>
      </c>
      <c r="I5659">
        <v>2.92</v>
      </c>
      <c r="J5659">
        <v>1</v>
      </c>
      <c r="K5659">
        <v>1172.152</v>
      </c>
      <c r="L5659" t="s">
        <v>560</v>
      </c>
      <c r="M5659" t="s">
        <v>559</v>
      </c>
      <c r="N5659" s="8">
        <v>43412</v>
      </c>
      <c r="O5659">
        <v>0</v>
      </c>
      <c r="P5659">
        <v>0</v>
      </c>
      <c r="Q5659">
        <v>14753.476000000001</v>
      </c>
      <c r="R5659">
        <v>1513.1489999999999</v>
      </c>
      <c r="S5659">
        <v>3.1520000000000001</v>
      </c>
      <c r="T5659">
        <v>33</v>
      </c>
      <c r="U5659">
        <v>4585.299</v>
      </c>
      <c r="V5659">
        <v>12</v>
      </c>
      <c r="W5659">
        <v>1.9910000000000001</v>
      </c>
      <c r="X5659">
        <v>3.218</v>
      </c>
      <c r="Y5659" s="8">
        <v>43412</v>
      </c>
    </row>
    <row r="5660" spans="1:25" x14ac:dyDescent="0.25">
      <c r="A5660">
        <v>-111.97762817</v>
      </c>
      <c r="B5660">
        <v>33.07983978</v>
      </c>
      <c r="C5660" t="s">
        <v>563</v>
      </c>
      <c r="D5660" t="s">
        <v>562</v>
      </c>
      <c r="E5660" t="s">
        <v>561</v>
      </c>
      <c r="F5660">
        <v>3138</v>
      </c>
      <c r="G5660">
        <v>1</v>
      </c>
      <c r="H5660">
        <v>13.333</v>
      </c>
      <c r="I5660">
        <v>2.7229999999999999</v>
      </c>
      <c r="J5660">
        <v>1</v>
      </c>
      <c r="K5660">
        <v>1172.182</v>
      </c>
      <c r="L5660" t="s">
        <v>560</v>
      </c>
      <c r="M5660" t="s">
        <v>559</v>
      </c>
      <c r="N5660" s="8">
        <v>43412</v>
      </c>
      <c r="O5660">
        <v>0</v>
      </c>
      <c r="P5660">
        <v>0</v>
      </c>
      <c r="Q5660">
        <v>15009.159</v>
      </c>
      <c r="R5660">
        <v>1650.652</v>
      </c>
      <c r="S5660">
        <v>3.4390000000000001</v>
      </c>
      <c r="T5660">
        <v>33</v>
      </c>
      <c r="U5660">
        <v>5001.9759999999997</v>
      </c>
      <c r="V5660">
        <v>12</v>
      </c>
      <c r="W5660">
        <v>1.857</v>
      </c>
      <c r="X5660">
        <v>3.0009999999999999</v>
      </c>
      <c r="Y5660" s="8">
        <v>43412</v>
      </c>
    </row>
    <row r="5661" spans="1:25" x14ac:dyDescent="0.25">
      <c r="A5661">
        <v>-111.97762632</v>
      </c>
      <c r="B5661">
        <v>33.079847790000002</v>
      </c>
      <c r="C5661" t="s">
        <v>563</v>
      </c>
      <c r="D5661" t="s">
        <v>562</v>
      </c>
      <c r="E5661" t="s">
        <v>561</v>
      </c>
      <c r="F5661">
        <v>3139</v>
      </c>
      <c r="G5661">
        <v>356</v>
      </c>
      <c r="H5661">
        <v>13.333</v>
      </c>
      <c r="I5661">
        <v>2.92</v>
      </c>
      <c r="J5661">
        <v>1</v>
      </c>
      <c r="K5661">
        <v>1172.2670000000001</v>
      </c>
      <c r="L5661" t="s">
        <v>560</v>
      </c>
      <c r="M5661" t="s">
        <v>559</v>
      </c>
      <c r="N5661" s="8">
        <v>43412</v>
      </c>
      <c r="O5661">
        <v>0</v>
      </c>
      <c r="P5661">
        <v>0</v>
      </c>
      <c r="Q5661">
        <v>14705.666999999999</v>
      </c>
      <c r="R5661">
        <v>1508.2449999999999</v>
      </c>
      <c r="S5661">
        <v>3.1419999999999999</v>
      </c>
      <c r="T5661">
        <v>33</v>
      </c>
      <c r="U5661">
        <v>4570.4399999999996</v>
      </c>
      <c r="V5661">
        <v>12</v>
      </c>
      <c r="W5661">
        <v>1.9910000000000001</v>
      </c>
      <c r="X5661">
        <v>3.218</v>
      </c>
      <c r="Y5661" s="8">
        <v>43412</v>
      </c>
    </row>
    <row r="5662" spans="1:25" x14ac:dyDescent="0.25">
      <c r="A5662">
        <v>-111.97762683000001</v>
      </c>
      <c r="B5662">
        <v>33.079855780000003</v>
      </c>
      <c r="C5662" t="s">
        <v>563</v>
      </c>
      <c r="D5662" t="s">
        <v>562</v>
      </c>
      <c r="E5662" t="s">
        <v>561</v>
      </c>
      <c r="F5662">
        <v>3140</v>
      </c>
      <c r="G5662">
        <v>359</v>
      </c>
      <c r="H5662">
        <v>13.333</v>
      </c>
      <c r="I5662">
        <v>2.8220000000000001</v>
      </c>
      <c r="J5662">
        <v>1</v>
      </c>
      <c r="K5662">
        <v>1172.3789999999999</v>
      </c>
      <c r="L5662" t="s">
        <v>560</v>
      </c>
      <c r="M5662" t="s">
        <v>559</v>
      </c>
      <c r="N5662" s="8">
        <v>43412</v>
      </c>
      <c r="O5662">
        <v>0</v>
      </c>
      <c r="P5662">
        <v>0</v>
      </c>
      <c r="Q5662">
        <v>14129.031000000001</v>
      </c>
      <c r="R5662">
        <v>1499.655</v>
      </c>
      <c r="S5662">
        <v>3.1240000000000001</v>
      </c>
      <c r="T5662">
        <v>33</v>
      </c>
      <c r="U5662">
        <v>4544.4070000000002</v>
      </c>
      <c r="V5662">
        <v>12</v>
      </c>
      <c r="W5662">
        <v>1.9239999999999999</v>
      </c>
      <c r="X5662">
        <v>3.109</v>
      </c>
      <c r="Y5662" s="8">
        <v>43412</v>
      </c>
    </row>
    <row r="5663" spans="1:25" x14ac:dyDescent="0.25">
      <c r="A5663">
        <v>-111.97762766</v>
      </c>
      <c r="B5663">
        <v>33.079863779999997</v>
      </c>
      <c r="C5663" t="s">
        <v>563</v>
      </c>
      <c r="D5663" t="s">
        <v>562</v>
      </c>
      <c r="E5663" t="s">
        <v>561</v>
      </c>
      <c r="F5663">
        <v>3141</v>
      </c>
      <c r="G5663">
        <v>358</v>
      </c>
      <c r="H5663">
        <v>13.333</v>
      </c>
      <c r="I5663">
        <v>2.9529999999999998</v>
      </c>
      <c r="J5663">
        <v>1</v>
      </c>
      <c r="K5663">
        <v>1172.32</v>
      </c>
      <c r="L5663" t="s">
        <v>560</v>
      </c>
      <c r="M5663" t="s">
        <v>559</v>
      </c>
      <c r="N5663" s="8">
        <v>43412</v>
      </c>
      <c r="O5663">
        <v>0</v>
      </c>
      <c r="P5663">
        <v>0</v>
      </c>
      <c r="Q5663">
        <v>16142.822</v>
      </c>
      <c r="R5663">
        <v>1637.2470000000001</v>
      </c>
      <c r="S5663">
        <v>3.411</v>
      </c>
      <c r="T5663">
        <v>33</v>
      </c>
      <c r="U5663">
        <v>4961.3549999999996</v>
      </c>
      <c r="V5663">
        <v>12</v>
      </c>
      <c r="W5663">
        <v>2.0129999999999999</v>
      </c>
      <c r="X5663">
        <v>3.254</v>
      </c>
      <c r="Y5663" s="8">
        <v>43412</v>
      </c>
    </row>
    <row r="5664" spans="1:25" x14ac:dyDescent="0.25">
      <c r="A5664">
        <v>-111.97762734</v>
      </c>
      <c r="B5664">
        <v>33.079871779999998</v>
      </c>
      <c r="C5664" t="s">
        <v>563</v>
      </c>
      <c r="D5664" t="s">
        <v>562</v>
      </c>
      <c r="E5664" t="s">
        <v>561</v>
      </c>
      <c r="F5664">
        <v>3142</v>
      </c>
      <c r="G5664">
        <v>2</v>
      </c>
      <c r="H5664">
        <v>13.333</v>
      </c>
      <c r="I5664">
        <v>2.887</v>
      </c>
      <c r="J5664">
        <v>1</v>
      </c>
      <c r="K5664">
        <v>1172.3520000000001</v>
      </c>
      <c r="L5664" t="s">
        <v>560</v>
      </c>
      <c r="M5664" t="s">
        <v>559</v>
      </c>
      <c r="N5664" s="8">
        <v>43412</v>
      </c>
      <c r="O5664">
        <v>0</v>
      </c>
      <c r="P5664">
        <v>0</v>
      </c>
      <c r="Q5664">
        <v>16369.422</v>
      </c>
      <c r="R5664">
        <v>1697.962</v>
      </c>
      <c r="S5664">
        <v>3.5369999999999999</v>
      </c>
      <c r="T5664">
        <v>33</v>
      </c>
      <c r="U5664">
        <v>5145.3389999999999</v>
      </c>
      <c r="V5664">
        <v>12</v>
      </c>
      <c r="W5664">
        <v>1.9690000000000001</v>
      </c>
      <c r="X5664">
        <v>3.181</v>
      </c>
      <c r="Y5664" s="8">
        <v>43412</v>
      </c>
    </row>
    <row r="5665" spans="1:25" x14ac:dyDescent="0.25">
      <c r="A5665">
        <v>-111.97762751</v>
      </c>
      <c r="B5665">
        <v>33.07987979</v>
      </c>
      <c r="C5665" t="s">
        <v>563</v>
      </c>
      <c r="D5665" t="s">
        <v>562</v>
      </c>
      <c r="E5665" t="s">
        <v>561</v>
      </c>
      <c r="F5665">
        <v>3143</v>
      </c>
      <c r="G5665">
        <v>3</v>
      </c>
      <c r="H5665">
        <v>13.333</v>
      </c>
      <c r="I5665">
        <v>2.887</v>
      </c>
      <c r="J5665">
        <v>1</v>
      </c>
      <c r="K5665">
        <v>1172.3489999999999</v>
      </c>
      <c r="L5665" t="s">
        <v>560</v>
      </c>
      <c r="M5665" t="s">
        <v>559</v>
      </c>
      <c r="N5665" s="8">
        <v>43412</v>
      </c>
      <c r="O5665">
        <v>0</v>
      </c>
      <c r="P5665">
        <v>0</v>
      </c>
      <c r="Q5665">
        <v>12960.833000000001</v>
      </c>
      <c r="R5665">
        <v>1344.3969999999999</v>
      </c>
      <c r="S5665">
        <v>2.8010000000000002</v>
      </c>
      <c r="T5665">
        <v>33</v>
      </c>
      <c r="U5665">
        <v>4073.93</v>
      </c>
      <c r="V5665">
        <v>12</v>
      </c>
      <c r="W5665">
        <v>1.9690000000000001</v>
      </c>
      <c r="X5665">
        <v>3.181</v>
      </c>
      <c r="Y5665" s="8">
        <v>43412</v>
      </c>
    </row>
    <row r="5666" spans="1:25" x14ac:dyDescent="0.25">
      <c r="A5666">
        <v>-111.97762717000001</v>
      </c>
      <c r="B5666">
        <v>33.07988778</v>
      </c>
      <c r="C5666" t="s">
        <v>563</v>
      </c>
      <c r="D5666" t="s">
        <v>562</v>
      </c>
      <c r="E5666" t="s">
        <v>561</v>
      </c>
      <c r="F5666">
        <v>3144</v>
      </c>
      <c r="G5666">
        <v>1</v>
      </c>
      <c r="H5666">
        <v>13.333</v>
      </c>
      <c r="I5666">
        <v>2.9529999999999998</v>
      </c>
      <c r="J5666">
        <v>1</v>
      </c>
      <c r="K5666">
        <v>1172.3230000000001</v>
      </c>
      <c r="L5666" t="s">
        <v>560</v>
      </c>
      <c r="M5666" t="s">
        <v>559</v>
      </c>
      <c r="N5666" s="8">
        <v>43412</v>
      </c>
      <c r="O5666">
        <v>0</v>
      </c>
      <c r="P5666">
        <v>0</v>
      </c>
      <c r="Q5666">
        <v>13321.829</v>
      </c>
      <c r="R5666">
        <v>1351.135</v>
      </c>
      <c r="S5666">
        <v>2.8149999999999999</v>
      </c>
      <c r="T5666">
        <v>33</v>
      </c>
      <c r="U5666">
        <v>4094.3470000000002</v>
      </c>
      <c r="V5666">
        <v>12</v>
      </c>
      <c r="W5666">
        <v>2.0129999999999999</v>
      </c>
      <c r="X5666">
        <v>3.254</v>
      </c>
      <c r="Y5666" s="8">
        <v>43412</v>
      </c>
    </row>
    <row r="5667" spans="1:25" x14ac:dyDescent="0.25">
      <c r="A5667">
        <v>-111.97762817</v>
      </c>
      <c r="B5667">
        <v>33.079895780000001</v>
      </c>
      <c r="C5667" t="s">
        <v>563</v>
      </c>
      <c r="D5667" t="s">
        <v>562</v>
      </c>
      <c r="E5667" t="s">
        <v>561</v>
      </c>
      <c r="F5667">
        <v>3145</v>
      </c>
      <c r="G5667">
        <v>1</v>
      </c>
      <c r="H5667">
        <v>13.333</v>
      </c>
      <c r="I5667">
        <v>2.7890000000000001</v>
      </c>
      <c r="J5667">
        <v>1</v>
      </c>
      <c r="K5667">
        <v>1172.31</v>
      </c>
      <c r="L5667" t="s">
        <v>560</v>
      </c>
      <c r="M5667" t="s">
        <v>559</v>
      </c>
      <c r="N5667" s="8">
        <v>43412</v>
      </c>
      <c r="O5667">
        <v>0</v>
      </c>
      <c r="P5667">
        <v>0</v>
      </c>
      <c r="Q5667">
        <v>13029.298000000001</v>
      </c>
      <c r="R5667">
        <v>1399.1990000000001</v>
      </c>
      <c r="S5667">
        <v>2.915</v>
      </c>
      <c r="T5667">
        <v>33</v>
      </c>
      <c r="U5667">
        <v>4239.9960000000001</v>
      </c>
      <c r="V5667">
        <v>12</v>
      </c>
      <c r="W5667">
        <v>1.901</v>
      </c>
      <c r="X5667">
        <v>3.073</v>
      </c>
      <c r="Y5667" s="8">
        <v>43412</v>
      </c>
    </row>
    <row r="5668" spans="1:25" x14ac:dyDescent="0.25">
      <c r="A5668">
        <v>-111.97762683000001</v>
      </c>
      <c r="B5668">
        <v>33.079903780000002</v>
      </c>
      <c r="C5668" t="s">
        <v>563</v>
      </c>
      <c r="D5668" t="s">
        <v>562</v>
      </c>
      <c r="E5668" t="s">
        <v>561</v>
      </c>
      <c r="F5668">
        <v>3146</v>
      </c>
      <c r="G5668">
        <v>359</v>
      </c>
      <c r="H5668">
        <v>13.333</v>
      </c>
      <c r="I5668">
        <v>3.0179999999999998</v>
      </c>
      <c r="J5668">
        <v>1</v>
      </c>
      <c r="K5668">
        <v>1172.241</v>
      </c>
      <c r="L5668" t="s">
        <v>560</v>
      </c>
      <c r="M5668" t="s">
        <v>559</v>
      </c>
      <c r="N5668" s="8">
        <v>43412</v>
      </c>
      <c r="O5668">
        <v>0</v>
      </c>
      <c r="P5668">
        <v>0</v>
      </c>
      <c r="Q5668">
        <v>8812.1859999999997</v>
      </c>
      <c r="R5668">
        <v>874.32500000000005</v>
      </c>
      <c r="S5668">
        <v>1.8220000000000001</v>
      </c>
      <c r="T5668">
        <v>33</v>
      </c>
      <c r="U5668">
        <v>2649.471</v>
      </c>
      <c r="V5668">
        <v>12</v>
      </c>
      <c r="W5668">
        <v>2.0579999999999998</v>
      </c>
      <c r="X5668">
        <v>3.3260000000000001</v>
      </c>
      <c r="Y5668" s="8">
        <v>43412</v>
      </c>
    </row>
    <row r="5669" spans="1:25" x14ac:dyDescent="0.25">
      <c r="A5669">
        <v>-111.977628</v>
      </c>
      <c r="B5669">
        <v>33.079911770000002</v>
      </c>
      <c r="C5669" t="s">
        <v>563</v>
      </c>
      <c r="D5669" t="s">
        <v>562</v>
      </c>
      <c r="E5669" t="s">
        <v>561</v>
      </c>
      <c r="F5669">
        <v>3147</v>
      </c>
      <c r="G5669">
        <v>360</v>
      </c>
      <c r="H5669">
        <v>13.333</v>
      </c>
      <c r="I5669">
        <v>3.0179999999999998</v>
      </c>
      <c r="J5669">
        <v>1</v>
      </c>
      <c r="K5669">
        <v>1172.3030000000001</v>
      </c>
      <c r="L5669" t="s">
        <v>560</v>
      </c>
      <c r="M5669" t="s">
        <v>559</v>
      </c>
      <c r="N5669" s="8">
        <v>43412</v>
      </c>
      <c r="O5669">
        <v>0</v>
      </c>
      <c r="P5669">
        <v>0</v>
      </c>
      <c r="Q5669">
        <v>7054.4080000000004</v>
      </c>
      <c r="R5669">
        <v>699.923</v>
      </c>
      <c r="S5669">
        <v>1.458</v>
      </c>
      <c r="T5669">
        <v>33</v>
      </c>
      <c r="U5669">
        <v>2120.9780000000001</v>
      </c>
      <c r="V5669">
        <v>12</v>
      </c>
      <c r="W5669">
        <v>2.0579999999999998</v>
      </c>
      <c r="X5669">
        <v>3.3260000000000001</v>
      </c>
      <c r="Y5669" s="8">
        <v>43412</v>
      </c>
    </row>
    <row r="5670" spans="1:25" x14ac:dyDescent="0.25">
      <c r="A5670">
        <v>-111.977627</v>
      </c>
      <c r="B5670">
        <v>33.079919769999997</v>
      </c>
      <c r="C5670" t="s">
        <v>563</v>
      </c>
      <c r="D5670" t="s">
        <v>562</v>
      </c>
      <c r="E5670" t="s">
        <v>561</v>
      </c>
      <c r="F5670">
        <v>3148</v>
      </c>
      <c r="G5670">
        <v>0</v>
      </c>
      <c r="H5670">
        <v>13.333</v>
      </c>
      <c r="I5670">
        <v>2.7890000000000001</v>
      </c>
      <c r="J5670">
        <v>1</v>
      </c>
      <c r="K5670">
        <v>1172.3520000000001</v>
      </c>
      <c r="L5670" t="s">
        <v>560</v>
      </c>
      <c r="M5670" t="s">
        <v>559</v>
      </c>
      <c r="N5670" s="8">
        <v>43412</v>
      </c>
      <c r="O5670">
        <v>0</v>
      </c>
      <c r="P5670">
        <v>0</v>
      </c>
      <c r="Q5670">
        <v>6000.777</v>
      </c>
      <c r="R5670">
        <v>644.41499999999996</v>
      </c>
      <c r="S5670">
        <v>1.343</v>
      </c>
      <c r="T5670">
        <v>33</v>
      </c>
      <c r="U5670">
        <v>1952.7739999999999</v>
      </c>
      <c r="V5670">
        <v>12</v>
      </c>
      <c r="W5670">
        <v>1.901</v>
      </c>
      <c r="X5670">
        <v>3.073</v>
      </c>
      <c r="Y5670" s="8">
        <v>43412</v>
      </c>
    </row>
    <row r="5671" spans="1:25" x14ac:dyDescent="0.25">
      <c r="A5671">
        <v>-111.97762683000001</v>
      </c>
      <c r="B5671">
        <v>33.079927779999998</v>
      </c>
      <c r="C5671" t="s">
        <v>563</v>
      </c>
      <c r="D5671" t="s">
        <v>562</v>
      </c>
      <c r="E5671" t="s">
        <v>561</v>
      </c>
      <c r="F5671">
        <v>3149</v>
      </c>
      <c r="G5671">
        <v>359</v>
      </c>
      <c r="H5671">
        <v>13.333</v>
      </c>
      <c r="I5671">
        <v>3.0840000000000001</v>
      </c>
      <c r="J5671">
        <v>1</v>
      </c>
      <c r="K5671">
        <v>1172.2570000000001</v>
      </c>
      <c r="L5671" t="s">
        <v>560</v>
      </c>
      <c r="M5671" t="s">
        <v>559</v>
      </c>
      <c r="N5671" s="8">
        <v>43412</v>
      </c>
      <c r="O5671">
        <v>0</v>
      </c>
      <c r="P5671">
        <v>0</v>
      </c>
      <c r="Q5671">
        <v>6002.43</v>
      </c>
      <c r="R5671">
        <v>582.87599999999998</v>
      </c>
      <c r="S5671">
        <v>1.214</v>
      </c>
      <c r="T5671">
        <v>33</v>
      </c>
      <c r="U5671">
        <v>1766.2919999999999</v>
      </c>
      <c r="V5671">
        <v>12</v>
      </c>
      <c r="W5671">
        <v>2.1030000000000002</v>
      </c>
      <c r="X5671">
        <v>3.3980000000000001</v>
      </c>
      <c r="Y5671" s="8">
        <v>43412</v>
      </c>
    </row>
    <row r="5672" spans="1:25" x14ac:dyDescent="0.25">
      <c r="A5672">
        <v>-111.97762786</v>
      </c>
      <c r="B5672">
        <v>33.079935810000002</v>
      </c>
      <c r="C5672" t="s">
        <v>563</v>
      </c>
      <c r="D5672" t="s">
        <v>562</v>
      </c>
      <c r="E5672" t="s">
        <v>561</v>
      </c>
      <c r="F5672">
        <v>3150</v>
      </c>
      <c r="G5672">
        <v>5</v>
      </c>
      <c r="H5672">
        <v>13.333</v>
      </c>
      <c r="I5672">
        <v>2.887</v>
      </c>
      <c r="J5672">
        <v>1</v>
      </c>
      <c r="K5672">
        <v>1172.336</v>
      </c>
      <c r="L5672" t="s">
        <v>560</v>
      </c>
      <c r="M5672" t="s">
        <v>559</v>
      </c>
      <c r="N5672" s="8">
        <v>43412</v>
      </c>
      <c r="O5672">
        <v>0</v>
      </c>
      <c r="P5672">
        <v>0</v>
      </c>
      <c r="Q5672">
        <v>5199.0839999999998</v>
      </c>
      <c r="R5672">
        <v>539.28899999999999</v>
      </c>
      <c r="S5672">
        <v>1.1240000000000001</v>
      </c>
      <c r="T5672">
        <v>33</v>
      </c>
      <c r="U5672">
        <v>1634.2090000000001</v>
      </c>
      <c r="V5672">
        <v>12</v>
      </c>
      <c r="W5672">
        <v>1.9690000000000001</v>
      </c>
      <c r="X5672">
        <v>3.181</v>
      </c>
      <c r="Y5672" s="8">
        <v>43412</v>
      </c>
    </row>
    <row r="5673" spans="1:25" x14ac:dyDescent="0.25">
      <c r="A5673">
        <v>-111.977627</v>
      </c>
      <c r="B5673">
        <v>33.07994377</v>
      </c>
      <c r="C5673" t="s">
        <v>563</v>
      </c>
      <c r="D5673" t="s">
        <v>562</v>
      </c>
      <c r="E5673" t="s">
        <v>561</v>
      </c>
      <c r="F5673">
        <v>3151</v>
      </c>
      <c r="G5673">
        <v>0</v>
      </c>
      <c r="H5673">
        <v>13.333</v>
      </c>
      <c r="I5673">
        <v>2.7890000000000001</v>
      </c>
      <c r="J5673">
        <v>1</v>
      </c>
      <c r="K5673">
        <v>1172.395</v>
      </c>
      <c r="L5673" t="s">
        <v>560</v>
      </c>
      <c r="M5673" t="s">
        <v>559</v>
      </c>
      <c r="N5673" s="8">
        <v>43412</v>
      </c>
      <c r="O5673">
        <v>0</v>
      </c>
      <c r="P5673">
        <v>0</v>
      </c>
      <c r="Q5673">
        <v>5664.7879999999996</v>
      </c>
      <c r="R5673">
        <v>608.33399999999995</v>
      </c>
      <c r="S5673">
        <v>1.2669999999999999</v>
      </c>
      <c r="T5673">
        <v>33</v>
      </c>
      <c r="U5673">
        <v>1843.4359999999999</v>
      </c>
      <c r="V5673">
        <v>12</v>
      </c>
      <c r="W5673">
        <v>1.901</v>
      </c>
      <c r="X5673">
        <v>3.073</v>
      </c>
      <c r="Y5673" s="8">
        <v>43412</v>
      </c>
    </row>
    <row r="5674" spans="1:25" x14ac:dyDescent="0.25">
      <c r="A5674">
        <v>-111.97762686</v>
      </c>
      <c r="B5674">
        <v>33.079951809999997</v>
      </c>
      <c r="C5674" t="s">
        <v>563</v>
      </c>
      <c r="D5674" t="s">
        <v>562</v>
      </c>
      <c r="E5674" t="s">
        <v>561</v>
      </c>
      <c r="F5674">
        <v>3152</v>
      </c>
      <c r="G5674">
        <v>5</v>
      </c>
      <c r="H5674">
        <v>13.333</v>
      </c>
      <c r="I5674">
        <v>2.9529999999999998</v>
      </c>
      <c r="J5674">
        <v>1</v>
      </c>
      <c r="K5674">
        <v>1172.4079999999999</v>
      </c>
      <c r="L5674" t="s">
        <v>560</v>
      </c>
      <c r="M5674" t="s">
        <v>559</v>
      </c>
      <c r="N5674" s="8">
        <v>43412</v>
      </c>
      <c r="O5674">
        <v>0</v>
      </c>
      <c r="P5674">
        <v>0</v>
      </c>
      <c r="Q5674">
        <v>4813.357</v>
      </c>
      <c r="R5674">
        <v>488.18299999999999</v>
      </c>
      <c r="S5674">
        <v>1.0169999999999999</v>
      </c>
      <c r="T5674">
        <v>33</v>
      </c>
      <c r="U5674">
        <v>1479.3430000000001</v>
      </c>
      <c r="V5674">
        <v>12</v>
      </c>
      <c r="W5674">
        <v>2.0129999999999999</v>
      </c>
      <c r="X5674">
        <v>3.254</v>
      </c>
      <c r="Y5674" s="8">
        <v>43412</v>
      </c>
    </row>
    <row r="5675" spans="1:25" x14ac:dyDescent="0.25">
      <c r="A5675">
        <v>-111.97762566</v>
      </c>
      <c r="B5675">
        <v>33.079959780000003</v>
      </c>
      <c r="C5675" t="s">
        <v>563</v>
      </c>
      <c r="D5675" t="s">
        <v>562</v>
      </c>
      <c r="E5675" t="s">
        <v>561</v>
      </c>
      <c r="F5675">
        <v>3153</v>
      </c>
      <c r="G5675">
        <v>358</v>
      </c>
      <c r="H5675">
        <v>13.333</v>
      </c>
      <c r="I5675">
        <v>3.0179999999999998</v>
      </c>
      <c r="J5675">
        <v>1</v>
      </c>
      <c r="K5675">
        <v>1172.3879999999999</v>
      </c>
      <c r="L5675" t="s">
        <v>560</v>
      </c>
      <c r="M5675" t="s">
        <v>559</v>
      </c>
      <c r="N5675" s="8">
        <v>43412</v>
      </c>
      <c r="O5675">
        <v>0</v>
      </c>
      <c r="P5675">
        <v>0</v>
      </c>
      <c r="Q5675">
        <v>5013.0230000000001</v>
      </c>
      <c r="R5675">
        <v>497.38099999999997</v>
      </c>
      <c r="S5675">
        <v>1.036</v>
      </c>
      <c r="T5675">
        <v>33</v>
      </c>
      <c r="U5675">
        <v>1507.2149999999999</v>
      </c>
      <c r="V5675">
        <v>12</v>
      </c>
      <c r="W5675">
        <v>2.0579999999999998</v>
      </c>
      <c r="X5675">
        <v>3.3260000000000001</v>
      </c>
      <c r="Y5675" s="8">
        <v>43412</v>
      </c>
    </row>
    <row r="5676" spans="1:25" x14ac:dyDescent="0.25">
      <c r="A5676">
        <v>-111.97762734</v>
      </c>
      <c r="B5676">
        <v>33.079966779999999</v>
      </c>
      <c r="C5676" t="s">
        <v>563</v>
      </c>
      <c r="D5676" t="s">
        <v>562</v>
      </c>
      <c r="E5676" t="s">
        <v>561</v>
      </c>
      <c r="F5676">
        <v>3154</v>
      </c>
      <c r="G5676">
        <v>2</v>
      </c>
      <c r="H5676">
        <v>13.333</v>
      </c>
      <c r="I5676">
        <v>2.7890000000000001</v>
      </c>
      <c r="J5676">
        <v>1</v>
      </c>
      <c r="K5676">
        <v>1172.421</v>
      </c>
      <c r="L5676" t="s">
        <v>560</v>
      </c>
      <c r="M5676" t="s">
        <v>559</v>
      </c>
      <c r="N5676" s="8">
        <v>43412</v>
      </c>
      <c r="O5676">
        <v>0</v>
      </c>
      <c r="P5676">
        <v>0</v>
      </c>
      <c r="Q5676">
        <v>5979.1310000000003</v>
      </c>
      <c r="R5676">
        <v>642.09100000000001</v>
      </c>
      <c r="S5676">
        <v>1.3380000000000001</v>
      </c>
      <c r="T5676">
        <v>33</v>
      </c>
      <c r="U5676">
        <v>1945.73</v>
      </c>
      <c r="V5676">
        <v>12</v>
      </c>
      <c r="W5676">
        <v>1.901</v>
      </c>
      <c r="X5676">
        <v>3.073</v>
      </c>
      <c r="Y5676" s="8">
        <v>43412</v>
      </c>
    </row>
    <row r="5677" spans="1:25" x14ac:dyDescent="0.25">
      <c r="A5677">
        <v>-111.977627</v>
      </c>
      <c r="B5677">
        <v>33.07997477</v>
      </c>
      <c r="C5677" t="s">
        <v>563</v>
      </c>
      <c r="D5677" t="s">
        <v>562</v>
      </c>
      <c r="E5677" t="s">
        <v>561</v>
      </c>
      <c r="F5677">
        <v>3155</v>
      </c>
      <c r="G5677">
        <v>0</v>
      </c>
      <c r="H5677">
        <v>13.333</v>
      </c>
      <c r="I5677">
        <v>2.3290000000000002</v>
      </c>
      <c r="J5677">
        <v>1</v>
      </c>
      <c r="K5677">
        <v>1172.3720000000001</v>
      </c>
      <c r="L5677" t="s">
        <v>560</v>
      </c>
      <c r="M5677" t="s">
        <v>559</v>
      </c>
      <c r="N5677" s="8">
        <v>43412</v>
      </c>
      <c r="O5677">
        <v>0</v>
      </c>
      <c r="P5677">
        <v>0</v>
      </c>
      <c r="Q5677">
        <v>6561.3850000000002</v>
      </c>
      <c r="R5677">
        <v>843.55700000000002</v>
      </c>
      <c r="S5677">
        <v>1.7569999999999999</v>
      </c>
      <c r="T5677">
        <v>33</v>
      </c>
      <c r="U5677">
        <v>2556.2330000000002</v>
      </c>
      <c r="V5677">
        <v>12</v>
      </c>
      <c r="W5677">
        <v>1.5880000000000001</v>
      </c>
      <c r="X5677">
        <v>2.5670000000000002</v>
      </c>
      <c r="Y5677" s="8">
        <v>43412</v>
      </c>
    </row>
    <row r="5678" spans="1:25" x14ac:dyDescent="0.25">
      <c r="A5678">
        <v>-111.97762717000001</v>
      </c>
      <c r="B5678">
        <v>33.079979780000002</v>
      </c>
      <c r="C5678" t="s">
        <v>563</v>
      </c>
      <c r="D5678" t="s">
        <v>562</v>
      </c>
      <c r="E5678" t="s">
        <v>561</v>
      </c>
      <c r="F5678">
        <v>3156</v>
      </c>
      <c r="G5678">
        <v>1</v>
      </c>
      <c r="H5678">
        <v>13.333</v>
      </c>
      <c r="I5678">
        <v>1.9690000000000001</v>
      </c>
      <c r="J5678">
        <v>1</v>
      </c>
      <c r="K5678">
        <v>1172.415</v>
      </c>
      <c r="L5678" t="s">
        <v>560</v>
      </c>
      <c r="M5678" t="s">
        <v>559</v>
      </c>
      <c r="N5678" s="8">
        <v>43412</v>
      </c>
      <c r="O5678">
        <v>0</v>
      </c>
      <c r="P5678">
        <v>0</v>
      </c>
      <c r="Q5678">
        <v>3847.4690000000001</v>
      </c>
      <c r="R5678">
        <v>585.33000000000004</v>
      </c>
      <c r="S5678">
        <v>1.2190000000000001</v>
      </c>
      <c r="T5678">
        <v>33</v>
      </c>
      <c r="U5678">
        <v>1773.729</v>
      </c>
      <c r="V5678">
        <v>12</v>
      </c>
      <c r="W5678">
        <v>1.3420000000000001</v>
      </c>
      <c r="X5678">
        <v>2.169</v>
      </c>
      <c r="Y5678" s="8">
        <v>43412</v>
      </c>
    </row>
    <row r="5679" spans="1:25" x14ac:dyDescent="0.25">
      <c r="A5679">
        <v>-111.97762683000001</v>
      </c>
      <c r="B5679">
        <v>33.079985780000001</v>
      </c>
      <c r="C5679" t="s">
        <v>563</v>
      </c>
      <c r="D5679" t="s">
        <v>562</v>
      </c>
      <c r="E5679" t="s">
        <v>561</v>
      </c>
      <c r="F5679">
        <v>3157</v>
      </c>
      <c r="G5679">
        <v>359</v>
      </c>
      <c r="H5679">
        <v>13.333</v>
      </c>
      <c r="I5679">
        <v>2.0009999999999999</v>
      </c>
      <c r="J5679">
        <v>1</v>
      </c>
      <c r="K5679">
        <v>1172.3589999999999</v>
      </c>
      <c r="L5679" t="s">
        <v>560</v>
      </c>
      <c r="M5679" t="s">
        <v>559</v>
      </c>
      <c r="N5679" s="8">
        <v>43412</v>
      </c>
      <c r="O5679">
        <v>0</v>
      </c>
      <c r="P5679">
        <v>0</v>
      </c>
      <c r="Q5679">
        <v>2130.0650000000001</v>
      </c>
      <c r="R5679">
        <v>318.74299999999999</v>
      </c>
      <c r="S5679">
        <v>0.66400000000000003</v>
      </c>
      <c r="T5679">
        <v>33</v>
      </c>
      <c r="U5679">
        <v>965.88699999999994</v>
      </c>
      <c r="V5679">
        <v>12</v>
      </c>
      <c r="W5679">
        <v>1.365</v>
      </c>
      <c r="X5679">
        <v>2.2050000000000001</v>
      </c>
      <c r="Y5679" s="8">
        <v>43412</v>
      </c>
    </row>
    <row r="5680" spans="1:25" x14ac:dyDescent="0.25">
      <c r="A5680">
        <v>-111.97762582999999</v>
      </c>
      <c r="B5680">
        <v>33.07999178</v>
      </c>
      <c r="C5680" t="s">
        <v>563</v>
      </c>
      <c r="D5680" t="s">
        <v>562</v>
      </c>
      <c r="E5680" t="s">
        <v>561</v>
      </c>
      <c r="F5680">
        <v>3158</v>
      </c>
      <c r="G5680">
        <v>359</v>
      </c>
      <c r="H5680">
        <v>13.333</v>
      </c>
      <c r="I5680">
        <v>2.0009999999999999</v>
      </c>
      <c r="J5680">
        <v>1</v>
      </c>
      <c r="K5680">
        <v>1172.2539999999999</v>
      </c>
      <c r="L5680" t="s">
        <v>560</v>
      </c>
      <c r="M5680" t="s">
        <v>559</v>
      </c>
      <c r="N5680" s="8">
        <v>43412</v>
      </c>
      <c r="O5680">
        <v>0</v>
      </c>
      <c r="P5680">
        <v>0</v>
      </c>
      <c r="Q5680">
        <v>1357.7840000000001</v>
      </c>
      <c r="R5680">
        <v>203.179</v>
      </c>
      <c r="S5680">
        <v>0.42299999999999999</v>
      </c>
      <c r="T5680">
        <v>33</v>
      </c>
      <c r="U5680">
        <v>615.69299999999998</v>
      </c>
      <c r="V5680">
        <v>12</v>
      </c>
      <c r="W5680">
        <v>1.365</v>
      </c>
      <c r="X5680">
        <v>2.2050000000000001</v>
      </c>
      <c r="Y5680" s="8">
        <v>43412</v>
      </c>
    </row>
    <row r="5681" spans="1:25" x14ac:dyDescent="0.25">
      <c r="A5681">
        <v>-111.97762650999999</v>
      </c>
      <c r="B5681">
        <v>33.079994790000001</v>
      </c>
      <c r="C5681" t="s">
        <v>563</v>
      </c>
      <c r="D5681" t="s">
        <v>562</v>
      </c>
      <c r="E5681" t="s">
        <v>561</v>
      </c>
      <c r="F5681">
        <v>3159</v>
      </c>
      <c r="G5681">
        <v>3</v>
      </c>
      <c r="H5681">
        <v>13.333</v>
      </c>
      <c r="I5681">
        <v>1.181</v>
      </c>
      <c r="J5681">
        <v>1</v>
      </c>
      <c r="K5681">
        <v>1172.32</v>
      </c>
      <c r="L5681" t="s">
        <v>560</v>
      </c>
      <c r="M5681" t="s">
        <v>559</v>
      </c>
      <c r="N5681" s="8">
        <v>43412</v>
      </c>
      <c r="O5681">
        <v>0</v>
      </c>
      <c r="P5681">
        <v>0</v>
      </c>
      <c r="Q5681">
        <v>1234.845</v>
      </c>
      <c r="R5681">
        <v>313.10300000000001</v>
      </c>
      <c r="S5681">
        <v>0.65200000000000002</v>
      </c>
      <c r="T5681">
        <v>33</v>
      </c>
      <c r="U5681">
        <v>948.79700000000003</v>
      </c>
      <c r="V5681">
        <v>12</v>
      </c>
      <c r="W5681">
        <v>0.80500000000000005</v>
      </c>
      <c r="X5681">
        <v>1.3009999999999999</v>
      </c>
      <c r="Y5681" s="8">
        <v>43412</v>
      </c>
    </row>
    <row r="5682" spans="1:25" x14ac:dyDescent="0.25">
      <c r="A5682">
        <v>-111.97762548999999</v>
      </c>
      <c r="B5682">
        <v>33.079998789999998</v>
      </c>
      <c r="C5682" t="s">
        <v>563</v>
      </c>
      <c r="D5682" t="s">
        <v>562</v>
      </c>
      <c r="E5682" t="s">
        <v>561</v>
      </c>
      <c r="F5682">
        <v>3160</v>
      </c>
      <c r="G5682">
        <v>357</v>
      </c>
      <c r="H5682">
        <v>13.333</v>
      </c>
      <c r="I5682">
        <v>0.91900000000000004</v>
      </c>
      <c r="J5682">
        <v>1</v>
      </c>
      <c r="K5682">
        <v>1172.1949999999999</v>
      </c>
      <c r="L5682" t="s">
        <v>560</v>
      </c>
      <c r="M5682" t="s">
        <v>559</v>
      </c>
      <c r="N5682" s="8">
        <v>43412</v>
      </c>
      <c r="O5682">
        <v>0</v>
      </c>
      <c r="P5682">
        <v>0</v>
      </c>
      <c r="Q5682">
        <v>404.84</v>
      </c>
      <c r="R5682">
        <v>131.97800000000001</v>
      </c>
      <c r="S5682">
        <v>0.27500000000000002</v>
      </c>
      <c r="T5682">
        <v>33</v>
      </c>
      <c r="U5682">
        <v>399.935</v>
      </c>
      <c r="V5682">
        <v>12</v>
      </c>
      <c r="W5682">
        <v>0.626</v>
      </c>
      <c r="X5682">
        <v>1.012</v>
      </c>
      <c r="Y5682" s="8">
        <v>43412</v>
      </c>
    </row>
    <row r="5683" spans="1:25" x14ac:dyDescent="0.25">
      <c r="A5683">
        <v>-111.97777732</v>
      </c>
      <c r="B5683">
        <v>33.080008210000003</v>
      </c>
      <c r="C5683" t="s">
        <v>563</v>
      </c>
      <c r="D5683" t="s">
        <v>562</v>
      </c>
      <c r="E5683" t="s">
        <v>561</v>
      </c>
      <c r="F5683">
        <v>3161</v>
      </c>
      <c r="G5683">
        <v>184</v>
      </c>
      <c r="H5683">
        <v>13.333</v>
      </c>
      <c r="I5683">
        <v>2.5590000000000002</v>
      </c>
      <c r="J5683">
        <v>1</v>
      </c>
      <c r="K5683">
        <v>1172.1880000000001</v>
      </c>
      <c r="L5683" t="s">
        <v>560</v>
      </c>
      <c r="M5683" t="s">
        <v>559</v>
      </c>
      <c r="N5683" s="8">
        <v>43412</v>
      </c>
      <c r="O5683">
        <v>0</v>
      </c>
      <c r="P5683">
        <v>0</v>
      </c>
      <c r="Q5683">
        <v>295.23</v>
      </c>
      <c r="R5683">
        <v>34.549999999999997</v>
      </c>
      <c r="S5683">
        <v>7.1999999999999995E-2</v>
      </c>
      <c r="T5683">
        <v>33</v>
      </c>
      <c r="U5683">
        <v>104.696</v>
      </c>
      <c r="V5683">
        <v>13</v>
      </c>
      <c r="W5683">
        <v>1.7450000000000001</v>
      </c>
      <c r="X5683">
        <v>2.82</v>
      </c>
      <c r="Y5683" s="8">
        <v>43412</v>
      </c>
    </row>
    <row r="5684" spans="1:25" x14ac:dyDescent="0.25">
      <c r="A5684">
        <v>-111.97777917000001</v>
      </c>
      <c r="B5684">
        <v>33.08000122</v>
      </c>
      <c r="C5684" t="s">
        <v>563</v>
      </c>
      <c r="D5684" t="s">
        <v>562</v>
      </c>
      <c r="E5684" t="s">
        <v>561</v>
      </c>
      <c r="F5684">
        <v>3162</v>
      </c>
      <c r="G5684">
        <v>179</v>
      </c>
      <c r="H5684">
        <v>13.333</v>
      </c>
      <c r="I5684">
        <v>3.1819999999999999</v>
      </c>
      <c r="J5684">
        <v>1</v>
      </c>
      <c r="K5684">
        <v>1172.231</v>
      </c>
      <c r="L5684" t="s">
        <v>560</v>
      </c>
      <c r="M5684" t="s">
        <v>559</v>
      </c>
      <c r="N5684" s="8">
        <v>43412</v>
      </c>
      <c r="O5684">
        <v>0</v>
      </c>
      <c r="P5684">
        <v>0</v>
      </c>
      <c r="Q5684">
        <v>1968.404</v>
      </c>
      <c r="R5684">
        <v>185.23400000000001</v>
      </c>
      <c r="S5684">
        <v>0.38600000000000001</v>
      </c>
      <c r="T5684">
        <v>33</v>
      </c>
      <c r="U5684">
        <v>561.31399999999996</v>
      </c>
      <c r="V5684">
        <v>13</v>
      </c>
      <c r="W5684">
        <v>2.17</v>
      </c>
      <c r="X5684">
        <v>3.5070000000000001</v>
      </c>
      <c r="Y5684" s="8">
        <v>43412</v>
      </c>
    </row>
    <row r="5685" spans="1:25" x14ac:dyDescent="0.25">
      <c r="A5685">
        <v>-111.97777429</v>
      </c>
      <c r="B5685">
        <v>33.079992910000001</v>
      </c>
      <c r="C5685" t="s">
        <v>563</v>
      </c>
      <c r="D5685" t="s">
        <v>562</v>
      </c>
      <c r="E5685" t="s">
        <v>561</v>
      </c>
      <c r="F5685">
        <v>3163</v>
      </c>
      <c r="G5685">
        <v>196</v>
      </c>
      <c r="H5685">
        <v>13.333</v>
      </c>
      <c r="I5685">
        <v>3.117</v>
      </c>
      <c r="J5685">
        <v>1</v>
      </c>
      <c r="K5685">
        <v>1172.434</v>
      </c>
      <c r="L5685" t="s">
        <v>560</v>
      </c>
      <c r="M5685" t="s">
        <v>559</v>
      </c>
      <c r="N5685" s="8">
        <v>43412</v>
      </c>
      <c r="O5685">
        <v>0</v>
      </c>
      <c r="P5685">
        <v>0</v>
      </c>
      <c r="Q5685">
        <v>546.06600000000003</v>
      </c>
      <c r="R5685">
        <v>52.469000000000001</v>
      </c>
      <c r="S5685">
        <v>0.109</v>
      </c>
      <c r="T5685">
        <v>33</v>
      </c>
      <c r="U5685">
        <v>158.99600000000001</v>
      </c>
      <c r="V5685">
        <v>13</v>
      </c>
      <c r="W5685">
        <v>2.125</v>
      </c>
      <c r="X5685">
        <v>3.4340000000000002</v>
      </c>
      <c r="Y5685" s="8">
        <v>43412</v>
      </c>
    </row>
    <row r="5686" spans="1:25" x14ac:dyDescent="0.25">
      <c r="A5686">
        <v>-111.9777792</v>
      </c>
      <c r="B5686">
        <v>33.07998516</v>
      </c>
      <c r="C5686" t="s">
        <v>563</v>
      </c>
      <c r="D5686" t="s">
        <v>562</v>
      </c>
      <c r="E5686" t="s">
        <v>561</v>
      </c>
      <c r="F5686">
        <v>3164</v>
      </c>
      <c r="G5686">
        <v>173</v>
      </c>
      <c r="H5686">
        <v>13.333</v>
      </c>
      <c r="I5686">
        <v>2.7229999999999999</v>
      </c>
      <c r="J5686">
        <v>1</v>
      </c>
      <c r="K5686">
        <v>1172.4670000000001</v>
      </c>
      <c r="L5686" t="s">
        <v>560</v>
      </c>
      <c r="M5686" t="s">
        <v>559</v>
      </c>
      <c r="N5686" s="8">
        <v>43412</v>
      </c>
      <c r="O5686">
        <v>0</v>
      </c>
      <c r="P5686">
        <v>0</v>
      </c>
      <c r="Q5686">
        <v>1141.374</v>
      </c>
      <c r="R5686">
        <v>125.524</v>
      </c>
      <c r="S5686">
        <v>0.26200000000000001</v>
      </c>
      <c r="T5686">
        <v>33</v>
      </c>
      <c r="U5686">
        <v>380.37599999999998</v>
      </c>
      <c r="V5686">
        <v>13</v>
      </c>
      <c r="W5686">
        <v>1.857</v>
      </c>
      <c r="X5686">
        <v>3.0009999999999999</v>
      </c>
      <c r="Y5686" s="8">
        <v>43412</v>
      </c>
    </row>
    <row r="5687" spans="1:25" x14ac:dyDescent="0.25">
      <c r="A5687">
        <v>-111.97777732</v>
      </c>
      <c r="B5687">
        <v>33.079976209999998</v>
      </c>
      <c r="C5687" t="s">
        <v>563</v>
      </c>
      <c r="D5687" t="s">
        <v>562</v>
      </c>
      <c r="E5687" t="s">
        <v>561</v>
      </c>
      <c r="F5687">
        <v>3165</v>
      </c>
      <c r="G5687">
        <v>184</v>
      </c>
      <c r="H5687">
        <v>13.333</v>
      </c>
      <c r="I5687">
        <v>3.1819999999999999</v>
      </c>
      <c r="J5687">
        <v>1</v>
      </c>
      <c r="K5687">
        <v>1172.4970000000001</v>
      </c>
      <c r="L5687" t="s">
        <v>560</v>
      </c>
      <c r="M5687" t="s">
        <v>559</v>
      </c>
      <c r="N5687" s="8">
        <v>43412</v>
      </c>
      <c r="O5687">
        <v>0</v>
      </c>
      <c r="P5687">
        <v>0</v>
      </c>
      <c r="Q5687">
        <v>2550.0520000000001</v>
      </c>
      <c r="R5687">
        <v>239.96899999999999</v>
      </c>
      <c r="S5687">
        <v>0.5</v>
      </c>
      <c r="T5687">
        <v>33</v>
      </c>
      <c r="U5687">
        <v>727.178</v>
      </c>
      <c r="V5687">
        <v>13</v>
      </c>
      <c r="W5687">
        <v>2.17</v>
      </c>
      <c r="X5687">
        <v>3.5070000000000001</v>
      </c>
      <c r="Y5687" s="8">
        <v>43412</v>
      </c>
    </row>
    <row r="5688" spans="1:25" x14ac:dyDescent="0.25">
      <c r="A5688">
        <v>-111.97778003000001</v>
      </c>
      <c r="B5688">
        <v>33.079968180000002</v>
      </c>
      <c r="C5688" t="s">
        <v>563</v>
      </c>
      <c r="D5688" t="s">
        <v>562</v>
      </c>
      <c r="E5688" t="s">
        <v>561</v>
      </c>
      <c r="F5688">
        <v>3166</v>
      </c>
      <c r="G5688">
        <v>174</v>
      </c>
      <c r="H5688">
        <v>13.333</v>
      </c>
      <c r="I5688">
        <v>3.15</v>
      </c>
      <c r="J5688">
        <v>1</v>
      </c>
      <c r="K5688">
        <v>1172.4280000000001</v>
      </c>
      <c r="L5688" t="s">
        <v>560</v>
      </c>
      <c r="M5688" t="s">
        <v>559</v>
      </c>
      <c r="N5688" s="8">
        <v>43412</v>
      </c>
      <c r="O5688">
        <v>0</v>
      </c>
      <c r="P5688">
        <v>0</v>
      </c>
      <c r="Q5688">
        <v>2970.15</v>
      </c>
      <c r="R5688">
        <v>282.41300000000001</v>
      </c>
      <c r="S5688">
        <v>0.58799999999999997</v>
      </c>
      <c r="T5688">
        <v>33</v>
      </c>
      <c r="U5688">
        <v>855.79600000000005</v>
      </c>
      <c r="V5688">
        <v>13</v>
      </c>
      <c r="W5688">
        <v>2.1469999999999998</v>
      </c>
      <c r="X5688">
        <v>3.4710000000000001</v>
      </c>
      <c r="Y5688" s="8">
        <v>43412</v>
      </c>
    </row>
    <row r="5689" spans="1:25" x14ac:dyDescent="0.25">
      <c r="A5689">
        <v>-111.97777732</v>
      </c>
      <c r="B5689">
        <v>33.079959209999998</v>
      </c>
      <c r="C5689" t="s">
        <v>563</v>
      </c>
      <c r="D5689" t="s">
        <v>562</v>
      </c>
      <c r="E5689" t="s">
        <v>561</v>
      </c>
      <c r="F5689">
        <v>3167</v>
      </c>
      <c r="G5689">
        <v>184</v>
      </c>
      <c r="H5689">
        <v>13.333</v>
      </c>
      <c r="I5689">
        <v>3.0840000000000001</v>
      </c>
      <c r="J5689">
        <v>1</v>
      </c>
      <c r="K5689">
        <v>1172.431</v>
      </c>
      <c r="L5689" t="s">
        <v>560</v>
      </c>
      <c r="M5689" t="s">
        <v>559</v>
      </c>
      <c r="N5689" s="8">
        <v>43412</v>
      </c>
      <c r="O5689">
        <v>0</v>
      </c>
      <c r="P5689">
        <v>0</v>
      </c>
      <c r="Q5689">
        <v>3991.614</v>
      </c>
      <c r="R5689">
        <v>387.613</v>
      </c>
      <c r="S5689">
        <v>0.80800000000000005</v>
      </c>
      <c r="T5689">
        <v>33</v>
      </c>
      <c r="U5689">
        <v>1174.5840000000001</v>
      </c>
      <c r="V5689">
        <v>13</v>
      </c>
      <c r="W5689">
        <v>2.1030000000000002</v>
      </c>
      <c r="X5689">
        <v>3.3980000000000001</v>
      </c>
      <c r="Y5689" s="8">
        <v>43412</v>
      </c>
    </row>
    <row r="5690" spans="1:25" x14ac:dyDescent="0.25">
      <c r="A5690">
        <v>-111.97777816999999</v>
      </c>
      <c r="B5690">
        <v>33.079950220000001</v>
      </c>
      <c r="C5690" t="s">
        <v>563</v>
      </c>
      <c r="D5690" t="s">
        <v>562</v>
      </c>
      <c r="E5690" t="s">
        <v>561</v>
      </c>
      <c r="F5690">
        <v>3168</v>
      </c>
      <c r="G5690">
        <v>179</v>
      </c>
      <c r="H5690">
        <v>13.333</v>
      </c>
      <c r="I5690">
        <v>3.1819999999999999</v>
      </c>
      <c r="J5690">
        <v>1</v>
      </c>
      <c r="K5690">
        <v>1172.365</v>
      </c>
      <c r="L5690" t="s">
        <v>560</v>
      </c>
      <c r="M5690" t="s">
        <v>559</v>
      </c>
      <c r="N5690" s="8">
        <v>43412</v>
      </c>
      <c r="O5690">
        <v>0</v>
      </c>
      <c r="P5690">
        <v>0</v>
      </c>
      <c r="Q5690">
        <v>4693.5569999999998</v>
      </c>
      <c r="R5690">
        <v>441.68</v>
      </c>
      <c r="S5690">
        <v>0.92</v>
      </c>
      <c r="T5690">
        <v>33</v>
      </c>
      <c r="U5690">
        <v>1338.424</v>
      </c>
      <c r="V5690">
        <v>13</v>
      </c>
      <c r="W5690">
        <v>2.17</v>
      </c>
      <c r="X5690">
        <v>3.5070000000000001</v>
      </c>
      <c r="Y5690" s="8">
        <v>43412</v>
      </c>
    </row>
    <row r="5691" spans="1:25" x14ac:dyDescent="0.25">
      <c r="A5691">
        <v>-111.97777834</v>
      </c>
      <c r="B5691">
        <v>33.07994222</v>
      </c>
      <c r="C5691" t="s">
        <v>563</v>
      </c>
      <c r="D5691" t="s">
        <v>562</v>
      </c>
      <c r="E5691" t="s">
        <v>561</v>
      </c>
      <c r="F5691">
        <v>3169</v>
      </c>
      <c r="G5691">
        <v>178</v>
      </c>
      <c r="H5691">
        <v>13.333</v>
      </c>
      <c r="I5691">
        <v>2.9860000000000002</v>
      </c>
      <c r="J5691">
        <v>1</v>
      </c>
      <c r="K5691">
        <v>1172.4280000000001</v>
      </c>
      <c r="L5691" t="s">
        <v>560</v>
      </c>
      <c r="M5691" t="s">
        <v>559</v>
      </c>
      <c r="N5691" s="8">
        <v>43412</v>
      </c>
      <c r="O5691">
        <v>0</v>
      </c>
      <c r="P5691">
        <v>0</v>
      </c>
      <c r="Q5691">
        <v>4794.1890000000003</v>
      </c>
      <c r="R5691">
        <v>480.89600000000002</v>
      </c>
      <c r="S5691">
        <v>1.002</v>
      </c>
      <c r="T5691">
        <v>33</v>
      </c>
      <c r="U5691">
        <v>1457.26</v>
      </c>
      <c r="V5691">
        <v>13</v>
      </c>
      <c r="W5691">
        <v>2.036</v>
      </c>
      <c r="X5691">
        <v>3.29</v>
      </c>
      <c r="Y5691" s="8">
        <v>43412</v>
      </c>
    </row>
    <row r="5692" spans="1:25" x14ac:dyDescent="0.25">
      <c r="A5692">
        <v>-111.97777917000001</v>
      </c>
      <c r="B5692">
        <v>33.079933220000001</v>
      </c>
      <c r="C5692" t="s">
        <v>563</v>
      </c>
      <c r="D5692" t="s">
        <v>562</v>
      </c>
      <c r="E5692" t="s">
        <v>561</v>
      </c>
      <c r="F5692">
        <v>3170</v>
      </c>
      <c r="G5692">
        <v>179</v>
      </c>
      <c r="H5692">
        <v>13.333</v>
      </c>
      <c r="I5692">
        <v>3.2810000000000001</v>
      </c>
      <c r="J5692">
        <v>1</v>
      </c>
      <c r="K5692">
        <v>1172.47</v>
      </c>
      <c r="L5692" t="s">
        <v>560</v>
      </c>
      <c r="M5692" t="s">
        <v>559</v>
      </c>
      <c r="N5692" s="8">
        <v>43412</v>
      </c>
      <c r="O5692">
        <v>0</v>
      </c>
      <c r="P5692">
        <v>0</v>
      </c>
      <c r="Q5692">
        <v>5894.5829999999996</v>
      </c>
      <c r="R5692">
        <v>538.05999999999995</v>
      </c>
      <c r="S5692">
        <v>1.121</v>
      </c>
      <c r="T5692">
        <v>33</v>
      </c>
      <c r="U5692">
        <v>1630.4829999999999</v>
      </c>
      <c r="V5692">
        <v>13</v>
      </c>
      <c r="W5692">
        <v>2.2370000000000001</v>
      </c>
      <c r="X5692">
        <v>3.6150000000000002</v>
      </c>
      <c r="Y5692" s="8">
        <v>43412</v>
      </c>
    </row>
    <row r="5693" spans="1:25" x14ac:dyDescent="0.25">
      <c r="A5693">
        <v>-111.97777713000001</v>
      </c>
      <c r="B5693">
        <v>33.079925070000002</v>
      </c>
      <c r="C5693" t="s">
        <v>563</v>
      </c>
      <c r="D5693" t="s">
        <v>562</v>
      </c>
      <c r="E5693" t="s">
        <v>561</v>
      </c>
      <c r="F5693">
        <v>3171</v>
      </c>
      <c r="G5693">
        <v>191</v>
      </c>
      <c r="H5693">
        <v>13.333</v>
      </c>
      <c r="I5693">
        <v>3.117</v>
      </c>
      <c r="J5693">
        <v>1</v>
      </c>
      <c r="K5693">
        <v>1172.4570000000001</v>
      </c>
      <c r="L5693" t="s">
        <v>560</v>
      </c>
      <c r="M5693" t="s">
        <v>559</v>
      </c>
      <c r="N5693" s="8">
        <v>43412</v>
      </c>
      <c r="O5693">
        <v>0</v>
      </c>
      <c r="P5693">
        <v>0</v>
      </c>
      <c r="Q5693">
        <v>6270.2849999999999</v>
      </c>
      <c r="R5693">
        <v>602.47799999999995</v>
      </c>
      <c r="S5693">
        <v>1.2549999999999999</v>
      </c>
      <c r="T5693">
        <v>33</v>
      </c>
      <c r="U5693">
        <v>1825.69</v>
      </c>
      <c r="V5693">
        <v>13</v>
      </c>
      <c r="W5693">
        <v>2.125</v>
      </c>
      <c r="X5693">
        <v>3.4340000000000002</v>
      </c>
      <c r="Y5693" s="8">
        <v>43412</v>
      </c>
    </row>
    <row r="5694" spans="1:25" x14ac:dyDescent="0.25">
      <c r="A5694">
        <v>-111.97777866</v>
      </c>
      <c r="B5694">
        <v>33.079916220000001</v>
      </c>
      <c r="C5694" t="s">
        <v>563</v>
      </c>
      <c r="D5694" t="s">
        <v>562</v>
      </c>
      <c r="E5694" t="s">
        <v>561</v>
      </c>
      <c r="F5694">
        <v>3172</v>
      </c>
      <c r="G5694">
        <v>182</v>
      </c>
      <c r="H5694">
        <v>13.333</v>
      </c>
      <c r="I5694">
        <v>2.9860000000000002</v>
      </c>
      <c r="J5694">
        <v>1</v>
      </c>
      <c r="K5694">
        <v>1172.3920000000001</v>
      </c>
      <c r="L5694" t="s">
        <v>560</v>
      </c>
      <c r="M5694" t="s">
        <v>559</v>
      </c>
      <c r="N5694" s="8">
        <v>43412</v>
      </c>
      <c r="O5694">
        <v>0</v>
      </c>
      <c r="P5694">
        <v>0</v>
      </c>
      <c r="Q5694">
        <v>6125.0389999999998</v>
      </c>
      <c r="R5694">
        <v>614.39099999999996</v>
      </c>
      <c r="S5694">
        <v>1.28</v>
      </c>
      <c r="T5694">
        <v>33</v>
      </c>
      <c r="U5694">
        <v>1861.79</v>
      </c>
      <c r="V5694">
        <v>13</v>
      </c>
      <c r="W5694">
        <v>2.036</v>
      </c>
      <c r="X5694">
        <v>3.29</v>
      </c>
      <c r="Y5694" s="8">
        <v>43412</v>
      </c>
    </row>
    <row r="5695" spans="1:25" x14ac:dyDescent="0.25">
      <c r="A5695">
        <v>-111.977779</v>
      </c>
      <c r="B5695">
        <v>33.079908230000001</v>
      </c>
      <c r="C5695" t="s">
        <v>563</v>
      </c>
      <c r="D5695" t="s">
        <v>562</v>
      </c>
      <c r="E5695" t="s">
        <v>561</v>
      </c>
      <c r="F5695">
        <v>3173</v>
      </c>
      <c r="G5695">
        <v>180</v>
      </c>
      <c r="H5695">
        <v>13.333</v>
      </c>
      <c r="I5695">
        <v>3.2810000000000001</v>
      </c>
      <c r="J5695">
        <v>1</v>
      </c>
      <c r="K5695">
        <v>1172.3389999999999</v>
      </c>
      <c r="L5695" t="s">
        <v>560</v>
      </c>
      <c r="M5695" t="s">
        <v>559</v>
      </c>
      <c r="N5695" s="8">
        <v>43412</v>
      </c>
      <c r="O5695">
        <v>0</v>
      </c>
      <c r="P5695">
        <v>0</v>
      </c>
      <c r="Q5695">
        <v>9723.4339999999993</v>
      </c>
      <c r="R5695">
        <v>887.55799999999999</v>
      </c>
      <c r="S5695">
        <v>1.849</v>
      </c>
      <c r="T5695">
        <v>33</v>
      </c>
      <c r="U5695">
        <v>2689.5709999999999</v>
      </c>
      <c r="V5695">
        <v>13</v>
      </c>
      <c r="W5695">
        <v>2.2370000000000001</v>
      </c>
      <c r="X5695">
        <v>3.6150000000000002</v>
      </c>
      <c r="Y5695" s="8">
        <v>43412</v>
      </c>
    </row>
    <row r="5696" spans="1:25" x14ac:dyDescent="0.25">
      <c r="A5696">
        <v>-111.97777883000001</v>
      </c>
      <c r="B5696">
        <v>33.079899220000001</v>
      </c>
      <c r="C5696" t="s">
        <v>563</v>
      </c>
      <c r="D5696" t="s">
        <v>562</v>
      </c>
      <c r="E5696" t="s">
        <v>561</v>
      </c>
      <c r="F5696">
        <v>3174</v>
      </c>
      <c r="G5696">
        <v>181</v>
      </c>
      <c r="H5696">
        <v>13.333</v>
      </c>
      <c r="I5696">
        <v>3.0510000000000002</v>
      </c>
      <c r="J5696">
        <v>1</v>
      </c>
      <c r="K5696">
        <v>1172.375</v>
      </c>
      <c r="L5696" t="s">
        <v>560</v>
      </c>
      <c r="M5696" t="s">
        <v>559</v>
      </c>
      <c r="N5696" s="8">
        <v>43412</v>
      </c>
      <c r="O5696">
        <v>0</v>
      </c>
      <c r="P5696">
        <v>0</v>
      </c>
      <c r="Q5696">
        <v>8426.1830000000009</v>
      </c>
      <c r="R5696">
        <v>827.03800000000001</v>
      </c>
      <c r="S5696">
        <v>1.7230000000000001</v>
      </c>
      <c r="T5696">
        <v>33</v>
      </c>
      <c r="U5696">
        <v>2506.174</v>
      </c>
      <c r="V5696">
        <v>13</v>
      </c>
      <c r="W5696">
        <v>2.08</v>
      </c>
      <c r="X5696">
        <v>3.3620000000000001</v>
      </c>
      <c r="Y5696" s="8">
        <v>43412</v>
      </c>
    </row>
    <row r="5697" spans="1:25" x14ac:dyDescent="0.25">
      <c r="A5697">
        <v>-111.97778037</v>
      </c>
      <c r="B5697">
        <v>33.079891150000002</v>
      </c>
      <c r="C5697" t="s">
        <v>563</v>
      </c>
      <c r="D5697" t="s">
        <v>562</v>
      </c>
      <c r="E5697" t="s">
        <v>561</v>
      </c>
      <c r="F5697">
        <v>3175</v>
      </c>
      <c r="G5697">
        <v>172</v>
      </c>
      <c r="H5697">
        <v>13.333</v>
      </c>
      <c r="I5697">
        <v>2.92</v>
      </c>
      <c r="J5697">
        <v>1</v>
      </c>
      <c r="K5697">
        <v>1172.3589999999999</v>
      </c>
      <c r="L5697" t="s">
        <v>560</v>
      </c>
      <c r="M5697" t="s">
        <v>559</v>
      </c>
      <c r="N5697" s="8">
        <v>43412</v>
      </c>
      <c r="O5697">
        <v>0</v>
      </c>
      <c r="P5697">
        <v>0</v>
      </c>
      <c r="Q5697">
        <v>12045.398999999999</v>
      </c>
      <c r="R5697">
        <v>1235.402</v>
      </c>
      <c r="S5697">
        <v>2.5739999999999998</v>
      </c>
      <c r="T5697">
        <v>33</v>
      </c>
      <c r="U5697">
        <v>3743.6439999999998</v>
      </c>
      <c r="V5697">
        <v>13</v>
      </c>
      <c r="W5697">
        <v>1.9910000000000001</v>
      </c>
      <c r="X5697">
        <v>3.218</v>
      </c>
      <c r="Y5697" s="8">
        <v>43412</v>
      </c>
    </row>
    <row r="5698" spans="1:25" x14ac:dyDescent="0.25">
      <c r="A5698">
        <v>-111.97777866</v>
      </c>
      <c r="B5698">
        <v>33.079883219999999</v>
      </c>
      <c r="C5698" t="s">
        <v>563</v>
      </c>
      <c r="D5698" t="s">
        <v>562</v>
      </c>
      <c r="E5698" t="s">
        <v>561</v>
      </c>
      <c r="F5698">
        <v>3176</v>
      </c>
      <c r="G5698">
        <v>182</v>
      </c>
      <c r="H5698">
        <v>13.333</v>
      </c>
      <c r="I5698">
        <v>2.9529999999999998</v>
      </c>
      <c r="J5698">
        <v>1</v>
      </c>
      <c r="K5698">
        <v>1172.3789999999999</v>
      </c>
      <c r="L5698" t="s">
        <v>560</v>
      </c>
      <c r="M5698" t="s">
        <v>559</v>
      </c>
      <c r="N5698" s="8">
        <v>43412</v>
      </c>
      <c r="O5698">
        <v>0</v>
      </c>
      <c r="P5698">
        <v>0</v>
      </c>
      <c r="Q5698">
        <v>12499.205</v>
      </c>
      <c r="R5698">
        <v>1267.702</v>
      </c>
      <c r="S5698">
        <v>2.641</v>
      </c>
      <c r="T5698">
        <v>33</v>
      </c>
      <c r="U5698">
        <v>3841.5210000000002</v>
      </c>
      <c r="V5698">
        <v>13</v>
      </c>
      <c r="W5698">
        <v>2.0129999999999999</v>
      </c>
      <c r="X5698">
        <v>3.254</v>
      </c>
      <c r="Y5698" s="8">
        <v>43412</v>
      </c>
    </row>
    <row r="5699" spans="1:25" x14ac:dyDescent="0.25">
      <c r="A5699">
        <v>-111.97777934</v>
      </c>
      <c r="B5699">
        <v>33.079875219999998</v>
      </c>
      <c r="C5699" t="s">
        <v>563</v>
      </c>
      <c r="D5699" t="s">
        <v>562</v>
      </c>
      <c r="E5699" t="s">
        <v>561</v>
      </c>
      <c r="F5699">
        <v>3177</v>
      </c>
      <c r="G5699">
        <v>178</v>
      </c>
      <c r="H5699">
        <v>13.333</v>
      </c>
      <c r="I5699">
        <v>2.92</v>
      </c>
      <c r="J5699">
        <v>1</v>
      </c>
      <c r="K5699">
        <v>1172.3489999999999</v>
      </c>
      <c r="L5699" t="s">
        <v>560</v>
      </c>
      <c r="M5699" t="s">
        <v>559</v>
      </c>
      <c r="N5699" s="8">
        <v>43412</v>
      </c>
      <c r="O5699">
        <v>0</v>
      </c>
      <c r="P5699">
        <v>0</v>
      </c>
      <c r="Q5699">
        <v>12002.216</v>
      </c>
      <c r="R5699">
        <v>1230.9739999999999</v>
      </c>
      <c r="S5699">
        <v>2.5649999999999999</v>
      </c>
      <c r="T5699">
        <v>33</v>
      </c>
      <c r="U5699">
        <v>3730.223</v>
      </c>
      <c r="V5699">
        <v>13</v>
      </c>
      <c r="W5699">
        <v>1.9910000000000001</v>
      </c>
      <c r="X5699">
        <v>3.218</v>
      </c>
      <c r="Y5699" s="8">
        <v>43412</v>
      </c>
    </row>
    <row r="5700" spans="1:25" x14ac:dyDescent="0.25">
      <c r="A5700">
        <v>-111.97777968</v>
      </c>
      <c r="B5700">
        <v>33.079866209999999</v>
      </c>
      <c r="C5700" t="s">
        <v>563</v>
      </c>
      <c r="D5700" t="s">
        <v>562</v>
      </c>
      <c r="E5700" t="s">
        <v>561</v>
      </c>
      <c r="F5700">
        <v>3178</v>
      </c>
      <c r="G5700">
        <v>176</v>
      </c>
      <c r="H5700">
        <v>13.333</v>
      </c>
      <c r="I5700">
        <v>3.0179999999999998</v>
      </c>
      <c r="J5700">
        <v>1</v>
      </c>
      <c r="K5700">
        <v>1172.3030000000001</v>
      </c>
      <c r="L5700" t="s">
        <v>560</v>
      </c>
      <c r="M5700" t="s">
        <v>559</v>
      </c>
      <c r="N5700" s="8">
        <v>43412</v>
      </c>
      <c r="O5700">
        <v>0</v>
      </c>
      <c r="P5700">
        <v>0</v>
      </c>
      <c r="Q5700">
        <v>12230.523999999999</v>
      </c>
      <c r="R5700">
        <v>1213.4849999999999</v>
      </c>
      <c r="S5700">
        <v>2.528</v>
      </c>
      <c r="T5700">
        <v>33</v>
      </c>
      <c r="U5700">
        <v>3677.2280000000001</v>
      </c>
      <c r="V5700">
        <v>13</v>
      </c>
      <c r="W5700">
        <v>2.0579999999999998</v>
      </c>
      <c r="X5700">
        <v>3.3260000000000001</v>
      </c>
      <c r="Y5700" s="8">
        <v>43412</v>
      </c>
    </row>
    <row r="5701" spans="1:25" x14ac:dyDescent="0.25">
      <c r="A5701">
        <v>-111.9777778</v>
      </c>
      <c r="B5701">
        <v>33.079858160000001</v>
      </c>
      <c r="C5701" t="s">
        <v>563</v>
      </c>
      <c r="D5701" t="s">
        <v>562</v>
      </c>
      <c r="E5701" t="s">
        <v>561</v>
      </c>
      <c r="F5701">
        <v>3179</v>
      </c>
      <c r="G5701">
        <v>187</v>
      </c>
      <c r="H5701">
        <v>13.333</v>
      </c>
      <c r="I5701">
        <v>2.8220000000000001</v>
      </c>
      <c r="J5701">
        <v>1</v>
      </c>
      <c r="K5701">
        <v>1172.4110000000001</v>
      </c>
      <c r="L5701" t="s">
        <v>560</v>
      </c>
      <c r="M5701" t="s">
        <v>559</v>
      </c>
      <c r="N5701" s="8">
        <v>43412</v>
      </c>
      <c r="O5701">
        <v>0</v>
      </c>
      <c r="P5701">
        <v>0</v>
      </c>
      <c r="Q5701">
        <v>14894.812</v>
      </c>
      <c r="R5701">
        <v>1580.9349999999999</v>
      </c>
      <c r="S5701">
        <v>3.294</v>
      </c>
      <c r="T5701">
        <v>33</v>
      </c>
      <c r="U5701">
        <v>4790.71</v>
      </c>
      <c r="V5701">
        <v>13</v>
      </c>
      <c r="W5701">
        <v>1.9239999999999999</v>
      </c>
      <c r="X5701">
        <v>3.109</v>
      </c>
      <c r="Y5701" s="8">
        <v>43412</v>
      </c>
    </row>
    <row r="5702" spans="1:25" x14ac:dyDescent="0.25">
      <c r="A5702">
        <v>-111.97777914</v>
      </c>
      <c r="B5702">
        <v>33.079850190000002</v>
      </c>
      <c r="C5702" t="s">
        <v>563</v>
      </c>
      <c r="D5702" t="s">
        <v>562</v>
      </c>
      <c r="E5702" t="s">
        <v>561</v>
      </c>
      <c r="F5702">
        <v>3180</v>
      </c>
      <c r="G5702">
        <v>185</v>
      </c>
      <c r="H5702">
        <v>13.333</v>
      </c>
      <c r="I5702">
        <v>3.117</v>
      </c>
      <c r="J5702">
        <v>1</v>
      </c>
      <c r="K5702">
        <v>1172.31</v>
      </c>
      <c r="L5702" t="s">
        <v>560</v>
      </c>
      <c r="M5702" t="s">
        <v>559</v>
      </c>
      <c r="N5702" s="8">
        <v>43412</v>
      </c>
      <c r="O5702">
        <v>0</v>
      </c>
      <c r="P5702">
        <v>0</v>
      </c>
      <c r="Q5702">
        <v>15900.358</v>
      </c>
      <c r="R5702">
        <v>1527.779</v>
      </c>
      <c r="S5702">
        <v>3.1829999999999998</v>
      </c>
      <c r="T5702">
        <v>33</v>
      </c>
      <c r="U5702">
        <v>4629.634</v>
      </c>
      <c r="V5702">
        <v>13</v>
      </c>
      <c r="W5702">
        <v>2.125</v>
      </c>
      <c r="X5702">
        <v>3.4340000000000002</v>
      </c>
      <c r="Y5702" s="8">
        <v>43412</v>
      </c>
    </row>
    <row r="5703" spans="1:25" x14ac:dyDescent="0.25">
      <c r="A5703">
        <v>-111.97777983</v>
      </c>
      <c r="B5703">
        <v>33.079842220000003</v>
      </c>
      <c r="C5703" t="s">
        <v>563</v>
      </c>
      <c r="D5703" t="s">
        <v>562</v>
      </c>
      <c r="E5703" t="s">
        <v>561</v>
      </c>
      <c r="F5703">
        <v>3181</v>
      </c>
      <c r="G5703">
        <v>181</v>
      </c>
      <c r="H5703">
        <v>13.333</v>
      </c>
      <c r="I5703">
        <v>2.9860000000000002</v>
      </c>
      <c r="J5703">
        <v>1</v>
      </c>
      <c r="K5703">
        <v>1172.32</v>
      </c>
      <c r="L5703" t="s">
        <v>560</v>
      </c>
      <c r="M5703" t="s">
        <v>559</v>
      </c>
      <c r="N5703" s="8">
        <v>43412</v>
      </c>
      <c r="O5703">
        <v>0</v>
      </c>
      <c r="P5703">
        <v>0</v>
      </c>
      <c r="Q5703">
        <v>15288.581</v>
      </c>
      <c r="R5703">
        <v>1533.568</v>
      </c>
      <c r="S5703">
        <v>3.1949999999999998</v>
      </c>
      <c r="T5703">
        <v>33</v>
      </c>
      <c r="U5703">
        <v>4647.1760000000004</v>
      </c>
      <c r="V5703">
        <v>13</v>
      </c>
      <c r="W5703">
        <v>2.036</v>
      </c>
      <c r="X5703">
        <v>3.29</v>
      </c>
      <c r="Y5703" s="8">
        <v>43412</v>
      </c>
    </row>
    <row r="5704" spans="1:25" x14ac:dyDescent="0.25">
      <c r="A5704">
        <v>-111.97777917000001</v>
      </c>
      <c r="B5704">
        <v>33.079834220000002</v>
      </c>
      <c r="C5704" t="s">
        <v>563</v>
      </c>
      <c r="D5704" t="s">
        <v>562</v>
      </c>
      <c r="E5704" t="s">
        <v>561</v>
      </c>
      <c r="F5704">
        <v>3182</v>
      </c>
      <c r="G5704">
        <v>179</v>
      </c>
      <c r="H5704">
        <v>13.333</v>
      </c>
      <c r="I5704">
        <v>2.8220000000000001</v>
      </c>
      <c r="J5704">
        <v>1</v>
      </c>
      <c r="K5704">
        <v>1172.4179999999999</v>
      </c>
      <c r="L5704" t="s">
        <v>560</v>
      </c>
      <c r="M5704" t="s">
        <v>559</v>
      </c>
      <c r="N5704" s="8">
        <v>43412</v>
      </c>
      <c r="O5704">
        <v>0</v>
      </c>
      <c r="P5704">
        <v>0</v>
      </c>
      <c r="Q5704">
        <v>16681.562000000002</v>
      </c>
      <c r="R5704">
        <v>1770.58</v>
      </c>
      <c r="S5704">
        <v>3.6890000000000001</v>
      </c>
      <c r="T5704">
        <v>33</v>
      </c>
      <c r="U5704">
        <v>5365.3940000000002</v>
      </c>
      <c r="V5704">
        <v>13</v>
      </c>
      <c r="W5704">
        <v>1.9239999999999999</v>
      </c>
      <c r="X5704">
        <v>3.109</v>
      </c>
      <c r="Y5704" s="8">
        <v>43412</v>
      </c>
    </row>
    <row r="5705" spans="1:25" x14ac:dyDescent="0.25">
      <c r="A5705">
        <v>-111.97778169999999</v>
      </c>
      <c r="B5705">
        <v>33.079825100000001</v>
      </c>
      <c r="C5705" t="s">
        <v>563</v>
      </c>
      <c r="D5705" t="s">
        <v>562</v>
      </c>
      <c r="E5705" t="s">
        <v>561</v>
      </c>
      <c r="F5705">
        <v>3183</v>
      </c>
      <c r="G5705">
        <v>170</v>
      </c>
      <c r="H5705">
        <v>13.333</v>
      </c>
      <c r="I5705">
        <v>2.9860000000000002</v>
      </c>
      <c r="J5705">
        <v>1</v>
      </c>
      <c r="K5705">
        <v>1172.3</v>
      </c>
      <c r="L5705" t="s">
        <v>560</v>
      </c>
      <c r="M5705" t="s">
        <v>559</v>
      </c>
      <c r="N5705" s="8">
        <v>43412</v>
      </c>
      <c r="O5705">
        <v>0</v>
      </c>
      <c r="P5705">
        <v>0</v>
      </c>
      <c r="Q5705">
        <v>13309.325999999999</v>
      </c>
      <c r="R5705">
        <v>1335.0329999999999</v>
      </c>
      <c r="S5705">
        <v>2.7810000000000001</v>
      </c>
      <c r="T5705">
        <v>33</v>
      </c>
      <c r="U5705">
        <v>4045.5540000000001</v>
      </c>
      <c r="V5705">
        <v>13</v>
      </c>
      <c r="W5705">
        <v>2.036</v>
      </c>
      <c r="X5705">
        <v>3.29</v>
      </c>
      <c r="Y5705" s="8">
        <v>43412</v>
      </c>
    </row>
    <row r="5706" spans="1:25" x14ac:dyDescent="0.25">
      <c r="A5706">
        <v>-111.97777814</v>
      </c>
      <c r="B5706">
        <v>33.07981719</v>
      </c>
      <c r="C5706" t="s">
        <v>563</v>
      </c>
      <c r="D5706" t="s">
        <v>562</v>
      </c>
      <c r="E5706" t="s">
        <v>561</v>
      </c>
      <c r="F5706">
        <v>3184</v>
      </c>
      <c r="G5706">
        <v>185</v>
      </c>
      <c r="H5706">
        <v>13.333</v>
      </c>
      <c r="I5706">
        <v>2.9529999999999998</v>
      </c>
      <c r="J5706">
        <v>1</v>
      </c>
      <c r="K5706">
        <v>1172.356</v>
      </c>
      <c r="L5706" t="s">
        <v>560</v>
      </c>
      <c r="M5706" t="s">
        <v>559</v>
      </c>
      <c r="N5706" s="8">
        <v>43412</v>
      </c>
      <c r="O5706">
        <v>0</v>
      </c>
      <c r="P5706">
        <v>0</v>
      </c>
      <c r="Q5706">
        <v>15715.728999999999</v>
      </c>
      <c r="R5706">
        <v>1593.93</v>
      </c>
      <c r="S5706">
        <v>3.3210000000000002</v>
      </c>
      <c r="T5706">
        <v>33</v>
      </c>
      <c r="U5706">
        <v>4830.0919999999996</v>
      </c>
      <c r="V5706">
        <v>13</v>
      </c>
      <c r="W5706">
        <v>2.0129999999999999</v>
      </c>
      <c r="X5706">
        <v>3.254</v>
      </c>
      <c r="Y5706" s="8">
        <v>43412</v>
      </c>
    </row>
    <row r="5707" spans="1:25" x14ac:dyDescent="0.25">
      <c r="A5707">
        <v>-111.97778</v>
      </c>
      <c r="B5707">
        <v>33.079809230000002</v>
      </c>
      <c r="C5707" t="s">
        <v>563</v>
      </c>
      <c r="D5707" t="s">
        <v>562</v>
      </c>
      <c r="E5707" t="s">
        <v>561</v>
      </c>
      <c r="F5707">
        <v>3185</v>
      </c>
      <c r="G5707">
        <v>180</v>
      </c>
      <c r="H5707">
        <v>13.333</v>
      </c>
      <c r="I5707">
        <v>2.7559999999999998</v>
      </c>
      <c r="J5707">
        <v>1</v>
      </c>
      <c r="K5707">
        <v>1172.3330000000001</v>
      </c>
      <c r="L5707" t="s">
        <v>560</v>
      </c>
      <c r="M5707" t="s">
        <v>559</v>
      </c>
      <c r="N5707" s="8">
        <v>43412</v>
      </c>
      <c r="O5707">
        <v>0</v>
      </c>
      <c r="P5707">
        <v>0</v>
      </c>
      <c r="Q5707">
        <v>15818.234</v>
      </c>
      <c r="R5707">
        <v>1718.921</v>
      </c>
      <c r="S5707">
        <v>3.581</v>
      </c>
      <c r="T5707">
        <v>33</v>
      </c>
      <c r="U5707">
        <v>5208.8519999999999</v>
      </c>
      <c r="V5707">
        <v>13</v>
      </c>
      <c r="W5707">
        <v>1.879</v>
      </c>
      <c r="X5707">
        <v>3.0369999999999999</v>
      </c>
      <c r="Y5707" s="8">
        <v>43412</v>
      </c>
    </row>
    <row r="5708" spans="1:25" x14ac:dyDescent="0.25">
      <c r="A5708">
        <v>-111.97777866</v>
      </c>
      <c r="B5708">
        <v>33.07980122</v>
      </c>
      <c r="C5708" t="s">
        <v>563</v>
      </c>
      <c r="D5708" t="s">
        <v>562</v>
      </c>
      <c r="E5708" t="s">
        <v>561</v>
      </c>
      <c r="F5708">
        <v>3186</v>
      </c>
      <c r="G5708">
        <v>182</v>
      </c>
      <c r="H5708">
        <v>13.333</v>
      </c>
      <c r="I5708">
        <v>3.0510000000000002</v>
      </c>
      <c r="J5708">
        <v>1</v>
      </c>
      <c r="K5708">
        <v>1172.3430000000001</v>
      </c>
      <c r="L5708" t="s">
        <v>560</v>
      </c>
      <c r="M5708" t="s">
        <v>559</v>
      </c>
      <c r="N5708" s="8">
        <v>43412</v>
      </c>
      <c r="O5708">
        <v>0</v>
      </c>
      <c r="P5708">
        <v>0</v>
      </c>
      <c r="Q5708">
        <v>14320.655000000001</v>
      </c>
      <c r="R5708">
        <v>1405.585</v>
      </c>
      <c r="S5708">
        <v>2.9279999999999999</v>
      </c>
      <c r="T5708">
        <v>33</v>
      </c>
      <c r="U5708">
        <v>4259.3500000000004</v>
      </c>
      <c r="V5708">
        <v>13</v>
      </c>
      <c r="W5708">
        <v>2.08</v>
      </c>
      <c r="X5708">
        <v>3.3620000000000001</v>
      </c>
      <c r="Y5708" s="8">
        <v>43412</v>
      </c>
    </row>
    <row r="5709" spans="1:25" x14ac:dyDescent="0.25">
      <c r="A5709">
        <v>-111.977779</v>
      </c>
      <c r="B5709">
        <v>33.07979323</v>
      </c>
      <c r="C5709" t="s">
        <v>563</v>
      </c>
      <c r="D5709" t="s">
        <v>562</v>
      </c>
      <c r="E5709" t="s">
        <v>561</v>
      </c>
      <c r="F5709">
        <v>3187</v>
      </c>
      <c r="G5709">
        <v>180</v>
      </c>
      <c r="H5709">
        <v>13.333</v>
      </c>
      <c r="I5709">
        <v>2.9529999999999998</v>
      </c>
      <c r="J5709">
        <v>1</v>
      </c>
      <c r="K5709">
        <v>1172.3520000000001</v>
      </c>
      <c r="L5709" t="s">
        <v>560</v>
      </c>
      <c r="M5709" t="s">
        <v>559</v>
      </c>
      <c r="N5709" s="8">
        <v>43412</v>
      </c>
      <c r="O5709">
        <v>0</v>
      </c>
      <c r="P5709">
        <v>0</v>
      </c>
      <c r="Q5709">
        <v>13146.509</v>
      </c>
      <c r="R5709">
        <v>1333.3530000000001</v>
      </c>
      <c r="S5709">
        <v>2.778</v>
      </c>
      <c r="T5709">
        <v>33</v>
      </c>
      <c r="U5709">
        <v>4040.4639999999999</v>
      </c>
      <c r="V5709">
        <v>13</v>
      </c>
      <c r="W5709">
        <v>2.0129999999999999</v>
      </c>
      <c r="X5709">
        <v>3.254</v>
      </c>
      <c r="Y5709" s="8">
        <v>43412</v>
      </c>
    </row>
    <row r="5710" spans="1:25" x14ac:dyDescent="0.25">
      <c r="A5710">
        <v>-111.97777814</v>
      </c>
      <c r="B5710">
        <v>33.079785190000003</v>
      </c>
      <c r="C5710" t="s">
        <v>563</v>
      </c>
      <c r="D5710" t="s">
        <v>562</v>
      </c>
      <c r="E5710" t="s">
        <v>561</v>
      </c>
      <c r="F5710">
        <v>3188</v>
      </c>
      <c r="G5710">
        <v>185</v>
      </c>
      <c r="H5710">
        <v>13.333</v>
      </c>
      <c r="I5710">
        <v>2.7890000000000001</v>
      </c>
      <c r="J5710">
        <v>1</v>
      </c>
      <c r="K5710">
        <v>1172.31</v>
      </c>
      <c r="L5710" t="s">
        <v>560</v>
      </c>
      <c r="M5710" t="s">
        <v>559</v>
      </c>
      <c r="N5710" s="8">
        <v>43412</v>
      </c>
      <c r="O5710">
        <v>0</v>
      </c>
      <c r="P5710">
        <v>0</v>
      </c>
      <c r="Q5710">
        <v>12836.572</v>
      </c>
      <c r="R5710">
        <v>1378.502</v>
      </c>
      <c r="S5710">
        <v>2.8719999999999999</v>
      </c>
      <c r="T5710">
        <v>33</v>
      </c>
      <c r="U5710">
        <v>4177.2790000000005</v>
      </c>
      <c r="V5710">
        <v>13</v>
      </c>
      <c r="W5710">
        <v>1.901</v>
      </c>
      <c r="X5710">
        <v>3.073</v>
      </c>
      <c r="Y5710" s="8">
        <v>43412</v>
      </c>
    </row>
    <row r="5711" spans="1:25" x14ac:dyDescent="0.25">
      <c r="A5711">
        <v>-111.97777917000001</v>
      </c>
      <c r="B5711">
        <v>33.079776219999999</v>
      </c>
      <c r="C5711" t="s">
        <v>563</v>
      </c>
      <c r="D5711" t="s">
        <v>562</v>
      </c>
      <c r="E5711" t="s">
        <v>561</v>
      </c>
      <c r="F5711">
        <v>3189</v>
      </c>
      <c r="G5711">
        <v>179</v>
      </c>
      <c r="H5711">
        <v>13.333</v>
      </c>
      <c r="I5711">
        <v>2.8540000000000001</v>
      </c>
      <c r="J5711">
        <v>1</v>
      </c>
      <c r="K5711">
        <v>1172.2929999999999</v>
      </c>
      <c r="L5711" t="s">
        <v>560</v>
      </c>
      <c r="M5711" t="s">
        <v>559</v>
      </c>
      <c r="N5711" s="8">
        <v>43412</v>
      </c>
      <c r="O5711">
        <v>0</v>
      </c>
      <c r="P5711">
        <v>0</v>
      </c>
      <c r="Q5711">
        <v>11622.933000000001</v>
      </c>
      <c r="R5711">
        <v>1219.4770000000001</v>
      </c>
      <c r="S5711">
        <v>2.5409999999999999</v>
      </c>
      <c r="T5711">
        <v>33</v>
      </c>
      <c r="U5711">
        <v>3695.386</v>
      </c>
      <c r="V5711">
        <v>13</v>
      </c>
      <c r="W5711">
        <v>1.946</v>
      </c>
      <c r="X5711">
        <v>3.145</v>
      </c>
      <c r="Y5711" s="8">
        <v>43412</v>
      </c>
    </row>
    <row r="5712" spans="1:25" x14ac:dyDescent="0.25">
      <c r="A5712">
        <v>-111.97778</v>
      </c>
      <c r="B5712">
        <v>33.079768229999999</v>
      </c>
      <c r="C5712" t="s">
        <v>563</v>
      </c>
      <c r="D5712" t="s">
        <v>562</v>
      </c>
      <c r="E5712" t="s">
        <v>561</v>
      </c>
      <c r="F5712">
        <v>3190</v>
      </c>
      <c r="G5712">
        <v>180</v>
      </c>
      <c r="H5712">
        <v>13.333</v>
      </c>
      <c r="I5712">
        <v>2.9529999999999998</v>
      </c>
      <c r="J5712">
        <v>1</v>
      </c>
      <c r="K5712">
        <v>1172.326</v>
      </c>
      <c r="L5712" t="s">
        <v>560</v>
      </c>
      <c r="M5712" t="s">
        <v>559</v>
      </c>
      <c r="N5712" s="8">
        <v>43412</v>
      </c>
      <c r="O5712">
        <v>0</v>
      </c>
      <c r="P5712">
        <v>0</v>
      </c>
      <c r="Q5712">
        <v>13926.996999999999</v>
      </c>
      <c r="R5712">
        <v>1412.5119999999999</v>
      </c>
      <c r="S5712">
        <v>2.9430000000000001</v>
      </c>
      <c r="T5712">
        <v>33</v>
      </c>
      <c r="U5712">
        <v>4280.34</v>
      </c>
      <c r="V5712">
        <v>13</v>
      </c>
      <c r="W5712">
        <v>2.0129999999999999</v>
      </c>
      <c r="X5712">
        <v>3.254</v>
      </c>
      <c r="Y5712" s="8">
        <v>43412</v>
      </c>
    </row>
    <row r="5713" spans="1:25" x14ac:dyDescent="0.25">
      <c r="A5713">
        <v>-111.97777866</v>
      </c>
      <c r="B5713">
        <v>33.079760219999997</v>
      </c>
      <c r="C5713" t="s">
        <v>563</v>
      </c>
      <c r="D5713" t="s">
        <v>562</v>
      </c>
      <c r="E5713" t="s">
        <v>561</v>
      </c>
      <c r="F5713">
        <v>3191</v>
      </c>
      <c r="G5713">
        <v>182</v>
      </c>
      <c r="H5713">
        <v>13.333</v>
      </c>
      <c r="I5713">
        <v>2.8540000000000001</v>
      </c>
      <c r="J5713">
        <v>1</v>
      </c>
      <c r="K5713">
        <v>1172.3720000000001</v>
      </c>
      <c r="L5713" t="s">
        <v>560</v>
      </c>
      <c r="M5713" t="s">
        <v>559</v>
      </c>
      <c r="N5713" s="8">
        <v>43412</v>
      </c>
      <c r="O5713">
        <v>0</v>
      </c>
      <c r="P5713">
        <v>0</v>
      </c>
      <c r="Q5713">
        <v>10786.539000000001</v>
      </c>
      <c r="R5713">
        <v>1131.723</v>
      </c>
      <c r="S5713">
        <v>2.3580000000000001</v>
      </c>
      <c r="T5713">
        <v>33</v>
      </c>
      <c r="U5713">
        <v>3429.4639999999999</v>
      </c>
      <c r="V5713">
        <v>13</v>
      </c>
      <c r="W5713">
        <v>1.946</v>
      </c>
      <c r="X5713">
        <v>3.145</v>
      </c>
      <c r="Y5713" s="8">
        <v>43412</v>
      </c>
    </row>
    <row r="5714" spans="1:25" x14ac:dyDescent="0.25">
      <c r="A5714">
        <v>-111.97778003000001</v>
      </c>
      <c r="B5714">
        <v>33.07975218</v>
      </c>
      <c r="C5714" t="s">
        <v>563</v>
      </c>
      <c r="D5714" t="s">
        <v>562</v>
      </c>
      <c r="E5714" t="s">
        <v>561</v>
      </c>
      <c r="F5714">
        <v>3192</v>
      </c>
      <c r="G5714">
        <v>174</v>
      </c>
      <c r="H5714">
        <v>13.333</v>
      </c>
      <c r="I5714">
        <v>3.15</v>
      </c>
      <c r="J5714">
        <v>1</v>
      </c>
      <c r="K5714">
        <v>1172.4480000000001</v>
      </c>
      <c r="L5714" t="s">
        <v>560</v>
      </c>
      <c r="M5714" t="s">
        <v>559</v>
      </c>
      <c r="N5714" s="8">
        <v>43412</v>
      </c>
      <c r="O5714">
        <v>0</v>
      </c>
      <c r="P5714">
        <v>0</v>
      </c>
      <c r="Q5714">
        <v>8096.4719999999998</v>
      </c>
      <c r="R5714">
        <v>769.84299999999996</v>
      </c>
      <c r="S5714">
        <v>1.6040000000000001</v>
      </c>
      <c r="T5714">
        <v>33</v>
      </c>
      <c r="U5714">
        <v>2332.8560000000002</v>
      </c>
      <c r="V5714">
        <v>13</v>
      </c>
      <c r="W5714">
        <v>2.1469999999999998</v>
      </c>
      <c r="X5714">
        <v>3.4710000000000001</v>
      </c>
      <c r="Y5714" s="8">
        <v>43412</v>
      </c>
    </row>
    <row r="5715" spans="1:25" x14ac:dyDescent="0.25">
      <c r="A5715">
        <v>-111.97777813</v>
      </c>
      <c r="B5715">
        <v>33.079743069999999</v>
      </c>
      <c r="C5715" t="s">
        <v>563</v>
      </c>
      <c r="D5715" t="s">
        <v>562</v>
      </c>
      <c r="E5715" t="s">
        <v>561</v>
      </c>
      <c r="F5715">
        <v>3193</v>
      </c>
      <c r="G5715">
        <v>191</v>
      </c>
      <c r="H5715">
        <v>13.333</v>
      </c>
      <c r="I5715">
        <v>2.8540000000000001</v>
      </c>
      <c r="J5715">
        <v>1</v>
      </c>
      <c r="K5715">
        <v>1172.4110000000001</v>
      </c>
      <c r="L5715" t="s">
        <v>560</v>
      </c>
      <c r="M5715" t="s">
        <v>559</v>
      </c>
      <c r="N5715" s="8">
        <v>43412</v>
      </c>
      <c r="O5715">
        <v>0</v>
      </c>
      <c r="P5715">
        <v>0</v>
      </c>
      <c r="Q5715">
        <v>7346.3890000000001</v>
      </c>
      <c r="R5715">
        <v>770.78300000000002</v>
      </c>
      <c r="S5715">
        <v>1.6060000000000001</v>
      </c>
      <c r="T5715">
        <v>33</v>
      </c>
      <c r="U5715">
        <v>2335.7049999999999</v>
      </c>
      <c r="V5715">
        <v>13</v>
      </c>
      <c r="W5715">
        <v>1.946</v>
      </c>
      <c r="X5715">
        <v>3.145</v>
      </c>
      <c r="Y5715" s="8">
        <v>43412</v>
      </c>
    </row>
    <row r="5716" spans="1:25" x14ac:dyDescent="0.25">
      <c r="A5716">
        <v>-111.97778003000001</v>
      </c>
      <c r="B5716">
        <v>33.07973518</v>
      </c>
      <c r="C5716" t="s">
        <v>563</v>
      </c>
      <c r="D5716" t="s">
        <v>562</v>
      </c>
      <c r="E5716" t="s">
        <v>561</v>
      </c>
      <c r="F5716">
        <v>3194</v>
      </c>
      <c r="G5716">
        <v>174</v>
      </c>
      <c r="H5716">
        <v>13.333</v>
      </c>
      <c r="I5716">
        <v>2.92</v>
      </c>
      <c r="J5716">
        <v>1</v>
      </c>
      <c r="K5716">
        <v>1172.4280000000001</v>
      </c>
      <c r="L5716" t="s">
        <v>560</v>
      </c>
      <c r="M5716" t="s">
        <v>559</v>
      </c>
      <c r="N5716" s="8">
        <v>43412</v>
      </c>
      <c r="O5716">
        <v>0</v>
      </c>
      <c r="P5716">
        <v>0</v>
      </c>
      <c r="Q5716">
        <v>7315.1580000000004</v>
      </c>
      <c r="R5716">
        <v>750.25900000000001</v>
      </c>
      <c r="S5716">
        <v>1.5629999999999999</v>
      </c>
      <c r="T5716">
        <v>33</v>
      </c>
      <c r="U5716">
        <v>2273.511</v>
      </c>
      <c r="V5716">
        <v>13</v>
      </c>
      <c r="W5716">
        <v>1.9910000000000001</v>
      </c>
      <c r="X5716">
        <v>3.218</v>
      </c>
      <c r="Y5716" s="8">
        <v>43412</v>
      </c>
    </row>
    <row r="5717" spans="1:25" x14ac:dyDescent="0.25">
      <c r="A5717">
        <v>-111.97777932</v>
      </c>
      <c r="B5717">
        <v>33.079727210000001</v>
      </c>
      <c r="C5717" t="s">
        <v>563</v>
      </c>
      <c r="D5717" t="s">
        <v>562</v>
      </c>
      <c r="E5717" t="s">
        <v>561</v>
      </c>
      <c r="F5717">
        <v>3195</v>
      </c>
      <c r="G5717">
        <v>184</v>
      </c>
      <c r="H5717">
        <v>13.333</v>
      </c>
      <c r="I5717">
        <v>2.8220000000000001</v>
      </c>
      <c r="J5717">
        <v>1</v>
      </c>
      <c r="K5717">
        <v>1172.4179999999999</v>
      </c>
      <c r="L5717" t="s">
        <v>560</v>
      </c>
      <c r="M5717" t="s">
        <v>559</v>
      </c>
      <c r="N5717" s="8">
        <v>43412</v>
      </c>
      <c r="O5717">
        <v>0</v>
      </c>
      <c r="P5717">
        <v>0</v>
      </c>
      <c r="Q5717">
        <v>7873.893</v>
      </c>
      <c r="R5717">
        <v>835.73500000000001</v>
      </c>
      <c r="S5717">
        <v>1.7410000000000001</v>
      </c>
      <c r="T5717">
        <v>33</v>
      </c>
      <c r="U5717">
        <v>2532.529</v>
      </c>
      <c r="V5717">
        <v>13</v>
      </c>
      <c r="W5717">
        <v>1.9239999999999999</v>
      </c>
      <c r="X5717">
        <v>3.109</v>
      </c>
      <c r="Y5717" s="8">
        <v>43412</v>
      </c>
    </row>
    <row r="5718" spans="1:25" x14ac:dyDescent="0.25">
      <c r="A5718">
        <v>-111.97777983</v>
      </c>
      <c r="B5718">
        <v>33.079718219999997</v>
      </c>
      <c r="C5718" t="s">
        <v>563</v>
      </c>
      <c r="D5718" t="s">
        <v>562</v>
      </c>
      <c r="E5718" t="s">
        <v>561</v>
      </c>
      <c r="F5718">
        <v>3196</v>
      </c>
      <c r="G5718">
        <v>181</v>
      </c>
      <c r="H5718">
        <v>13.333</v>
      </c>
      <c r="I5718">
        <v>2.92</v>
      </c>
      <c r="J5718">
        <v>1</v>
      </c>
      <c r="K5718">
        <v>1172.395</v>
      </c>
      <c r="L5718" t="s">
        <v>560</v>
      </c>
      <c r="M5718" t="s">
        <v>559</v>
      </c>
      <c r="N5718" s="8">
        <v>43412</v>
      </c>
      <c r="O5718">
        <v>0</v>
      </c>
      <c r="P5718">
        <v>0</v>
      </c>
      <c r="Q5718">
        <v>10233.973</v>
      </c>
      <c r="R5718">
        <v>1049.6189999999999</v>
      </c>
      <c r="S5718">
        <v>2.1869999999999998</v>
      </c>
      <c r="T5718">
        <v>33</v>
      </c>
      <c r="U5718">
        <v>3180.663</v>
      </c>
      <c r="V5718">
        <v>13</v>
      </c>
      <c r="W5718">
        <v>1.9910000000000001</v>
      </c>
      <c r="X5718">
        <v>3.218</v>
      </c>
      <c r="Y5718" s="8">
        <v>43412</v>
      </c>
    </row>
    <row r="5719" spans="1:25" x14ac:dyDescent="0.25">
      <c r="A5719">
        <v>-111.97778</v>
      </c>
      <c r="B5719">
        <v>33.079710230000003</v>
      </c>
      <c r="C5719" t="s">
        <v>563</v>
      </c>
      <c r="D5719" t="s">
        <v>562</v>
      </c>
      <c r="E5719" t="s">
        <v>561</v>
      </c>
      <c r="F5719">
        <v>3197</v>
      </c>
      <c r="G5719">
        <v>180</v>
      </c>
      <c r="H5719">
        <v>13.333</v>
      </c>
      <c r="I5719">
        <v>3.117</v>
      </c>
      <c r="J5719">
        <v>1</v>
      </c>
      <c r="K5719">
        <v>1172.402</v>
      </c>
      <c r="L5719" t="s">
        <v>560</v>
      </c>
      <c r="M5719" t="s">
        <v>559</v>
      </c>
      <c r="N5719" s="8">
        <v>43412</v>
      </c>
      <c r="O5719">
        <v>0</v>
      </c>
      <c r="P5719">
        <v>0</v>
      </c>
      <c r="Q5719">
        <v>12942.325999999999</v>
      </c>
      <c r="R5719">
        <v>1243.558</v>
      </c>
      <c r="S5719">
        <v>2.5910000000000002</v>
      </c>
      <c r="T5719">
        <v>33</v>
      </c>
      <c r="U5719">
        <v>3768.357</v>
      </c>
      <c r="V5719">
        <v>13</v>
      </c>
      <c r="W5719">
        <v>2.125</v>
      </c>
      <c r="X5719">
        <v>3.4340000000000002</v>
      </c>
      <c r="Y5719" s="8">
        <v>43412</v>
      </c>
    </row>
    <row r="5720" spans="1:25" x14ac:dyDescent="0.25">
      <c r="A5720">
        <v>-111.97778</v>
      </c>
      <c r="B5720">
        <v>33.079702230000002</v>
      </c>
      <c r="C5720" t="s">
        <v>563</v>
      </c>
      <c r="D5720" t="s">
        <v>562</v>
      </c>
      <c r="E5720" t="s">
        <v>561</v>
      </c>
      <c r="F5720">
        <v>3198</v>
      </c>
      <c r="G5720">
        <v>180</v>
      </c>
      <c r="H5720">
        <v>13.333</v>
      </c>
      <c r="I5720">
        <v>2.9860000000000002</v>
      </c>
      <c r="J5720">
        <v>1</v>
      </c>
      <c r="K5720">
        <v>1172.346</v>
      </c>
      <c r="L5720" t="s">
        <v>560</v>
      </c>
      <c r="M5720" t="s">
        <v>559</v>
      </c>
      <c r="N5720" s="8">
        <v>43412</v>
      </c>
      <c r="O5720">
        <v>0</v>
      </c>
      <c r="P5720">
        <v>0</v>
      </c>
      <c r="Q5720">
        <v>13342.815000000001</v>
      </c>
      <c r="R5720">
        <v>1338.3920000000001</v>
      </c>
      <c r="S5720">
        <v>2.7879999999999998</v>
      </c>
      <c r="T5720">
        <v>33</v>
      </c>
      <c r="U5720">
        <v>4055.7330000000002</v>
      </c>
      <c r="V5720">
        <v>13</v>
      </c>
      <c r="W5720">
        <v>2.036</v>
      </c>
      <c r="X5720">
        <v>3.29</v>
      </c>
      <c r="Y5720" s="8">
        <v>43412</v>
      </c>
    </row>
    <row r="5721" spans="1:25" x14ac:dyDescent="0.25">
      <c r="A5721">
        <v>-111.9777788</v>
      </c>
      <c r="B5721">
        <v>33.079694160000003</v>
      </c>
      <c r="C5721" t="s">
        <v>563</v>
      </c>
      <c r="D5721" t="s">
        <v>562</v>
      </c>
      <c r="E5721" t="s">
        <v>561</v>
      </c>
      <c r="F5721">
        <v>3199</v>
      </c>
      <c r="G5721">
        <v>187</v>
      </c>
      <c r="H5721">
        <v>13.333</v>
      </c>
      <c r="I5721">
        <v>3.15</v>
      </c>
      <c r="J5721">
        <v>1</v>
      </c>
      <c r="K5721">
        <v>1172.3520000000001</v>
      </c>
      <c r="L5721" t="s">
        <v>560</v>
      </c>
      <c r="M5721" t="s">
        <v>559</v>
      </c>
      <c r="N5721" s="8">
        <v>43412</v>
      </c>
      <c r="O5721">
        <v>0</v>
      </c>
      <c r="P5721">
        <v>0</v>
      </c>
      <c r="Q5721">
        <v>15452.334999999999</v>
      </c>
      <c r="R5721">
        <v>1469.2650000000001</v>
      </c>
      <c r="S5721">
        <v>3.0609999999999999</v>
      </c>
      <c r="T5721">
        <v>33</v>
      </c>
      <c r="U5721">
        <v>4452.3180000000002</v>
      </c>
      <c r="V5721">
        <v>13</v>
      </c>
      <c r="W5721">
        <v>2.1469999999999998</v>
      </c>
      <c r="X5721">
        <v>3.4710000000000001</v>
      </c>
      <c r="Y5721" s="8">
        <v>43412</v>
      </c>
    </row>
    <row r="5722" spans="1:25" x14ac:dyDescent="0.25">
      <c r="A5722">
        <v>-111.97778134000001</v>
      </c>
      <c r="B5722">
        <v>33.079685220000002</v>
      </c>
      <c r="C5722" t="s">
        <v>563</v>
      </c>
      <c r="D5722" t="s">
        <v>562</v>
      </c>
      <c r="E5722" t="s">
        <v>561</v>
      </c>
      <c r="F5722">
        <v>3200</v>
      </c>
      <c r="G5722">
        <v>178</v>
      </c>
      <c r="H5722">
        <v>13.333</v>
      </c>
      <c r="I5722">
        <v>2.9860000000000002</v>
      </c>
      <c r="J5722">
        <v>1</v>
      </c>
      <c r="K5722">
        <v>1172.3330000000001</v>
      </c>
      <c r="L5722" t="s">
        <v>560</v>
      </c>
      <c r="M5722" t="s">
        <v>559</v>
      </c>
      <c r="N5722" s="8">
        <v>43412</v>
      </c>
      <c r="O5722">
        <v>0</v>
      </c>
      <c r="P5722">
        <v>0</v>
      </c>
      <c r="Q5722">
        <v>15217.142</v>
      </c>
      <c r="R5722">
        <v>1526.402</v>
      </c>
      <c r="S5722">
        <v>3.18</v>
      </c>
      <c r="T5722">
        <v>33</v>
      </c>
      <c r="U5722">
        <v>4625.4610000000002</v>
      </c>
      <c r="V5722">
        <v>13</v>
      </c>
      <c r="W5722">
        <v>2.036</v>
      </c>
      <c r="X5722">
        <v>3.29</v>
      </c>
      <c r="Y5722" s="8">
        <v>43412</v>
      </c>
    </row>
    <row r="5723" spans="1:25" x14ac:dyDescent="0.25">
      <c r="A5723">
        <v>-111.97777949</v>
      </c>
      <c r="B5723">
        <v>33.07967721</v>
      </c>
      <c r="C5723" t="s">
        <v>563</v>
      </c>
      <c r="D5723" t="s">
        <v>562</v>
      </c>
      <c r="E5723" t="s">
        <v>561</v>
      </c>
      <c r="F5723">
        <v>3201</v>
      </c>
      <c r="G5723">
        <v>183</v>
      </c>
      <c r="H5723">
        <v>13.333</v>
      </c>
      <c r="I5723">
        <v>2.7559999999999998</v>
      </c>
      <c r="J5723">
        <v>1</v>
      </c>
      <c r="K5723">
        <v>1172.336</v>
      </c>
      <c r="L5723" t="s">
        <v>560</v>
      </c>
      <c r="M5723" t="s">
        <v>559</v>
      </c>
      <c r="N5723" s="8">
        <v>43412</v>
      </c>
      <c r="O5723">
        <v>0</v>
      </c>
      <c r="P5723">
        <v>0</v>
      </c>
      <c r="Q5723">
        <v>12740.016</v>
      </c>
      <c r="R5723">
        <v>1384.42</v>
      </c>
      <c r="S5723">
        <v>2.8839999999999999</v>
      </c>
      <c r="T5723">
        <v>33</v>
      </c>
      <c r="U5723">
        <v>4195.2129999999997</v>
      </c>
      <c r="V5723">
        <v>13</v>
      </c>
      <c r="W5723">
        <v>1.879</v>
      </c>
      <c r="X5723">
        <v>3.0369999999999999</v>
      </c>
      <c r="Y5723" s="8">
        <v>43412</v>
      </c>
    </row>
    <row r="5724" spans="1:25" x14ac:dyDescent="0.25">
      <c r="A5724">
        <v>-111.97778034</v>
      </c>
      <c r="B5724">
        <v>33.07966922</v>
      </c>
      <c r="C5724" t="s">
        <v>563</v>
      </c>
      <c r="D5724" t="s">
        <v>562</v>
      </c>
      <c r="E5724" t="s">
        <v>561</v>
      </c>
      <c r="F5724">
        <v>3202</v>
      </c>
      <c r="G5724">
        <v>178</v>
      </c>
      <c r="H5724">
        <v>13.333</v>
      </c>
      <c r="I5724">
        <v>2.887</v>
      </c>
      <c r="J5724">
        <v>1</v>
      </c>
      <c r="K5724">
        <v>1172.365</v>
      </c>
      <c r="L5724" t="s">
        <v>560</v>
      </c>
      <c r="M5724" t="s">
        <v>559</v>
      </c>
      <c r="N5724" s="8">
        <v>43412</v>
      </c>
      <c r="O5724">
        <v>0</v>
      </c>
      <c r="P5724">
        <v>0</v>
      </c>
      <c r="Q5724">
        <v>13024.726000000001</v>
      </c>
      <c r="R5724">
        <v>1351.0250000000001</v>
      </c>
      <c r="S5724">
        <v>2.8149999999999999</v>
      </c>
      <c r="T5724">
        <v>33</v>
      </c>
      <c r="U5724">
        <v>4094.0129999999999</v>
      </c>
      <c r="V5724">
        <v>13</v>
      </c>
      <c r="W5724">
        <v>1.9690000000000001</v>
      </c>
      <c r="X5724">
        <v>3.181</v>
      </c>
      <c r="Y5724" s="8">
        <v>43412</v>
      </c>
    </row>
    <row r="5725" spans="1:25" x14ac:dyDescent="0.25">
      <c r="A5725">
        <v>-111.97777897</v>
      </c>
      <c r="B5725">
        <v>33.079661180000002</v>
      </c>
      <c r="C5725" t="s">
        <v>563</v>
      </c>
      <c r="D5725" t="s">
        <v>562</v>
      </c>
      <c r="E5725" t="s">
        <v>561</v>
      </c>
      <c r="F5725">
        <v>3203</v>
      </c>
      <c r="G5725">
        <v>186</v>
      </c>
      <c r="H5725">
        <v>13.333</v>
      </c>
      <c r="I5725">
        <v>2.9860000000000002</v>
      </c>
      <c r="J5725">
        <v>1</v>
      </c>
      <c r="K5725">
        <v>1172.395</v>
      </c>
      <c r="L5725" t="s">
        <v>560</v>
      </c>
      <c r="M5725" t="s">
        <v>559</v>
      </c>
      <c r="N5725" s="8">
        <v>43412</v>
      </c>
      <c r="O5725">
        <v>0</v>
      </c>
      <c r="P5725">
        <v>0</v>
      </c>
      <c r="Q5725">
        <v>13060.032999999999</v>
      </c>
      <c r="R5725">
        <v>1310.027</v>
      </c>
      <c r="S5725">
        <v>2.7290000000000001</v>
      </c>
      <c r="T5725">
        <v>33</v>
      </c>
      <c r="U5725">
        <v>3969.7779999999998</v>
      </c>
      <c r="V5725">
        <v>13</v>
      </c>
      <c r="W5725">
        <v>2.036</v>
      </c>
      <c r="X5725">
        <v>3.29</v>
      </c>
      <c r="Y5725" s="8">
        <v>43412</v>
      </c>
    </row>
    <row r="5726" spans="1:25" x14ac:dyDescent="0.25">
      <c r="A5726">
        <v>-111.97778117</v>
      </c>
      <c r="B5726">
        <v>33.079653219999997</v>
      </c>
      <c r="C5726" t="s">
        <v>563</v>
      </c>
      <c r="D5726" t="s">
        <v>562</v>
      </c>
      <c r="E5726" t="s">
        <v>561</v>
      </c>
      <c r="F5726">
        <v>3204</v>
      </c>
      <c r="G5726">
        <v>179</v>
      </c>
      <c r="H5726">
        <v>13.333</v>
      </c>
      <c r="I5726">
        <v>2.7890000000000001</v>
      </c>
      <c r="J5726">
        <v>1</v>
      </c>
      <c r="K5726">
        <v>1172.375</v>
      </c>
      <c r="L5726" t="s">
        <v>560</v>
      </c>
      <c r="M5726" t="s">
        <v>559</v>
      </c>
      <c r="N5726" s="8">
        <v>43412</v>
      </c>
      <c r="O5726">
        <v>0</v>
      </c>
      <c r="P5726">
        <v>0</v>
      </c>
      <c r="Q5726">
        <v>11969.498</v>
      </c>
      <c r="R5726">
        <v>1285.3879999999999</v>
      </c>
      <c r="S5726">
        <v>2.6779999999999999</v>
      </c>
      <c r="T5726">
        <v>33</v>
      </c>
      <c r="U5726">
        <v>3895.116</v>
      </c>
      <c r="V5726">
        <v>13</v>
      </c>
      <c r="W5726">
        <v>1.901</v>
      </c>
      <c r="X5726">
        <v>3.073</v>
      </c>
      <c r="Y5726" s="8">
        <v>43412</v>
      </c>
    </row>
    <row r="5727" spans="1:25" x14ac:dyDescent="0.25">
      <c r="A5727">
        <v>-111.97777949</v>
      </c>
      <c r="B5727">
        <v>33.079645210000002</v>
      </c>
      <c r="C5727" t="s">
        <v>563</v>
      </c>
      <c r="D5727" t="s">
        <v>562</v>
      </c>
      <c r="E5727" t="s">
        <v>561</v>
      </c>
      <c r="F5727">
        <v>3205</v>
      </c>
      <c r="G5727">
        <v>183</v>
      </c>
      <c r="H5727">
        <v>13.333</v>
      </c>
      <c r="I5727">
        <v>2.887</v>
      </c>
      <c r="J5727">
        <v>1</v>
      </c>
      <c r="K5727">
        <v>1172.3820000000001</v>
      </c>
      <c r="L5727" t="s">
        <v>560</v>
      </c>
      <c r="M5727" t="s">
        <v>559</v>
      </c>
      <c r="N5727" s="8">
        <v>43412</v>
      </c>
      <c r="O5727">
        <v>0</v>
      </c>
      <c r="P5727">
        <v>0</v>
      </c>
      <c r="Q5727">
        <v>15385.852999999999</v>
      </c>
      <c r="R5727">
        <v>1595.9390000000001</v>
      </c>
      <c r="S5727">
        <v>3.3250000000000002</v>
      </c>
      <c r="T5727">
        <v>33</v>
      </c>
      <c r="U5727">
        <v>4836.1779999999999</v>
      </c>
      <c r="V5727">
        <v>13</v>
      </c>
      <c r="W5727">
        <v>1.9690000000000001</v>
      </c>
      <c r="X5727">
        <v>3.181</v>
      </c>
      <c r="Y5727" s="8">
        <v>43412</v>
      </c>
    </row>
    <row r="5728" spans="1:25" x14ac:dyDescent="0.25">
      <c r="A5728">
        <v>-111.97778051</v>
      </c>
      <c r="B5728">
        <v>33.079636209999997</v>
      </c>
      <c r="C5728" t="s">
        <v>563</v>
      </c>
      <c r="D5728" t="s">
        <v>562</v>
      </c>
      <c r="E5728" t="s">
        <v>561</v>
      </c>
      <c r="F5728">
        <v>3206</v>
      </c>
      <c r="G5728">
        <v>177</v>
      </c>
      <c r="H5728">
        <v>13.333</v>
      </c>
      <c r="I5728">
        <v>3.0840000000000001</v>
      </c>
      <c r="J5728">
        <v>1</v>
      </c>
      <c r="K5728">
        <v>1172.3879999999999</v>
      </c>
      <c r="L5728" t="s">
        <v>560</v>
      </c>
      <c r="M5728" t="s">
        <v>559</v>
      </c>
      <c r="N5728" s="8">
        <v>43412</v>
      </c>
      <c r="O5728">
        <v>0</v>
      </c>
      <c r="P5728">
        <v>0</v>
      </c>
      <c r="Q5728">
        <v>13586.105</v>
      </c>
      <c r="R5728">
        <v>1319.3030000000001</v>
      </c>
      <c r="S5728">
        <v>2.7490000000000001</v>
      </c>
      <c r="T5728">
        <v>33</v>
      </c>
      <c r="U5728">
        <v>3997.886</v>
      </c>
      <c r="V5728">
        <v>13</v>
      </c>
      <c r="W5728">
        <v>2.1030000000000002</v>
      </c>
      <c r="X5728">
        <v>3.3980000000000001</v>
      </c>
      <c r="Y5728" s="8">
        <v>43412</v>
      </c>
    </row>
    <row r="5729" spans="1:25" x14ac:dyDescent="0.25">
      <c r="A5729">
        <v>-111.97778013999999</v>
      </c>
      <c r="B5729">
        <v>33.079628190000001</v>
      </c>
      <c r="C5729" t="s">
        <v>563</v>
      </c>
      <c r="D5729" t="s">
        <v>562</v>
      </c>
      <c r="E5729" t="s">
        <v>561</v>
      </c>
      <c r="F5729">
        <v>3207</v>
      </c>
      <c r="G5729">
        <v>185</v>
      </c>
      <c r="H5729">
        <v>13.333</v>
      </c>
      <c r="I5729">
        <v>3.0510000000000002</v>
      </c>
      <c r="J5729">
        <v>1</v>
      </c>
      <c r="K5729">
        <v>1172.365</v>
      </c>
      <c r="L5729" t="s">
        <v>560</v>
      </c>
      <c r="M5729" t="s">
        <v>559</v>
      </c>
      <c r="N5729" s="8">
        <v>43412</v>
      </c>
      <c r="O5729">
        <v>0</v>
      </c>
      <c r="P5729">
        <v>0</v>
      </c>
      <c r="Q5729">
        <v>14163.290999999999</v>
      </c>
      <c r="R5729">
        <v>1390.14</v>
      </c>
      <c r="S5729">
        <v>2.8959999999999999</v>
      </c>
      <c r="T5729">
        <v>33</v>
      </c>
      <c r="U5729">
        <v>4212.5450000000001</v>
      </c>
      <c r="V5729">
        <v>13</v>
      </c>
      <c r="W5729">
        <v>2.08</v>
      </c>
      <c r="X5729">
        <v>3.3620000000000001</v>
      </c>
      <c r="Y5729" s="8">
        <v>43412</v>
      </c>
    </row>
    <row r="5730" spans="1:25" x14ac:dyDescent="0.25">
      <c r="A5730">
        <v>-111.97778117</v>
      </c>
      <c r="B5730">
        <v>33.079620220000002</v>
      </c>
      <c r="C5730" t="s">
        <v>563</v>
      </c>
      <c r="D5730" t="s">
        <v>562</v>
      </c>
      <c r="E5730" t="s">
        <v>561</v>
      </c>
      <c r="F5730">
        <v>3208</v>
      </c>
      <c r="G5730">
        <v>179</v>
      </c>
      <c r="H5730">
        <v>13.333</v>
      </c>
      <c r="I5730">
        <v>3.0840000000000001</v>
      </c>
      <c r="J5730">
        <v>1</v>
      </c>
      <c r="K5730">
        <v>1172.3520000000001</v>
      </c>
      <c r="L5730" t="s">
        <v>560</v>
      </c>
      <c r="M5730" t="s">
        <v>559</v>
      </c>
      <c r="N5730" s="8">
        <v>43412</v>
      </c>
      <c r="O5730">
        <v>0</v>
      </c>
      <c r="P5730">
        <v>0</v>
      </c>
      <c r="Q5730">
        <v>12409.259</v>
      </c>
      <c r="R5730">
        <v>1205.0229999999999</v>
      </c>
      <c r="S5730">
        <v>2.5099999999999998</v>
      </c>
      <c r="T5730">
        <v>33</v>
      </c>
      <c r="U5730">
        <v>3651.5839999999998</v>
      </c>
      <c r="V5730">
        <v>13</v>
      </c>
      <c r="W5730">
        <v>2.1030000000000002</v>
      </c>
      <c r="X5730">
        <v>3.3980000000000001</v>
      </c>
      <c r="Y5730" s="8">
        <v>43412</v>
      </c>
    </row>
    <row r="5731" spans="1:25" x14ac:dyDescent="0.25">
      <c r="A5731">
        <v>-111.97777966</v>
      </c>
      <c r="B5731">
        <v>33.079612220000001</v>
      </c>
      <c r="C5731" t="s">
        <v>563</v>
      </c>
      <c r="D5731" t="s">
        <v>562</v>
      </c>
      <c r="E5731" t="s">
        <v>561</v>
      </c>
      <c r="F5731">
        <v>3209</v>
      </c>
      <c r="G5731">
        <v>182</v>
      </c>
      <c r="H5731">
        <v>13.333</v>
      </c>
      <c r="I5731">
        <v>2.7890000000000001</v>
      </c>
      <c r="J5731">
        <v>1</v>
      </c>
      <c r="K5731">
        <v>1172.4970000000001</v>
      </c>
      <c r="L5731" t="s">
        <v>560</v>
      </c>
      <c r="M5731" t="s">
        <v>559</v>
      </c>
      <c r="N5731" s="8">
        <v>43412</v>
      </c>
      <c r="O5731">
        <v>0</v>
      </c>
      <c r="P5731">
        <v>0</v>
      </c>
      <c r="Q5731">
        <v>13953.6</v>
      </c>
      <c r="R5731">
        <v>1498.4580000000001</v>
      </c>
      <c r="S5731">
        <v>3.1219999999999999</v>
      </c>
      <c r="T5731">
        <v>33</v>
      </c>
      <c r="U5731">
        <v>4540.7820000000002</v>
      </c>
      <c r="V5731">
        <v>13</v>
      </c>
      <c r="W5731">
        <v>1.901</v>
      </c>
      <c r="X5731">
        <v>3.073</v>
      </c>
      <c r="Y5731" s="8">
        <v>43412</v>
      </c>
    </row>
    <row r="5732" spans="1:25" x14ac:dyDescent="0.25">
      <c r="A5732">
        <v>-111.97778031999999</v>
      </c>
      <c r="B5732">
        <v>33.079604209999999</v>
      </c>
      <c r="C5732" t="s">
        <v>563</v>
      </c>
      <c r="D5732" t="s">
        <v>562</v>
      </c>
      <c r="E5732" t="s">
        <v>561</v>
      </c>
      <c r="F5732">
        <v>3210</v>
      </c>
      <c r="G5732">
        <v>184</v>
      </c>
      <c r="H5732">
        <v>13.333</v>
      </c>
      <c r="I5732">
        <v>3.0510000000000002</v>
      </c>
      <c r="J5732">
        <v>1</v>
      </c>
      <c r="K5732">
        <v>1172.3520000000001</v>
      </c>
      <c r="L5732" t="s">
        <v>560</v>
      </c>
      <c r="M5732" t="s">
        <v>559</v>
      </c>
      <c r="N5732" s="8">
        <v>43412</v>
      </c>
      <c r="O5732">
        <v>0</v>
      </c>
      <c r="P5732">
        <v>0</v>
      </c>
      <c r="Q5732">
        <v>13037.67</v>
      </c>
      <c r="R5732">
        <v>1279.6590000000001</v>
      </c>
      <c r="S5732">
        <v>2.6659999999999999</v>
      </c>
      <c r="T5732">
        <v>33</v>
      </c>
      <c r="U5732">
        <v>3877.7550000000001</v>
      </c>
      <c r="V5732">
        <v>13</v>
      </c>
      <c r="W5732">
        <v>2.08</v>
      </c>
      <c r="X5732">
        <v>3.3620000000000001</v>
      </c>
      <c r="Y5732" s="8">
        <v>43412</v>
      </c>
    </row>
    <row r="5733" spans="1:25" x14ac:dyDescent="0.25">
      <c r="A5733">
        <v>-111.97778049</v>
      </c>
      <c r="B5733">
        <v>33.079595210000001</v>
      </c>
      <c r="C5733" t="s">
        <v>563</v>
      </c>
      <c r="D5733" t="s">
        <v>562</v>
      </c>
      <c r="E5733" t="s">
        <v>561</v>
      </c>
      <c r="F5733">
        <v>3211</v>
      </c>
      <c r="G5733">
        <v>183</v>
      </c>
      <c r="H5733">
        <v>13.333</v>
      </c>
      <c r="I5733">
        <v>2.9860000000000002</v>
      </c>
      <c r="J5733">
        <v>1</v>
      </c>
      <c r="K5733">
        <v>1172.31</v>
      </c>
      <c r="L5733" t="s">
        <v>560</v>
      </c>
      <c r="M5733" t="s">
        <v>559</v>
      </c>
      <c r="N5733" s="8">
        <v>43412</v>
      </c>
      <c r="O5733">
        <v>0</v>
      </c>
      <c r="P5733">
        <v>0</v>
      </c>
      <c r="Q5733">
        <v>15243.361000000001</v>
      </c>
      <c r="R5733">
        <v>1529.0319999999999</v>
      </c>
      <c r="S5733">
        <v>3.1850000000000001</v>
      </c>
      <c r="T5733">
        <v>33</v>
      </c>
      <c r="U5733">
        <v>4633.4309999999996</v>
      </c>
      <c r="V5733">
        <v>13</v>
      </c>
      <c r="W5733">
        <v>2.036</v>
      </c>
      <c r="X5733">
        <v>3.29</v>
      </c>
      <c r="Y5733" s="8">
        <v>43412</v>
      </c>
    </row>
    <row r="5734" spans="1:25" x14ac:dyDescent="0.25">
      <c r="A5734">
        <v>-111.97778065999999</v>
      </c>
      <c r="B5734">
        <v>33.079587220000001</v>
      </c>
      <c r="C5734" t="s">
        <v>563</v>
      </c>
      <c r="D5734" t="s">
        <v>562</v>
      </c>
      <c r="E5734" t="s">
        <v>561</v>
      </c>
      <c r="F5734">
        <v>3212</v>
      </c>
      <c r="G5734">
        <v>182</v>
      </c>
      <c r="H5734">
        <v>13.333</v>
      </c>
      <c r="I5734">
        <v>2.92</v>
      </c>
      <c r="J5734">
        <v>1</v>
      </c>
      <c r="K5734">
        <v>1172.2929999999999</v>
      </c>
      <c r="L5734" t="s">
        <v>560</v>
      </c>
      <c r="M5734" t="s">
        <v>559</v>
      </c>
      <c r="N5734" s="8">
        <v>43412</v>
      </c>
      <c r="O5734">
        <v>0</v>
      </c>
      <c r="P5734">
        <v>0</v>
      </c>
      <c r="Q5734">
        <v>15111.442999999999</v>
      </c>
      <c r="R5734">
        <v>1549.8630000000001</v>
      </c>
      <c r="S5734">
        <v>3.2290000000000001</v>
      </c>
      <c r="T5734">
        <v>33</v>
      </c>
      <c r="U5734">
        <v>4696.5529999999999</v>
      </c>
      <c r="V5734">
        <v>13</v>
      </c>
      <c r="W5734">
        <v>1.9910000000000001</v>
      </c>
      <c r="X5734">
        <v>3.218</v>
      </c>
      <c r="Y5734" s="8">
        <v>43412</v>
      </c>
    </row>
    <row r="5735" spans="1:25" x14ac:dyDescent="0.25">
      <c r="A5735">
        <v>-111.97778083</v>
      </c>
      <c r="B5735">
        <v>33.079579219999999</v>
      </c>
      <c r="C5735" t="s">
        <v>563</v>
      </c>
      <c r="D5735" t="s">
        <v>562</v>
      </c>
      <c r="E5735" t="s">
        <v>561</v>
      </c>
      <c r="F5735">
        <v>3213</v>
      </c>
      <c r="G5735">
        <v>181</v>
      </c>
      <c r="H5735">
        <v>13.333</v>
      </c>
      <c r="I5735">
        <v>2.8220000000000001</v>
      </c>
      <c r="J5735">
        <v>1</v>
      </c>
      <c r="K5735">
        <v>1172.2829999999999</v>
      </c>
      <c r="L5735" t="s">
        <v>560</v>
      </c>
      <c r="M5735" t="s">
        <v>559</v>
      </c>
      <c r="N5735" s="8">
        <v>43412</v>
      </c>
      <c r="O5735">
        <v>0</v>
      </c>
      <c r="P5735">
        <v>0</v>
      </c>
      <c r="Q5735">
        <v>15643.409</v>
      </c>
      <c r="R5735">
        <v>1660.39</v>
      </c>
      <c r="S5735">
        <v>3.4590000000000001</v>
      </c>
      <c r="T5735">
        <v>33</v>
      </c>
      <c r="U5735">
        <v>5031.4859999999999</v>
      </c>
      <c r="V5735">
        <v>13</v>
      </c>
      <c r="W5735">
        <v>1.9239999999999999</v>
      </c>
      <c r="X5735">
        <v>3.109</v>
      </c>
      <c r="Y5735" s="8">
        <v>43412</v>
      </c>
    </row>
    <row r="5736" spans="1:25" x14ac:dyDescent="0.25">
      <c r="A5736">
        <v>-111.97778065999999</v>
      </c>
      <c r="B5736">
        <v>33.079571219999998</v>
      </c>
      <c r="C5736" t="s">
        <v>563</v>
      </c>
      <c r="D5736" t="s">
        <v>562</v>
      </c>
      <c r="E5736" t="s">
        <v>561</v>
      </c>
      <c r="F5736">
        <v>3214</v>
      </c>
      <c r="G5736">
        <v>182</v>
      </c>
      <c r="H5736">
        <v>13.333</v>
      </c>
      <c r="I5736">
        <v>2.9860000000000002</v>
      </c>
      <c r="J5736">
        <v>1</v>
      </c>
      <c r="K5736">
        <v>1172.47</v>
      </c>
      <c r="L5736" t="s">
        <v>560</v>
      </c>
      <c r="M5736" t="s">
        <v>559</v>
      </c>
      <c r="N5736" s="8">
        <v>43412</v>
      </c>
      <c r="O5736">
        <v>0</v>
      </c>
      <c r="P5736">
        <v>0</v>
      </c>
      <c r="Q5736">
        <v>14885.888999999999</v>
      </c>
      <c r="R5736">
        <v>1493.175</v>
      </c>
      <c r="S5736">
        <v>3.1110000000000002</v>
      </c>
      <c r="T5736">
        <v>33</v>
      </c>
      <c r="U5736">
        <v>4524.7719999999999</v>
      </c>
      <c r="V5736">
        <v>13</v>
      </c>
      <c r="W5736">
        <v>2.036</v>
      </c>
      <c r="X5736">
        <v>3.29</v>
      </c>
      <c r="Y5736" s="8">
        <v>43412</v>
      </c>
    </row>
    <row r="5737" spans="1:25" x14ac:dyDescent="0.25">
      <c r="A5737">
        <v>-111.97778031999999</v>
      </c>
      <c r="B5737">
        <v>33.079563210000003</v>
      </c>
      <c r="C5737" t="s">
        <v>563</v>
      </c>
      <c r="D5737" t="s">
        <v>562</v>
      </c>
      <c r="E5737" t="s">
        <v>561</v>
      </c>
      <c r="F5737">
        <v>3215</v>
      </c>
      <c r="G5737">
        <v>184</v>
      </c>
      <c r="H5737">
        <v>13.333</v>
      </c>
      <c r="I5737">
        <v>2.9529999999999998</v>
      </c>
      <c r="J5737">
        <v>1</v>
      </c>
      <c r="K5737">
        <v>1172.402</v>
      </c>
      <c r="L5737" t="s">
        <v>560</v>
      </c>
      <c r="M5737" t="s">
        <v>559</v>
      </c>
      <c r="N5737" s="8">
        <v>43412</v>
      </c>
      <c r="O5737">
        <v>0</v>
      </c>
      <c r="P5737">
        <v>0</v>
      </c>
      <c r="Q5737">
        <v>15961.166999999999</v>
      </c>
      <c r="R5737">
        <v>1618.8230000000001</v>
      </c>
      <c r="S5737">
        <v>3.3730000000000002</v>
      </c>
      <c r="T5737">
        <v>33</v>
      </c>
      <c r="U5737">
        <v>4905.5249999999996</v>
      </c>
      <c r="V5737">
        <v>13</v>
      </c>
      <c r="W5737">
        <v>2.0129999999999999</v>
      </c>
      <c r="X5737">
        <v>3.254</v>
      </c>
      <c r="Y5737" s="8">
        <v>43412</v>
      </c>
    </row>
    <row r="5738" spans="1:25" x14ac:dyDescent="0.25">
      <c r="A5738">
        <v>-111.97778065999999</v>
      </c>
      <c r="B5738">
        <v>33.079555220000003</v>
      </c>
      <c r="C5738" t="s">
        <v>563</v>
      </c>
      <c r="D5738" t="s">
        <v>562</v>
      </c>
      <c r="E5738" t="s">
        <v>561</v>
      </c>
      <c r="F5738">
        <v>3216</v>
      </c>
      <c r="G5738">
        <v>182</v>
      </c>
      <c r="H5738">
        <v>13.333</v>
      </c>
      <c r="I5738">
        <v>3.0510000000000002</v>
      </c>
      <c r="J5738">
        <v>1</v>
      </c>
      <c r="K5738">
        <v>1172.3920000000001</v>
      </c>
      <c r="L5738" t="s">
        <v>560</v>
      </c>
      <c r="M5738" t="s">
        <v>559</v>
      </c>
      <c r="N5738" s="8">
        <v>43412</v>
      </c>
      <c r="O5738">
        <v>0</v>
      </c>
      <c r="P5738">
        <v>0</v>
      </c>
      <c r="Q5738">
        <v>15594.772999999999</v>
      </c>
      <c r="R5738">
        <v>1530.6410000000001</v>
      </c>
      <c r="S5738">
        <v>3.1890000000000001</v>
      </c>
      <c r="T5738">
        <v>33</v>
      </c>
      <c r="U5738">
        <v>4638.3059999999996</v>
      </c>
      <c r="V5738">
        <v>13</v>
      </c>
      <c r="W5738">
        <v>2.08</v>
      </c>
      <c r="X5738">
        <v>3.3620000000000001</v>
      </c>
      <c r="Y5738" s="8">
        <v>43412</v>
      </c>
    </row>
    <row r="5739" spans="1:25" x14ac:dyDescent="0.25">
      <c r="A5739">
        <v>-111.97778134000001</v>
      </c>
      <c r="B5739">
        <v>33.079547220000002</v>
      </c>
      <c r="C5739" t="s">
        <v>563</v>
      </c>
      <c r="D5739" t="s">
        <v>562</v>
      </c>
      <c r="E5739" t="s">
        <v>561</v>
      </c>
      <c r="F5739">
        <v>3217</v>
      </c>
      <c r="G5739">
        <v>178</v>
      </c>
      <c r="H5739">
        <v>13.333</v>
      </c>
      <c r="I5739">
        <v>3.0179999999999998</v>
      </c>
      <c r="J5739">
        <v>1</v>
      </c>
      <c r="K5739">
        <v>1172.3520000000001</v>
      </c>
      <c r="L5739" t="s">
        <v>560</v>
      </c>
      <c r="M5739" t="s">
        <v>559</v>
      </c>
      <c r="N5739" s="8">
        <v>43412</v>
      </c>
      <c r="O5739">
        <v>0</v>
      </c>
      <c r="P5739">
        <v>0</v>
      </c>
      <c r="Q5739">
        <v>15503.67</v>
      </c>
      <c r="R5739">
        <v>1538.24</v>
      </c>
      <c r="S5739">
        <v>3.2050000000000001</v>
      </c>
      <c r="T5739">
        <v>33</v>
      </c>
      <c r="U5739">
        <v>4661.3320000000003</v>
      </c>
      <c r="V5739">
        <v>13</v>
      </c>
      <c r="W5739">
        <v>2.0579999999999998</v>
      </c>
      <c r="X5739">
        <v>3.3260000000000001</v>
      </c>
      <c r="Y5739" s="8">
        <v>43412</v>
      </c>
    </row>
    <row r="5740" spans="1:25" x14ac:dyDescent="0.25">
      <c r="A5740">
        <v>-111.97778065999999</v>
      </c>
      <c r="B5740">
        <v>33.079539220000001</v>
      </c>
      <c r="C5740" t="s">
        <v>563</v>
      </c>
      <c r="D5740" t="s">
        <v>562</v>
      </c>
      <c r="E5740" t="s">
        <v>561</v>
      </c>
      <c r="F5740">
        <v>3218</v>
      </c>
      <c r="G5740">
        <v>182</v>
      </c>
      <c r="H5740">
        <v>13.333</v>
      </c>
      <c r="I5740">
        <v>2.7890000000000001</v>
      </c>
      <c r="J5740">
        <v>1</v>
      </c>
      <c r="K5740">
        <v>1172.405</v>
      </c>
      <c r="L5740" t="s">
        <v>560</v>
      </c>
      <c r="M5740" t="s">
        <v>559</v>
      </c>
      <c r="N5740" s="8">
        <v>43412</v>
      </c>
      <c r="O5740">
        <v>0</v>
      </c>
      <c r="P5740">
        <v>0</v>
      </c>
      <c r="Q5740">
        <v>13041.25</v>
      </c>
      <c r="R5740">
        <v>1400.482</v>
      </c>
      <c r="S5740">
        <v>2.9180000000000001</v>
      </c>
      <c r="T5740">
        <v>33</v>
      </c>
      <c r="U5740">
        <v>4243.8850000000002</v>
      </c>
      <c r="V5740">
        <v>13</v>
      </c>
      <c r="W5740">
        <v>1.901</v>
      </c>
      <c r="X5740">
        <v>3.073</v>
      </c>
      <c r="Y5740" s="8">
        <v>43412</v>
      </c>
    </row>
    <row r="5741" spans="1:25" x14ac:dyDescent="0.25">
      <c r="A5741">
        <v>-111.97778151</v>
      </c>
      <c r="B5741">
        <v>33.079531209999999</v>
      </c>
      <c r="C5741" t="s">
        <v>563</v>
      </c>
      <c r="D5741" t="s">
        <v>562</v>
      </c>
      <c r="E5741" t="s">
        <v>561</v>
      </c>
      <c r="F5741">
        <v>3219</v>
      </c>
      <c r="G5741">
        <v>177</v>
      </c>
      <c r="H5741">
        <v>13.333</v>
      </c>
      <c r="I5741">
        <v>2.657</v>
      </c>
      <c r="J5741">
        <v>1</v>
      </c>
      <c r="K5741">
        <v>1172.425</v>
      </c>
      <c r="L5741" t="s">
        <v>560</v>
      </c>
      <c r="M5741" t="s">
        <v>559</v>
      </c>
      <c r="N5741" s="8">
        <v>43412</v>
      </c>
      <c r="O5741">
        <v>0</v>
      </c>
      <c r="P5741">
        <v>0</v>
      </c>
      <c r="Q5741">
        <v>12102.352000000001</v>
      </c>
      <c r="R5741">
        <v>1363.836</v>
      </c>
      <c r="S5741">
        <v>2.8410000000000002</v>
      </c>
      <c r="T5741">
        <v>33</v>
      </c>
      <c r="U5741">
        <v>4132.835</v>
      </c>
      <c r="V5741">
        <v>13</v>
      </c>
      <c r="W5741">
        <v>1.8120000000000001</v>
      </c>
      <c r="X5741">
        <v>2.9279999999999999</v>
      </c>
      <c r="Y5741" s="8">
        <v>43412</v>
      </c>
    </row>
    <row r="5742" spans="1:25" x14ac:dyDescent="0.25">
      <c r="A5742">
        <v>-111.97778031999999</v>
      </c>
      <c r="B5742">
        <v>33.07952221</v>
      </c>
      <c r="C5742" t="s">
        <v>563</v>
      </c>
      <c r="D5742" t="s">
        <v>562</v>
      </c>
      <c r="E5742" t="s">
        <v>561</v>
      </c>
      <c r="F5742">
        <v>3220</v>
      </c>
      <c r="G5742">
        <v>184</v>
      </c>
      <c r="H5742">
        <v>13.333</v>
      </c>
      <c r="I5742">
        <v>2.887</v>
      </c>
      <c r="J5742">
        <v>1</v>
      </c>
      <c r="K5742">
        <v>1172.4929999999999</v>
      </c>
      <c r="L5742" t="s">
        <v>560</v>
      </c>
      <c r="M5742" t="s">
        <v>559</v>
      </c>
      <c r="N5742" s="8">
        <v>43412</v>
      </c>
      <c r="O5742">
        <v>0</v>
      </c>
      <c r="P5742">
        <v>0</v>
      </c>
      <c r="Q5742">
        <v>12070.514999999999</v>
      </c>
      <c r="R5742">
        <v>1252.046</v>
      </c>
      <c r="S5742">
        <v>2.6080000000000001</v>
      </c>
      <c r="T5742">
        <v>33</v>
      </c>
      <c r="U5742">
        <v>3794.08</v>
      </c>
      <c r="V5742">
        <v>13</v>
      </c>
      <c r="W5742">
        <v>1.9690000000000001</v>
      </c>
      <c r="X5742">
        <v>3.181</v>
      </c>
      <c r="Y5742" s="8">
        <v>43412</v>
      </c>
    </row>
    <row r="5743" spans="1:25" x14ac:dyDescent="0.25">
      <c r="A5743">
        <v>-111.97778117</v>
      </c>
      <c r="B5743">
        <v>33.07951422</v>
      </c>
      <c r="C5743" t="s">
        <v>563</v>
      </c>
      <c r="D5743" t="s">
        <v>562</v>
      </c>
      <c r="E5743" t="s">
        <v>561</v>
      </c>
      <c r="F5743">
        <v>3221</v>
      </c>
      <c r="G5743">
        <v>179</v>
      </c>
      <c r="H5743">
        <v>13.333</v>
      </c>
      <c r="I5743">
        <v>2.9860000000000002</v>
      </c>
      <c r="J5743">
        <v>1</v>
      </c>
      <c r="K5743">
        <v>1172.3879999999999</v>
      </c>
      <c r="L5743" t="s">
        <v>560</v>
      </c>
      <c r="M5743" t="s">
        <v>559</v>
      </c>
      <c r="N5743" s="8">
        <v>43412</v>
      </c>
      <c r="O5743">
        <v>0</v>
      </c>
      <c r="P5743">
        <v>0</v>
      </c>
      <c r="Q5743">
        <v>13616.179</v>
      </c>
      <c r="R5743">
        <v>1365.8130000000001</v>
      </c>
      <c r="S5743">
        <v>2.8450000000000002</v>
      </c>
      <c r="T5743">
        <v>33</v>
      </c>
      <c r="U5743">
        <v>4138.826</v>
      </c>
      <c r="V5743">
        <v>13</v>
      </c>
      <c r="W5743">
        <v>2.036</v>
      </c>
      <c r="X5743">
        <v>3.29</v>
      </c>
      <c r="Y5743" s="8">
        <v>43412</v>
      </c>
    </row>
    <row r="5744" spans="1:25" x14ac:dyDescent="0.25">
      <c r="A5744">
        <v>-111.97778117</v>
      </c>
      <c r="B5744">
        <v>33.079506219999999</v>
      </c>
      <c r="C5744" t="s">
        <v>563</v>
      </c>
      <c r="D5744" t="s">
        <v>562</v>
      </c>
      <c r="E5744" t="s">
        <v>561</v>
      </c>
      <c r="F5744">
        <v>3222</v>
      </c>
      <c r="G5744">
        <v>179</v>
      </c>
      <c r="H5744">
        <v>13.333</v>
      </c>
      <c r="I5744">
        <v>2.9529999999999998</v>
      </c>
      <c r="J5744">
        <v>1</v>
      </c>
      <c r="K5744">
        <v>1172.3979999999999</v>
      </c>
      <c r="L5744" t="s">
        <v>560</v>
      </c>
      <c r="M5744" t="s">
        <v>559</v>
      </c>
      <c r="N5744" s="8">
        <v>43412</v>
      </c>
      <c r="O5744">
        <v>0</v>
      </c>
      <c r="P5744">
        <v>0</v>
      </c>
      <c r="Q5744">
        <v>15019.844999999999</v>
      </c>
      <c r="R5744">
        <v>1523.3520000000001</v>
      </c>
      <c r="S5744">
        <v>3.1739999999999999</v>
      </c>
      <c r="T5744">
        <v>33</v>
      </c>
      <c r="U5744">
        <v>4616.2179999999998</v>
      </c>
      <c r="V5744">
        <v>13</v>
      </c>
      <c r="W5744">
        <v>2.0129999999999999</v>
      </c>
      <c r="X5744">
        <v>3.254</v>
      </c>
      <c r="Y5744" s="8">
        <v>43412</v>
      </c>
    </row>
    <row r="5745" spans="1:25" x14ac:dyDescent="0.25">
      <c r="A5745">
        <v>-111.97778183</v>
      </c>
      <c r="B5745">
        <v>33.079498219999998</v>
      </c>
      <c r="C5745" t="s">
        <v>563</v>
      </c>
      <c r="D5745" t="s">
        <v>562</v>
      </c>
      <c r="E5745" t="s">
        <v>561</v>
      </c>
      <c r="F5745">
        <v>3223</v>
      </c>
      <c r="G5745">
        <v>181</v>
      </c>
      <c r="H5745">
        <v>13.333</v>
      </c>
      <c r="I5745">
        <v>2.9529999999999998</v>
      </c>
      <c r="J5745">
        <v>1</v>
      </c>
      <c r="K5745">
        <v>1172.3620000000001</v>
      </c>
      <c r="L5745" t="s">
        <v>560</v>
      </c>
      <c r="M5745" t="s">
        <v>559</v>
      </c>
      <c r="N5745" s="8">
        <v>43412</v>
      </c>
      <c r="O5745">
        <v>0</v>
      </c>
      <c r="P5745">
        <v>0</v>
      </c>
      <c r="Q5745">
        <v>14897.236000000001</v>
      </c>
      <c r="R5745">
        <v>1510.9169999999999</v>
      </c>
      <c r="S5745">
        <v>3.1480000000000001</v>
      </c>
      <c r="T5745">
        <v>33</v>
      </c>
      <c r="U5745">
        <v>4578.5349999999999</v>
      </c>
      <c r="V5745">
        <v>13</v>
      </c>
      <c r="W5745">
        <v>2.0129999999999999</v>
      </c>
      <c r="X5745">
        <v>3.254</v>
      </c>
      <c r="Y5745" s="8">
        <v>43412</v>
      </c>
    </row>
    <row r="5746" spans="1:25" x14ac:dyDescent="0.25">
      <c r="A5746">
        <v>-111.97778166000001</v>
      </c>
      <c r="B5746">
        <v>33.079489219999999</v>
      </c>
      <c r="C5746" t="s">
        <v>563</v>
      </c>
      <c r="D5746" t="s">
        <v>562</v>
      </c>
      <c r="E5746" t="s">
        <v>561</v>
      </c>
      <c r="F5746">
        <v>3224</v>
      </c>
      <c r="G5746">
        <v>182</v>
      </c>
      <c r="H5746">
        <v>13.333</v>
      </c>
      <c r="I5746">
        <v>2.8540000000000001</v>
      </c>
      <c r="J5746">
        <v>1</v>
      </c>
      <c r="K5746">
        <v>1172.365</v>
      </c>
      <c r="L5746" t="s">
        <v>560</v>
      </c>
      <c r="M5746" t="s">
        <v>559</v>
      </c>
      <c r="N5746" s="8">
        <v>43412</v>
      </c>
      <c r="O5746">
        <v>0</v>
      </c>
      <c r="P5746">
        <v>0</v>
      </c>
      <c r="Q5746">
        <v>16364.355</v>
      </c>
      <c r="R5746">
        <v>1716.9469999999999</v>
      </c>
      <c r="S5746">
        <v>3.577</v>
      </c>
      <c r="T5746">
        <v>33</v>
      </c>
      <c r="U5746">
        <v>5202.87</v>
      </c>
      <c r="V5746">
        <v>13</v>
      </c>
      <c r="W5746">
        <v>1.946</v>
      </c>
      <c r="X5746">
        <v>3.145</v>
      </c>
      <c r="Y5746" s="8">
        <v>43412</v>
      </c>
    </row>
    <row r="5747" spans="1:25" x14ac:dyDescent="0.25">
      <c r="A5747">
        <v>-111.97778132000001</v>
      </c>
      <c r="B5747">
        <v>33.079481209999997</v>
      </c>
      <c r="C5747" t="s">
        <v>563</v>
      </c>
      <c r="D5747" t="s">
        <v>562</v>
      </c>
      <c r="E5747" t="s">
        <v>561</v>
      </c>
      <c r="F5747">
        <v>3225</v>
      </c>
      <c r="G5747">
        <v>184</v>
      </c>
      <c r="H5747">
        <v>13.333</v>
      </c>
      <c r="I5747">
        <v>3.0179999999999998</v>
      </c>
      <c r="J5747">
        <v>1</v>
      </c>
      <c r="K5747">
        <v>1172.405</v>
      </c>
      <c r="L5747" t="s">
        <v>560</v>
      </c>
      <c r="M5747" t="s">
        <v>559</v>
      </c>
      <c r="N5747" s="8">
        <v>43412</v>
      </c>
      <c r="O5747">
        <v>0</v>
      </c>
      <c r="P5747">
        <v>0</v>
      </c>
      <c r="Q5747">
        <v>14318.782999999999</v>
      </c>
      <c r="R5747">
        <v>1420.6780000000001</v>
      </c>
      <c r="S5747">
        <v>2.96</v>
      </c>
      <c r="T5747">
        <v>33</v>
      </c>
      <c r="U5747">
        <v>4305.0839999999998</v>
      </c>
      <c r="V5747">
        <v>13</v>
      </c>
      <c r="W5747">
        <v>2.0579999999999998</v>
      </c>
      <c r="X5747">
        <v>3.3260000000000001</v>
      </c>
      <c r="Y5747" s="8">
        <v>43412</v>
      </c>
    </row>
    <row r="5748" spans="1:25" x14ac:dyDescent="0.25">
      <c r="A5748">
        <v>-111.97778117</v>
      </c>
      <c r="B5748">
        <v>33.079473219999997</v>
      </c>
      <c r="C5748" t="s">
        <v>563</v>
      </c>
      <c r="D5748" t="s">
        <v>562</v>
      </c>
      <c r="E5748" t="s">
        <v>561</v>
      </c>
      <c r="F5748">
        <v>3226</v>
      </c>
      <c r="G5748">
        <v>179</v>
      </c>
      <c r="H5748">
        <v>13.333</v>
      </c>
      <c r="I5748">
        <v>2.7229999999999999</v>
      </c>
      <c r="J5748">
        <v>1</v>
      </c>
      <c r="K5748">
        <v>1172.4079999999999</v>
      </c>
      <c r="L5748" t="s">
        <v>560</v>
      </c>
      <c r="M5748" t="s">
        <v>559</v>
      </c>
      <c r="N5748" s="8">
        <v>43412</v>
      </c>
      <c r="O5748">
        <v>0</v>
      </c>
      <c r="P5748">
        <v>0</v>
      </c>
      <c r="Q5748">
        <v>14888.919</v>
      </c>
      <c r="R5748">
        <v>1637.4290000000001</v>
      </c>
      <c r="S5748">
        <v>3.411</v>
      </c>
      <c r="T5748">
        <v>33</v>
      </c>
      <c r="U5748">
        <v>4961.9049999999997</v>
      </c>
      <c r="V5748">
        <v>13</v>
      </c>
      <c r="W5748">
        <v>1.857</v>
      </c>
      <c r="X5748">
        <v>3.0009999999999999</v>
      </c>
      <c r="Y5748" s="8">
        <v>43412</v>
      </c>
    </row>
    <row r="5749" spans="1:25" x14ac:dyDescent="0.25">
      <c r="A5749">
        <v>-111.97778134000001</v>
      </c>
      <c r="B5749">
        <v>33.079465220000003</v>
      </c>
      <c r="C5749" t="s">
        <v>563</v>
      </c>
      <c r="D5749" t="s">
        <v>562</v>
      </c>
      <c r="E5749" t="s">
        <v>561</v>
      </c>
      <c r="F5749">
        <v>3227</v>
      </c>
      <c r="G5749">
        <v>178</v>
      </c>
      <c r="H5749">
        <v>13.333</v>
      </c>
      <c r="I5749">
        <v>3.0510000000000002</v>
      </c>
      <c r="J5749">
        <v>1</v>
      </c>
      <c r="K5749">
        <v>1172.415</v>
      </c>
      <c r="L5749" t="s">
        <v>560</v>
      </c>
      <c r="M5749" t="s">
        <v>559</v>
      </c>
      <c r="N5749" s="8">
        <v>43412</v>
      </c>
      <c r="O5749">
        <v>0</v>
      </c>
      <c r="P5749">
        <v>0</v>
      </c>
      <c r="Q5749">
        <v>12555.552</v>
      </c>
      <c r="R5749">
        <v>1232.3389999999999</v>
      </c>
      <c r="S5749">
        <v>2.5670000000000002</v>
      </c>
      <c r="T5749">
        <v>33</v>
      </c>
      <c r="U5749">
        <v>3734.36</v>
      </c>
      <c r="V5749">
        <v>13</v>
      </c>
      <c r="W5749">
        <v>2.08</v>
      </c>
      <c r="X5749">
        <v>3.3620000000000001</v>
      </c>
      <c r="Y5749" s="8">
        <v>43412</v>
      </c>
    </row>
    <row r="5750" spans="1:25" x14ac:dyDescent="0.25">
      <c r="A5750">
        <v>-111.97778083</v>
      </c>
      <c r="B5750">
        <v>33.079457220000002</v>
      </c>
      <c r="C5750" t="s">
        <v>563</v>
      </c>
      <c r="D5750" t="s">
        <v>562</v>
      </c>
      <c r="E5750" t="s">
        <v>561</v>
      </c>
      <c r="F5750">
        <v>3228</v>
      </c>
      <c r="G5750">
        <v>181</v>
      </c>
      <c r="H5750">
        <v>13.333</v>
      </c>
      <c r="I5750">
        <v>2.887</v>
      </c>
      <c r="J5750">
        <v>1</v>
      </c>
      <c r="K5750">
        <v>1172.405</v>
      </c>
      <c r="L5750" t="s">
        <v>560</v>
      </c>
      <c r="M5750" t="s">
        <v>559</v>
      </c>
      <c r="N5750" s="8">
        <v>43412</v>
      </c>
      <c r="O5750">
        <v>0</v>
      </c>
      <c r="P5750">
        <v>0</v>
      </c>
      <c r="Q5750">
        <v>14240.404</v>
      </c>
      <c r="R5750">
        <v>1477.124</v>
      </c>
      <c r="S5750">
        <v>3.077</v>
      </c>
      <c r="T5750">
        <v>33</v>
      </c>
      <c r="U5750">
        <v>4476.1329999999998</v>
      </c>
      <c r="V5750">
        <v>13</v>
      </c>
      <c r="W5750">
        <v>1.9690000000000001</v>
      </c>
      <c r="X5750">
        <v>3.181</v>
      </c>
      <c r="Y5750" s="8">
        <v>43412</v>
      </c>
    </row>
    <row r="5751" spans="1:25" x14ac:dyDescent="0.25">
      <c r="A5751">
        <v>-111.97778149</v>
      </c>
      <c r="B5751">
        <v>33.07944921</v>
      </c>
      <c r="C5751" t="s">
        <v>563</v>
      </c>
      <c r="D5751" t="s">
        <v>562</v>
      </c>
      <c r="E5751" t="s">
        <v>561</v>
      </c>
      <c r="F5751">
        <v>3229</v>
      </c>
      <c r="G5751">
        <v>183</v>
      </c>
      <c r="H5751">
        <v>13.333</v>
      </c>
      <c r="I5751">
        <v>2.887</v>
      </c>
      <c r="J5751">
        <v>1</v>
      </c>
      <c r="K5751">
        <v>1172.395</v>
      </c>
      <c r="L5751" t="s">
        <v>560</v>
      </c>
      <c r="M5751" t="s">
        <v>559</v>
      </c>
      <c r="N5751" s="8">
        <v>43412</v>
      </c>
      <c r="O5751">
        <v>0</v>
      </c>
      <c r="P5751">
        <v>0</v>
      </c>
      <c r="Q5751">
        <v>15882.897999999999</v>
      </c>
      <c r="R5751">
        <v>1647.4960000000001</v>
      </c>
      <c r="S5751">
        <v>3.4319999999999999</v>
      </c>
      <c r="T5751">
        <v>33</v>
      </c>
      <c r="U5751">
        <v>4992.4120000000003</v>
      </c>
      <c r="V5751">
        <v>13</v>
      </c>
      <c r="W5751">
        <v>1.9690000000000001</v>
      </c>
      <c r="X5751">
        <v>3.181</v>
      </c>
      <c r="Y5751" s="8">
        <v>43412</v>
      </c>
    </row>
    <row r="5752" spans="1:25" x14ac:dyDescent="0.25">
      <c r="A5752">
        <v>-111.97778114</v>
      </c>
      <c r="B5752">
        <v>33.07944019</v>
      </c>
      <c r="C5752" t="s">
        <v>563</v>
      </c>
      <c r="D5752" t="s">
        <v>562</v>
      </c>
      <c r="E5752" t="s">
        <v>561</v>
      </c>
      <c r="F5752">
        <v>3230</v>
      </c>
      <c r="G5752">
        <v>185</v>
      </c>
      <c r="H5752">
        <v>13.333</v>
      </c>
      <c r="I5752">
        <v>3.0179999999999998</v>
      </c>
      <c r="J5752">
        <v>1</v>
      </c>
      <c r="K5752">
        <v>1172.326</v>
      </c>
      <c r="L5752" t="s">
        <v>560</v>
      </c>
      <c r="M5752" t="s">
        <v>559</v>
      </c>
      <c r="N5752" s="8">
        <v>43412</v>
      </c>
      <c r="O5752">
        <v>0</v>
      </c>
      <c r="P5752">
        <v>0</v>
      </c>
      <c r="Q5752">
        <v>17159.493999999999</v>
      </c>
      <c r="R5752">
        <v>1702.527</v>
      </c>
      <c r="S5752">
        <v>3.5470000000000002</v>
      </c>
      <c r="T5752">
        <v>33</v>
      </c>
      <c r="U5752">
        <v>5159.1719999999996</v>
      </c>
      <c r="V5752">
        <v>13</v>
      </c>
      <c r="W5752">
        <v>2.0579999999999998</v>
      </c>
      <c r="X5752">
        <v>3.3260000000000001</v>
      </c>
      <c r="Y5752" s="8">
        <v>43412</v>
      </c>
    </row>
    <row r="5753" spans="1:25" x14ac:dyDescent="0.25">
      <c r="A5753">
        <v>-111.97778286</v>
      </c>
      <c r="B5753">
        <v>33.079432189999999</v>
      </c>
      <c r="C5753" t="s">
        <v>563</v>
      </c>
      <c r="D5753" t="s">
        <v>562</v>
      </c>
      <c r="E5753" t="s">
        <v>561</v>
      </c>
      <c r="F5753">
        <v>3231</v>
      </c>
      <c r="G5753">
        <v>175</v>
      </c>
      <c r="H5753">
        <v>13.333</v>
      </c>
      <c r="I5753">
        <v>3.0840000000000001</v>
      </c>
      <c r="J5753">
        <v>1</v>
      </c>
      <c r="K5753">
        <v>1172.3389999999999</v>
      </c>
      <c r="L5753" t="s">
        <v>560</v>
      </c>
      <c r="M5753" t="s">
        <v>559</v>
      </c>
      <c r="N5753" s="8">
        <v>43412</v>
      </c>
      <c r="O5753">
        <v>0</v>
      </c>
      <c r="P5753">
        <v>0</v>
      </c>
      <c r="Q5753">
        <v>11654.549000000001</v>
      </c>
      <c r="R5753">
        <v>1131.7349999999999</v>
      </c>
      <c r="S5753">
        <v>2.3580000000000001</v>
      </c>
      <c r="T5753">
        <v>33</v>
      </c>
      <c r="U5753">
        <v>3429.5010000000002</v>
      </c>
      <c r="V5753">
        <v>13</v>
      </c>
      <c r="W5753">
        <v>2.1030000000000002</v>
      </c>
      <c r="X5753">
        <v>3.3980000000000001</v>
      </c>
      <c r="Y5753" s="8">
        <v>43412</v>
      </c>
    </row>
    <row r="5754" spans="1:25" x14ac:dyDescent="0.25">
      <c r="A5754">
        <v>-111.97778183</v>
      </c>
      <c r="B5754">
        <v>33.07942422</v>
      </c>
      <c r="C5754" t="s">
        <v>563</v>
      </c>
      <c r="D5754" t="s">
        <v>562</v>
      </c>
      <c r="E5754" t="s">
        <v>561</v>
      </c>
      <c r="F5754">
        <v>3232</v>
      </c>
      <c r="G5754">
        <v>181</v>
      </c>
      <c r="H5754">
        <v>13.333</v>
      </c>
      <c r="I5754">
        <v>2.92</v>
      </c>
      <c r="J5754">
        <v>1</v>
      </c>
      <c r="K5754">
        <v>1172.375</v>
      </c>
      <c r="L5754" t="s">
        <v>560</v>
      </c>
      <c r="M5754" t="s">
        <v>559</v>
      </c>
      <c r="N5754" s="8">
        <v>43412</v>
      </c>
      <c r="O5754">
        <v>0</v>
      </c>
      <c r="P5754">
        <v>0</v>
      </c>
      <c r="Q5754">
        <v>13429.951999999999</v>
      </c>
      <c r="R5754">
        <v>1377.405</v>
      </c>
      <c r="S5754">
        <v>2.87</v>
      </c>
      <c r="T5754">
        <v>33</v>
      </c>
      <c r="U5754">
        <v>4173.9549999999999</v>
      </c>
      <c r="V5754">
        <v>13</v>
      </c>
      <c r="W5754">
        <v>1.9910000000000001</v>
      </c>
      <c r="X5754">
        <v>3.218</v>
      </c>
      <c r="Y5754" s="8">
        <v>43412</v>
      </c>
    </row>
    <row r="5755" spans="1:25" x14ac:dyDescent="0.25">
      <c r="A5755">
        <v>-111.977782</v>
      </c>
      <c r="B5755">
        <v>33.07941623</v>
      </c>
      <c r="C5755" t="s">
        <v>563</v>
      </c>
      <c r="D5755" t="s">
        <v>562</v>
      </c>
      <c r="E5755" t="s">
        <v>561</v>
      </c>
      <c r="F5755">
        <v>3233</v>
      </c>
      <c r="G5755">
        <v>180</v>
      </c>
      <c r="H5755">
        <v>13.333</v>
      </c>
      <c r="I5755">
        <v>2.9860000000000002</v>
      </c>
      <c r="J5755">
        <v>1</v>
      </c>
      <c r="K5755">
        <v>1172.3330000000001</v>
      </c>
      <c r="L5755" t="s">
        <v>560</v>
      </c>
      <c r="M5755" t="s">
        <v>559</v>
      </c>
      <c r="N5755" s="8">
        <v>43412</v>
      </c>
      <c r="O5755">
        <v>0</v>
      </c>
      <c r="P5755">
        <v>0</v>
      </c>
      <c r="Q5755">
        <v>12595.376</v>
      </c>
      <c r="R5755">
        <v>1263.4179999999999</v>
      </c>
      <c r="S5755">
        <v>2.6320000000000001</v>
      </c>
      <c r="T5755">
        <v>33</v>
      </c>
      <c r="U5755">
        <v>3828.5390000000002</v>
      </c>
      <c r="V5755">
        <v>13</v>
      </c>
      <c r="W5755">
        <v>2.036</v>
      </c>
      <c r="X5755">
        <v>3.29</v>
      </c>
      <c r="Y5755" s="8">
        <v>43412</v>
      </c>
    </row>
    <row r="5756" spans="1:25" x14ac:dyDescent="0.25">
      <c r="A5756">
        <v>-111.97778217</v>
      </c>
      <c r="B5756">
        <v>33.07940722</v>
      </c>
      <c r="C5756" t="s">
        <v>563</v>
      </c>
      <c r="D5756" t="s">
        <v>562</v>
      </c>
      <c r="E5756" t="s">
        <v>561</v>
      </c>
      <c r="F5756">
        <v>3234</v>
      </c>
      <c r="G5756">
        <v>179</v>
      </c>
      <c r="H5756">
        <v>13.333</v>
      </c>
      <c r="I5756">
        <v>2.8220000000000001</v>
      </c>
      <c r="J5756">
        <v>1</v>
      </c>
      <c r="K5756">
        <v>1172.375</v>
      </c>
      <c r="L5756" t="s">
        <v>560</v>
      </c>
      <c r="M5756" t="s">
        <v>559</v>
      </c>
      <c r="N5756" s="8">
        <v>43412</v>
      </c>
      <c r="O5756">
        <v>0</v>
      </c>
      <c r="P5756">
        <v>0</v>
      </c>
      <c r="Q5756">
        <v>14634.612999999999</v>
      </c>
      <c r="R5756">
        <v>1553.317</v>
      </c>
      <c r="S5756">
        <v>3.2360000000000002</v>
      </c>
      <c r="T5756">
        <v>33</v>
      </c>
      <c r="U5756">
        <v>4707.0209999999997</v>
      </c>
      <c r="V5756">
        <v>13</v>
      </c>
      <c r="W5756">
        <v>1.9239999999999999</v>
      </c>
      <c r="X5756">
        <v>3.109</v>
      </c>
      <c r="Y5756" s="8">
        <v>43412</v>
      </c>
    </row>
    <row r="5757" spans="1:25" x14ac:dyDescent="0.25">
      <c r="A5757">
        <v>-111.97778183</v>
      </c>
      <c r="B5757">
        <v>33.079399219999999</v>
      </c>
      <c r="C5757" t="s">
        <v>563</v>
      </c>
      <c r="D5757" t="s">
        <v>562</v>
      </c>
      <c r="E5757" t="s">
        <v>561</v>
      </c>
      <c r="F5757">
        <v>3235</v>
      </c>
      <c r="G5757">
        <v>181</v>
      </c>
      <c r="H5757">
        <v>13.333</v>
      </c>
      <c r="I5757">
        <v>2.887</v>
      </c>
      <c r="J5757">
        <v>1</v>
      </c>
      <c r="K5757">
        <v>1172.356</v>
      </c>
      <c r="L5757" t="s">
        <v>560</v>
      </c>
      <c r="M5757" t="s">
        <v>559</v>
      </c>
      <c r="N5757" s="8">
        <v>43412</v>
      </c>
      <c r="O5757">
        <v>0</v>
      </c>
      <c r="P5757">
        <v>0</v>
      </c>
      <c r="Q5757">
        <v>14882.089</v>
      </c>
      <c r="R5757">
        <v>1543.684</v>
      </c>
      <c r="S5757">
        <v>3.2160000000000002</v>
      </c>
      <c r="T5757">
        <v>33</v>
      </c>
      <c r="U5757">
        <v>4677.8310000000001</v>
      </c>
      <c r="V5757">
        <v>13</v>
      </c>
      <c r="W5757">
        <v>1.9690000000000001</v>
      </c>
      <c r="X5757">
        <v>3.181</v>
      </c>
      <c r="Y5757" s="8">
        <v>43412</v>
      </c>
    </row>
    <row r="5758" spans="1:25" x14ac:dyDescent="0.25">
      <c r="A5758">
        <v>-111.97778183</v>
      </c>
      <c r="B5758">
        <v>33.079391219999998</v>
      </c>
      <c r="C5758" t="s">
        <v>563</v>
      </c>
      <c r="D5758" t="s">
        <v>562</v>
      </c>
      <c r="E5758" t="s">
        <v>561</v>
      </c>
      <c r="F5758">
        <v>3236</v>
      </c>
      <c r="G5758">
        <v>181</v>
      </c>
      <c r="H5758">
        <v>13.333</v>
      </c>
      <c r="I5758">
        <v>2.92</v>
      </c>
      <c r="J5758">
        <v>1</v>
      </c>
      <c r="K5758">
        <v>1172.3879999999999</v>
      </c>
      <c r="L5758" t="s">
        <v>560</v>
      </c>
      <c r="M5758" t="s">
        <v>559</v>
      </c>
      <c r="N5758" s="8">
        <v>43412</v>
      </c>
      <c r="O5758">
        <v>0</v>
      </c>
      <c r="P5758">
        <v>0</v>
      </c>
      <c r="Q5758">
        <v>14206.199000000001</v>
      </c>
      <c r="R5758">
        <v>1457.019</v>
      </c>
      <c r="S5758">
        <v>3.0350000000000001</v>
      </c>
      <c r="T5758">
        <v>33</v>
      </c>
      <c r="U5758">
        <v>4415.2079999999996</v>
      </c>
      <c r="V5758">
        <v>13</v>
      </c>
      <c r="W5758">
        <v>1.9910000000000001</v>
      </c>
      <c r="X5758">
        <v>3.218</v>
      </c>
      <c r="Y5758" s="8">
        <v>43412</v>
      </c>
    </row>
    <row r="5759" spans="1:25" x14ac:dyDescent="0.25">
      <c r="A5759">
        <v>-111.97778149</v>
      </c>
      <c r="B5759">
        <v>33.079383210000003</v>
      </c>
      <c r="C5759" t="s">
        <v>563</v>
      </c>
      <c r="D5759" t="s">
        <v>562</v>
      </c>
      <c r="E5759" t="s">
        <v>561</v>
      </c>
      <c r="F5759">
        <v>3237</v>
      </c>
      <c r="G5759">
        <v>183</v>
      </c>
      <c r="H5759">
        <v>13.333</v>
      </c>
      <c r="I5759">
        <v>2.887</v>
      </c>
      <c r="J5759">
        <v>1</v>
      </c>
      <c r="K5759">
        <v>1172.3489999999999</v>
      </c>
      <c r="L5759" t="s">
        <v>560</v>
      </c>
      <c r="M5759" t="s">
        <v>559</v>
      </c>
      <c r="N5759" s="8">
        <v>43412</v>
      </c>
      <c r="O5759">
        <v>0</v>
      </c>
      <c r="P5759">
        <v>0</v>
      </c>
      <c r="Q5759">
        <v>14578.816999999999</v>
      </c>
      <c r="R5759">
        <v>1512.2270000000001</v>
      </c>
      <c r="S5759">
        <v>3.15</v>
      </c>
      <c r="T5759">
        <v>33</v>
      </c>
      <c r="U5759">
        <v>4582.5050000000001</v>
      </c>
      <c r="V5759">
        <v>13</v>
      </c>
      <c r="W5759">
        <v>1.9690000000000001</v>
      </c>
      <c r="X5759">
        <v>3.181</v>
      </c>
      <c r="Y5759" s="8">
        <v>43412</v>
      </c>
    </row>
    <row r="5760" spans="1:25" x14ac:dyDescent="0.25">
      <c r="A5760">
        <v>-111.97778183</v>
      </c>
      <c r="B5760">
        <v>33.079375220000003</v>
      </c>
      <c r="C5760" t="s">
        <v>563</v>
      </c>
      <c r="D5760" t="s">
        <v>562</v>
      </c>
      <c r="E5760" t="s">
        <v>561</v>
      </c>
      <c r="F5760">
        <v>3238</v>
      </c>
      <c r="G5760">
        <v>181</v>
      </c>
      <c r="H5760">
        <v>13.333</v>
      </c>
      <c r="I5760">
        <v>2.7890000000000001</v>
      </c>
      <c r="J5760">
        <v>1</v>
      </c>
      <c r="K5760">
        <v>1172.415</v>
      </c>
      <c r="L5760" t="s">
        <v>560</v>
      </c>
      <c r="M5760" t="s">
        <v>559</v>
      </c>
      <c r="N5760" s="8">
        <v>43412</v>
      </c>
      <c r="O5760">
        <v>0</v>
      </c>
      <c r="P5760">
        <v>0</v>
      </c>
      <c r="Q5760">
        <v>14558.326999999999</v>
      </c>
      <c r="R5760">
        <v>1563.3989999999999</v>
      </c>
      <c r="S5760">
        <v>3.2570000000000001</v>
      </c>
      <c r="T5760">
        <v>33</v>
      </c>
      <c r="U5760">
        <v>4737.5730000000003</v>
      </c>
      <c r="V5760">
        <v>13</v>
      </c>
      <c r="W5760">
        <v>1.901</v>
      </c>
      <c r="X5760">
        <v>3.073</v>
      </c>
      <c r="Y5760" s="8">
        <v>43412</v>
      </c>
    </row>
    <row r="5761" spans="1:25" x14ac:dyDescent="0.25">
      <c r="A5761">
        <v>-111.97778166000001</v>
      </c>
      <c r="B5761">
        <v>33.079367220000002</v>
      </c>
      <c r="C5761" t="s">
        <v>563</v>
      </c>
      <c r="D5761" t="s">
        <v>562</v>
      </c>
      <c r="E5761" t="s">
        <v>561</v>
      </c>
      <c r="F5761">
        <v>3239</v>
      </c>
      <c r="G5761">
        <v>182</v>
      </c>
      <c r="H5761">
        <v>13.333</v>
      </c>
      <c r="I5761">
        <v>2.9529999999999998</v>
      </c>
      <c r="J5761">
        <v>1</v>
      </c>
      <c r="K5761">
        <v>1172.395</v>
      </c>
      <c r="L5761" t="s">
        <v>560</v>
      </c>
      <c r="M5761" t="s">
        <v>559</v>
      </c>
      <c r="N5761" s="8">
        <v>43412</v>
      </c>
      <c r="O5761">
        <v>0</v>
      </c>
      <c r="P5761">
        <v>0</v>
      </c>
      <c r="Q5761">
        <v>15588.933999999999</v>
      </c>
      <c r="R5761">
        <v>1581.07</v>
      </c>
      <c r="S5761">
        <v>3.294</v>
      </c>
      <c r="T5761">
        <v>33</v>
      </c>
      <c r="U5761">
        <v>4791.1220000000003</v>
      </c>
      <c r="V5761">
        <v>13</v>
      </c>
      <c r="W5761">
        <v>2.0129999999999999</v>
      </c>
      <c r="X5761">
        <v>3.254</v>
      </c>
      <c r="Y5761" s="8">
        <v>43412</v>
      </c>
    </row>
    <row r="5762" spans="1:25" x14ac:dyDescent="0.25">
      <c r="A5762">
        <v>-111.97778283</v>
      </c>
      <c r="B5762">
        <v>33.079359220000001</v>
      </c>
      <c r="C5762" t="s">
        <v>563</v>
      </c>
      <c r="D5762" t="s">
        <v>562</v>
      </c>
      <c r="E5762" t="s">
        <v>561</v>
      </c>
      <c r="F5762">
        <v>3240</v>
      </c>
      <c r="G5762">
        <v>181</v>
      </c>
      <c r="H5762">
        <v>13.333</v>
      </c>
      <c r="I5762">
        <v>2.92</v>
      </c>
      <c r="J5762">
        <v>1</v>
      </c>
      <c r="K5762">
        <v>1172.385</v>
      </c>
      <c r="L5762" t="s">
        <v>560</v>
      </c>
      <c r="M5762" t="s">
        <v>559</v>
      </c>
      <c r="N5762" s="8">
        <v>43412</v>
      </c>
      <c r="O5762">
        <v>0</v>
      </c>
      <c r="P5762">
        <v>0</v>
      </c>
      <c r="Q5762">
        <v>12550.375</v>
      </c>
      <c r="R5762">
        <v>1287.194</v>
      </c>
      <c r="S5762">
        <v>2.6819999999999999</v>
      </c>
      <c r="T5762">
        <v>33</v>
      </c>
      <c r="U5762">
        <v>3900.5880000000002</v>
      </c>
      <c r="V5762">
        <v>13</v>
      </c>
      <c r="W5762">
        <v>1.9910000000000001</v>
      </c>
      <c r="X5762">
        <v>3.218</v>
      </c>
      <c r="Y5762" s="8">
        <v>43412</v>
      </c>
    </row>
    <row r="5763" spans="1:25" x14ac:dyDescent="0.25">
      <c r="A5763">
        <v>-111.9777818</v>
      </c>
      <c r="B5763">
        <v>33.079350159999997</v>
      </c>
      <c r="C5763" t="s">
        <v>563</v>
      </c>
      <c r="D5763" t="s">
        <v>562</v>
      </c>
      <c r="E5763" t="s">
        <v>561</v>
      </c>
      <c r="F5763">
        <v>3241</v>
      </c>
      <c r="G5763">
        <v>187</v>
      </c>
      <c r="H5763">
        <v>13.333</v>
      </c>
      <c r="I5763">
        <v>3.0510000000000002</v>
      </c>
      <c r="J5763">
        <v>1</v>
      </c>
      <c r="K5763">
        <v>1172.3689999999999</v>
      </c>
      <c r="L5763" t="s">
        <v>560</v>
      </c>
      <c r="M5763" t="s">
        <v>559</v>
      </c>
      <c r="N5763" s="8">
        <v>43412</v>
      </c>
      <c r="O5763">
        <v>0</v>
      </c>
      <c r="P5763">
        <v>0</v>
      </c>
      <c r="Q5763">
        <v>12643.184999999999</v>
      </c>
      <c r="R5763">
        <v>1240.94</v>
      </c>
      <c r="S5763">
        <v>2.585</v>
      </c>
      <c r="T5763">
        <v>33</v>
      </c>
      <c r="U5763">
        <v>3760.4250000000002</v>
      </c>
      <c r="V5763">
        <v>13</v>
      </c>
      <c r="W5763">
        <v>2.08</v>
      </c>
      <c r="X5763">
        <v>3.3620000000000001</v>
      </c>
      <c r="Y5763" s="8">
        <v>43412</v>
      </c>
    </row>
    <row r="5764" spans="1:25" x14ac:dyDescent="0.25">
      <c r="A5764">
        <v>-111.97778266</v>
      </c>
      <c r="B5764">
        <v>33.079342220000001</v>
      </c>
      <c r="C5764" t="s">
        <v>563</v>
      </c>
      <c r="D5764" t="s">
        <v>562</v>
      </c>
      <c r="E5764" t="s">
        <v>561</v>
      </c>
      <c r="F5764">
        <v>3242</v>
      </c>
      <c r="G5764">
        <v>182</v>
      </c>
      <c r="H5764">
        <v>13.333</v>
      </c>
      <c r="I5764">
        <v>2.9529999999999998</v>
      </c>
      <c r="J5764">
        <v>1</v>
      </c>
      <c r="K5764">
        <v>1172.385</v>
      </c>
      <c r="L5764" t="s">
        <v>560</v>
      </c>
      <c r="M5764" t="s">
        <v>559</v>
      </c>
      <c r="N5764" s="8">
        <v>43412</v>
      </c>
      <c r="O5764">
        <v>0</v>
      </c>
      <c r="P5764">
        <v>0</v>
      </c>
      <c r="Q5764">
        <v>12687.635</v>
      </c>
      <c r="R5764">
        <v>1286.8130000000001</v>
      </c>
      <c r="S5764">
        <v>2.681</v>
      </c>
      <c r="T5764">
        <v>33</v>
      </c>
      <c r="U5764">
        <v>3899.433</v>
      </c>
      <c r="V5764">
        <v>13</v>
      </c>
      <c r="W5764">
        <v>2.0129999999999999</v>
      </c>
      <c r="X5764">
        <v>3.254</v>
      </c>
      <c r="Y5764" s="8">
        <v>43412</v>
      </c>
    </row>
    <row r="5765" spans="1:25" x14ac:dyDescent="0.25">
      <c r="A5765">
        <v>-111.97778217</v>
      </c>
      <c r="B5765">
        <v>33.07933422</v>
      </c>
      <c r="C5765" t="s">
        <v>563</v>
      </c>
      <c r="D5765" t="s">
        <v>562</v>
      </c>
      <c r="E5765" t="s">
        <v>561</v>
      </c>
      <c r="F5765">
        <v>3243</v>
      </c>
      <c r="G5765">
        <v>179</v>
      </c>
      <c r="H5765">
        <v>13.333</v>
      </c>
      <c r="I5765">
        <v>2.9529999999999998</v>
      </c>
      <c r="J5765">
        <v>1</v>
      </c>
      <c r="K5765">
        <v>1172.336</v>
      </c>
      <c r="L5765" t="s">
        <v>560</v>
      </c>
      <c r="M5765" t="s">
        <v>559</v>
      </c>
      <c r="N5765" s="8">
        <v>43412</v>
      </c>
      <c r="O5765">
        <v>0</v>
      </c>
      <c r="P5765">
        <v>0</v>
      </c>
      <c r="Q5765">
        <v>13343.807000000001</v>
      </c>
      <c r="R5765">
        <v>1353.364</v>
      </c>
      <c r="S5765">
        <v>2.82</v>
      </c>
      <c r="T5765">
        <v>33</v>
      </c>
      <c r="U5765">
        <v>4101.1019999999999</v>
      </c>
      <c r="V5765">
        <v>13</v>
      </c>
      <c r="W5765">
        <v>2.0129999999999999</v>
      </c>
      <c r="X5765">
        <v>3.254</v>
      </c>
      <c r="Y5765" s="8">
        <v>43412</v>
      </c>
    </row>
    <row r="5766" spans="1:25" x14ac:dyDescent="0.25">
      <c r="A5766">
        <v>-111.97778283</v>
      </c>
      <c r="B5766">
        <v>33.079326219999999</v>
      </c>
      <c r="C5766" t="s">
        <v>563</v>
      </c>
      <c r="D5766" t="s">
        <v>562</v>
      </c>
      <c r="E5766" t="s">
        <v>561</v>
      </c>
      <c r="F5766">
        <v>3244</v>
      </c>
      <c r="G5766">
        <v>181</v>
      </c>
      <c r="H5766">
        <v>13.333</v>
      </c>
      <c r="I5766">
        <v>2.9529999999999998</v>
      </c>
      <c r="J5766">
        <v>1</v>
      </c>
      <c r="K5766">
        <v>1172.385</v>
      </c>
      <c r="L5766" t="s">
        <v>560</v>
      </c>
      <c r="M5766" t="s">
        <v>559</v>
      </c>
      <c r="N5766" s="8">
        <v>43412</v>
      </c>
      <c r="O5766">
        <v>0</v>
      </c>
      <c r="P5766">
        <v>0</v>
      </c>
      <c r="Q5766">
        <v>14191.933000000001</v>
      </c>
      <c r="R5766">
        <v>1439.383</v>
      </c>
      <c r="S5766">
        <v>2.9990000000000001</v>
      </c>
      <c r="T5766">
        <v>33</v>
      </c>
      <c r="U5766">
        <v>4361.7659999999996</v>
      </c>
      <c r="V5766">
        <v>13</v>
      </c>
      <c r="W5766">
        <v>2.0129999999999999</v>
      </c>
      <c r="X5766">
        <v>3.254</v>
      </c>
      <c r="Y5766" s="8">
        <v>43412</v>
      </c>
    </row>
    <row r="5767" spans="1:25" x14ac:dyDescent="0.25">
      <c r="A5767">
        <v>-111.97778283</v>
      </c>
      <c r="B5767">
        <v>33.079318219999998</v>
      </c>
      <c r="C5767" t="s">
        <v>563</v>
      </c>
      <c r="D5767" t="s">
        <v>562</v>
      </c>
      <c r="E5767" t="s">
        <v>561</v>
      </c>
      <c r="F5767">
        <v>3245</v>
      </c>
      <c r="G5767">
        <v>181</v>
      </c>
      <c r="H5767">
        <v>13.333</v>
      </c>
      <c r="I5767">
        <v>3.117</v>
      </c>
      <c r="J5767">
        <v>1</v>
      </c>
      <c r="K5767">
        <v>1172.4280000000001</v>
      </c>
      <c r="L5767" t="s">
        <v>560</v>
      </c>
      <c r="M5767" t="s">
        <v>559</v>
      </c>
      <c r="N5767" s="8">
        <v>43412</v>
      </c>
      <c r="O5767">
        <v>0</v>
      </c>
      <c r="P5767">
        <v>0</v>
      </c>
      <c r="Q5767">
        <v>13871.476000000001</v>
      </c>
      <c r="R5767">
        <v>1332.835</v>
      </c>
      <c r="S5767">
        <v>2.7770000000000001</v>
      </c>
      <c r="T5767">
        <v>33</v>
      </c>
      <c r="U5767">
        <v>4038.893</v>
      </c>
      <c r="V5767">
        <v>13</v>
      </c>
      <c r="W5767">
        <v>2.125</v>
      </c>
      <c r="X5767">
        <v>3.4340000000000002</v>
      </c>
      <c r="Y5767" s="8">
        <v>43412</v>
      </c>
    </row>
    <row r="5768" spans="1:25" x14ac:dyDescent="0.25">
      <c r="A5768">
        <v>-111.97778197</v>
      </c>
      <c r="B5768">
        <v>33.07931018</v>
      </c>
      <c r="C5768" t="s">
        <v>563</v>
      </c>
      <c r="D5768" t="s">
        <v>562</v>
      </c>
      <c r="E5768" t="s">
        <v>561</v>
      </c>
      <c r="F5768">
        <v>3246</v>
      </c>
      <c r="G5768">
        <v>186</v>
      </c>
      <c r="H5768">
        <v>13.333</v>
      </c>
      <c r="I5768">
        <v>2.8220000000000001</v>
      </c>
      <c r="J5768">
        <v>1</v>
      </c>
      <c r="K5768">
        <v>1172.3920000000001</v>
      </c>
      <c r="L5768" t="s">
        <v>560</v>
      </c>
      <c r="M5768" t="s">
        <v>559</v>
      </c>
      <c r="N5768" s="8">
        <v>43412</v>
      </c>
      <c r="O5768">
        <v>0</v>
      </c>
      <c r="P5768">
        <v>0</v>
      </c>
      <c r="Q5768">
        <v>15358.258</v>
      </c>
      <c r="R5768">
        <v>1630.125</v>
      </c>
      <c r="S5768">
        <v>3.3959999999999999</v>
      </c>
      <c r="T5768">
        <v>33</v>
      </c>
      <c r="U5768">
        <v>4939.7709999999997</v>
      </c>
      <c r="V5768">
        <v>13</v>
      </c>
      <c r="W5768">
        <v>1.9239999999999999</v>
      </c>
      <c r="X5768">
        <v>3.109</v>
      </c>
      <c r="Y5768" s="8">
        <v>43412</v>
      </c>
    </row>
    <row r="5769" spans="1:25" x14ac:dyDescent="0.25">
      <c r="A5769">
        <v>-111.97778283</v>
      </c>
      <c r="B5769">
        <v>33.079302220000002</v>
      </c>
      <c r="C5769" t="s">
        <v>563</v>
      </c>
      <c r="D5769" t="s">
        <v>562</v>
      </c>
      <c r="E5769" t="s">
        <v>561</v>
      </c>
      <c r="F5769">
        <v>3247</v>
      </c>
      <c r="G5769">
        <v>181</v>
      </c>
      <c r="H5769">
        <v>13.333</v>
      </c>
      <c r="I5769">
        <v>3.0179999999999998</v>
      </c>
      <c r="J5769">
        <v>1</v>
      </c>
      <c r="K5769">
        <v>1172.346</v>
      </c>
      <c r="L5769" t="s">
        <v>560</v>
      </c>
      <c r="M5769" t="s">
        <v>559</v>
      </c>
      <c r="N5769" s="8">
        <v>43412</v>
      </c>
      <c r="O5769">
        <v>0</v>
      </c>
      <c r="P5769">
        <v>0</v>
      </c>
      <c r="Q5769">
        <v>17397.771000000001</v>
      </c>
      <c r="R5769">
        <v>1726.1679999999999</v>
      </c>
      <c r="S5769">
        <v>3.5960000000000001</v>
      </c>
      <c r="T5769">
        <v>33</v>
      </c>
      <c r="U5769">
        <v>5230.8119999999999</v>
      </c>
      <c r="V5769">
        <v>13</v>
      </c>
      <c r="W5769">
        <v>2.0579999999999998</v>
      </c>
      <c r="X5769">
        <v>3.3260000000000001</v>
      </c>
      <c r="Y5769" s="8">
        <v>43412</v>
      </c>
    </row>
    <row r="5770" spans="1:25" x14ac:dyDescent="0.25">
      <c r="A5770">
        <v>-111.97778166000001</v>
      </c>
      <c r="B5770">
        <v>33.079294220000001</v>
      </c>
      <c r="C5770" t="s">
        <v>563</v>
      </c>
      <c r="D5770" t="s">
        <v>562</v>
      </c>
      <c r="E5770" t="s">
        <v>561</v>
      </c>
      <c r="F5770">
        <v>3248</v>
      </c>
      <c r="G5770">
        <v>182</v>
      </c>
      <c r="H5770">
        <v>13.333</v>
      </c>
      <c r="I5770">
        <v>3.0510000000000002</v>
      </c>
      <c r="J5770">
        <v>1</v>
      </c>
      <c r="K5770">
        <v>1172.3589999999999</v>
      </c>
      <c r="L5770" t="s">
        <v>560</v>
      </c>
      <c r="M5770" t="s">
        <v>559</v>
      </c>
      <c r="N5770" s="8">
        <v>43412</v>
      </c>
      <c r="O5770">
        <v>0</v>
      </c>
      <c r="P5770">
        <v>0</v>
      </c>
      <c r="Q5770">
        <v>16524.969000000001</v>
      </c>
      <c r="R5770">
        <v>1621.941</v>
      </c>
      <c r="S5770">
        <v>3.379</v>
      </c>
      <c r="T5770">
        <v>33</v>
      </c>
      <c r="U5770">
        <v>4914.9719999999998</v>
      </c>
      <c r="V5770">
        <v>13</v>
      </c>
      <c r="W5770">
        <v>2.08</v>
      </c>
      <c r="X5770">
        <v>3.3620000000000001</v>
      </c>
      <c r="Y5770" s="8">
        <v>43412</v>
      </c>
    </row>
    <row r="5771" spans="1:25" x14ac:dyDescent="0.25">
      <c r="A5771">
        <v>-111.9777842</v>
      </c>
      <c r="B5771">
        <v>33.079285159999998</v>
      </c>
      <c r="C5771" t="s">
        <v>563</v>
      </c>
      <c r="D5771" t="s">
        <v>562</v>
      </c>
      <c r="E5771" t="s">
        <v>561</v>
      </c>
      <c r="F5771">
        <v>3249</v>
      </c>
      <c r="G5771">
        <v>173</v>
      </c>
      <c r="H5771">
        <v>13.333</v>
      </c>
      <c r="I5771">
        <v>2.7559999999999998</v>
      </c>
      <c r="J5771">
        <v>1</v>
      </c>
      <c r="K5771">
        <v>1172.395</v>
      </c>
      <c r="L5771" t="s">
        <v>560</v>
      </c>
      <c r="M5771" t="s">
        <v>559</v>
      </c>
      <c r="N5771" s="8">
        <v>43412</v>
      </c>
      <c r="O5771">
        <v>0</v>
      </c>
      <c r="P5771">
        <v>0</v>
      </c>
      <c r="Q5771">
        <v>16714.445</v>
      </c>
      <c r="R5771">
        <v>1816.31</v>
      </c>
      <c r="S5771">
        <v>3.7839999999999998</v>
      </c>
      <c r="T5771">
        <v>33</v>
      </c>
      <c r="U5771">
        <v>5503.9690000000001</v>
      </c>
      <c r="V5771">
        <v>13</v>
      </c>
      <c r="W5771">
        <v>1.879</v>
      </c>
      <c r="X5771">
        <v>3.0369999999999999</v>
      </c>
      <c r="Y5771" s="8">
        <v>43412</v>
      </c>
    </row>
    <row r="5772" spans="1:25" x14ac:dyDescent="0.25">
      <c r="A5772">
        <v>-111.9777818</v>
      </c>
      <c r="B5772">
        <v>33.079277159999997</v>
      </c>
      <c r="C5772" t="s">
        <v>563</v>
      </c>
      <c r="D5772" t="s">
        <v>562</v>
      </c>
      <c r="E5772" t="s">
        <v>561</v>
      </c>
      <c r="F5772">
        <v>3250</v>
      </c>
      <c r="G5772">
        <v>187</v>
      </c>
      <c r="H5772">
        <v>13.333</v>
      </c>
      <c r="I5772">
        <v>3.0179999999999998</v>
      </c>
      <c r="J5772">
        <v>1</v>
      </c>
      <c r="K5772">
        <v>1172.4110000000001</v>
      </c>
      <c r="L5772" t="s">
        <v>560</v>
      </c>
      <c r="M5772" t="s">
        <v>559</v>
      </c>
      <c r="N5772" s="8">
        <v>43412</v>
      </c>
      <c r="O5772">
        <v>0</v>
      </c>
      <c r="P5772">
        <v>0</v>
      </c>
      <c r="Q5772">
        <v>15720.08</v>
      </c>
      <c r="R5772">
        <v>1559.711</v>
      </c>
      <c r="S5772">
        <v>3.2490000000000001</v>
      </c>
      <c r="T5772">
        <v>33</v>
      </c>
      <c r="U5772">
        <v>4726.3980000000001</v>
      </c>
      <c r="V5772">
        <v>13</v>
      </c>
      <c r="W5772">
        <v>2.0579999999999998</v>
      </c>
      <c r="X5772">
        <v>3.3260000000000001</v>
      </c>
      <c r="Y5772" s="8">
        <v>43412</v>
      </c>
    </row>
    <row r="5773" spans="1:25" x14ac:dyDescent="0.25">
      <c r="A5773">
        <v>-111.97778403</v>
      </c>
      <c r="B5773">
        <v>33.079269179999997</v>
      </c>
      <c r="C5773" t="s">
        <v>563</v>
      </c>
      <c r="D5773" t="s">
        <v>562</v>
      </c>
      <c r="E5773" t="s">
        <v>561</v>
      </c>
      <c r="F5773">
        <v>3251</v>
      </c>
      <c r="G5773">
        <v>174</v>
      </c>
      <c r="H5773">
        <v>13.333</v>
      </c>
      <c r="I5773">
        <v>3.0510000000000002</v>
      </c>
      <c r="J5773">
        <v>1</v>
      </c>
      <c r="K5773">
        <v>1172.3030000000001</v>
      </c>
      <c r="L5773" t="s">
        <v>560</v>
      </c>
      <c r="M5773" t="s">
        <v>559</v>
      </c>
      <c r="N5773" s="8">
        <v>43412</v>
      </c>
      <c r="O5773">
        <v>0</v>
      </c>
      <c r="P5773">
        <v>0</v>
      </c>
      <c r="Q5773">
        <v>17027.466</v>
      </c>
      <c r="R5773">
        <v>1671.261</v>
      </c>
      <c r="S5773">
        <v>3.4820000000000002</v>
      </c>
      <c r="T5773">
        <v>33</v>
      </c>
      <c r="U5773">
        <v>5064.4279999999999</v>
      </c>
      <c r="V5773">
        <v>13</v>
      </c>
      <c r="W5773">
        <v>2.08</v>
      </c>
      <c r="X5773">
        <v>3.3620000000000001</v>
      </c>
      <c r="Y5773" s="8">
        <v>43412</v>
      </c>
    </row>
    <row r="5774" spans="1:25" x14ac:dyDescent="0.25">
      <c r="A5774">
        <v>-111.977783</v>
      </c>
      <c r="B5774">
        <v>33.07926123</v>
      </c>
      <c r="C5774" t="s">
        <v>563</v>
      </c>
      <c r="D5774" t="s">
        <v>562</v>
      </c>
      <c r="E5774" t="s">
        <v>561</v>
      </c>
      <c r="F5774">
        <v>3252</v>
      </c>
      <c r="G5774">
        <v>180</v>
      </c>
      <c r="H5774">
        <v>13.333</v>
      </c>
      <c r="I5774">
        <v>2.9860000000000002</v>
      </c>
      <c r="J5774">
        <v>1</v>
      </c>
      <c r="K5774">
        <v>1172.3789999999999</v>
      </c>
      <c r="L5774" t="s">
        <v>560</v>
      </c>
      <c r="M5774" t="s">
        <v>559</v>
      </c>
      <c r="N5774" s="8">
        <v>43412</v>
      </c>
      <c r="O5774">
        <v>0</v>
      </c>
      <c r="P5774">
        <v>0</v>
      </c>
      <c r="Q5774">
        <v>17274.391</v>
      </c>
      <c r="R5774">
        <v>1732.761</v>
      </c>
      <c r="S5774">
        <v>3.61</v>
      </c>
      <c r="T5774">
        <v>33</v>
      </c>
      <c r="U5774">
        <v>5250.7910000000002</v>
      </c>
      <c r="V5774">
        <v>13</v>
      </c>
      <c r="W5774">
        <v>2.036</v>
      </c>
      <c r="X5774">
        <v>3.29</v>
      </c>
      <c r="Y5774" s="8">
        <v>43412</v>
      </c>
    </row>
    <row r="5775" spans="1:25" x14ac:dyDescent="0.25">
      <c r="A5775">
        <v>-111.97778334</v>
      </c>
      <c r="B5775">
        <v>33.079253219999998</v>
      </c>
      <c r="C5775" t="s">
        <v>563</v>
      </c>
      <c r="D5775" t="s">
        <v>562</v>
      </c>
      <c r="E5775" t="s">
        <v>561</v>
      </c>
      <c r="F5775">
        <v>3253</v>
      </c>
      <c r="G5775">
        <v>178</v>
      </c>
      <c r="H5775">
        <v>13.333</v>
      </c>
      <c r="I5775">
        <v>3.0510000000000002</v>
      </c>
      <c r="J5775">
        <v>1</v>
      </c>
      <c r="K5775">
        <v>1172.3820000000001</v>
      </c>
      <c r="L5775" t="s">
        <v>560</v>
      </c>
      <c r="M5775" t="s">
        <v>559</v>
      </c>
      <c r="N5775" s="8">
        <v>43412</v>
      </c>
      <c r="O5775">
        <v>0</v>
      </c>
      <c r="P5775">
        <v>0</v>
      </c>
      <c r="Q5775">
        <v>14579.313</v>
      </c>
      <c r="R5775">
        <v>1430.973</v>
      </c>
      <c r="S5775">
        <v>2.9809999999999999</v>
      </c>
      <c r="T5775">
        <v>33</v>
      </c>
      <c r="U5775">
        <v>4336.2809999999999</v>
      </c>
      <c r="V5775">
        <v>13</v>
      </c>
      <c r="W5775">
        <v>2.08</v>
      </c>
      <c r="X5775">
        <v>3.3620000000000001</v>
      </c>
      <c r="Y5775" s="8">
        <v>43412</v>
      </c>
    </row>
    <row r="5776" spans="1:25" x14ac:dyDescent="0.25">
      <c r="A5776">
        <v>-111.97778249</v>
      </c>
      <c r="B5776">
        <v>33.079245210000003</v>
      </c>
      <c r="C5776" t="s">
        <v>563</v>
      </c>
      <c r="D5776" t="s">
        <v>562</v>
      </c>
      <c r="E5776" t="s">
        <v>561</v>
      </c>
      <c r="F5776">
        <v>3254</v>
      </c>
      <c r="G5776">
        <v>183</v>
      </c>
      <c r="H5776">
        <v>13.333</v>
      </c>
      <c r="I5776">
        <v>2.9860000000000002</v>
      </c>
      <c r="J5776">
        <v>1</v>
      </c>
      <c r="K5776">
        <v>1172.48</v>
      </c>
      <c r="L5776" t="s">
        <v>560</v>
      </c>
      <c r="M5776" t="s">
        <v>559</v>
      </c>
      <c r="N5776" s="8">
        <v>43412</v>
      </c>
      <c r="O5776">
        <v>0</v>
      </c>
      <c r="P5776">
        <v>0</v>
      </c>
      <c r="Q5776">
        <v>14068.111999999999</v>
      </c>
      <c r="R5776">
        <v>1411.145</v>
      </c>
      <c r="S5776">
        <v>2.94</v>
      </c>
      <c r="T5776">
        <v>33</v>
      </c>
      <c r="U5776">
        <v>4276.1980000000003</v>
      </c>
      <c r="V5776">
        <v>13</v>
      </c>
      <c r="W5776">
        <v>2.036</v>
      </c>
      <c r="X5776">
        <v>3.29</v>
      </c>
      <c r="Y5776" s="8">
        <v>43412</v>
      </c>
    </row>
    <row r="5777" spans="1:25" x14ac:dyDescent="0.25">
      <c r="A5777">
        <v>-111.97778332</v>
      </c>
      <c r="B5777">
        <v>33.079237210000002</v>
      </c>
      <c r="C5777" t="s">
        <v>563</v>
      </c>
      <c r="D5777" t="s">
        <v>562</v>
      </c>
      <c r="E5777" t="s">
        <v>561</v>
      </c>
      <c r="F5777">
        <v>3255</v>
      </c>
      <c r="G5777">
        <v>184</v>
      </c>
      <c r="H5777">
        <v>13.333</v>
      </c>
      <c r="I5777">
        <v>3.2149999999999999</v>
      </c>
      <c r="J5777">
        <v>1</v>
      </c>
      <c r="K5777">
        <v>1172.451</v>
      </c>
      <c r="L5777" t="s">
        <v>560</v>
      </c>
      <c r="M5777" t="s">
        <v>559</v>
      </c>
      <c r="N5777" s="8">
        <v>43412</v>
      </c>
      <c r="O5777">
        <v>0</v>
      </c>
      <c r="P5777">
        <v>0</v>
      </c>
      <c r="Q5777">
        <v>14327.816000000001</v>
      </c>
      <c r="R5777">
        <v>1334.539</v>
      </c>
      <c r="S5777">
        <v>2.78</v>
      </c>
      <c r="T5777">
        <v>33</v>
      </c>
      <c r="U5777">
        <v>4044.0569999999998</v>
      </c>
      <c r="V5777">
        <v>13</v>
      </c>
      <c r="W5777">
        <v>2.1920000000000002</v>
      </c>
      <c r="X5777">
        <v>3.5430000000000001</v>
      </c>
      <c r="Y5777" s="8">
        <v>43412</v>
      </c>
    </row>
    <row r="5778" spans="1:25" x14ac:dyDescent="0.25">
      <c r="A5778">
        <v>-111.97778297000001</v>
      </c>
      <c r="B5778">
        <v>33.079229179999999</v>
      </c>
      <c r="C5778" t="s">
        <v>563</v>
      </c>
      <c r="D5778" t="s">
        <v>562</v>
      </c>
      <c r="E5778" t="s">
        <v>561</v>
      </c>
      <c r="F5778">
        <v>3256</v>
      </c>
      <c r="G5778">
        <v>186</v>
      </c>
      <c r="H5778">
        <v>13.333</v>
      </c>
      <c r="I5778">
        <v>2.887</v>
      </c>
      <c r="J5778">
        <v>1</v>
      </c>
      <c r="K5778">
        <v>1172.4079999999999</v>
      </c>
      <c r="L5778" t="s">
        <v>560</v>
      </c>
      <c r="M5778" t="s">
        <v>559</v>
      </c>
      <c r="N5778" s="8">
        <v>43412</v>
      </c>
      <c r="O5778">
        <v>0</v>
      </c>
      <c r="P5778">
        <v>0</v>
      </c>
      <c r="Q5778">
        <v>15137.882</v>
      </c>
      <c r="R5778">
        <v>1570.2170000000001</v>
      </c>
      <c r="S5778">
        <v>3.2709999999999999</v>
      </c>
      <c r="T5778">
        <v>33</v>
      </c>
      <c r="U5778">
        <v>4758.2340000000004</v>
      </c>
      <c r="V5778">
        <v>13</v>
      </c>
      <c r="W5778">
        <v>1.9690000000000001</v>
      </c>
      <c r="X5778">
        <v>3.181</v>
      </c>
      <c r="Y5778" s="8">
        <v>43412</v>
      </c>
    </row>
    <row r="5779" spans="1:25" x14ac:dyDescent="0.25">
      <c r="A5779">
        <v>-111.97778317</v>
      </c>
      <c r="B5779">
        <v>33.079220220000003</v>
      </c>
      <c r="C5779" t="s">
        <v>563</v>
      </c>
      <c r="D5779" t="s">
        <v>562</v>
      </c>
      <c r="E5779" t="s">
        <v>561</v>
      </c>
      <c r="F5779">
        <v>3257</v>
      </c>
      <c r="G5779">
        <v>179</v>
      </c>
      <c r="H5779">
        <v>13.333</v>
      </c>
      <c r="I5779">
        <v>2.9860000000000002</v>
      </c>
      <c r="J5779">
        <v>1</v>
      </c>
      <c r="K5779">
        <v>1172.405</v>
      </c>
      <c r="L5779" t="s">
        <v>560</v>
      </c>
      <c r="M5779" t="s">
        <v>559</v>
      </c>
      <c r="N5779" s="8">
        <v>43412</v>
      </c>
      <c r="O5779">
        <v>0</v>
      </c>
      <c r="P5779">
        <v>0</v>
      </c>
      <c r="Q5779">
        <v>13020.981</v>
      </c>
      <c r="R5779">
        <v>1306.1099999999999</v>
      </c>
      <c r="S5779">
        <v>2.7210000000000001</v>
      </c>
      <c r="T5779">
        <v>33</v>
      </c>
      <c r="U5779">
        <v>3957.9079999999999</v>
      </c>
      <c r="V5779">
        <v>13</v>
      </c>
      <c r="W5779">
        <v>2.036</v>
      </c>
      <c r="X5779">
        <v>3.29</v>
      </c>
      <c r="Y5779" s="8">
        <v>43412</v>
      </c>
    </row>
    <row r="5780" spans="1:25" x14ac:dyDescent="0.25">
      <c r="A5780">
        <v>-111.97778434</v>
      </c>
      <c r="B5780">
        <v>33.079212220000002</v>
      </c>
      <c r="C5780" t="s">
        <v>563</v>
      </c>
      <c r="D5780" t="s">
        <v>562</v>
      </c>
      <c r="E5780" t="s">
        <v>561</v>
      </c>
      <c r="F5780">
        <v>3258</v>
      </c>
      <c r="G5780">
        <v>178</v>
      </c>
      <c r="H5780">
        <v>13.333</v>
      </c>
      <c r="I5780">
        <v>2.8220000000000001</v>
      </c>
      <c r="J5780">
        <v>1</v>
      </c>
      <c r="K5780">
        <v>1172.32</v>
      </c>
      <c r="L5780" t="s">
        <v>560</v>
      </c>
      <c r="M5780" t="s">
        <v>559</v>
      </c>
      <c r="N5780" s="8">
        <v>43412</v>
      </c>
      <c r="O5780">
        <v>0</v>
      </c>
      <c r="P5780">
        <v>0</v>
      </c>
      <c r="Q5780">
        <v>11604.481</v>
      </c>
      <c r="R5780">
        <v>1231.6990000000001</v>
      </c>
      <c r="S5780">
        <v>2.5659999999999998</v>
      </c>
      <c r="T5780">
        <v>33</v>
      </c>
      <c r="U5780">
        <v>3732.4209999999998</v>
      </c>
      <c r="V5780">
        <v>13</v>
      </c>
      <c r="W5780">
        <v>1.9239999999999999</v>
      </c>
      <c r="X5780">
        <v>3.109</v>
      </c>
      <c r="Y5780" s="8">
        <v>43412</v>
      </c>
    </row>
    <row r="5781" spans="1:25" x14ac:dyDescent="0.25">
      <c r="A5781">
        <v>-111.97778383000001</v>
      </c>
      <c r="B5781">
        <v>33.079204220000001</v>
      </c>
      <c r="C5781" t="s">
        <v>563</v>
      </c>
      <c r="D5781" t="s">
        <v>562</v>
      </c>
      <c r="E5781" t="s">
        <v>561</v>
      </c>
      <c r="F5781">
        <v>3259</v>
      </c>
      <c r="G5781">
        <v>181</v>
      </c>
      <c r="H5781">
        <v>13.333</v>
      </c>
      <c r="I5781">
        <v>2.9529999999999998</v>
      </c>
      <c r="J5781">
        <v>1</v>
      </c>
      <c r="K5781">
        <v>1172.4079999999999</v>
      </c>
      <c r="L5781" t="s">
        <v>560</v>
      </c>
      <c r="M5781" t="s">
        <v>559</v>
      </c>
      <c r="N5781" s="8">
        <v>43412</v>
      </c>
      <c r="O5781">
        <v>0</v>
      </c>
      <c r="P5781">
        <v>0</v>
      </c>
      <c r="Q5781">
        <v>14647.116</v>
      </c>
      <c r="R5781">
        <v>1485.549</v>
      </c>
      <c r="S5781">
        <v>3.0950000000000002</v>
      </c>
      <c r="T5781">
        <v>33</v>
      </c>
      <c r="U5781">
        <v>4501.6629999999996</v>
      </c>
      <c r="V5781">
        <v>13</v>
      </c>
      <c r="W5781">
        <v>2.0129999999999999</v>
      </c>
      <c r="X5781">
        <v>3.254</v>
      </c>
      <c r="Y5781" s="8">
        <v>43412</v>
      </c>
    </row>
    <row r="5782" spans="1:25" x14ac:dyDescent="0.25">
      <c r="A5782">
        <v>-111.97778334</v>
      </c>
      <c r="B5782">
        <v>33.07919622</v>
      </c>
      <c r="C5782" t="s">
        <v>563</v>
      </c>
      <c r="D5782" t="s">
        <v>562</v>
      </c>
      <c r="E5782" t="s">
        <v>561</v>
      </c>
      <c r="F5782">
        <v>3260</v>
      </c>
      <c r="G5782">
        <v>178</v>
      </c>
      <c r="H5782">
        <v>13.333</v>
      </c>
      <c r="I5782">
        <v>2.9529999999999998</v>
      </c>
      <c r="J5782">
        <v>1</v>
      </c>
      <c r="K5782">
        <v>1172.365</v>
      </c>
      <c r="L5782" t="s">
        <v>560</v>
      </c>
      <c r="M5782" t="s">
        <v>559</v>
      </c>
      <c r="N5782" s="8">
        <v>43412</v>
      </c>
      <c r="O5782">
        <v>0</v>
      </c>
      <c r="P5782">
        <v>0</v>
      </c>
      <c r="Q5782">
        <v>15185.471</v>
      </c>
      <c r="R5782">
        <v>1540.15</v>
      </c>
      <c r="S5782">
        <v>3.2090000000000001</v>
      </c>
      <c r="T5782">
        <v>33</v>
      </c>
      <c r="U5782">
        <v>4667.1210000000001</v>
      </c>
      <c r="V5782">
        <v>13</v>
      </c>
      <c r="W5782">
        <v>2.0129999999999999</v>
      </c>
      <c r="X5782">
        <v>3.254</v>
      </c>
      <c r="Y5782" s="8">
        <v>43412</v>
      </c>
    </row>
    <row r="5783" spans="1:25" x14ac:dyDescent="0.25">
      <c r="A5783">
        <v>-111.97778366</v>
      </c>
      <c r="B5783">
        <v>33.079188219999999</v>
      </c>
      <c r="C5783" t="s">
        <v>563</v>
      </c>
      <c r="D5783" t="s">
        <v>562</v>
      </c>
      <c r="E5783" t="s">
        <v>561</v>
      </c>
      <c r="F5783">
        <v>3261</v>
      </c>
      <c r="G5783">
        <v>182</v>
      </c>
      <c r="H5783">
        <v>13.333</v>
      </c>
      <c r="I5783">
        <v>2.887</v>
      </c>
      <c r="J5783">
        <v>1</v>
      </c>
      <c r="K5783">
        <v>1172.3789999999999</v>
      </c>
      <c r="L5783" t="s">
        <v>560</v>
      </c>
      <c r="M5783" t="s">
        <v>559</v>
      </c>
      <c r="N5783" s="8">
        <v>43412</v>
      </c>
      <c r="O5783">
        <v>0</v>
      </c>
      <c r="P5783">
        <v>0</v>
      </c>
      <c r="Q5783">
        <v>14747.913</v>
      </c>
      <c r="R5783">
        <v>1529.7670000000001</v>
      </c>
      <c r="S5783">
        <v>3.1869999999999998</v>
      </c>
      <c r="T5783">
        <v>33</v>
      </c>
      <c r="U5783">
        <v>4635.6559999999999</v>
      </c>
      <c r="V5783">
        <v>13</v>
      </c>
      <c r="W5783">
        <v>1.9690000000000001</v>
      </c>
      <c r="X5783">
        <v>3.181</v>
      </c>
      <c r="Y5783" s="8">
        <v>43412</v>
      </c>
    </row>
    <row r="5784" spans="1:25" x14ac:dyDescent="0.25">
      <c r="A5784">
        <v>-111.977784</v>
      </c>
      <c r="B5784">
        <v>33.079180229999999</v>
      </c>
      <c r="C5784" t="s">
        <v>563</v>
      </c>
      <c r="D5784" t="s">
        <v>562</v>
      </c>
      <c r="E5784" t="s">
        <v>561</v>
      </c>
      <c r="F5784">
        <v>3262</v>
      </c>
      <c r="G5784">
        <v>180</v>
      </c>
      <c r="H5784">
        <v>13.333</v>
      </c>
      <c r="I5784">
        <v>2.9860000000000002</v>
      </c>
      <c r="J5784">
        <v>1</v>
      </c>
      <c r="K5784">
        <v>1172.405</v>
      </c>
      <c r="L5784" t="s">
        <v>560</v>
      </c>
      <c r="M5784" t="s">
        <v>559</v>
      </c>
      <c r="N5784" s="8">
        <v>43412</v>
      </c>
      <c r="O5784">
        <v>0</v>
      </c>
      <c r="P5784">
        <v>0</v>
      </c>
      <c r="Q5784">
        <v>13160.995000000001</v>
      </c>
      <c r="R5784">
        <v>1320.154</v>
      </c>
      <c r="S5784">
        <v>2.75</v>
      </c>
      <c r="T5784">
        <v>33</v>
      </c>
      <c r="U5784">
        <v>4000.4670000000001</v>
      </c>
      <c r="V5784">
        <v>13</v>
      </c>
      <c r="W5784">
        <v>2.036</v>
      </c>
      <c r="X5784">
        <v>3.29</v>
      </c>
      <c r="Y5784" s="8">
        <v>43412</v>
      </c>
    </row>
    <row r="5785" spans="1:25" x14ac:dyDescent="0.25">
      <c r="A5785">
        <v>-111.97778417000001</v>
      </c>
      <c r="B5785">
        <v>33.079171219999999</v>
      </c>
      <c r="C5785" t="s">
        <v>563</v>
      </c>
      <c r="D5785" t="s">
        <v>562</v>
      </c>
      <c r="E5785" t="s">
        <v>561</v>
      </c>
      <c r="F5785">
        <v>3263</v>
      </c>
      <c r="G5785">
        <v>179</v>
      </c>
      <c r="H5785">
        <v>13.333</v>
      </c>
      <c r="I5785">
        <v>3.0840000000000001</v>
      </c>
      <c r="J5785">
        <v>1</v>
      </c>
      <c r="K5785">
        <v>1172.3789999999999</v>
      </c>
      <c r="L5785" t="s">
        <v>560</v>
      </c>
      <c r="M5785" t="s">
        <v>559</v>
      </c>
      <c r="N5785" s="8">
        <v>43412</v>
      </c>
      <c r="O5785">
        <v>0</v>
      </c>
      <c r="P5785">
        <v>0</v>
      </c>
      <c r="Q5785">
        <v>14714.259</v>
      </c>
      <c r="R5785">
        <v>1428.854</v>
      </c>
      <c r="S5785">
        <v>2.9769999999999999</v>
      </c>
      <c r="T5785">
        <v>33</v>
      </c>
      <c r="U5785">
        <v>4329.8599999999997</v>
      </c>
      <c r="V5785">
        <v>13</v>
      </c>
      <c r="W5785">
        <v>2.1030000000000002</v>
      </c>
      <c r="X5785">
        <v>3.3980000000000001</v>
      </c>
      <c r="Y5785" s="8">
        <v>43412</v>
      </c>
    </row>
    <row r="5786" spans="1:25" x14ac:dyDescent="0.25">
      <c r="A5786">
        <v>-111.97778451000001</v>
      </c>
      <c r="B5786">
        <v>33.079163209999997</v>
      </c>
      <c r="C5786" t="s">
        <v>563</v>
      </c>
      <c r="D5786" t="s">
        <v>562</v>
      </c>
      <c r="E5786" t="s">
        <v>561</v>
      </c>
      <c r="F5786">
        <v>3264</v>
      </c>
      <c r="G5786">
        <v>177</v>
      </c>
      <c r="H5786">
        <v>13.333</v>
      </c>
      <c r="I5786">
        <v>2.9860000000000002</v>
      </c>
      <c r="J5786">
        <v>1</v>
      </c>
      <c r="K5786">
        <v>1172.3879999999999</v>
      </c>
      <c r="L5786" t="s">
        <v>560</v>
      </c>
      <c r="M5786" t="s">
        <v>559</v>
      </c>
      <c r="N5786" s="8">
        <v>43412</v>
      </c>
      <c r="O5786">
        <v>0</v>
      </c>
      <c r="P5786">
        <v>0</v>
      </c>
      <c r="Q5786">
        <v>14349.573</v>
      </c>
      <c r="R5786">
        <v>1439.3779999999999</v>
      </c>
      <c r="S5786">
        <v>2.9990000000000001</v>
      </c>
      <c r="T5786">
        <v>33</v>
      </c>
      <c r="U5786">
        <v>4361.7510000000002</v>
      </c>
      <c r="V5786">
        <v>13</v>
      </c>
      <c r="W5786">
        <v>2.036</v>
      </c>
      <c r="X5786">
        <v>3.29</v>
      </c>
      <c r="Y5786" s="8">
        <v>43412</v>
      </c>
    </row>
    <row r="5787" spans="1:25" x14ac:dyDescent="0.25">
      <c r="A5787">
        <v>-111.97778314</v>
      </c>
      <c r="B5787">
        <v>33.079155190000002</v>
      </c>
      <c r="C5787" t="s">
        <v>563</v>
      </c>
      <c r="D5787" t="s">
        <v>562</v>
      </c>
      <c r="E5787" t="s">
        <v>561</v>
      </c>
      <c r="F5787">
        <v>3265</v>
      </c>
      <c r="G5787">
        <v>185</v>
      </c>
      <c r="H5787">
        <v>13.333</v>
      </c>
      <c r="I5787">
        <v>2.887</v>
      </c>
      <c r="J5787">
        <v>1</v>
      </c>
      <c r="K5787">
        <v>1172.3979999999999</v>
      </c>
      <c r="L5787" t="s">
        <v>560</v>
      </c>
      <c r="M5787" t="s">
        <v>559</v>
      </c>
      <c r="N5787" s="8">
        <v>43412</v>
      </c>
      <c r="O5787">
        <v>0</v>
      </c>
      <c r="P5787">
        <v>0</v>
      </c>
      <c r="Q5787">
        <v>15683.177</v>
      </c>
      <c r="R5787">
        <v>1626.779</v>
      </c>
      <c r="S5787">
        <v>3.3889999999999998</v>
      </c>
      <c r="T5787">
        <v>33</v>
      </c>
      <c r="U5787">
        <v>4929.634</v>
      </c>
      <c r="V5787">
        <v>13</v>
      </c>
      <c r="W5787">
        <v>1.9690000000000001</v>
      </c>
      <c r="X5787">
        <v>3.181</v>
      </c>
      <c r="Y5787" s="8">
        <v>43412</v>
      </c>
    </row>
    <row r="5788" spans="1:25" x14ac:dyDescent="0.25">
      <c r="A5788">
        <v>-111.97778537000001</v>
      </c>
      <c r="B5788">
        <v>33.079147149999997</v>
      </c>
      <c r="C5788" t="s">
        <v>563</v>
      </c>
      <c r="D5788" t="s">
        <v>562</v>
      </c>
      <c r="E5788" t="s">
        <v>561</v>
      </c>
      <c r="F5788">
        <v>3266</v>
      </c>
      <c r="G5788">
        <v>172</v>
      </c>
      <c r="H5788">
        <v>13.333</v>
      </c>
      <c r="I5788">
        <v>3.1819999999999999</v>
      </c>
      <c r="J5788">
        <v>1</v>
      </c>
      <c r="K5788">
        <v>1172.405</v>
      </c>
      <c r="L5788" t="s">
        <v>560</v>
      </c>
      <c r="M5788" t="s">
        <v>559</v>
      </c>
      <c r="N5788" s="8">
        <v>43412</v>
      </c>
      <c r="O5788">
        <v>0</v>
      </c>
      <c r="P5788">
        <v>0</v>
      </c>
      <c r="Q5788">
        <v>14719.767</v>
      </c>
      <c r="R5788">
        <v>1385.181</v>
      </c>
      <c r="S5788">
        <v>2.8860000000000001</v>
      </c>
      <c r="T5788">
        <v>33</v>
      </c>
      <c r="U5788">
        <v>4197.518</v>
      </c>
      <c r="V5788">
        <v>13</v>
      </c>
      <c r="W5788">
        <v>2.17</v>
      </c>
      <c r="X5788">
        <v>3.5070000000000001</v>
      </c>
      <c r="Y5788" s="8">
        <v>43412</v>
      </c>
    </row>
    <row r="5789" spans="1:25" x14ac:dyDescent="0.25">
      <c r="A5789">
        <v>-111.97778196</v>
      </c>
      <c r="B5789">
        <v>33.079139050000002</v>
      </c>
      <c r="C5789" t="s">
        <v>563</v>
      </c>
      <c r="D5789" t="s">
        <v>562</v>
      </c>
      <c r="E5789" t="s">
        <v>561</v>
      </c>
      <c r="F5789">
        <v>3267</v>
      </c>
      <c r="G5789">
        <v>192</v>
      </c>
      <c r="H5789">
        <v>13.333</v>
      </c>
      <c r="I5789">
        <v>2.9860000000000002</v>
      </c>
      <c r="J5789">
        <v>1</v>
      </c>
      <c r="K5789">
        <v>1172.4670000000001</v>
      </c>
      <c r="L5789" t="s">
        <v>560</v>
      </c>
      <c r="M5789" t="s">
        <v>559</v>
      </c>
      <c r="N5789" s="8">
        <v>43412</v>
      </c>
      <c r="O5789">
        <v>0</v>
      </c>
      <c r="P5789">
        <v>0</v>
      </c>
      <c r="Q5789">
        <v>14991.12</v>
      </c>
      <c r="R5789">
        <v>1503.73</v>
      </c>
      <c r="S5789">
        <v>3.133</v>
      </c>
      <c r="T5789">
        <v>33</v>
      </c>
      <c r="U5789">
        <v>4556.759</v>
      </c>
      <c r="V5789">
        <v>13</v>
      </c>
      <c r="W5789">
        <v>2.036</v>
      </c>
      <c r="X5789">
        <v>3.29</v>
      </c>
      <c r="Y5789" s="8">
        <v>43412</v>
      </c>
    </row>
    <row r="5790" spans="1:25" x14ac:dyDescent="0.25">
      <c r="A5790">
        <v>-111.97778568</v>
      </c>
      <c r="B5790">
        <v>33.07913121</v>
      </c>
      <c r="C5790" t="s">
        <v>563</v>
      </c>
      <c r="D5790" t="s">
        <v>562</v>
      </c>
      <c r="E5790" t="s">
        <v>561</v>
      </c>
      <c r="F5790">
        <v>3268</v>
      </c>
      <c r="G5790">
        <v>176</v>
      </c>
      <c r="H5790">
        <v>13.333</v>
      </c>
      <c r="I5790">
        <v>3.117</v>
      </c>
      <c r="J5790">
        <v>1</v>
      </c>
      <c r="K5790">
        <v>1172.402</v>
      </c>
      <c r="L5790" t="s">
        <v>560</v>
      </c>
      <c r="M5790" t="s">
        <v>559</v>
      </c>
      <c r="N5790" s="8">
        <v>43412</v>
      </c>
      <c r="O5790">
        <v>0</v>
      </c>
      <c r="P5790">
        <v>0</v>
      </c>
      <c r="Q5790">
        <v>13476.44</v>
      </c>
      <c r="R5790">
        <v>1294.8779999999999</v>
      </c>
      <c r="S5790">
        <v>2.698</v>
      </c>
      <c r="T5790">
        <v>33</v>
      </c>
      <c r="U5790">
        <v>3923.873</v>
      </c>
      <c r="V5790">
        <v>13</v>
      </c>
      <c r="W5790">
        <v>2.125</v>
      </c>
      <c r="X5790">
        <v>3.4340000000000002</v>
      </c>
      <c r="Y5790" s="8">
        <v>43412</v>
      </c>
    </row>
    <row r="5791" spans="1:25" x14ac:dyDescent="0.25">
      <c r="A5791">
        <v>-111.97778366</v>
      </c>
      <c r="B5791">
        <v>33.079122220000002</v>
      </c>
      <c r="C5791" t="s">
        <v>563</v>
      </c>
      <c r="D5791" t="s">
        <v>562</v>
      </c>
      <c r="E5791" t="s">
        <v>561</v>
      </c>
      <c r="F5791">
        <v>3269</v>
      </c>
      <c r="G5791">
        <v>182</v>
      </c>
      <c r="H5791">
        <v>13.333</v>
      </c>
      <c r="I5791">
        <v>3.0510000000000002</v>
      </c>
      <c r="J5791">
        <v>1</v>
      </c>
      <c r="K5791">
        <v>1172.4380000000001</v>
      </c>
      <c r="L5791" t="s">
        <v>560</v>
      </c>
      <c r="M5791" t="s">
        <v>559</v>
      </c>
      <c r="N5791" s="8">
        <v>43412</v>
      </c>
      <c r="O5791">
        <v>0</v>
      </c>
      <c r="P5791">
        <v>0</v>
      </c>
      <c r="Q5791">
        <v>15478.333000000001</v>
      </c>
      <c r="R5791">
        <v>1519.213</v>
      </c>
      <c r="S5791">
        <v>3.165</v>
      </c>
      <c r="T5791">
        <v>33</v>
      </c>
      <c r="U5791">
        <v>4603.674</v>
      </c>
      <c r="V5791">
        <v>13</v>
      </c>
      <c r="W5791">
        <v>2.08</v>
      </c>
      <c r="X5791">
        <v>3.3620000000000001</v>
      </c>
      <c r="Y5791" s="8">
        <v>43412</v>
      </c>
    </row>
    <row r="5792" spans="1:25" x14ac:dyDescent="0.25">
      <c r="A5792">
        <v>-111.977785</v>
      </c>
      <c r="B5792">
        <v>33.079114230000002</v>
      </c>
      <c r="C5792" t="s">
        <v>563</v>
      </c>
      <c r="D5792" t="s">
        <v>562</v>
      </c>
      <c r="E5792" t="s">
        <v>561</v>
      </c>
      <c r="F5792">
        <v>3270</v>
      </c>
      <c r="G5792">
        <v>180</v>
      </c>
      <c r="H5792">
        <v>13.333</v>
      </c>
      <c r="I5792">
        <v>2.9529999999999998</v>
      </c>
      <c r="J5792">
        <v>1</v>
      </c>
      <c r="K5792">
        <v>1172.3979999999999</v>
      </c>
      <c r="L5792" t="s">
        <v>560</v>
      </c>
      <c r="M5792" t="s">
        <v>559</v>
      </c>
      <c r="N5792" s="8">
        <v>43412</v>
      </c>
      <c r="O5792">
        <v>0</v>
      </c>
      <c r="P5792">
        <v>0</v>
      </c>
      <c r="Q5792">
        <v>15172.748</v>
      </c>
      <c r="R5792">
        <v>1538.86</v>
      </c>
      <c r="S5792">
        <v>3.206</v>
      </c>
      <c r="T5792">
        <v>33</v>
      </c>
      <c r="U5792">
        <v>4663.2110000000002</v>
      </c>
      <c r="V5792">
        <v>13</v>
      </c>
      <c r="W5792">
        <v>2.0129999999999999</v>
      </c>
      <c r="X5792">
        <v>3.254</v>
      </c>
      <c r="Y5792" s="8">
        <v>43412</v>
      </c>
    </row>
    <row r="5793" spans="1:25" x14ac:dyDescent="0.25">
      <c r="A5793">
        <v>-111.97778432</v>
      </c>
      <c r="B5793">
        <v>33.079106209999999</v>
      </c>
      <c r="C5793" t="s">
        <v>563</v>
      </c>
      <c r="D5793" t="s">
        <v>562</v>
      </c>
      <c r="E5793" t="s">
        <v>561</v>
      </c>
      <c r="F5793">
        <v>3271</v>
      </c>
      <c r="G5793">
        <v>184</v>
      </c>
      <c r="H5793">
        <v>13.333</v>
      </c>
      <c r="I5793">
        <v>2.92</v>
      </c>
      <c r="J5793">
        <v>1</v>
      </c>
      <c r="K5793">
        <v>1172.4380000000001</v>
      </c>
      <c r="L5793" t="s">
        <v>560</v>
      </c>
      <c r="M5793" t="s">
        <v>559</v>
      </c>
      <c r="N5793" s="8">
        <v>43412</v>
      </c>
      <c r="O5793">
        <v>0</v>
      </c>
      <c r="P5793">
        <v>0</v>
      </c>
      <c r="Q5793">
        <v>13449.01</v>
      </c>
      <c r="R5793">
        <v>1379.36</v>
      </c>
      <c r="S5793">
        <v>2.8740000000000001</v>
      </c>
      <c r="T5793">
        <v>33</v>
      </c>
      <c r="U5793">
        <v>4179.8779999999997</v>
      </c>
      <c r="V5793">
        <v>13</v>
      </c>
      <c r="W5793">
        <v>1.9910000000000001</v>
      </c>
      <c r="X5793">
        <v>3.218</v>
      </c>
      <c r="Y5793" s="8">
        <v>43412</v>
      </c>
    </row>
    <row r="5794" spans="1:25" x14ac:dyDescent="0.25">
      <c r="A5794">
        <v>-111.97778551</v>
      </c>
      <c r="B5794">
        <v>33.079098209999998</v>
      </c>
      <c r="C5794" t="s">
        <v>563</v>
      </c>
      <c r="D5794" t="s">
        <v>562</v>
      </c>
      <c r="E5794" t="s">
        <v>561</v>
      </c>
      <c r="F5794">
        <v>3272</v>
      </c>
      <c r="G5794">
        <v>177</v>
      </c>
      <c r="H5794">
        <v>13.333</v>
      </c>
      <c r="I5794">
        <v>2.8220000000000001</v>
      </c>
      <c r="J5794">
        <v>1</v>
      </c>
      <c r="K5794">
        <v>1172.4870000000001</v>
      </c>
      <c r="L5794" t="s">
        <v>560</v>
      </c>
      <c r="M5794" t="s">
        <v>559</v>
      </c>
      <c r="N5794" s="8">
        <v>43412</v>
      </c>
      <c r="O5794">
        <v>0</v>
      </c>
      <c r="P5794">
        <v>0</v>
      </c>
      <c r="Q5794">
        <v>13126.514999999999</v>
      </c>
      <c r="R5794">
        <v>1393.2470000000001</v>
      </c>
      <c r="S5794">
        <v>2.903</v>
      </c>
      <c r="T5794">
        <v>33</v>
      </c>
      <c r="U5794">
        <v>4221.9620000000004</v>
      </c>
      <c r="V5794">
        <v>13</v>
      </c>
      <c r="W5794">
        <v>1.9239999999999999</v>
      </c>
      <c r="X5794">
        <v>3.109</v>
      </c>
      <c r="Y5794" s="8">
        <v>43412</v>
      </c>
    </row>
    <row r="5795" spans="1:25" x14ac:dyDescent="0.25">
      <c r="A5795">
        <v>-111.97778449</v>
      </c>
      <c r="B5795">
        <v>33.079090209999997</v>
      </c>
      <c r="C5795" t="s">
        <v>563</v>
      </c>
      <c r="D5795" t="s">
        <v>562</v>
      </c>
      <c r="E5795" t="s">
        <v>561</v>
      </c>
      <c r="F5795">
        <v>3273</v>
      </c>
      <c r="G5795">
        <v>183</v>
      </c>
      <c r="H5795">
        <v>13.333</v>
      </c>
      <c r="I5795">
        <v>3.0840000000000001</v>
      </c>
      <c r="J5795">
        <v>1</v>
      </c>
      <c r="K5795">
        <v>1172.461</v>
      </c>
      <c r="L5795" t="s">
        <v>560</v>
      </c>
      <c r="M5795" t="s">
        <v>559</v>
      </c>
      <c r="N5795" s="8">
        <v>43412</v>
      </c>
      <c r="O5795">
        <v>0</v>
      </c>
      <c r="P5795">
        <v>0</v>
      </c>
      <c r="Q5795">
        <v>14320.05</v>
      </c>
      <c r="R5795">
        <v>1390.5740000000001</v>
      </c>
      <c r="S5795">
        <v>2.8969999999999998</v>
      </c>
      <c r="T5795">
        <v>33</v>
      </c>
      <c r="U5795">
        <v>4213.8590000000004</v>
      </c>
      <c r="V5795">
        <v>13</v>
      </c>
      <c r="W5795">
        <v>2.1030000000000002</v>
      </c>
      <c r="X5795">
        <v>3.3980000000000001</v>
      </c>
      <c r="Y5795" s="8">
        <v>43412</v>
      </c>
    </row>
    <row r="5796" spans="1:25" x14ac:dyDescent="0.25">
      <c r="A5796">
        <v>-111.977785</v>
      </c>
      <c r="B5796">
        <v>33.07908123</v>
      </c>
      <c r="C5796" t="s">
        <v>563</v>
      </c>
      <c r="D5796" t="s">
        <v>562</v>
      </c>
      <c r="E5796" t="s">
        <v>561</v>
      </c>
      <c r="F5796">
        <v>3274</v>
      </c>
      <c r="G5796">
        <v>180</v>
      </c>
      <c r="H5796">
        <v>13.333</v>
      </c>
      <c r="I5796">
        <v>3.0510000000000002</v>
      </c>
      <c r="J5796">
        <v>1</v>
      </c>
      <c r="K5796">
        <v>1172.441</v>
      </c>
      <c r="L5796" t="s">
        <v>560</v>
      </c>
      <c r="M5796" t="s">
        <v>559</v>
      </c>
      <c r="N5796" s="8">
        <v>43412</v>
      </c>
      <c r="O5796">
        <v>0</v>
      </c>
      <c r="P5796">
        <v>0</v>
      </c>
      <c r="Q5796">
        <v>12618.895</v>
      </c>
      <c r="R5796">
        <v>1238.556</v>
      </c>
      <c r="S5796">
        <v>2.58</v>
      </c>
      <c r="T5796">
        <v>33</v>
      </c>
      <c r="U5796">
        <v>3753.2</v>
      </c>
      <c r="V5796">
        <v>13</v>
      </c>
      <c r="W5796">
        <v>2.08</v>
      </c>
      <c r="X5796">
        <v>3.3620000000000001</v>
      </c>
      <c r="Y5796" s="8">
        <v>43412</v>
      </c>
    </row>
    <row r="5797" spans="1:25" x14ac:dyDescent="0.25">
      <c r="A5797">
        <v>-111.97778449</v>
      </c>
      <c r="B5797">
        <v>33.079073209999997</v>
      </c>
      <c r="C5797" t="s">
        <v>563</v>
      </c>
      <c r="D5797" t="s">
        <v>562</v>
      </c>
      <c r="E5797" t="s">
        <v>561</v>
      </c>
      <c r="F5797">
        <v>3275</v>
      </c>
      <c r="G5797">
        <v>183</v>
      </c>
      <c r="H5797">
        <v>13.333</v>
      </c>
      <c r="I5797">
        <v>2.9860000000000002</v>
      </c>
      <c r="J5797">
        <v>1</v>
      </c>
      <c r="K5797">
        <v>1172.4179999999999</v>
      </c>
      <c r="L5797" t="s">
        <v>560</v>
      </c>
      <c r="M5797" t="s">
        <v>559</v>
      </c>
      <c r="N5797" s="8">
        <v>43412</v>
      </c>
      <c r="O5797">
        <v>0</v>
      </c>
      <c r="P5797">
        <v>0</v>
      </c>
      <c r="Q5797">
        <v>13723.42</v>
      </c>
      <c r="R5797">
        <v>1376.57</v>
      </c>
      <c r="S5797">
        <v>2.8679999999999999</v>
      </c>
      <c r="T5797">
        <v>33</v>
      </c>
      <c r="U5797">
        <v>4171.424</v>
      </c>
      <c r="V5797">
        <v>13</v>
      </c>
      <c r="W5797">
        <v>2.036</v>
      </c>
      <c r="X5797">
        <v>3.29</v>
      </c>
      <c r="Y5797" s="8">
        <v>43412</v>
      </c>
    </row>
    <row r="5798" spans="1:25" x14ac:dyDescent="0.25">
      <c r="A5798">
        <v>-111.97778397</v>
      </c>
      <c r="B5798">
        <v>33.079065180000001</v>
      </c>
      <c r="C5798" t="s">
        <v>563</v>
      </c>
      <c r="D5798" t="s">
        <v>562</v>
      </c>
      <c r="E5798" t="s">
        <v>561</v>
      </c>
      <c r="F5798">
        <v>3276</v>
      </c>
      <c r="G5798">
        <v>186</v>
      </c>
      <c r="H5798">
        <v>13.333</v>
      </c>
      <c r="I5798">
        <v>2.9860000000000002</v>
      </c>
      <c r="J5798">
        <v>1</v>
      </c>
      <c r="K5798">
        <v>1172.4110000000001</v>
      </c>
      <c r="L5798" t="s">
        <v>560</v>
      </c>
      <c r="M5798" t="s">
        <v>559</v>
      </c>
      <c r="N5798" s="8">
        <v>43412</v>
      </c>
      <c r="O5798">
        <v>0</v>
      </c>
      <c r="P5798">
        <v>0</v>
      </c>
      <c r="Q5798">
        <v>14171.718000000001</v>
      </c>
      <c r="R5798">
        <v>1421.538</v>
      </c>
      <c r="S5798">
        <v>2.9620000000000002</v>
      </c>
      <c r="T5798">
        <v>33</v>
      </c>
      <c r="U5798">
        <v>4307.6899999999996</v>
      </c>
      <c r="V5798">
        <v>13</v>
      </c>
      <c r="W5798">
        <v>2.036</v>
      </c>
      <c r="X5798">
        <v>3.29</v>
      </c>
      <c r="Y5798" s="8">
        <v>43412</v>
      </c>
    </row>
    <row r="5799" spans="1:25" x14ac:dyDescent="0.25">
      <c r="A5799">
        <v>-111.97778534</v>
      </c>
      <c r="B5799">
        <v>33.079057220000003</v>
      </c>
      <c r="C5799" t="s">
        <v>563</v>
      </c>
      <c r="D5799" t="s">
        <v>562</v>
      </c>
      <c r="E5799" t="s">
        <v>561</v>
      </c>
      <c r="F5799">
        <v>3277</v>
      </c>
      <c r="G5799">
        <v>178</v>
      </c>
      <c r="H5799">
        <v>13.333</v>
      </c>
      <c r="I5799">
        <v>3.0510000000000002</v>
      </c>
      <c r="J5799">
        <v>1</v>
      </c>
      <c r="K5799">
        <v>1172.356</v>
      </c>
      <c r="L5799" t="s">
        <v>560</v>
      </c>
      <c r="M5799" t="s">
        <v>559</v>
      </c>
      <c r="N5799" s="8">
        <v>43412</v>
      </c>
      <c r="O5799">
        <v>0</v>
      </c>
      <c r="P5799">
        <v>0</v>
      </c>
      <c r="Q5799">
        <v>13621.245999999999</v>
      </c>
      <c r="R5799">
        <v>1336.9380000000001</v>
      </c>
      <c r="S5799">
        <v>2.7850000000000001</v>
      </c>
      <c r="T5799">
        <v>33</v>
      </c>
      <c r="U5799">
        <v>4051.326</v>
      </c>
      <c r="V5799">
        <v>13</v>
      </c>
      <c r="W5799">
        <v>2.08</v>
      </c>
      <c r="X5799">
        <v>3.3620000000000001</v>
      </c>
      <c r="Y5799" s="8">
        <v>43412</v>
      </c>
    </row>
    <row r="5800" spans="1:25" x14ac:dyDescent="0.25">
      <c r="A5800">
        <v>-111.977785</v>
      </c>
      <c r="B5800">
        <v>33.079049230000003</v>
      </c>
      <c r="C5800" t="s">
        <v>563</v>
      </c>
      <c r="D5800" t="s">
        <v>562</v>
      </c>
      <c r="E5800" t="s">
        <v>561</v>
      </c>
      <c r="F5800">
        <v>3278</v>
      </c>
      <c r="G5800">
        <v>180</v>
      </c>
      <c r="H5800">
        <v>13.333</v>
      </c>
      <c r="I5800">
        <v>2.8220000000000001</v>
      </c>
      <c r="J5800">
        <v>1</v>
      </c>
      <c r="K5800">
        <v>1172.405</v>
      </c>
      <c r="L5800" t="s">
        <v>560</v>
      </c>
      <c r="M5800" t="s">
        <v>559</v>
      </c>
      <c r="N5800" s="8">
        <v>43412</v>
      </c>
      <c r="O5800">
        <v>0</v>
      </c>
      <c r="P5800">
        <v>0</v>
      </c>
      <c r="Q5800">
        <v>15923.492</v>
      </c>
      <c r="R5800">
        <v>1690.1179999999999</v>
      </c>
      <c r="S5800">
        <v>3.5209999999999999</v>
      </c>
      <c r="T5800">
        <v>33</v>
      </c>
      <c r="U5800">
        <v>5121.5709999999999</v>
      </c>
      <c r="V5800">
        <v>13</v>
      </c>
      <c r="W5800">
        <v>1.9239999999999999</v>
      </c>
      <c r="X5800">
        <v>3.109</v>
      </c>
      <c r="Y5800" s="8">
        <v>43412</v>
      </c>
    </row>
    <row r="5801" spans="1:25" x14ac:dyDescent="0.25">
      <c r="A5801">
        <v>-111.97778517</v>
      </c>
      <c r="B5801">
        <v>33.079040220000003</v>
      </c>
      <c r="C5801" t="s">
        <v>563</v>
      </c>
      <c r="D5801" t="s">
        <v>562</v>
      </c>
      <c r="E5801" t="s">
        <v>561</v>
      </c>
      <c r="F5801">
        <v>3279</v>
      </c>
      <c r="G5801">
        <v>179</v>
      </c>
      <c r="H5801">
        <v>13.333</v>
      </c>
      <c r="I5801">
        <v>2.9860000000000002</v>
      </c>
      <c r="J5801">
        <v>1</v>
      </c>
      <c r="K5801">
        <v>1172.346</v>
      </c>
      <c r="L5801" t="s">
        <v>560</v>
      </c>
      <c r="M5801" t="s">
        <v>559</v>
      </c>
      <c r="N5801" s="8">
        <v>43412</v>
      </c>
      <c r="O5801">
        <v>0</v>
      </c>
      <c r="P5801">
        <v>0</v>
      </c>
      <c r="Q5801">
        <v>14673.72</v>
      </c>
      <c r="R5801">
        <v>1471.893</v>
      </c>
      <c r="S5801">
        <v>3.0659999999999998</v>
      </c>
      <c r="T5801">
        <v>33</v>
      </c>
      <c r="U5801">
        <v>4460.2809999999999</v>
      </c>
      <c r="V5801">
        <v>13</v>
      </c>
      <c r="W5801">
        <v>2.036</v>
      </c>
      <c r="X5801">
        <v>3.29</v>
      </c>
      <c r="Y5801" s="8">
        <v>43412</v>
      </c>
    </row>
    <row r="5802" spans="1:25" x14ac:dyDescent="0.25">
      <c r="A5802">
        <v>-111.97778483</v>
      </c>
      <c r="B5802">
        <v>33.079032220000002</v>
      </c>
      <c r="C5802" t="s">
        <v>563</v>
      </c>
      <c r="D5802" t="s">
        <v>562</v>
      </c>
      <c r="E5802" t="s">
        <v>561</v>
      </c>
      <c r="F5802">
        <v>3280</v>
      </c>
      <c r="G5802">
        <v>181</v>
      </c>
      <c r="H5802">
        <v>13.333</v>
      </c>
      <c r="I5802">
        <v>3.0510000000000002</v>
      </c>
      <c r="J5802">
        <v>1</v>
      </c>
      <c r="K5802">
        <v>1172.3920000000001</v>
      </c>
      <c r="L5802" t="s">
        <v>560</v>
      </c>
      <c r="M5802" t="s">
        <v>559</v>
      </c>
      <c r="N5802" s="8">
        <v>43412</v>
      </c>
      <c r="O5802">
        <v>0</v>
      </c>
      <c r="P5802">
        <v>0</v>
      </c>
      <c r="Q5802">
        <v>13830.221</v>
      </c>
      <c r="R5802">
        <v>1357.4490000000001</v>
      </c>
      <c r="S5802">
        <v>2.8279999999999998</v>
      </c>
      <c r="T5802">
        <v>33</v>
      </c>
      <c r="U5802">
        <v>4113.4809999999998</v>
      </c>
      <c r="V5802">
        <v>13</v>
      </c>
      <c r="W5802">
        <v>2.08</v>
      </c>
      <c r="X5802">
        <v>3.3620000000000001</v>
      </c>
      <c r="Y5802" s="8">
        <v>43412</v>
      </c>
    </row>
    <row r="5803" spans="1:25" x14ac:dyDescent="0.25">
      <c r="A5803">
        <v>-111.97778532</v>
      </c>
      <c r="B5803">
        <v>33.07902421</v>
      </c>
      <c r="C5803" t="s">
        <v>563</v>
      </c>
      <c r="D5803" t="s">
        <v>562</v>
      </c>
      <c r="E5803" t="s">
        <v>561</v>
      </c>
      <c r="F5803">
        <v>3281</v>
      </c>
      <c r="G5803">
        <v>184</v>
      </c>
      <c r="H5803">
        <v>13.333</v>
      </c>
      <c r="I5803">
        <v>2.7559999999999998</v>
      </c>
      <c r="J5803">
        <v>1</v>
      </c>
      <c r="K5803">
        <v>1172.3789999999999</v>
      </c>
      <c r="L5803" t="s">
        <v>560</v>
      </c>
      <c r="M5803" t="s">
        <v>559</v>
      </c>
      <c r="N5803" s="8">
        <v>43412</v>
      </c>
      <c r="O5803">
        <v>0</v>
      </c>
      <c r="P5803">
        <v>0</v>
      </c>
      <c r="Q5803">
        <v>11687.817999999999</v>
      </c>
      <c r="R5803">
        <v>1270.0809999999999</v>
      </c>
      <c r="S5803">
        <v>2.6459999999999999</v>
      </c>
      <c r="T5803">
        <v>33</v>
      </c>
      <c r="U5803">
        <v>3848.73</v>
      </c>
      <c r="V5803">
        <v>13</v>
      </c>
      <c r="W5803">
        <v>1.879</v>
      </c>
      <c r="X5803">
        <v>3.0369999999999999</v>
      </c>
      <c r="Y5803" s="8">
        <v>43412</v>
      </c>
    </row>
    <row r="5804" spans="1:25" x14ac:dyDescent="0.25">
      <c r="A5804">
        <v>-111.97778466</v>
      </c>
      <c r="B5804">
        <v>33.07901622</v>
      </c>
      <c r="C5804" t="s">
        <v>563</v>
      </c>
      <c r="D5804" t="s">
        <v>562</v>
      </c>
      <c r="E5804" t="s">
        <v>561</v>
      </c>
      <c r="F5804">
        <v>3282</v>
      </c>
      <c r="G5804">
        <v>182</v>
      </c>
      <c r="H5804">
        <v>13.333</v>
      </c>
      <c r="I5804">
        <v>2.8540000000000001</v>
      </c>
      <c r="J5804">
        <v>1</v>
      </c>
      <c r="K5804">
        <v>1172.4110000000001</v>
      </c>
      <c r="L5804" t="s">
        <v>560</v>
      </c>
      <c r="M5804" t="s">
        <v>559</v>
      </c>
      <c r="N5804" s="8">
        <v>43412</v>
      </c>
      <c r="O5804">
        <v>0</v>
      </c>
      <c r="P5804">
        <v>0</v>
      </c>
      <c r="Q5804">
        <v>14357.78</v>
      </c>
      <c r="R5804">
        <v>1506.4169999999999</v>
      </c>
      <c r="S5804">
        <v>3.1379999999999999</v>
      </c>
      <c r="T5804">
        <v>33</v>
      </c>
      <c r="U5804">
        <v>4564.9009999999998</v>
      </c>
      <c r="V5804">
        <v>13</v>
      </c>
      <c r="W5804">
        <v>1.946</v>
      </c>
      <c r="X5804">
        <v>3.145</v>
      </c>
      <c r="Y5804" s="8">
        <v>43412</v>
      </c>
    </row>
    <row r="5805" spans="1:25" x14ac:dyDescent="0.25">
      <c r="A5805">
        <v>-111.97778397</v>
      </c>
      <c r="B5805">
        <v>33.079008180000002</v>
      </c>
      <c r="C5805" t="s">
        <v>563</v>
      </c>
      <c r="D5805" t="s">
        <v>562</v>
      </c>
      <c r="E5805" t="s">
        <v>561</v>
      </c>
      <c r="F5805">
        <v>3283</v>
      </c>
      <c r="G5805">
        <v>186</v>
      </c>
      <c r="H5805">
        <v>13.333</v>
      </c>
      <c r="I5805">
        <v>2.9529999999999998</v>
      </c>
      <c r="J5805">
        <v>1</v>
      </c>
      <c r="K5805">
        <v>1172.415</v>
      </c>
      <c r="L5805" t="s">
        <v>560</v>
      </c>
      <c r="M5805" t="s">
        <v>559</v>
      </c>
      <c r="N5805" s="8">
        <v>43412</v>
      </c>
      <c r="O5805">
        <v>0</v>
      </c>
      <c r="P5805">
        <v>0</v>
      </c>
      <c r="Q5805">
        <v>13921.048000000001</v>
      </c>
      <c r="R5805">
        <v>1411.9090000000001</v>
      </c>
      <c r="S5805">
        <v>2.9409999999999998</v>
      </c>
      <c r="T5805">
        <v>33</v>
      </c>
      <c r="U5805">
        <v>4278.5119999999997</v>
      </c>
      <c r="V5805">
        <v>13</v>
      </c>
      <c r="W5805">
        <v>2.0129999999999999</v>
      </c>
      <c r="X5805">
        <v>3.254</v>
      </c>
      <c r="Y5805" s="8">
        <v>43412</v>
      </c>
    </row>
    <row r="5806" spans="1:25" x14ac:dyDescent="0.25">
      <c r="A5806">
        <v>-111.97778599999999</v>
      </c>
      <c r="B5806">
        <v>33.079000229999998</v>
      </c>
      <c r="C5806" t="s">
        <v>563</v>
      </c>
      <c r="D5806" t="s">
        <v>562</v>
      </c>
      <c r="E5806" t="s">
        <v>561</v>
      </c>
      <c r="F5806">
        <v>3284</v>
      </c>
      <c r="G5806">
        <v>180</v>
      </c>
      <c r="H5806">
        <v>13.333</v>
      </c>
      <c r="I5806">
        <v>3.15</v>
      </c>
      <c r="J5806">
        <v>1</v>
      </c>
      <c r="K5806">
        <v>1172.415</v>
      </c>
      <c r="L5806" t="s">
        <v>560</v>
      </c>
      <c r="M5806" t="s">
        <v>559</v>
      </c>
      <c r="N5806" s="8">
        <v>43412</v>
      </c>
      <c r="O5806">
        <v>0</v>
      </c>
      <c r="P5806">
        <v>0</v>
      </c>
      <c r="Q5806">
        <v>13452.754999999999</v>
      </c>
      <c r="R5806">
        <v>1279.1379999999999</v>
      </c>
      <c r="S5806">
        <v>2.665</v>
      </c>
      <c r="T5806">
        <v>33</v>
      </c>
      <c r="U5806">
        <v>3876.1750000000002</v>
      </c>
      <c r="V5806">
        <v>13</v>
      </c>
      <c r="W5806">
        <v>2.1469999999999998</v>
      </c>
      <c r="X5806">
        <v>3.4710000000000001</v>
      </c>
      <c r="Y5806" s="8">
        <v>43412</v>
      </c>
    </row>
    <row r="5807" spans="1:25" x14ac:dyDescent="0.25">
      <c r="A5807">
        <v>-111.97778463</v>
      </c>
      <c r="B5807">
        <v>33.078992149999998</v>
      </c>
      <c r="C5807" t="s">
        <v>563</v>
      </c>
      <c r="D5807" t="s">
        <v>562</v>
      </c>
      <c r="E5807" t="s">
        <v>561</v>
      </c>
      <c r="F5807">
        <v>3285</v>
      </c>
      <c r="G5807">
        <v>188</v>
      </c>
      <c r="H5807">
        <v>13.333</v>
      </c>
      <c r="I5807">
        <v>2.887</v>
      </c>
      <c r="J5807">
        <v>1</v>
      </c>
      <c r="K5807">
        <v>1172.395</v>
      </c>
      <c r="L5807" t="s">
        <v>560</v>
      </c>
      <c r="M5807" t="s">
        <v>559</v>
      </c>
      <c r="N5807" s="8">
        <v>43412</v>
      </c>
      <c r="O5807">
        <v>0</v>
      </c>
      <c r="P5807">
        <v>0</v>
      </c>
      <c r="Q5807">
        <v>13832.369000000001</v>
      </c>
      <c r="R5807">
        <v>1434.799</v>
      </c>
      <c r="S5807">
        <v>2.9889999999999999</v>
      </c>
      <c r="T5807">
        <v>33</v>
      </c>
      <c r="U5807">
        <v>4347.8770000000004</v>
      </c>
      <c r="V5807">
        <v>13</v>
      </c>
      <c r="W5807">
        <v>1.9690000000000001</v>
      </c>
      <c r="X5807">
        <v>3.181</v>
      </c>
      <c r="Y5807" s="8">
        <v>43412</v>
      </c>
    </row>
    <row r="5808" spans="1:25" x14ac:dyDescent="0.25">
      <c r="A5808">
        <v>-111.9777862</v>
      </c>
      <c r="B5808">
        <v>33.07898316</v>
      </c>
      <c r="C5808" t="s">
        <v>563</v>
      </c>
      <c r="D5808" t="s">
        <v>562</v>
      </c>
      <c r="E5808" t="s">
        <v>561</v>
      </c>
      <c r="F5808">
        <v>3286</v>
      </c>
      <c r="G5808">
        <v>173</v>
      </c>
      <c r="H5808">
        <v>13.333</v>
      </c>
      <c r="I5808">
        <v>3.0179999999999998</v>
      </c>
      <c r="J5808">
        <v>1</v>
      </c>
      <c r="K5808">
        <v>1172.3789999999999</v>
      </c>
      <c r="L5808" t="s">
        <v>560</v>
      </c>
      <c r="M5808" t="s">
        <v>559</v>
      </c>
      <c r="N5808" s="8">
        <v>43412</v>
      </c>
      <c r="O5808">
        <v>0</v>
      </c>
      <c r="P5808">
        <v>0</v>
      </c>
      <c r="Q5808">
        <v>13679.272999999999</v>
      </c>
      <c r="R5808">
        <v>1357.2270000000001</v>
      </c>
      <c r="S5808">
        <v>2.8279999999999998</v>
      </c>
      <c r="T5808">
        <v>33</v>
      </c>
      <c r="U5808">
        <v>4112.8090000000002</v>
      </c>
      <c r="V5808">
        <v>13</v>
      </c>
      <c r="W5808">
        <v>2.0579999999999998</v>
      </c>
      <c r="X5808">
        <v>3.3260000000000001</v>
      </c>
      <c r="Y5808" s="8">
        <v>43412</v>
      </c>
    </row>
    <row r="5809" spans="1:25" x14ac:dyDescent="0.25">
      <c r="A5809">
        <v>-111.97778449</v>
      </c>
      <c r="B5809">
        <v>33.078975210000003</v>
      </c>
      <c r="C5809" t="s">
        <v>563</v>
      </c>
      <c r="D5809" t="s">
        <v>562</v>
      </c>
      <c r="E5809" t="s">
        <v>561</v>
      </c>
      <c r="F5809">
        <v>3287</v>
      </c>
      <c r="G5809">
        <v>183</v>
      </c>
      <c r="H5809">
        <v>13.333</v>
      </c>
      <c r="I5809">
        <v>2.8220000000000001</v>
      </c>
      <c r="J5809">
        <v>1</v>
      </c>
      <c r="K5809">
        <v>1172.3979999999999</v>
      </c>
      <c r="L5809" t="s">
        <v>560</v>
      </c>
      <c r="M5809" t="s">
        <v>559</v>
      </c>
      <c r="N5809" s="8">
        <v>43412</v>
      </c>
      <c r="O5809">
        <v>0</v>
      </c>
      <c r="P5809">
        <v>0</v>
      </c>
      <c r="Q5809">
        <v>12278.278</v>
      </c>
      <c r="R5809">
        <v>1303.2159999999999</v>
      </c>
      <c r="S5809">
        <v>2.7149999999999999</v>
      </c>
      <c r="T5809">
        <v>33</v>
      </c>
      <c r="U5809">
        <v>3949.1379999999999</v>
      </c>
      <c r="V5809">
        <v>13</v>
      </c>
      <c r="W5809">
        <v>1.9239999999999999</v>
      </c>
      <c r="X5809">
        <v>3.109</v>
      </c>
      <c r="Y5809" s="8">
        <v>43412</v>
      </c>
    </row>
    <row r="5810" spans="1:25" x14ac:dyDescent="0.25">
      <c r="A5810">
        <v>-111.97778551</v>
      </c>
      <c r="B5810">
        <v>33.078967210000002</v>
      </c>
      <c r="C5810" t="s">
        <v>563</v>
      </c>
      <c r="D5810" t="s">
        <v>562</v>
      </c>
      <c r="E5810" t="s">
        <v>561</v>
      </c>
      <c r="F5810">
        <v>3288</v>
      </c>
      <c r="G5810">
        <v>177</v>
      </c>
      <c r="H5810">
        <v>13.333</v>
      </c>
      <c r="I5810">
        <v>2.9860000000000002</v>
      </c>
      <c r="J5810">
        <v>1</v>
      </c>
      <c r="K5810">
        <v>1172.3589999999999</v>
      </c>
      <c r="L5810" t="s">
        <v>560</v>
      </c>
      <c r="M5810" t="s">
        <v>559</v>
      </c>
      <c r="N5810" s="8">
        <v>43412</v>
      </c>
      <c r="O5810">
        <v>0</v>
      </c>
      <c r="P5810">
        <v>0</v>
      </c>
      <c r="Q5810">
        <v>13680.236999999999</v>
      </c>
      <c r="R5810">
        <v>1372.2380000000001</v>
      </c>
      <c r="S5810">
        <v>2.859</v>
      </c>
      <c r="T5810">
        <v>33</v>
      </c>
      <c r="U5810">
        <v>4158.2979999999998</v>
      </c>
      <c r="V5810">
        <v>13</v>
      </c>
      <c r="W5810">
        <v>2.036</v>
      </c>
      <c r="X5810">
        <v>3.29</v>
      </c>
      <c r="Y5810" s="8">
        <v>43412</v>
      </c>
    </row>
    <row r="5811" spans="1:25" x14ac:dyDescent="0.25">
      <c r="A5811">
        <v>-111.97778397</v>
      </c>
      <c r="B5811">
        <v>33.078959179999998</v>
      </c>
      <c r="C5811" t="s">
        <v>563</v>
      </c>
      <c r="D5811" t="s">
        <v>562</v>
      </c>
      <c r="E5811" t="s">
        <v>561</v>
      </c>
      <c r="F5811">
        <v>3289</v>
      </c>
      <c r="G5811">
        <v>186</v>
      </c>
      <c r="H5811">
        <v>13.333</v>
      </c>
      <c r="I5811">
        <v>2.7559999999999998</v>
      </c>
      <c r="J5811">
        <v>1</v>
      </c>
      <c r="K5811">
        <v>1172.4280000000001</v>
      </c>
      <c r="L5811" t="s">
        <v>560</v>
      </c>
      <c r="M5811" t="s">
        <v>559</v>
      </c>
      <c r="N5811" s="8">
        <v>43412</v>
      </c>
      <c r="O5811">
        <v>0</v>
      </c>
      <c r="P5811">
        <v>0</v>
      </c>
      <c r="Q5811">
        <v>13435.35</v>
      </c>
      <c r="R5811">
        <v>1459.98</v>
      </c>
      <c r="S5811">
        <v>3.0419999999999998</v>
      </c>
      <c r="T5811">
        <v>33</v>
      </c>
      <c r="U5811">
        <v>4424.1819999999998</v>
      </c>
      <c r="V5811">
        <v>13</v>
      </c>
      <c r="W5811">
        <v>1.879</v>
      </c>
      <c r="X5811">
        <v>3.0369999999999999</v>
      </c>
      <c r="Y5811" s="8">
        <v>43412</v>
      </c>
    </row>
    <row r="5812" spans="1:25" x14ac:dyDescent="0.25">
      <c r="A5812">
        <v>-111.97778483</v>
      </c>
      <c r="B5812">
        <v>33.07895122</v>
      </c>
      <c r="C5812" t="s">
        <v>563</v>
      </c>
      <c r="D5812" t="s">
        <v>562</v>
      </c>
      <c r="E5812" t="s">
        <v>561</v>
      </c>
      <c r="F5812">
        <v>3290</v>
      </c>
      <c r="G5812">
        <v>181</v>
      </c>
      <c r="H5812">
        <v>13.333</v>
      </c>
      <c r="I5812">
        <v>2.9529999999999998</v>
      </c>
      <c r="J5812">
        <v>1</v>
      </c>
      <c r="K5812">
        <v>1172.5329999999999</v>
      </c>
      <c r="L5812" t="s">
        <v>560</v>
      </c>
      <c r="M5812" t="s">
        <v>559</v>
      </c>
      <c r="N5812" s="8">
        <v>43412</v>
      </c>
      <c r="O5812">
        <v>0</v>
      </c>
      <c r="P5812">
        <v>0</v>
      </c>
      <c r="Q5812">
        <v>13177.353999999999</v>
      </c>
      <c r="R5812">
        <v>1336.482</v>
      </c>
      <c r="S5812">
        <v>2.7839999999999998</v>
      </c>
      <c r="T5812">
        <v>33</v>
      </c>
      <c r="U5812">
        <v>4049.944</v>
      </c>
      <c r="V5812">
        <v>13</v>
      </c>
      <c r="W5812">
        <v>2.0129999999999999</v>
      </c>
      <c r="X5812">
        <v>3.254</v>
      </c>
      <c r="Y5812" s="8">
        <v>43412</v>
      </c>
    </row>
    <row r="5813" spans="1:25" x14ac:dyDescent="0.25">
      <c r="A5813">
        <v>-111.97778532</v>
      </c>
      <c r="B5813">
        <v>33.078943209999998</v>
      </c>
      <c r="C5813" t="s">
        <v>563</v>
      </c>
      <c r="D5813" t="s">
        <v>562</v>
      </c>
      <c r="E5813" t="s">
        <v>561</v>
      </c>
      <c r="F5813">
        <v>3291</v>
      </c>
      <c r="G5813">
        <v>184</v>
      </c>
      <c r="H5813">
        <v>13.333</v>
      </c>
      <c r="I5813">
        <v>3.0179999999999998</v>
      </c>
      <c r="J5813">
        <v>1</v>
      </c>
      <c r="K5813">
        <v>1172.4739999999999</v>
      </c>
      <c r="L5813" t="s">
        <v>560</v>
      </c>
      <c r="M5813" t="s">
        <v>559</v>
      </c>
      <c r="N5813" s="8">
        <v>43412</v>
      </c>
      <c r="O5813">
        <v>0</v>
      </c>
      <c r="P5813">
        <v>0</v>
      </c>
      <c r="Q5813">
        <v>13801.359</v>
      </c>
      <c r="R5813">
        <v>1369.34</v>
      </c>
      <c r="S5813">
        <v>2.8530000000000002</v>
      </c>
      <c r="T5813">
        <v>33</v>
      </c>
      <c r="U5813">
        <v>4149.5150000000003</v>
      </c>
      <c r="V5813">
        <v>13</v>
      </c>
      <c r="W5813">
        <v>2.0579999999999998</v>
      </c>
      <c r="X5813">
        <v>3.3260000000000001</v>
      </c>
      <c r="Y5813" s="8">
        <v>43412</v>
      </c>
    </row>
    <row r="5814" spans="1:25" x14ac:dyDescent="0.25">
      <c r="A5814">
        <v>-111.97778483</v>
      </c>
      <c r="B5814">
        <v>33.078934220000001</v>
      </c>
      <c r="C5814" t="s">
        <v>563</v>
      </c>
      <c r="D5814" t="s">
        <v>562</v>
      </c>
      <c r="E5814" t="s">
        <v>561</v>
      </c>
      <c r="F5814">
        <v>3292</v>
      </c>
      <c r="G5814">
        <v>181</v>
      </c>
      <c r="H5814">
        <v>13.333</v>
      </c>
      <c r="I5814">
        <v>2.9529999999999998</v>
      </c>
      <c r="J5814">
        <v>1</v>
      </c>
      <c r="K5814">
        <v>1172.4280000000001</v>
      </c>
      <c r="L5814" t="s">
        <v>560</v>
      </c>
      <c r="M5814" t="s">
        <v>559</v>
      </c>
      <c r="N5814" s="8">
        <v>43412</v>
      </c>
      <c r="O5814">
        <v>0</v>
      </c>
      <c r="P5814">
        <v>0</v>
      </c>
      <c r="Q5814">
        <v>15883.338</v>
      </c>
      <c r="R5814">
        <v>1610.93</v>
      </c>
      <c r="S5814">
        <v>3.3559999999999999</v>
      </c>
      <c r="T5814">
        <v>33</v>
      </c>
      <c r="U5814">
        <v>4881.6049999999996</v>
      </c>
      <c r="V5814">
        <v>13</v>
      </c>
      <c r="W5814">
        <v>2.0129999999999999</v>
      </c>
      <c r="X5814">
        <v>3.254</v>
      </c>
      <c r="Y5814" s="8">
        <v>43412</v>
      </c>
    </row>
    <row r="5815" spans="1:25" x14ac:dyDescent="0.25">
      <c r="A5815">
        <v>-111.97778566</v>
      </c>
      <c r="B5815">
        <v>33.07892622</v>
      </c>
      <c r="C5815" t="s">
        <v>563</v>
      </c>
      <c r="D5815" t="s">
        <v>562</v>
      </c>
      <c r="E5815" t="s">
        <v>561</v>
      </c>
      <c r="F5815">
        <v>3293</v>
      </c>
      <c r="G5815">
        <v>182</v>
      </c>
      <c r="H5815">
        <v>13.333</v>
      </c>
      <c r="I5815">
        <v>3.117</v>
      </c>
      <c r="J5815">
        <v>1</v>
      </c>
      <c r="K5815">
        <v>1172.375</v>
      </c>
      <c r="L5815" t="s">
        <v>560</v>
      </c>
      <c r="M5815" t="s">
        <v>559</v>
      </c>
      <c r="N5815" s="8">
        <v>43412</v>
      </c>
      <c r="O5815">
        <v>0</v>
      </c>
      <c r="P5815">
        <v>0</v>
      </c>
      <c r="Q5815">
        <v>12798.401</v>
      </c>
      <c r="R5815">
        <v>1229.729</v>
      </c>
      <c r="S5815">
        <v>2.5619999999999998</v>
      </c>
      <c r="T5815">
        <v>33</v>
      </c>
      <c r="U5815">
        <v>3726.451</v>
      </c>
      <c r="V5815">
        <v>13</v>
      </c>
      <c r="W5815">
        <v>2.125</v>
      </c>
      <c r="X5815">
        <v>3.4340000000000002</v>
      </c>
      <c r="Y5815" s="8">
        <v>43412</v>
      </c>
    </row>
    <row r="5816" spans="1:25" x14ac:dyDescent="0.25">
      <c r="A5816">
        <v>-111.97778566</v>
      </c>
      <c r="B5816">
        <v>33.078918219999998</v>
      </c>
      <c r="C5816" t="s">
        <v>563</v>
      </c>
      <c r="D5816" t="s">
        <v>562</v>
      </c>
      <c r="E5816" t="s">
        <v>561</v>
      </c>
      <c r="F5816">
        <v>3294</v>
      </c>
      <c r="G5816">
        <v>182</v>
      </c>
      <c r="H5816">
        <v>13.333</v>
      </c>
      <c r="I5816">
        <v>2.887</v>
      </c>
      <c r="J5816">
        <v>1</v>
      </c>
      <c r="K5816">
        <v>1172.3430000000001</v>
      </c>
      <c r="L5816" t="s">
        <v>560</v>
      </c>
      <c r="M5816" t="s">
        <v>559</v>
      </c>
      <c r="N5816" s="8">
        <v>43412</v>
      </c>
      <c r="O5816">
        <v>0</v>
      </c>
      <c r="P5816">
        <v>0</v>
      </c>
      <c r="Q5816">
        <v>14463.147999999999</v>
      </c>
      <c r="R5816">
        <v>1500.229</v>
      </c>
      <c r="S5816">
        <v>3.125</v>
      </c>
      <c r="T5816">
        <v>33</v>
      </c>
      <c r="U5816">
        <v>4546.1469999999999</v>
      </c>
      <c r="V5816">
        <v>13</v>
      </c>
      <c r="W5816">
        <v>1.9690000000000001</v>
      </c>
      <c r="X5816">
        <v>3.181</v>
      </c>
      <c r="Y5816" s="8">
        <v>43412</v>
      </c>
    </row>
    <row r="5817" spans="1:25" x14ac:dyDescent="0.25">
      <c r="A5817">
        <v>-111.97778599999999</v>
      </c>
      <c r="B5817">
        <v>33.078910229999998</v>
      </c>
      <c r="C5817" t="s">
        <v>563</v>
      </c>
      <c r="D5817" t="s">
        <v>562</v>
      </c>
      <c r="E5817" t="s">
        <v>561</v>
      </c>
      <c r="F5817">
        <v>3295</v>
      </c>
      <c r="G5817">
        <v>180</v>
      </c>
      <c r="H5817">
        <v>13.333</v>
      </c>
      <c r="I5817">
        <v>2.9860000000000002</v>
      </c>
      <c r="J5817">
        <v>1</v>
      </c>
      <c r="K5817">
        <v>1172.385</v>
      </c>
      <c r="L5817" t="s">
        <v>560</v>
      </c>
      <c r="M5817" t="s">
        <v>559</v>
      </c>
      <c r="N5817" s="8">
        <v>43412</v>
      </c>
      <c r="O5817">
        <v>0</v>
      </c>
      <c r="P5817">
        <v>0</v>
      </c>
      <c r="Q5817">
        <v>14567.636</v>
      </c>
      <c r="R5817">
        <v>1461.251</v>
      </c>
      <c r="S5817">
        <v>3.044</v>
      </c>
      <c r="T5817">
        <v>33</v>
      </c>
      <c r="U5817">
        <v>4428.0349999999999</v>
      </c>
      <c r="V5817">
        <v>13</v>
      </c>
      <c r="W5817">
        <v>2.036</v>
      </c>
      <c r="X5817">
        <v>3.29</v>
      </c>
      <c r="Y5817" s="8">
        <v>43412</v>
      </c>
    </row>
    <row r="5818" spans="1:25" x14ac:dyDescent="0.25">
      <c r="A5818">
        <v>-111.97778583</v>
      </c>
      <c r="B5818">
        <v>33.078902220000003</v>
      </c>
      <c r="C5818" t="s">
        <v>563</v>
      </c>
      <c r="D5818" t="s">
        <v>562</v>
      </c>
      <c r="E5818" t="s">
        <v>561</v>
      </c>
      <c r="F5818">
        <v>3296</v>
      </c>
      <c r="G5818">
        <v>181</v>
      </c>
      <c r="H5818">
        <v>13.333</v>
      </c>
      <c r="I5818">
        <v>3.0510000000000002</v>
      </c>
      <c r="J5818">
        <v>1</v>
      </c>
      <c r="K5818">
        <v>1172.3620000000001</v>
      </c>
      <c r="L5818" t="s">
        <v>560</v>
      </c>
      <c r="M5818" t="s">
        <v>559</v>
      </c>
      <c r="N5818" s="8">
        <v>43412</v>
      </c>
      <c r="O5818">
        <v>0</v>
      </c>
      <c r="P5818">
        <v>0</v>
      </c>
      <c r="Q5818">
        <v>14234.069</v>
      </c>
      <c r="R5818">
        <v>1397.087</v>
      </c>
      <c r="S5818">
        <v>2.911</v>
      </c>
      <c r="T5818">
        <v>33</v>
      </c>
      <c r="U5818">
        <v>4233.5959999999995</v>
      </c>
      <c r="V5818">
        <v>13</v>
      </c>
      <c r="W5818">
        <v>2.08</v>
      </c>
      <c r="X5818">
        <v>3.3620000000000001</v>
      </c>
      <c r="Y5818" s="8">
        <v>43412</v>
      </c>
    </row>
    <row r="5819" spans="1:25" x14ac:dyDescent="0.25">
      <c r="A5819">
        <v>-111.97778566</v>
      </c>
      <c r="B5819">
        <v>33.078894220000002</v>
      </c>
      <c r="C5819" t="s">
        <v>563</v>
      </c>
      <c r="D5819" t="s">
        <v>562</v>
      </c>
      <c r="E5819" t="s">
        <v>561</v>
      </c>
      <c r="F5819">
        <v>3297</v>
      </c>
      <c r="G5819">
        <v>182</v>
      </c>
      <c r="H5819">
        <v>13.333</v>
      </c>
      <c r="I5819">
        <v>2.92</v>
      </c>
      <c r="J5819">
        <v>1</v>
      </c>
      <c r="K5819">
        <v>1172.3820000000001</v>
      </c>
      <c r="L5819" t="s">
        <v>560</v>
      </c>
      <c r="M5819" t="s">
        <v>559</v>
      </c>
      <c r="N5819" s="8">
        <v>43412</v>
      </c>
      <c r="O5819">
        <v>0</v>
      </c>
      <c r="P5819">
        <v>0</v>
      </c>
      <c r="Q5819">
        <v>13478.862999999999</v>
      </c>
      <c r="R5819">
        <v>1382.422</v>
      </c>
      <c r="S5819">
        <v>2.88</v>
      </c>
      <c r="T5819">
        <v>33</v>
      </c>
      <c r="U5819">
        <v>4189.1570000000002</v>
      </c>
      <c r="V5819">
        <v>13</v>
      </c>
      <c r="W5819">
        <v>1.9910000000000001</v>
      </c>
      <c r="X5819">
        <v>3.218</v>
      </c>
      <c r="Y5819" s="8">
        <v>43412</v>
      </c>
    </row>
    <row r="5820" spans="1:25" x14ac:dyDescent="0.25">
      <c r="A5820">
        <v>-111.97778583</v>
      </c>
      <c r="B5820">
        <v>33.078885219999997</v>
      </c>
      <c r="C5820" t="s">
        <v>563</v>
      </c>
      <c r="D5820" t="s">
        <v>562</v>
      </c>
      <c r="E5820" t="s">
        <v>561</v>
      </c>
      <c r="F5820">
        <v>3298</v>
      </c>
      <c r="G5820">
        <v>181</v>
      </c>
      <c r="H5820">
        <v>13.333</v>
      </c>
      <c r="I5820">
        <v>2.92</v>
      </c>
      <c r="J5820">
        <v>1</v>
      </c>
      <c r="K5820">
        <v>1172.3879999999999</v>
      </c>
      <c r="L5820" t="s">
        <v>560</v>
      </c>
      <c r="M5820" t="s">
        <v>559</v>
      </c>
      <c r="N5820" s="8">
        <v>43412</v>
      </c>
      <c r="O5820">
        <v>0</v>
      </c>
      <c r="P5820">
        <v>0</v>
      </c>
      <c r="Q5820">
        <v>12924.646000000001</v>
      </c>
      <c r="R5820">
        <v>1325.58</v>
      </c>
      <c r="S5820">
        <v>2.762</v>
      </c>
      <c r="T5820">
        <v>33</v>
      </c>
      <c r="U5820">
        <v>4016.9090000000001</v>
      </c>
      <c r="V5820">
        <v>13</v>
      </c>
      <c r="W5820">
        <v>1.9910000000000001</v>
      </c>
      <c r="X5820">
        <v>3.218</v>
      </c>
      <c r="Y5820" s="8">
        <v>43412</v>
      </c>
    </row>
    <row r="5821" spans="1:25" x14ac:dyDescent="0.25">
      <c r="A5821">
        <v>-111.97778566</v>
      </c>
      <c r="B5821">
        <v>33.078877220000003</v>
      </c>
      <c r="C5821" t="s">
        <v>563</v>
      </c>
      <c r="D5821" t="s">
        <v>562</v>
      </c>
      <c r="E5821" t="s">
        <v>561</v>
      </c>
      <c r="F5821">
        <v>3299</v>
      </c>
      <c r="G5821">
        <v>182</v>
      </c>
      <c r="H5821">
        <v>13.333</v>
      </c>
      <c r="I5821">
        <v>2.8220000000000001</v>
      </c>
      <c r="J5821">
        <v>1</v>
      </c>
      <c r="K5821">
        <v>1172.5070000000001</v>
      </c>
      <c r="L5821" t="s">
        <v>560</v>
      </c>
      <c r="M5821" t="s">
        <v>559</v>
      </c>
      <c r="N5821" s="8">
        <v>43412</v>
      </c>
      <c r="O5821">
        <v>0</v>
      </c>
      <c r="P5821">
        <v>0</v>
      </c>
      <c r="Q5821">
        <v>11683.411</v>
      </c>
      <c r="R5821">
        <v>1240.077</v>
      </c>
      <c r="S5821">
        <v>2.5830000000000002</v>
      </c>
      <c r="T5821">
        <v>33</v>
      </c>
      <c r="U5821">
        <v>3757.808</v>
      </c>
      <c r="V5821">
        <v>13</v>
      </c>
      <c r="W5821">
        <v>1.9239999999999999</v>
      </c>
      <c r="X5821">
        <v>3.109</v>
      </c>
      <c r="Y5821" s="8">
        <v>43412</v>
      </c>
    </row>
    <row r="5822" spans="1:25" x14ac:dyDescent="0.25">
      <c r="A5822">
        <v>-111.97778651</v>
      </c>
      <c r="B5822">
        <v>33.078869210000001</v>
      </c>
      <c r="C5822" t="s">
        <v>563</v>
      </c>
      <c r="D5822" t="s">
        <v>562</v>
      </c>
      <c r="E5822" t="s">
        <v>561</v>
      </c>
      <c r="F5822">
        <v>3300</v>
      </c>
      <c r="G5822">
        <v>177</v>
      </c>
      <c r="H5822">
        <v>13.333</v>
      </c>
      <c r="I5822">
        <v>2.9529999999999998</v>
      </c>
      <c r="J5822">
        <v>1</v>
      </c>
      <c r="K5822">
        <v>1172.4929999999999</v>
      </c>
      <c r="L5822" t="s">
        <v>560</v>
      </c>
      <c r="M5822" t="s">
        <v>559</v>
      </c>
      <c r="N5822" s="8">
        <v>43412</v>
      </c>
      <c r="O5822">
        <v>0</v>
      </c>
      <c r="P5822">
        <v>0</v>
      </c>
      <c r="Q5822">
        <v>12836.682000000001</v>
      </c>
      <c r="R5822">
        <v>1301.93</v>
      </c>
      <c r="S5822">
        <v>2.7120000000000002</v>
      </c>
      <c r="T5822">
        <v>33</v>
      </c>
      <c r="U5822">
        <v>3945.2420000000002</v>
      </c>
      <c r="V5822">
        <v>13</v>
      </c>
      <c r="W5822">
        <v>2.0129999999999999</v>
      </c>
      <c r="X5822">
        <v>3.254</v>
      </c>
      <c r="Y5822" s="8">
        <v>43412</v>
      </c>
    </row>
    <row r="5823" spans="1:25" x14ac:dyDescent="0.25">
      <c r="A5823">
        <v>-111.97778532</v>
      </c>
      <c r="B5823">
        <v>33.078861209999999</v>
      </c>
      <c r="C5823" t="s">
        <v>563</v>
      </c>
      <c r="D5823" t="s">
        <v>562</v>
      </c>
      <c r="E5823" t="s">
        <v>561</v>
      </c>
      <c r="F5823">
        <v>3301</v>
      </c>
      <c r="G5823">
        <v>184</v>
      </c>
      <c r="H5823">
        <v>13.333</v>
      </c>
      <c r="I5823">
        <v>3.2480000000000002</v>
      </c>
      <c r="J5823">
        <v>1</v>
      </c>
      <c r="K5823">
        <v>1172.451</v>
      </c>
      <c r="L5823" t="s">
        <v>560</v>
      </c>
      <c r="M5823" t="s">
        <v>559</v>
      </c>
      <c r="N5823" s="8">
        <v>43412</v>
      </c>
      <c r="O5823">
        <v>0</v>
      </c>
      <c r="P5823">
        <v>0</v>
      </c>
      <c r="Q5823">
        <v>13031.116</v>
      </c>
      <c r="R5823">
        <v>1201.5</v>
      </c>
      <c r="S5823">
        <v>2.5030000000000001</v>
      </c>
      <c r="T5823">
        <v>33</v>
      </c>
      <c r="U5823">
        <v>3640.9079999999999</v>
      </c>
      <c r="V5823">
        <v>13</v>
      </c>
      <c r="W5823">
        <v>2.2149999999999999</v>
      </c>
      <c r="X5823">
        <v>3.5790000000000002</v>
      </c>
      <c r="Y5823" s="8">
        <v>43412</v>
      </c>
    </row>
    <row r="5824" spans="1:25" x14ac:dyDescent="0.25">
      <c r="A5824">
        <v>-111.97778549</v>
      </c>
      <c r="B5824">
        <v>33.078853209999998</v>
      </c>
      <c r="C5824" t="s">
        <v>563</v>
      </c>
      <c r="D5824" t="s">
        <v>562</v>
      </c>
      <c r="E5824" t="s">
        <v>561</v>
      </c>
      <c r="F5824">
        <v>3302</v>
      </c>
      <c r="G5824">
        <v>183</v>
      </c>
      <c r="H5824">
        <v>13.333</v>
      </c>
      <c r="I5824">
        <v>2.92</v>
      </c>
      <c r="J5824">
        <v>1</v>
      </c>
      <c r="K5824">
        <v>1172.402</v>
      </c>
      <c r="L5824" t="s">
        <v>560</v>
      </c>
      <c r="M5824" t="s">
        <v>559</v>
      </c>
      <c r="N5824" s="8">
        <v>43412</v>
      </c>
      <c r="O5824">
        <v>0</v>
      </c>
      <c r="P5824">
        <v>0</v>
      </c>
      <c r="Q5824">
        <v>11898.169</v>
      </c>
      <c r="R5824">
        <v>1220.3019999999999</v>
      </c>
      <c r="S5824">
        <v>2.5419999999999998</v>
      </c>
      <c r="T5824">
        <v>33</v>
      </c>
      <c r="U5824">
        <v>3697.886</v>
      </c>
      <c r="V5824">
        <v>13</v>
      </c>
      <c r="W5824">
        <v>1.9910000000000001</v>
      </c>
      <c r="X5824">
        <v>3.218</v>
      </c>
      <c r="Y5824" s="8">
        <v>43412</v>
      </c>
    </row>
    <row r="5825" spans="1:25" x14ac:dyDescent="0.25">
      <c r="A5825">
        <v>-111.97778633999999</v>
      </c>
      <c r="B5825">
        <v>33.078844220000001</v>
      </c>
      <c r="C5825" t="s">
        <v>563</v>
      </c>
      <c r="D5825" t="s">
        <v>562</v>
      </c>
      <c r="E5825" t="s">
        <v>561</v>
      </c>
      <c r="F5825">
        <v>3303</v>
      </c>
      <c r="G5825">
        <v>178</v>
      </c>
      <c r="H5825">
        <v>13.333</v>
      </c>
      <c r="I5825">
        <v>2.9529999999999998</v>
      </c>
      <c r="J5825">
        <v>1</v>
      </c>
      <c r="K5825">
        <v>1172.3920000000001</v>
      </c>
      <c r="L5825" t="s">
        <v>560</v>
      </c>
      <c r="M5825" t="s">
        <v>559</v>
      </c>
      <c r="N5825" s="8">
        <v>43412</v>
      </c>
      <c r="O5825">
        <v>0</v>
      </c>
      <c r="P5825">
        <v>0</v>
      </c>
      <c r="Q5825">
        <v>11193.141</v>
      </c>
      <c r="R5825">
        <v>1135.2380000000001</v>
      </c>
      <c r="S5825">
        <v>2.3650000000000002</v>
      </c>
      <c r="T5825">
        <v>33</v>
      </c>
      <c r="U5825">
        <v>3440.114</v>
      </c>
      <c r="V5825">
        <v>13</v>
      </c>
      <c r="W5825">
        <v>2.0129999999999999</v>
      </c>
      <c r="X5825">
        <v>3.254</v>
      </c>
      <c r="Y5825" s="8">
        <v>43412</v>
      </c>
    </row>
    <row r="5826" spans="1:25" x14ac:dyDescent="0.25">
      <c r="A5826">
        <v>-111.97778617</v>
      </c>
      <c r="B5826">
        <v>33.078836219999999</v>
      </c>
      <c r="C5826" t="s">
        <v>563</v>
      </c>
      <c r="D5826" t="s">
        <v>562</v>
      </c>
      <c r="E5826" t="s">
        <v>561</v>
      </c>
      <c r="F5826">
        <v>3304</v>
      </c>
      <c r="G5826">
        <v>179</v>
      </c>
      <c r="H5826">
        <v>13.333</v>
      </c>
      <c r="I5826">
        <v>2.9529999999999998</v>
      </c>
      <c r="J5826">
        <v>1</v>
      </c>
      <c r="K5826">
        <v>1172.3620000000001</v>
      </c>
      <c r="L5826" t="s">
        <v>560</v>
      </c>
      <c r="M5826" t="s">
        <v>559</v>
      </c>
      <c r="N5826" s="8">
        <v>43412</v>
      </c>
      <c r="O5826">
        <v>0</v>
      </c>
      <c r="P5826">
        <v>0</v>
      </c>
      <c r="Q5826">
        <v>10638.758</v>
      </c>
      <c r="R5826">
        <v>1079.011</v>
      </c>
      <c r="S5826">
        <v>2.2480000000000002</v>
      </c>
      <c r="T5826">
        <v>33</v>
      </c>
      <c r="U5826">
        <v>3269.7289999999998</v>
      </c>
      <c r="V5826">
        <v>13</v>
      </c>
      <c r="W5826">
        <v>2.0129999999999999</v>
      </c>
      <c r="X5826">
        <v>3.254</v>
      </c>
      <c r="Y5826" s="8">
        <v>43412</v>
      </c>
    </row>
    <row r="5827" spans="1:25" x14ac:dyDescent="0.25">
      <c r="A5827">
        <v>-111.97778583</v>
      </c>
      <c r="B5827">
        <v>33.078828219999998</v>
      </c>
      <c r="C5827" t="s">
        <v>563</v>
      </c>
      <c r="D5827" t="s">
        <v>562</v>
      </c>
      <c r="E5827" t="s">
        <v>561</v>
      </c>
      <c r="F5827">
        <v>3305</v>
      </c>
      <c r="G5827">
        <v>181</v>
      </c>
      <c r="H5827">
        <v>13.333</v>
      </c>
      <c r="I5827">
        <v>2.9529999999999998</v>
      </c>
      <c r="J5827">
        <v>1</v>
      </c>
      <c r="K5827">
        <v>1172.454</v>
      </c>
      <c r="L5827" t="s">
        <v>560</v>
      </c>
      <c r="M5827" t="s">
        <v>559</v>
      </c>
      <c r="N5827" s="8">
        <v>43412</v>
      </c>
      <c r="O5827">
        <v>0</v>
      </c>
      <c r="P5827">
        <v>0</v>
      </c>
      <c r="Q5827">
        <v>11412.415999999999</v>
      </c>
      <c r="R5827">
        <v>1157.4770000000001</v>
      </c>
      <c r="S5827">
        <v>2.411</v>
      </c>
      <c r="T5827">
        <v>33</v>
      </c>
      <c r="U5827">
        <v>3507.5059999999999</v>
      </c>
      <c r="V5827">
        <v>13</v>
      </c>
      <c r="W5827">
        <v>2.0129999999999999</v>
      </c>
      <c r="X5827">
        <v>3.254</v>
      </c>
      <c r="Y5827" s="8">
        <v>43412</v>
      </c>
    </row>
    <row r="5828" spans="1:25" x14ac:dyDescent="0.25">
      <c r="A5828">
        <v>-111.97778599999999</v>
      </c>
      <c r="B5828">
        <v>33.078820229999998</v>
      </c>
      <c r="C5828" t="s">
        <v>563</v>
      </c>
      <c r="D5828" t="s">
        <v>562</v>
      </c>
      <c r="E5828" t="s">
        <v>561</v>
      </c>
      <c r="F5828">
        <v>3306</v>
      </c>
      <c r="G5828">
        <v>180</v>
      </c>
      <c r="H5828">
        <v>13.333</v>
      </c>
      <c r="I5828">
        <v>2.9860000000000002</v>
      </c>
      <c r="J5828">
        <v>1</v>
      </c>
      <c r="K5828">
        <v>1172.395</v>
      </c>
      <c r="L5828" t="s">
        <v>560</v>
      </c>
      <c r="M5828" t="s">
        <v>559</v>
      </c>
      <c r="N5828" s="8">
        <v>43412</v>
      </c>
      <c r="O5828">
        <v>0</v>
      </c>
      <c r="P5828">
        <v>0</v>
      </c>
      <c r="Q5828">
        <v>10814.905000000001</v>
      </c>
      <c r="R5828">
        <v>1084.8219999999999</v>
      </c>
      <c r="S5828">
        <v>2.2599999999999998</v>
      </c>
      <c r="T5828">
        <v>33</v>
      </c>
      <c r="U5828">
        <v>3287.34</v>
      </c>
      <c r="V5828">
        <v>13</v>
      </c>
      <c r="W5828">
        <v>2.036</v>
      </c>
      <c r="X5828">
        <v>3.29</v>
      </c>
      <c r="Y5828" s="8">
        <v>43412</v>
      </c>
    </row>
    <row r="5829" spans="1:25" x14ac:dyDescent="0.25">
      <c r="A5829">
        <v>-111.97778614000001</v>
      </c>
      <c r="B5829">
        <v>33.078811190000003</v>
      </c>
      <c r="C5829" t="s">
        <v>563</v>
      </c>
      <c r="D5829" t="s">
        <v>562</v>
      </c>
      <c r="E5829" t="s">
        <v>561</v>
      </c>
      <c r="F5829">
        <v>3307</v>
      </c>
      <c r="G5829">
        <v>185</v>
      </c>
      <c r="H5829">
        <v>13.333</v>
      </c>
      <c r="I5829">
        <v>3.4119999999999999</v>
      </c>
      <c r="J5829">
        <v>1</v>
      </c>
      <c r="K5829">
        <v>1172.395</v>
      </c>
      <c r="L5829" t="s">
        <v>560</v>
      </c>
      <c r="M5829" t="s">
        <v>559</v>
      </c>
      <c r="N5829" s="8">
        <v>43412</v>
      </c>
      <c r="O5829">
        <v>0</v>
      </c>
      <c r="P5829">
        <v>0</v>
      </c>
      <c r="Q5829">
        <v>9811.6180000000004</v>
      </c>
      <c r="R5829">
        <v>861.16099999999994</v>
      </c>
      <c r="S5829">
        <v>1.794</v>
      </c>
      <c r="T5829">
        <v>33</v>
      </c>
      <c r="U5829">
        <v>2609.58</v>
      </c>
      <c r="V5829">
        <v>13</v>
      </c>
      <c r="W5829">
        <v>2.3260000000000001</v>
      </c>
      <c r="X5829">
        <v>3.76</v>
      </c>
      <c r="Y5829" s="8">
        <v>43412</v>
      </c>
    </row>
    <row r="5830" spans="1:25" x14ac:dyDescent="0.25">
      <c r="A5830">
        <v>-111.97778666000001</v>
      </c>
      <c r="B5830">
        <v>33.078803219999998</v>
      </c>
      <c r="C5830" t="s">
        <v>563</v>
      </c>
      <c r="D5830" t="s">
        <v>562</v>
      </c>
      <c r="E5830" t="s">
        <v>561</v>
      </c>
      <c r="F5830">
        <v>3308</v>
      </c>
      <c r="G5830">
        <v>182</v>
      </c>
      <c r="H5830">
        <v>13.333</v>
      </c>
      <c r="I5830">
        <v>2.887</v>
      </c>
      <c r="J5830">
        <v>1</v>
      </c>
      <c r="K5830">
        <v>1172.4179999999999</v>
      </c>
      <c r="L5830" t="s">
        <v>560</v>
      </c>
      <c r="M5830" t="s">
        <v>559</v>
      </c>
      <c r="N5830" s="8">
        <v>43412</v>
      </c>
      <c r="O5830">
        <v>0</v>
      </c>
      <c r="P5830">
        <v>0</v>
      </c>
      <c r="Q5830">
        <v>10398.168</v>
      </c>
      <c r="R5830">
        <v>1078.578</v>
      </c>
      <c r="S5830">
        <v>2.2469999999999999</v>
      </c>
      <c r="T5830">
        <v>33</v>
      </c>
      <c r="U5830">
        <v>3268.4169999999999</v>
      </c>
      <c r="V5830">
        <v>13</v>
      </c>
      <c r="W5830">
        <v>1.9690000000000001</v>
      </c>
      <c r="X5830">
        <v>3.181</v>
      </c>
      <c r="Y5830" s="8">
        <v>43412</v>
      </c>
    </row>
    <row r="5831" spans="1:25" x14ac:dyDescent="0.25">
      <c r="A5831">
        <v>-111.97778734000001</v>
      </c>
      <c r="B5831">
        <v>33.078795220000003</v>
      </c>
      <c r="C5831" t="s">
        <v>563</v>
      </c>
      <c r="D5831" t="s">
        <v>562</v>
      </c>
      <c r="E5831" t="s">
        <v>561</v>
      </c>
      <c r="F5831">
        <v>3309</v>
      </c>
      <c r="G5831">
        <v>178</v>
      </c>
      <c r="H5831">
        <v>13.333</v>
      </c>
      <c r="I5831">
        <v>2.887</v>
      </c>
      <c r="J5831">
        <v>1</v>
      </c>
      <c r="K5831">
        <v>1172.444</v>
      </c>
      <c r="L5831" t="s">
        <v>560</v>
      </c>
      <c r="M5831" t="s">
        <v>559</v>
      </c>
      <c r="N5831" s="8">
        <v>43412</v>
      </c>
      <c r="O5831">
        <v>0</v>
      </c>
      <c r="P5831">
        <v>0</v>
      </c>
      <c r="Q5831">
        <v>12136.832</v>
      </c>
      <c r="R5831">
        <v>1258.925</v>
      </c>
      <c r="S5831">
        <v>2.6230000000000002</v>
      </c>
      <c r="T5831">
        <v>33</v>
      </c>
      <c r="U5831">
        <v>3814.9250000000002</v>
      </c>
      <c r="V5831">
        <v>13</v>
      </c>
      <c r="W5831">
        <v>1.9690000000000001</v>
      </c>
      <c r="X5831">
        <v>3.181</v>
      </c>
      <c r="Y5831" s="8">
        <v>43412</v>
      </c>
    </row>
    <row r="5832" spans="1:25" x14ac:dyDescent="0.25">
      <c r="A5832">
        <v>-111.97778649</v>
      </c>
      <c r="B5832">
        <v>33.078787210000002</v>
      </c>
      <c r="C5832" t="s">
        <v>563</v>
      </c>
      <c r="D5832" t="s">
        <v>562</v>
      </c>
      <c r="E5832" t="s">
        <v>561</v>
      </c>
      <c r="F5832">
        <v>3310</v>
      </c>
      <c r="G5832">
        <v>183</v>
      </c>
      <c r="H5832">
        <v>13.333</v>
      </c>
      <c r="I5832">
        <v>2.887</v>
      </c>
      <c r="J5832">
        <v>1</v>
      </c>
      <c r="K5832">
        <v>1172.3789999999999</v>
      </c>
      <c r="L5832" t="s">
        <v>560</v>
      </c>
      <c r="M5832" t="s">
        <v>559</v>
      </c>
      <c r="N5832" s="8">
        <v>43412</v>
      </c>
      <c r="O5832">
        <v>0</v>
      </c>
      <c r="P5832">
        <v>0</v>
      </c>
      <c r="Q5832">
        <v>12125.870999999999</v>
      </c>
      <c r="R5832">
        <v>1257.788</v>
      </c>
      <c r="S5832">
        <v>2.62</v>
      </c>
      <c r="T5832">
        <v>33</v>
      </c>
      <c r="U5832">
        <v>3811.48</v>
      </c>
      <c r="V5832">
        <v>13</v>
      </c>
      <c r="W5832">
        <v>1.9690000000000001</v>
      </c>
      <c r="X5832">
        <v>3.181</v>
      </c>
      <c r="Y5832" s="8">
        <v>43412</v>
      </c>
    </row>
    <row r="5833" spans="1:25" x14ac:dyDescent="0.25">
      <c r="A5833">
        <v>-111.97778651</v>
      </c>
      <c r="B5833">
        <v>33.07877921</v>
      </c>
      <c r="C5833" t="s">
        <v>563</v>
      </c>
      <c r="D5833" t="s">
        <v>562</v>
      </c>
      <c r="E5833" t="s">
        <v>561</v>
      </c>
      <c r="F5833">
        <v>3311</v>
      </c>
      <c r="G5833">
        <v>177</v>
      </c>
      <c r="H5833">
        <v>13.333</v>
      </c>
      <c r="I5833">
        <v>2.92</v>
      </c>
      <c r="J5833">
        <v>1</v>
      </c>
      <c r="K5833">
        <v>1172.4280000000001</v>
      </c>
      <c r="L5833" t="s">
        <v>560</v>
      </c>
      <c r="M5833" t="s">
        <v>559</v>
      </c>
      <c r="N5833" s="8">
        <v>43412</v>
      </c>
      <c r="O5833">
        <v>0</v>
      </c>
      <c r="P5833">
        <v>0</v>
      </c>
      <c r="Q5833">
        <v>10618.874</v>
      </c>
      <c r="R5833">
        <v>1089.095</v>
      </c>
      <c r="S5833">
        <v>2.2690000000000001</v>
      </c>
      <c r="T5833">
        <v>33</v>
      </c>
      <c r="U5833">
        <v>3300.288</v>
      </c>
      <c r="V5833">
        <v>13</v>
      </c>
      <c r="W5833">
        <v>1.9910000000000001</v>
      </c>
      <c r="X5833">
        <v>3.218</v>
      </c>
      <c r="Y5833" s="8">
        <v>43412</v>
      </c>
    </row>
    <row r="5834" spans="1:25" x14ac:dyDescent="0.25">
      <c r="A5834">
        <v>-111.97778700000001</v>
      </c>
      <c r="B5834">
        <v>33.078771230000001</v>
      </c>
      <c r="C5834" t="s">
        <v>563</v>
      </c>
      <c r="D5834" t="s">
        <v>562</v>
      </c>
      <c r="E5834" t="s">
        <v>561</v>
      </c>
      <c r="F5834">
        <v>3312</v>
      </c>
      <c r="G5834">
        <v>180</v>
      </c>
      <c r="H5834">
        <v>13.333</v>
      </c>
      <c r="I5834">
        <v>3.0179999999999998</v>
      </c>
      <c r="J5834">
        <v>1</v>
      </c>
      <c r="K5834">
        <v>1172.4179999999999</v>
      </c>
      <c r="L5834" t="s">
        <v>560</v>
      </c>
      <c r="M5834" t="s">
        <v>559</v>
      </c>
      <c r="N5834" s="8">
        <v>43412</v>
      </c>
      <c r="O5834">
        <v>0</v>
      </c>
      <c r="P5834">
        <v>0</v>
      </c>
      <c r="Q5834">
        <v>11788.284</v>
      </c>
      <c r="R5834">
        <v>1169.607</v>
      </c>
      <c r="S5834">
        <v>2.4369999999999998</v>
      </c>
      <c r="T5834">
        <v>33</v>
      </c>
      <c r="U5834">
        <v>3544.2640000000001</v>
      </c>
      <c r="V5834">
        <v>13</v>
      </c>
      <c r="W5834">
        <v>2.0579999999999998</v>
      </c>
      <c r="X5834">
        <v>3.3260000000000001</v>
      </c>
      <c r="Y5834" s="8">
        <v>43412</v>
      </c>
    </row>
    <row r="5835" spans="1:25" x14ac:dyDescent="0.25">
      <c r="A5835">
        <v>-111.97778617</v>
      </c>
      <c r="B5835">
        <v>33.078762220000002</v>
      </c>
      <c r="C5835" t="s">
        <v>563</v>
      </c>
      <c r="D5835" t="s">
        <v>562</v>
      </c>
      <c r="E5835" t="s">
        <v>561</v>
      </c>
      <c r="F5835">
        <v>3313</v>
      </c>
      <c r="G5835">
        <v>179</v>
      </c>
      <c r="H5835">
        <v>13.333</v>
      </c>
      <c r="I5835">
        <v>2.7890000000000001</v>
      </c>
      <c r="J5835">
        <v>1</v>
      </c>
      <c r="K5835">
        <v>1172.425</v>
      </c>
      <c r="L5835" t="s">
        <v>560</v>
      </c>
      <c r="M5835" t="s">
        <v>559</v>
      </c>
      <c r="N5835" s="8">
        <v>43412</v>
      </c>
      <c r="O5835">
        <v>0</v>
      </c>
      <c r="P5835">
        <v>0</v>
      </c>
      <c r="Q5835">
        <v>10193.599</v>
      </c>
      <c r="R5835">
        <v>1094.6769999999999</v>
      </c>
      <c r="S5835">
        <v>2.2810000000000001</v>
      </c>
      <c r="T5835">
        <v>33</v>
      </c>
      <c r="U5835">
        <v>3317.2020000000002</v>
      </c>
      <c r="V5835">
        <v>13</v>
      </c>
      <c r="W5835">
        <v>1.901</v>
      </c>
      <c r="X5835">
        <v>3.073</v>
      </c>
      <c r="Y5835" s="8">
        <v>43412</v>
      </c>
    </row>
    <row r="5836" spans="1:25" x14ac:dyDescent="0.25">
      <c r="A5836">
        <v>-111.97778599999999</v>
      </c>
      <c r="B5836">
        <v>33.078754230000001</v>
      </c>
      <c r="C5836" t="s">
        <v>563</v>
      </c>
      <c r="D5836" t="s">
        <v>562</v>
      </c>
      <c r="E5836" t="s">
        <v>561</v>
      </c>
      <c r="F5836">
        <v>3314</v>
      </c>
      <c r="G5836">
        <v>180</v>
      </c>
      <c r="H5836">
        <v>13.333</v>
      </c>
      <c r="I5836">
        <v>3.117</v>
      </c>
      <c r="J5836">
        <v>1</v>
      </c>
      <c r="K5836">
        <v>1172.4280000000001</v>
      </c>
      <c r="L5836" t="s">
        <v>560</v>
      </c>
      <c r="M5836" t="s">
        <v>559</v>
      </c>
      <c r="N5836" s="8">
        <v>43412</v>
      </c>
      <c r="O5836">
        <v>0</v>
      </c>
      <c r="P5836">
        <v>0</v>
      </c>
      <c r="Q5836">
        <v>11993.678</v>
      </c>
      <c r="R5836">
        <v>1152.4079999999999</v>
      </c>
      <c r="S5836">
        <v>2.4009999999999998</v>
      </c>
      <c r="T5836">
        <v>33</v>
      </c>
      <c r="U5836">
        <v>3492.1439999999998</v>
      </c>
      <c r="V5836">
        <v>13</v>
      </c>
      <c r="W5836">
        <v>2.125</v>
      </c>
      <c r="X5836">
        <v>3.4340000000000002</v>
      </c>
      <c r="Y5836" s="8">
        <v>43412</v>
      </c>
    </row>
    <row r="5837" spans="1:25" x14ac:dyDescent="0.25">
      <c r="A5837">
        <v>-111.97778683</v>
      </c>
      <c r="B5837">
        <v>33.078746219999999</v>
      </c>
      <c r="C5837" t="s">
        <v>563</v>
      </c>
      <c r="D5837" t="s">
        <v>562</v>
      </c>
      <c r="E5837" t="s">
        <v>561</v>
      </c>
      <c r="F5837">
        <v>3315</v>
      </c>
      <c r="G5837">
        <v>181</v>
      </c>
      <c r="H5837">
        <v>13.333</v>
      </c>
      <c r="I5837">
        <v>2.9860000000000002</v>
      </c>
      <c r="J5837">
        <v>1</v>
      </c>
      <c r="K5837">
        <v>1172.356</v>
      </c>
      <c r="L5837" t="s">
        <v>560</v>
      </c>
      <c r="M5837" t="s">
        <v>559</v>
      </c>
      <c r="N5837" s="8">
        <v>43412</v>
      </c>
      <c r="O5837">
        <v>0</v>
      </c>
      <c r="P5837">
        <v>0</v>
      </c>
      <c r="Q5837">
        <v>10680.289000000001</v>
      </c>
      <c r="R5837">
        <v>1071.319</v>
      </c>
      <c r="S5837">
        <v>2.2320000000000002</v>
      </c>
      <c r="T5837">
        <v>33</v>
      </c>
      <c r="U5837">
        <v>3246.422</v>
      </c>
      <c r="V5837">
        <v>13</v>
      </c>
      <c r="W5837">
        <v>2.036</v>
      </c>
      <c r="X5837">
        <v>3.29</v>
      </c>
      <c r="Y5837" s="8">
        <v>43412</v>
      </c>
    </row>
    <row r="5838" spans="1:25" x14ac:dyDescent="0.25">
      <c r="A5838">
        <v>-111.97778563</v>
      </c>
      <c r="B5838">
        <v>33.07873815</v>
      </c>
      <c r="C5838" t="s">
        <v>563</v>
      </c>
      <c r="D5838" t="s">
        <v>562</v>
      </c>
      <c r="E5838" t="s">
        <v>561</v>
      </c>
      <c r="F5838">
        <v>3316</v>
      </c>
      <c r="G5838">
        <v>188</v>
      </c>
      <c r="H5838">
        <v>13.333</v>
      </c>
      <c r="I5838">
        <v>3.0510000000000002</v>
      </c>
      <c r="J5838">
        <v>1</v>
      </c>
      <c r="K5838">
        <v>1172.365</v>
      </c>
      <c r="L5838" t="s">
        <v>560</v>
      </c>
      <c r="M5838" t="s">
        <v>559</v>
      </c>
      <c r="N5838" s="8">
        <v>43412</v>
      </c>
      <c r="O5838">
        <v>0</v>
      </c>
      <c r="P5838">
        <v>0</v>
      </c>
      <c r="Q5838">
        <v>12251.234</v>
      </c>
      <c r="R5838">
        <v>1202.47</v>
      </c>
      <c r="S5838">
        <v>2.5049999999999999</v>
      </c>
      <c r="T5838">
        <v>33</v>
      </c>
      <c r="U5838">
        <v>3643.848</v>
      </c>
      <c r="V5838">
        <v>13</v>
      </c>
      <c r="W5838">
        <v>2.08</v>
      </c>
      <c r="X5838">
        <v>3.3620000000000001</v>
      </c>
      <c r="Y5838" s="8">
        <v>43412</v>
      </c>
    </row>
    <row r="5839" spans="1:25" x14ac:dyDescent="0.25">
      <c r="A5839">
        <v>-111.97778749</v>
      </c>
      <c r="B5839">
        <v>33.078729209999999</v>
      </c>
      <c r="C5839" t="s">
        <v>563</v>
      </c>
      <c r="D5839" t="s">
        <v>562</v>
      </c>
      <c r="E5839" t="s">
        <v>561</v>
      </c>
      <c r="F5839">
        <v>3317</v>
      </c>
      <c r="G5839">
        <v>183</v>
      </c>
      <c r="H5839">
        <v>13.333</v>
      </c>
      <c r="I5839">
        <v>2.9529999999999998</v>
      </c>
      <c r="J5839">
        <v>1</v>
      </c>
      <c r="K5839">
        <v>1172.4110000000001</v>
      </c>
      <c r="L5839" t="s">
        <v>560</v>
      </c>
      <c r="M5839" t="s">
        <v>559</v>
      </c>
      <c r="N5839" s="8">
        <v>43412</v>
      </c>
      <c r="O5839">
        <v>0</v>
      </c>
      <c r="P5839">
        <v>0</v>
      </c>
      <c r="Q5839">
        <v>12816.413</v>
      </c>
      <c r="R5839">
        <v>1299.874</v>
      </c>
      <c r="S5839">
        <v>2.7080000000000002</v>
      </c>
      <c r="T5839">
        <v>33</v>
      </c>
      <c r="U5839">
        <v>3939.0120000000002</v>
      </c>
      <c r="V5839">
        <v>13</v>
      </c>
      <c r="W5839">
        <v>2.0129999999999999</v>
      </c>
      <c r="X5839">
        <v>3.254</v>
      </c>
      <c r="Y5839" s="8">
        <v>43412</v>
      </c>
    </row>
    <row r="5840" spans="1:25" x14ac:dyDescent="0.25">
      <c r="A5840">
        <v>-111.97778614000001</v>
      </c>
      <c r="B5840">
        <v>33.078721190000003</v>
      </c>
      <c r="C5840" t="s">
        <v>563</v>
      </c>
      <c r="D5840" t="s">
        <v>562</v>
      </c>
      <c r="E5840" t="s">
        <v>561</v>
      </c>
      <c r="F5840">
        <v>3318</v>
      </c>
      <c r="G5840">
        <v>185</v>
      </c>
      <c r="H5840">
        <v>13.333</v>
      </c>
      <c r="I5840">
        <v>2.92</v>
      </c>
      <c r="J5840">
        <v>1</v>
      </c>
      <c r="K5840">
        <v>1172.425</v>
      </c>
      <c r="L5840" t="s">
        <v>560</v>
      </c>
      <c r="M5840" t="s">
        <v>559</v>
      </c>
      <c r="N5840" s="8">
        <v>43412</v>
      </c>
      <c r="O5840">
        <v>0</v>
      </c>
      <c r="P5840">
        <v>0</v>
      </c>
      <c r="Q5840">
        <v>12719.251</v>
      </c>
      <c r="R5840">
        <v>1304.5139999999999</v>
      </c>
      <c r="S5840">
        <v>2.718</v>
      </c>
      <c r="T5840">
        <v>33</v>
      </c>
      <c r="U5840">
        <v>3953.0729999999999</v>
      </c>
      <c r="V5840">
        <v>13</v>
      </c>
      <c r="W5840">
        <v>1.9910000000000001</v>
      </c>
      <c r="X5840">
        <v>3.218</v>
      </c>
      <c r="Y5840" s="8">
        <v>43412</v>
      </c>
    </row>
    <row r="5841" spans="1:25" x14ac:dyDescent="0.25">
      <c r="A5841">
        <v>-111.9777892</v>
      </c>
      <c r="B5841">
        <v>33.07871316</v>
      </c>
      <c r="C5841" t="s">
        <v>563</v>
      </c>
      <c r="D5841" t="s">
        <v>562</v>
      </c>
      <c r="E5841" t="s">
        <v>561</v>
      </c>
      <c r="F5841">
        <v>3319</v>
      </c>
      <c r="G5841">
        <v>173</v>
      </c>
      <c r="H5841">
        <v>13.333</v>
      </c>
      <c r="I5841">
        <v>3.0179999999999998</v>
      </c>
      <c r="J5841">
        <v>1</v>
      </c>
      <c r="K5841">
        <v>1172.3820000000001</v>
      </c>
      <c r="L5841" t="s">
        <v>560</v>
      </c>
      <c r="M5841" t="s">
        <v>559</v>
      </c>
      <c r="N5841" s="8">
        <v>43412</v>
      </c>
      <c r="O5841">
        <v>0</v>
      </c>
      <c r="P5841">
        <v>0</v>
      </c>
      <c r="Q5841">
        <v>14133.382</v>
      </c>
      <c r="R5841">
        <v>1402.2829999999999</v>
      </c>
      <c r="S5841">
        <v>2.9209999999999998</v>
      </c>
      <c r="T5841">
        <v>33</v>
      </c>
      <c r="U5841">
        <v>4249.3410000000003</v>
      </c>
      <c r="V5841">
        <v>13</v>
      </c>
      <c r="W5841">
        <v>2.0579999999999998</v>
      </c>
      <c r="X5841">
        <v>3.3260000000000001</v>
      </c>
      <c r="Y5841" s="8">
        <v>43412</v>
      </c>
    </row>
    <row r="5842" spans="1:25" x14ac:dyDescent="0.25">
      <c r="A5842">
        <v>-111.97778597</v>
      </c>
      <c r="B5842">
        <v>33.07870518</v>
      </c>
      <c r="C5842" t="s">
        <v>563</v>
      </c>
      <c r="D5842" t="s">
        <v>562</v>
      </c>
      <c r="E5842" t="s">
        <v>561</v>
      </c>
      <c r="F5842">
        <v>3320</v>
      </c>
      <c r="G5842">
        <v>186</v>
      </c>
      <c r="H5842">
        <v>13.333</v>
      </c>
      <c r="I5842">
        <v>2.8220000000000001</v>
      </c>
      <c r="J5842">
        <v>1</v>
      </c>
      <c r="K5842">
        <v>1172.4079999999999</v>
      </c>
      <c r="L5842" t="s">
        <v>560</v>
      </c>
      <c r="M5842" t="s">
        <v>559</v>
      </c>
      <c r="N5842" s="8">
        <v>43412</v>
      </c>
      <c r="O5842">
        <v>0</v>
      </c>
      <c r="P5842">
        <v>0</v>
      </c>
      <c r="Q5842">
        <v>11944.822</v>
      </c>
      <c r="R5842">
        <v>1267.8230000000001</v>
      </c>
      <c r="S5842">
        <v>2.641</v>
      </c>
      <c r="T5842">
        <v>33</v>
      </c>
      <c r="U5842">
        <v>3841.8870000000002</v>
      </c>
      <c r="V5842">
        <v>13</v>
      </c>
      <c r="W5842">
        <v>1.9239999999999999</v>
      </c>
      <c r="X5842">
        <v>3.109</v>
      </c>
      <c r="Y5842" s="8">
        <v>43412</v>
      </c>
    </row>
    <row r="5843" spans="1:25" x14ac:dyDescent="0.25">
      <c r="A5843">
        <v>-111.97778783</v>
      </c>
      <c r="B5843">
        <v>33.078697220000002</v>
      </c>
      <c r="C5843" t="s">
        <v>563</v>
      </c>
      <c r="D5843" t="s">
        <v>562</v>
      </c>
      <c r="E5843" t="s">
        <v>561</v>
      </c>
      <c r="F5843">
        <v>3321</v>
      </c>
      <c r="G5843">
        <v>181</v>
      </c>
      <c r="H5843">
        <v>13.333</v>
      </c>
      <c r="I5843">
        <v>2.887</v>
      </c>
      <c r="J5843">
        <v>1</v>
      </c>
      <c r="K5843">
        <v>1172.3430000000001</v>
      </c>
      <c r="L5843" t="s">
        <v>560</v>
      </c>
      <c r="M5843" t="s">
        <v>559</v>
      </c>
      <c r="N5843" s="8">
        <v>43412</v>
      </c>
      <c r="O5843">
        <v>0</v>
      </c>
      <c r="P5843">
        <v>0</v>
      </c>
      <c r="Q5843">
        <v>14102.097</v>
      </c>
      <c r="R5843">
        <v>1462.778</v>
      </c>
      <c r="S5843">
        <v>3.0470000000000002</v>
      </c>
      <c r="T5843">
        <v>33</v>
      </c>
      <c r="U5843">
        <v>4432.6589999999997</v>
      </c>
      <c r="V5843">
        <v>13</v>
      </c>
      <c r="W5843">
        <v>1.9690000000000001</v>
      </c>
      <c r="X5843">
        <v>3.181</v>
      </c>
      <c r="Y5843" s="8">
        <v>43412</v>
      </c>
    </row>
    <row r="5844" spans="1:25" x14ac:dyDescent="0.25">
      <c r="A5844">
        <v>-111.97778632000001</v>
      </c>
      <c r="B5844">
        <v>33.078688210000003</v>
      </c>
      <c r="C5844" t="s">
        <v>563</v>
      </c>
      <c r="D5844" t="s">
        <v>562</v>
      </c>
      <c r="E5844" t="s">
        <v>561</v>
      </c>
      <c r="F5844">
        <v>3322</v>
      </c>
      <c r="G5844">
        <v>184</v>
      </c>
      <c r="H5844">
        <v>13.333</v>
      </c>
      <c r="I5844">
        <v>2.9529999999999998</v>
      </c>
      <c r="J5844">
        <v>1</v>
      </c>
      <c r="K5844">
        <v>1172.3520000000001</v>
      </c>
      <c r="L5844" t="s">
        <v>560</v>
      </c>
      <c r="M5844" t="s">
        <v>559</v>
      </c>
      <c r="N5844" s="8">
        <v>43412</v>
      </c>
      <c r="O5844">
        <v>0</v>
      </c>
      <c r="P5844">
        <v>0</v>
      </c>
      <c r="Q5844">
        <v>13368.371999999999</v>
      </c>
      <c r="R5844">
        <v>1355.855</v>
      </c>
      <c r="S5844">
        <v>2.8250000000000002</v>
      </c>
      <c r="T5844">
        <v>33</v>
      </c>
      <c r="U5844">
        <v>4108.652</v>
      </c>
      <c r="V5844">
        <v>13</v>
      </c>
      <c r="W5844">
        <v>2.0129999999999999</v>
      </c>
      <c r="X5844">
        <v>3.254</v>
      </c>
      <c r="Y5844" s="8">
        <v>43412</v>
      </c>
    </row>
    <row r="5845" spans="1:25" x14ac:dyDescent="0.25">
      <c r="A5845">
        <v>-111.977788</v>
      </c>
      <c r="B5845">
        <v>33.078680230000003</v>
      </c>
      <c r="C5845" t="s">
        <v>563</v>
      </c>
      <c r="D5845" t="s">
        <v>562</v>
      </c>
      <c r="E5845" t="s">
        <v>561</v>
      </c>
      <c r="F5845">
        <v>3323</v>
      </c>
      <c r="G5845">
        <v>180</v>
      </c>
      <c r="H5845">
        <v>13.333</v>
      </c>
      <c r="I5845">
        <v>3.0510000000000002</v>
      </c>
      <c r="J5845">
        <v>1</v>
      </c>
      <c r="K5845">
        <v>1172.346</v>
      </c>
      <c r="L5845" t="s">
        <v>560</v>
      </c>
      <c r="M5845" t="s">
        <v>559</v>
      </c>
      <c r="N5845" s="8">
        <v>43412</v>
      </c>
      <c r="O5845">
        <v>0</v>
      </c>
      <c r="P5845">
        <v>0</v>
      </c>
      <c r="Q5845">
        <v>13959.549000000001</v>
      </c>
      <c r="R5845">
        <v>1370.1420000000001</v>
      </c>
      <c r="S5845">
        <v>2.8540000000000001</v>
      </c>
      <c r="T5845">
        <v>33</v>
      </c>
      <c r="U5845">
        <v>4151.9470000000001</v>
      </c>
      <c r="V5845">
        <v>13</v>
      </c>
      <c r="W5845">
        <v>2.08</v>
      </c>
      <c r="X5845">
        <v>3.3620000000000001</v>
      </c>
      <c r="Y5845" s="8">
        <v>43412</v>
      </c>
    </row>
    <row r="5846" spans="1:25" x14ac:dyDescent="0.25">
      <c r="A5846">
        <v>-111.97778783</v>
      </c>
      <c r="B5846">
        <v>33.078672220000001</v>
      </c>
      <c r="C5846" t="s">
        <v>563</v>
      </c>
      <c r="D5846" t="s">
        <v>562</v>
      </c>
      <c r="E5846" t="s">
        <v>561</v>
      </c>
      <c r="F5846">
        <v>3324</v>
      </c>
      <c r="G5846">
        <v>181</v>
      </c>
      <c r="H5846">
        <v>13.333</v>
      </c>
      <c r="I5846">
        <v>2.7559999999999998</v>
      </c>
      <c r="J5846">
        <v>1</v>
      </c>
      <c r="K5846">
        <v>1172.336</v>
      </c>
      <c r="L5846" t="s">
        <v>560</v>
      </c>
      <c r="M5846" t="s">
        <v>559</v>
      </c>
      <c r="N5846" s="8">
        <v>43412</v>
      </c>
      <c r="O5846">
        <v>0</v>
      </c>
      <c r="P5846">
        <v>0</v>
      </c>
      <c r="Q5846">
        <v>13284.705</v>
      </c>
      <c r="R5846">
        <v>1443.61</v>
      </c>
      <c r="S5846">
        <v>3.008</v>
      </c>
      <c r="T5846">
        <v>33</v>
      </c>
      <c r="U5846">
        <v>4374.576</v>
      </c>
      <c r="V5846">
        <v>13</v>
      </c>
      <c r="W5846">
        <v>1.879</v>
      </c>
      <c r="X5846">
        <v>3.0369999999999999</v>
      </c>
      <c r="Y5846" s="8">
        <v>43412</v>
      </c>
    </row>
    <row r="5847" spans="1:25" x14ac:dyDescent="0.25">
      <c r="A5847">
        <v>-111.97778834</v>
      </c>
      <c r="B5847">
        <v>33.07866422</v>
      </c>
      <c r="C5847" t="s">
        <v>563</v>
      </c>
      <c r="D5847" t="s">
        <v>562</v>
      </c>
      <c r="E5847" t="s">
        <v>561</v>
      </c>
      <c r="F5847">
        <v>3325</v>
      </c>
      <c r="G5847">
        <v>178</v>
      </c>
      <c r="H5847">
        <v>13.333</v>
      </c>
      <c r="I5847">
        <v>2.8540000000000001</v>
      </c>
      <c r="J5847">
        <v>1</v>
      </c>
      <c r="K5847">
        <v>1172.336</v>
      </c>
      <c r="L5847" t="s">
        <v>560</v>
      </c>
      <c r="M5847" t="s">
        <v>559</v>
      </c>
      <c r="N5847" s="8">
        <v>43412</v>
      </c>
      <c r="O5847">
        <v>0</v>
      </c>
      <c r="P5847">
        <v>0</v>
      </c>
      <c r="Q5847">
        <v>13478.368</v>
      </c>
      <c r="R5847">
        <v>1414.15</v>
      </c>
      <c r="S5847">
        <v>2.9460000000000002</v>
      </c>
      <c r="T5847">
        <v>33</v>
      </c>
      <c r="U5847">
        <v>4285.3010000000004</v>
      </c>
      <c r="V5847">
        <v>13</v>
      </c>
      <c r="W5847">
        <v>1.946</v>
      </c>
      <c r="X5847">
        <v>3.145</v>
      </c>
      <c r="Y5847" s="8">
        <v>43412</v>
      </c>
    </row>
    <row r="5848" spans="1:25" x14ac:dyDescent="0.25">
      <c r="A5848">
        <v>-111.97778649</v>
      </c>
      <c r="B5848">
        <v>33.078656209999998</v>
      </c>
      <c r="C5848" t="s">
        <v>563</v>
      </c>
      <c r="D5848" t="s">
        <v>562</v>
      </c>
      <c r="E5848" t="s">
        <v>561</v>
      </c>
      <c r="F5848">
        <v>3326</v>
      </c>
      <c r="G5848">
        <v>183</v>
      </c>
      <c r="H5848">
        <v>13.333</v>
      </c>
      <c r="I5848">
        <v>2.8540000000000001</v>
      </c>
      <c r="J5848">
        <v>1</v>
      </c>
      <c r="K5848">
        <v>1172.3720000000001</v>
      </c>
      <c r="L5848" t="s">
        <v>560</v>
      </c>
      <c r="M5848" t="s">
        <v>559</v>
      </c>
      <c r="N5848" s="8">
        <v>43412</v>
      </c>
      <c r="O5848">
        <v>0</v>
      </c>
      <c r="P5848">
        <v>0</v>
      </c>
      <c r="Q5848">
        <v>13339.29</v>
      </c>
      <c r="R5848">
        <v>1399.558</v>
      </c>
      <c r="S5848">
        <v>2.9159999999999999</v>
      </c>
      <c r="T5848">
        <v>33</v>
      </c>
      <c r="U5848">
        <v>4241.0829999999996</v>
      </c>
      <c r="V5848">
        <v>13</v>
      </c>
      <c r="W5848">
        <v>1.946</v>
      </c>
      <c r="X5848">
        <v>3.145</v>
      </c>
      <c r="Y5848" s="8">
        <v>43412</v>
      </c>
    </row>
    <row r="5849" spans="1:25" x14ac:dyDescent="0.25">
      <c r="A5849">
        <v>-111.97778851</v>
      </c>
      <c r="B5849">
        <v>33.078648209999997</v>
      </c>
      <c r="C5849" t="s">
        <v>563</v>
      </c>
      <c r="D5849" t="s">
        <v>562</v>
      </c>
      <c r="E5849" t="s">
        <v>561</v>
      </c>
      <c r="F5849">
        <v>3327</v>
      </c>
      <c r="G5849">
        <v>177</v>
      </c>
      <c r="H5849">
        <v>13.333</v>
      </c>
      <c r="I5849">
        <v>2.8540000000000001</v>
      </c>
      <c r="J5849">
        <v>1</v>
      </c>
      <c r="K5849">
        <v>1172.4179999999999</v>
      </c>
      <c r="L5849" t="s">
        <v>560</v>
      </c>
      <c r="M5849" t="s">
        <v>559</v>
      </c>
      <c r="N5849" s="8">
        <v>43412</v>
      </c>
      <c r="O5849">
        <v>0</v>
      </c>
      <c r="P5849">
        <v>0</v>
      </c>
      <c r="Q5849">
        <v>12092.326999999999</v>
      </c>
      <c r="R5849">
        <v>1268.7260000000001</v>
      </c>
      <c r="S5849">
        <v>2.6429999999999998</v>
      </c>
      <c r="T5849">
        <v>33</v>
      </c>
      <c r="U5849">
        <v>3844.625</v>
      </c>
      <c r="V5849">
        <v>13</v>
      </c>
      <c r="W5849">
        <v>1.946</v>
      </c>
      <c r="X5849">
        <v>3.145</v>
      </c>
      <c r="Y5849" s="8">
        <v>43412</v>
      </c>
    </row>
    <row r="5850" spans="1:25" x14ac:dyDescent="0.25">
      <c r="A5850">
        <v>-111.97778649</v>
      </c>
      <c r="B5850">
        <v>33.078640210000003</v>
      </c>
      <c r="C5850" t="s">
        <v>563</v>
      </c>
      <c r="D5850" t="s">
        <v>562</v>
      </c>
      <c r="E5850" t="s">
        <v>561</v>
      </c>
      <c r="F5850">
        <v>3328</v>
      </c>
      <c r="G5850">
        <v>183</v>
      </c>
      <c r="H5850">
        <v>13.333</v>
      </c>
      <c r="I5850">
        <v>3.117</v>
      </c>
      <c r="J5850">
        <v>1</v>
      </c>
      <c r="K5850">
        <v>1172.425</v>
      </c>
      <c r="L5850" t="s">
        <v>560</v>
      </c>
      <c r="M5850" t="s">
        <v>559</v>
      </c>
      <c r="N5850" s="8">
        <v>43412</v>
      </c>
      <c r="O5850">
        <v>0</v>
      </c>
      <c r="P5850">
        <v>0</v>
      </c>
      <c r="Q5850">
        <v>13476.44</v>
      </c>
      <c r="R5850">
        <v>1294.8779999999999</v>
      </c>
      <c r="S5850">
        <v>2.698</v>
      </c>
      <c r="T5850">
        <v>33</v>
      </c>
      <c r="U5850">
        <v>3923.873</v>
      </c>
      <c r="V5850">
        <v>13</v>
      </c>
      <c r="W5850">
        <v>2.125</v>
      </c>
      <c r="X5850">
        <v>3.4340000000000002</v>
      </c>
      <c r="Y5850" s="8">
        <v>43412</v>
      </c>
    </row>
    <row r="5851" spans="1:25" x14ac:dyDescent="0.25">
      <c r="A5851">
        <v>-111.97778766</v>
      </c>
      <c r="B5851">
        <v>33.078632220000003</v>
      </c>
      <c r="C5851" t="s">
        <v>563</v>
      </c>
      <c r="D5851" t="s">
        <v>562</v>
      </c>
      <c r="E5851" t="s">
        <v>561</v>
      </c>
      <c r="F5851">
        <v>3329</v>
      </c>
      <c r="G5851">
        <v>182</v>
      </c>
      <c r="H5851">
        <v>13.333</v>
      </c>
      <c r="I5851">
        <v>2.8220000000000001</v>
      </c>
      <c r="J5851">
        <v>1</v>
      </c>
      <c r="K5851">
        <v>1172.4639999999999</v>
      </c>
      <c r="L5851" t="s">
        <v>560</v>
      </c>
      <c r="M5851" t="s">
        <v>559</v>
      </c>
      <c r="N5851" s="8">
        <v>43412</v>
      </c>
      <c r="O5851">
        <v>0</v>
      </c>
      <c r="P5851">
        <v>0</v>
      </c>
      <c r="Q5851">
        <v>11090.031000000001</v>
      </c>
      <c r="R5851">
        <v>1177.095</v>
      </c>
      <c r="S5851">
        <v>2.452</v>
      </c>
      <c r="T5851">
        <v>33</v>
      </c>
      <c r="U5851">
        <v>3566.9549999999999</v>
      </c>
      <c r="V5851">
        <v>13</v>
      </c>
      <c r="W5851">
        <v>1.9239999999999999</v>
      </c>
      <c r="X5851">
        <v>3.109</v>
      </c>
      <c r="Y5851" s="8">
        <v>43412</v>
      </c>
    </row>
    <row r="5852" spans="1:25" x14ac:dyDescent="0.25">
      <c r="A5852">
        <v>-111.97778749</v>
      </c>
      <c r="B5852">
        <v>33.078624210000001</v>
      </c>
      <c r="C5852" t="s">
        <v>563</v>
      </c>
      <c r="D5852" t="s">
        <v>562</v>
      </c>
      <c r="E5852" t="s">
        <v>561</v>
      </c>
      <c r="F5852">
        <v>3330</v>
      </c>
      <c r="G5852">
        <v>183</v>
      </c>
      <c r="H5852">
        <v>13.333</v>
      </c>
      <c r="I5852">
        <v>2.92</v>
      </c>
      <c r="J5852">
        <v>1</v>
      </c>
      <c r="K5852">
        <v>1172.4480000000001</v>
      </c>
      <c r="L5852" t="s">
        <v>560</v>
      </c>
      <c r="M5852" t="s">
        <v>559</v>
      </c>
      <c r="N5852" s="8">
        <v>43412</v>
      </c>
      <c r="O5852">
        <v>0</v>
      </c>
      <c r="P5852">
        <v>0</v>
      </c>
      <c r="Q5852">
        <v>11255.217000000001</v>
      </c>
      <c r="R5852">
        <v>1154.3599999999999</v>
      </c>
      <c r="S5852">
        <v>2.4049999999999998</v>
      </c>
      <c r="T5852">
        <v>33</v>
      </c>
      <c r="U5852">
        <v>3498.06</v>
      </c>
      <c r="V5852">
        <v>13</v>
      </c>
      <c r="W5852">
        <v>1.9910000000000001</v>
      </c>
      <c r="X5852">
        <v>3.218</v>
      </c>
      <c r="Y5852" s="8">
        <v>43412</v>
      </c>
    </row>
    <row r="5853" spans="1:25" x14ac:dyDescent="0.25">
      <c r="A5853">
        <v>-111.97778934</v>
      </c>
      <c r="B5853">
        <v>33.078615220000003</v>
      </c>
      <c r="C5853" t="s">
        <v>563</v>
      </c>
      <c r="D5853" t="s">
        <v>562</v>
      </c>
      <c r="E5853" t="s">
        <v>561</v>
      </c>
      <c r="F5853">
        <v>3331</v>
      </c>
      <c r="G5853">
        <v>178</v>
      </c>
      <c r="H5853">
        <v>13.333</v>
      </c>
      <c r="I5853">
        <v>3.117</v>
      </c>
      <c r="J5853">
        <v>1</v>
      </c>
      <c r="K5853">
        <v>1172.3879999999999</v>
      </c>
      <c r="L5853" t="s">
        <v>560</v>
      </c>
      <c r="M5853" t="s">
        <v>559</v>
      </c>
      <c r="N5853" s="8">
        <v>43412</v>
      </c>
      <c r="O5853">
        <v>0</v>
      </c>
      <c r="P5853">
        <v>0</v>
      </c>
      <c r="Q5853">
        <v>12027.002</v>
      </c>
      <c r="R5853">
        <v>1155.6089999999999</v>
      </c>
      <c r="S5853">
        <v>2.4079999999999999</v>
      </c>
      <c r="T5853">
        <v>33</v>
      </c>
      <c r="U5853">
        <v>3501.8470000000002</v>
      </c>
      <c r="V5853">
        <v>13</v>
      </c>
      <c r="W5853">
        <v>2.125</v>
      </c>
      <c r="X5853">
        <v>3.4340000000000002</v>
      </c>
      <c r="Y5853" s="8">
        <v>43412</v>
      </c>
    </row>
    <row r="5854" spans="1:25" x14ac:dyDescent="0.25">
      <c r="A5854">
        <v>-111.97778866</v>
      </c>
      <c r="B5854">
        <v>33.078607220000002</v>
      </c>
      <c r="C5854" t="s">
        <v>563</v>
      </c>
      <c r="D5854" t="s">
        <v>562</v>
      </c>
      <c r="E5854" t="s">
        <v>561</v>
      </c>
      <c r="F5854">
        <v>3332</v>
      </c>
      <c r="G5854">
        <v>182</v>
      </c>
      <c r="H5854">
        <v>13.333</v>
      </c>
      <c r="I5854">
        <v>2.9860000000000002</v>
      </c>
      <c r="J5854">
        <v>1</v>
      </c>
      <c r="K5854">
        <v>1172.3620000000001</v>
      </c>
      <c r="L5854" t="s">
        <v>560</v>
      </c>
      <c r="M5854" t="s">
        <v>559</v>
      </c>
      <c r="N5854" s="8">
        <v>43412</v>
      </c>
      <c r="O5854">
        <v>0</v>
      </c>
      <c r="P5854">
        <v>0</v>
      </c>
      <c r="Q5854">
        <v>11774.018</v>
      </c>
      <c r="R5854">
        <v>1181.029</v>
      </c>
      <c r="S5854">
        <v>2.46</v>
      </c>
      <c r="T5854">
        <v>33</v>
      </c>
      <c r="U5854">
        <v>3578.8760000000002</v>
      </c>
      <c r="V5854">
        <v>13</v>
      </c>
      <c r="W5854">
        <v>2.036</v>
      </c>
      <c r="X5854">
        <v>3.29</v>
      </c>
      <c r="Y5854" s="8">
        <v>43412</v>
      </c>
    </row>
    <row r="5855" spans="1:25" x14ac:dyDescent="0.25">
      <c r="A5855">
        <v>-111.97778866</v>
      </c>
      <c r="B5855">
        <v>33.078599220000001</v>
      </c>
      <c r="C5855" t="s">
        <v>563</v>
      </c>
      <c r="D5855" t="s">
        <v>562</v>
      </c>
      <c r="E5855" t="s">
        <v>561</v>
      </c>
      <c r="F5855">
        <v>3333</v>
      </c>
      <c r="G5855">
        <v>182</v>
      </c>
      <c r="H5855">
        <v>13.333</v>
      </c>
      <c r="I5855">
        <v>3.0510000000000002</v>
      </c>
      <c r="J5855">
        <v>1</v>
      </c>
      <c r="K5855">
        <v>1172.4280000000001</v>
      </c>
      <c r="L5855" t="s">
        <v>560</v>
      </c>
      <c r="M5855" t="s">
        <v>559</v>
      </c>
      <c r="N5855" s="8">
        <v>43412</v>
      </c>
      <c r="O5855">
        <v>0</v>
      </c>
      <c r="P5855">
        <v>0</v>
      </c>
      <c r="Q5855">
        <v>10553.494000000001</v>
      </c>
      <c r="R5855">
        <v>1035.835</v>
      </c>
      <c r="S5855">
        <v>2.1579999999999999</v>
      </c>
      <c r="T5855">
        <v>33</v>
      </c>
      <c r="U5855">
        <v>3138.8939999999998</v>
      </c>
      <c r="V5855">
        <v>13</v>
      </c>
      <c r="W5855">
        <v>2.08</v>
      </c>
      <c r="X5855">
        <v>3.3620000000000001</v>
      </c>
      <c r="Y5855" s="8">
        <v>43412</v>
      </c>
    </row>
    <row r="5856" spans="1:25" x14ac:dyDescent="0.25">
      <c r="A5856">
        <v>-111.97778903</v>
      </c>
      <c r="B5856">
        <v>33.078591179999997</v>
      </c>
      <c r="C5856" t="s">
        <v>563</v>
      </c>
      <c r="D5856" t="s">
        <v>562</v>
      </c>
      <c r="E5856" t="s">
        <v>561</v>
      </c>
      <c r="F5856">
        <v>3334</v>
      </c>
      <c r="G5856">
        <v>174</v>
      </c>
      <c r="H5856">
        <v>13.333</v>
      </c>
      <c r="I5856">
        <v>2.9529999999999998</v>
      </c>
      <c r="J5856">
        <v>1</v>
      </c>
      <c r="K5856">
        <v>1172.441</v>
      </c>
      <c r="L5856" t="s">
        <v>560</v>
      </c>
      <c r="M5856" t="s">
        <v>559</v>
      </c>
      <c r="N5856" s="8">
        <v>43412</v>
      </c>
      <c r="O5856">
        <v>0</v>
      </c>
      <c r="P5856">
        <v>0</v>
      </c>
      <c r="Q5856">
        <v>9622.4719999999998</v>
      </c>
      <c r="R5856">
        <v>975.93600000000004</v>
      </c>
      <c r="S5856">
        <v>2.0329999999999999</v>
      </c>
      <c r="T5856">
        <v>33</v>
      </c>
      <c r="U5856">
        <v>2957.3820000000001</v>
      </c>
      <c r="V5856">
        <v>13</v>
      </c>
      <c r="W5856">
        <v>2.0129999999999999</v>
      </c>
      <c r="X5856">
        <v>3.254</v>
      </c>
      <c r="Y5856" s="8">
        <v>43412</v>
      </c>
    </row>
    <row r="5857" spans="1:25" x14ac:dyDescent="0.25">
      <c r="A5857">
        <v>-111.97778766</v>
      </c>
      <c r="B5857">
        <v>33.078582220000001</v>
      </c>
      <c r="C5857" t="s">
        <v>563</v>
      </c>
      <c r="D5857" t="s">
        <v>562</v>
      </c>
      <c r="E5857" t="s">
        <v>561</v>
      </c>
      <c r="F5857">
        <v>3335</v>
      </c>
      <c r="G5857">
        <v>182</v>
      </c>
      <c r="H5857">
        <v>13.333</v>
      </c>
      <c r="I5857">
        <v>2.9529999999999998</v>
      </c>
      <c r="J5857">
        <v>1</v>
      </c>
      <c r="K5857">
        <v>1172.5229999999999</v>
      </c>
      <c r="L5857" t="s">
        <v>560</v>
      </c>
      <c r="M5857" t="s">
        <v>559</v>
      </c>
      <c r="N5857" s="8">
        <v>43412</v>
      </c>
      <c r="O5857">
        <v>0</v>
      </c>
      <c r="P5857">
        <v>0</v>
      </c>
      <c r="Q5857">
        <v>9047.268</v>
      </c>
      <c r="R5857">
        <v>917.59799999999996</v>
      </c>
      <c r="S5857">
        <v>1.9119999999999999</v>
      </c>
      <c r="T5857">
        <v>33</v>
      </c>
      <c r="U5857">
        <v>2780.5990000000002</v>
      </c>
      <c r="V5857">
        <v>13</v>
      </c>
      <c r="W5857">
        <v>2.0129999999999999</v>
      </c>
      <c r="X5857">
        <v>3.254</v>
      </c>
      <c r="Y5857" s="8">
        <v>43412</v>
      </c>
    </row>
    <row r="5858" spans="1:25" x14ac:dyDescent="0.25">
      <c r="A5858">
        <v>-111.9777892</v>
      </c>
      <c r="B5858">
        <v>33.078574160000002</v>
      </c>
      <c r="C5858" t="s">
        <v>563</v>
      </c>
      <c r="D5858" t="s">
        <v>562</v>
      </c>
      <c r="E5858" t="s">
        <v>561</v>
      </c>
      <c r="F5858">
        <v>3336</v>
      </c>
      <c r="G5858">
        <v>173</v>
      </c>
      <c r="H5858">
        <v>13.333</v>
      </c>
      <c r="I5858">
        <v>3.15</v>
      </c>
      <c r="J5858">
        <v>1</v>
      </c>
      <c r="K5858">
        <v>1172.461</v>
      </c>
      <c r="L5858" t="s">
        <v>560</v>
      </c>
      <c r="M5858" t="s">
        <v>559</v>
      </c>
      <c r="N5858" s="8">
        <v>43412</v>
      </c>
      <c r="O5858">
        <v>0</v>
      </c>
      <c r="P5858">
        <v>0</v>
      </c>
      <c r="Q5858">
        <v>8859.5550000000003</v>
      </c>
      <c r="R5858">
        <v>842.399</v>
      </c>
      <c r="S5858">
        <v>1.7549999999999999</v>
      </c>
      <c r="T5858">
        <v>33</v>
      </c>
      <c r="U5858">
        <v>2552.7249999999999</v>
      </c>
      <c r="V5858">
        <v>13</v>
      </c>
      <c r="W5858">
        <v>2.1469999999999998</v>
      </c>
      <c r="X5858">
        <v>3.4710000000000001</v>
      </c>
      <c r="Y5858" s="8">
        <v>43412</v>
      </c>
    </row>
    <row r="5859" spans="1:25" x14ac:dyDescent="0.25">
      <c r="A5859">
        <v>-111.97778732</v>
      </c>
      <c r="B5859">
        <v>33.078566209999998</v>
      </c>
      <c r="C5859" t="s">
        <v>563</v>
      </c>
      <c r="D5859" t="s">
        <v>562</v>
      </c>
      <c r="E5859" t="s">
        <v>561</v>
      </c>
      <c r="F5859">
        <v>3337</v>
      </c>
      <c r="G5859">
        <v>184</v>
      </c>
      <c r="H5859">
        <v>13.333</v>
      </c>
      <c r="I5859">
        <v>3.0840000000000001</v>
      </c>
      <c r="J5859">
        <v>1</v>
      </c>
      <c r="K5859">
        <v>1172.454</v>
      </c>
      <c r="L5859" t="s">
        <v>560</v>
      </c>
      <c r="M5859" t="s">
        <v>559</v>
      </c>
      <c r="N5859" s="8">
        <v>43412</v>
      </c>
      <c r="O5859">
        <v>0</v>
      </c>
      <c r="P5859">
        <v>0</v>
      </c>
      <c r="Q5859">
        <v>8137.2039999999997</v>
      </c>
      <c r="R5859">
        <v>790.17700000000002</v>
      </c>
      <c r="S5859">
        <v>1.6459999999999999</v>
      </c>
      <c r="T5859">
        <v>33</v>
      </c>
      <c r="U5859">
        <v>2394.4769999999999</v>
      </c>
      <c r="V5859">
        <v>13</v>
      </c>
      <c r="W5859">
        <v>2.1030000000000002</v>
      </c>
      <c r="X5859">
        <v>3.3980000000000001</v>
      </c>
      <c r="Y5859" s="8">
        <v>43412</v>
      </c>
    </row>
    <row r="5860" spans="1:25" x14ac:dyDescent="0.25">
      <c r="A5860">
        <v>-111.977789</v>
      </c>
      <c r="B5860">
        <v>33.078557230000001</v>
      </c>
      <c r="C5860" t="s">
        <v>563</v>
      </c>
      <c r="D5860" t="s">
        <v>562</v>
      </c>
      <c r="E5860" t="s">
        <v>561</v>
      </c>
      <c r="F5860">
        <v>3338</v>
      </c>
      <c r="G5860">
        <v>180</v>
      </c>
      <c r="H5860">
        <v>13.333</v>
      </c>
      <c r="I5860">
        <v>2.8220000000000001</v>
      </c>
      <c r="J5860">
        <v>1</v>
      </c>
      <c r="K5860">
        <v>1172.451</v>
      </c>
      <c r="L5860" t="s">
        <v>560</v>
      </c>
      <c r="M5860" t="s">
        <v>559</v>
      </c>
      <c r="N5860" s="8">
        <v>43412</v>
      </c>
      <c r="O5860">
        <v>0</v>
      </c>
      <c r="P5860">
        <v>0</v>
      </c>
      <c r="Q5860">
        <v>9043.2479999999996</v>
      </c>
      <c r="R5860">
        <v>959.85</v>
      </c>
      <c r="S5860">
        <v>2</v>
      </c>
      <c r="T5860">
        <v>33</v>
      </c>
      <c r="U5860">
        <v>2908.6350000000002</v>
      </c>
      <c r="V5860">
        <v>13</v>
      </c>
      <c r="W5860">
        <v>1.9239999999999999</v>
      </c>
      <c r="X5860">
        <v>3.109</v>
      </c>
      <c r="Y5860" s="8">
        <v>43412</v>
      </c>
    </row>
    <row r="5861" spans="1:25" x14ac:dyDescent="0.25">
      <c r="A5861">
        <v>-111.97778814</v>
      </c>
      <c r="B5861">
        <v>33.078549189999997</v>
      </c>
      <c r="C5861" t="s">
        <v>563</v>
      </c>
      <c r="D5861" t="s">
        <v>562</v>
      </c>
      <c r="E5861" t="s">
        <v>561</v>
      </c>
      <c r="F5861">
        <v>3339</v>
      </c>
      <c r="G5861">
        <v>185</v>
      </c>
      <c r="H5861">
        <v>13.333</v>
      </c>
      <c r="I5861">
        <v>3.117</v>
      </c>
      <c r="J5861">
        <v>1</v>
      </c>
      <c r="K5861">
        <v>1172.3979999999999</v>
      </c>
      <c r="L5861" t="s">
        <v>560</v>
      </c>
      <c r="M5861" t="s">
        <v>559</v>
      </c>
      <c r="N5861" s="8">
        <v>43412</v>
      </c>
      <c r="O5861">
        <v>0</v>
      </c>
      <c r="P5861">
        <v>0</v>
      </c>
      <c r="Q5861">
        <v>10116.652</v>
      </c>
      <c r="R5861">
        <v>972.05399999999997</v>
      </c>
      <c r="S5861">
        <v>2.0249999999999999</v>
      </c>
      <c r="T5861">
        <v>33</v>
      </c>
      <c r="U5861">
        <v>2945.6190000000001</v>
      </c>
      <c r="V5861">
        <v>13</v>
      </c>
      <c r="W5861">
        <v>2.125</v>
      </c>
      <c r="X5861">
        <v>3.4340000000000002</v>
      </c>
      <c r="Y5861" s="8">
        <v>43412</v>
      </c>
    </row>
    <row r="5862" spans="1:25" x14ac:dyDescent="0.25">
      <c r="A5862">
        <v>-111.97778882999999</v>
      </c>
      <c r="B5862">
        <v>33.078541219999998</v>
      </c>
      <c r="C5862" t="s">
        <v>563</v>
      </c>
      <c r="D5862" t="s">
        <v>562</v>
      </c>
      <c r="E5862" t="s">
        <v>561</v>
      </c>
      <c r="F5862">
        <v>3340</v>
      </c>
      <c r="G5862">
        <v>181</v>
      </c>
      <c r="H5862">
        <v>13.333</v>
      </c>
      <c r="I5862">
        <v>2.9860000000000002</v>
      </c>
      <c r="J5862">
        <v>1</v>
      </c>
      <c r="K5862">
        <v>1172.4639999999999</v>
      </c>
      <c r="L5862" t="s">
        <v>560</v>
      </c>
      <c r="M5862" t="s">
        <v>559</v>
      </c>
      <c r="N5862" s="8">
        <v>43412</v>
      </c>
      <c r="O5862">
        <v>0</v>
      </c>
      <c r="P5862">
        <v>0</v>
      </c>
      <c r="Q5862">
        <v>9468.7980000000007</v>
      </c>
      <c r="R5862">
        <v>949.79700000000003</v>
      </c>
      <c r="S5862">
        <v>1.9790000000000001</v>
      </c>
      <c r="T5862">
        <v>33</v>
      </c>
      <c r="U5862">
        <v>2878.172</v>
      </c>
      <c r="V5862">
        <v>13</v>
      </c>
      <c r="W5862">
        <v>2.036</v>
      </c>
      <c r="X5862">
        <v>3.29</v>
      </c>
      <c r="Y5862" s="8">
        <v>43412</v>
      </c>
    </row>
    <row r="5863" spans="1:25" x14ac:dyDescent="0.25">
      <c r="A5863">
        <v>-111.97778866</v>
      </c>
      <c r="B5863">
        <v>33.07853222</v>
      </c>
      <c r="C5863" t="s">
        <v>563</v>
      </c>
      <c r="D5863" t="s">
        <v>562</v>
      </c>
      <c r="E5863" t="s">
        <v>561</v>
      </c>
      <c r="F5863">
        <v>3341</v>
      </c>
      <c r="G5863">
        <v>182</v>
      </c>
      <c r="H5863">
        <v>13.333</v>
      </c>
      <c r="I5863">
        <v>3.0840000000000001</v>
      </c>
      <c r="J5863">
        <v>1</v>
      </c>
      <c r="K5863">
        <v>1172.48</v>
      </c>
      <c r="L5863" t="s">
        <v>560</v>
      </c>
      <c r="M5863" t="s">
        <v>559</v>
      </c>
      <c r="N5863" s="8">
        <v>43412</v>
      </c>
      <c r="O5863">
        <v>0</v>
      </c>
      <c r="P5863">
        <v>0</v>
      </c>
      <c r="Q5863">
        <v>7726.6629999999996</v>
      </c>
      <c r="R5863">
        <v>750.31100000000004</v>
      </c>
      <c r="S5863">
        <v>1.5629999999999999</v>
      </c>
      <c r="T5863">
        <v>33</v>
      </c>
      <c r="U5863">
        <v>2273.67</v>
      </c>
      <c r="V5863">
        <v>13</v>
      </c>
      <c r="W5863">
        <v>2.1030000000000002</v>
      </c>
      <c r="X5863">
        <v>3.3980000000000001</v>
      </c>
      <c r="Y5863" s="8">
        <v>43412</v>
      </c>
    </row>
    <row r="5864" spans="1:25" x14ac:dyDescent="0.25">
      <c r="A5864">
        <v>-111.97778934</v>
      </c>
      <c r="B5864">
        <v>33.078524219999998</v>
      </c>
      <c r="C5864" t="s">
        <v>563</v>
      </c>
      <c r="D5864" t="s">
        <v>562</v>
      </c>
      <c r="E5864" t="s">
        <v>561</v>
      </c>
      <c r="F5864">
        <v>3342</v>
      </c>
      <c r="G5864">
        <v>178</v>
      </c>
      <c r="H5864">
        <v>13.333</v>
      </c>
      <c r="I5864">
        <v>2.9529999999999998</v>
      </c>
      <c r="J5864">
        <v>1</v>
      </c>
      <c r="K5864">
        <v>1172.326</v>
      </c>
      <c r="L5864" t="s">
        <v>560</v>
      </c>
      <c r="M5864" t="s">
        <v>559</v>
      </c>
      <c r="N5864" s="8">
        <v>43412</v>
      </c>
      <c r="O5864">
        <v>0</v>
      </c>
      <c r="P5864">
        <v>0</v>
      </c>
      <c r="Q5864">
        <v>8555.4560000000001</v>
      </c>
      <c r="R5864">
        <v>867.71699999999998</v>
      </c>
      <c r="S5864">
        <v>1.8080000000000001</v>
      </c>
      <c r="T5864">
        <v>33</v>
      </c>
      <c r="U5864">
        <v>2629.4450000000002</v>
      </c>
      <c r="V5864">
        <v>13</v>
      </c>
      <c r="W5864">
        <v>2.0129999999999999</v>
      </c>
      <c r="X5864">
        <v>3.254</v>
      </c>
      <c r="Y5864" s="8">
        <v>43412</v>
      </c>
    </row>
    <row r="5865" spans="1:25" x14ac:dyDescent="0.25">
      <c r="A5865">
        <v>-111.97778848999999</v>
      </c>
      <c r="B5865">
        <v>33.078516209999997</v>
      </c>
      <c r="C5865" t="s">
        <v>563</v>
      </c>
      <c r="D5865" t="s">
        <v>562</v>
      </c>
      <c r="E5865" t="s">
        <v>561</v>
      </c>
      <c r="F5865">
        <v>3343</v>
      </c>
      <c r="G5865">
        <v>183</v>
      </c>
      <c r="H5865">
        <v>13.333</v>
      </c>
      <c r="I5865">
        <v>3.1819999999999999</v>
      </c>
      <c r="J5865">
        <v>1</v>
      </c>
      <c r="K5865">
        <v>1172.395</v>
      </c>
      <c r="L5865" t="s">
        <v>560</v>
      </c>
      <c r="M5865" t="s">
        <v>559</v>
      </c>
      <c r="N5865" s="8">
        <v>43412</v>
      </c>
      <c r="O5865">
        <v>0</v>
      </c>
      <c r="P5865">
        <v>0</v>
      </c>
      <c r="Q5865">
        <v>9217.3559999999998</v>
      </c>
      <c r="R5865">
        <v>867.38499999999999</v>
      </c>
      <c r="S5865">
        <v>1.8069999999999999</v>
      </c>
      <c r="T5865">
        <v>33</v>
      </c>
      <c r="U5865">
        <v>2628.4389999999999</v>
      </c>
      <c r="V5865">
        <v>13</v>
      </c>
      <c r="W5865">
        <v>2.17</v>
      </c>
      <c r="X5865">
        <v>3.5070000000000001</v>
      </c>
      <c r="Y5865" s="8">
        <v>43412</v>
      </c>
    </row>
    <row r="5866" spans="1:25" x14ac:dyDescent="0.25">
      <c r="A5866">
        <v>-111.97778968</v>
      </c>
      <c r="B5866">
        <v>33.078508210000003</v>
      </c>
      <c r="C5866" t="s">
        <v>563</v>
      </c>
      <c r="D5866" t="s">
        <v>562</v>
      </c>
      <c r="E5866" t="s">
        <v>561</v>
      </c>
      <c r="F5866">
        <v>3344</v>
      </c>
      <c r="G5866">
        <v>176</v>
      </c>
      <c r="H5866">
        <v>13.333</v>
      </c>
      <c r="I5866">
        <v>2.7890000000000001</v>
      </c>
      <c r="J5866">
        <v>1</v>
      </c>
      <c r="K5866">
        <v>1172.49</v>
      </c>
      <c r="L5866" t="s">
        <v>560</v>
      </c>
      <c r="M5866" t="s">
        <v>559</v>
      </c>
      <c r="N5866" s="8">
        <v>43412</v>
      </c>
      <c r="O5866">
        <v>0</v>
      </c>
      <c r="P5866">
        <v>0</v>
      </c>
      <c r="Q5866">
        <v>7347.4350000000004</v>
      </c>
      <c r="R5866">
        <v>789.03099999999995</v>
      </c>
      <c r="S5866">
        <v>1.6439999999999999</v>
      </c>
      <c r="T5866">
        <v>33</v>
      </c>
      <c r="U5866">
        <v>2391.0030000000002</v>
      </c>
      <c r="V5866">
        <v>13</v>
      </c>
      <c r="W5866">
        <v>1.901</v>
      </c>
      <c r="X5866">
        <v>3.073</v>
      </c>
      <c r="Y5866" s="8">
        <v>43412</v>
      </c>
    </row>
    <row r="5867" spans="1:25" x14ac:dyDescent="0.25">
      <c r="A5867">
        <v>-111.97778950999999</v>
      </c>
      <c r="B5867">
        <v>33.078499209999997</v>
      </c>
      <c r="C5867" t="s">
        <v>563</v>
      </c>
      <c r="D5867" t="s">
        <v>562</v>
      </c>
      <c r="E5867" t="s">
        <v>561</v>
      </c>
      <c r="F5867">
        <v>3345</v>
      </c>
      <c r="G5867">
        <v>177</v>
      </c>
      <c r="H5867">
        <v>13.333</v>
      </c>
      <c r="I5867">
        <v>3.0840000000000001</v>
      </c>
      <c r="J5867">
        <v>1</v>
      </c>
      <c r="K5867">
        <v>1172.4670000000001</v>
      </c>
      <c r="L5867" t="s">
        <v>560</v>
      </c>
      <c r="M5867" t="s">
        <v>559</v>
      </c>
      <c r="N5867" s="8">
        <v>43412</v>
      </c>
      <c r="O5867">
        <v>0</v>
      </c>
      <c r="P5867">
        <v>0</v>
      </c>
      <c r="Q5867">
        <v>6004.6329999999998</v>
      </c>
      <c r="R5867">
        <v>583.09</v>
      </c>
      <c r="S5867">
        <v>1.2150000000000001</v>
      </c>
      <c r="T5867">
        <v>33</v>
      </c>
      <c r="U5867">
        <v>1766.941</v>
      </c>
      <c r="V5867">
        <v>13</v>
      </c>
      <c r="W5867">
        <v>2.1030000000000002</v>
      </c>
      <c r="X5867">
        <v>3.3980000000000001</v>
      </c>
      <c r="Y5867" s="8">
        <v>43412</v>
      </c>
    </row>
    <row r="5868" spans="1:25" x14ac:dyDescent="0.25">
      <c r="A5868">
        <v>-111.97778848999999</v>
      </c>
      <c r="B5868">
        <v>33.078491210000003</v>
      </c>
      <c r="C5868" t="s">
        <v>563</v>
      </c>
      <c r="D5868" t="s">
        <v>562</v>
      </c>
      <c r="E5868" t="s">
        <v>561</v>
      </c>
      <c r="F5868">
        <v>3346</v>
      </c>
      <c r="G5868">
        <v>183</v>
      </c>
      <c r="H5868">
        <v>13.333</v>
      </c>
      <c r="I5868">
        <v>3.15</v>
      </c>
      <c r="J5868">
        <v>1</v>
      </c>
      <c r="K5868">
        <v>1172.5070000000001</v>
      </c>
      <c r="L5868" t="s">
        <v>560</v>
      </c>
      <c r="M5868" t="s">
        <v>559</v>
      </c>
      <c r="N5868" s="8">
        <v>43412</v>
      </c>
      <c r="O5868">
        <v>0</v>
      </c>
      <c r="P5868">
        <v>0</v>
      </c>
      <c r="Q5868">
        <v>5330.7809999999999</v>
      </c>
      <c r="R5868">
        <v>506.87</v>
      </c>
      <c r="S5868">
        <v>1.056</v>
      </c>
      <c r="T5868">
        <v>33</v>
      </c>
      <c r="U5868">
        <v>1535.971</v>
      </c>
      <c r="V5868">
        <v>13</v>
      </c>
      <c r="W5868">
        <v>2.1469999999999998</v>
      </c>
      <c r="X5868">
        <v>3.4710000000000001</v>
      </c>
      <c r="Y5868" s="8">
        <v>43412</v>
      </c>
    </row>
    <row r="5869" spans="1:25" x14ac:dyDescent="0.25">
      <c r="A5869">
        <v>-111.97778814</v>
      </c>
      <c r="B5869">
        <v>33.078482190000003</v>
      </c>
      <c r="C5869" t="s">
        <v>563</v>
      </c>
      <c r="D5869" t="s">
        <v>562</v>
      </c>
      <c r="E5869" t="s">
        <v>561</v>
      </c>
      <c r="F5869">
        <v>3347</v>
      </c>
      <c r="G5869">
        <v>185</v>
      </c>
      <c r="H5869">
        <v>13.333</v>
      </c>
      <c r="I5869">
        <v>3.15</v>
      </c>
      <c r="J5869">
        <v>1</v>
      </c>
      <c r="K5869">
        <v>1172.4179999999999</v>
      </c>
      <c r="L5869" t="s">
        <v>560</v>
      </c>
      <c r="M5869" t="s">
        <v>559</v>
      </c>
      <c r="N5869" s="8">
        <v>43412</v>
      </c>
      <c r="O5869">
        <v>0</v>
      </c>
      <c r="P5869">
        <v>0</v>
      </c>
      <c r="Q5869">
        <v>5906.2049999999999</v>
      </c>
      <c r="R5869">
        <v>561.58399999999995</v>
      </c>
      <c r="S5869">
        <v>1.17</v>
      </c>
      <c r="T5869">
        <v>33</v>
      </c>
      <c r="U5869">
        <v>1701.769</v>
      </c>
      <c r="V5869">
        <v>13</v>
      </c>
      <c r="W5869">
        <v>2.1469999999999998</v>
      </c>
      <c r="X5869">
        <v>3.4710000000000001</v>
      </c>
      <c r="Y5869" s="8">
        <v>43412</v>
      </c>
    </row>
    <row r="5870" spans="1:25" x14ac:dyDescent="0.25">
      <c r="A5870">
        <v>-111.97778916999999</v>
      </c>
      <c r="B5870">
        <v>33.078474219999997</v>
      </c>
      <c r="C5870" t="s">
        <v>563</v>
      </c>
      <c r="D5870" t="s">
        <v>562</v>
      </c>
      <c r="E5870" t="s">
        <v>561</v>
      </c>
      <c r="F5870">
        <v>3348</v>
      </c>
      <c r="G5870">
        <v>179</v>
      </c>
      <c r="H5870">
        <v>13.333</v>
      </c>
      <c r="I5870">
        <v>2.8220000000000001</v>
      </c>
      <c r="J5870">
        <v>1</v>
      </c>
      <c r="K5870">
        <v>1172.51</v>
      </c>
      <c r="L5870" t="s">
        <v>560</v>
      </c>
      <c r="M5870" t="s">
        <v>559</v>
      </c>
      <c r="N5870" s="8">
        <v>43412</v>
      </c>
      <c r="O5870">
        <v>0</v>
      </c>
      <c r="P5870">
        <v>0</v>
      </c>
      <c r="Q5870">
        <v>3816.8440000000001</v>
      </c>
      <c r="R5870">
        <v>405.12</v>
      </c>
      <c r="S5870">
        <v>0.84399999999999997</v>
      </c>
      <c r="T5870">
        <v>33</v>
      </c>
      <c r="U5870">
        <v>1227.635</v>
      </c>
      <c r="V5870">
        <v>13</v>
      </c>
      <c r="W5870">
        <v>1.9239999999999999</v>
      </c>
      <c r="X5870">
        <v>3.109</v>
      </c>
      <c r="Y5870" s="8">
        <v>43412</v>
      </c>
    </row>
    <row r="5871" spans="1:25" x14ac:dyDescent="0.25">
      <c r="A5871">
        <v>-111.97778882999999</v>
      </c>
      <c r="B5871">
        <v>33.078466220000003</v>
      </c>
      <c r="C5871" t="s">
        <v>563</v>
      </c>
      <c r="D5871" t="s">
        <v>562</v>
      </c>
      <c r="E5871" t="s">
        <v>561</v>
      </c>
      <c r="F5871">
        <v>3349</v>
      </c>
      <c r="G5871">
        <v>181</v>
      </c>
      <c r="H5871">
        <v>13.333</v>
      </c>
      <c r="I5871">
        <v>3.0510000000000002</v>
      </c>
      <c r="J5871">
        <v>1</v>
      </c>
      <c r="K5871">
        <v>1172.434</v>
      </c>
      <c r="L5871" t="s">
        <v>560</v>
      </c>
      <c r="M5871" t="s">
        <v>559</v>
      </c>
      <c r="N5871" s="8">
        <v>43412</v>
      </c>
      <c r="O5871">
        <v>0</v>
      </c>
      <c r="P5871">
        <v>0</v>
      </c>
      <c r="Q5871">
        <v>3092.703</v>
      </c>
      <c r="R5871">
        <v>303.55200000000002</v>
      </c>
      <c r="S5871">
        <v>0.63200000000000001</v>
      </c>
      <c r="T5871">
        <v>33</v>
      </c>
      <c r="U5871">
        <v>919.85299999999995</v>
      </c>
      <c r="V5871">
        <v>13</v>
      </c>
      <c r="W5871">
        <v>2.08</v>
      </c>
      <c r="X5871">
        <v>3.3620000000000001</v>
      </c>
      <c r="Y5871" s="8">
        <v>43412</v>
      </c>
    </row>
    <row r="5872" spans="1:25" x14ac:dyDescent="0.25">
      <c r="A5872">
        <v>-111.97778848999999</v>
      </c>
      <c r="B5872">
        <v>33.078457210000003</v>
      </c>
      <c r="C5872" t="s">
        <v>563</v>
      </c>
      <c r="D5872" t="s">
        <v>562</v>
      </c>
      <c r="E5872" t="s">
        <v>561</v>
      </c>
      <c r="F5872">
        <v>3350</v>
      </c>
      <c r="G5872">
        <v>183</v>
      </c>
      <c r="H5872">
        <v>13.333</v>
      </c>
      <c r="I5872">
        <v>3.0840000000000001</v>
      </c>
      <c r="J5872">
        <v>1</v>
      </c>
      <c r="K5872">
        <v>1172.49</v>
      </c>
      <c r="L5872" t="s">
        <v>560</v>
      </c>
      <c r="M5872" t="s">
        <v>559</v>
      </c>
      <c r="N5872" s="8">
        <v>43412</v>
      </c>
      <c r="O5872">
        <v>0</v>
      </c>
      <c r="P5872">
        <v>0</v>
      </c>
      <c r="Q5872">
        <v>1354.81</v>
      </c>
      <c r="R5872">
        <v>131.56100000000001</v>
      </c>
      <c r="S5872">
        <v>0.27400000000000002</v>
      </c>
      <c r="T5872">
        <v>33</v>
      </c>
      <c r="U5872">
        <v>398.67</v>
      </c>
      <c r="V5872">
        <v>13</v>
      </c>
      <c r="W5872">
        <v>2.1030000000000002</v>
      </c>
      <c r="X5872">
        <v>3.3980000000000001</v>
      </c>
      <c r="Y5872" s="8">
        <v>43412</v>
      </c>
    </row>
    <row r="5873" spans="1:25" x14ac:dyDescent="0.25">
      <c r="A5873">
        <v>-111.97778934</v>
      </c>
      <c r="B5873">
        <v>33.078449220000003</v>
      </c>
      <c r="C5873" t="s">
        <v>563</v>
      </c>
      <c r="D5873" t="s">
        <v>562</v>
      </c>
      <c r="E5873" t="s">
        <v>561</v>
      </c>
      <c r="F5873">
        <v>3351</v>
      </c>
      <c r="G5873">
        <v>178</v>
      </c>
      <c r="H5873">
        <v>13.333</v>
      </c>
      <c r="I5873">
        <v>2.625</v>
      </c>
      <c r="J5873">
        <v>1</v>
      </c>
      <c r="K5873">
        <v>1172.52</v>
      </c>
      <c r="L5873" t="s">
        <v>560</v>
      </c>
      <c r="M5873" t="s">
        <v>559</v>
      </c>
      <c r="N5873" s="8">
        <v>43412</v>
      </c>
      <c r="O5873">
        <v>0</v>
      </c>
      <c r="P5873">
        <v>0</v>
      </c>
      <c r="Q5873">
        <v>565.84</v>
      </c>
      <c r="R5873">
        <v>64.563000000000002</v>
      </c>
      <c r="S5873">
        <v>0.13500000000000001</v>
      </c>
      <c r="T5873">
        <v>33</v>
      </c>
      <c r="U5873">
        <v>195.64400000000001</v>
      </c>
      <c r="V5873">
        <v>13</v>
      </c>
      <c r="W5873">
        <v>1.79</v>
      </c>
      <c r="X5873">
        <v>2.8919999999999999</v>
      </c>
      <c r="Y5873" s="8">
        <v>43412</v>
      </c>
    </row>
    <row r="5874" spans="1:25" x14ac:dyDescent="0.25">
      <c r="A5874">
        <v>-111.97778796999999</v>
      </c>
      <c r="B5874">
        <v>33.078441179999999</v>
      </c>
      <c r="C5874" t="s">
        <v>563</v>
      </c>
      <c r="D5874" t="s">
        <v>562</v>
      </c>
      <c r="E5874" t="s">
        <v>561</v>
      </c>
      <c r="F5874">
        <v>3352</v>
      </c>
      <c r="G5874">
        <v>186</v>
      </c>
      <c r="H5874">
        <v>13.333</v>
      </c>
      <c r="I5874">
        <v>3.117</v>
      </c>
      <c r="J5874">
        <v>1</v>
      </c>
      <c r="K5874">
        <v>1172.5619999999999</v>
      </c>
      <c r="L5874" t="s">
        <v>560</v>
      </c>
      <c r="M5874" t="s">
        <v>559</v>
      </c>
      <c r="N5874" s="8">
        <v>43412</v>
      </c>
      <c r="O5874">
        <v>0</v>
      </c>
      <c r="P5874">
        <v>0</v>
      </c>
      <c r="Q5874">
        <v>407.04300000000001</v>
      </c>
      <c r="R5874">
        <v>39.110999999999997</v>
      </c>
      <c r="S5874">
        <v>8.1000000000000003E-2</v>
      </c>
      <c r="T5874">
        <v>33</v>
      </c>
      <c r="U5874">
        <v>118.517</v>
      </c>
      <c r="V5874">
        <v>13</v>
      </c>
      <c r="W5874">
        <v>2.125</v>
      </c>
      <c r="X5874">
        <v>3.4340000000000002</v>
      </c>
      <c r="Y5874" s="8">
        <v>43412</v>
      </c>
    </row>
    <row r="5875" spans="1:25" x14ac:dyDescent="0.25">
      <c r="A5875">
        <v>-111.97778983000001</v>
      </c>
      <c r="B5875">
        <v>33.078432220000003</v>
      </c>
      <c r="C5875" t="s">
        <v>563</v>
      </c>
      <c r="D5875" t="s">
        <v>562</v>
      </c>
      <c r="E5875" t="s">
        <v>561</v>
      </c>
      <c r="F5875">
        <v>3353</v>
      </c>
      <c r="G5875">
        <v>181</v>
      </c>
      <c r="H5875">
        <v>13.333</v>
      </c>
      <c r="I5875">
        <v>2.9860000000000002</v>
      </c>
      <c r="J5875">
        <v>1</v>
      </c>
      <c r="K5875">
        <v>1172.5429999999999</v>
      </c>
      <c r="L5875" t="s">
        <v>560</v>
      </c>
      <c r="M5875" t="s">
        <v>559</v>
      </c>
      <c r="N5875" s="8">
        <v>43412</v>
      </c>
      <c r="O5875">
        <v>0</v>
      </c>
      <c r="P5875">
        <v>0</v>
      </c>
      <c r="Q5875">
        <v>80.361999999999995</v>
      </c>
      <c r="R5875">
        <v>8.0609999999999999</v>
      </c>
      <c r="S5875">
        <v>1.7000000000000001E-2</v>
      </c>
      <c r="T5875">
        <v>33</v>
      </c>
      <c r="U5875">
        <v>24.427</v>
      </c>
      <c r="V5875">
        <v>13</v>
      </c>
      <c r="W5875">
        <v>2.036</v>
      </c>
      <c r="X5875">
        <v>3.29</v>
      </c>
      <c r="Y5875" s="8">
        <v>43412</v>
      </c>
    </row>
    <row r="5876" spans="1:25" x14ac:dyDescent="0.25">
      <c r="A5876">
        <v>-111.97778882999999</v>
      </c>
      <c r="B5876">
        <v>33.078424220000002</v>
      </c>
      <c r="C5876" t="s">
        <v>563</v>
      </c>
      <c r="D5876" t="s">
        <v>562</v>
      </c>
      <c r="E5876" t="s">
        <v>561</v>
      </c>
      <c r="F5876">
        <v>3354</v>
      </c>
      <c r="G5876">
        <v>181</v>
      </c>
      <c r="H5876">
        <v>13.333</v>
      </c>
      <c r="I5876">
        <v>2.9529999999999998</v>
      </c>
      <c r="J5876">
        <v>1</v>
      </c>
      <c r="K5876">
        <v>1172.5329999999999</v>
      </c>
      <c r="L5876" t="s">
        <v>560</v>
      </c>
      <c r="M5876" t="s">
        <v>559</v>
      </c>
      <c r="N5876" s="8">
        <v>43412</v>
      </c>
      <c r="O5876">
        <v>0</v>
      </c>
      <c r="P5876">
        <v>0</v>
      </c>
      <c r="Q5876">
        <v>71.88</v>
      </c>
      <c r="R5876">
        <v>7.29</v>
      </c>
      <c r="S5876">
        <v>1.4999999999999999E-2</v>
      </c>
      <c r="T5876">
        <v>33</v>
      </c>
      <c r="U5876">
        <v>22.091999999999999</v>
      </c>
      <c r="V5876">
        <v>13</v>
      </c>
      <c r="W5876">
        <v>2.0129999999999999</v>
      </c>
      <c r="X5876">
        <v>3.254</v>
      </c>
      <c r="Y5876" s="8">
        <v>43412</v>
      </c>
    </row>
    <row r="5877" spans="1:25" x14ac:dyDescent="0.25">
      <c r="A5877">
        <v>-111.97793863</v>
      </c>
      <c r="B5877">
        <v>33.078401020000001</v>
      </c>
      <c r="C5877" t="s">
        <v>563</v>
      </c>
      <c r="D5877" t="s">
        <v>562</v>
      </c>
      <c r="E5877" t="s">
        <v>561</v>
      </c>
      <c r="F5877">
        <v>3355</v>
      </c>
      <c r="G5877">
        <v>346</v>
      </c>
      <c r="H5877">
        <v>13.333</v>
      </c>
      <c r="I5877">
        <v>2.395</v>
      </c>
      <c r="J5877">
        <v>1</v>
      </c>
      <c r="K5877">
        <v>1172.2049999999999</v>
      </c>
      <c r="L5877" t="s">
        <v>560</v>
      </c>
      <c r="M5877" t="s">
        <v>559</v>
      </c>
      <c r="N5877" s="8">
        <v>43412</v>
      </c>
      <c r="O5877">
        <v>0</v>
      </c>
      <c r="P5877">
        <v>0</v>
      </c>
      <c r="Q5877">
        <v>1495.9259999999999</v>
      </c>
      <c r="R5877">
        <v>187.053</v>
      </c>
      <c r="S5877">
        <v>0.39</v>
      </c>
      <c r="T5877">
        <v>33</v>
      </c>
      <c r="U5877">
        <v>566.827</v>
      </c>
      <c r="V5877">
        <v>14</v>
      </c>
      <c r="W5877">
        <v>1.633</v>
      </c>
      <c r="X5877">
        <v>2.6389999999999998</v>
      </c>
      <c r="Y5877" s="8">
        <v>43412</v>
      </c>
    </row>
    <row r="5878" spans="1:25" x14ac:dyDescent="0.25">
      <c r="A5878">
        <v>-111.97794116999999</v>
      </c>
      <c r="B5878">
        <v>33.078406780000002</v>
      </c>
      <c r="C5878" t="s">
        <v>563</v>
      </c>
      <c r="D5878" t="s">
        <v>562</v>
      </c>
      <c r="E5878" t="s">
        <v>561</v>
      </c>
      <c r="F5878">
        <v>3356</v>
      </c>
      <c r="G5878">
        <v>1</v>
      </c>
      <c r="H5878">
        <v>13.333</v>
      </c>
      <c r="I5878">
        <v>2.4609999999999999</v>
      </c>
      <c r="J5878">
        <v>1</v>
      </c>
      <c r="K5878">
        <v>1172.1389999999999</v>
      </c>
      <c r="L5878" t="s">
        <v>560</v>
      </c>
      <c r="M5878" t="s">
        <v>559</v>
      </c>
      <c r="N5878" s="8">
        <v>43412</v>
      </c>
      <c r="O5878">
        <v>0</v>
      </c>
      <c r="P5878">
        <v>0</v>
      </c>
      <c r="Q5878">
        <v>3104.8209999999999</v>
      </c>
      <c r="R5878">
        <v>377.87900000000002</v>
      </c>
      <c r="S5878">
        <v>0.78700000000000003</v>
      </c>
      <c r="T5878">
        <v>33</v>
      </c>
      <c r="U5878">
        <v>1145.087</v>
      </c>
      <c r="V5878">
        <v>14</v>
      </c>
      <c r="W5878">
        <v>1.6779999999999999</v>
      </c>
      <c r="X5878">
        <v>2.7109999999999999</v>
      </c>
      <c r="Y5878" s="8">
        <v>43412</v>
      </c>
    </row>
    <row r="5879" spans="1:25" x14ac:dyDescent="0.25">
      <c r="A5879">
        <v>-111.97794082999999</v>
      </c>
      <c r="B5879">
        <v>33.078413779999998</v>
      </c>
      <c r="C5879" t="s">
        <v>563</v>
      </c>
      <c r="D5879" t="s">
        <v>562</v>
      </c>
      <c r="E5879" t="s">
        <v>561</v>
      </c>
      <c r="F5879">
        <v>3357</v>
      </c>
      <c r="G5879">
        <v>359</v>
      </c>
      <c r="H5879">
        <v>13.333</v>
      </c>
      <c r="I5879">
        <v>2.4929999999999999</v>
      </c>
      <c r="J5879">
        <v>1</v>
      </c>
      <c r="K5879">
        <v>1172.3030000000001</v>
      </c>
      <c r="L5879" t="s">
        <v>560</v>
      </c>
      <c r="M5879" t="s">
        <v>559</v>
      </c>
      <c r="N5879" s="8">
        <v>43412</v>
      </c>
      <c r="O5879">
        <v>0</v>
      </c>
      <c r="P5879">
        <v>0</v>
      </c>
      <c r="Q5879">
        <v>3231.395</v>
      </c>
      <c r="R5879">
        <v>388.10899999999998</v>
      </c>
      <c r="S5879">
        <v>0.80900000000000005</v>
      </c>
      <c r="T5879">
        <v>33</v>
      </c>
      <c r="U5879">
        <v>1176.088</v>
      </c>
      <c r="V5879">
        <v>14</v>
      </c>
      <c r="W5879">
        <v>1.7</v>
      </c>
      <c r="X5879">
        <v>2.7480000000000002</v>
      </c>
      <c r="Y5879" s="8">
        <v>43412</v>
      </c>
    </row>
    <row r="5880" spans="1:25" x14ac:dyDescent="0.25">
      <c r="A5880">
        <v>-111.97794387</v>
      </c>
      <c r="B5880">
        <v>33.078419930000003</v>
      </c>
      <c r="C5880" t="s">
        <v>563</v>
      </c>
      <c r="D5880" t="s">
        <v>562</v>
      </c>
      <c r="E5880" t="s">
        <v>561</v>
      </c>
      <c r="F5880">
        <v>3358</v>
      </c>
      <c r="G5880">
        <v>11</v>
      </c>
      <c r="H5880">
        <v>13.333</v>
      </c>
      <c r="I5880">
        <v>2.9529999999999998</v>
      </c>
      <c r="J5880">
        <v>1</v>
      </c>
      <c r="K5880">
        <v>1172.375</v>
      </c>
      <c r="L5880" t="s">
        <v>560</v>
      </c>
      <c r="M5880" t="s">
        <v>559</v>
      </c>
      <c r="N5880" s="8">
        <v>43412</v>
      </c>
      <c r="O5880">
        <v>0</v>
      </c>
      <c r="P5880">
        <v>0</v>
      </c>
      <c r="Q5880">
        <v>542.43100000000004</v>
      </c>
      <c r="R5880">
        <v>55.015000000000001</v>
      </c>
      <c r="S5880">
        <v>0.115</v>
      </c>
      <c r="T5880">
        <v>33</v>
      </c>
      <c r="U5880">
        <v>166.71100000000001</v>
      </c>
      <c r="V5880">
        <v>14</v>
      </c>
      <c r="W5880">
        <v>2.0129999999999999</v>
      </c>
      <c r="X5880">
        <v>3.254</v>
      </c>
      <c r="Y5880" s="8">
        <v>43412</v>
      </c>
    </row>
    <row r="5881" spans="1:25" x14ac:dyDescent="0.25">
      <c r="A5881">
        <v>-111.97794163</v>
      </c>
      <c r="B5881">
        <v>33.07842685</v>
      </c>
      <c r="C5881" t="s">
        <v>563</v>
      </c>
      <c r="D5881" t="s">
        <v>562</v>
      </c>
      <c r="E5881" t="s">
        <v>561</v>
      </c>
      <c r="F5881">
        <v>3359</v>
      </c>
      <c r="G5881">
        <v>352</v>
      </c>
      <c r="H5881">
        <v>13.333</v>
      </c>
      <c r="I5881">
        <v>2.4609999999999999</v>
      </c>
      <c r="J5881">
        <v>1</v>
      </c>
      <c r="K5881">
        <v>1172.454</v>
      </c>
      <c r="L5881" t="s">
        <v>560</v>
      </c>
      <c r="M5881" t="s">
        <v>559</v>
      </c>
      <c r="N5881" s="8">
        <v>43412</v>
      </c>
      <c r="O5881">
        <v>0</v>
      </c>
      <c r="P5881">
        <v>0</v>
      </c>
      <c r="Q5881">
        <v>422.24599999999998</v>
      </c>
      <c r="R5881">
        <v>51.39</v>
      </c>
      <c r="S5881">
        <v>0.107</v>
      </c>
      <c r="T5881">
        <v>33</v>
      </c>
      <c r="U5881">
        <v>155.72800000000001</v>
      </c>
      <c r="V5881">
        <v>14</v>
      </c>
      <c r="W5881">
        <v>1.6779999999999999</v>
      </c>
      <c r="X5881">
        <v>2.7109999999999999</v>
      </c>
      <c r="Y5881" s="8">
        <v>43412</v>
      </c>
    </row>
    <row r="5882" spans="1:25" x14ac:dyDescent="0.25">
      <c r="A5882">
        <v>-111.97794214</v>
      </c>
      <c r="B5882">
        <v>33.07843381</v>
      </c>
      <c r="C5882" t="s">
        <v>563</v>
      </c>
      <c r="D5882" t="s">
        <v>562</v>
      </c>
      <c r="E5882" t="s">
        <v>561</v>
      </c>
      <c r="F5882">
        <v>3360</v>
      </c>
      <c r="G5882">
        <v>355</v>
      </c>
      <c r="H5882">
        <v>13.333</v>
      </c>
      <c r="I5882">
        <v>2.887</v>
      </c>
      <c r="J5882">
        <v>1</v>
      </c>
      <c r="K5882">
        <v>1172.402</v>
      </c>
      <c r="L5882" t="s">
        <v>560</v>
      </c>
      <c r="M5882" t="s">
        <v>559</v>
      </c>
      <c r="N5882" s="8">
        <v>43412</v>
      </c>
      <c r="O5882">
        <v>0</v>
      </c>
      <c r="P5882">
        <v>0</v>
      </c>
      <c r="Q5882">
        <v>1302.4839999999999</v>
      </c>
      <c r="R5882">
        <v>135.10400000000001</v>
      </c>
      <c r="S5882">
        <v>0.28100000000000003</v>
      </c>
      <c r="T5882">
        <v>33</v>
      </c>
      <c r="U5882">
        <v>409.40499999999997</v>
      </c>
      <c r="V5882">
        <v>14</v>
      </c>
      <c r="W5882">
        <v>1.9690000000000001</v>
      </c>
      <c r="X5882">
        <v>3.181</v>
      </c>
      <c r="Y5882" s="8">
        <v>43412</v>
      </c>
    </row>
    <row r="5883" spans="1:25" x14ac:dyDescent="0.25">
      <c r="A5883">
        <v>-111.97794421</v>
      </c>
      <c r="B5883">
        <v>33.078440989999997</v>
      </c>
      <c r="C5883" t="s">
        <v>563</v>
      </c>
      <c r="D5883" t="s">
        <v>562</v>
      </c>
      <c r="E5883" t="s">
        <v>561</v>
      </c>
      <c r="F5883">
        <v>3361</v>
      </c>
      <c r="G5883">
        <v>13</v>
      </c>
      <c r="H5883">
        <v>13.333</v>
      </c>
      <c r="I5883">
        <v>2.9529999999999998</v>
      </c>
      <c r="J5883">
        <v>1</v>
      </c>
      <c r="K5883">
        <v>1172.4480000000001</v>
      </c>
      <c r="L5883" t="s">
        <v>560</v>
      </c>
      <c r="M5883" t="s">
        <v>559</v>
      </c>
      <c r="N5883" s="8">
        <v>43412</v>
      </c>
      <c r="O5883">
        <v>0</v>
      </c>
      <c r="P5883">
        <v>0</v>
      </c>
      <c r="Q5883">
        <v>1338.616</v>
      </c>
      <c r="R5883">
        <v>135.76599999999999</v>
      </c>
      <c r="S5883">
        <v>0.28299999999999997</v>
      </c>
      <c r="T5883">
        <v>33</v>
      </c>
      <c r="U5883">
        <v>411.41199999999998</v>
      </c>
      <c r="V5883">
        <v>14</v>
      </c>
      <c r="W5883">
        <v>2.0129999999999999</v>
      </c>
      <c r="X5883">
        <v>3.254</v>
      </c>
      <c r="Y5883" s="8">
        <v>43412</v>
      </c>
    </row>
    <row r="5884" spans="1:25" x14ac:dyDescent="0.25">
      <c r="A5884">
        <v>-111.97794404</v>
      </c>
      <c r="B5884">
        <v>33.078447949999997</v>
      </c>
      <c r="C5884" t="s">
        <v>563</v>
      </c>
      <c r="D5884" t="s">
        <v>562</v>
      </c>
      <c r="E5884" t="s">
        <v>561</v>
      </c>
      <c r="F5884">
        <v>3362</v>
      </c>
      <c r="G5884">
        <v>12</v>
      </c>
      <c r="H5884">
        <v>13.333</v>
      </c>
      <c r="I5884">
        <v>2.2309999999999999</v>
      </c>
      <c r="J5884">
        <v>1</v>
      </c>
      <c r="K5884">
        <v>1172.595</v>
      </c>
      <c r="L5884" t="s">
        <v>560</v>
      </c>
      <c r="M5884" t="s">
        <v>559</v>
      </c>
      <c r="N5884" s="8">
        <v>43412</v>
      </c>
      <c r="O5884">
        <v>0</v>
      </c>
      <c r="P5884">
        <v>0</v>
      </c>
      <c r="Q5884">
        <v>2569.9360000000001</v>
      </c>
      <c r="R5884">
        <v>344.97699999999998</v>
      </c>
      <c r="S5884">
        <v>0.71899999999999997</v>
      </c>
      <c r="T5884">
        <v>33</v>
      </c>
      <c r="U5884">
        <v>1045.386</v>
      </c>
      <c r="V5884">
        <v>14</v>
      </c>
      <c r="W5884">
        <v>1.5209999999999999</v>
      </c>
      <c r="X5884">
        <v>2.4580000000000002</v>
      </c>
      <c r="Y5884" s="8">
        <v>43412</v>
      </c>
    </row>
    <row r="5885" spans="1:25" x14ac:dyDescent="0.25">
      <c r="A5885">
        <v>-111.9779398</v>
      </c>
      <c r="B5885">
        <v>33.078453840000002</v>
      </c>
      <c r="C5885" t="s">
        <v>563</v>
      </c>
      <c r="D5885" t="s">
        <v>562</v>
      </c>
      <c r="E5885" t="s">
        <v>561</v>
      </c>
      <c r="F5885">
        <v>3363</v>
      </c>
      <c r="G5885">
        <v>353</v>
      </c>
      <c r="H5885">
        <v>13.333</v>
      </c>
      <c r="I5885">
        <v>2.395</v>
      </c>
      <c r="J5885">
        <v>1</v>
      </c>
      <c r="K5885">
        <v>1172.6079999999999</v>
      </c>
      <c r="L5885" t="s">
        <v>560</v>
      </c>
      <c r="M5885" t="s">
        <v>559</v>
      </c>
      <c r="N5885" s="8">
        <v>43412</v>
      </c>
      <c r="O5885">
        <v>0</v>
      </c>
      <c r="P5885">
        <v>0</v>
      </c>
      <c r="Q5885">
        <v>3246.4319999999998</v>
      </c>
      <c r="R5885">
        <v>405.93900000000002</v>
      </c>
      <c r="S5885">
        <v>0.84599999999999997</v>
      </c>
      <c r="T5885">
        <v>33</v>
      </c>
      <c r="U5885">
        <v>1230.1179999999999</v>
      </c>
      <c r="V5885">
        <v>14</v>
      </c>
      <c r="W5885">
        <v>1.633</v>
      </c>
      <c r="X5885">
        <v>2.6389999999999998</v>
      </c>
      <c r="Y5885" s="8">
        <v>43412</v>
      </c>
    </row>
    <row r="5886" spans="1:25" x14ac:dyDescent="0.25">
      <c r="A5886">
        <v>-111.97794337000001</v>
      </c>
      <c r="B5886">
        <v>33.078461849999997</v>
      </c>
      <c r="C5886" t="s">
        <v>563</v>
      </c>
      <c r="D5886" t="s">
        <v>562</v>
      </c>
      <c r="E5886" t="s">
        <v>561</v>
      </c>
      <c r="F5886">
        <v>3364</v>
      </c>
      <c r="G5886">
        <v>8</v>
      </c>
      <c r="H5886">
        <v>13.333</v>
      </c>
      <c r="I5886">
        <v>2.7559999999999998</v>
      </c>
      <c r="J5886">
        <v>1</v>
      </c>
      <c r="K5886">
        <v>1172.5719999999999</v>
      </c>
      <c r="L5886" t="s">
        <v>560</v>
      </c>
      <c r="M5886" t="s">
        <v>559</v>
      </c>
      <c r="N5886" s="8">
        <v>43412</v>
      </c>
      <c r="O5886">
        <v>0</v>
      </c>
      <c r="P5886">
        <v>0</v>
      </c>
      <c r="Q5886">
        <v>5146.317</v>
      </c>
      <c r="R5886">
        <v>559.23500000000001</v>
      </c>
      <c r="S5886">
        <v>1.165</v>
      </c>
      <c r="T5886">
        <v>33</v>
      </c>
      <c r="U5886">
        <v>1694.652</v>
      </c>
      <c r="V5886">
        <v>14</v>
      </c>
      <c r="W5886">
        <v>1.879</v>
      </c>
      <c r="X5886">
        <v>3.0369999999999999</v>
      </c>
      <c r="Y5886" s="8">
        <v>43412</v>
      </c>
    </row>
    <row r="5887" spans="1:25" x14ac:dyDescent="0.25">
      <c r="A5887">
        <v>-111.97794046</v>
      </c>
      <c r="B5887">
        <v>33.078468880000003</v>
      </c>
      <c r="C5887" t="s">
        <v>563</v>
      </c>
      <c r="D5887" t="s">
        <v>562</v>
      </c>
      <c r="E5887" t="s">
        <v>561</v>
      </c>
      <c r="F5887">
        <v>3365</v>
      </c>
      <c r="G5887">
        <v>351</v>
      </c>
      <c r="H5887">
        <v>13.333</v>
      </c>
      <c r="I5887">
        <v>2.8220000000000001</v>
      </c>
      <c r="J5887">
        <v>1</v>
      </c>
      <c r="K5887">
        <v>1172.5070000000001</v>
      </c>
      <c r="L5887" t="s">
        <v>560</v>
      </c>
      <c r="M5887" t="s">
        <v>559</v>
      </c>
      <c r="N5887" s="8">
        <v>43412</v>
      </c>
      <c r="O5887">
        <v>0</v>
      </c>
      <c r="P5887">
        <v>0</v>
      </c>
      <c r="Q5887">
        <v>6191.19</v>
      </c>
      <c r="R5887">
        <v>657.13300000000004</v>
      </c>
      <c r="S5887">
        <v>1.369</v>
      </c>
      <c r="T5887">
        <v>33</v>
      </c>
      <c r="U5887">
        <v>1991.3109999999999</v>
      </c>
      <c r="V5887">
        <v>14</v>
      </c>
      <c r="W5887">
        <v>1.9239999999999999</v>
      </c>
      <c r="X5887">
        <v>3.109</v>
      </c>
      <c r="Y5887" s="8">
        <v>43412</v>
      </c>
    </row>
    <row r="5888" spans="1:25" x14ac:dyDescent="0.25">
      <c r="A5888">
        <v>-111.97794234</v>
      </c>
      <c r="B5888">
        <v>33.078476780000003</v>
      </c>
      <c r="C5888" t="s">
        <v>563</v>
      </c>
      <c r="D5888" t="s">
        <v>562</v>
      </c>
      <c r="E5888" t="s">
        <v>561</v>
      </c>
      <c r="F5888">
        <v>3366</v>
      </c>
      <c r="G5888">
        <v>2</v>
      </c>
      <c r="H5888">
        <v>13.333</v>
      </c>
      <c r="I5888">
        <v>2.8540000000000001</v>
      </c>
      <c r="J5888">
        <v>1</v>
      </c>
      <c r="K5888">
        <v>1172.4970000000001</v>
      </c>
      <c r="L5888" t="s">
        <v>560</v>
      </c>
      <c r="M5888" t="s">
        <v>559</v>
      </c>
      <c r="N5888" s="8">
        <v>43412</v>
      </c>
      <c r="O5888">
        <v>0</v>
      </c>
      <c r="P5888">
        <v>0</v>
      </c>
      <c r="Q5888">
        <v>6163.9250000000002</v>
      </c>
      <c r="R5888">
        <v>646.71900000000005</v>
      </c>
      <c r="S5888">
        <v>1.347</v>
      </c>
      <c r="T5888">
        <v>33</v>
      </c>
      <c r="U5888">
        <v>1959.7529999999999</v>
      </c>
      <c r="V5888">
        <v>14</v>
      </c>
      <c r="W5888">
        <v>1.946</v>
      </c>
      <c r="X5888">
        <v>3.145</v>
      </c>
      <c r="Y5888" s="8">
        <v>43412</v>
      </c>
    </row>
    <row r="5889" spans="1:25" x14ac:dyDescent="0.25">
      <c r="A5889">
        <v>-111.977942</v>
      </c>
      <c r="B5889">
        <v>33.078484770000003</v>
      </c>
      <c r="C5889" t="s">
        <v>563</v>
      </c>
      <c r="D5889" t="s">
        <v>562</v>
      </c>
      <c r="E5889" t="s">
        <v>561</v>
      </c>
      <c r="F5889">
        <v>3367</v>
      </c>
      <c r="G5889">
        <v>360</v>
      </c>
      <c r="H5889">
        <v>13.333</v>
      </c>
      <c r="I5889">
        <v>2.9529999999999998</v>
      </c>
      <c r="J5889">
        <v>1</v>
      </c>
      <c r="K5889">
        <v>1172.3979999999999</v>
      </c>
      <c r="L5889" t="s">
        <v>560</v>
      </c>
      <c r="M5889" t="s">
        <v>559</v>
      </c>
      <c r="N5889" s="8">
        <v>43412</v>
      </c>
      <c r="O5889">
        <v>0</v>
      </c>
      <c r="P5889">
        <v>0</v>
      </c>
      <c r="Q5889">
        <v>7525.29</v>
      </c>
      <c r="R5889">
        <v>763.23500000000001</v>
      </c>
      <c r="S5889">
        <v>1.59</v>
      </c>
      <c r="T5889">
        <v>33</v>
      </c>
      <c r="U5889">
        <v>2312.8319999999999</v>
      </c>
      <c r="V5889">
        <v>14</v>
      </c>
      <c r="W5889">
        <v>2.0129999999999999</v>
      </c>
      <c r="X5889">
        <v>3.254</v>
      </c>
      <c r="Y5889" s="8">
        <v>43412</v>
      </c>
    </row>
    <row r="5890" spans="1:25" x14ac:dyDescent="0.25">
      <c r="A5890">
        <v>-111.97794303000001</v>
      </c>
      <c r="B5890">
        <v>33.078491820000004</v>
      </c>
      <c r="C5890" t="s">
        <v>563</v>
      </c>
      <c r="D5890" t="s">
        <v>562</v>
      </c>
      <c r="E5890" t="s">
        <v>561</v>
      </c>
      <c r="F5890">
        <v>3368</v>
      </c>
      <c r="G5890">
        <v>6</v>
      </c>
      <c r="H5890">
        <v>13.333</v>
      </c>
      <c r="I5890">
        <v>2.7229999999999999</v>
      </c>
      <c r="J5890">
        <v>1</v>
      </c>
      <c r="K5890">
        <v>1172.4179999999999</v>
      </c>
      <c r="L5890" t="s">
        <v>560</v>
      </c>
      <c r="M5890" t="s">
        <v>559</v>
      </c>
      <c r="N5890" s="8">
        <v>43412</v>
      </c>
      <c r="O5890">
        <v>0</v>
      </c>
      <c r="P5890">
        <v>0</v>
      </c>
      <c r="Q5890">
        <v>7694.8270000000002</v>
      </c>
      <c r="R5890">
        <v>846.24900000000002</v>
      </c>
      <c r="S5890">
        <v>1.7629999999999999</v>
      </c>
      <c r="T5890">
        <v>33</v>
      </c>
      <c r="U5890">
        <v>2564.39</v>
      </c>
      <c r="V5890">
        <v>14</v>
      </c>
      <c r="W5890">
        <v>1.857</v>
      </c>
      <c r="X5890">
        <v>3.0009999999999999</v>
      </c>
      <c r="Y5890" s="8">
        <v>43412</v>
      </c>
    </row>
    <row r="5891" spans="1:25" x14ac:dyDescent="0.25">
      <c r="A5891">
        <v>-111.97794097000001</v>
      </c>
      <c r="B5891">
        <v>33.078499819999998</v>
      </c>
      <c r="C5891" t="s">
        <v>563</v>
      </c>
      <c r="D5891" t="s">
        <v>562</v>
      </c>
      <c r="E5891" t="s">
        <v>561</v>
      </c>
      <c r="F5891">
        <v>3369</v>
      </c>
      <c r="G5891">
        <v>354</v>
      </c>
      <c r="H5891">
        <v>13.333</v>
      </c>
      <c r="I5891">
        <v>3.0510000000000002</v>
      </c>
      <c r="J5891">
        <v>1</v>
      </c>
      <c r="K5891">
        <v>1172.405</v>
      </c>
      <c r="L5891" t="s">
        <v>560</v>
      </c>
      <c r="M5891" t="s">
        <v>559</v>
      </c>
      <c r="N5891" s="8">
        <v>43412</v>
      </c>
      <c r="O5891">
        <v>0</v>
      </c>
      <c r="P5891">
        <v>0</v>
      </c>
      <c r="Q5891">
        <v>5821.7659999999996</v>
      </c>
      <c r="R5891">
        <v>571.41200000000003</v>
      </c>
      <c r="S5891">
        <v>1.19</v>
      </c>
      <c r="T5891">
        <v>33</v>
      </c>
      <c r="U5891">
        <v>1731.5509999999999</v>
      </c>
      <c r="V5891">
        <v>14</v>
      </c>
      <c r="W5891">
        <v>2.08</v>
      </c>
      <c r="X5891">
        <v>3.3620000000000001</v>
      </c>
      <c r="Y5891" s="8">
        <v>43412</v>
      </c>
    </row>
    <row r="5892" spans="1:25" x14ac:dyDescent="0.25">
      <c r="A5892">
        <v>-111.97794202999999</v>
      </c>
      <c r="B5892">
        <v>33.078507819999999</v>
      </c>
      <c r="C5892" t="s">
        <v>563</v>
      </c>
      <c r="D5892" t="s">
        <v>562</v>
      </c>
      <c r="E5892" t="s">
        <v>561</v>
      </c>
      <c r="F5892">
        <v>3370</v>
      </c>
      <c r="G5892">
        <v>6</v>
      </c>
      <c r="H5892">
        <v>13.333</v>
      </c>
      <c r="I5892">
        <v>2.887</v>
      </c>
      <c r="J5892">
        <v>1</v>
      </c>
      <c r="K5892">
        <v>1172.4570000000001</v>
      </c>
      <c r="L5892" t="s">
        <v>560</v>
      </c>
      <c r="M5892" t="s">
        <v>559</v>
      </c>
      <c r="N5892" s="8">
        <v>43412</v>
      </c>
      <c r="O5892">
        <v>0</v>
      </c>
      <c r="P5892">
        <v>0</v>
      </c>
      <c r="Q5892">
        <v>5937.8209999999999</v>
      </c>
      <c r="R5892">
        <v>615.91600000000005</v>
      </c>
      <c r="S5892">
        <v>1.2829999999999999</v>
      </c>
      <c r="T5892">
        <v>33</v>
      </c>
      <c r="U5892">
        <v>1866.413</v>
      </c>
      <c r="V5892">
        <v>14</v>
      </c>
      <c r="W5892">
        <v>1.9690000000000001</v>
      </c>
      <c r="X5892">
        <v>3.181</v>
      </c>
      <c r="Y5892" s="8">
        <v>43412</v>
      </c>
    </row>
    <row r="5893" spans="1:25" x14ac:dyDescent="0.25">
      <c r="A5893">
        <v>-111.97794051</v>
      </c>
      <c r="B5893">
        <v>33.078515789999997</v>
      </c>
      <c r="C5893" t="s">
        <v>563</v>
      </c>
      <c r="D5893" t="s">
        <v>562</v>
      </c>
      <c r="E5893" t="s">
        <v>561</v>
      </c>
      <c r="F5893">
        <v>3371</v>
      </c>
      <c r="G5893">
        <v>3</v>
      </c>
      <c r="H5893">
        <v>13.333</v>
      </c>
      <c r="I5893">
        <v>2.7890000000000001</v>
      </c>
      <c r="J5893">
        <v>1</v>
      </c>
      <c r="K5893">
        <v>1172.4739999999999</v>
      </c>
      <c r="L5893" t="s">
        <v>560</v>
      </c>
      <c r="M5893" t="s">
        <v>559</v>
      </c>
      <c r="N5893" s="8">
        <v>43412</v>
      </c>
      <c r="O5893">
        <v>0</v>
      </c>
      <c r="P5893">
        <v>0</v>
      </c>
      <c r="Q5893">
        <v>5826.0079999999998</v>
      </c>
      <c r="R5893">
        <v>625.64700000000005</v>
      </c>
      <c r="S5893">
        <v>1.3029999999999999</v>
      </c>
      <c r="T5893">
        <v>33</v>
      </c>
      <c r="U5893">
        <v>1895.9</v>
      </c>
      <c r="V5893">
        <v>14</v>
      </c>
      <c r="W5893">
        <v>1.901</v>
      </c>
      <c r="X5893">
        <v>3.073</v>
      </c>
      <c r="Y5893" s="8">
        <v>43412</v>
      </c>
    </row>
    <row r="5894" spans="1:25" x14ac:dyDescent="0.25">
      <c r="A5894">
        <v>-111.97794168</v>
      </c>
      <c r="B5894">
        <v>33.078523789999998</v>
      </c>
      <c r="C5894" t="s">
        <v>563</v>
      </c>
      <c r="D5894" t="s">
        <v>562</v>
      </c>
      <c r="E5894" t="s">
        <v>561</v>
      </c>
      <c r="F5894">
        <v>3372</v>
      </c>
      <c r="G5894">
        <v>4</v>
      </c>
      <c r="H5894">
        <v>13.333</v>
      </c>
      <c r="I5894">
        <v>3.2149999999999999</v>
      </c>
      <c r="J5894">
        <v>1</v>
      </c>
      <c r="K5894">
        <v>1172.454</v>
      </c>
      <c r="L5894" t="s">
        <v>560</v>
      </c>
      <c r="M5894" t="s">
        <v>559</v>
      </c>
      <c r="N5894" s="8">
        <v>43412</v>
      </c>
      <c r="O5894">
        <v>0</v>
      </c>
      <c r="P5894">
        <v>0</v>
      </c>
      <c r="Q5894">
        <v>8974.3970000000008</v>
      </c>
      <c r="R5894">
        <v>835.904</v>
      </c>
      <c r="S5894">
        <v>1.7410000000000001</v>
      </c>
      <c r="T5894">
        <v>33</v>
      </c>
      <c r="U5894">
        <v>2533.0430000000001</v>
      </c>
      <c r="V5894">
        <v>14</v>
      </c>
      <c r="W5894">
        <v>2.1920000000000002</v>
      </c>
      <c r="X5894">
        <v>3.5430000000000001</v>
      </c>
      <c r="Y5894" s="8">
        <v>43412</v>
      </c>
    </row>
    <row r="5895" spans="1:25" x14ac:dyDescent="0.25">
      <c r="A5895">
        <v>-111.977941</v>
      </c>
      <c r="B5895">
        <v>33.078531769999998</v>
      </c>
      <c r="C5895" t="s">
        <v>563</v>
      </c>
      <c r="D5895" t="s">
        <v>562</v>
      </c>
      <c r="E5895" t="s">
        <v>561</v>
      </c>
      <c r="F5895">
        <v>3373</v>
      </c>
      <c r="G5895">
        <v>0</v>
      </c>
      <c r="H5895">
        <v>13.333</v>
      </c>
      <c r="I5895">
        <v>2.7229999999999999</v>
      </c>
      <c r="J5895">
        <v>1</v>
      </c>
      <c r="K5895">
        <v>1172.4929999999999</v>
      </c>
      <c r="L5895" t="s">
        <v>560</v>
      </c>
      <c r="M5895" t="s">
        <v>559</v>
      </c>
      <c r="N5895" s="8">
        <v>43412</v>
      </c>
      <c r="O5895">
        <v>0</v>
      </c>
      <c r="P5895">
        <v>0</v>
      </c>
      <c r="Q5895">
        <v>9941.5519999999997</v>
      </c>
      <c r="R5895">
        <v>1093.335</v>
      </c>
      <c r="S5895">
        <v>2.278</v>
      </c>
      <c r="T5895">
        <v>33</v>
      </c>
      <c r="U5895">
        <v>3313.1370000000002</v>
      </c>
      <c r="V5895">
        <v>14</v>
      </c>
      <c r="W5895">
        <v>1.857</v>
      </c>
      <c r="X5895">
        <v>3.0009999999999999</v>
      </c>
      <c r="Y5895" s="8">
        <v>43412</v>
      </c>
    </row>
    <row r="5896" spans="1:25" x14ac:dyDescent="0.25">
      <c r="A5896">
        <v>-111.97793983</v>
      </c>
      <c r="B5896">
        <v>33.07853978</v>
      </c>
      <c r="C5896" t="s">
        <v>563</v>
      </c>
      <c r="D5896" t="s">
        <v>562</v>
      </c>
      <c r="E5896" t="s">
        <v>561</v>
      </c>
      <c r="F5896">
        <v>3374</v>
      </c>
      <c r="G5896">
        <v>359</v>
      </c>
      <c r="H5896">
        <v>13.333</v>
      </c>
      <c r="I5896">
        <v>3.1819999999999999</v>
      </c>
      <c r="J5896">
        <v>1</v>
      </c>
      <c r="K5896">
        <v>1172.48</v>
      </c>
      <c r="L5896" t="s">
        <v>560</v>
      </c>
      <c r="M5896" t="s">
        <v>559</v>
      </c>
      <c r="N5896" s="8">
        <v>43412</v>
      </c>
      <c r="O5896">
        <v>0</v>
      </c>
      <c r="P5896">
        <v>0</v>
      </c>
      <c r="Q5896">
        <v>8651.7919999999995</v>
      </c>
      <c r="R5896">
        <v>814.16300000000001</v>
      </c>
      <c r="S5896">
        <v>1.696</v>
      </c>
      <c r="T5896">
        <v>33</v>
      </c>
      <c r="U5896">
        <v>2467.1619999999998</v>
      </c>
      <c r="V5896">
        <v>14</v>
      </c>
      <c r="W5896">
        <v>2.17</v>
      </c>
      <c r="X5896">
        <v>3.5070000000000001</v>
      </c>
      <c r="Y5896" s="8">
        <v>43412</v>
      </c>
    </row>
    <row r="5897" spans="1:25" x14ac:dyDescent="0.25">
      <c r="A5897">
        <v>-111.97794236999999</v>
      </c>
      <c r="B5897">
        <v>33.078548849999997</v>
      </c>
      <c r="C5897" t="s">
        <v>563</v>
      </c>
      <c r="D5897" t="s">
        <v>562</v>
      </c>
      <c r="E5897" t="s">
        <v>561</v>
      </c>
      <c r="F5897">
        <v>3375</v>
      </c>
      <c r="G5897">
        <v>8</v>
      </c>
      <c r="H5897">
        <v>13.333</v>
      </c>
      <c r="I5897">
        <v>3.0840000000000001</v>
      </c>
      <c r="J5897">
        <v>1</v>
      </c>
      <c r="K5897">
        <v>1172.402</v>
      </c>
      <c r="L5897" t="s">
        <v>560</v>
      </c>
      <c r="M5897" t="s">
        <v>559</v>
      </c>
      <c r="N5897" s="8">
        <v>43412</v>
      </c>
      <c r="O5897">
        <v>0</v>
      </c>
      <c r="P5897">
        <v>0</v>
      </c>
      <c r="Q5897">
        <v>6376.866</v>
      </c>
      <c r="R5897">
        <v>619.23699999999997</v>
      </c>
      <c r="S5897">
        <v>1.29</v>
      </c>
      <c r="T5897">
        <v>33</v>
      </c>
      <c r="U5897">
        <v>1876.4749999999999</v>
      </c>
      <c r="V5897">
        <v>14</v>
      </c>
      <c r="W5897">
        <v>2.1030000000000002</v>
      </c>
      <c r="X5897">
        <v>3.3980000000000001</v>
      </c>
      <c r="Y5897" s="8">
        <v>43412</v>
      </c>
    </row>
    <row r="5898" spans="1:25" x14ac:dyDescent="0.25">
      <c r="A5898">
        <v>-111.97793932</v>
      </c>
      <c r="B5898">
        <v>33.07855679</v>
      </c>
      <c r="C5898" t="s">
        <v>563</v>
      </c>
      <c r="D5898" t="s">
        <v>562</v>
      </c>
      <c r="E5898" t="s">
        <v>561</v>
      </c>
      <c r="F5898">
        <v>3376</v>
      </c>
      <c r="G5898">
        <v>356</v>
      </c>
      <c r="H5898">
        <v>13.333</v>
      </c>
      <c r="I5898">
        <v>3.15</v>
      </c>
      <c r="J5898">
        <v>1</v>
      </c>
      <c r="K5898">
        <v>1172.3720000000001</v>
      </c>
      <c r="L5898" t="s">
        <v>560</v>
      </c>
      <c r="M5898" t="s">
        <v>559</v>
      </c>
      <c r="N5898" s="8">
        <v>43412</v>
      </c>
      <c r="O5898">
        <v>0</v>
      </c>
      <c r="P5898">
        <v>0</v>
      </c>
      <c r="Q5898">
        <v>8791.1450000000004</v>
      </c>
      <c r="R5898">
        <v>835.89499999999998</v>
      </c>
      <c r="S5898">
        <v>1.7410000000000001</v>
      </c>
      <c r="T5898">
        <v>33</v>
      </c>
      <c r="U5898">
        <v>2533.0140000000001</v>
      </c>
      <c r="V5898">
        <v>14</v>
      </c>
      <c r="W5898">
        <v>2.1469999999999998</v>
      </c>
      <c r="X5898">
        <v>3.4710000000000001</v>
      </c>
      <c r="Y5898" s="8">
        <v>43412</v>
      </c>
    </row>
    <row r="5899" spans="1:25" x14ac:dyDescent="0.25">
      <c r="A5899">
        <v>-111.97794068</v>
      </c>
      <c r="B5899">
        <v>33.078564790000001</v>
      </c>
      <c r="C5899" t="s">
        <v>563</v>
      </c>
      <c r="D5899" t="s">
        <v>562</v>
      </c>
      <c r="E5899" t="s">
        <v>561</v>
      </c>
      <c r="F5899">
        <v>3377</v>
      </c>
      <c r="G5899">
        <v>4</v>
      </c>
      <c r="H5899">
        <v>13.333</v>
      </c>
      <c r="I5899">
        <v>2.8220000000000001</v>
      </c>
      <c r="J5899">
        <v>1</v>
      </c>
      <c r="K5899">
        <v>1172.4670000000001</v>
      </c>
      <c r="L5899" t="s">
        <v>560</v>
      </c>
      <c r="M5899" t="s">
        <v>559</v>
      </c>
      <c r="N5899" s="8">
        <v>43412</v>
      </c>
      <c r="O5899">
        <v>0</v>
      </c>
      <c r="P5899">
        <v>0</v>
      </c>
      <c r="Q5899">
        <v>10881.828</v>
      </c>
      <c r="R5899">
        <v>1154.9970000000001</v>
      </c>
      <c r="S5899">
        <v>2.4060000000000001</v>
      </c>
      <c r="T5899">
        <v>33</v>
      </c>
      <c r="U5899">
        <v>3499.989</v>
      </c>
      <c r="V5899">
        <v>14</v>
      </c>
      <c r="W5899">
        <v>1.9239999999999999</v>
      </c>
      <c r="X5899">
        <v>3.109</v>
      </c>
      <c r="Y5899" s="8">
        <v>43412</v>
      </c>
    </row>
    <row r="5900" spans="1:25" x14ac:dyDescent="0.25">
      <c r="A5900">
        <v>-111.97794116999999</v>
      </c>
      <c r="B5900">
        <v>33.078572780000002</v>
      </c>
      <c r="C5900" t="s">
        <v>563</v>
      </c>
      <c r="D5900" t="s">
        <v>562</v>
      </c>
      <c r="E5900" t="s">
        <v>561</v>
      </c>
      <c r="F5900">
        <v>3378</v>
      </c>
      <c r="G5900">
        <v>1</v>
      </c>
      <c r="H5900">
        <v>13.333</v>
      </c>
      <c r="I5900">
        <v>2.92</v>
      </c>
      <c r="J5900">
        <v>1</v>
      </c>
      <c r="K5900">
        <v>1172.431</v>
      </c>
      <c r="L5900" t="s">
        <v>560</v>
      </c>
      <c r="M5900" t="s">
        <v>559</v>
      </c>
      <c r="N5900" s="8">
        <v>43412</v>
      </c>
      <c r="O5900">
        <v>0</v>
      </c>
      <c r="P5900">
        <v>0</v>
      </c>
      <c r="Q5900">
        <v>13033.924999999999</v>
      </c>
      <c r="R5900">
        <v>1336.788</v>
      </c>
      <c r="S5900">
        <v>2.7850000000000001</v>
      </c>
      <c r="T5900">
        <v>33</v>
      </c>
      <c r="U5900">
        <v>4050.8719999999998</v>
      </c>
      <c r="V5900">
        <v>14</v>
      </c>
      <c r="W5900">
        <v>1.9910000000000001</v>
      </c>
      <c r="X5900">
        <v>3.218</v>
      </c>
      <c r="Y5900" s="8">
        <v>43412</v>
      </c>
    </row>
    <row r="5901" spans="1:25" x14ac:dyDescent="0.25">
      <c r="A5901">
        <v>-111.97793897</v>
      </c>
      <c r="B5901">
        <v>33.078580819999999</v>
      </c>
      <c r="C5901" t="s">
        <v>563</v>
      </c>
      <c r="D5901" t="s">
        <v>562</v>
      </c>
      <c r="E5901" t="s">
        <v>561</v>
      </c>
      <c r="F5901">
        <v>3379</v>
      </c>
      <c r="G5901">
        <v>354</v>
      </c>
      <c r="H5901">
        <v>13.333</v>
      </c>
      <c r="I5901">
        <v>3.0840000000000001</v>
      </c>
      <c r="J5901">
        <v>1</v>
      </c>
      <c r="K5901">
        <v>1172.454</v>
      </c>
      <c r="L5901" t="s">
        <v>560</v>
      </c>
      <c r="M5901" t="s">
        <v>559</v>
      </c>
      <c r="N5901" s="8">
        <v>43412</v>
      </c>
      <c r="O5901">
        <v>0</v>
      </c>
      <c r="P5901">
        <v>0</v>
      </c>
      <c r="Q5901">
        <v>13499.519</v>
      </c>
      <c r="R5901">
        <v>1310.894</v>
      </c>
      <c r="S5901">
        <v>2.7309999999999999</v>
      </c>
      <c r="T5901">
        <v>33</v>
      </c>
      <c r="U5901">
        <v>3972.4070000000002</v>
      </c>
      <c r="V5901">
        <v>14</v>
      </c>
      <c r="W5901">
        <v>2.1030000000000002</v>
      </c>
      <c r="X5901">
        <v>3.3980000000000001</v>
      </c>
      <c r="Y5901" s="8">
        <v>43412</v>
      </c>
    </row>
    <row r="5902" spans="1:25" x14ac:dyDescent="0.25">
      <c r="A5902">
        <v>-111.97794068</v>
      </c>
      <c r="B5902">
        <v>33.078589790000002</v>
      </c>
      <c r="C5902" t="s">
        <v>563</v>
      </c>
      <c r="D5902" t="s">
        <v>562</v>
      </c>
      <c r="E5902" t="s">
        <v>561</v>
      </c>
      <c r="F5902">
        <v>3380</v>
      </c>
      <c r="G5902">
        <v>4</v>
      </c>
      <c r="H5902">
        <v>13.333</v>
      </c>
      <c r="I5902">
        <v>3.0179999999999998</v>
      </c>
      <c r="J5902">
        <v>1</v>
      </c>
      <c r="K5902">
        <v>1172.4670000000001</v>
      </c>
      <c r="L5902" t="s">
        <v>560</v>
      </c>
      <c r="M5902" t="s">
        <v>559</v>
      </c>
      <c r="N5902" s="8">
        <v>43412</v>
      </c>
      <c r="O5902">
        <v>0</v>
      </c>
      <c r="P5902">
        <v>0</v>
      </c>
      <c r="Q5902">
        <v>14915.688</v>
      </c>
      <c r="R5902">
        <v>1479.9010000000001</v>
      </c>
      <c r="S5902">
        <v>3.0830000000000002</v>
      </c>
      <c r="T5902">
        <v>33</v>
      </c>
      <c r="U5902">
        <v>4484.549</v>
      </c>
      <c r="V5902">
        <v>14</v>
      </c>
      <c r="W5902">
        <v>2.0579999999999998</v>
      </c>
      <c r="X5902">
        <v>3.3260000000000001</v>
      </c>
      <c r="Y5902" s="8">
        <v>43412</v>
      </c>
    </row>
    <row r="5903" spans="1:25" x14ac:dyDescent="0.25">
      <c r="A5903">
        <v>-111.97794034</v>
      </c>
      <c r="B5903">
        <v>33.078597780000003</v>
      </c>
      <c r="C5903" t="s">
        <v>563</v>
      </c>
      <c r="D5903" t="s">
        <v>562</v>
      </c>
      <c r="E5903" t="s">
        <v>561</v>
      </c>
      <c r="F5903">
        <v>3381</v>
      </c>
      <c r="G5903">
        <v>2</v>
      </c>
      <c r="H5903">
        <v>13.333</v>
      </c>
      <c r="I5903">
        <v>2.8540000000000001</v>
      </c>
      <c r="J5903">
        <v>1</v>
      </c>
      <c r="K5903">
        <v>1172.4110000000001</v>
      </c>
      <c r="L5903" t="s">
        <v>560</v>
      </c>
      <c r="M5903" t="s">
        <v>559</v>
      </c>
      <c r="N5903" s="8">
        <v>43412</v>
      </c>
      <c r="O5903">
        <v>0</v>
      </c>
      <c r="P5903">
        <v>0</v>
      </c>
      <c r="Q5903">
        <v>16412.605</v>
      </c>
      <c r="R5903">
        <v>1722.01</v>
      </c>
      <c r="S5903">
        <v>3.5880000000000001</v>
      </c>
      <c r="T5903">
        <v>33</v>
      </c>
      <c r="U5903">
        <v>5218.2110000000002</v>
      </c>
      <c r="V5903">
        <v>14</v>
      </c>
      <c r="W5903">
        <v>1.946</v>
      </c>
      <c r="X5903">
        <v>3.145</v>
      </c>
      <c r="Y5903" s="8">
        <v>43412</v>
      </c>
    </row>
    <row r="5904" spans="1:25" x14ac:dyDescent="0.25">
      <c r="A5904">
        <v>-111.97794017</v>
      </c>
      <c r="B5904">
        <v>33.078606780000001</v>
      </c>
      <c r="C5904" t="s">
        <v>563</v>
      </c>
      <c r="D5904" t="s">
        <v>562</v>
      </c>
      <c r="E5904" t="s">
        <v>561</v>
      </c>
      <c r="F5904">
        <v>3382</v>
      </c>
      <c r="G5904">
        <v>1</v>
      </c>
      <c r="H5904">
        <v>13.333</v>
      </c>
      <c r="I5904">
        <v>3.117</v>
      </c>
      <c r="J5904">
        <v>1</v>
      </c>
      <c r="K5904">
        <v>1172.3520000000001</v>
      </c>
      <c r="L5904" t="s">
        <v>560</v>
      </c>
      <c r="M5904" t="s">
        <v>559</v>
      </c>
      <c r="N5904" s="8">
        <v>43412</v>
      </c>
      <c r="O5904">
        <v>0</v>
      </c>
      <c r="P5904">
        <v>0</v>
      </c>
      <c r="Q5904">
        <v>18572.798999999999</v>
      </c>
      <c r="R5904">
        <v>1784.56</v>
      </c>
      <c r="S5904">
        <v>3.718</v>
      </c>
      <c r="T5904">
        <v>33</v>
      </c>
      <c r="U5904">
        <v>5407.7560000000003</v>
      </c>
      <c r="V5904">
        <v>14</v>
      </c>
      <c r="W5904">
        <v>2.125</v>
      </c>
      <c r="X5904">
        <v>3.4340000000000002</v>
      </c>
      <c r="Y5904" s="8">
        <v>43412</v>
      </c>
    </row>
    <row r="5905" spans="1:25" x14ac:dyDescent="0.25">
      <c r="A5905">
        <v>-111.97794051</v>
      </c>
      <c r="B5905">
        <v>33.078614790000003</v>
      </c>
      <c r="C5905" t="s">
        <v>563</v>
      </c>
      <c r="D5905" t="s">
        <v>562</v>
      </c>
      <c r="E5905" t="s">
        <v>561</v>
      </c>
      <c r="F5905">
        <v>3383</v>
      </c>
      <c r="G5905">
        <v>3</v>
      </c>
      <c r="H5905">
        <v>13.333</v>
      </c>
      <c r="I5905">
        <v>2.9529999999999998</v>
      </c>
      <c r="J5905">
        <v>1</v>
      </c>
      <c r="K5905">
        <v>1172.32</v>
      </c>
      <c r="L5905" t="s">
        <v>560</v>
      </c>
      <c r="M5905" t="s">
        <v>559</v>
      </c>
      <c r="N5905" s="8">
        <v>43412</v>
      </c>
      <c r="O5905">
        <v>0</v>
      </c>
      <c r="P5905">
        <v>0</v>
      </c>
      <c r="Q5905">
        <v>19331.915000000001</v>
      </c>
      <c r="R5905">
        <v>1960.693</v>
      </c>
      <c r="S5905">
        <v>4.085</v>
      </c>
      <c r="T5905">
        <v>33</v>
      </c>
      <c r="U5905">
        <v>5941.4949999999999</v>
      </c>
      <c r="V5905">
        <v>14</v>
      </c>
      <c r="W5905">
        <v>2.0129999999999999</v>
      </c>
      <c r="X5905">
        <v>3.254</v>
      </c>
      <c r="Y5905" s="8">
        <v>43412</v>
      </c>
    </row>
    <row r="5906" spans="1:25" x14ac:dyDescent="0.25">
      <c r="A5906">
        <v>-111.97793932</v>
      </c>
      <c r="B5906">
        <v>33.078622789999997</v>
      </c>
      <c r="C5906" t="s">
        <v>563</v>
      </c>
      <c r="D5906" t="s">
        <v>562</v>
      </c>
      <c r="E5906" t="s">
        <v>561</v>
      </c>
      <c r="F5906">
        <v>3384</v>
      </c>
      <c r="G5906">
        <v>356</v>
      </c>
      <c r="H5906">
        <v>13.333</v>
      </c>
      <c r="I5906">
        <v>2.8540000000000001</v>
      </c>
      <c r="J5906">
        <v>1</v>
      </c>
      <c r="K5906">
        <v>1172.2639999999999</v>
      </c>
      <c r="L5906" t="s">
        <v>560</v>
      </c>
      <c r="M5906" t="s">
        <v>559</v>
      </c>
      <c r="N5906" s="8">
        <v>43412</v>
      </c>
      <c r="O5906">
        <v>0</v>
      </c>
      <c r="P5906">
        <v>0</v>
      </c>
      <c r="Q5906">
        <v>18809.148000000001</v>
      </c>
      <c r="R5906">
        <v>1973.4549999999999</v>
      </c>
      <c r="S5906">
        <v>4.1109999999999998</v>
      </c>
      <c r="T5906">
        <v>33</v>
      </c>
      <c r="U5906">
        <v>5980.1660000000002</v>
      </c>
      <c r="V5906">
        <v>14</v>
      </c>
      <c r="W5906">
        <v>1.946</v>
      </c>
      <c r="X5906">
        <v>3.145</v>
      </c>
      <c r="Y5906" s="8">
        <v>43412</v>
      </c>
    </row>
    <row r="5907" spans="1:25" x14ac:dyDescent="0.25">
      <c r="A5907">
        <v>-111.97793966</v>
      </c>
      <c r="B5907">
        <v>33.078631780000002</v>
      </c>
      <c r="C5907" t="s">
        <v>563</v>
      </c>
      <c r="D5907" t="s">
        <v>562</v>
      </c>
      <c r="E5907" t="s">
        <v>561</v>
      </c>
      <c r="F5907">
        <v>3385</v>
      </c>
      <c r="G5907">
        <v>358</v>
      </c>
      <c r="H5907">
        <v>13.333</v>
      </c>
      <c r="I5907">
        <v>3.1819999999999999</v>
      </c>
      <c r="J5907">
        <v>1</v>
      </c>
      <c r="K5907">
        <v>1172.26</v>
      </c>
      <c r="L5907" t="s">
        <v>560</v>
      </c>
      <c r="M5907" t="s">
        <v>559</v>
      </c>
      <c r="N5907" s="8">
        <v>43412</v>
      </c>
      <c r="O5907">
        <v>0</v>
      </c>
      <c r="P5907">
        <v>0</v>
      </c>
      <c r="Q5907">
        <v>17444.974999999999</v>
      </c>
      <c r="R5907">
        <v>1641.6320000000001</v>
      </c>
      <c r="S5907">
        <v>3.42</v>
      </c>
      <c r="T5907">
        <v>33</v>
      </c>
      <c r="U5907">
        <v>4974.643</v>
      </c>
      <c r="V5907">
        <v>14</v>
      </c>
      <c r="W5907">
        <v>2.17</v>
      </c>
      <c r="X5907">
        <v>3.5070000000000001</v>
      </c>
      <c r="Y5907" s="8">
        <v>43412</v>
      </c>
    </row>
    <row r="5908" spans="1:25" x14ac:dyDescent="0.25">
      <c r="A5908">
        <v>-111.97794034</v>
      </c>
      <c r="B5908">
        <v>33.078639780000003</v>
      </c>
      <c r="C5908" t="s">
        <v>563</v>
      </c>
      <c r="D5908" t="s">
        <v>562</v>
      </c>
      <c r="E5908" t="s">
        <v>561</v>
      </c>
      <c r="F5908">
        <v>3386</v>
      </c>
      <c r="G5908">
        <v>2</v>
      </c>
      <c r="H5908">
        <v>13.333</v>
      </c>
      <c r="I5908">
        <v>3.0179999999999998</v>
      </c>
      <c r="J5908">
        <v>1</v>
      </c>
      <c r="K5908">
        <v>1172.306</v>
      </c>
      <c r="L5908" t="s">
        <v>560</v>
      </c>
      <c r="M5908" t="s">
        <v>559</v>
      </c>
      <c r="N5908" s="8">
        <v>43412</v>
      </c>
      <c r="O5908">
        <v>0</v>
      </c>
      <c r="P5908">
        <v>0</v>
      </c>
      <c r="Q5908">
        <v>10826.746999999999</v>
      </c>
      <c r="R5908">
        <v>1074.2059999999999</v>
      </c>
      <c r="S5908">
        <v>2.238</v>
      </c>
      <c r="T5908">
        <v>33</v>
      </c>
      <c r="U5908">
        <v>3255.1689999999999</v>
      </c>
      <c r="V5908">
        <v>14</v>
      </c>
      <c r="W5908">
        <v>2.0579999999999998</v>
      </c>
      <c r="X5908">
        <v>3.3260000000000001</v>
      </c>
      <c r="Y5908" s="8">
        <v>43412</v>
      </c>
    </row>
    <row r="5909" spans="1:25" x14ac:dyDescent="0.25">
      <c r="A5909">
        <v>-111.97793949</v>
      </c>
      <c r="B5909">
        <v>33.078647789999998</v>
      </c>
      <c r="C5909" t="s">
        <v>563</v>
      </c>
      <c r="D5909" t="s">
        <v>562</v>
      </c>
      <c r="E5909" t="s">
        <v>561</v>
      </c>
      <c r="F5909">
        <v>3387</v>
      </c>
      <c r="G5909">
        <v>357</v>
      </c>
      <c r="H5909">
        <v>13.333</v>
      </c>
      <c r="I5909">
        <v>3.4780000000000002</v>
      </c>
      <c r="J5909">
        <v>1</v>
      </c>
      <c r="K5909">
        <v>1172.32</v>
      </c>
      <c r="L5909" t="s">
        <v>560</v>
      </c>
      <c r="M5909" t="s">
        <v>559</v>
      </c>
      <c r="N5909" s="8">
        <v>43412</v>
      </c>
      <c r="O5909">
        <v>0</v>
      </c>
      <c r="P5909">
        <v>0</v>
      </c>
      <c r="Q5909">
        <v>11245.358</v>
      </c>
      <c r="R5909">
        <v>968.37800000000004</v>
      </c>
      <c r="S5909">
        <v>2.0169999999999999</v>
      </c>
      <c r="T5909">
        <v>33</v>
      </c>
      <c r="U5909">
        <v>2934.4769999999999</v>
      </c>
      <c r="V5909">
        <v>14</v>
      </c>
      <c r="W5909">
        <v>2.371</v>
      </c>
      <c r="X5909">
        <v>3.8319999999999999</v>
      </c>
      <c r="Y5909" s="8">
        <v>43412</v>
      </c>
    </row>
    <row r="5910" spans="1:25" x14ac:dyDescent="0.25">
      <c r="A5910">
        <v>-111.97794068</v>
      </c>
      <c r="B5910">
        <v>33.078655789999999</v>
      </c>
      <c r="C5910" t="s">
        <v>563</v>
      </c>
      <c r="D5910" t="s">
        <v>562</v>
      </c>
      <c r="E5910" t="s">
        <v>561</v>
      </c>
      <c r="F5910">
        <v>3388</v>
      </c>
      <c r="G5910">
        <v>4</v>
      </c>
      <c r="H5910">
        <v>13.333</v>
      </c>
      <c r="I5910">
        <v>2.8540000000000001</v>
      </c>
      <c r="J5910">
        <v>1</v>
      </c>
      <c r="K5910">
        <v>1172.48</v>
      </c>
      <c r="L5910" t="s">
        <v>560</v>
      </c>
      <c r="M5910" t="s">
        <v>559</v>
      </c>
      <c r="N5910" s="8">
        <v>43412</v>
      </c>
      <c r="O5910">
        <v>0</v>
      </c>
      <c r="P5910">
        <v>0</v>
      </c>
      <c r="Q5910">
        <v>9956.1479999999992</v>
      </c>
      <c r="R5910">
        <v>1044.598</v>
      </c>
      <c r="S5910">
        <v>2.1760000000000002</v>
      </c>
      <c r="T5910">
        <v>33</v>
      </c>
      <c r="U5910">
        <v>3165.45</v>
      </c>
      <c r="V5910">
        <v>14</v>
      </c>
      <c r="W5910">
        <v>1.946</v>
      </c>
      <c r="X5910">
        <v>3.145</v>
      </c>
      <c r="Y5910" s="8">
        <v>43412</v>
      </c>
    </row>
    <row r="5911" spans="1:25" x14ac:dyDescent="0.25">
      <c r="A5911">
        <v>-111.97793932</v>
      </c>
      <c r="B5911">
        <v>33.078664789999998</v>
      </c>
      <c r="C5911" t="s">
        <v>563</v>
      </c>
      <c r="D5911" t="s">
        <v>562</v>
      </c>
      <c r="E5911" t="s">
        <v>561</v>
      </c>
      <c r="F5911">
        <v>3389</v>
      </c>
      <c r="G5911">
        <v>356</v>
      </c>
      <c r="H5911">
        <v>13.333</v>
      </c>
      <c r="I5911">
        <v>3.379</v>
      </c>
      <c r="J5911">
        <v>1</v>
      </c>
      <c r="K5911">
        <v>1172.444</v>
      </c>
      <c r="L5911" t="s">
        <v>560</v>
      </c>
      <c r="M5911" t="s">
        <v>559</v>
      </c>
      <c r="N5911" s="8">
        <v>43412</v>
      </c>
      <c r="O5911">
        <v>0</v>
      </c>
      <c r="P5911">
        <v>0</v>
      </c>
      <c r="Q5911">
        <v>10958.83</v>
      </c>
      <c r="R5911">
        <v>971.19</v>
      </c>
      <c r="S5911">
        <v>2.0230000000000001</v>
      </c>
      <c r="T5911">
        <v>33</v>
      </c>
      <c r="U5911">
        <v>2943</v>
      </c>
      <c r="V5911">
        <v>14</v>
      </c>
      <c r="W5911">
        <v>2.3039999999999998</v>
      </c>
      <c r="X5911">
        <v>3.7240000000000002</v>
      </c>
      <c r="Y5911" s="8">
        <v>43412</v>
      </c>
    </row>
    <row r="5912" spans="1:25" x14ac:dyDescent="0.25">
      <c r="A5912">
        <v>-111.97794051</v>
      </c>
      <c r="B5912">
        <v>33.078672789999999</v>
      </c>
      <c r="C5912" t="s">
        <v>563</v>
      </c>
      <c r="D5912" t="s">
        <v>562</v>
      </c>
      <c r="E5912" t="s">
        <v>561</v>
      </c>
      <c r="F5912">
        <v>3390</v>
      </c>
      <c r="G5912">
        <v>3</v>
      </c>
      <c r="H5912">
        <v>13.333</v>
      </c>
      <c r="I5912">
        <v>3.0179999999999998</v>
      </c>
      <c r="J5912">
        <v>1</v>
      </c>
      <c r="K5912">
        <v>1172.4480000000001</v>
      </c>
      <c r="L5912" t="s">
        <v>560</v>
      </c>
      <c r="M5912" t="s">
        <v>559</v>
      </c>
      <c r="N5912" s="8">
        <v>43412</v>
      </c>
      <c r="O5912">
        <v>0</v>
      </c>
      <c r="P5912">
        <v>0</v>
      </c>
      <c r="Q5912">
        <v>12146.306</v>
      </c>
      <c r="R5912">
        <v>1205.1289999999999</v>
      </c>
      <c r="S5912">
        <v>2.5110000000000001</v>
      </c>
      <c r="T5912">
        <v>33</v>
      </c>
      <c r="U5912">
        <v>3651.9070000000002</v>
      </c>
      <c r="V5912">
        <v>14</v>
      </c>
      <c r="W5912">
        <v>2.0579999999999998</v>
      </c>
      <c r="X5912">
        <v>3.3260000000000001</v>
      </c>
      <c r="Y5912" s="8">
        <v>43412</v>
      </c>
    </row>
    <row r="5913" spans="1:25" x14ac:dyDescent="0.25">
      <c r="A5913">
        <v>-111.97793917</v>
      </c>
      <c r="B5913">
        <v>33.078680779999999</v>
      </c>
      <c r="C5913" t="s">
        <v>563</v>
      </c>
      <c r="D5913" t="s">
        <v>562</v>
      </c>
      <c r="E5913" t="s">
        <v>561</v>
      </c>
      <c r="F5913">
        <v>3391</v>
      </c>
      <c r="G5913">
        <v>1</v>
      </c>
      <c r="H5913">
        <v>13.333</v>
      </c>
      <c r="I5913">
        <v>3.1819999999999999</v>
      </c>
      <c r="J5913">
        <v>1</v>
      </c>
      <c r="K5913">
        <v>1172.431</v>
      </c>
      <c r="L5913" t="s">
        <v>560</v>
      </c>
      <c r="M5913" t="s">
        <v>559</v>
      </c>
      <c r="N5913" s="8">
        <v>43412</v>
      </c>
      <c r="O5913">
        <v>0</v>
      </c>
      <c r="P5913">
        <v>0</v>
      </c>
      <c r="Q5913">
        <v>10583.127</v>
      </c>
      <c r="R5913">
        <v>995.90899999999999</v>
      </c>
      <c r="S5913">
        <v>2.0750000000000002</v>
      </c>
      <c r="T5913">
        <v>33</v>
      </c>
      <c r="U5913">
        <v>3017.9050000000002</v>
      </c>
      <c r="V5913">
        <v>14</v>
      </c>
      <c r="W5913">
        <v>2.17</v>
      </c>
      <c r="X5913">
        <v>3.5070000000000001</v>
      </c>
      <c r="Y5913" s="8">
        <v>43412</v>
      </c>
    </row>
    <row r="5914" spans="1:25" x14ac:dyDescent="0.25">
      <c r="A5914">
        <v>-111.97794017</v>
      </c>
      <c r="B5914">
        <v>33.078689779999998</v>
      </c>
      <c r="C5914" t="s">
        <v>563</v>
      </c>
      <c r="D5914" t="s">
        <v>562</v>
      </c>
      <c r="E5914" t="s">
        <v>561</v>
      </c>
      <c r="F5914">
        <v>3392</v>
      </c>
      <c r="G5914">
        <v>1</v>
      </c>
      <c r="H5914">
        <v>13.333</v>
      </c>
      <c r="I5914">
        <v>2.887</v>
      </c>
      <c r="J5914">
        <v>1</v>
      </c>
      <c r="K5914">
        <v>1172.402</v>
      </c>
      <c r="L5914" t="s">
        <v>560</v>
      </c>
      <c r="M5914" t="s">
        <v>559</v>
      </c>
      <c r="N5914" s="8">
        <v>43412</v>
      </c>
      <c r="O5914">
        <v>0</v>
      </c>
      <c r="P5914">
        <v>0</v>
      </c>
      <c r="Q5914">
        <v>12600.884</v>
      </c>
      <c r="R5914">
        <v>1307.06</v>
      </c>
      <c r="S5914">
        <v>2.7229999999999999</v>
      </c>
      <c r="T5914">
        <v>33</v>
      </c>
      <c r="U5914">
        <v>3960.7890000000002</v>
      </c>
      <c r="V5914">
        <v>14</v>
      </c>
      <c r="W5914">
        <v>1.9690000000000001</v>
      </c>
      <c r="X5914">
        <v>3.181</v>
      </c>
      <c r="Y5914" s="8">
        <v>43412</v>
      </c>
    </row>
    <row r="5915" spans="1:25" x14ac:dyDescent="0.25">
      <c r="A5915">
        <v>-111.97793949</v>
      </c>
      <c r="B5915">
        <v>33.078698789999997</v>
      </c>
      <c r="C5915" t="s">
        <v>563</v>
      </c>
      <c r="D5915" t="s">
        <v>562</v>
      </c>
      <c r="E5915" t="s">
        <v>561</v>
      </c>
      <c r="F5915">
        <v>3393</v>
      </c>
      <c r="G5915">
        <v>357</v>
      </c>
      <c r="H5915">
        <v>13.333</v>
      </c>
      <c r="I5915">
        <v>3.2149999999999999</v>
      </c>
      <c r="J5915">
        <v>1</v>
      </c>
      <c r="K5915">
        <v>1172.3489999999999</v>
      </c>
      <c r="L5915" t="s">
        <v>560</v>
      </c>
      <c r="M5915" t="s">
        <v>559</v>
      </c>
      <c r="N5915" s="8">
        <v>43412</v>
      </c>
      <c r="O5915">
        <v>0</v>
      </c>
      <c r="P5915">
        <v>0</v>
      </c>
      <c r="Q5915">
        <v>12452.993</v>
      </c>
      <c r="R5915">
        <v>1159.912</v>
      </c>
      <c r="S5915">
        <v>2.4159999999999999</v>
      </c>
      <c r="T5915">
        <v>33</v>
      </c>
      <c r="U5915">
        <v>3514.884</v>
      </c>
      <c r="V5915">
        <v>14</v>
      </c>
      <c r="W5915">
        <v>2.1920000000000002</v>
      </c>
      <c r="X5915">
        <v>3.5430000000000001</v>
      </c>
      <c r="Y5915" s="8">
        <v>43412</v>
      </c>
    </row>
    <row r="5916" spans="1:25" x14ac:dyDescent="0.25">
      <c r="A5916">
        <v>-111.97793968000001</v>
      </c>
      <c r="B5916">
        <v>33.078706789999998</v>
      </c>
      <c r="C5916" t="s">
        <v>563</v>
      </c>
      <c r="D5916" t="s">
        <v>562</v>
      </c>
      <c r="E5916" t="s">
        <v>561</v>
      </c>
      <c r="F5916">
        <v>3394</v>
      </c>
      <c r="G5916">
        <v>4</v>
      </c>
      <c r="H5916">
        <v>13.333</v>
      </c>
      <c r="I5916">
        <v>2.9529999999999998</v>
      </c>
      <c r="J5916">
        <v>1</v>
      </c>
      <c r="K5916">
        <v>1172.375</v>
      </c>
      <c r="L5916" t="s">
        <v>560</v>
      </c>
      <c r="M5916" t="s">
        <v>559</v>
      </c>
      <c r="N5916" s="8">
        <v>43412</v>
      </c>
      <c r="O5916">
        <v>0</v>
      </c>
      <c r="P5916">
        <v>0</v>
      </c>
      <c r="Q5916">
        <v>12505.594999999999</v>
      </c>
      <c r="R5916">
        <v>1268.3499999999999</v>
      </c>
      <c r="S5916">
        <v>2.6419999999999999</v>
      </c>
      <c r="T5916">
        <v>33</v>
      </c>
      <c r="U5916">
        <v>3843.4850000000001</v>
      </c>
      <c r="V5916">
        <v>14</v>
      </c>
      <c r="W5916">
        <v>2.0129999999999999</v>
      </c>
      <c r="X5916">
        <v>3.254</v>
      </c>
      <c r="Y5916" s="8">
        <v>43412</v>
      </c>
    </row>
    <row r="5917" spans="1:25" x14ac:dyDescent="0.25">
      <c r="A5917">
        <v>-111.97793966</v>
      </c>
      <c r="B5917">
        <v>33.078714779999999</v>
      </c>
      <c r="C5917" t="s">
        <v>563</v>
      </c>
      <c r="D5917" t="s">
        <v>562</v>
      </c>
      <c r="E5917" t="s">
        <v>561</v>
      </c>
      <c r="F5917">
        <v>3395</v>
      </c>
      <c r="G5917">
        <v>358</v>
      </c>
      <c r="H5917">
        <v>13.333</v>
      </c>
      <c r="I5917">
        <v>3.117</v>
      </c>
      <c r="J5917">
        <v>1</v>
      </c>
      <c r="K5917">
        <v>1172.3979999999999</v>
      </c>
      <c r="L5917" t="s">
        <v>560</v>
      </c>
      <c r="M5917" t="s">
        <v>559</v>
      </c>
      <c r="N5917" s="8">
        <v>43412</v>
      </c>
      <c r="O5917">
        <v>0</v>
      </c>
      <c r="P5917">
        <v>0</v>
      </c>
      <c r="Q5917">
        <v>14982.886</v>
      </c>
      <c r="R5917">
        <v>1439.624</v>
      </c>
      <c r="S5917">
        <v>2.9990000000000001</v>
      </c>
      <c r="T5917">
        <v>33</v>
      </c>
      <c r="U5917">
        <v>4362.4979999999996</v>
      </c>
      <c r="V5917">
        <v>14</v>
      </c>
      <c r="W5917">
        <v>2.125</v>
      </c>
      <c r="X5917">
        <v>3.4340000000000002</v>
      </c>
      <c r="Y5917" s="8">
        <v>43412</v>
      </c>
    </row>
    <row r="5918" spans="1:25" x14ac:dyDescent="0.25">
      <c r="A5918">
        <v>-111.97793832000001</v>
      </c>
      <c r="B5918">
        <v>33.078723789999998</v>
      </c>
      <c r="C5918" t="s">
        <v>563</v>
      </c>
      <c r="D5918" t="s">
        <v>562</v>
      </c>
      <c r="E5918" t="s">
        <v>561</v>
      </c>
      <c r="F5918">
        <v>3396</v>
      </c>
      <c r="G5918">
        <v>356</v>
      </c>
      <c r="H5918">
        <v>13.333</v>
      </c>
      <c r="I5918">
        <v>3.1819999999999999</v>
      </c>
      <c r="J5918">
        <v>1</v>
      </c>
      <c r="K5918">
        <v>1172.385</v>
      </c>
      <c r="L5918" t="s">
        <v>560</v>
      </c>
      <c r="M5918" t="s">
        <v>559</v>
      </c>
      <c r="N5918" s="8">
        <v>43412</v>
      </c>
      <c r="O5918">
        <v>0</v>
      </c>
      <c r="P5918">
        <v>0</v>
      </c>
      <c r="Q5918">
        <v>14234.235000000001</v>
      </c>
      <c r="R5918">
        <v>1339.491</v>
      </c>
      <c r="S5918">
        <v>2.7909999999999999</v>
      </c>
      <c r="T5918">
        <v>33</v>
      </c>
      <c r="U5918">
        <v>4059.0619999999999</v>
      </c>
      <c r="V5918">
        <v>14</v>
      </c>
      <c r="W5918">
        <v>2.17</v>
      </c>
      <c r="X5918">
        <v>3.5070000000000001</v>
      </c>
      <c r="Y5918" s="8">
        <v>43412</v>
      </c>
    </row>
    <row r="5919" spans="1:25" x14ac:dyDescent="0.25">
      <c r="A5919">
        <v>-111.97794020000001</v>
      </c>
      <c r="B5919">
        <v>33.078731840000003</v>
      </c>
      <c r="C5919" t="s">
        <v>563</v>
      </c>
      <c r="D5919" t="s">
        <v>562</v>
      </c>
      <c r="E5919" t="s">
        <v>561</v>
      </c>
      <c r="F5919">
        <v>3397</v>
      </c>
      <c r="G5919">
        <v>7</v>
      </c>
      <c r="H5919">
        <v>13.333</v>
      </c>
      <c r="I5919">
        <v>3.0179999999999998</v>
      </c>
      <c r="J5919">
        <v>1</v>
      </c>
      <c r="K5919">
        <v>1172.3330000000001</v>
      </c>
      <c r="L5919" t="s">
        <v>560</v>
      </c>
      <c r="M5919" t="s">
        <v>559</v>
      </c>
      <c r="N5919" s="8">
        <v>43412</v>
      </c>
      <c r="O5919">
        <v>0</v>
      </c>
      <c r="P5919">
        <v>0</v>
      </c>
      <c r="Q5919">
        <v>14204.161</v>
      </c>
      <c r="R5919">
        <v>1409.3050000000001</v>
      </c>
      <c r="S5919">
        <v>2.9359999999999999</v>
      </c>
      <c r="T5919">
        <v>33</v>
      </c>
      <c r="U5919">
        <v>4270.6220000000003</v>
      </c>
      <c r="V5919">
        <v>14</v>
      </c>
      <c r="W5919">
        <v>2.0579999999999998</v>
      </c>
      <c r="X5919">
        <v>3.3260000000000001</v>
      </c>
      <c r="Y5919" s="8">
        <v>43412</v>
      </c>
    </row>
    <row r="5920" spans="1:25" x14ac:dyDescent="0.25">
      <c r="A5920">
        <v>-111.97793797</v>
      </c>
      <c r="B5920">
        <v>33.078739820000003</v>
      </c>
      <c r="C5920" t="s">
        <v>563</v>
      </c>
      <c r="D5920" t="s">
        <v>562</v>
      </c>
      <c r="E5920" t="s">
        <v>561</v>
      </c>
      <c r="F5920">
        <v>3398</v>
      </c>
      <c r="G5920">
        <v>354</v>
      </c>
      <c r="H5920">
        <v>13.333</v>
      </c>
      <c r="I5920">
        <v>3.2149999999999999</v>
      </c>
      <c r="J5920">
        <v>1</v>
      </c>
      <c r="K5920">
        <v>1172.3720000000001</v>
      </c>
      <c r="L5920" t="s">
        <v>560</v>
      </c>
      <c r="M5920" t="s">
        <v>559</v>
      </c>
      <c r="N5920" s="8">
        <v>43412</v>
      </c>
      <c r="O5920">
        <v>0</v>
      </c>
      <c r="P5920">
        <v>0</v>
      </c>
      <c r="Q5920">
        <v>12134.629000000001</v>
      </c>
      <c r="R5920">
        <v>1130.258</v>
      </c>
      <c r="S5920">
        <v>2.355</v>
      </c>
      <c r="T5920">
        <v>33</v>
      </c>
      <c r="U5920">
        <v>3425.0250000000001</v>
      </c>
      <c r="V5920">
        <v>14</v>
      </c>
      <c r="W5920">
        <v>2.1920000000000002</v>
      </c>
      <c r="X5920">
        <v>3.5430000000000001</v>
      </c>
      <c r="Y5920" s="8">
        <v>43412</v>
      </c>
    </row>
    <row r="5921" spans="1:25" x14ac:dyDescent="0.25">
      <c r="A5921">
        <v>-111.97793986000001</v>
      </c>
      <c r="B5921">
        <v>33.078747810000003</v>
      </c>
      <c r="C5921" t="s">
        <v>563</v>
      </c>
      <c r="D5921" t="s">
        <v>562</v>
      </c>
      <c r="E5921" t="s">
        <v>561</v>
      </c>
      <c r="F5921">
        <v>3399</v>
      </c>
      <c r="G5921">
        <v>5</v>
      </c>
      <c r="H5921">
        <v>13.333</v>
      </c>
      <c r="I5921">
        <v>2.9860000000000002</v>
      </c>
      <c r="J5921">
        <v>1</v>
      </c>
      <c r="K5921">
        <v>1172.461</v>
      </c>
      <c r="L5921" t="s">
        <v>560</v>
      </c>
      <c r="M5921" t="s">
        <v>559</v>
      </c>
      <c r="N5921" s="8">
        <v>43412</v>
      </c>
      <c r="O5921">
        <v>0</v>
      </c>
      <c r="P5921">
        <v>0</v>
      </c>
      <c r="Q5921">
        <v>11766.527</v>
      </c>
      <c r="R5921">
        <v>1180.278</v>
      </c>
      <c r="S5921">
        <v>2.4590000000000001</v>
      </c>
      <c r="T5921">
        <v>33</v>
      </c>
      <c r="U5921">
        <v>3576.5990000000002</v>
      </c>
      <c r="V5921">
        <v>14</v>
      </c>
      <c r="W5921">
        <v>2.036</v>
      </c>
      <c r="X5921">
        <v>3.29</v>
      </c>
      <c r="Y5921" s="8">
        <v>43412</v>
      </c>
    </row>
    <row r="5922" spans="1:25" x14ac:dyDescent="0.25">
      <c r="A5922">
        <v>-111.97793900000001</v>
      </c>
      <c r="B5922">
        <v>33.078756769999998</v>
      </c>
      <c r="C5922" t="s">
        <v>563</v>
      </c>
      <c r="D5922" t="s">
        <v>562</v>
      </c>
      <c r="E5922" t="s">
        <v>561</v>
      </c>
      <c r="F5922">
        <v>3400</v>
      </c>
      <c r="G5922">
        <v>0</v>
      </c>
      <c r="H5922">
        <v>13.333</v>
      </c>
      <c r="I5922">
        <v>3.117</v>
      </c>
      <c r="J5922">
        <v>1</v>
      </c>
      <c r="K5922">
        <v>1172.3389999999999</v>
      </c>
      <c r="L5922" t="s">
        <v>560</v>
      </c>
      <c r="M5922" t="s">
        <v>559</v>
      </c>
      <c r="N5922" s="8">
        <v>43412</v>
      </c>
      <c r="O5922">
        <v>0</v>
      </c>
      <c r="P5922">
        <v>0</v>
      </c>
      <c r="Q5922">
        <v>9862.8970000000008</v>
      </c>
      <c r="R5922">
        <v>947.67200000000003</v>
      </c>
      <c r="S5922">
        <v>1.974</v>
      </c>
      <c r="T5922">
        <v>33</v>
      </c>
      <c r="U5922">
        <v>2871.7339999999999</v>
      </c>
      <c r="V5922">
        <v>14</v>
      </c>
      <c r="W5922">
        <v>2.125</v>
      </c>
      <c r="X5922">
        <v>3.4340000000000002</v>
      </c>
      <c r="Y5922" s="8">
        <v>43412</v>
      </c>
    </row>
    <row r="5923" spans="1:25" x14ac:dyDescent="0.25">
      <c r="A5923">
        <v>-111.97793883</v>
      </c>
      <c r="B5923">
        <v>33.07876478</v>
      </c>
      <c r="C5923" t="s">
        <v>563</v>
      </c>
      <c r="D5923" t="s">
        <v>562</v>
      </c>
      <c r="E5923" t="s">
        <v>561</v>
      </c>
      <c r="F5923">
        <v>3401</v>
      </c>
      <c r="G5923">
        <v>359</v>
      </c>
      <c r="H5923">
        <v>13.333</v>
      </c>
      <c r="I5923">
        <v>3.2149999999999999</v>
      </c>
      <c r="J5923">
        <v>1</v>
      </c>
      <c r="K5923">
        <v>1172.3330000000001</v>
      </c>
      <c r="L5923" t="s">
        <v>560</v>
      </c>
      <c r="M5923" t="s">
        <v>559</v>
      </c>
      <c r="N5923" s="8">
        <v>43412</v>
      </c>
      <c r="O5923">
        <v>0</v>
      </c>
      <c r="P5923">
        <v>0</v>
      </c>
      <c r="Q5923">
        <v>8535.0769999999993</v>
      </c>
      <c r="R5923">
        <v>794.98400000000004</v>
      </c>
      <c r="S5923">
        <v>1.6559999999999999</v>
      </c>
      <c r="T5923">
        <v>33</v>
      </c>
      <c r="U5923">
        <v>2409.0439999999999</v>
      </c>
      <c r="V5923">
        <v>14</v>
      </c>
      <c r="W5923">
        <v>2.1920000000000002</v>
      </c>
      <c r="X5923">
        <v>3.5430000000000001</v>
      </c>
      <c r="Y5923" s="8">
        <v>43412</v>
      </c>
    </row>
    <row r="5924" spans="1:25" x14ac:dyDescent="0.25">
      <c r="A5924">
        <v>-111.97793951</v>
      </c>
      <c r="B5924">
        <v>33.07877379</v>
      </c>
      <c r="C5924" t="s">
        <v>563</v>
      </c>
      <c r="D5924" t="s">
        <v>562</v>
      </c>
      <c r="E5924" t="s">
        <v>561</v>
      </c>
      <c r="F5924">
        <v>3402</v>
      </c>
      <c r="G5924">
        <v>3</v>
      </c>
      <c r="H5924">
        <v>13.333</v>
      </c>
      <c r="I5924">
        <v>2.92</v>
      </c>
      <c r="J5924">
        <v>1</v>
      </c>
      <c r="K5924">
        <v>1172.3820000000001</v>
      </c>
      <c r="L5924" t="s">
        <v>560</v>
      </c>
      <c r="M5924" t="s">
        <v>559</v>
      </c>
      <c r="N5924" s="8">
        <v>43412</v>
      </c>
      <c r="O5924">
        <v>0</v>
      </c>
      <c r="P5924">
        <v>0</v>
      </c>
      <c r="Q5924">
        <v>10121.609</v>
      </c>
      <c r="R5924">
        <v>1038.0940000000001</v>
      </c>
      <c r="S5924">
        <v>2.1629999999999998</v>
      </c>
      <c r="T5924">
        <v>33</v>
      </c>
      <c r="U5924">
        <v>3145.741</v>
      </c>
      <c r="V5924">
        <v>14</v>
      </c>
      <c r="W5924">
        <v>1.9910000000000001</v>
      </c>
      <c r="X5924">
        <v>3.218</v>
      </c>
      <c r="Y5924" s="8">
        <v>43412</v>
      </c>
    </row>
    <row r="5925" spans="1:25" x14ac:dyDescent="0.25">
      <c r="A5925">
        <v>-111.97793866000001</v>
      </c>
      <c r="B5925">
        <v>33.07878178</v>
      </c>
      <c r="C5925" t="s">
        <v>563</v>
      </c>
      <c r="D5925" t="s">
        <v>562</v>
      </c>
      <c r="E5925" t="s">
        <v>561</v>
      </c>
      <c r="F5925">
        <v>3403</v>
      </c>
      <c r="G5925">
        <v>358</v>
      </c>
      <c r="H5925">
        <v>13.333</v>
      </c>
      <c r="I5925">
        <v>2.92</v>
      </c>
      <c r="J5925">
        <v>1</v>
      </c>
      <c r="K5925">
        <v>1172.3879999999999</v>
      </c>
      <c r="L5925" t="s">
        <v>560</v>
      </c>
      <c r="M5925" t="s">
        <v>559</v>
      </c>
      <c r="N5925" s="8">
        <v>43412</v>
      </c>
      <c r="O5925">
        <v>0</v>
      </c>
      <c r="P5925">
        <v>0</v>
      </c>
      <c r="Q5925">
        <v>12093.814</v>
      </c>
      <c r="R5925">
        <v>1240.3679999999999</v>
      </c>
      <c r="S5925">
        <v>2.5840000000000001</v>
      </c>
      <c r="T5925">
        <v>33</v>
      </c>
      <c r="U5925">
        <v>3758.6909999999998</v>
      </c>
      <c r="V5925">
        <v>14</v>
      </c>
      <c r="W5925">
        <v>1.9910000000000001</v>
      </c>
      <c r="X5925">
        <v>3.218</v>
      </c>
      <c r="Y5925" s="8">
        <v>43412</v>
      </c>
    </row>
    <row r="5926" spans="1:25" x14ac:dyDescent="0.25">
      <c r="A5926">
        <v>-111.97793783</v>
      </c>
      <c r="B5926">
        <v>33.078789780000001</v>
      </c>
      <c r="C5926" t="s">
        <v>563</v>
      </c>
      <c r="D5926" t="s">
        <v>562</v>
      </c>
      <c r="E5926" t="s">
        <v>561</v>
      </c>
      <c r="F5926">
        <v>3404</v>
      </c>
      <c r="G5926">
        <v>359</v>
      </c>
      <c r="H5926">
        <v>13.333</v>
      </c>
      <c r="I5926">
        <v>3.3140000000000001</v>
      </c>
      <c r="J5926">
        <v>1</v>
      </c>
      <c r="K5926">
        <v>1172.375</v>
      </c>
      <c r="L5926" t="s">
        <v>560</v>
      </c>
      <c r="M5926" t="s">
        <v>559</v>
      </c>
      <c r="N5926" s="8">
        <v>43412</v>
      </c>
      <c r="O5926">
        <v>0</v>
      </c>
      <c r="P5926">
        <v>0</v>
      </c>
      <c r="Q5926">
        <v>12421.322</v>
      </c>
      <c r="R5926">
        <v>1122.597</v>
      </c>
      <c r="S5926">
        <v>2.339</v>
      </c>
      <c r="T5926">
        <v>33</v>
      </c>
      <c r="U5926">
        <v>3401.808</v>
      </c>
      <c r="V5926">
        <v>14</v>
      </c>
      <c r="W5926">
        <v>2.2589999999999999</v>
      </c>
      <c r="X5926">
        <v>3.6509999999999998</v>
      </c>
      <c r="Y5926" s="8">
        <v>43412</v>
      </c>
    </row>
    <row r="5927" spans="1:25" x14ac:dyDescent="0.25">
      <c r="A5927">
        <v>-111.97793883</v>
      </c>
      <c r="B5927">
        <v>33.078797780000002</v>
      </c>
      <c r="C5927" t="s">
        <v>563</v>
      </c>
      <c r="D5927" t="s">
        <v>562</v>
      </c>
      <c r="E5927" t="s">
        <v>561</v>
      </c>
      <c r="F5927">
        <v>3405</v>
      </c>
      <c r="G5927">
        <v>359</v>
      </c>
      <c r="H5927">
        <v>13.333</v>
      </c>
      <c r="I5927">
        <v>3.3140000000000001</v>
      </c>
      <c r="J5927">
        <v>1</v>
      </c>
      <c r="K5927">
        <v>1172.5029999999999</v>
      </c>
      <c r="L5927" t="s">
        <v>560</v>
      </c>
      <c r="M5927" t="s">
        <v>559</v>
      </c>
      <c r="N5927" s="8">
        <v>43412</v>
      </c>
      <c r="O5927">
        <v>0</v>
      </c>
      <c r="P5927">
        <v>0</v>
      </c>
      <c r="Q5927">
        <v>16318.252</v>
      </c>
      <c r="R5927">
        <v>1474.788</v>
      </c>
      <c r="S5927">
        <v>3.0720000000000001</v>
      </c>
      <c r="T5927">
        <v>33</v>
      </c>
      <c r="U5927">
        <v>4469.0540000000001</v>
      </c>
      <c r="V5927">
        <v>14</v>
      </c>
      <c r="W5927">
        <v>2.2589999999999999</v>
      </c>
      <c r="X5927">
        <v>3.6509999999999998</v>
      </c>
      <c r="Y5927" s="8">
        <v>43412</v>
      </c>
    </row>
    <row r="5928" spans="1:25" x14ac:dyDescent="0.25">
      <c r="A5928">
        <v>-111.97793780000001</v>
      </c>
      <c r="B5928">
        <v>33.078806839999999</v>
      </c>
      <c r="C5928" t="s">
        <v>563</v>
      </c>
      <c r="D5928" t="s">
        <v>562</v>
      </c>
      <c r="E5928" t="s">
        <v>561</v>
      </c>
      <c r="F5928">
        <v>3406</v>
      </c>
      <c r="G5928">
        <v>353</v>
      </c>
      <c r="H5928">
        <v>13.333</v>
      </c>
      <c r="I5928">
        <v>2.9860000000000002</v>
      </c>
      <c r="J5928">
        <v>1</v>
      </c>
      <c r="K5928">
        <v>1172.4110000000001</v>
      </c>
      <c r="L5928" t="s">
        <v>560</v>
      </c>
      <c r="M5928" t="s">
        <v>559</v>
      </c>
      <c r="N5928" s="8">
        <v>43412</v>
      </c>
      <c r="O5928">
        <v>0</v>
      </c>
      <c r="P5928">
        <v>0</v>
      </c>
      <c r="Q5928">
        <v>15398.576999999999</v>
      </c>
      <c r="R5928">
        <v>1544.6020000000001</v>
      </c>
      <c r="S5928">
        <v>3.218</v>
      </c>
      <c r="T5928">
        <v>33</v>
      </c>
      <c r="U5928">
        <v>4680.6109999999999</v>
      </c>
      <c r="V5928">
        <v>14</v>
      </c>
      <c r="W5928">
        <v>2.036</v>
      </c>
      <c r="X5928">
        <v>3.29</v>
      </c>
      <c r="Y5928" s="8">
        <v>43412</v>
      </c>
    </row>
    <row r="5929" spans="1:25" x14ac:dyDescent="0.25">
      <c r="A5929">
        <v>-111.97793917</v>
      </c>
      <c r="B5929">
        <v>33.078815779999999</v>
      </c>
      <c r="C5929" t="s">
        <v>563</v>
      </c>
      <c r="D5929" t="s">
        <v>562</v>
      </c>
      <c r="E5929" t="s">
        <v>561</v>
      </c>
      <c r="F5929">
        <v>3407</v>
      </c>
      <c r="G5929">
        <v>1</v>
      </c>
      <c r="H5929">
        <v>13.333</v>
      </c>
      <c r="I5929">
        <v>3.0840000000000001</v>
      </c>
      <c r="J5929">
        <v>1</v>
      </c>
      <c r="K5929">
        <v>1172.3620000000001</v>
      </c>
      <c r="L5929" t="s">
        <v>560</v>
      </c>
      <c r="M5929" t="s">
        <v>559</v>
      </c>
      <c r="N5929" s="8">
        <v>43412</v>
      </c>
      <c r="O5929">
        <v>0</v>
      </c>
      <c r="P5929">
        <v>0</v>
      </c>
      <c r="Q5929">
        <v>14563.064</v>
      </c>
      <c r="R5929">
        <v>1414.172</v>
      </c>
      <c r="S5929">
        <v>2.9460000000000002</v>
      </c>
      <c r="T5929">
        <v>33</v>
      </c>
      <c r="U5929">
        <v>4285.3689999999997</v>
      </c>
      <c r="V5929">
        <v>14</v>
      </c>
      <c r="W5929">
        <v>2.1030000000000002</v>
      </c>
      <c r="X5929">
        <v>3.3980000000000001</v>
      </c>
      <c r="Y5929" s="8">
        <v>43412</v>
      </c>
    </row>
    <row r="5930" spans="1:25" x14ac:dyDescent="0.25">
      <c r="A5930">
        <v>-111.97793817</v>
      </c>
      <c r="B5930">
        <v>33.07882378</v>
      </c>
      <c r="C5930" t="s">
        <v>563</v>
      </c>
      <c r="D5930" t="s">
        <v>562</v>
      </c>
      <c r="E5930" t="s">
        <v>561</v>
      </c>
      <c r="F5930">
        <v>3408</v>
      </c>
      <c r="G5930">
        <v>1</v>
      </c>
      <c r="H5930">
        <v>13.333</v>
      </c>
      <c r="I5930">
        <v>3.117</v>
      </c>
      <c r="J5930">
        <v>1</v>
      </c>
      <c r="K5930">
        <v>1172.431</v>
      </c>
      <c r="L5930" t="s">
        <v>560</v>
      </c>
      <c r="M5930" t="s">
        <v>559</v>
      </c>
      <c r="N5930" s="8">
        <v>43412</v>
      </c>
      <c r="O5930">
        <v>0</v>
      </c>
      <c r="P5930">
        <v>0</v>
      </c>
      <c r="Q5930">
        <v>14413.135</v>
      </c>
      <c r="R5930">
        <v>1384.88</v>
      </c>
      <c r="S5930">
        <v>2.8849999999999998</v>
      </c>
      <c r="T5930">
        <v>33</v>
      </c>
      <c r="U5930">
        <v>4196.6059999999998</v>
      </c>
      <c r="V5930">
        <v>14</v>
      </c>
      <c r="W5930">
        <v>2.125</v>
      </c>
      <c r="X5930">
        <v>3.4340000000000002</v>
      </c>
      <c r="Y5930" s="8">
        <v>43412</v>
      </c>
    </row>
    <row r="5931" spans="1:25" x14ac:dyDescent="0.25">
      <c r="A5931">
        <v>-111.97793968000001</v>
      </c>
      <c r="B5931">
        <v>33.078831790000002</v>
      </c>
      <c r="C5931" t="s">
        <v>563</v>
      </c>
      <c r="D5931" t="s">
        <v>562</v>
      </c>
      <c r="E5931" t="s">
        <v>561</v>
      </c>
      <c r="F5931">
        <v>3409</v>
      </c>
      <c r="G5931">
        <v>4</v>
      </c>
      <c r="H5931">
        <v>13.333</v>
      </c>
      <c r="I5931">
        <v>2.9529999999999998</v>
      </c>
      <c r="J5931">
        <v>1</v>
      </c>
      <c r="K5931">
        <v>1172.385</v>
      </c>
      <c r="L5931" t="s">
        <v>560</v>
      </c>
      <c r="M5931" t="s">
        <v>559</v>
      </c>
      <c r="N5931" s="8">
        <v>43412</v>
      </c>
      <c r="O5931">
        <v>0</v>
      </c>
      <c r="P5931">
        <v>0</v>
      </c>
      <c r="Q5931">
        <v>13845.257</v>
      </c>
      <c r="R5931">
        <v>1404.222</v>
      </c>
      <c r="S5931">
        <v>2.9249999999999998</v>
      </c>
      <c r="T5931">
        <v>33</v>
      </c>
      <c r="U5931">
        <v>4255.2179999999998</v>
      </c>
      <c r="V5931">
        <v>14</v>
      </c>
      <c r="W5931">
        <v>2.0129999999999999</v>
      </c>
      <c r="X5931">
        <v>3.254</v>
      </c>
      <c r="Y5931" s="8">
        <v>43412</v>
      </c>
    </row>
    <row r="5932" spans="1:25" x14ac:dyDescent="0.25">
      <c r="A5932">
        <v>-111.97793713999999</v>
      </c>
      <c r="B5932">
        <v>33.078839809999998</v>
      </c>
      <c r="C5932" t="s">
        <v>563</v>
      </c>
      <c r="D5932" t="s">
        <v>562</v>
      </c>
      <c r="E5932" t="s">
        <v>561</v>
      </c>
      <c r="F5932">
        <v>3410</v>
      </c>
      <c r="G5932">
        <v>355</v>
      </c>
      <c r="H5932">
        <v>13.333</v>
      </c>
      <c r="I5932">
        <v>3.117</v>
      </c>
      <c r="J5932">
        <v>1</v>
      </c>
      <c r="K5932">
        <v>1172.3920000000001</v>
      </c>
      <c r="L5932" t="s">
        <v>560</v>
      </c>
      <c r="M5932" t="s">
        <v>559</v>
      </c>
      <c r="N5932" s="8">
        <v>43412</v>
      </c>
      <c r="O5932">
        <v>0</v>
      </c>
      <c r="P5932">
        <v>0</v>
      </c>
      <c r="Q5932">
        <v>12439.553</v>
      </c>
      <c r="R5932">
        <v>1195.249</v>
      </c>
      <c r="S5932">
        <v>2.4900000000000002</v>
      </c>
      <c r="T5932">
        <v>33</v>
      </c>
      <c r="U5932">
        <v>3621.9670000000001</v>
      </c>
      <c r="V5932">
        <v>14</v>
      </c>
      <c r="W5932">
        <v>2.125</v>
      </c>
      <c r="X5932">
        <v>3.4340000000000002</v>
      </c>
      <c r="Y5932" s="8">
        <v>43412</v>
      </c>
    </row>
    <row r="5933" spans="1:25" x14ac:dyDescent="0.25">
      <c r="A5933">
        <v>-111.97794003</v>
      </c>
      <c r="B5933">
        <v>33.078848819999997</v>
      </c>
      <c r="C5933" t="s">
        <v>563</v>
      </c>
      <c r="D5933" t="s">
        <v>562</v>
      </c>
      <c r="E5933" t="s">
        <v>561</v>
      </c>
      <c r="F5933">
        <v>3411</v>
      </c>
      <c r="G5933">
        <v>6</v>
      </c>
      <c r="H5933">
        <v>13.333</v>
      </c>
      <c r="I5933">
        <v>3.0510000000000002</v>
      </c>
      <c r="J5933">
        <v>1</v>
      </c>
      <c r="K5933">
        <v>1172.3489999999999</v>
      </c>
      <c r="L5933" t="s">
        <v>560</v>
      </c>
      <c r="M5933" t="s">
        <v>559</v>
      </c>
      <c r="N5933" s="8">
        <v>43412</v>
      </c>
      <c r="O5933">
        <v>0</v>
      </c>
      <c r="P5933">
        <v>0</v>
      </c>
      <c r="Q5933">
        <v>14596.222</v>
      </c>
      <c r="R5933">
        <v>1432.633</v>
      </c>
      <c r="S5933">
        <v>2.9849999999999999</v>
      </c>
      <c r="T5933">
        <v>33</v>
      </c>
      <c r="U5933">
        <v>4341.3109999999997</v>
      </c>
      <c r="V5933">
        <v>14</v>
      </c>
      <c r="W5933">
        <v>2.08</v>
      </c>
      <c r="X5933">
        <v>3.3620000000000001</v>
      </c>
      <c r="Y5933" s="8">
        <v>43412</v>
      </c>
    </row>
    <row r="5934" spans="1:25" x14ac:dyDescent="0.25">
      <c r="A5934">
        <v>-111.97793697</v>
      </c>
      <c r="B5934">
        <v>33.078856819999999</v>
      </c>
      <c r="C5934" t="s">
        <v>563</v>
      </c>
      <c r="D5934" t="s">
        <v>562</v>
      </c>
      <c r="E5934" t="s">
        <v>561</v>
      </c>
      <c r="F5934">
        <v>3412</v>
      </c>
      <c r="G5934">
        <v>354</v>
      </c>
      <c r="H5934">
        <v>13.333</v>
      </c>
      <c r="I5934">
        <v>2.9860000000000002</v>
      </c>
      <c r="J5934">
        <v>1</v>
      </c>
      <c r="K5934">
        <v>1172.385</v>
      </c>
      <c r="L5934" t="s">
        <v>560</v>
      </c>
      <c r="M5934" t="s">
        <v>559</v>
      </c>
      <c r="N5934" s="8">
        <v>43412</v>
      </c>
      <c r="O5934">
        <v>0</v>
      </c>
      <c r="P5934">
        <v>0</v>
      </c>
      <c r="Q5934">
        <v>14674.822</v>
      </c>
      <c r="R5934">
        <v>1472.0029999999999</v>
      </c>
      <c r="S5934">
        <v>3.0670000000000002</v>
      </c>
      <c r="T5934">
        <v>33</v>
      </c>
      <c r="U5934">
        <v>4460.6149999999998</v>
      </c>
      <c r="V5934">
        <v>14</v>
      </c>
      <c r="W5934">
        <v>2.036</v>
      </c>
      <c r="X5934">
        <v>3.29</v>
      </c>
      <c r="Y5934" s="8">
        <v>43412</v>
      </c>
    </row>
    <row r="5935" spans="1:25" x14ac:dyDescent="0.25">
      <c r="A5935">
        <v>-111.97793953999999</v>
      </c>
      <c r="B5935">
        <v>33.078864879999998</v>
      </c>
      <c r="C5935" t="s">
        <v>563</v>
      </c>
      <c r="D5935" t="s">
        <v>562</v>
      </c>
      <c r="E5935" t="s">
        <v>561</v>
      </c>
      <c r="F5935">
        <v>3413</v>
      </c>
      <c r="G5935">
        <v>9</v>
      </c>
      <c r="H5935">
        <v>13.333</v>
      </c>
      <c r="I5935">
        <v>3.15</v>
      </c>
      <c r="J5935">
        <v>1</v>
      </c>
      <c r="K5935">
        <v>1172.441</v>
      </c>
      <c r="L5935" t="s">
        <v>560</v>
      </c>
      <c r="M5935" t="s">
        <v>559</v>
      </c>
      <c r="N5935" s="8">
        <v>43412</v>
      </c>
      <c r="O5935">
        <v>0</v>
      </c>
      <c r="P5935">
        <v>0</v>
      </c>
      <c r="Q5935">
        <v>14965.094999999999</v>
      </c>
      <c r="R5935">
        <v>1422.9369999999999</v>
      </c>
      <c r="S5935">
        <v>2.964</v>
      </c>
      <c r="T5935">
        <v>33</v>
      </c>
      <c r="U5935">
        <v>4311.9290000000001</v>
      </c>
      <c r="V5935">
        <v>14</v>
      </c>
      <c r="W5935">
        <v>2.1469999999999998</v>
      </c>
      <c r="X5935">
        <v>3.4710000000000001</v>
      </c>
      <c r="Y5935" s="8">
        <v>43412</v>
      </c>
    </row>
    <row r="5936" spans="1:25" x14ac:dyDescent="0.25">
      <c r="A5936">
        <v>-111.97793765999999</v>
      </c>
      <c r="B5936">
        <v>33.078873780000002</v>
      </c>
      <c r="C5936" t="s">
        <v>563</v>
      </c>
      <c r="D5936" t="s">
        <v>562</v>
      </c>
      <c r="E5936" t="s">
        <v>561</v>
      </c>
      <c r="F5936">
        <v>3414</v>
      </c>
      <c r="G5936">
        <v>358</v>
      </c>
      <c r="H5936">
        <v>13.333</v>
      </c>
      <c r="I5936">
        <v>3.2149999999999999</v>
      </c>
      <c r="J5936">
        <v>1</v>
      </c>
      <c r="K5936">
        <v>1172.4570000000001</v>
      </c>
      <c r="L5936" t="s">
        <v>560</v>
      </c>
      <c r="M5936" t="s">
        <v>559</v>
      </c>
      <c r="N5936" s="8">
        <v>43412</v>
      </c>
      <c r="O5936">
        <v>0</v>
      </c>
      <c r="P5936">
        <v>0</v>
      </c>
      <c r="Q5936">
        <v>16870.817999999999</v>
      </c>
      <c r="R5936">
        <v>1571.402</v>
      </c>
      <c r="S5936">
        <v>3.274</v>
      </c>
      <c r="T5936">
        <v>33</v>
      </c>
      <c r="U5936">
        <v>4761.8249999999998</v>
      </c>
      <c r="V5936">
        <v>14</v>
      </c>
      <c r="W5936">
        <v>2.1920000000000002</v>
      </c>
      <c r="X5936">
        <v>3.5430000000000001</v>
      </c>
      <c r="Y5936" s="8">
        <v>43412</v>
      </c>
    </row>
    <row r="5937" spans="1:25" x14ac:dyDescent="0.25">
      <c r="A5937">
        <v>-111.97793799999999</v>
      </c>
      <c r="B5937">
        <v>33.078881770000002</v>
      </c>
      <c r="C5937" t="s">
        <v>563</v>
      </c>
      <c r="D5937" t="s">
        <v>562</v>
      </c>
      <c r="E5937" t="s">
        <v>561</v>
      </c>
      <c r="F5937">
        <v>3415</v>
      </c>
      <c r="G5937">
        <v>0</v>
      </c>
      <c r="H5937">
        <v>13.333</v>
      </c>
      <c r="I5937">
        <v>3.0840000000000001</v>
      </c>
      <c r="J5937">
        <v>1</v>
      </c>
      <c r="K5937">
        <v>1172.3689999999999</v>
      </c>
      <c r="L5937" t="s">
        <v>560</v>
      </c>
      <c r="M5937" t="s">
        <v>559</v>
      </c>
      <c r="N5937" s="8">
        <v>43412</v>
      </c>
      <c r="O5937">
        <v>0</v>
      </c>
      <c r="P5937">
        <v>0</v>
      </c>
      <c r="Q5937">
        <v>16232.217000000001</v>
      </c>
      <c r="R5937">
        <v>1576.258</v>
      </c>
      <c r="S5937">
        <v>3.2839999999999998</v>
      </c>
      <c r="T5937">
        <v>33</v>
      </c>
      <c r="U5937">
        <v>4776.5389999999998</v>
      </c>
      <c r="V5937">
        <v>14</v>
      </c>
      <c r="W5937">
        <v>2.1030000000000002</v>
      </c>
      <c r="X5937">
        <v>3.3980000000000001</v>
      </c>
      <c r="Y5937" s="8">
        <v>43412</v>
      </c>
    </row>
    <row r="5938" spans="1:25" x14ac:dyDescent="0.25">
      <c r="A5938">
        <v>-111.97793768</v>
      </c>
      <c r="B5938">
        <v>33.078889789999998</v>
      </c>
      <c r="C5938" t="s">
        <v>563</v>
      </c>
      <c r="D5938" t="s">
        <v>562</v>
      </c>
      <c r="E5938" t="s">
        <v>561</v>
      </c>
      <c r="F5938">
        <v>3416</v>
      </c>
      <c r="G5938">
        <v>4</v>
      </c>
      <c r="H5938">
        <v>13.333</v>
      </c>
      <c r="I5938">
        <v>3.0510000000000002</v>
      </c>
      <c r="J5938">
        <v>1</v>
      </c>
      <c r="K5938">
        <v>1172.365</v>
      </c>
      <c r="L5938" t="s">
        <v>560</v>
      </c>
      <c r="M5938" t="s">
        <v>559</v>
      </c>
      <c r="N5938" s="8">
        <v>43412</v>
      </c>
      <c r="O5938">
        <v>0</v>
      </c>
      <c r="P5938">
        <v>0</v>
      </c>
      <c r="Q5938">
        <v>14486.778</v>
      </c>
      <c r="R5938">
        <v>1421.89</v>
      </c>
      <c r="S5938">
        <v>2.9620000000000002</v>
      </c>
      <c r="T5938">
        <v>33</v>
      </c>
      <c r="U5938">
        <v>4308.759</v>
      </c>
      <c r="V5938">
        <v>14</v>
      </c>
      <c r="W5938">
        <v>2.08</v>
      </c>
      <c r="X5938">
        <v>3.3620000000000001</v>
      </c>
      <c r="Y5938" s="8">
        <v>43412</v>
      </c>
    </row>
    <row r="5939" spans="1:25" x14ac:dyDescent="0.25">
      <c r="A5939">
        <v>-111.97793749</v>
      </c>
      <c r="B5939">
        <v>33.078898789999997</v>
      </c>
      <c r="C5939" t="s">
        <v>563</v>
      </c>
      <c r="D5939" t="s">
        <v>562</v>
      </c>
      <c r="E5939" t="s">
        <v>561</v>
      </c>
      <c r="F5939">
        <v>3417</v>
      </c>
      <c r="G5939">
        <v>357</v>
      </c>
      <c r="H5939">
        <v>13.333</v>
      </c>
      <c r="I5939">
        <v>2.887</v>
      </c>
      <c r="J5939">
        <v>1</v>
      </c>
      <c r="K5939">
        <v>1172.3430000000001</v>
      </c>
      <c r="L5939" t="s">
        <v>560</v>
      </c>
      <c r="M5939" t="s">
        <v>559</v>
      </c>
      <c r="N5939" s="8">
        <v>43412</v>
      </c>
      <c r="O5939">
        <v>0</v>
      </c>
      <c r="P5939">
        <v>0</v>
      </c>
      <c r="Q5939">
        <v>15594.772999999999</v>
      </c>
      <c r="R5939">
        <v>1617.6089999999999</v>
      </c>
      <c r="S5939">
        <v>3.37</v>
      </c>
      <c r="T5939">
        <v>33</v>
      </c>
      <c r="U5939">
        <v>4901.8469999999998</v>
      </c>
      <c r="V5939">
        <v>14</v>
      </c>
      <c r="W5939">
        <v>1.9690000000000001</v>
      </c>
      <c r="X5939">
        <v>3.181</v>
      </c>
      <c r="Y5939" s="8">
        <v>43412</v>
      </c>
    </row>
    <row r="5940" spans="1:25" x14ac:dyDescent="0.25">
      <c r="A5940">
        <v>-111.97793817</v>
      </c>
      <c r="B5940">
        <v>33.078906779999997</v>
      </c>
      <c r="C5940" t="s">
        <v>563</v>
      </c>
      <c r="D5940" t="s">
        <v>562</v>
      </c>
      <c r="E5940" t="s">
        <v>561</v>
      </c>
      <c r="F5940">
        <v>3418</v>
      </c>
      <c r="G5940">
        <v>1</v>
      </c>
      <c r="H5940">
        <v>13.333</v>
      </c>
      <c r="I5940">
        <v>2.887</v>
      </c>
      <c r="J5940">
        <v>1</v>
      </c>
      <c r="K5940">
        <v>1172.425</v>
      </c>
      <c r="L5940" t="s">
        <v>560</v>
      </c>
      <c r="M5940" t="s">
        <v>559</v>
      </c>
      <c r="N5940" s="8">
        <v>43412</v>
      </c>
      <c r="O5940">
        <v>0</v>
      </c>
      <c r="P5940">
        <v>0</v>
      </c>
      <c r="Q5940">
        <v>15612.894</v>
      </c>
      <c r="R5940">
        <v>1619.489</v>
      </c>
      <c r="S5940">
        <v>3.3740000000000001</v>
      </c>
      <c r="T5940">
        <v>33</v>
      </c>
      <c r="U5940">
        <v>4907.5429999999997</v>
      </c>
      <c r="V5940">
        <v>14</v>
      </c>
      <c r="W5940">
        <v>1.9690000000000001</v>
      </c>
      <c r="X5940">
        <v>3.181</v>
      </c>
      <c r="Y5940" s="8">
        <v>43412</v>
      </c>
    </row>
    <row r="5941" spans="1:25" x14ac:dyDescent="0.25">
      <c r="A5941">
        <v>-111.97793765999999</v>
      </c>
      <c r="B5941">
        <v>33.078914779999998</v>
      </c>
      <c r="C5941" t="s">
        <v>563</v>
      </c>
      <c r="D5941" t="s">
        <v>562</v>
      </c>
      <c r="E5941" t="s">
        <v>561</v>
      </c>
      <c r="F5941">
        <v>3419</v>
      </c>
      <c r="G5941">
        <v>358</v>
      </c>
      <c r="H5941">
        <v>13.333</v>
      </c>
      <c r="I5941">
        <v>2.92</v>
      </c>
      <c r="J5941">
        <v>1</v>
      </c>
      <c r="K5941">
        <v>1172.365</v>
      </c>
      <c r="L5941" t="s">
        <v>560</v>
      </c>
      <c r="M5941" t="s">
        <v>559</v>
      </c>
      <c r="N5941" s="8">
        <v>43412</v>
      </c>
      <c r="O5941">
        <v>0</v>
      </c>
      <c r="P5941">
        <v>0</v>
      </c>
      <c r="Q5941">
        <v>16016.412</v>
      </c>
      <c r="R5941">
        <v>1642.6780000000001</v>
      </c>
      <c r="S5941">
        <v>3.4220000000000002</v>
      </c>
      <c r="T5941">
        <v>33</v>
      </c>
      <c r="U5941">
        <v>4977.8130000000001</v>
      </c>
      <c r="V5941">
        <v>14</v>
      </c>
      <c r="W5941">
        <v>1.9910000000000001</v>
      </c>
      <c r="X5941">
        <v>3.218</v>
      </c>
      <c r="Y5941" s="8">
        <v>43412</v>
      </c>
    </row>
    <row r="5942" spans="1:25" x14ac:dyDescent="0.25">
      <c r="A5942">
        <v>-111.97793799999999</v>
      </c>
      <c r="B5942">
        <v>33.078923770000003</v>
      </c>
      <c r="C5942" t="s">
        <v>563</v>
      </c>
      <c r="D5942" t="s">
        <v>562</v>
      </c>
      <c r="E5942" t="s">
        <v>561</v>
      </c>
      <c r="F5942">
        <v>3420</v>
      </c>
      <c r="G5942">
        <v>0</v>
      </c>
      <c r="H5942">
        <v>13.333</v>
      </c>
      <c r="I5942">
        <v>3.0510000000000002</v>
      </c>
      <c r="J5942">
        <v>1</v>
      </c>
      <c r="K5942">
        <v>1172.3979999999999</v>
      </c>
      <c r="L5942" t="s">
        <v>560</v>
      </c>
      <c r="M5942" t="s">
        <v>559</v>
      </c>
      <c r="N5942" s="8">
        <v>43412</v>
      </c>
      <c r="O5942">
        <v>0</v>
      </c>
      <c r="P5942">
        <v>0</v>
      </c>
      <c r="Q5942">
        <v>16583.794999999998</v>
      </c>
      <c r="R5942">
        <v>1627.7149999999999</v>
      </c>
      <c r="S5942">
        <v>3.391</v>
      </c>
      <c r="T5942">
        <v>33</v>
      </c>
      <c r="U5942">
        <v>4932.4679999999998</v>
      </c>
      <c r="V5942">
        <v>14</v>
      </c>
      <c r="W5942">
        <v>2.08</v>
      </c>
      <c r="X5942">
        <v>3.3620000000000001</v>
      </c>
      <c r="Y5942" s="8">
        <v>43412</v>
      </c>
    </row>
    <row r="5943" spans="1:25" x14ac:dyDescent="0.25">
      <c r="A5943">
        <v>-111.97793734</v>
      </c>
      <c r="B5943">
        <v>33.078931779999998</v>
      </c>
      <c r="C5943" t="s">
        <v>563</v>
      </c>
      <c r="D5943" t="s">
        <v>562</v>
      </c>
      <c r="E5943" t="s">
        <v>561</v>
      </c>
      <c r="F5943">
        <v>3421</v>
      </c>
      <c r="G5943">
        <v>2</v>
      </c>
      <c r="H5943">
        <v>13.333</v>
      </c>
      <c r="I5943">
        <v>2.887</v>
      </c>
      <c r="J5943">
        <v>1</v>
      </c>
      <c r="K5943">
        <v>1172.3879999999999</v>
      </c>
      <c r="L5943" t="s">
        <v>560</v>
      </c>
      <c r="M5943" t="s">
        <v>559</v>
      </c>
      <c r="N5943" s="8">
        <v>43412</v>
      </c>
      <c r="O5943">
        <v>0</v>
      </c>
      <c r="P5943">
        <v>0</v>
      </c>
      <c r="Q5943">
        <v>16467.685000000001</v>
      </c>
      <c r="R5943">
        <v>1708.155</v>
      </c>
      <c r="S5943">
        <v>3.5590000000000002</v>
      </c>
      <c r="T5943">
        <v>33</v>
      </c>
      <c r="U5943">
        <v>5176.2259999999997</v>
      </c>
      <c r="V5943">
        <v>14</v>
      </c>
      <c r="W5943">
        <v>1.9690000000000001</v>
      </c>
      <c r="X5943">
        <v>3.181</v>
      </c>
      <c r="Y5943" s="8">
        <v>43412</v>
      </c>
    </row>
    <row r="5944" spans="1:25" x14ac:dyDescent="0.25">
      <c r="A5944">
        <v>-111.97793867999999</v>
      </c>
      <c r="B5944">
        <v>33.07893979</v>
      </c>
      <c r="C5944" t="s">
        <v>563</v>
      </c>
      <c r="D5944" t="s">
        <v>562</v>
      </c>
      <c r="E5944" t="s">
        <v>561</v>
      </c>
      <c r="F5944">
        <v>3422</v>
      </c>
      <c r="G5944">
        <v>4</v>
      </c>
      <c r="H5944">
        <v>13.333</v>
      </c>
      <c r="I5944">
        <v>3.0510000000000002</v>
      </c>
      <c r="J5944">
        <v>1</v>
      </c>
      <c r="K5944">
        <v>1172.421</v>
      </c>
      <c r="L5944" t="s">
        <v>560</v>
      </c>
      <c r="M5944" t="s">
        <v>559</v>
      </c>
      <c r="N5944" s="8">
        <v>43412</v>
      </c>
      <c r="O5944">
        <v>0</v>
      </c>
      <c r="P5944">
        <v>0</v>
      </c>
      <c r="Q5944">
        <v>15065.286</v>
      </c>
      <c r="R5944">
        <v>1478.672</v>
      </c>
      <c r="S5944">
        <v>3.081</v>
      </c>
      <c r="T5944">
        <v>33</v>
      </c>
      <c r="U5944">
        <v>4480.8230000000003</v>
      </c>
      <c r="V5944">
        <v>14</v>
      </c>
      <c r="W5944">
        <v>2.08</v>
      </c>
      <c r="X5944">
        <v>3.3620000000000001</v>
      </c>
      <c r="Y5944" s="8">
        <v>43412</v>
      </c>
    </row>
    <row r="5945" spans="1:25" x14ac:dyDescent="0.25">
      <c r="A5945">
        <v>-111.97793713999999</v>
      </c>
      <c r="B5945">
        <v>33.078947810000003</v>
      </c>
      <c r="C5945" t="s">
        <v>563</v>
      </c>
      <c r="D5945" t="s">
        <v>562</v>
      </c>
      <c r="E5945" t="s">
        <v>561</v>
      </c>
      <c r="F5945">
        <v>3423</v>
      </c>
      <c r="G5945">
        <v>355</v>
      </c>
      <c r="H5945">
        <v>13.333</v>
      </c>
      <c r="I5945">
        <v>3.0179999999999998</v>
      </c>
      <c r="J5945">
        <v>1</v>
      </c>
      <c r="K5945">
        <v>1172.395</v>
      </c>
      <c r="L5945" t="s">
        <v>560</v>
      </c>
      <c r="M5945" t="s">
        <v>559</v>
      </c>
      <c r="N5945" s="8">
        <v>43412</v>
      </c>
      <c r="O5945">
        <v>0</v>
      </c>
      <c r="P5945">
        <v>0</v>
      </c>
      <c r="Q5945">
        <v>16000.825000000001</v>
      </c>
      <c r="R5945">
        <v>1587.566</v>
      </c>
      <c r="S5945">
        <v>3.3069999999999999</v>
      </c>
      <c r="T5945">
        <v>33</v>
      </c>
      <c r="U5945">
        <v>4810.8059999999996</v>
      </c>
      <c r="V5945">
        <v>14</v>
      </c>
      <c r="W5945">
        <v>2.0579999999999998</v>
      </c>
      <c r="X5945">
        <v>3.3260000000000001</v>
      </c>
      <c r="Y5945" s="8">
        <v>43412</v>
      </c>
    </row>
    <row r="5946" spans="1:25" x14ac:dyDescent="0.25">
      <c r="A5946">
        <v>-111.97793833999999</v>
      </c>
      <c r="B5946">
        <v>33.078956779999999</v>
      </c>
      <c r="C5946" t="s">
        <v>563</v>
      </c>
      <c r="D5946" t="s">
        <v>562</v>
      </c>
      <c r="E5946" t="s">
        <v>561</v>
      </c>
      <c r="F5946">
        <v>3424</v>
      </c>
      <c r="G5946">
        <v>2</v>
      </c>
      <c r="H5946">
        <v>13.333</v>
      </c>
      <c r="I5946">
        <v>3.0510000000000002</v>
      </c>
      <c r="J5946">
        <v>1</v>
      </c>
      <c r="K5946">
        <v>1172.461</v>
      </c>
      <c r="L5946" t="s">
        <v>560</v>
      </c>
      <c r="M5946" t="s">
        <v>559</v>
      </c>
      <c r="N5946" s="8">
        <v>43412</v>
      </c>
      <c r="O5946">
        <v>0</v>
      </c>
      <c r="P5946">
        <v>0</v>
      </c>
      <c r="Q5946">
        <v>13898.851000000001</v>
      </c>
      <c r="R5946">
        <v>1364.1849999999999</v>
      </c>
      <c r="S5946">
        <v>2.8420000000000001</v>
      </c>
      <c r="T5946">
        <v>33</v>
      </c>
      <c r="U5946">
        <v>4133.893</v>
      </c>
      <c r="V5946">
        <v>14</v>
      </c>
      <c r="W5946">
        <v>2.08</v>
      </c>
      <c r="X5946">
        <v>3.3620000000000001</v>
      </c>
      <c r="Y5946" s="8">
        <v>43412</v>
      </c>
    </row>
    <row r="5947" spans="1:25" x14ac:dyDescent="0.25">
      <c r="A5947">
        <v>-111.97793717</v>
      </c>
      <c r="B5947">
        <v>33.07896478</v>
      </c>
      <c r="C5947" t="s">
        <v>563</v>
      </c>
      <c r="D5947" t="s">
        <v>562</v>
      </c>
      <c r="E5947" t="s">
        <v>561</v>
      </c>
      <c r="F5947">
        <v>3425</v>
      </c>
      <c r="G5947">
        <v>1</v>
      </c>
      <c r="H5947">
        <v>13.333</v>
      </c>
      <c r="I5947">
        <v>2.9860000000000002</v>
      </c>
      <c r="J5947">
        <v>1</v>
      </c>
      <c r="K5947">
        <v>1172.3330000000001</v>
      </c>
      <c r="L5947" t="s">
        <v>560</v>
      </c>
      <c r="M5947" t="s">
        <v>559</v>
      </c>
      <c r="N5947" s="8">
        <v>43412</v>
      </c>
      <c r="O5947">
        <v>0</v>
      </c>
      <c r="P5947">
        <v>0</v>
      </c>
      <c r="Q5947">
        <v>12668.907999999999</v>
      </c>
      <c r="R5947">
        <v>1270.7940000000001</v>
      </c>
      <c r="S5947">
        <v>2.6469999999999998</v>
      </c>
      <c r="T5947">
        <v>33</v>
      </c>
      <c r="U5947">
        <v>3850.89</v>
      </c>
      <c r="V5947">
        <v>14</v>
      </c>
      <c r="W5947">
        <v>2.036</v>
      </c>
      <c r="X5947">
        <v>3.29</v>
      </c>
      <c r="Y5947" s="8">
        <v>43412</v>
      </c>
    </row>
    <row r="5948" spans="1:25" x14ac:dyDescent="0.25">
      <c r="A5948">
        <v>-111.977937</v>
      </c>
      <c r="B5948">
        <v>33.07897277</v>
      </c>
      <c r="C5948" t="s">
        <v>563</v>
      </c>
      <c r="D5948" t="s">
        <v>562</v>
      </c>
      <c r="E5948" t="s">
        <v>561</v>
      </c>
      <c r="F5948">
        <v>3426</v>
      </c>
      <c r="G5948">
        <v>0</v>
      </c>
      <c r="H5948">
        <v>13.333</v>
      </c>
      <c r="I5948">
        <v>3.0510000000000002</v>
      </c>
      <c r="J5948">
        <v>1</v>
      </c>
      <c r="K5948">
        <v>1172.4110000000001</v>
      </c>
      <c r="L5948" t="s">
        <v>560</v>
      </c>
      <c r="M5948" t="s">
        <v>559</v>
      </c>
      <c r="N5948" s="8">
        <v>43412</v>
      </c>
      <c r="O5948">
        <v>0</v>
      </c>
      <c r="P5948">
        <v>0</v>
      </c>
      <c r="Q5948">
        <v>12835.745999999999</v>
      </c>
      <c r="R5948">
        <v>1259.8399999999999</v>
      </c>
      <c r="S5948">
        <v>2.625</v>
      </c>
      <c r="T5948">
        <v>33</v>
      </c>
      <c r="U5948">
        <v>3817.6970000000001</v>
      </c>
      <c r="V5948">
        <v>14</v>
      </c>
      <c r="W5948">
        <v>2.08</v>
      </c>
      <c r="X5948">
        <v>3.3620000000000001</v>
      </c>
      <c r="Y5948" s="8">
        <v>43412</v>
      </c>
    </row>
    <row r="5949" spans="1:25" x14ac:dyDescent="0.25">
      <c r="A5949">
        <v>-111.977937</v>
      </c>
      <c r="B5949">
        <v>33.078980770000001</v>
      </c>
      <c r="C5949" t="s">
        <v>563</v>
      </c>
      <c r="D5949" t="s">
        <v>562</v>
      </c>
      <c r="E5949" t="s">
        <v>561</v>
      </c>
      <c r="F5949">
        <v>3427</v>
      </c>
      <c r="G5949">
        <v>0</v>
      </c>
      <c r="H5949">
        <v>13.333</v>
      </c>
      <c r="I5949">
        <v>3.0510000000000002</v>
      </c>
      <c r="J5949">
        <v>1</v>
      </c>
      <c r="K5949">
        <v>1172.4179999999999</v>
      </c>
      <c r="L5949" t="s">
        <v>560</v>
      </c>
      <c r="M5949" t="s">
        <v>559</v>
      </c>
      <c r="N5949" s="8">
        <v>43412</v>
      </c>
      <c r="O5949">
        <v>0</v>
      </c>
      <c r="P5949">
        <v>0</v>
      </c>
      <c r="Q5949">
        <v>15219.566000000001</v>
      </c>
      <c r="R5949">
        <v>1493.8140000000001</v>
      </c>
      <c r="S5949">
        <v>3.1120000000000001</v>
      </c>
      <c r="T5949">
        <v>33</v>
      </c>
      <c r="U5949">
        <v>4526.71</v>
      </c>
      <c r="V5949">
        <v>14</v>
      </c>
      <c r="W5949">
        <v>2.08</v>
      </c>
      <c r="X5949">
        <v>3.3620000000000001</v>
      </c>
      <c r="Y5949" s="8">
        <v>43412</v>
      </c>
    </row>
    <row r="5950" spans="1:25" x14ac:dyDescent="0.25">
      <c r="A5950">
        <v>-111.977937</v>
      </c>
      <c r="B5950">
        <v>33.07898977</v>
      </c>
      <c r="C5950" t="s">
        <v>563</v>
      </c>
      <c r="D5950" t="s">
        <v>562</v>
      </c>
      <c r="E5950" t="s">
        <v>561</v>
      </c>
      <c r="F5950">
        <v>3428</v>
      </c>
      <c r="G5950">
        <v>360</v>
      </c>
      <c r="H5950">
        <v>13.333</v>
      </c>
      <c r="I5950">
        <v>3.15</v>
      </c>
      <c r="J5950">
        <v>1</v>
      </c>
      <c r="K5950">
        <v>1172.402</v>
      </c>
      <c r="L5950" t="s">
        <v>560</v>
      </c>
      <c r="M5950" t="s">
        <v>559</v>
      </c>
      <c r="N5950" s="8">
        <v>43412</v>
      </c>
      <c r="O5950">
        <v>0</v>
      </c>
      <c r="P5950">
        <v>0</v>
      </c>
      <c r="Q5950">
        <v>15228.433999999999</v>
      </c>
      <c r="R5950">
        <v>1447.9760000000001</v>
      </c>
      <c r="S5950">
        <v>3.0169999999999999</v>
      </c>
      <c r="T5950">
        <v>33</v>
      </c>
      <c r="U5950">
        <v>4387.8050000000003</v>
      </c>
      <c r="V5950">
        <v>14</v>
      </c>
      <c r="W5950">
        <v>2.1469999999999998</v>
      </c>
      <c r="X5950">
        <v>3.4710000000000001</v>
      </c>
      <c r="Y5950" s="8">
        <v>43412</v>
      </c>
    </row>
    <row r="5951" spans="1:25" x14ac:dyDescent="0.25">
      <c r="A5951">
        <v>-111.97793803</v>
      </c>
      <c r="B5951">
        <v>33.078997819999998</v>
      </c>
      <c r="C5951" t="s">
        <v>563</v>
      </c>
      <c r="D5951" t="s">
        <v>562</v>
      </c>
      <c r="E5951" t="s">
        <v>561</v>
      </c>
      <c r="F5951">
        <v>3429</v>
      </c>
      <c r="G5951">
        <v>6</v>
      </c>
      <c r="H5951">
        <v>13.333</v>
      </c>
      <c r="I5951">
        <v>3.117</v>
      </c>
      <c r="J5951">
        <v>1</v>
      </c>
      <c r="K5951">
        <v>1172.3879999999999</v>
      </c>
      <c r="L5951" t="s">
        <v>560</v>
      </c>
      <c r="M5951" t="s">
        <v>559</v>
      </c>
      <c r="N5951" s="8">
        <v>43412</v>
      </c>
      <c r="O5951">
        <v>0</v>
      </c>
      <c r="P5951">
        <v>0</v>
      </c>
      <c r="Q5951">
        <v>16173.335999999999</v>
      </c>
      <c r="R5951">
        <v>1554.008</v>
      </c>
      <c r="S5951">
        <v>3.238</v>
      </c>
      <c r="T5951">
        <v>33</v>
      </c>
      <c r="U5951">
        <v>4709.1149999999998</v>
      </c>
      <c r="V5951">
        <v>14</v>
      </c>
      <c r="W5951">
        <v>2.125</v>
      </c>
      <c r="X5951">
        <v>3.4340000000000002</v>
      </c>
      <c r="Y5951" s="8">
        <v>43412</v>
      </c>
    </row>
    <row r="5952" spans="1:25" x14ac:dyDescent="0.25">
      <c r="A5952">
        <v>-111.97793786</v>
      </c>
      <c r="B5952">
        <v>33.079006810000003</v>
      </c>
      <c r="C5952" t="s">
        <v>563</v>
      </c>
      <c r="D5952" t="s">
        <v>562</v>
      </c>
      <c r="E5952" t="s">
        <v>561</v>
      </c>
      <c r="F5952">
        <v>3430</v>
      </c>
      <c r="G5952">
        <v>5</v>
      </c>
      <c r="H5952">
        <v>13.333</v>
      </c>
      <c r="I5952">
        <v>3.117</v>
      </c>
      <c r="J5952">
        <v>1</v>
      </c>
      <c r="K5952">
        <v>1172.3789999999999</v>
      </c>
      <c r="L5952" t="s">
        <v>560</v>
      </c>
      <c r="M5952" t="s">
        <v>559</v>
      </c>
      <c r="N5952" s="8">
        <v>43412</v>
      </c>
      <c r="O5952">
        <v>0</v>
      </c>
      <c r="P5952">
        <v>0</v>
      </c>
      <c r="Q5952">
        <v>16017.018</v>
      </c>
      <c r="R5952">
        <v>1538.9880000000001</v>
      </c>
      <c r="S5952">
        <v>3.206</v>
      </c>
      <c r="T5952">
        <v>33</v>
      </c>
      <c r="U5952">
        <v>4663.6009999999997</v>
      </c>
      <c r="V5952">
        <v>14</v>
      </c>
      <c r="W5952">
        <v>2.125</v>
      </c>
      <c r="X5952">
        <v>3.4340000000000002</v>
      </c>
      <c r="Y5952" s="8">
        <v>43412</v>
      </c>
    </row>
    <row r="5953" spans="1:25" x14ac:dyDescent="0.25">
      <c r="A5953">
        <v>-111.97793734</v>
      </c>
      <c r="B5953">
        <v>33.079014780000001</v>
      </c>
      <c r="C5953" t="s">
        <v>563</v>
      </c>
      <c r="D5953" t="s">
        <v>562</v>
      </c>
      <c r="E5953" t="s">
        <v>561</v>
      </c>
      <c r="F5953">
        <v>3431</v>
      </c>
      <c r="G5953">
        <v>2</v>
      </c>
      <c r="H5953">
        <v>13.333</v>
      </c>
      <c r="I5953">
        <v>2.8220000000000001</v>
      </c>
      <c r="J5953">
        <v>1</v>
      </c>
      <c r="K5953">
        <v>1172.3879999999999</v>
      </c>
      <c r="L5953" t="s">
        <v>560</v>
      </c>
      <c r="M5953" t="s">
        <v>559</v>
      </c>
      <c r="N5953" s="8">
        <v>43412</v>
      </c>
      <c r="O5953">
        <v>0</v>
      </c>
      <c r="P5953">
        <v>0</v>
      </c>
      <c r="Q5953">
        <v>14685.012000000001</v>
      </c>
      <c r="R5953">
        <v>1558.6659999999999</v>
      </c>
      <c r="S5953">
        <v>3.2469999999999999</v>
      </c>
      <c r="T5953">
        <v>33</v>
      </c>
      <c r="U5953">
        <v>4723.2309999999998</v>
      </c>
      <c r="V5953">
        <v>14</v>
      </c>
      <c r="W5953">
        <v>1.9239999999999999</v>
      </c>
      <c r="X5953">
        <v>3.109</v>
      </c>
      <c r="Y5953" s="8">
        <v>43412</v>
      </c>
    </row>
    <row r="5954" spans="1:25" x14ac:dyDescent="0.25">
      <c r="A5954">
        <v>-111.97793597</v>
      </c>
      <c r="B5954">
        <v>33.079022819999999</v>
      </c>
      <c r="C5954" t="s">
        <v>563</v>
      </c>
      <c r="D5954" t="s">
        <v>562</v>
      </c>
      <c r="E5954" t="s">
        <v>561</v>
      </c>
      <c r="F5954">
        <v>3432</v>
      </c>
      <c r="G5954">
        <v>354</v>
      </c>
      <c r="H5954">
        <v>13.333</v>
      </c>
      <c r="I5954">
        <v>3.0179999999999998</v>
      </c>
      <c r="J5954">
        <v>1</v>
      </c>
      <c r="K5954">
        <v>1172.3820000000001</v>
      </c>
      <c r="L5954" t="s">
        <v>560</v>
      </c>
      <c r="M5954" t="s">
        <v>559</v>
      </c>
      <c r="N5954" s="8">
        <v>43412</v>
      </c>
      <c r="O5954">
        <v>0</v>
      </c>
      <c r="P5954">
        <v>0</v>
      </c>
      <c r="Q5954">
        <v>14335.307000000001</v>
      </c>
      <c r="R5954">
        <v>1422.317</v>
      </c>
      <c r="S5954">
        <v>2.9630000000000001</v>
      </c>
      <c r="T5954">
        <v>33</v>
      </c>
      <c r="U5954">
        <v>4310.0519999999997</v>
      </c>
      <c r="V5954">
        <v>14</v>
      </c>
      <c r="W5954">
        <v>2.0579999999999998</v>
      </c>
      <c r="X5954">
        <v>3.3260000000000001</v>
      </c>
      <c r="Y5954" s="8">
        <v>43412</v>
      </c>
    </row>
    <row r="5955" spans="1:25" x14ac:dyDescent="0.25">
      <c r="A5955">
        <v>-111.97793768</v>
      </c>
      <c r="B5955">
        <v>33.079031790000002</v>
      </c>
      <c r="C5955" t="s">
        <v>563</v>
      </c>
      <c r="D5955" t="s">
        <v>562</v>
      </c>
      <c r="E5955" t="s">
        <v>561</v>
      </c>
      <c r="F5955">
        <v>3433</v>
      </c>
      <c r="G5955">
        <v>4</v>
      </c>
      <c r="H5955">
        <v>13.333</v>
      </c>
      <c r="I5955">
        <v>3.117</v>
      </c>
      <c r="J5955">
        <v>1</v>
      </c>
      <c r="K5955">
        <v>1172.395</v>
      </c>
      <c r="L5955" t="s">
        <v>560</v>
      </c>
      <c r="M5955" t="s">
        <v>559</v>
      </c>
      <c r="N5955" s="8">
        <v>43412</v>
      </c>
      <c r="O5955">
        <v>0</v>
      </c>
      <c r="P5955">
        <v>0</v>
      </c>
      <c r="Q5955">
        <v>14536.295</v>
      </c>
      <c r="R5955">
        <v>1396.7139999999999</v>
      </c>
      <c r="S5955">
        <v>2.91</v>
      </c>
      <c r="T5955">
        <v>33</v>
      </c>
      <c r="U5955">
        <v>4232.4660000000003</v>
      </c>
      <c r="V5955">
        <v>14</v>
      </c>
      <c r="W5955">
        <v>2.125</v>
      </c>
      <c r="X5955">
        <v>3.4340000000000002</v>
      </c>
      <c r="Y5955" s="8">
        <v>43412</v>
      </c>
    </row>
    <row r="5956" spans="1:25" x14ac:dyDescent="0.25">
      <c r="A5956">
        <v>-111.97793683</v>
      </c>
      <c r="B5956">
        <v>33.079039780000002</v>
      </c>
      <c r="C5956" t="s">
        <v>563</v>
      </c>
      <c r="D5956" t="s">
        <v>562</v>
      </c>
      <c r="E5956" t="s">
        <v>561</v>
      </c>
      <c r="F5956">
        <v>3434</v>
      </c>
      <c r="G5956">
        <v>359</v>
      </c>
      <c r="H5956">
        <v>13.333</v>
      </c>
      <c r="I5956">
        <v>2.9860000000000002</v>
      </c>
      <c r="J5956">
        <v>1</v>
      </c>
      <c r="K5956">
        <v>1172.385</v>
      </c>
      <c r="L5956" t="s">
        <v>560</v>
      </c>
      <c r="M5956" t="s">
        <v>559</v>
      </c>
      <c r="N5956" s="8">
        <v>43412</v>
      </c>
      <c r="O5956">
        <v>0</v>
      </c>
      <c r="P5956">
        <v>0</v>
      </c>
      <c r="Q5956">
        <v>15925.915999999999</v>
      </c>
      <c r="R5956">
        <v>1597.498</v>
      </c>
      <c r="S5956">
        <v>3.3279999999999998</v>
      </c>
      <c r="T5956">
        <v>33</v>
      </c>
      <c r="U5956">
        <v>4840.9030000000002</v>
      </c>
      <c r="V5956">
        <v>14</v>
      </c>
      <c r="W5956">
        <v>2.036</v>
      </c>
      <c r="X5956">
        <v>3.29</v>
      </c>
      <c r="Y5956" s="8">
        <v>43412</v>
      </c>
    </row>
    <row r="5957" spans="1:25" x14ac:dyDescent="0.25">
      <c r="A5957">
        <v>-111.97793651000001</v>
      </c>
      <c r="B5957">
        <v>33.079047789999997</v>
      </c>
      <c r="C5957" t="s">
        <v>563</v>
      </c>
      <c r="D5957" t="s">
        <v>562</v>
      </c>
      <c r="E5957" t="s">
        <v>561</v>
      </c>
      <c r="F5957">
        <v>3435</v>
      </c>
      <c r="G5957">
        <v>3</v>
      </c>
      <c r="H5957">
        <v>13.333</v>
      </c>
      <c r="I5957">
        <v>3.0510000000000002</v>
      </c>
      <c r="J5957">
        <v>1</v>
      </c>
      <c r="K5957">
        <v>1172.3620000000001</v>
      </c>
      <c r="L5957" t="s">
        <v>560</v>
      </c>
      <c r="M5957" t="s">
        <v>559</v>
      </c>
      <c r="N5957" s="8">
        <v>43412</v>
      </c>
      <c r="O5957">
        <v>0</v>
      </c>
      <c r="P5957">
        <v>0</v>
      </c>
      <c r="Q5957">
        <v>16233.869000000001</v>
      </c>
      <c r="R5957">
        <v>1593.3689999999999</v>
      </c>
      <c r="S5957">
        <v>3.32</v>
      </c>
      <c r="T5957">
        <v>33</v>
      </c>
      <c r="U5957">
        <v>4828.3909999999996</v>
      </c>
      <c r="V5957">
        <v>14</v>
      </c>
      <c r="W5957">
        <v>2.08</v>
      </c>
      <c r="X5957">
        <v>3.3620000000000001</v>
      </c>
      <c r="Y5957" s="8">
        <v>43412</v>
      </c>
    </row>
    <row r="5958" spans="1:25" x14ac:dyDescent="0.25">
      <c r="A5958">
        <v>-111.97793717</v>
      </c>
      <c r="B5958">
        <v>33.079055779999997</v>
      </c>
      <c r="C5958" t="s">
        <v>563</v>
      </c>
      <c r="D5958" t="s">
        <v>562</v>
      </c>
      <c r="E5958" t="s">
        <v>561</v>
      </c>
      <c r="F5958">
        <v>3436</v>
      </c>
      <c r="G5958">
        <v>1</v>
      </c>
      <c r="H5958">
        <v>13.333</v>
      </c>
      <c r="I5958">
        <v>2.8540000000000001</v>
      </c>
      <c r="J5958">
        <v>1</v>
      </c>
      <c r="K5958">
        <v>1172.375</v>
      </c>
      <c r="L5958" t="s">
        <v>560</v>
      </c>
      <c r="M5958" t="s">
        <v>559</v>
      </c>
      <c r="N5958" s="8">
        <v>43412</v>
      </c>
      <c r="O5958">
        <v>0</v>
      </c>
      <c r="P5958">
        <v>0</v>
      </c>
      <c r="Q5958">
        <v>15123.781000000001</v>
      </c>
      <c r="R5958">
        <v>1586.7860000000001</v>
      </c>
      <c r="S5958">
        <v>3.306</v>
      </c>
      <c r="T5958">
        <v>33</v>
      </c>
      <c r="U5958">
        <v>4808.4430000000002</v>
      </c>
      <c r="V5958">
        <v>14</v>
      </c>
      <c r="W5958">
        <v>1.946</v>
      </c>
      <c r="X5958">
        <v>3.145</v>
      </c>
      <c r="Y5958" s="8">
        <v>43412</v>
      </c>
    </row>
    <row r="5959" spans="1:25" x14ac:dyDescent="0.25">
      <c r="A5959">
        <v>-111.97793532</v>
      </c>
      <c r="B5959">
        <v>33.079064789999997</v>
      </c>
      <c r="C5959" t="s">
        <v>563</v>
      </c>
      <c r="D5959" t="s">
        <v>562</v>
      </c>
      <c r="E5959" t="s">
        <v>561</v>
      </c>
      <c r="F5959">
        <v>3437</v>
      </c>
      <c r="G5959">
        <v>356</v>
      </c>
      <c r="H5959">
        <v>13.333</v>
      </c>
      <c r="I5959">
        <v>3.117</v>
      </c>
      <c r="J5959">
        <v>1</v>
      </c>
      <c r="K5959">
        <v>1172.3620000000001</v>
      </c>
      <c r="L5959" t="s">
        <v>560</v>
      </c>
      <c r="M5959" t="s">
        <v>559</v>
      </c>
      <c r="N5959" s="8">
        <v>43412</v>
      </c>
      <c r="O5959">
        <v>0</v>
      </c>
      <c r="P5959">
        <v>0</v>
      </c>
      <c r="Q5959">
        <v>16002.918</v>
      </c>
      <c r="R5959">
        <v>1537.634</v>
      </c>
      <c r="S5959">
        <v>3.2029999999999998</v>
      </c>
      <c r="T5959">
        <v>33</v>
      </c>
      <c r="U5959">
        <v>4659.4960000000001</v>
      </c>
      <c r="V5959">
        <v>14</v>
      </c>
      <c r="W5959">
        <v>2.125</v>
      </c>
      <c r="X5959">
        <v>3.4340000000000002</v>
      </c>
      <c r="Y5959" s="8">
        <v>43412</v>
      </c>
    </row>
    <row r="5960" spans="1:25" x14ac:dyDescent="0.25">
      <c r="A5960">
        <v>-111.97793668</v>
      </c>
      <c r="B5960">
        <v>33.079072789999998</v>
      </c>
      <c r="C5960" t="s">
        <v>563</v>
      </c>
      <c r="D5960" t="s">
        <v>562</v>
      </c>
      <c r="E5960" t="s">
        <v>561</v>
      </c>
      <c r="F5960">
        <v>3438</v>
      </c>
      <c r="G5960">
        <v>4</v>
      </c>
      <c r="H5960">
        <v>13.333</v>
      </c>
      <c r="I5960">
        <v>2.887</v>
      </c>
      <c r="J5960">
        <v>1</v>
      </c>
      <c r="K5960">
        <v>1172.365</v>
      </c>
      <c r="L5960" t="s">
        <v>560</v>
      </c>
      <c r="M5960" t="s">
        <v>559</v>
      </c>
      <c r="N5960" s="8">
        <v>43412</v>
      </c>
      <c r="O5960">
        <v>0</v>
      </c>
      <c r="P5960">
        <v>0</v>
      </c>
      <c r="Q5960">
        <v>14570.224</v>
      </c>
      <c r="R5960">
        <v>1511.335</v>
      </c>
      <c r="S5960">
        <v>3.149</v>
      </c>
      <c r="T5960">
        <v>33</v>
      </c>
      <c r="U5960">
        <v>4579.8040000000001</v>
      </c>
      <c r="V5960">
        <v>14</v>
      </c>
      <c r="W5960">
        <v>1.9690000000000001</v>
      </c>
      <c r="X5960">
        <v>3.181</v>
      </c>
      <c r="Y5960" s="8">
        <v>43412</v>
      </c>
    </row>
    <row r="5961" spans="1:25" x14ac:dyDescent="0.25">
      <c r="A5961">
        <v>-111.97793683</v>
      </c>
      <c r="B5961">
        <v>33.079080779999998</v>
      </c>
      <c r="C5961" t="s">
        <v>563</v>
      </c>
      <c r="D5961" t="s">
        <v>562</v>
      </c>
      <c r="E5961" t="s">
        <v>561</v>
      </c>
      <c r="F5961">
        <v>3439</v>
      </c>
      <c r="G5961">
        <v>359</v>
      </c>
      <c r="H5961">
        <v>13.333</v>
      </c>
      <c r="I5961">
        <v>3.3140000000000001</v>
      </c>
      <c r="J5961">
        <v>1</v>
      </c>
      <c r="K5961">
        <v>1172.3520000000001</v>
      </c>
      <c r="L5961" t="s">
        <v>560</v>
      </c>
      <c r="M5961" t="s">
        <v>559</v>
      </c>
      <c r="N5961" s="8">
        <v>43412</v>
      </c>
      <c r="O5961">
        <v>0</v>
      </c>
      <c r="P5961">
        <v>0</v>
      </c>
      <c r="Q5961">
        <v>15464.177</v>
      </c>
      <c r="R5961">
        <v>1397.6</v>
      </c>
      <c r="S5961">
        <v>2.9119999999999999</v>
      </c>
      <c r="T5961">
        <v>33</v>
      </c>
      <c r="U5961">
        <v>4235.1499999999996</v>
      </c>
      <c r="V5961">
        <v>14</v>
      </c>
      <c r="W5961">
        <v>2.2589999999999999</v>
      </c>
      <c r="X5961">
        <v>3.6509999999999998</v>
      </c>
      <c r="Y5961" s="8">
        <v>43412</v>
      </c>
    </row>
    <row r="5962" spans="1:25" x14ac:dyDescent="0.25">
      <c r="A5962">
        <v>-111.97793649</v>
      </c>
      <c r="B5962">
        <v>33.07908879</v>
      </c>
      <c r="C5962" t="s">
        <v>563</v>
      </c>
      <c r="D5962" t="s">
        <v>562</v>
      </c>
      <c r="E5962" t="s">
        <v>561</v>
      </c>
      <c r="F5962">
        <v>3440</v>
      </c>
      <c r="G5962">
        <v>357</v>
      </c>
      <c r="H5962">
        <v>13.333</v>
      </c>
      <c r="I5962">
        <v>2.7559999999999998</v>
      </c>
      <c r="J5962">
        <v>1</v>
      </c>
      <c r="K5962">
        <v>1172.431</v>
      </c>
      <c r="L5962" t="s">
        <v>560</v>
      </c>
      <c r="M5962" t="s">
        <v>559</v>
      </c>
      <c r="N5962" s="8">
        <v>43412</v>
      </c>
      <c r="O5962">
        <v>0</v>
      </c>
      <c r="P5962">
        <v>0</v>
      </c>
      <c r="Q5962">
        <v>16202.914000000001</v>
      </c>
      <c r="R5962">
        <v>1760.723</v>
      </c>
      <c r="S5962">
        <v>3.6680000000000001</v>
      </c>
      <c r="T5962">
        <v>33</v>
      </c>
      <c r="U5962">
        <v>5335.5249999999996</v>
      </c>
      <c r="V5962">
        <v>14</v>
      </c>
      <c r="W5962">
        <v>1.879</v>
      </c>
      <c r="X5962">
        <v>3.0369999999999999</v>
      </c>
      <c r="Y5962" s="8">
        <v>43412</v>
      </c>
    </row>
    <row r="5963" spans="1:25" x14ac:dyDescent="0.25">
      <c r="A5963">
        <v>-111.97793634</v>
      </c>
      <c r="B5963">
        <v>33.079097779999998</v>
      </c>
      <c r="C5963" t="s">
        <v>563</v>
      </c>
      <c r="D5963" t="s">
        <v>562</v>
      </c>
      <c r="E5963" t="s">
        <v>561</v>
      </c>
      <c r="F5963">
        <v>3441</v>
      </c>
      <c r="G5963">
        <v>2</v>
      </c>
      <c r="H5963">
        <v>13.333</v>
      </c>
      <c r="I5963">
        <v>3.0510000000000002</v>
      </c>
      <c r="J5963">
        <v>1</v>
      </c>
      <c r="K5963">
        <v>1172.444</v>
      </c>
      <c r="L5963" t="s">
        <v>560</v>
      </c>
      <c r="M5963" t="s">
        <v>559</v>
      </c>
      <c r="N5963" s="8">
        <v>43412</v>
      </c>
      <c r="O5963">
        <v>0</v>
      </c>
      <c r="P5963">
        <v>0</v>
      </c>
      <c r="Q5963">
        <v>15046.944</v>
      </c>
      <c r="R5963">
        <v>1476.8710000000001</v>
      </c>
      <c r="S5963">
        <v>3.077</v>
      </c>
      <c r="T5963">
        <v>33</v>
      </c>
      <c r="U5963">
        <v>4475.3670000000002</v>
      </c>
      <c r="V5963">
        <v>14</v>
      </c>
      <c r="W5963">
        <v>2.08</v>
      </c>
      <c r="X5963">
        <v>3.3620000000000001</v>
      </c>
      <c r="Y5963" s="8">
        <v>43412</v>
      </c>
    </row>
    <row r="5964" spans="1:25" x14ac:dyDescent="0.25">
      <c r="A5964">
        <v>-111.97793854</v>
      </c>
      <c r="B5964">
        <v>33.07910588</v>
      </c>
      <c r="C5964" t="s">
        <v>563</v>
      </c>
      <c r="D5964" t="s">
        <v>562</v>
      </c>
      <c r="E5964" t="s">
        <v>561</v>
      </c>
      <c r="F5964">
        <v>3442</v>
      </c>
      <c r="G5964">
        <v>9</v>
      </c>
      <c r="H5964">
        <v>13.333</v>
      </c>
      <c r="I5964">
        <v>2.9529999999999998</v>
      </c>
      <c r="J5964">
        <v>1</v>
      </c>
      <c r="K5964">
        <v>1172.3720000000001</v>
      </c>
      <c r="L5964" t="s">
        <v>560</v>
      </c>
      <c r="M5964" t="s">
        <v>559</v>
      </c>
      <c r="N5964" s="8">
        <v>43412</v>
      </c>
      <c r="O5964">
        <v>0</v>
      </c>
      <c r="P5964">
        <v>0</v>
      </c>
      <c r="Q5964">
        <v>13323.151</v>
      </c>
      <c r="R5964">
        <v>1351.269</v>
      </c>
      <c r="S5964">
        <v>2.8149999999999999</v>
      </c>
      <c r="T5964">
        <v>33</v>
      </c>
      <c r="U5964">
        <v>4094.7539999999999</v>
      </c>
      <c r="V5964">
        <v>14</v>
      </c>
      <c r="W5964">
        <v>2.0129999999999999</v>
      </c>
      <c r="X5964">
        <v>3.254</v>
      </c>
      <c r="Y5964" s="8">
        <v>43412</v>
      </c>
    </row>
    <row r="5965" spans="1:25" x14ac:dyDescent="0.25">
      <c r="A5965">
        <v>-111.977936</v>
      </c>
      <c r="B5965">
        <v>33.079113769999999</v>
      </c>
      <c r="C5965" t="s">
        <v>563</v>
      </c>
      <c r="D5965" t="s">
        <v>562</v>
      </c>
      <c r="E5965" t="s">
        <v>561</v>
      </c>
      <c r="F5965">
        <v>3443</v>
      </c>
      <c r="G5965">
        <v>0</v>
      </c>
      <c r="H5965">
        <v>13.333</v>
      </c>
      <c r="I5965">
        <v>3.2149999999999999</v>
      </c>
      <c r="J5965">
        <v>1</v>
      </c>
      <c r="K5965">
        <v>1172.4079999999999</v>
      </c>
      <c r="L5965" t="s">
        <v>560</v>
      </c>
      <c r="M5965" t="s">
        <v>559</v>
      </c>
      <c r="N5965" s="8">
        <v>43412</v>
      </c>
      <c r="O5965">
        <v>0</v>
      </c>
      <c r="P5965">
        <v>0</v>
      </c>
      <c r="Q5965">
        <v>12272.825000000001</v>
      </c>
      <c r="R5965">
        <v>1143.1300000000001</v>
      </c>
      <c r="S5965">
        <v>2.3820000000000001</v>
      </c>
      <c r="T5965">
        <v>33</v>
      </c>
      <c r="U5965">
        <v>3464.0309999999999</v>
      </c>
      <c r="V5965">
        <v>14</v>
      </c>
      <c r="W5965">
        <v>2.1920000000000002</v>
      </c>
      <c r="X5965">
        <v>3.5430000000000001</v>
      </c>
      <c r="Y5965" s="8">
        <v>43412</v>
      </c>
    </row>
    <row r="5966" spans="1:25" x14ac:dyDescent="0.25">
      <c r="A5966">
        <v>-111.97793651000001</v>
      </c>
      <c r="B5966">
        <v>33.07912279</v>
      </c>
      <c r="C5966" t="s">
        <v>563</v>
      </c>
      <c r="D5966" t="s">
        <v>562</v>
      </c>
      <c r="E5966" t="s">
        <v>561</v>
      </c>
      <c r="F5966">
        <v>3444</v>
      </c>
      <c r="G5966">
        <v>3</v>
      </c>
      <c r="H5966">
        <v>13.333</v>
      </c>
      <c r="I5966">
        <v>3.1819999999999999</v>
      </c>
      <c r="J5966">
        <v>1</v>
      </c>
      <c r="K5966">
        <v>1172.434</v>
      </c>
      <c r="L5966" t="s">
        <v>560</v>
      </c>
      <c r="M5966" t="s">
        <v>559</v>
      </c>
      <c r="N5966" s="8">
        <v>43412</v>
      </c>
      <c r="O5966">
        <v>0</v>
      </c>
      <c r="P5966">
        <v>0</v>
      </c>
      <c r="Q5966">
        <v>13372.834000000001</v>
      </c>
      <c r="R5966">
        <v>1258.43</v>
      </c>
      <c r="S5966">
        <v>2.6219999999999999</v>
      </c>
      <c r="T5966">
        <v>33</v>
      </c>
      <c r="U5966">
        <v>3813.424</v>
      </c>
      <c r="V5966">
        <v>14</v>
      </c>
      <c r="W5966">
        <v>2.17</v>
      </c>
      <c r="X5966">
        <v>3.5070000000000001</v>
      </c>
      <c r="Y5966" s="8">
        <v>43412</v>
      </c>
    </row>
    <row r="5967" spans="1:25" x14ac:dyDescent="0.25">
      <c r="A5967">
        <v>-111.97793666</v>
      </c>
      <c r="B5967">
        <v>33.07913078</v>
      </c>
      <c r="C5967" t="s">
        <v>563</v>
      </c>
      <c r="D5967" t="s">
        <v>562</v>
      </c>
      <c r="E5967" t="s">
        <v>561</v>
      </c>
      <c r="F5967">
        <v>3445</v>
      </c>
      <c r="G5967">
        <v>358</v>
      </c>
      <c r="H5967">
        <v>13.333</v>
      </c>
      <c r="I5967">
        <v>2.92</v>
      </c>
      <c r="J5967">
        <v>1</v>
      </c>
      <c r="K5967">
        <v>1172.425</v>
      </c>
      <c r="L5967" t="s">
        <v>560</v>
      </c>
      <c r="M5967" t="s">
        <v>559</v>
      </c>
      <c r="N5967" s="8">
        <v>43412</v>
      </c>
      <c r="O5967">
        <v>0</v>
      </c>
      <c r="P5967">
        <v>0</v>
      </c>
      <c r="Q5967">
        <v>12323.94</v>
      </c>
      <c r="R5967">
        <v>1263.97</v>
      </c>
      <c r="S5967">
        <v>2.633</v>
      </c>
      <c r="T5967">
        <v>33</v>
      </c>
      <c r="U5967">
        <v>3830.2130000000002</v>
      </c>
      <c r="V5967">
        <v>14</v>
      </c>
      <c r="W5967">
        <v>1.9910000000000001</v>
      </c>
      <c r="X5967">
        <v>3.218</v>
      </c>
      <c r="Y5967" s="8">
        <v>43412</v>
      </c>
    </row>
    <row r="5968" spans="1:25" x14ac:dyDescent="0.25">
      <c r="A5968">
        <v>-111.97793617000001</v>
      </c>
      <c r="B5968">
        <v>33.079139779999998</v>
      </c>
      <c r="C5968" t="s">
        <v>563</v>
      </c>
      <c r="D5968" t="s">
        <v>562</v>
      </c>
      <c r="E5968" t="s">
        <v>561</v>
      </c>
      <c r="F5968">
        <v>3446</v>
      </c>
      <c r="G5968">
        <v>1</v>
      </c>
      <c r="H5968">
        <v>13.333</v>
      </c>
      <c r="I5968">
        <v>3.117</v>
      </c>
      <c r="J5968">
        <v>1</v>
      </c>
      <c r="K5968">
        <v>1172.402</v>
      </c>
      <c r="L5968" t="s">
        <v>560</v>
      </c>
      <c r="M5968" t="s">
        <v>559</v>
      </c>
      <c r="N5968" s="8">
        <v>43412</v>
      </c>
      <c r="O5968">
        <v>0</v>
      </c>
      <c r="P5968">
        <v>0</v>
      </c>
      <c r="Q5968">
        <v>12421.597</v>
      </c>
      <c r="R5968">
        <v>1193.5239999999999</v>
      </c>
      <c r="S5968">
        <v>2.4870000000000001</v>
      </c>
      <c r="T5968">
        <v>33</v>
      </c>
      <c r="U5968">
        <v>3616.739</v>
      </c>
      <c r="V5968">
        <v>14</v>
      </c>
      <c r="W5968">
        <v>2.125</v>
      </c>
      <c r="X5968">
        <v>3.4340000000000002</v>
      </c>
      <c r="Y5968" s="8">
        <v>43412</v>
      </c>
    </row>
    <row r="5969" spans="1:25" x14ac:dyDescent="0.25">
      <c r="A5969">
        <v>-111.97793651000001</v>
      </c>
      <c r="B5969">
        <v>33.07914779</v>
      </c>
      <c r="C5969" t="s">
        <v>563</v>
      </c>
      <c r="D5969" t="s">
        <v>562</v>
      </c>
      <c r="E5969" t="s">
        <v>561</v>
      </c>
      <c r="F5969">
        <v>3447</v>
      </c>
      <c r="G5969">
        <v>3</v>
      </c>
      <c r="H5969">
        <v>13.333</v>
      </c>
      <c r="I5969">
        <v>2.9529999999999998</v>
      </c>
      <c r="J5969">
        <v>1</v>
      </c>
      <c r="K5969">
        <v>1172.365</v>
      </c>
      <c r="L5969" t="s">
        <v>560</v>
      </c>
      <c r="M5969" t="s">
        <v>559</v>
      </c>
      <c r="N5969" s="8">
        <v>43412</v>
      </c>
      <c r="O5969">
        <v>0</v>
      </c>
      <c r="P5969">
        <v>0</v>
      </c>
      <c r="Q5969">
        <v>12904.486000000001</v>
      </c>
      <c r="R5969">
        <v>1308.807</v>
      </c>
      <c r="S5969">
        <v>2.7269999999999999</v>
      </c>
      <c r="T5969">
        <v>33</v>
      </c>
      <c r="U5969">
        <v>3966.0810000000001</v>
      </c>
      <c r="V5969">
        <v>14</v>
      </c>
      <c r="W5969">
        <v>2.0129999999999999</v>
      </c>
      <c r="X5969">
        <v>3.254</v>
      </c>
      <c r="Y5969" s="8">
        <v>43412</v>
      </c>
    </row>
    <row r="5970" spans="1:25" x14ac:dyDescent="0.25">
      <c r="A5970">
        <v>-111.97793617000001</v>
      </c>
      <c r="B5970">
        <v>33.079155780000001</v>
      </c>
      <c r="C5970" t="s">
        <v>563</v>
      </c>
      <c r="D5970" t="s">
        <v>562</v>
      </c>
      <c r="E5970" t="s">
        <v>561</v>
      </c>
      <c r="F5970">
        <v>3448</v>
      </c>
      <c r="G5970">
        <v>1</v>
      </c>
      <c r="H5970">
        <v>13.333</v>
      </c>
      <c r="I5970">
        <v>3.2149999999999999</v>
      </c>
      <c r="J5970">
        <v>1</v>
      </c>
      <c r="K5970">
        <v>1172.4110000000001</v>
      </c>
      <c r="L5970" t="s">
        <v>560</v>
      </c>
      <c r="M5970" t="s">
        <v>559</v>
      </c>
      <c r="N5970" s="8">
        <v>43412</v>
      </c>
      <c r="O5970">
        <v>0</v>
      </c>
      <c r="P5970">
        <v>0</v>
      </c>
      <c r="Q5970">
        <v>14557.115</v>
      </c>
      <c r="R5970">
        <v>1355.896</v>
      </c>
      <c r="S5970">
        <v>2.8250000000000002</v>
      </c>
      <c r="T5970">
        <v>33</v>
      </c>
      <c r="U5970">
        <v>4108.777</v>
      </c>
      <c r="V5970">
        <v>14</v>
      </c>
      <c r="W5970">
        <v>2.1920000000000002</v>
      </c>
      <c r="X5970">
        <v>3.5430000000000001</v>
      </c>
      <c r="Y5970" s="8">
        <v>43412</v>
      </c>
    </row>
    <row r="5971" spans="1:25" x14ac:dyDescent="0.25">
      <c r="A5971">
        <v>-111.97793516999999</v>
      </c>
      <c r="B5971">
        <v>33.079164779999999</v>
      </c>
      <c r="C5971" t="s">
        <v>563</v>
      </c>
      <c r="D5971" t="s">
        <v>562</v>
      </c>
      <c r="E5971" t="s">
        <v>561</v>
      </c>
      <c r="F5971">
        <v>3449</v>
      </c>
      <c r="G5971">
        <v>1</v>
      </c>
      <c r="H5971">
        <v>13.333</v>
      </c>
      <c r="I5971">
        <v>2.9860000000000002</v>
      </c>
      <c r="J5971">
        <v>1</v>
      </c>
      <c r="K5971">
        <v>1172.375</v>
      </c>
      <c r="L5971" t="s">
        <v>560</v>
      </c>
      <c r="M5971" t="s">
        <v>559</v>
      </c>
      <c r="N5971" s="8">
        <v>43412</v>
      </c>
      <c r="O5971">
        <v>0</v>
      </c>
      <c r="P5971">
        <v>0</v>
      </c>
      <c r="Q5971">
        <v>13908.103999999999</v>
      </c>
      <c r="R5971">
        <v>1395.095</v>
      </c>
      <c r="S5971">
        <v>2.9060000000000001</v>
      </c>
      <c r="T5971">
        <v>33</v>
      </c>
      <c r="U5971">
        <v>4227.5609999999997</v>
      </c>
      <c r="V5971">
        <v>14</v>
      </c>
      <c r="W5971">
        <v>2.036</v>
      </c>
      <c r="X5971">
        <v>3.29</v>
      </c>
      <c r="Y5971" s="8">
        <v>43412</v>
      </c>
    </row>
    <row r="5972" spans="1:25" x14ac:dyDescent="0.25">
      <c r="A5972">
        <v>-111.97793651000001</v>
      </c>
      <c r="B5972">
        <v>33.079172790000001</v>
      </c>
      <c r="C5972" t="s">
        <v>563</v>
      </c>
      <c r="D5972" t="s">
        <v>562</v>
      </c>
      <c r="E5972" t="s">
        <v>561</v>
      </c>
      <c r="F5972">
        <v>3450</v>
      </c>
      <c r="G5972">
        <v>3</v>
      </c>
      <c r="H5972">
        <v>13.333</v>
      </c>
      <c r="I5972">
        <v>3.1819999999999999</v>
      </c>
      <c r="J5972">
        <v>1</v>
      </c>
      <c r="K5972">
        <v>1172.405</v>
      </c>
      <c r="L5972" t="s">
        <v>560</v>
      </c>
      <c r="M5972" t="s">
        <v>559</v>
      </c>
      <c r="N5972" s="8">
        <v>43412</v>
      </c>
      <c r="O5972">
        <v>0</v>
      </c>
      <c r="P5972">
        <v>0</v>
      </c>
      <c r="Q5972">
        <v>14828.992</v>
      </c>
      <c r="R5972">
        <v>1395.4590000000001</v>
      </c>
      <c r="S5972">
        <v>2.907</v>
      </c>
      <c r="T5972">
        <v>33</v>
      </c>
      <c r="U5972">
        <v>4228.6639999999998</v>
      </c>
      <c r="V5972">
        <v>14</v>
      </c>
      <c r="W5972">
        <v>2.17</v>
      </c>
      <c r="X5972">
        <v>3.5070000000000001</v>
      </c>
      <c r="Y5972" s="8">
        <v>43412</v>
      </c>
    </row>
    <row r="5973" spans="1:25" x14ac:dyDescent="0.25">
      <c r="A5973">
        <v>-111.97793516999999</v>
      </c>
      <c r="B5973">
        <v>33.079180780000002</v>
      </c>
      <c r="C5973" t="s">
        <v>563</v>
      </c>
      <c r="D5973" t="s">
        <v>562</v>
      </c>
      <c r="E5973" t="s">
        <v>561</v>
      </c>
      <c r="F5973">
        <v>3451</v>
      </c>
      <c r="G5973">
        <v>1</v>
      </c>
      <c r="H5973">
        <v>13.333</v>
      </c>
      <c r="I5973">
        <v>3.0840000000000001</v>
      </c>
      <c r="J5973">
        <v>1</v>
      </c>
      <c r="K5973">
        <v>1172.385</v>
      </c>
      <c r="L5973" t="s">
        <v>560</v>
      </c>
      <c r="M5973" t="s">
        <v>559</v>
      </c>
      <c r="N5973" s="8">
        <v>43412</v>
      </c>
      <c r="O5973">
        <v>0</v>
      </c>
      <c r="P5973">
        <v>0</v>
      </c>
      <c r="Q5973">
        <v>14814.395</v>
      </c>
      <c r="R5973">
        <v>1438.578</v>
      </c>
      <c r="S5973">
        <v>2.9969999999999999</v>
      </c>
      <c r="T5973">
        <v>33</v>
      </c>
      <c r="U5973">
        <v>4359.3270000000002</v>
      </c>
      <c r="V5973">
        <v>14</v>
      </c>
      <c r="W5973">
        <v>2.1030000000000002</v>
      </c>
      <c r="X5973">
        <v>3.3980000000000001</v>
      </c>
      <c r="Y5973" s="8">
        <v>43412</v>
      </c>
    </row>
    <row r="5974" spans="1:25" x14ac:dyDescent="0.25">
      <c r="A5974">
        <v>-111.97793583000001</v>
      </c>
      <c r="B5974">
        <v>33.07918978</v>
      </c>
      <c r="C5974" t="s">
        <v>563</v>
      </c>
      <c r="D5974" t="s">
        <v>562</v>
      </c>
      <c r="E5974" t="s">
        <v>561</v>
      </c>
      <c r="F5974">
        <v>3452</v>
      </c>
      <c r="G5974">
        <v>359</v>
      </c>
      <c r="H5974">
        <v>13.333</v>
      </c>
      <c r="I5974">
        <v>2.9529999999999998</v>
      </c>
      <c r="J5974">
        <v>1</v>
      </c>
      <c r="K5974">
        <v>1172.3979999999999</v>
      </c>
      <c r="L5974" t="s">
        <v>560</v>
      </c>
      <c r="M5974" t="s">
        <v>559</v>
      </c>
      <c r="N5974" s="8">
        <v>43412</v>
      </c>
      <c r="O5974">
        <v>0</v>
      </c>
      <c r="P5974">
        <v>0</v>
      </c>
      <c r="Q5974">
        <v>13830.550999999999</v>
      </c>
      <c r="R5974">
        <v>1402.731</v>
      </c>
      <c r="S5974">
        <v>2.9220000000000002</v>
      </c>
      <c r="T5974">
        <v>33</v>
      </c>
      <c r="U5974">
        <v>4250.6989999999996</v>
      </c>
      <c r="V5974">
        <v>14</v>
      </c>
      <c r="W5974">
        <v>2.0129999999999999</v>
      </c>
      <c r="X5974">
        <v>3.254</v>
      </c>
      <c r="Y5974" s="8">
        <v>43412</v>
      </c>
    </row>
    <row r="5975" spans="1:25" x14ac:dyDescent="0.25">
      <c r="A5975">
        <v>-111.977935</v>
      </c>
      <c r="B5975">
        <v>33.07919777</v>
      </c>
      <c r="C5975" t="s">
        <v>563</v>
      </c>
      <c r="D5975" t="s">
        <v>562</v>
      </c>
      <c r="E5975" t="s">
        <v>561</v>
      </c>
      <c r="F5975">
        <v>3453</v>
      </c>
      <c r="G5975">
        <v>0</v>
      </c>
      <c r="H5975">
        <v>13.333</v>
      </c>
      <c r="I5975">
        <v>3.15</v>
      </c>
      <c r="J5975">
        <v>1</v>
      </c>
      <c r="K5975">
        <v>1172.2929999999999</v>
      </c>
      <c r="L5975" t="s">
        <v>560</v>
      </c>
      <c r="M5975" t="s">
        <v>559</v>
      </c>
      <c r="N5975" s="8">
        <v>43412</v>
      </c>
      <c r="O5975">
        <v>0</v>
      </c>
      <c r="P5975">
        <v>0</v>
      </c>
      <c r="Q5975">
        <v>16087.356</v>
      </c>
      <c r="R5975">
        <v>1529.645</v>
      </c>
      <c r="S5975">
        <v>3.1869999999999998</v>
      </c>
      <c r="T5975">
        <v>33</v>
      </c>
      <c r="U5975">
        <v>4635.2879999999996</v>
      </c>
      <c r="V5975">
        <v>14</v>
      </c>
      <c r="W5975">
        <v>2.1469999999999998</v>
      </c>
      <c r="X5975">
        <v>3.4710000000000001</v>
      </c>
      <c r="Y5975" s="8">
        <v>43412</v>
      </c>
    </row>
    <row r="5976" spans="1:25" x14ac:dyDescent="0.25">
      <c r="A5976">
        <v>-111.977936</v>
      </c>
      <c r="B5976">
        <v>33.079205770000002</v>
      </c>
      <c r="C5976" t="s">
        <v>563</v>
      </c>
      <c r="D5976" t="s">
        <v>562</v>
      </c>
      <c r="E5976" t="s">
        <v>561</v>
      </c>
      <c r="F5976">
        <v>3454</v>
      </c>
      <c r="G5976">
        <v>0</v>
      </c>
      <c r="H5976">
        <v>13.333</v>
      </c>
      <c r="I5976">
        <v>2.9860000000000002</v>
      </c>
      <c r="J5976">
        <v>1</v>
      </c>
      <c r="K5976">
        <v>1172.306</v>
      </c>
      <c r="L5976" t="s">
        <v>560</v>
      </c>
      <c r="M5976" t="s">
        <v>559</v>
      </c>
      <c r="N5976" s="8">
        <v>43412</v>
      </c>
      <c r="O5976">
        <v>0</v>
      </c>
      <c r="P5976">
        <v>0</v>
      </c>
      <c r="Q5976">
        <v>12435.037</v>
      </c>
      <c r="R5976">
        <v>1247.335</v>
      </c>
      <c r="S5976">
        <v>2.5990000000000002</v>
      </c>
      <c r="T5976">
        <v>33</v>
      </c>
      <c r="U5976">
        <v>3779.8020000000001</v>
      </c>
      <c r="V5976">
        <v>14</v>
      </c>
      <c r="W5976">
        <v>2.036</v>
      </c>
      <c r="X5976">
        <v>3.29</v>
      </c>
      <c r="Y5976" s="8">
        <v>43412</v>
      </c>
    </row>
    <row r="5977" spans="1:25" x14ac:dyDescent="0.25">
      <c r="A5977">
        <v>-111.97793568</v>
      </c>
      <c r="B5977">
        <v>33.079214790000002</v>
      </c>
      <c r="C5977" t="s">
        <v>563</v>
      </c>
      <c r="D5977" t="s">
        <v>562</v>
      </c>
      <c r="E5977" t="s">
        <v>561</v>
      </c>
      <c r="F5977">
        <v>3455</v>
      </c>
      <c r="G5977">
        <v>4</v>
      </c>
      <c r="H5977">
        <v>13.333</v>
      </c>
      <c r="I5977">
        <v>2.9860000000000002</v>
      </c>
      <c r="J5977">
        <v>1</v>
      </c>
      <c r="K5977">
        <v>1172.326</v>
      </c>
      <c r="L5977" t="s">
        <v>560</v>
      </c>
      <c r="M5977" t="s">
        <v>559</v>
      </c>
      <c r="N5977" s="8">
        <v>43412</v>
      </c>
      <c r="O5977">
        <v>0</v>
      </c>
      <c r="P5977">
        <v>0</v>
      </c>
      <c r="Q5977">
        <v>11204.817999999999</v>
      </c>
      <c r="R5977">
        <v>1123.934</v>
      </c>
      <c r="S5977">
        <v>2.3420000000000001</v>
      </c>
      <c r="T5977">
        <v>33</v>
      </c>
      <c r="U5977">
        <v>3405.86</v>
      </c>
      <c r="V5977">
        <v>14</v>
      </c>
      <c r="W5977">
        <v>2.036</v>
      </c>
      <c r="X5977">
        <v>3.29</v>
      </c>
      <c r="Y5977" s="8">
        <v>43412</v>
      </c>
    </row>
    <row r="5978" spans="1:25" x14ac:dyDescent="0.25">
      <c r="A5978">
        <v>-111.97793550999999</v>
      </c>
      <c r="B5978">
        <v>33.079222790000003</v>
      </c>
      <c r="C5978" t="s">
        <v>563</v>
      </c>
      <c r="D5978" t="s">
        <v>562</v>
      </c>
      <c r="E5978" t="s">
        <v>561</v>
      </c>
      <c r="F5978">
        <v>3456</v>
      </c>
      <c r="G5978">
        <v>3</v>
      </c>
      <c r="H5978">
        <v>13.333</v>
      </c>
      <c r="I5978">
        <v>2.9529999999999998</v>
      </c>
      <c r="J5978">
        <v>1</v>
      </c>
      <c r="K5978">
        <v>1172.3720000000001</v>
      </c>
      <c r="L5978" t="s">
        <v>560</v>
      </c>
      <c r="M5978" t="s">
        <v>559</v>
      </c>
      <c r="N5978" s="8">
        <v>43412</v>
      </c>
      <c r="O5978">
        <v>0</v>
      </c>
      <c r="P5978">
        <v>0</v>
      </c>
      <c r="Q5978">
        <v>11349.183999999999</v>
      </c>
      <c r="R5978">
        <v>1151.0640000000001</v>
      </c>
      <c r="S5978">
        <v>2.3980000000000001</v>
      </c>
      <c r="T5978">
        <v>33</v>
      </c>
      <c r="U5978">
        <v>3488.0720000000001</v>
      </c>
      <c r="V5978">
        <v>14</v>
      </c>
      <c r="W5978">
        <v>2.0129999999999999</v>
      </c>
      <c r="X5978">
        <v>3.254</v>
      </c>
      <c r="Y5978" s="8">
        <v>43412</v>
      </c>
    </row>
    <row r="5979" spans="1:25" x14ac:dyDescent="0.25">
      <c r="A5979">
        <v>-111.97793466</v>
      </c>
      <c r="B5979">
        <v>33.079230780000003</v>
      </c>
      <c r="C5979" t="s">
        <v>563</v>
      </c>
      <c r="D5979" t="s">
        <v>562</v>
      </c>
      <c r="E5979" t="s">
        <v>561</v>
      </c>
      <c r="F5979">
        <v>3457</v>
      </c>
      <c r="G5979">
        <v>358</v>
      </c>
      <c r="H5979">
        <v>13.333</v>
      </c>
      <c r="I5979">
        <v>3.117</v>
      </c>
      <c r="J5979">
        <v>1</v>
      </c>
      <c r="K5979">
        <v>1172.4280000000001</v>
      </c>
      <c r="L5979" t="s">
        <v>560</v>
      </c>
      <c r="M5979" t="s">
        <v>559</v>
      </c>
      <c r="N5979" s="8">
        <v>43412</v>
      </c>
      <c r="O5979">
        <v>0</v>
      </c>
      <c r="P5979">
        <v>0</v>
      </c>
      <c r="Q5979">
        <v>10399.49</v>
      </c>
      <c r="R5979">
        <v>999.23099999999999</v>
      </c>
      <c r="S5979">
        <v>2.0819999999999999</v>
      </c>
      <c r="T5979">
        <v>33</v>
      </c>
      <c r="U5979">
        <v>3027.971</v>
      </c>
      <c r="V5979">
        <v>14</v>
      </c>
      <c r="W5979">
        <v>2.125</v>
      </c>
      <c r="X5979">
        <v>3.4340000000000002</v>
      </c>
      <c r="Y5979" s="8">
        <v>43412</v>
      </c>
    </row>
    <row r="5980" spans="1:25" x14ac:dyDescent="0.25">
      <c r="A5980">
        <v>-111.977935</v>
      </c>
      <c r="B5980">
        <v>33.079238770000003</v>
      </c>
      <c r="C5980" t="s">
        <v>563</v>
      </c>
      <c r="D5980" t="s">
        <v>562</v>
      </c>
      <c r="E5980" t="s">
        <v>561</v>
      </c>
      <c r="F5980">
        <v>3458</v>
      </c>
      <c r="G5980">
        <v>0</v>
      </c>
      <c r="H5980">
        <v>13.333</v>
      </c>
      <c r="I5980">
        <v>3.0840000000000001</v>
      </c>
      <c r="J5980">
        <v>1</v>
      </c>
      <c r="K5980">
        <v>1172.3979999999999</v>
      </c>
      <c r="L5980" t="s">
        <v>560</v>
      </c>
      <c r="M5980" t="s">
        <v>559</v>
      </c>
      <c r="N5980" s="8">
        <v>43412</v>
      </c>
      <c r="O5980">
        <v>0</v>
      </c>
      <c r="P5980">
        <v>0</v>
      </c>
      <c r="Q5980">
        <v>11827.665999999999</v>
      </c>
      <c r="R5980">
        <v>1148.546</v>
      </c>
      <c r="S5980">
        <v>2.3929999999999998</v>
      </c>
      <c r="T5980">
        <v>33</v>
      </c>
      <c r="U5980">
        <v>3480.4430000000002</v>
      </c>
      <c r="V5980">
        <v>14</v>
      </c>
      <c r="W5980">
        <v>2.1030000000000002</v>
      </c>
      <c r="X5980">
        <v>3.3980000000000001</v>
      </c>
      <c r="Y5980" s="8">
        <v>43412</v>
      </c>
    </row>
    <row r="5981" spans="1:25" x14ac:dyDescent="0.25">
      <c r="A5981">
        <v>-111.977935</v>
      </c>
      <c r="B5981">
        <v>33.079247770000002</v>
      </c>
      <c r="C5981" t="s">
        <v>563</v>
      </c>
      <c r="D5981" t="s">
        <v>562</v>
      </c>
      <c r="E5981" t="s">
        <v>561</v>
      </c>
      <c r="F5981">
        <v>3459</v>
      </c>
      <c r="G5981">
        <v>360</v>
      </c>
      <c r="H5981">
        <v>13.333</v>
      </c>
      <c r="I5981">
        <v>2.92</v>
      </c>
      <c r="J5981">
        <v>1</v>
      </c>
      <c r="K5981">
        <v>1172.441</v>
      </c>
      <c r="L5981" t="s">
        <v>560</v>
      </c>
      <c r="M5981" t="s">
        <v>559</v>
      </c>
      <c r="N5981" s="8">
        <v>43412</v>
      </c>
      <c r="O5981">
        <v>0</v>
      </c>
      <c r="P5981">
        <v>0</v>
      </c>
      <c r="Q5981">
        <v>12854.859</v>
      </c>
      <c r="R5981">
        <v>1318.422</v>
      </c>
      <c r="S5981">
        <v>2.7469999999999999</v>
      </c>
      <c r="T5981">
        <v>33</v>
      </c>
      <c r="U5981">
        <v>3995.2190000000001</v>
      </c>
      <c r="V5981">
        <v>14</v>
      </c>
      <c r="W5981">
        <v>1.9910000000000001</v>
      </c>
      <c r="X5981">
        <v>3.218</v>
      </c>
      <c r="Y5981" s="8">
        <v>43412</v>
      </c>
    </row>
    <row r="5982" spans="1:25" x14ac:dyDescent="0.25">
      <c r="A5982">
        <v>-111.97793516999999</v>
      </c>
      <c r="B5982">
        <v>33.079256780000001</v>
      </c>
      <c r="C5982" t="s">
        <v>563</v>
      </c>
      <c r="D5982" t="s">
        <v>562</v>
      </c>
      <c r="E5982" t="s">
        <v>561</v>
      </c>
      <c r="F5982">
        <v>3460</v>
      </c>
      <c r="G5982">
        <v>1</v>
      </c>
      <c r="H5982">
        <v>13.333</v>
      </c>
      <c r="I5982">
        <v>3.0510000000000002</v>
      </c>
      <c r="J5982">
        <v>1</v>
      </c>
      <c r="K5982">
        <v>1172.329</v>
      </c>
      <c r="L5982" t="s">
        <v>560</v>
      </c>
      <c r="M5982" t="s">
        <v>559</v>
      </c>
      <c r="N5982" s="8">
        <v>43412</v>
      </c>
      <c r="O5982">
        <v>0</v>
      </c>
      <c r="P5982">
        <v>0</v>
      </c>
      <c r="Q5982">
        <v>13912.014999999999</v>
      </c>
      <c r="R5982">
        <v>1365.4770000000001</v>
      </c>
      <c r="S5982">
        <v>2.8450000000000002</v>
      </c>
      <c r="T5982">
        <v>33</v>
      </c>
      <c r="U5982">
        <v>4137.8090000000002</v>
      </c>
      <c r="V5982">
        <v>14</v>
      </c>
      <c r="W5982">
        <v>2.08</v>
      </c>
      <c r="X5982">
        <v>3.3620000000000001</v>
      </c>
      <c r="Y5982" s="8">
        <v>43412</v>
      </c>
    </row>
    <row r="5983" spans="1:25" x14ac:dyDescent="0.25">
      <c r="A5983">
        <v>-111.97793516999999</v>
      </c>
      <c r="B5983">
        <v>33.079264780000003</v>
      </c>
      <c r="C5983" t="s">
        <v>563</v>
      </c>
      <c r="D5983" t="s">
        <v>562</v>
      </c>
      <c r="E5983" t="s">
        <v>561</v>
      </c>
      <c r="F5983">
        <v>3461</v>
      </c>
      <c r="G5983">
        <v>1</v>
      </c>
      <c r="H5983">
        <v>13.333</v>
      </c>
      <c r="I5983">
        <v>3.0179999999999998</v>
      </c>
      <c r="J5983">
        <v>1</v>
      </c>
      <c r="K5983">
        <v>1172.3489999999999</v>
      </c>
      <c r="L5983" t="s">
        <v>560</v>
      </c>
      <c r="M5983" t="s">
        <v>559</v>
      </c>
      <c r="N5983" s="8">
        <v>43412</v>
      </c>
      <c r="O5983">
        <v>0</v>
      </c>
      <c r="P5983">
        <v>0</v>
      </c>
      <c r="Q5983">
        <v>15980.334999999999</v>
      </c>
      <c r="R5983">
        <v>1585.5329999999999</v>
      </c>
      <c r="S5983">
        <v>3.3029999999999999</v>
      </c>
      <c r="T5983">
        <v>33</v>
      </c>
      <c r="U5983">
        <v>4804.6459999999997</v>
      </c>
      <c r="V5983">
        <v>14</v>
      </c>
      <c r="W5983">
        <v>2.0579999999999998</v>
      </c>
      <c r="X5983">
        <v>3.3260000000000001</v>
      </c>
      <c r="Y5983" s="8">
        <v>43412</v>
      </c>
    </row>
    <row r="5984" spans="1:25" x14ac:dyDescent="0.25">
      <c r="A5984">
        <v>-111.977936</v>
      </c>
      <c r="B5984">
        <v>33.079272770000003</v>
      </c>
      <c r="C5984" t="s">
        <v>563</v>
      </c>
      <c r="D5984" t="s">
        <v>562</v>
      </c>
      <c r="E5984" t="s">
        <v>561</v>
      </c>
      <c r="F5984">
        <v>3462</v>
      </c>
      <c r="G5984">
        <v>0</v>
      </c>
      <c r="H5984">
        <v>13.333</v>
      </c>
      <c r="I5984">
        <v>3.0179999999999998</v>
      </c>
      <c r="J5984">
        <v>1</v>
      </c>
      <c r="K5984">
        <v>1172.3720000000001</v>
      </c>
      <c r="L5984" t="s">
        <v>560</v>
      </c>
      <c r="M5984" t="s">
        <v>559</v>
      </c>
      <c r="N5984" s="8">
        <v>43412</v>
      </c>
      <c r="O5984">
        <v>0</v>
      </c>
      <c r="P5984">
        <v>0</v>
      </c>
      <c r="Q5984">
        <v>14651.137000000001</v>
      </c>
      <c r="R5984">
        <v>1453.653</v>
      </c>
      <c r="S5984">
        <v>3.028</v>
      </c>
      <c r="T5984">
        <v>33</v>
      </c>
      <c r="U5984">
        <v>4405.009</v>
      </c>
      <c r="V5984">
        <v>14</v>
      </c>
      <c r="W5984">
        <v>2.0579999999999998</v>
      </c>
      <c r="X5984">
        <v>3.3260000000000001</v>
      </c>
      <c r="Y5984" s="8">
        <v>43412</v>
      </c>
    </row>
    <row r="5985" spans="1:25" x14ac:dyDescent="0.25">
      <c r="A5985">
        <v>-111.97793432</v>
      </c>
      <c r="B5985">
        <v>33.079281790000003</v>
      </c>
      <c r="C5985" t="s">
        <v>563</v>
      </c>
      <c r="D5985" t="s">
        <v>562</v>
      </c>
      <c r="E5985" t="s">
        <v>561</v>
      </c>
      <c r="F5985">
        <v>3463</v>
      </c>
      <c r="G5985">
        <v>356</v>
      </c>
      <c r="H5985">
        <v>13.333</v>
      </c>
      <c r="I5985">
        <v>3.0840000000000001</v>
      </c>
      <c r="J5985">
        <v>1</v>
      </c>
      <c r="K5985">
        <v>1172.316</v>
      </c>
      <c r="L5985" t="s">
        <v>560</v>
      </c>
      <c r="M5985" t="s">
        <v>559</v>
      </c>
      <c r="N5985" s="8">
        <v>43412</v>
      </c>
      <c r="O5985">
        <v>0</v>
      </c>
      <c r="P5985">
        <v>0</v>
      </c>
      <c r="Q5985">
        <v>15065.231</v>
      </c>
      <c r="R5985">
        <v>1462.9359999999999</v>
      </c>
      <c r="S5985">
        <v>3.048</v>
      </c>
      <c r="T5985">
        <v>33</v>
      </c>
      <c r="U5985">
        <v>4433.1379999999999</v>
      </c>
      <c r="V5985">
        <v>14</v>
      </c>
      <c r="W5985">
        <v>2.1030000000000002</v>
      </c>
      <c r="X5985">
        <v>3.3980000000000001</v>
      </c>
      <c r="Y5985" s="8">
        <v>43412</v>
      </c>
    </row>
    <row r="5986" spans="1:25" x14ac:dyDescent="0.25">
      <c r="A5986">
        <v>-111.97793586</v>
      </c>
      <c r="B5986">
        <v>33.079289809999999</v>
      </c>
      <c r="C5986" t="s">
        <v>563</v>
      </c>
      <c r="D5986" t="s">
        <v>562</v>
      </c>
      <c r="E5986" t="s">
        <v>561</v>
      </c>
      <c r="F5986">
        <v>3464</v>
      </c>
      <c r="G5986">
        <v>5</v>
      </c>
      <c r="H5986">
        <v>13.333</v>
      </c>
      <c r="I5986">
        <v>3.15</v>
      </c>
      <c r="J5986">
        <v>1</v>
      </c>
      <c r="K5986">
        <v>1172.3979999999999</v>
      </c>
      <c r="L5986" t="s">
        <v>560</v>
      </c>
      <c r="M5986" t="s">
        <v>559</v>
      </c>
      <c r="N5986" s="8">
        <v>43412</v>
      </c>
      <c r="O5986">
        <v>0</v>
      </c>
      <c r="P5986">
        <v>0</v>
      </c>
      <c r="Q5986">
        <v>13633.253000000001</v>
      </c>
      <c r="R5986">
        <v>1296.3</v>
      </c>
      <c r="S5986">
        <v>2.7010000000000001</v>
      </c>
      <c r="T5986">
        <v>33</v>
      </c>
      <c r="U5986">
        <v>3928.1819999999998</v>
      </c>
      <c r="V5986">
        <v>14</v>
      </c>
      <c r="W5986">
        <v>2.1469999999999998</v>
      </c>
      <c r="X5986">
        <v>3.4710000000000001</v>
      </c>
      <c r="Y5986" s="8">
        <v>43412</v>
      </c>
    </row>
    <row r="5987" spans="1:25" x14ac:dyDescent="0.25">
      <c r="A5987">
        <v>-111.97793432</v>
      </c>
      <c r="B5987">
        <v>33.079297789999998</v>
      </c>
      <c r="C5987" t="s">
        <v>563</v>
      </c>
      <c r="D5987" t="s">
        <v>562</v>
      </c>
      <c r="E5987" t="s">
        <v>561</v>
      </c>
      <c r="F5987">
        <v>3465</v>
      </c>
      <c r="G5987">
        <v>356</v>
      </c>
      <c r="H5987">
        <v>13.333</v>
      </c>
      <c r="I5987">
        <v>2.9860000000000002</v>
      </c>
      <c r="J5987">
        <v>1</v>
      </c>
      <c r="K5987">
        <v>1172.329</v>
      </c>
      <c r="L5987" t="s">
        <v>560</v>
      </c>
      <c r="M5987" t="s">
        <v>559</v>
      </c>
      <c r="N5987" s="8">
        <v>43412</v>
      </c>
      <c r="O5987">
        <v>0</v>
      </c>
      <c r="P5987">
        <v>0</v>
      </c>
      <c r="Q5987">
        <v>15527.465</v>
      </c>
      <c r="R5987">
        <v>1557.53</v>
      </c>
      <c r="S5987">
        <v>3.2450000000000001</v>
      </c>
      <c r="T5987">
        <v>33</v>
      </c>
      <c r="U5987">
        <v>4719.7879999999996</v>
      </c>
      <c r="V5987">
        <v>14</v>
      </c>
      <c r="W5987">
        <v>2.036</v>
      </c>
      <c r="X5987">
        <v>3.29</v>
      </c>
      <c r="Y5987" s="8">
        <v>43412</v>
      </c>
    </row>
    <row r="5988" spans="1:25" x14ac:dyDescent="0.25">
      <c r="A5988">
        <v>-111.97793636999999</v>
      </c>
      <c r="B5988">
        <v>33.079305849999997</v>
      </c>
      <c r="C5988" t="s">
        <v>563</v>
      </c>
      <c r="D5988" t="s">
        <v>562</v>
      </c>
      <c r="E5988" t="s">
        <v>561</v>
      </c>
      <c r="F5988">
        <v>3466</v>
      </c>
      <c r="G5988">
        <v>8</v>
      </c>
      <c r="H5988">
        <v>13.333</v>
      </c>
      <c r="I5988">
        <v>2.7890000000000001</v>
      </c>
      <c r="J5988">
        <v>1</v>
      </c>
      <c r="K5988">
        <v>1172.385</v>
      </c>
      <c r="L5988" t="s">
        <v>560</v>
      </c>
      <c r="M5988" t="s">
        <v>559</v>
      </c>
      <c r="N5988" s="8">
        <v>43412</v>
      </c>
      <c r="O5988">
        <v>0</v>
      </c>
      <c r="P5988">
        <v>0</v>
      </c>
      <c r="Q5988">
        <v>16177.963</v>
      </c>
      <c r="R5988">
        <v>1737.33</v>
      </c>
      <c r="S5988">
        <v>3.6190000000000002</v>
      </c>
      <c r="T5988">
        <v>33</v>
      </c>
      <c r="U5988">
        <v>5264.6350000000002</v>
      </c>
      <c r="V5988">
        <v>14</v>
      </c>
      <c r="W5988">
        <v>1.901</v>
      </c>
      <c r="X5988">
        <v>3.073</v>
      </c>
      <c r="Y5988" s="8">
        <v>43412</v>
      </c>
    </row>
    <row r="5989" spans="1:25" x14ac:dyDescent="0.25">
      <c r="A5989">
        <v>-111.97793432</v>
      </c>
      <c r="B5989">
        <v>33.079314789999998</v>
      </c>
      <c r="C5989" t="s">
        <v>563</v>
      </c>
      <c r="D5989" t="s">
        <v>562</v>
      </c>
      <c r="E5989" t="s">
        <v>561</v>
      </c>
      <c r="F5989">
        <v>3467</v>
      </c>
      <c r="G5989">
        <v>356</v>
      </c>
      <c r="H5989">
        <v>13.333</v>
      </c>
      <c r="I5989">
        <v>2.9529999999999998</v>
      </c>
      <c r="J5989">
        <v>1</v>
      </c>
      <c r="K5989">
        <v>1172.402</v>
      </c>
      <c r="L5989" t="s">
        <v>560</v>
      </c>
      <c r="M5989" t="s">
        <v>559</v>
      </c>
      <c r="N5989" s="8">
        <v>43412</v>
      </c>
      <c r="O5989">
        <v>0</v>
      </c>
      <c r="P5989">
        <v>0</v>
      </c>
      <c r="Q5989">
        <v>14582.507</v>
      </c>
      <c r="R5989">
        <v>1478.9960000000001</v>
      </c>
      <c r="S5989">
        <v>3.081</v>
      </c>
      <c r="T5989">
        <v>33</v>
      </c>
      <c r="U5989">
        <v>4481.8059999999996</v>
      </c>
      <c r="V5989">
        <v>14</v>
      </c>
      <c r="W5989">
        <v>2.0129999999999999</v>
      </c>
      <c r="X5989">
        <v>3.254</v>
      </c>
      <c r="Y5989" s="8">
        <v>43412</v>
      </c>
    </row>
    <row r="5990" spans="1:25" x14ac:dyDescent="0.25">
      <c r="A5990">
        <v>-111.97793349</v>
      </c>
      <c r="B5990">
        <v>33.079322789999999</v>
      </c>
      <c r="C5990" t="s">
        <v>563</v>
      </c>
      <c r="D5990" t="s">
        <v>562</v>
      </c>
      <c r="E5990" t="s">
        <v>561</v>
      </c>
      <c r="F5990">
        <v>3468</v>
      </c>
      <c r="G5990">
        <v>357</v>
      </c>
      <c r="H5990">
        <v>13.333</v>
      </c>
      <c r="I5990">
        <v>3.0840000000000001</v>
      </c>
      <c r="J5990">
        <v>1</v>
      </c>
      <c r="K5990">
        <v>1172.346</v>
      </c>
      <c r="L5990" t="s">
        <v>560</v>
      </c>
      <c r="M5990" t="s">
        <v>559</v>
      </c>
      <c r="N5990" s="8">
        <v>43412</v>
      </c>
      <c r="O5990">
        <v>0</v>
      </c>
      <c r="P5990">
        <v>0</v>
      </c>
      <c r="Q5990">
        <v>13478.258</v>
      </c>
      <c r="R5990">
        <v>1308.83</v>
      </c>
      <c r="S5990">
        <v>2.7269999999999999</v>
      </c>
      <c r="T5990">
        <v>33</v>
      </c>
      <c r="U5990">
        <v>3966.1509999999998</v>
      </c>
      <c r="V5990">
        <v>14</v>
      </c>
      <c r="W5990">
        <v>2.1030000000000002</v>
      </c>
      <c r="X5990">
        <v>3.3980000000000001</v>
      </c>
      <c r="Y5990" s="8">
        <v>43412</v>
      </c>
    </row>
    <row r="5991" spans="1:25" x14ac:dyDescent="0.25">
      <c r="A5991">
        <v>-111.97793349</v>
      </c>
      <c r="B5991">
        <v>33.079331789999998</v>
      </c>
      <c r="C5991" t="s">
        <v>563</v>
      </c>
      <c r="D5991" t="s">
        <v>562</v>
      </c>
      <c r="E5991" t="s">
        <v>561</v>
      </c>
      <c r="F5991">
        <v>3469</v>
      </c>
      <c r="G5991">
        <v>357</v>
      </c>
      <c r="H5991">
        <v>13.333</v>
      </c>
      <c r="I5991">
        <v>3.1819999999999999</v>
      </c>
      <c r="J5991">
        <v>1</v>
      </c>
      <c r="K5991">
        <v>1172.316</v>
      </c>
      <c r="L5991" t="s">
        <v>560</v>
      </c>
      <c r="M5991" t="s">
        <v>559</v>
      </c>
      <c r="N5991" s="8">
        <v>43412</v>
      </c>
      <c r="O5991">
        <v>0</v>
      </c>
      <c r="P5991">
        <v>0</v>
      </c>
      <c r="Q5991">
        <v>11938.763000000001</v>
      </c>
      <c r="R5991">
        <v>1123.479</v>
      </c>
      <c r="S5991">
        <v>2.3410000000000002</v>
      </c>
      <c r="T5991">
        <v>33</v>
      </c>
      <c r="U5991">
        <v>3404.4810000000002</v>
      </c>
      <c r="V5991">
        <v>14</v>
      </c>
      <c r="W5991">
        <v>2.17</v>
      </c>
      <c r="X5991">
        <v>3.5070000000000001</v>
      </c>
      <c r="Y5991" s="8">
        <v>43412</v>
      </c>
    </row>
    <row r="5992" spans="1:25" x14ac:dyDescent="0.25">
      <c r="A5992">
        <v>-111.97793586</v>
      </c>
      <c r="B5992">
        <v>33.07933981</v>
      </c>
      <c r="C5992" t="s">
        <v>563</v>
      </c>
      <c r="D5992" t="s">
        <v>562</v>
      </c>
      <c r="E5992" t="s">
        <v>561</v>
      </c>
      <c r="F5992">
        <v>3470</v>
      </c>
      <c r="G5992">
        <v>5</v>
      </c>
      <c r="H5992">
        <v>13.333</v>
      </c>
      <c r="I5992">
        <v>2.8220000000000001</v>
      </c>
      <c r="J5992">
        <v>1</v>
      </c>
      <c r="K5992">
        <v>1172.3489999999999</v>
      </c>
      <c r="L5992" t="s">
        <v>560</v>
      </c>
      <c r="M5992" t="s">
        <v>559</v>
      </c>
      <c r="N5992" s="8">
        <v>43412</v>
      </c>
      <c r="O5992">
        <v>0</v>
      </c>
      <c r="P5992">
        <v>0</v>
      </c>
      <c r="Q5992">
        <v>10773.044</v>
      </c>
      <c r="R5992">
        <v>1143.45</v>
      </c>
      <c r="S5992">
        <v>2.3820000000000001</v>
      </c>
      <c r="T5992">
        <v>33</v>
      </c>
      <c r="U5992">
        <v>3465.0010000000002</v>
      </c>
      <c r="V5992">
        <v>14</v>
      </c>
      <c r="W5992">
        <v>1.9239999999999999</v>
      </c>
      <c r="X5992">
        <v>3.109</v>
      </c>
      <c r="Y5992" s="8">
        <v>43412</v>
      </c>
    </row>
    <row r="5993" spans="1:25" x14ac:dyDescent="0.25">
      <c r="A5993">
        <v>-111.97793383</v>
      </c>
      <c r="B5993">
        <v>33.079347779999999</v>
      </c>
      <c r="C5993" t="s">
        <v>563</v>
      </c>
      <c r="D5993" t="s">
        <v>562</v>
      </c>
      <c r="E5993" t="s">
        <v>561</v>
      </c>
      <c r="F5993">
        <v>3471</v>
      </c>
      <c r="G5993">
        <v>359</v>
      </c>
      <c r="H5993">
        <v>13.333</v>
      </c>
      <c r="I5993">
        <v>2.887</v>
      </c>
      <c r="J5993">
        <v>1</v>
      </c>
      <c r="K5993">
        <v>1172.3589999999999</v>
      </c>
      <c r="L5993" t="s">
        <v>560</v>
      </c>
      <c r="M5993" t="s">
        <v>559</v>
      </c>
      <c r="N5993" s="8">
        <v>43412</v>
      </c>
      <c r="O5993">
        <v>0</v>
      </c>
      <c r="P5993">
        <v>0</v>
      </c>
      <c r="Q5993">
        <v>10781.582</v>
      </c>
      <c r="R5993">
        <v>1118.348</v>
      </c>
      <c r="S5993">
        <v>2.33</v>
      </c>
      <c r="T5993">
        <v>33</v>
      </c>
      <c r="U5993">
        <v>3388.9340000000002</v>
      </c>
      <c r="V5993">
        <v>14</v>
      </c>
      <c r="W5993">
        <v>1.9690000000000001</v>
      </c>
      <c r="X5993">
        <v>3.181</v>
      </c>
      <c r="Y5993" s="8">
        <v>43412</v>
      </c>
    </row>
    <row r="5994" spans="1:25" x14ac:dyDescent="0.25">
      <c r="A5994">
        <v>-111.97793451</v>
      </c>
      <c r="B5994">
        <v>33.079355790000001</v>
      </c>
      <c r="C5994" t="s">
        <v>563</v>
      </c>
      <c r="D5994" t="s">
        <v>562</v>
      </c>
      <c r="E5994" t="s">
        <v>561</v>
      </c>
      <c r="F5994">
        <v>3472</v>
      </c>
      <c r="G5994">
        <v>3</v>
      </c>
      <c r="H5994">
        <v>13.333</v>
      </c>
      <c r="I5994">
        <v>3.117</v>
      </c>
      <c r="J5994">
        <v>1</v>
      </c>
      <c r="K5994">
        <v>1172.421</v>
      </c>
      <c r="L5994" t="s">
        <v>560</v>
      </c>
      <c r="M5994" t="s">
        <v>559</v>
      </c>
      <c r="N5994" s="8">
        <v>43412</v>
      </c>
      <c r="O5994">
        <v>0</v>
      </c>
      <c r="P5994">
        <v>0</v>
      </c>
      <c r="Q5994">
        <v>7766.982</v>
      </c>
      <c r="R5994">
        <v>746.28700000000003</v>
      </c>
      <c r="S5994">
        <v>1.5549999999999999</v>
      </c>
      <c r="T5994">
        <v>33</v>
      </c>
      <c r="U5994">
        <v>2261.4760000000001</v>
      </c>
      <c r="V5994">
        <v>14</v>
      </c>
      <c r="W5994">
        <v>2.125</v>
      </c>
      <c r="X5994">
        <v>3.4340000000000002</v>
      </c>
      <c r="Y5994" s="8">
        <v>43412</v>
      </c>
    </row>
    <row r="5995" spans="1:25" x14ac:dyDescent="0.25">
      <c r="A5995">
        <v>-111.97793383</v>
      </c>
      <c r="B5995">
        <v>33.079364779999999</v>
      </c>
      <c r="C5995" t="s">
        <v>563</v>
      </c>
      <c r="D5995" t="s">
        <v>562</v>
      </c>
      <c r="E5995" t="s">
        <v>561</v>
      </c>
      <c r="F5995">
        <v>3473</v>
      </c>
      <c r="G5995">
        <v>359</v>
      </c>
      <c r="H5995">
        <v>13.333</v>
      </c>
      <c r="I5995">
        <v>3.0510000000000002</v>
      </c>
      <c r="J5995">
        <v>1</v>
      </c>
      <c r="K5995">
        <v>1172.415</v>
      </c>
      <c r="L5995" t="s">
        <v>560</v>
      </c>
      <c r="M5995" t="s">
        <v>559</v>
      </c>
      <c r="N5995" s="8">
        <v>43412</v>
      </c>
      <c r="O5995">
        <v>0</v>
      </c>
      <c r="P5995">
        <v>0</v>
      </c>
      <c r="Q5995">
        <v>8863.5210000000006</v>
      </c>
      <c r="R5995">
        <v>869.96299999999997</v>
      </c>
      <c r="S5995">
        <v>1.8120000000000001</v>
      </c>
      <c r="T5995">
        <v>33</v>
      </c>
      <c r="U5995">
        <v>2636.25</v>
      </c>
      <c r="V5995">
        <v>14</v>
      </c>
      <c r="W5995">
        <v>2.08</v>
      </c>
      <c r="X5995">
        <v>3.3620000000000001</v>
      </c>
      <c r="Y5995" s="8">
        <v>43412</v>
      </c>
    </row>
    <row r="5996" spans="1:25" x14ac:dyDescent="0.25">
      <c r="A5996">
        <v>-111.97793368000001</v>
      </c>
      <c r="B5996">
        <v>33.079372790000001</v>
      </c>
      <c r="C5996" t="s">
        <v>563</v>
      </c>
      <c r="D5996" t="s">
        <v>562</v>
      </c>
      <c r="E5996" t="s">
        <v>561</v>
      </c>
      <c r="F5996">
        <v>3474</v>
      </c>
      <c r="G5996">
        <v>4</v>
      </c>
      <c r="H5996">
        <v>13.333</v>
      </c>
      <c r="I5996">
        <v>3.0840000000000001</v>
      </c>
      <c r="J5996">
        <v>1</v>
      </c>
      <c r="K5996">
        <v>1172.3789999999999</v>
      </c>
      <c r="L5996" t="s">
        <v>560</v>
      </c>
      <c r="M5996" t="s">
        <v>559</v>
      </c>
      <c r="N5996" s="8">
        <v>43412</v>
      </c>
      <c r="O5996">
        <v>0</v>
      </c>
      <c r="P5996">
        <v>0</v>
      </c>
      <c r="Q5996">
        <v>9833.3739999999998</v>
      </c>
      <c r="R5996">
        <v>954.88699999999994</v>
      </c>
      <c r="S5996">
        <v>1.9890000000000001</v>
      </c>
      <c r="T5996">
        <v>33</v>
      </c>
      <c r="U5996">
        <v>2893.5970000000002</v>
      </c>
      <c r="V5996">
        <v>14</v>
      </c>
      <c r="W5996">
        <v>2.1030000000000002</v>
      </c>
      <c r="X5996">
        <v>3.3980000000000001</v>
      </c>
      <c r="Y5996" s="8">
        <v>43412</v>
      </c>
    </row>
    <row r="5997" spans="1:25" x14ac:dyDescent="0.25">
      <c r="A5997">
        <v>-111.97793417</v>
      </c>
      <c r="B5997">
        <v>33.079381779999999</v>
      </c>
      <c r="C5997" t="s">
        <v>563</v>
      </c>
      <c r="D5997" t="s">
        <v>562</v>
      </c>
      <c r="E5997" t="s">
        <v>561</v>
      </c>
      <c r="F5997">
        <v>3475</v>
      </c>
      <c r="G5997">
        <v>1</v>
      </c>
      <c r="H5997">
        <v>13.333</v>
      </c>
      <c r="I5997">
        <v>3.15</v>
      </c>
      <c r="J5997">
        <v>1</v>
      </c>
      <c r="K5997">
        <v>1172.395</v>
      </c>
      <c r="L5997" t="s">
        <v>560</v>
      </c>
      <c r="M5997" t="s">
        <v>559</v>
      </c>
      <c r="N5997" s="8">
        <v>43412</v>
      </c>
      <c r="O5997">
        <v>0</v>
      </c>
      <c r="P5997">
        <v>0</v>
      </c>
      <c r="Q5997">
        <v>11610.209000000001</v>
      </c>
      <c r="R5997">
        <v>1103.942</v>
      </c>
      <c r="S5997">
        <v>2.2999999999999998</v>
      </c>
      <c r="T5997">
        <v>33</v>
      </c>
      <c r="U5997">
        <v>3345.2779999999998</v>
      </c>
      <c r="V5997">
        <v>14</v>
      </c>
      <c r="W5997">
        <v>2.1469999999999998</v>
      </c>
      <c r="X5997">
        <v>3.4710000000000001</v>
      </c>
      <c r="Y5997" s="8">
        <v>43412</v>
      </c>
    </row>
    <row r="5998" spans="1:25" x14ac:dyDescent="0.25">
      <c r="A5998">
        <v>-111.97793383</v>
      </c>
      <c r="B5998">
        <v>33.07938978</v>
      </c>
      <c r="C5998" t="s">
        <v>563</v>
      </c>
      <c r="D5998" t="s">
        <v>562</v>
      </c>
      <c r="E5998" t="s">
        <v>561</v>
      </c>
      <c r="F5998">
        <v>3476</v>
      </c>
      <c r="G5998">
        <v>359</v>
      </c>
      <c r="H5998">
        <v>13.333</v>
      </c>
      <c r="I5998">
        <v>3.1819999999999999</v>
      </c>
      <c r="J5998">
        <v>1</v>
      </c>
      <c r="K5998">
        <v>1172.3820000000001</v>
      </c>
      <c r="L5998" t="s">
        <v>560</v>
      </c>
      <c r="M5998" t="s">
        <v>559</v>
      </c>
      <c r="N5998" s="8">
        <v>43412</v>
      </c>
      <c r="O5998">
        <v>0</v>
      </c>
      <c r="P5998">
        <v>0</v>
      </c>
      <c r="Q5998">
        <v>10829.556</v>
      </c>
      <c r="R5998">
        <v>1019.099</v>
      </c>
      <c r="S5998">
        <v>2.1230000000000002</v>
      </c>
      <c r="T5998">
        <v>33</v>
      </c>
      <c r="U5998">
        <v>3088.1779999999999</v>
      </c>
      <c r="V5998">
        <v>14</v>
      </c>
      <c r="W5998">
        <v>2.17</v>
      </c>
      <c r="X5998">
        <v>3.5070000000000001</v>
      </c>
      <c r="Y5998" s="8">
        <v>43412</v>
      </c>
    </row>
    <row r="5999" spans="1:25" x14ac:dyDescent="0.25">
      <c r="A5999">
        <v>-111.97793349</v>
      </c>
      <c r="B5999">
        <v>33.079398789999999</v>
      </c>
      <c r="C5999" t="s">
        <v>563</v>
      </c>
      <c r="D5999" t="s">
        <v>562</v>
      </c>
      <c r="E5999" t="s">
        <v>561</v>
      </c>
      <c r="F5999">
        <v>3477</v>
      </c>
      <c r="G5999">
        <v>357</v>
      </c>
      <c r="H5999">
        <v>13.333</v>
      </c>
      <c r="I5999">
        <v>3.0840000000000001</v>
      </c>
      <c r="J5999">
        <v>1</v>
      </c>
      <c r="K5999">
        <v>1172.3620000000001</v>
      </c>
      <c r="L5999" t="s">
        <v>560</v>
      </c>
      <c r="M5999" t="s">
        <v>559</v>
      </c>
      <c r="N5999" s="8">
        <v>43412</v>
      </c>
      <c r="O5999">
        <v>0</v>
      </c>
      <c r="P5999">
        <v>0</v>
      </c>
      <c r="Q5999">
        <v>9532.8559999999998</v>
      </c>
      <c r="R5999">
        <v>925.70500000000004</v>
      </c>
      <c r="S5999">
        <v>1.929</v>
      </c>
      <c r="T5999">
        <v>33</v>
      </c>
      <c r="U5999">
        <v>2805.1660000000002</v>
      </c>
      <c r="V5999">
        <v>14</v>
      </c>
      <c r="W5999">
        <v>2.1030000000000002</v>
      </c>
      <c r="X5999">
        <v>3.3980000000000001</v>
      </c>
      <c r="Y5999" s="8">
        <v>43412</v>
      </c>
    </row>
    <row r="6000" spans="1:25" x14ac:dyDescent="0.25">
      <c r="A6000">
        <v>-111.97793468</v>
      </c>
      <c r="B6000">
        <v>33.07940679</v>
      </c>
      <c r="C6000" t="s">
        <v>563</v>
      </c>
      <c r="D6000" t="s">
        <v>562</v>
      </c>
      <c r="E6000" t="s">
        <v>561</v>
      </c>
      <c r="F6000">
        <v>3478</v>
      </c>
      <c r="G6000">
        <v>4</v>
      </c>
      <c r="H6000">
        <v>13.333</v>
      </c>
      <c r="I6000">
        <v>2.9529999999999998</v>
      </c>
      <c r="J6000">
        <v>1</v>
      </c>
      <c r="K6000">
        <v>1172.3720000000001</v>
      </c>
      <c r="L6000" t="s">
        <v>560</v>
      </c>
      <c r="M6000" t="s">
        <v>559</v>
      </c>
      <c r="N6000" s="8">
        <v>43412</v>
      </c>
      <c r="O6000">
        <v>0</v>
      </c>
      <c r="P6000">
        <v>0</v>
      </c>
      <c r="Q6000">
        <v>11383.444</v>
      </c>
      <c r="R6000">
        <v>1154.539</v>
      </c>
      <c r="S6000">
        <v>2.4049999999999998</v>
      </c>
      <c r="T6000">
        <v>33</v>
      </c>
      <c r="U6000">
        <v>3498.6019999999999</v>
      </c>
      <c r="V6000">
        <v>14</v>
      </c>
      <c r="W6000">
        <v>2.0129999999999999</v>
      </c>
      <c r="X6000">
        <v>3.254</v>
      </c>
      <c r="Y6000" s="8">
        <v>43412</v>
      </c>
    </row>
    <row r="6001" spans="1:25" x14ac:dyDescent="0.25">
      <c r="A6001">
        <v>-111.97793314</v>
      </c>
      <c r="B6001">
        <v>33.079414810000003</v>
      </c>
      <c r="C6001" t="s">
        <v>563</v>
      </c>
      <c r="D6001" t="s">
        <v>562</v>
      </c>
      <c r="E6001" t="s">
        <v>561</v>
      </c>
      <c r="F6001">
        <v>3479</v>
      </c>
      <c r="G6001">
        <v>355</v>
      </c>
      <c r="H6001">
        <v>13.333</v>
      </c>
      <c r="I6001">
        <v>3.0510000000000002</v>
      </c>
      <c r="J6001">
        <v>1</v>
      </c>
      <c r="K6001">
        <v>1172.385</v>
      </c>
      <c r="L6001" t="s">
        <v>560</v>
      </c>
      <c r="M6001" t="s">
        <v>559</v>
      </c>
      <c r="N6001" s="8">
        <v>43412</v>
      </c>
      <c r="O6001">
        <v>0</v>
      </c>
      <c r="P6001">
        <v>0</v>
      </c>
      <c r="Q6001">
        <v>7889.4809999999998</v>
      </c>
      <c r="R6001">
        <v>774.36</v>
      </c>
      <c r="S6001">
        <v>1.613</v>
      </c>
      <c r="T6001">
        <v>33</v>
      </c>
      <c r="U6001">
        <v>2346.5450000000001</v>
      </c>
      <c r="V6001">
        <v>14</v>
      </c>
      <c r="W6001">
        <v>2.08</v>
      </c>
      <c r="X6001">
        <v>3.3620000000000001</v>
      </c>
      <c r="Y6001" s="8">
        <v>43412</v>
      </c>
    </row>
    <row r="6002" spans="1:25" x14ac:dyDescent="0.25">
      <c r="A6002">
        <v>-111.97793468</v>
      </c>
      <c r="B6002">
        <v>33.07942379</v>
      </c>
      <c r="C6002" t="s">
        <v>563</v>
      </c>
      <c r="D6002" t="s">
        <v>562</v>
      </c>
      <c r="E6002" t="s">
        <v>561</v>
      </c>
      <c r="F6002">
        <v>3480</v>
      </c>
      <c r="G6002">
        <v>4</v>
      </c>
      <c r="H6002">
        <v>13.333</v>
      </c>
      <c r="I6002">
        <v>2.9860000000000002</v>
      </c>
      <c r="J6002">
        <v>1</v>
      </c>
      <c r="K6002">
        <v>1172.3879999999999</v>
      </c>
      <c r="L6002" t="s">
        <v>560</v>
      </c>
      <c r="M6002" t="s">
        <v>559</v>
      </c>
      <c r="N6002" s="8">
        <v>43412</v>
      </c>
      <c r="O6002">
        <v>0</v>
      </c>
      <c r="P6002">
        <v>0</v>
      </c>
      <c r="Q6002">
        <v>9551.3629999999994</v>
      </c>
      <c r="R6002">
        <v>958.07899999999995</v>
      </c>
      <c r="S6002">
        <v>1.996</v>
      </c>
      <c r="T6002">
        <v>33</v>
      </c>
      <c r="U6002">
        <v>2903.2689999999998</v>
      </c>
      <c r="V6002">
        <v>14</v>
      </c>
      <c r="W6002">
        <v>2.036</v>
      </c>
      <c r="X6002">
        <v>3.29</v>
      </c>
      <c r="Y6002" s="8">
        <v>43412</v>
      </c>
    </row>
    <row r="6003" spans="1:25" x14ac:dyDescent="0.25">
      <c r="A6003">
        <v>-111.97793417</v>
      </c>
      <c r="B6003">
        <v>33.07943178</v>
      </c>
      <c r="C6003" t="s">
        <v>563</v>
      </c>
      <c r="D6003" t="s">
        <v>562</v>
      </c>
      <c r="E6003" t="s">
        <v>561</v>
      </c>
      <c r="F6003">
        <v>3481</v>
      </c>
      <c r="G6003">
        <v>1</v>
      </c>
      <c r="H6003">
        <v>13.333</v>
      </c>
      <c r="I6003">
        <v>2.9529999999999998</v>
      </c>
      <c r="J6003">
        <v>1</v>
      </c>
      <c r="K6003">
        <v>1172.3879999999999</v>
      </c>
      <c r="L6003" t="s">
        <v>560</v>
      </c>
      <c r="M6003" t="s">
        <v>559</v>
      </c>
      <c r="N6003" s="8">
        <v>43412</v>
      </c>
      <c r="O6003">
        <v>0</v>
      </c>
      <c r="P6003">
        <v>0</v>
      </c>
      <c r="Q6003">
        <v>9405.0149999999994</v>
      </c>
      <c r="R6003">
        <v>953.88099999999997</v>
      </c>
      <c r="S6003">
        <v>1.9870000000000001</v>
      </c>
      <c r="T6003">
        <v>33</v>
      </c>
      <c r="U6003">
        <v>2890.549</v>
      </c>
      <c r="V6003">
        <v>14</v>
      </c>
      <c r="W6003">
        <v>2.0129999999999999</v>
      </c>
      <c r="X6003">
        <v>3.254</v>
      </c>
      <c r="Y6003" s="8">
        <v>43412</v>
      </c>
    </row>
    <row r="6004" spans="1:25" x14ac:dyDescent="0.25">
      <c r="A6004">
        <v>-111.97793299999999</v>
      </c>
      <c r="B6004">
        <v>33.079440769999998</v>
      </c>
      <c r="C6004" t="s">
        <v>563</v>
      </c>
      <c r="D6004" t="s">
        <v>562</v>
      </c>
      <c r="E6004" t="s">
        <v>561</v>
      </c>
      <c r="F6004">
        <v>3482</v>
      </c>
      <c r="G6004">
        <v>360</v>
      </c>
      <c r="H6004">
        <v>13.333</v>
      </c>
      <c r="I6004">
        <v>3.0179999999999998</v>
      </c>
      <c r="J6004">
        <v>1</v>
      </c>
      <c r="K6004">
        <v>1172.395</v>
      </c>
      <c r="L6004" t="s">
        <v>560</v>
      </c>
      <c r="M6004" t="s">
        <v>559</v>
      </c>
      <c r="N6004" s="8">
        <v>43412</v>
      </c>
      <c r="O6004">
        <v>0</v>
      </c>
      <c r="P6004">
        <v>0</v>
      </c>
      <c r="Q6004">
        <v>9510.9339999999993</v>
      </c>
      <c r="R6004">
        <v>943.654</v>
      </c>
      <c r="S6004">
        <v>1.966</v>
      </c>
      <c r="T6004">
        <v>33</v>
      </c>
      <c r="U6004">
        <v>2859.5569999999998</v>
      </c>
      <c r="V6004">
        <v>14</v>
      </c>
      <c r="W6004">
        <v>2.0579999999999998</v>
      </c>
      <c r="X6004">
        <v>3.3260000000000001</v>
      </c>
      <c r="Y6004" s="8">
        <v>43412</v>
      </c>
    </row>
    <row r="6005" spans="1:25" x14ac:dyDescent="0.25">
      <c r="A6005">
        <v>-111.97793351</v>
      </c>
      <c r="B6005">
        <v>33.079448790000001</v>
      </c>
      <c r="C6005" t="s">
        <v>563</v>
      </c>
      <c r="D6005" t="s">
        <v>562</v>
      </c>
      <c r="E6005" t="s">
        <v>561</v>
      </c>
      <c r="F6005">
        <v>3483</v>
      </c>
      <c r="G6005">
        <v>3</v>
      </c>
      <c r="H6005">
        <v>13.333</v>
      </c>
      <c r="I6005">
        <v>3.2149999999999999</v>
      </c>
      <c r="J6005">
        <v>1</v>
      </c>
      <c r="K6005">
        <v>1172.425</v>
      </c>
      <c r="L6005" t="s">
        <v>560</v>
      </c>
      <c r="M6005" t="s">
        <v>559</v>
      </c>
      <c r="N6005" s="8">
        <v>43412</v>
      </c>
      <c r="O6005">
        <v>0</v>
      </c>
      <c r="P6005">
        <v>0</v>
      </c>
      <c r="Q6005">
        <v>9212.73</v>
      </c>
      <c r="R6005">
        <v>858.10299999999995</v>
      </c>
      <c r="S6005">
        <v>1.788</v>
      </c>
      <c r="T6005">
        <v>33</v>
      </c>
      <c r="U6005">
        <v>2600.3130000000001</v>
      </c>
      <c r="V6005">
        <v>14</v>
      </c>
      <c r="W6005">
        <v>2.1920000000000002</v>
      </c>
      <c r="X6005">
        <v>3.5430000000000001</v>
      </c>
      <c r="Y6005" s="8">
        <v>43412</v>
      </c>
    </row>
    <row r="6006" spans="1:25" x14ac:dyDescent="0.25">
      <c r="A6006">
        <v>-111.97793366000001</v>
      </c>
      <c r="B6006">
        <v>33.079457779999998</v>
      </c>
      <c r="C6006" t="s">
        <v>563</v>
      </c>
      <c r="D6006" t="s">
        <v>562</v>
      </c>
      <c r="E6006" t="s">
        <v>561</v>
      </c>
      <c r="F6006">
        <v>3484</v>
      </c>
      <c r="G6006">
        <v>358</v>
      </c>
      <c r="H6006">
        <v>13.333</v>
      </c>
      <c r="I6006">
        <v>3.0840000000000001</v>
      </c>
      <c r="J6006">
        <v>1</v>
      </c>
      <c r="K6006">
        <v>1172.3</v>
      </c>
      <c r="L6006" t="s">
        <v>560</v>
      </c>
      <c r="M6006" t="s">
        <v>559</v>
      </c>
      <c r="N6006" s="8">
        <v>43412</v>
      </c>
      <c r="O6006">
        <v>0</v>
      </c>
      <c r="P6006">
        <v>0</v>
      </c>
      <c r="Q6006">
        <v>12352.471</v>
      </c>
      <c r="R6006">
        <v>1199.508</v>
      </c>
      <c r="S6006">
        <v>2.4990000000000001</v>
      </c>
      <c r="T6006">
        <v>33</v>
      </c>
      <c r="U6006">
        <v>3634.8739999999998</v>
      </c>
      <c r="V6006">
        <v>14</v>
      </c>
      <c r="W6006">
        <v>2.1030000000000002</v>
      </c>
      <c r="X6006">
        <v>3.3980000000000001</v>
      </c>
      <c r="Y6006" s="8">
        <v>43412</v>
      </c>
    </row>
    <row r="6007" spans="1:25" x14ac:dyDescent="0.25">
      <c r="A6007">
        <v>-111.97793249</v>
      </c>
      <c r="B6007">
        <v>33.07946579</v>
      </c>
      <c r="C6007" t="s">
        <v>563</v>
      </c>
      <c r="D6007" t="s">
        <v>562</v>
      </c>
      <c r="E6007" t="s">
        <v>561</v>
      </c>
      <c r="F6007">
        <v>3485</v>
      </c>
      <c r="G6007">
        <v>357</v>
      </c>
      <c r="H6007">
        <v>13.333</v>
      </c>
      <c r="I6007">
        <v>3.0510000000000002</v>
      </c>
      <c r="J6007">
        <v>1</v>
      </c>
      <c r="K6007">
        <v>1172.2929999999999</v>
      </c>
      <c r="L6007" t="s">
        <v>560</v>
      </c>
      <c r="M6007" t="s">
        <v>559</v>
      </c>
      <c r="N6007" s="8">
        <v>43412</v>
      </c>
      <c r="O6007">
        <v>0</v>
      </c>
      <c r="P6007">
        <v>0</v>
      </c>
      <c r="Q6007">
        <v>11345.769</v>
      </c>
      <c r="R6007">
        <v>1113.598</v>
      </c>
      <c r="S6007">
        <v>2.3199999999999998</v>
      </c>
      <c r="T6007">
        <v>33</v>
      </c>
      <c r="U6007">
        <v>3374.538</v>
      </c>
      <c r="V6007">
        <v>14</v>
      </c>
      <c r="W6007">
        <v>2.08</v>
      </c>
      <c r="X6007">
        <v>3.3620000000000001</v>
      </c>
      <c r="Y6007" s="8">
        <v>43412</v>
      </c>
    </row>
    <row r="6008" spans="1:25" x14ac:dyDescent="0.25">
      <c r="A6008">
        <v>-111.97793420000001</v>
      </c>
      <c r="B6008">
        <v>33.079473839999999</v>
      </c>
      <c r="C6008" t="s">
        <v>563</v>
      </c>
      <c r="D6008" t="s">
        <v>562</v>
      </c>
      <c r="E6008" t="s">
        <v>561</v>
      </c>
      <c r="F6008">
        <v>3486</v>
      </c>
      <c r="G6008">
        <v>7</v>
      </c>
      <c r="H6008">
        <v>13.333</v>
      </c>
      <c r="I6008">
        <v>3.0840000000000001</v>
      </c>
      <c r="J6008">
        <v>1</v>
      </c>
      <c r="K6008">
        <v>1172.26</v>
      </c>
      <c r="L6008" t="s">
        <v>560</v>
      </c>
      <c r="M6008" t="s">
        <v>559</v>
      </c>
      <c r="N6008" s="8">
        <v>43412</v>
      </c>
      <c r="O6008">
        <v>0</v>
      </c>
      <c r="P6008">
        <v>0</v>
      </c>
      <c r="Q6008">
        <v>11562.4</v>
      </c>
      <c r="R6008">
        <v>1122.787</v>
      </c>
      <c r="S6008">
        <v>2.339</v>
      </c>
      <c r="T6008">
        <v>33</v>
      </c>
      <c r="U6008">
        <v>3402.3850000000002</v>
      </c>
      <c r="V6008">
        <v>14</v>
      </c>
      <c r="W6008">
        <v>2.1030000000000002</v>
      </c>
      <c r="X6008">
        <v>3.3980000000000001</v>
      </c>
      <c r="Y6008" s="8">
        <v>43412</v>
      </c>
    </row>
    <row r="6009" spans="1:25" x14ac:dyDescent="0.25">
      <c r="A6009">
        <v>-111.97793332000001</v>
      </c>
      <c r="B6009">
        <v>33.079481790000003</v>
      </c>
      <c r="C6009" t="s">
        <v>563</v>
      </c>
      <c r="D6009" t="s">
        <v>562</v>
      </c>
      <c r="E6009" t="s">
        <v>561</v>
      </c>
      <c r="F6009">
        <v>3487</v>
      </c>
      <c r="G6009">
        <v>356</v>
      </c>
      <c r="H6009">
        <v>13.333</v>
      </c>
      <c r="I6009">
        <v>2.92</v>
      </c>
      <c r="J6009">
        <v>1</v>
      </c>
      <c r="K6009">
        <v>1172.395</v>
      </c>
      <c r="L6009" t="s">
        <v>560</v>
      </c>
      <c r="M6009" t="s">
        <v>559</v>
      </c>
      <c r="N6009" s="8">
        <v>43412</v>
      </c>
      <c r="O6009">
        <v>0</v>
      </c>
      <c r="P6009">
        <v>0</v>
      </c>
      <c r="Q6009">
        <v>12935.772000000001</v>
      </c>
      <c r="R6009">
        <v>1326.721</v>
      </c>
      <c r="S6009">
        <v>2.7639999999999998</v>
      </c>
      <c r="T6009">
        <v>33</v>
      </c>
      <c r="U6009">
        <v>4020.3670000000002</v>
      </c>
      <c r="V6009">
        <v>14</v>
      </c>
      <c r="W6009">
        <v>1.9910000000000001</v>
      </c>
      <c r="X6009">
        <v>3.218</v>
      </c>
      <c r="Y6009" s="8">
        <v>43412</v>
      </c>
    </row>
    <row r="6010" spans="1:25" x14ac:dyDescent="0.25">
      <c r="A6010">
        <v>-111.97793334000001</v>
      </c>
      <c r="B6010">
        <v>33.07949078</v>
      </c>
      <c r="C6010" t="s">
        <v>563</v>
      </c>
      <c r="D6010" t="s">
        <v>562</v>
      </c>
      <c r="E6010" t="s">
        <v>561</v>
      </c>
      <c r="F6010">
        <v>3488</v>
      </c>
      <c r="G6010">
        <v>2</v>
      </c>
      <c r="H6010">
        <v>13.333</v>
      </c>
      <c r="I6010">
        <v>3.3460000000000001</v>
      </c>
      <c r="J6010">
        <v>1</v>
      </c>
      <c r="K6010">
        <v>1172.3689999999999</v>
      </c>
      <c r="L6010" t="s">
        <v>560</v>
      </c>
      <c r="M6010" t="s">
        <v>559</v>
      </c>
      <c r="N6010" s="8">
        <v>43412</v>
      </c>
      <c r="O6010">
        <v>0</v>
      </c>
      <c r="P6010">
        <v>0</v>
      </c>
      <c r="Q6010">
        <v>14337.785</v>
      </c>
      <c r="R6010">
        <v>1283.096</v>
      </c>
      <c r="S6010">
        <v>2.673</v>
      </c>
      <c r="T6010">
        <v>33</v>
      </c>
      <c r="U6010">
        <v>3888.17</v>
      </c>
      <c r="V6010">
        <v>14</v>
      </c>
      <c r="W6010">
        <v>2.282</v>
      </c>
      <c r="X6010">
        <v>3.6880000000000002</v>
      </c>
      <c r="Y6010" s="8">
        <v>43412</v>
      </c>
    </row>
    <row r="6011" spans="1:25" x14ac:dyDescent="0.25">
      <c r="A6011">
        <v>-111.97793468</v>
      </c>
      <c r="B6011">
        <v>33.079498790000002</v>
      </c>
      <c r="C6011" t="s">
        <v>563</v>
      </c>
      <c r="D6011" t="s">
        <v>562</v>
      </c>
      <c r="E6011" t="s">
        <v>561</v>
      </c>
      <c r="F6011">
        <v>3489</v>
      </c>
      <c r="G6011">
        <v>4</v>
      </c>
      <c r="H6011">
        <v>13.333</v>
      </c>
      <c r="I6011">
        <v>3.379</v>
      </c>
      <c r="J6011">
        <v>1</v>
      </c>
      <c r="K6011">
        <v>1172.365</v>
      </c>
      <c r="L6011" t="s">
        <v>560</v>
      </c>
      <c r="M6011" t="s">
        <v>559</v>
      </c>
      <c r="N6011" s="8">
        <v>43412</v>
      </c>
      <c r="O6011">
        <v>0</v>
      </c>
      <c r="P6011">
        <v>0</v>
      </c>
      <c r="Q6011">
        <v>13592.99</v>
      </c>
      <c r="R6011">
        <v>1204.634</v>
      </c>
      <c r="S6011">
        <v>2.5099999999999998</v>
      </c>
      <c r="T6011">
        <v>33</v>
      </c>
      <c r="U6011">
        <v>3650.4050000000002</v>
      </c>
      <c r="V6011">
        <v>14</v>
      </c>
      <c r="W6011">
        <v>2.3039999999999998</v>
      </c>
      <c r="X6011">
        <v>3.7240000000000002</v>
      </c>
      <c r="Y6011" s="8">
        <v>43412</v>
      </c>
    </row>
    <row r="6012" spans="1:25" x14ac:dyDescent="0.25">
      <c r="A6012">
        <v>-111.97793385999999</v>
      </c>
      <c r="B6012">
        <v>33.079506809999998</v>
      </c>
      <c r="C6012" t="s">
        <v>563</v>
      </c>
      <c r="D6012" t="s">
        <v>562</v>
      </c>
      <c r="E6012" t="s">
        <v>561</v>
      </c>
      <c r="F6012">
        <v>3490</v>
      </c>
      <c r="G6012">
        <v>5</v>
      </c>
      <c r="H6012">
        <v>13.333</v>
      </c>
      <c r="I6012">
        <v>3.0510000000000002</v>
      </c>
      <c r="J6012">
        <v>1</v>
      </c>
      <c r="K6012">
        <v>1172.451</v>
      </c>
      <c r="L6012" t="s">
        <v>560</v>
      </c>
      <c r="M6012" t="s">
        <v>559</v>
      </c>
      <c r="N6012" s="8">
        <v>43412</v>
      </c>
      <c r="O6012">
        <v>0</v>
      </c>
      <c r="P6012">
        <v>0</v>
      </c>
      <c r="Q6012">
        <v>14876.471</v>
      </c>
      <c r="R6012">
        <v>1460.1389999999999</v>
      </c>
      <c r="S6012">
        <v>3.0419999999999998</v>
      </c>
      <c r="T6012">
        <v>33</v>
      </c>
      <c r="U6012">
        <v>4424.6639999999998</v>
      </c>
      <c r="V6012">
        <v>14</v>
      </c>
      <c r="W6012">
        <v>2.08</v>
      </c>
      <c r="X6012">
        <v>3.3620000000000001</v>
      </c>
      <c r="Y6012" s="8">
        <v>43412</v>
      </c>
    </row>
    <row r="6013" spans="1:25" x14ac:dyDescent="0.25">
      <c r="A6013">
        <v>-111.97793268</v>
      </c>
      <c r="B6013">
        <v>33.079515790000002</v>
      </c>
      <c r="C6013" t="s">
        <v>563</v>
      </c>
      <c r="D6013" t="s">
        <v>562</v>
      </c>
      <c r="E6013" t="s">
        <v>561</v>
      </c>
      <c r="F6013">
        <v>3491</v>
      </c>
      <c r="G6013">
        <v>4</v>
      </c>
      <c r="H6013">
        <v>13.333</v>
      </c>
      <c r="I6013">
        <v>3.0840000000000001</v>
      </c>
      <c r="J6013">
        <v>1</v>
      </c>
      <c r="K6013">
        <v>1172.3820000000001</v>
      </c>
      <c r="L6013" t="s">
        <v>560</v>
      </c>
      <c r="M6013" t="s">
        <v>559</v>
      </c>
      <c r="N6013" s="8">
        <v>43412</v>
      </c>
      <c r="O6013">
        <v>0</v>
      </c>
      <c r="P6013">
        <v>0</v>
      </c>
      <c r="Q6013">
        <v>14676.694</v>
      </c>
      <c r="R6013">
        <v>1425.2059999999999</v>
      </c>
      <c r="S6013">
        <v>2.9689999999999999</v>
      </c>
      <c r="T6013">
        <v>33</v>
      </c>
      <c r="U6013">
        <v>4318.8059999999996</v>
      </c>
      <c r="V6013">
        <v>14</v>
      </c>
      <c r="W6013">
        <v>2.1030000000000002</v>
      </c>
      <c r="X6013">
        <v>3.3980000000000001</v>
      </c>
      <c r="Y6013" s="8">
        <v>43412</v>
      </c>
    </row>
    <row r="6014" spans="1:25" x14ac:dyDescent="0.25">
      <c r="A6014">
        <v>-111.97793334000001</v>
      </c>
      <c r="B6014">
        <v>33.079523780000002</v>
      </c>
      <c r="C6014" t="s">
        <v>563</v>
      </c>
      <c r="D6014" t="s">
        <v>562</v>
      </c>
      <c r="E6014" t="s">
        <v>561</v>
      </c>
      <c r="F6014">
        <v>3492</v>
      </c>
      <c r="G6014">
        <v>2</v>
      </c>
      <c r="H6014">
        <v>13.333</v>
      </c>
      <c r="I6014">
        <v>3.0840000000000001</v>
      </c>
      <c r="J6014">
        <v>1</v>
      </c>
      <c r="K6014">
        <v>1172.346</v>
      </c>
      <c r="L6014" t="s">
        <v>560</v>
      </c>
      <c r="M6014" t="s">
        <v>559</v>
      </c>
      <c r="N6014" s="8">
        <v>43412</v>
      </c>
      <c r="O6014">
        <v>0</v>
      </c>
      <c r="P6014">
        <v>0</v>
      </c>
      <c r="Q6014">
        <v>14714.148999999999</v>
      </c>
      <c r="R6014">
        <v>1428.8430000000001</v>
      </c>
      <c r="S6014">
        <v>2.9769999999999999</v>
      </c>
      <c r="T6014">
        <v>33</v>
      </c>
      <c r="U6014">
        <v>4329.8280000000004</v>
      </c>
      <c r="V6014">
        <v>14</v>
      </c>
      <c r="W6014">
        <v>2.1030000000000002</v>
      </c>
      <c r="X6014">
        <v>3.3980000000000001</v>
      </c>
      <c r="Y6014" s="8">
        <v>43412</v>
      </c>
    </row>
    <row r="6015" spans="1:25" x14ac:dyDescent="0.25">
      <c r="A6015">
        <v>-111.97793283</v>
      </c>
      <c r="B6015">
        <v>33.079531780000003</v>
      </c>
      <c r="C6015" t="s">
        <v>563</v>
      </c>
      <c r="D6015" t="s">
        <v>562</v>
      </c>
      <c r="E6015" t="s">
        <v>561</v>
      </c>
      <c r="F6015">
        <v>3493</v>
      </c>
      <c r="G6015">
        <v>359</v>
      </c>
      <c r="H6015">
        <v>13.333</v>
      </c>
      <c r="I6015">
        <v>3.0510000000000002</v>
      </c>
      <c r="J6015">
        <v>1</v>
      </c>
      <c r="K6015">
        <v>1172.3489999999999</v>
      </c>
      <c r="L6015" t="s">
        <v>560</v>
      </c>
      <c r="M6015" t="s">
        <v>559</v>
      </c>
      <c r="N6015" s="8">
        <v>43412</v>
      </c>
      <c r="O6015">
        <v>0</v>
      </c>
      <c r="P6015">
        <v>0</v>
      </c>
      <c r="Q6015">
        <v>16862.446</v>
      </c>
      <c r="R6015">
        <v>1655.0640000000001</v>
      </c>
      <c r="S6015">
        <v>3.448</v>
      </c>
      <c r="T6015">
        <v>33</v>
      </c>
      <c r="U6015">
        <v>5015.3469999999998</v>
      </c>
      <c r="V6015">
        <v>14</v>
      </c>
      <c r="W6015">
        <v>2.08</v>
      </c>
      <c r="X6015">
        <v>3.3620000000000001</v>
      </c>
      <c r="Y6015" s="8">
        <v>43412</v>
      </c>
    </row>
    <row r="6016" spans="1:25" x14ac:dyDescent="0.25">
      <c r="A6016">
        <v>-111.97793334000001</v>
      </c>
      <c r="B6016">
        <v>33.079540780000002</v>
      </c>
      <c r="C6016" t="s">
        <v>563</v>
      </c>
      <c r="D6016" t="s">
        <v>562</v>
      </c>
      <c r="E6016" t="s">
        <v>561</v>
      </c>
      <c r="F6016">
        <v>3494</v>
      </c>
      <c r="G6016">
        <v>2</v>
      </c>
      <c r="H6016">
        <v>13.333</v>
      </c>
      <c r="I6016">
        <v>3.0840000000000001</v>
      </c>
      <c r="J6016">
        <v>1</v>
      </c>
      <c r="K6016">
        <v>1172.3230000000001</v>
      </c>
      <c r="L6016" t="s">
        <v>560</v>
      </c>
      <c r="M6016" t="s">
        <v>559</v>
      </c>
      <c r="N6016" s="8">
        <v>43412</v>
      </c>
      <c r="O6016">
        <v>0</v>
      </c>
      <c r="P6016">
        <v>0</v>
      </c>
      <c r="Q6016">
        <v>16538.133000000002</v>
      </c>
      <c r="R6016">
        <v>1605.9639999999999</v>
      </c>
      <c r="S6016">
        <v>3.3460000000000001</v>
      </c>
      <c r="T6016">
        <v>33</v>
      </c>
      <c r="U6016">
        <v>4866.5590000000002</v>
      </c>
      <c r="V6016">
        <v>14</v>
      </c>
      <c r="W6016">
        <v>2.1030000000000002</v>
      </c>
      <c r="X6016">
        <v>3.3980000000000001</v>
      </c>
      <c r="Y6016" s="8">
        <v>43412</v>
      </c>
    </row>
    <row r="6017" spans="1:25" x14ac:dyDescent="0.25">
      <c r="A6017">
        <v>-111.97793299999999</v>
      </c>
      <c r="B6017">
        <v>33.079548770000002</v>
      </c>
      <c r="C6017" t="s">
        <v>563</v>
      </c>
      <c r="D6017" t="s">
        <v>562</v>
      </c>
      <c r="E6017" t="s">
        <v>561</v>
      </c>
      <c r="F6017">
        <v>3495</v>
      </c>
      <c r="G6017">
        <v>0</v>
      </c>
      <c r="H6017">
        <v>13.333</v>
      </c>
      <c r="I6017">
        <v>2.9860000000000002</v>
      </c>
      <c r="J6017">
        <v>1</v>
      </c>
      <c r="K6017">
        <v>1172.31</v>
      </c>
      <c r="L6017" t="s">
        <v>560</v>
      </c>
      <c r="M6017" t="s">
        <v>559</v>
      </c>
      <c r="N6017" s="8">
        <v>43412</v>
      </c>
      <c r="O6017">
        <v>0</v>
      </c>
      <c r="P6017">
        <v>0</v>
      </c>
      <c r="Q6017">
        <v>15304.114</v>
      </c>
      <c r="R6017">
        <v>1535.126</v>
      </c>
      <c r="S6017">
        <v>3.198</v>
      </c>
      <c r="T6017">
        <v>33</v>
      </c>
      <c r="U6017">
        <v>4651.8969999999999</v>
      </c>
      <c r="V6017">
        <v>14</v>
      </c>
      <c r="W6017">
        <v>2.036</v>
      </c>
      <c r="X6017">
        <v>3.29</v>
      </c>
      <c r="Y6017" s="8">
        <v>43412</v>
      </c>
    </row>
    <row r="6018" spans="1:25" x14ac:dyDescent="0.25">
      <c r="A6018">
        <v>-111.97793231999999</v>
      </c>
      <c r="B6018">
        <v>33.079556789999998</v>
      </c>
      <c r="C6018" t="s">
        <v>563</v>
      </c>
      <c r="D6018" t="s">
        <v>562</v>
      </c>
      <c r="E6018" t="s">
        <v>561</v>
      </c>
      <c r="F6018">
        <v>3496</v>
      </c>
      <c r="G6018">
        <v>356</v>
      </c>
      <c r="H6018">
        <v>13.333</v>
      </c>
      <c r="I6018">
        <v>3.117</v>
      </c>
      <c r="J6018">
        <v>1</v>
      </c>
      <c r="K6018">
        <v>1172.3330000000001</v>
      </c>
      <c r="L6018" t="s">
        <v>560</v>
      </c>
      <c r="M6018" t="s">
        <v>559</v>
      </c>
      <c r="N6018" s="8">
        <v>43412</v>
      </c>
      <c r="O6018">
        <v>0</v>
      </c>
      <c r="P6018">
        <v>0</v>
      </c>
      <c r="Q6018">
        <v>13627.305</v>
      </c>
      <c r="R6018">
        <v>1309.374</v>
      </c>
      <c r="S6018">
        <v>2.7280000000000002</v>
      </c>
      <c r="T6018">
        <v>33</v>
      </c>
      <c r="U6018">
        <v>3967.799</v>
      </c>
      <c r="V6018">
        <v>14</v>
      </c>
      <c r="W6018">
        <v>2.125</v>
      </c>
      <c r="X6018">
        <v>3.4340000000000002</v>
      </c>
      <c r="Y6018" s="8">
        <v>43412</v>
      </c>
    </row>
    <row r="6019" spans="1:25" x14ac:dyDescent="0.25">
      <c r="A6019">
        <v>-111.97793265999999</v>
      </c>
      <c r="B6019">
        <v>33.079564779999998</v>
      </c>
      <c r="C6019" t="s">
        <v>563</v>
      </c>
      <c r="D6019" t="s">
        <v>562</v>
      </c>
      <c r="E6019" t="s">
        <v>561</v>
      </c>
      <c r="F6019">
        <v>3497</v>
      </c>
      <c r="G6019">
        <v>358</v>
      </c>
      <c r="H6019">
        <v>13.333</v>
      </c>
      <c r="I6019">
        <v>2.9860000000000002</v>
      </c>
      <c r="J6019">
        <v>1</v>
      </c>
      <c r="K6019">
        <v>1172.3489999999999</v>
      </c>
      <c r="L6019" t="s">
        <v>560</v>
      </c>
      <c r="M6019" t="s">
        <v>559</v>
      </c>
      <c r="N6019" s="8">
        <v>43412</v>
      </c>
      <c r="O6019">
        <v>0</v>
      </c>
      <c r="P6019">
        <v>0</v>
      </c>
      <c r="Q6019">
        <v>14279.896000000001</v>
      </c>
      <c r="R6019">
        <v>1432.3889999999999</v>
      </c>
      <c r="S6019">
        <v>2.984</v>
      </c>
      <c r="T6019">
        <v>33</v>
      </c>
      <c r="U6019">
        <v>4340.5720000000001</v>
      </c>
      <c r="V6019">
        <v>14</v>
      </c>
      <c r="W6019">
        <v>2.036</v>
      </c>
      <c r="X6019">
        <v>3.29</v>
      </c>
      <c r="Y6019" s="8">
        <v>43412</v>
      </c>
    </row>
    <row r="6020" spans="1:25" x14ac:dyDescent="0.25">
      <c r="A6020">
        <v>-111.97793283</v>
      </c>
      <c r="B6020">
        <v>33.079573779999997</v>
      </c>
      <c r="C6020" t="s">
        <v>563</v>
      </c>
      <c r="D6020" t="s">
        <v>562</v>
      </c>
      <c r="E6020" t="s">
        <v>561</v>
      </c>
      <c r="F6020">
        <v>3498</v>
      </c>
      <c r="G6020">
        <v>359</v>
      </c>
      <c r="H6020">
        <v>13.333</v>
      </c>
      <c r="I6020">
        <v>2.9529999999999998</v>
      </c>
      <c r="J6020">
        <v>1</v>
      </c>
      <c r="K6020">
        <v>1172.3789999999999</v>
      </c>
      <c r="L6020" t="s">
        <v>560</v>
      </c>
      <c r="M6020" t="s">
        <v>559</v>
      </c>
      <c r="N6020" s="8">
        <v>43412</v>
      </c>
      <c r="O6020">
        <v>0</v>
      </c>
      <c r="P6020">
        <v>0</v>
      </c>
      <c r="Q6020">
        <v>14660.501</v>
      </c>
      <c r="R6020">
        <v>1486.9059999999999</v>
      </c>
      <c r="S6020">
        <v>3.0979999999999999</v>
      </c>
      <c r="T6020">
        <v>33</v>
      </c>
      <c r="U6020">
        <v>4505.7759999999998</v>
      </c>
      <c r="V6020">
        <v>14</v>
      </c>
      <c r="W6020">
        <v>2.0129999999999999</v>
      </c>
      <c r="X6020">
        <v>3.254</v>
      </c>
      <c r="Y6020" s="8">
        <v>43412</v>
      </c>
    </row>
    <row r="6021" spans="1:25" x14ac:dyDescent="0.25">
      <c r="A6021">
        <v>-111.97793166</v>
      </c>
      <c r="B6021">
        <v>33.079581779999998</v>
      </c>
      <c r="C6021" t="s">
        <v>563</v>
      </c>
      <c r="D6021" t="s">
        <v>562</v>
      </c>
      <c r="E6021" t="s">
        <v>561</v>
      </c>
      <c r="F6021">
        <v>3499</v>
      </c>
      <c r="G6021">
        <v>358</v>
      </c>
      <c r="H6021">
        <v>13.333</v>
      </c>
      <c r="I6021">
        <v>3.2149999999999999</v>
      </c>
      <c r="J6021">
        <v>1</v>
      </c>
      <c r="K6021">
        <v>1172.2929999999999</v>
      </c>
      <c r="L6021" t="s">
        <v>560</v>
      </c>
      <c r="M6021" t="s">
        <v>559</v>
      </c>
      <c r="N6021" s="8">
        <v>43412</v>
      </c>
      <c r="O6021">
        <v>0</v>
      </c>
      <c r="P6021">
        <v>0</v>
      </c>
      <c r="Q6021">
        <v>16937.080000000002</v>
      </c>
      <c r="R6021">
        <v>1577.5740000000001</v>
      </c>
      <c r="S6021">
        <v>3.2869999999999999</v>
      </c>
      <c r="T6021">
        <v>33</v>
      </c>
      <c r="U6021">
        <v>4780.527</v>
      </c>
      <c r="V6021">
        <v>14</v>
      </c>
      <c r="W6021">
        <v>2.1920000000000002</v>
      </c>
      <c r="X6021">
        <v>3.5430000000000001</v>
      </c>
      <c r="Y6021" s="8">
        <v>43412</v>
      </c>
    </row>
    <row r="6022" spans="1:25" x14ac:dyDescent="0.25">
      <c r="A6022">
        <v>-111.97793334000001</v>
      </c>
      <c r="B6022">
        <v>33.079589779999999</v>
      </c>
      <c r="C6022" t="s">
        <v>563</v>
      </c>
      <c r="D6022" t="s">
        <v>562</v>
      </c>
      <c r="E6022" t="s">
        <v>561</v>
      </c>
      <c r="F6022">
        <v>3500</v>
      </c>
      <c r="G6022">
        <v>2</v>
      </c>
      <c r="H6022">
        <v>13.333</v>
      </c>
      <c r="I6022">
        <v>3.1819999999999999</v>
      </c>
      <c r="J6022">
        <v>1</v>
      </c>
      <c r="K6022">
        <v>1172.385</v>
      </c>
      <c r="L6022" t="s">
        <v>560</v>
      </c>
      <c r="M6022" t="s">
        <v>559</v>
      </c>
      <c r="N6022" s="8">
        <v>43412</v>
      </c>
      <c r="O6022">
        <v>0</v>
      </c>
      <c r="P6022">
        <v>0</v>
      </c>
      <c r="Q6022">
        <v>17554.034</v>
      </c>
      <c r="R6022">
        <v>1651.895</v>
      </c>
      <c r="S6022">
        <v>3.4409999999999998</v>
      </c>
      <c r="T6022">
        <v>33</v>
      </c>
      <c r="U6022">
        <v>5005.7430000000004</v>
      </c>
      <c r="V6022">
        <v>14</v>
      </c>
      <c r="W6022">
        <v>2.17</v>
      </c>
      <c r="X6022">
        <v>3.5070000000000001</v>
      </c>
      <c r="Y6022" s="8">
        <v>43412</v>
      </c>
    </row>
    <row r="6023" spans="1:25" x14ac:dyDescent="0.25">
      <c r="A6023">
        <v>-111.97793299999999</v>
      </c>
      <c r="B6023">
        <v>33.079598769999997</v>
      </c>
      <c r="C6023" t="s">
        <v>563</v>
      </c>
      <c r="D6023" t="s">
        <v>562</v>
      </c>
      <c r="E6023" t="s">
        <v>561</v>
      </c>
      <c r="F6023">
        <v>3501</v>
      </c>
      <c r="G6023">
        <v>360</v>
      </c>
      <c r="H6023">
        <v>13.333</v>
      </c>
      <c r="I6023">
        <v>3.1819999999999999</v>
      </c>
      <c r="J6023">
        <v>1</v>
      </c>
      <c r="K6023">
        <v>1172.421</v>
      </c>
      <c r="L6023" t="s">
        <v>560</v>
      </c>
      <c r="M6023" t="s">
        <v>559</v>
      </c>
      <c r="N6023" s="8">
        <v>43412</v>
      </c>
      <c r="O6023">
        <v>0</v>
      </c>
      <c r="P6023">
        <v>0</v>
      </c>
      <c r="Q6023">
        <v>16628.904999999999</v>
      </c>
      <c r="R6023">
        <v>1564.837</v>
      </c>
      <c r="S6023">
        <v>3.26</v>
      </c>
      <c r="T6023">
        <v>33</v>
      </c>
      <c r="U6023">
        <v>4741.9309999999996</v>
      </c>
      <c r="V6023">
        <v>14</v>
      </c>
      <c r="W6023">
        <v>2.17</v>
      </c>
      <c r="X6023">
        <v>3.5070000000000001</v>
      </c>
      <c r="Y6023" s="8">
        <v>43412</v>
      </c>
    </row>
    <row r="6024" spans="1:25" x14ac:dyDescent="0.25">
      <c r="A6024">
        <v>-111.97793351</v>
      </c>
      <c r="B6024">
        <v>33.07960679</v>
      </c>
      <c r="C6024" t="s">
        <v>563</v>
      </c>
      <c r="D6024" t="s">
        <v>562</v>
      </c>
      <c r="E6024" t="s">
        <v>561</v>
      </c>
      <c r="F6024">
        <v>3502</v>
      </c>
      <c r="G6024">
        <v>3</v>
      </c>
      <c r="H6024">
        <v>13.333</v>
      </c>
      <c r="I6024">
        <v>2.7890000000000001</v>
      </c>
      <c r="J6024">
        <v>1</v>
      </c>
      <c r="K6024">
        <v>1172.402</v>
      </c>
      <c r="L6024" t="s">
        <v>560</v>
      </c>
      <c r="M6024" t="s">
        <v>559</v>
      </c>
      <c r="N6024" s="8">
        <v>43412</v>
      </c>
      <c r="O6024">
        <v>0</v>
      </c>
      <c r="P6024">
        <v>0</v>
      </c>
      <c r="Q6024">
        <v>17199.702000000001</v>
      </c>
      <c r="R6024">
        <v>1847.0530000000001</v>
      </c>
      <c r="S6024">
        <v>3.8479999999999999</v>
      </c>
      <c r="T6024">
        <v>33</v>
      </c>
      <c r="U6024">
        <v>5597.1289999999999</v>
      </c>
      <c r="V6024">
        <v>14</v>
      </c>
      <c r="W6024">
        <v>1.901</v>
      </c>
      <c r="X6024">
        <v>3.073</v>
      </c>
      <c r="Y6024" s="8">
        <v>43412</v>
      </c>
    </row>
    <row r="6025" spans="1:25" x14ac:dyDescent="0.25">
      <c r="A6025">
        <v>-111.97793249</v>
      </c>
      <c r="B6025">
        <v>33.079614790000001</v>
      </c>
      <c r="C6025" t="s">
        <v>563</v>
      </c>
      <c r="D6025" t="s">
        <v>562</v>
      </c>
      <c r="E6025" t="s">
        <v>561</v>
      </c>
      <c r="F6025">
        <v>3503</v>
      </c>
      <c r="G6025">
        <v>357</v>
      </c>
      <c r="H6025">
        <v>13.333</v>
      </c>
      <c r="I6025">
        <v>3.2810000000000001</v>
      </c>
      <c r="J6025">
        <v>1</v>
      </c>
      <c r="K6025">
        <v>1172.3789999999999</v>
      </c>
      <c r="L6025" t="s">
        <v>560</v>
      </c>
      <c r="M6025" t="s">
        <v>559</v>
      </c>
      <c r="N6025" s="8">
        <v>43412</v>
      </c>
      <c r="O6025">
        <v>0</v>
      </c>
      <c r="P6025">
        <v>0</v>
      </c>
      <c r="Q6025">
        <v>14231.15</v>
      </c>
      <c r="R6025">
        <v>1299.0239999999999</v>
      </c>
      <c r="S6025">
        <v>2.706</v>
      </c>
      <c r="T6025">
        <v>33</v>
      </c>
      <c r="U6025">
        <v>3936.4369999999999</v>
      </c>
      <c r="V6025">
        <v>14</v>
      </c>
      <c r="W6025">
        <v>2.2370000000000001</v>
      </c>
      <c r="X6025">
        <v>3.6150000000000002</v>
      </c>
      <c r="Y6025" s="8">
        <v>43412</v>
      </c>
    </row>
    <row r="6026" spans="1:25" x14ac:dyDescent="0.25">
      <c r="A6026">
        <v>-111.97793268</v>
      </c>
      <c r="B6026">
        <v>33.079623789999999</v>
      </c>
      <c r="C6026" t="s">
        <v>563</v>
      </c>
      <c r="D6026" t="s">
        <v>562</v>
      </c>
      <c r="E6026" t="s">
        <v>561</v>
      </c>
      <c r="F6026">
        <v>3504</v>
      </c>
      <c r="G6026">
        <v>4</v>
      </c>
      <c r="H6026">
        <v>13.333</v>
      </c>
      <c r="I6026">
        <v>3.0840000000000001</v>
      </c>
      <c r="J6026">
        <v>1</v>
      </c>
      <c r="K6026">
        <v>1172.3489999999999</v>
      </c>
      <c r="L6026" t="s">
        <v>560</v>
      </c>
      <c r="M6026" t="s">
        <v>559</v>
      </c>
      <c r="N6026" s="8">
        <v>43412</v>
      </c>
      <c r="O6026">
        <v>0</v>
      </c>
      <c r="P6026">
        <v>0</v>
      </c>
      <c r="Q6026">
        <v>11861.1</v>
      </c>
      <c r="R6026">
        <v>1151.7929999999999</v>
      </c>
      <c r="S6026">
        <v>2.4</v>
      </c>
      <c r="T6026">
        <v>33</v>
      </c>
      <c r="U6026">
        <v>3490.2809999999999</v>
      </c>
      <c r="V6026">
        <v>14</v>
      </c>
      <c r="W6026">
        <v>2.1030000000000002</v>
      </c>
      <c r="X6026">
        <v>3.3980000000000001</v>
      </c>
      <c r="Y6026" s="8">
        <v>43412</v>
      </c>
    </row>
    <row r="6027" spans="1:25" x14ac:dyDescent="0.25">
      <c r="A6027">
        <v>-111.97793183</v>
      </c>
      <c r="B6027">
        <v>33.07963178</v>
      </c>
      <c r="C6027" t="s">
        <v>563</v>
      </c>
      <c r="D6027" t="s">
        <v>562</v>
      </c>
      <c r="E6027" t="s">
        <v>561</v>
      </c>
      <c r="F6027">
        <v>3505</v>
      </c>
      <c r="G6027">
        <v>359</v>
      </c>
      <c r="H6027">
        <v>13.333</v>
      </c>
      <c r="I6027">
        <v>2.887</v>
      </c>
      <c r="J6027">
        <v>1</v>
      </c>
      <c r="K6027">
        <v>1172.4179999999999</v>
      </c>
      <c r="L6027" t="s">
        <v>560</v>
      </c>
      <c r="M6027" t="s">
        <v>559</v>
      </c>
      <c r="N6027" s="8">
        <v>43412</v>
      </c>
      <c r="O6027">
        <v>0</v>
      </c>
      <c r="P6027">
        <v>0</v>
      </c>
      <c r="Q6027">
        <v>9974.4349999999995</v>
      </c>
      <c r="R6027">
        <v>1034.625</v>
      </c>
      <c r="S6027">
        <v>2.1549999999999998</v>
      </c>
      <c r="T6027">
        <v>33</v>
      </c>
      <c r="U6027">
        <v>3135.2269999999999</v>
      </c>
      <c r="V6027">
        <v>14</v>
      </c>
      <c r="W6027">
        <v>1.9690000000000001</v>
      </c>
      <c r="X6027">
        <v>3.181</v>
      </c>
      <c r="Y6027" s="8">
        <v>43412</v>
      </c>
    </row>
    <row r="6028" spans="1:25" x14ac:dyDescent="0.25">
      <c r="A6028">
        <v>-111.97793317</v>
      </c>
      <c r="B6028">
        <v>33.079639780000001</v>
      </c>
      <c r="C6028" t="s">
        <v>563</v>
      </c>
      <c r="D6028" t="s">
        <v>562</v>
      </c>
      <c r="E6028" t="s">
        <v>561</v>
      </c>
      <c r="F6028">
        <v>3506</v>
      </c>
      <c r="G6028">
        <v>1</v>
      </c>
      <c r="H6028">
        <v>13.333</v>
      </c>
      <c r="I6028">
        <v>3.379</v>
      </c>
      <c r="J6028">
        <v>1</v>
      </c>
      <c r="K6028">
        <v>1172.3789999999999</v>
      </c>
      <c r="L6028" t="s">
        <v>560</v>
      </c>
      <c r="M6028" t="s">
        <v>559</v>
      </c>
      <c r="N6028" s="8">
        <v>43412</v>
      </c>
      <c r="O6028">
        <v>0</v>
      </c>
      <c r="P6028">
        <v>0</v>
      </c>
      <c r="Q6028">
        <v>10054.026</v>
      </c>
      <c r="R6028">
        <v>891.005</v>
      </c>
      <c r="S6028">
        <v>1.8560000000000001</v>
      </c>
      <c r="T6028">
        <v>33</v>
      </c>
      <c r="U6028">
        <v>2700.0149999999999</v>
      </c>
      <c r="V6028">
        <v>14</v>
      </c>
      <c r="W6028">
        <v>2.3039999999999998</v>
      </c>
      <c r="X6028">
        <v>3.7240000000000002</v>
      </c>
      <c r="Y6028" s="8">
        <v>43412</v>
      </c>
    </row>
    <row r="6029" spans="1:25" x14ac:dyDescent="0.25">
      <c r="A6029">
        <v>-111.97793334000001</v>
      </c>
      <c r="B6029">
        <v>33.079647780000002</v>
      </c>
      <c r="C6029" t="s">
        <v>563</v>
      </c>
      <c r="D6029" t="s">
        <v>562</v>
      </c>
      <c r="E6029" t="s">
        <v>561</v>
      </c>
      <c r="F6029">
        <v>3507</v>
      </c>
      <c r="G6029">
        <v>2</v>
      </c>
      <c r="H6029">
        <v>13.333</v>
      </c>
      <c r="I6029">
        <v>2.9529999999999998</v>
      </c>
      <c r="J6029">
        <v>1</v>
      </c>
      <c r="K6029">
        <v>1172.4870000000001</v>
      </c>
      <c r="L6029" t="s">
        <v>560</v>
      </c>
      <c r="M6029" t="s">
        <v>559</v>
      </c>
      <c r="N6029" s="8">
        <v>43412</v>
      </c>
      <c r="O6029">
        <v>0</v>
      </c>
      <c r="P6029">
        <v>0</v>
      </c>
      <c r="Q6029">
        <v>9575.7090000000007</v>
      </c>
      <c r="R6029">
        <v>971.19299999999998</v>
      </c>
      <c r="S6029">
        <v>2.0230000000000001</v>
      </c>
      <c r="T6029">
        <v>33</v>
      </c>
      <c r="U6029">
        <v>2943.01</v>
      </c>
      <c r="V6029">
        <v>14</v>
      </c>
      <c r="W6029">
        <v>2.0129999999999999</v>
      </c>
      <c r="X6029">
        <v>3.254</v>
      </c>
      <c r="Y6029" s="8">
        <v>43412</v>
      </c>
    </row>
    <row r="6030" spans="1:25" x14ac:dyDescent="0.25">
      <c r="A6030">
        <v>-111.97793251</v>
      </c>
      <c r="B6030">
        <v>33.079656790000001</v>
      </c>
      <c r="C6030" t="s">
        <v>563</v>
      </c>
      <c r="D6030" t="s">
        <v>562</v>
      </c>
      <c r="E6030" t="s">
        <v>561</v>
      </c>
      <c r="F6030">
        <v>3508</v>
      </c>
      <c r="G6030">
        <v>3</v>
      </c>
      <c r="H6030">
        <v>13.333</v>
      </c>
      <c r="I6030">
        <v>2.9860000000000002</v>
      </c>
      <c r="J6030">
        <v>1</v>
      </c>
      <c r="K6030">
        <v>1172.4380000000001</v>
      </c>
      <c r="L6030" t="s">
        <v>560</v>
      </c>
      <c r="M6030" t="s">
        <v>559</v>
      </c>
      <c r="N6030" s="8">
        <v>43412</v>
      </c>
      <c r="O6030">
        <v>0</v>
      </c>
      <c r="P6030">
        <v>0</v>
      </c>
      <c r="Q6030">
        <v>9527.1830000000009</v>
      </c>
      <c r="R6030">
        <v>955.65300000000002</v>
      </c>
      <c r="S6030">
        <v>1.9910000000000001</v>
      </c>
      <c r="T6030">
        <v>33</v>
      </c>
      <c r="U6030">
        <v>2895.9189999999999</v>
      </c>
      <c r="V6030">
        <v>14</v>
      </c>
      <c r="W6030">
        <v>2.036</v>
      </c>
      <c r="X6030">
        <v>3.29</v>
      </c>
      <c r="Y6030" s="8">
        <v>43412</v>
      </c>
    </row>
    <row r="6031" spans="1:25" x14ac:dyDescent="0.25">
      <c r="A6031">
        <v>-111.977932</v>
      </c>
      <c r="B6031">
        <v>33.079664770000001</v>
      </c>
      <c r="C6031" t="s">
        <v>563</v>
      </c>
      <c r="D6031" t="s">
        <v>562</v>
      </c>
      <c r="E6031" t="s">
        <v>561</v>
      </c>
      <c r="F6031">
        <v>3509</v>
      </c>
      <c r="G6031">
        <v>0</v>
      </c>
      <c r="H6031">
        <v>13.333</v>
      </c>
      <c r="I6031">
        <v>3.117</v>
      </c>
      <c r="J6031">
        <v>1</v>
      </c>
      <c r="K6031">
        <v>1172.395</v>
      </c>
      <c r="L6031" t="s">
        <v>560</v>
      </c>
      <c r="M6031" t="s">
        <v>559</v>
      </c>
      <c r="N6031" s="8">
        <v>43412</v>
      </c>
      <c r="O6031">
        <v>0</v>
      </c>
      <c r="P6031">
        <v>0</v>
      </c>
      <c r="Q6031">
        <v>12105.491</v>
      </c>
      <c r="R6031">
        <v>1163.1510000000001</v>
      </c>
      <c r="S6031">
        <v>2.423</v>
      </c>
      <c r="T6031">
        <v>33</v>
      </c>
      <c r="U6031">
        <v>3524.7</v>
      </c>
      <c r="V6031">
        <v>14</v>
      </c>
      <c r="W6031">
        <v>2.125</v>
      </c>
      <c r="X6031">
        <v>3.4340000000000002</v>
      </c>
      <c r="Y6031" s="8">
        <v>43412</v>
      </c>
    </row>
    <row r="6032" spans="1:25" x14ac:dyDescent="0.25">
      <c r="A6032">
        <v>-111.977932</v>
      </c>
      <c r="B6032">
        <v>33.079673769999999</v>
      </c>
      <c r="C6032" t="s">
        <v>563</v>
      </c>
      <c r="D6032" t="s">
        <v>562</v>
      </c>
      <c r="E6032" t="s">
        <v>561</v>
      </c>
      <c r="F6032">
        <v>3510</v>
      </c>
      <c r="G6032">
        <v>360</v>
      </c>
      <c r="H6032">
        <v>13.333</v>
      </c>
      <c r="I6032">
        <v>3.0179999999999998</v>
      </c>
      <c r="J6032">
        <v>1</v>
      </c>
      <c r="K6032">
        <v>1172.454</v>
      </c>
      <c r="L6032" t="s">
        <v>560</v>
      </c>
      <c r="M6032" t="s">
        <v>559</v>
      </c>
      <c r="N6032" s="8">
        <v>43412</v>
      </c>
      <c r="O6032">
        <v>0</v>
      </c>
      <c r="P6032">
        <v>0</v>
      </c>
      <c r="Q6032">
        <v>12056.58</v>
      </c>
      <c r="R6032">
        <v>1196.2270000000001</v>
      </c>
      <c r="S6032">
        <v>2.492</v>
      </c>
      <c r="T6032">
        <v>33</v>
      </c>
      <c r="U6032">
        <v>3624.93</v>
      </c>
      <c r="V6032">
        <v>14</v>
      </c>
      <c r="W6032">
        <v>2.0579999999999998</v>
      </c>
      <c r="X6032">
        <v>3.3260000000000001</v>
      </c>
      <c r="Y6032" s="8">
        <v>43412</v>
      </c>
    </row>
    <row r="6033" spans="1:25" x14ac:dyDescent="0.25">
      <c r="A6033">
        <v>-111.97793234</v>
      </c>
      <c r="B6033">
        <v>33.079681780000001</v>
      </c>
      <c r="C6033" t="s">
        <v>563</v>
      </c>
      <c r="D6033" t="s">
        <v>562</v>
      </c>
      <c r="E6033" t="s">
        <v>561</v>
      </c>
      <c r="F6033">
        <v>3511</v>
      </c>
      <c r="G6033">
        <v>2</v>
      </c>
      <c r="H6033">
        <v>13.333</v>
      </c>
      <c r="I6033">
        <v>3.0840000000000001</v>
      </c>
      <c r="J6033">
        <v>1</v>
      </c>
      <c r="K6033">
        <v>1172.47</v>
      </c>
      <c r="L6033" t="s">
        <v>560</v>
      </c>
      <c r="M6033" t="s">
        <v>559</v>
      </c>
      <c r="N6033" s="8">
        <v>43412</v>
      </c>
      <c r="O6033">
        <v>0</v>
      </c>
      <c r="P6033">
        <v>0</v>
      </c>
      <c r="Q6033">
        <v>12230.853999999999</v>
      </c>
      <c r="R6033">
        <v>1187.6990000000001</v>
      </c>
      <c r="S6033">
        <v>2.4740000000000002</v>
      </c>
      <c r="T6033">
        <v>33</v>
      </c>
      <c r="U6033">
        <v>3599.0859999999998</v>
      </c>
      <c r="V6033">
        <v>14</v>
      </c>
      <c r="W6033">
        <v>2.1030000000000002</v>
      </c>
      <c r="X6033">
        <v>3.3980000000000001</v>
      </c>
      <c r="Y6033" s="8">
        <v>43412</v>
      </c>
    </row>
    <row r="6034" spans="1:25" x14ac:dyDescent="0.25">
      <c r="A6034">
        <v>-111.977932</v>
      </c>
      <c r="B6034">
        <v>33.079690769999999</v>
      </c>
      <c r="C6034" t="s">
        <v>563</v>
      </c>
      <c r="D6034" t="s">
        <v>562</v>
      </c>
      <c r="E6034" t="s">
        <v>561</v>
      </c>
      <c r="F6034">
        <v>3512</v>
      </c>
      <c r="G6034">
        <v>0</v>
      </c>
      <c r="H6034">
        <v>13.333</v>
      </c>
      <c r="I6034">
        <v>3.1819999999999999</v>
      </c>
      <c r="J6034">
        <v>1</v>
      </c>
      <c r="K6034">
        <v>1172.402</v>
      </c>
      <c r="L6034" t="s">
        <v>560</v>
      </c>
      <c r="M6034" t="s">
        <v>559</v>
      </c>
      <c r="N6034" s="8">
        <v>43412</v>
      </c>
      <c r="O6034">
        <v>0</v>
      </c>
      <c r="P6034">
        <v>0</v>
      </c>
      <c r="Q6034">
        <v>11920.477000000001</v>
      </c>
      <c r="R6034">
        <v>1121.758</v>
      </c>
      <c r="S6034">
        <v>2.3370000000000002</v>
      </c>
      <c r="T6034">
        <v>33</v>
      </c>
      <c r="U6034">
        <v>3399.2669999999998</v>
      </c>
      <c r="V6034">
        <v>14</v>
      </c>
      <c r="W6034">
        <v>2.17</v>
      </c>
      <c r="X6034">
        <v>3.5070000000000001</v>
      </c>
      <c r="Y6034" s="8">
        <v>43412</v>
      </c>
    </row>
    <row r="6035" spans="1:25" x14ac:dyDescent="0.25">
      <c r="A6035">
        <v>-111.97793097</v>
      </c>
      <c r="B6035">
        <v>33.079698819999997</v>
      </c>
      <c r="C6035" t="s">
        <v>563</v>
      </c>
      <c r="D6035" t="s">
        <v>562</v>
      </c>
      <c r="E6035" t="s">
        <v>561</v>
      </c>
      <c r="F6035">
        <v>3513</v>
      </c>
      <c r="G6035">
        <v>354</v>
      </c>
      <c r="H6035">
        <v>13.333</v>
      </c>
      <c r="I6035">
        <v>2.9529999999999998</v>
      </c>
      <c r="J6035">
        <v>1</v>
      </c>
      <c r="K6035">
        <v>1172.434</v>
      </c>
      <c r="L6035" t="s">
        <v>560</v>
      </c>
      <c r="M6035" t="s">
        <v>559</v>
      </c>
      <c r="N6035" s="8">
        <v>43412</v>
      </c>
      <c r="O6035">
        <v>0</v>
      </c>
      <c r="P6035">
        <v>0</v>
      </c>
      <c r="Q6035">
        <v>10327.058999999999</v>
      </c>
      <c r="R6035">
        <v>1047.3969999999999</v>
      </c>
      <c r="S6035">
        <v>2.1819999999999999</v>
      </c>
      <c r="T6035">
        <v>33</v>
      </c>
      <c r="U6035">
        <v>3173.931</v>
      </c>
      <c r="V6035">
        <v>14</v>
      </c>
      <c r="W6035">
        <v>2.0129999999999999</v>
      </c>
      <c r="X6035">
        <v>3.254</v>
      </c>
      <c r="Y6035" s="8">
        <v>43412</v>
      </c>
    </row>
    <row r="6036" spans="1:25" x14ac:dyDescent="0.25">
      <c r="A6036">
        <v>-111.97793337</v>
      </c>
      <c r="B6036">
        <v>33.079707849999998</v>
      </c>
      <c r="C6036" t="s">
        <v>563</v>
      </c>
      <c r="D6036" t="s">
        <v>562</v>
      </c>
      <c r="E6036" t="s">
        <v>561</v>
      </c>
      <c r="F6036">
        <v>3514</v>
      </c>
      <c r="G6036">
        <v>8</v>
      </c>
      <c r="H6036">
        <v>13.333</v>
      </c>
      <c r="I6036">
        <v>3.117</v>
      </c>
      <c r="J6036">
        <v>1</v>
      </c>
      <c r="K6036">
        <v>1172.3489999999999</v>
      </c>
      <c r="L6036" t="s">
        <v>560</v>
      </c>
      <c r="M6036" t="s">
        <v>559</v>
      </c>
      <c r="N6036" s="8">
        <v>43412</v>
      </c>
      <c r="O6036">
        <v>0</v>
      </c>
      <c r="P6036">
        <v>0</v>
      </c>
      <c r="Q6036">
        <v>13601.968000000001</v>
      </c>
      <c r="R6036">
        <v>1306.9390000000001</v>
      </c>
      <c r="S6036">
        <v>2.7229999999999999</v>
      </c>
      <c r="T6036">
        <v>33</v>
      </c>
      <c r="U6036">
        <v>3960.422</v>
      </c>
      <c r="V6036">
        <v>14</v>
      </c>
      <c r="W6036">
        <v>2.125</v>
      </c>
      <c r="X6036">
        <v>3.4340000000000002</v>
      </c>
      <c r="Y6036" s="8">
        <v>43412</v>
      </c>
    </row>
    <row r="6037" spans="1:25" x14ac:dyDescent="0.25">
      <c r="A6037">
        <v>-111.97792997000001</v>
      </c>
      <c r="B6037">
        <v>33.079715819999997</v>
      </c>
      <c r="C6037" t="s">
        <v>563</v>
      </c>
      <c r="D6037" t="s">
        <v>562</v>
      </c>
      <c r="E6037" t="s">
        <v>561</v>
      </c>
      <c r="F6037">
        <v>3515</v>
      </c>
      <c r="G6037">
        <v>354</v>
      </c>
      <c r="H6037">
        <v>13.333</v>
      </c>
      <c r="I6037">
        <v>3.15</v>
      </c>
      <c r="J6037">
        <v>1</v>
      </c>
      <c r="K6037">
        <v>1172.415</v>
      </c>
      <c r="L6037" t="s">
        <v>560</v>
      </c>
      <c r="M6037" t="s">
        <v>559</v>
      </c>
      <c r="N6037" s="8">
        <v>43412</v>
      </c>
      <c r="O6037">
        <v>0</v>
      </c>
      <c r="P6037">
        <v>0</v>
      </c>
      <c r="Q6037">
        <v>14901.037</v>
      </c>
      <c r="R6037">
        <v>1416.846</v>
      </c>
      <c r="S6037">
        <v>2.952</v>
      </c>
      <c r="T6037">
        <v>33</v>
      </c>
      <c r="U6037">
        <v>4293.4709999999995</v>
      </c>
      <c r="V6037">
        <v>14</v>
      </c>
      <c r="W6037">
        <v>2.1469999999999998</v>
      </c>
      <c r="X6037">
        <v>3.4710000000000001</v>
      </c>
      <c r="Y6037" s="8">
        <v>43412</v>
      </c>
    </row>
    <row r="6038" spans="1:25" x14ac:dyDescent="0.25">
      <c r="A6038">
        <v>-111.97793186</v>
      </c>
      <c r="B6038">
        <v>33.079723809999997</v>
      </c>
      <c r="C6038" t="s">
        <v>563</v>
      </c>
      <c r="D6038" t="s">
        <v>562</v>
      </c>
      <c r="E6038" t="s">
        <v>561</v>
      </c>
      <c r="F6038">
        <v>3516</v>
      </c>
      <c r="G6038">
        <v>5</v>
      </c>
      <c r="H6038">
        <v>13.333</v>
      </c>
      <c r="I6038">
        <v>2.7890000000000001</v>
      </c>
      <c r="J6038">
        <v>1</v>
      </c>
      <c r="K6038">
        <v>1172.4929999999999</v>
      </c>
      <c r="L6038" t="s">
        <v>560</v>
      </c>
      <c r="M6038" t="s">
        <v>559</v>
      </c>
      <c r="N6038" s="8">
        <v>43412</v>
      </c>
      <c r="O6038">
        <v>0</v>
      </c>
      <c r="P6038">
        <v>0</v>
      </c>
      <c r="Q6038">
        <v>11618.527</v>
      </c>
      <c r="R6038">
        <v>1247.6980000000001</v>
      </c>
      <c r="S6038">
        <v>2.5990000000000002</v>
      </c>
      <c r="T6038">
        <v>33</v>
      </c>
      <c r="U6038">
        <v>3780.902</v>
      </c>
      <c r="V6038">
        <v>14</v>
      </c>
      <c r="W6038">
        <v>1.901</v>
      </c>
      <c r="X6038">
        <v>3.073</v>
      </c>
      <c r="Y6038" s="8">
        <v>43412</v>
      </c>
    </row>
    <row r="6039" spans="1:25" x14ac:dyDescent="0.25">
      <c r="A6039">
        <v>-111.97793134</v>
      </c>
      <c r="B6039">
        <v>33.079732780000001</v>
      </c>
      <c r="C6039" t="s">
        <v>563</v>
      </c>
      <c r="D6039" t="s">
        <v>562</v>
      </c>
      <c r="E6039" t="s">
        <v>561</v>
      </c>
      <c r="F6039">
        <v>3517</v>
      </c>
      <c r="G6039">
        <v>2</v>
      </c>
      <c r="H6039">
        <v>13.333</v>
      </c>
      <c r="I6039">
        <v>3.15</v>
      </c>
      <c r="J6039">
        <v>1</v>
      </c>
      <c r="K6039">
        <v>1172.4079999999999</v>
      </c>
      <c r="L6039" t="s">
        <v>560</v>
      </c>
      <c r="M6039" t="s">
        <v>559</v>
      </c>
      <c r="N6039" s="8">
        <v>43412</v>
      </c>
      <c r="O6039">
        <v>0</v>
      </c>
      <c r="P6039">
        <v>0</v>
      </c>
      <c r="Q6039">
        <v>13145.132</v>
      </c>
      <c r="R6039">
        <v>1249.8879999999999</v>
      </c>
      <c r="S6039">
        <v>2.6040000000000001</v>
      </c>
      <c r="T6039">
        <v>33</v>
      </c>
      <c r="U6039">
        <v>3787.538</v>
      </c>
      <c r="V6039">
        <v>14</v>
      </c>
      <c r="W6039">
        <v>2.1469999999999998</v>
      </c>
      <c r="X6039">
        <v>3.4710000000000001</v>
      </c>
      <c r="Y6039" s="8">
        <v>43412</v>
      </c>
    </row>
    <row r="6040" spans="1:25" x14ac:dyDescent="0.25">
      <c r="A6040">
        <v>-111.97793066</v>
      </c>
      <c r="B6040">
        <v>33.079740780000002</v>
      </c>
      <c r="C6040" t="s">
        <v>563</v>
      </c>
      <c r="D6040" t="s">
        <v>562</v>
      </c>
      <c r="E6040" t="s">
        <v>561</v>
      </c>
      <c r="F6040">
        <v>3518</v>
      </c>
      <c r="G6040">
        <v>358</v>
      </c>
      <c r="H6040">
        <v>13.333</v>
      </c>
      <c r="I6040">
        <v>2.9860000000000002</v>
      </c>
      <c r="J6040">
        <v>1</v>
      </c>
      <c r="K6040">
        <v>1172.454</v>
      </c>
      <c r="L6040" t="s">
        <v>560</v>
      </c>
      <c r="M6040" t="s">
        <v>559</v>
      </c>
      <c r="N6040" s="8">
        <v>43412</v>
      </c>
      <c r="O6040">
        <v>0</v>
      </c>
      <c r="P6040">
        <v>0</v>
      </c>
      <c r="Q6040">
        <v>13358.954</v>
      </c>
      <c r="R6040">
        <v>1340.011</v>
      </c>
      <c r="S6040">
        <v>2.7919999999999998</v>
      </c>
      <c r="T6040">
        <v>33</v>
      </c>
      <c r="U6040">
        <v>4060.6390000000001</v>
      </c>
      <c r="V6040">
        <v>14</v>
      </c>
      <c r="W6040">
        <v>2.036</v>
      </c>
      <c r="X6040">
        <v>3.29</v>
      </c>
      <c r="Y6040" s="8">
        <v>43412</v>
      </c>
    </row>
    <row r="6041" spans="1:25" x14ac:dyDescent="0.25">
      <c r="A6041">
        <v>-111.97793032</v>
      </c>
      <c r="B6041">
        <v>33.079748789999996</v>
      </c>
      <c r="C6041" t="s">
        <v>563</v>
      </c>
      <c r="D6041" t="s">
        <v>562</v>
      </c>
      <c r="E6041" t="s">
        <v>561</v>
      </c>
      <c r="F6041">
        <v>3519</v>
      </c>
      <c r="G6041">
        <v>356</v>
      </c>
      <c r="H6041">
        <v>13.333</v>
      </c>
      <c r="I6041">
        <v>3.0510000000000002</v>
      </c>
      <c r="J6041">
        <v>1</v>
      </c>
      <c r="K6041">
        <v>1172.4110000000001</v>
      </c>
      <c r="L6041" t="s">
        <v>560</v>
      </c>
      <c r="M6041" t="s">
        <v>559</v>
      </c>
      <c r="N6041" s="8">
        <v>43412</v>
      </c>
      <c r="O6041">
        <v>0</v>
      </c>
      <c r="P6041">
        <v>0</v>
      </c>
      <c r="Q6041">
        <v>14935.791999999999</v>
      </c>
      <c r="R6041">
        <v>1465.962</v>
      </c>
      <c r="S6041">
        <v>3.0539999999999998</v>
      </c>
      <c r="T6041">
        <v>33</v>
      </c>
      <c r="U6041">
        <v>4442.308</v>
      </c>
      <c r="V6041">
        <v>14</v>
      </c>
      <c r="W6041">
        <v>2.08</v>
      </c>
      <c r="X6041">
        <v>3.3620000000000001</v>
      </c>
      <c r="Y6041" s="8">
        <v>43412</v>
      </c>
    </row>
    <row r="6042" spans="1:25" x14ac:dyDescent="0.25">
      <c r="A6042">
        <v>-111.97793286</v>
      </c>
      <c r="B6042">
        <v>33.079757809999997</v>
      </c>
      <c r="C6042" t="s">
        <v>563</v>
      </c>
      <c r="D6042" t="s">
        <v>562</v>
      </c>
      <c r="E6042" t="s">
        <v>561</v>
      </c>
      <c r="F6042">
        <v>3520</v>
      </c>
      <c r="G6042">
        <v>5</v>
      </c>
      <c r="H6042">
        <v>13.333</v>
      </c>
      <c r="I6042">
        <v>2.9860000000000002</v>
      </c>
      <c r="J6042">
        <v>1</v>
      </c>
      <c r="K6042">
        <v>1172.4079999999999</v>
      </c>
      <c r="L6042" t="s">
        <v>560</v>
      </c>
      <c r="M6042" t="s">
        <v>559</v>
      </c>
      <c r="N6042" s="8">
        <v>43412</v>
      </c>
      <c r="O6042">
        <v>0</v>
      </c>
      <c r="P6042">
        <v>0</v>
      </c>
      <c r="Q6042">
        <v>14734.088</v>
      </c>
      <c r="R6042">
        <v>1477.9480000000001</v>
      </c>
      <c r="S6042">
        <v>3.0790000000000002</v>
      </c>
      <c r="T6042">
        <v>33</v>
      </c>
      <c r="U6042">
        <v>4478.63</v>
      </c>
      <c r="V6042">
        <v>14</v>
      </c>
      <c r="W6042">
        <v>2.036</v>
      </c>
      <c r="X6042">
        <v>3.29</v>
      </c>
      <c r="Y6042" s="8">
        <v>43412</v>
      </c>
    </row>
    <row r="6043" spans="1:25" x14ac:dyDescent="0.25">
      <c r="A6043">
        <v>-111.97793014</v>
      </c>
      <c r="B6043">
        <v>33.079765809999998</v>
      </c>
      <c r="C6043" t="s">
        <v>563</v>
      </c>
      <c r="D6043" t="s">
        <v>562</v>
      </c>
      <c r="E6043" t="s">
        <v>561</v>
      </c>
      <c r="F6043">
        <v>3521</v>
      </c>
      <c r="G6043">
        <v>355</v>
      </c>
      <c r="H6043">
        <v>13.333</v>
      </c>
      <c r="I6043">
        <v>3.15</v>
      </c>
      <c r="J6043">
        <v>1</v>
      </c>
      <c r="K6043">
        <v>1172.3920000000001</v>
      </c>
      <c r="L6043" t="s">
        <v>560</v>
      </c>
      <c r="M6043" t="s">
        <v>559</v>
      </c>
      <c r="N6043" s="8">
        <v>43412</v>
      </c>
      <c r="O6043">
        <v>0</v>
      </c>
      <c r="P6043">
        <v>0</v>
      </c>
      <c r="Q6043">
        <v>14447.726000000001</v>
      </c>
      <c r="R6043">
        <v>1373.7429999999999</v>
      </c>
      <c r="S6043">
        <v>2.8620000000000001</v>
      </c>
      <c r="T6043">
        <v>33</v>
      </c>
      <c r="U6043">
        <v>4162.8580000000002</v>
      </c>
      <c r="V6043">
        <v>14</v>
      </c>
      <c r="W6043">
        <v>2.1469999999999998</v>
      </c>
      <c r="X6043">
        <v>3.4710000000000001</v>
      </c>
      <c r="Y6043" s="8">
        <v>43412</v>
      </c>
    </row>
    <row r="6044" spans="1:25" x14ac:dyDescent="0.25">
      <c r="A6044">
        <v>-111.97793186</v>
      </c>
      <c r="B6044">
        <v>33.079773809999999</v>
      </c>
      <c r="C6044" t="s">
        <v>563</v>
      </c>
      <c r="D6044" t="s">
        <v>562</v>
      </c>
      <c r="E6044" t="s">
        <v>561</v>
      </c>
      <c r="F6044">
        <v>3522</v>
      </c>
      <c r="G6044">
        <v>5</v>
      </c>
      <c r="H6044">
        <v>13.333</v>
      </c>
      <c r="I6044">
        <v>2.9860000000000002</v>
      </c>
      <c r="J6044">
        <v>1</v>
      </c>
      <c r="K6044">
        <v>1172.395</v>
      </c>
      <c r="L6044" t="s">
        <v>560</v>
      </c>
      <c r="M6044" t="s">
        <v>559</v>
      </c>
      <c r="N6044" s="8">
        <v>43412</v>
      </c>
      <c r="O6044">
        <v>0</v>
      </c>
      <c r="P6044">
        <v>0</v>
      </c>
      <c r="Q6044">
        <v>12694.52</v>
      </c>
      <c r="R6044">
        <v>1273.3630000000001</v>
      </c>
      <c r="S6044">
        <v>2.653</v>
      </c>
      <c r="T6044">
        <v>33</v>
      </c>
      <c r="U6044">
        <v>3858.6750000000002</v>
      </c>
      <c r="V6044">
        <v>14</v>
      </c>
      <c r="W6044">
        <v>2.036</v>
      </c>
      <c r="X6044">
        <v>3.29</v>
      </c>
      <c r="Y6044" s="8">
        <v>43412</v>
      </c>
    </row>
    <row r="6045" spans="1:25" x14ac:dyDescent="0.25">
      <c r="A6045">
        <v>-111.97793049000001</v>
      </c>
      <c r="B6045">
        <v>33.079782790000003</v>
      </c>
      <c r="C6045" t="s">
        <v>563</v>
      </c>
      <c r="D6045" t="s">
        <v>562</v>
      </c>
      <c r="E6045" t="s">
        <v>561</v>
      </c>
      <c r="F6045">
        <v>3523</v>
      </c>
      <c r="G6045">
        <v>357</v>
      </c>
      <c r="H6045">
        <v>13.333</v>
      </c>
      <c r="I6045">
        <v>2.92</v>
      </c>
      <c r="J6045">
        <v>1</v>
      </c>
      <c r="K6045">
        <v>1172.441</v>
      </c>
      <c r="L6045" t="s">
        <v>560</v>
      </c>
      <c r="M6045" t="s">
        <v>559</v>
      </c>
      <c r="N6045" s="8">
        <v>43412</v>
      </c>
      <c r="O6045">
        <v>0</v>
      </c>
      <c r="P6045">
        <v>0</v>
      </c>
      <c r="Q6045">
        <v>14329.303</v>
      </c>
      <c r="R6045">
        <v>1469.645</v>
      </c>
      <c r="S6045">
        <v>3.0619999999999998</v>
      </c>
      <c r="T6045">
        <v>33</v>
      </c>
      <c r="U6045">
        <v>4453.4690000000001</v>
      </c>
      <c r="V6045">
        <v>14</v>
      </c>
      <c r="W6045">
        <v>1.9910000000000001</v>
      </c>
      <c r="X6045">
        <v>3.218</v>
      </c>
      <c r="Y6045" s="8">
        <v>43412</v>
      </c>
    </row>
    <row r="6046" spans="1:25" x14ac:dyDescent="0.25">
      <c r="A6046">
        <v>-111.977931</v>
      </c>
      <c r="B6046">
        <v>33.079790770000002</v>
      </c>
      <c r="C6046" t="s">
        <v>563</v>
      </c>
      <c r="D6046" t="s">
        <v>562</v>
      </c>
      <c r="E6046" t="s">
        <v>561</v>
      </c>
      <c r="F6046">
        <v>3524</v>
      </c>
      <c r="G6046">
        <v>360</v>
      </c>
      <c r="H6046">
        <v>13.333</v>
      </c>
      <c r="I6046">
        <v>3.0179999999999998</v>
      </c>
      <c r="J6046">
        <v>1</v>
      </c>
      <c r="K6046">
        <v>1172.4179999999999</v>
      </c>
      <c r="L6046" t="s">
        <v>560</v>
      </c>
      <c r="M6046" t="s">
        <v>559</v>
      </c>
      <c r="N6046" s="8">
        <v>43412</v>
      </c>
      <c r="O6046">
        <v>0</v>
      </c>
      <c r="P6046">
        <v>0</v>
      </c>
      <c r="Q6046">
        <v>13927.823</v>
      </c>
      <c r="R6046">
        <v>1381.8879999999999</v>
      </c>
      <c r="S6046">
        <v>2.879</v>
      </c>
      <c r="T6046">
        <v>33</v>
      </c>
      <c r="U6046">
        <v>4187.5379999999996</v>
      </c>
      <c r="V6046">
        <v>14</v>
      </c>
      <c r="W6046">
        <v>2.0579999999999998</v>
      </c>
      <c r="X6046">
        <v>3.3260000000000001</v>
      </c>
      <c r="Y6046" s="8">
        <v>43412</v>
      </c>
    </row>
    <row r="6047" spans="1:25" x14ac:dyDescent="0.25">
      <c r="A6047">
        <v>-111.97793134</v>
      </c>
      <c r="B6047">
        <v>33.079799780000002</v>
      </c>
      <c r="C6047" t="s">
        <v>563</v>
      </c>
      <c r="D6047" t="s">
        <v>562</v>
      </c>
      <c r="E6047" t="s">
        <v>561</v>
      </c>
      <c r="F6047">
        <v>3525</v>
      </c>
      <c r="G6047">
        <v>2</v>
      </c>
      <c r="H6047">
        <v>13.333</v>
      </c>
      <c r="I6047">
        <v>3.2149999999999999</v>
      </c>
      <c r="J6047">
        <v>1</v>
      </c>
      <c r="K6047">
        <v>1172.3789999999999</v>
      </c>
      <c r="L6047" t="s">
        <v>560</v>
      </c>
      <c r="M6047" t="s">
        <v>559</v>
      </c>
      <c r="N6047" s="8">
        <v>43412</v>
      </c>
      <c r="O6047">
        <v>0</v>
      </c>
      <c r="P6047">
        <v>0</v>
      </c>
      <c r="Q6047">
        <v>14405.148999999999</v>
      </c>
      <c r="R6047">
        <v>1341.742</v>
      </c>
      <c r="S6047">
        <v>2.7949999999999999</v>
      </c>
      <c r="T6047">
        <v>33</v>
      </c>
      <c r="U6047">
        <v>4065.884</v>
      </c>
      <c r="V6047">
        <v>14</v>
      </c>
      <c r="W6047">
        <v>2.1920000000000002</v>
      </c>
      <c r="X6047">
        <v>3.5430000000000001</v>
      </c>
      <c r="Y6047" s="8">
        <v>43412</v>
      </c>
    </row>
    <row r="6048" spans="1:25" x14ac:dyDescent="0.25">
      <c r="A6048">
        <v>-111.97793134</v>
      </c>
      <c r="B6048">
        <v>33.079807780000003</v>
      </c>
      <c r="C6048" t="s">
        <v>563</v>
      </c>
      <c r="D6048" t="s">
        <v>562</v>
      </c>
      <c r="E6048" t="s">
        <v>561</v>
      </c>
      <c r="F6048">
        <v>3526</v>
      </c>
      <c r="G6048">
        <v>2</v>
      </c>
      <c r="H6048">
        <v>13.333</v>
      </c>
      <c r="I6048">
        <v>3.0510000000000002</v>
      </c>
      <c r="J6048">
        <v>1</v>
      </c>
      <c r="K6048">
        <v>1172.4079999999999</v>
      </c>
      <c r="L6048" t="s">
        <v>560</v>
      </c>
      <c r="M6048" t="s">
        <v>559</v>
      </c>
      <c r="N6048" s="8">
        <v>43412</v>
      </c>
      <c r="O6048">
        <v>0</v>
      </c>
      <c r="P6048">
        <v>0</v>
      </c>
      <c r="Q6048">
        <v>13183.191999999999</v>
      </c>
      <c r="R6048">
        <v>1293.942</v>
      </c>
      <c r="S6048">
        <v>2.6960000000000002</v>
      </c>
      <c r="T6048">
        <v>33</v>
      </c>
      <c r="U6048">
        <v>3921.0369999999998</v>
      </c>
      <c r="V6048">
        <v>14</v>
      </c>
      <c r="W6048">
        <v>2.08</v>
      </c>
      <c r="X6048">
        <v>3.3620000000000001</v>
      </c>
      <c r="Y6048" s="8">
        <v>43412</v>
      </c>
    </row>
    <row r="6049" spans="1:25" x14ac:dyDescent="0.25">
      <c r="A6049">
        <v>-111.97793</v>
      </c>
      <c r="B6049">
        <v>33.079815770000003</v>
      </c>
      <c r="C6049" t="s">
        <v>563</v>
      </c>
      <c r="D6049" t="s">
        <v>562</v>
      </c>
      <c r="E6049" t="s">
        <v>561</v>
      </c>
      <c r="F6049">
        <v>3527</v>
      </c>
      <c r="G6049">
        <v>360</v>
      </c>
      <c r="H6049">
        <v>13.333</v>
      </c>
      <c r="I6049">
        <v>3.0840000000000001</v>
      </c>
      <c r="J6049">
        <v>1</v>
      </c>
      <c r="K6049">
        <v>1172.365</v>
      </c>
      <c r="L6049" t="s">
        <v>560</v>
      </c>
      <c r="M6049" t="s">
        <v>559</v>
      </c>
      <c r="N6049" s="8">
        <v>43412</v>
      </c>
      <c r="O6049">
        <v>0</v>
      </c>
      <c r="P6049">
        <v>0</v>
      </c>
      <c r="Q6049">
        <v>14799.413</v>
      </c>
      <c r="R6049">
        <v>1437.123</v>
      </c>
      <c r="S6049">
        <v>2.9940000000000002</v>
      </c>
      <c r="T6049">
        <v>33</v>
      </c>
      <c r="U6049">
        <v>4354.9179999999997</v>
      </c>
      <c r="V6049">
        <v>14</v>
      </c>
      <c r="W6049">
        <v>2.1030000000000002</v>
      </c>
      <c r="X6049">
        <v>3.3980000000000001</v>
      </c>
      <c r="Y6049" s="8">
        <v>43412</v>
      </c>
    </row>
    <row r="6050" spans="1:25" x14ac:dyDescent="0.25">
      <c r="A6050">
        <v>-111.97793151</v>
      </c>
      <c r="B6050">
        <v>33.079823789999999</v>
      </c>
      <c r="C6050" t="s">
        <v>563</v>
      </c>
      <c r="D6050" t="s">
        <v>562</v>
      </c>
      <c r="E6050" t="s">
        <v>561</v>
      </c>
      <c r="F6050">
        <v>3528</v>
      </c>
      <c r="G6050">
        <v>3</v>
      </c>
      <c r="H6050">
        <v>13.333</v>
      </c>
      <c r="I6050">
        <v>3.0179999999999998</v>
      </c>
      <c r="J6050">
        <v>1</v>
      </c>
      <c r="K6050">
        <v>1172.431</v>
      </c>
      <c r="L6050" t="s">
        <v>560</v>
      </c>
      <c r="M6050" t="s">
        <v>559</v>
      </c>
      <c r="N6050" s="8">
        <v>43412</v>
      </c>
      <c r="O6050">
        <v>0</v>
      </c>
      <c r="P6050">
        <v>0</v>
      </c>
      <c r="Q6050">
        <v>14703.298000000001</v>
      </c>
      <c r="R6050">
        <v>1458.828</v>
      </c>
      <c r="S6050">
        <v>3.0390000000000001</v>
      </c>
      <c r="T6050">
        <v>33</v>
      </c>
      <c r="U6050">
        <v>4420.692</v>
      </c>
      <c r="V6050">
        <v>14</v>
      </c>
      <c r="W6050">
        <v>2.0579999999999998</v>
      </c>
      <c r="X6050">
        <v>3.3260000000000001</v>
      </c>
      <c r="Y6050" s="8">
        <v>43412</v>
      </c>
    </row>
    <row r="6051" spans="1:25" x14ac:dyDescent="0.25">
      <c r="A6051">
        <v>-111.97793066</v>
      </c>
      <c r="B6051">
        <v>33.079832779999997</v>
      </c>
      <c r="C6051" t="s">
        <v>563</v>
      </c>
      <c r="D6051" t="s">
        <v>562</v>
      </c>
      <c r="E6051" t="s">
        <v>561</v>
      </c>
      <c r="F6051">
        <v>3529</v>
      </c>
      <c r="G6051">
        <v>358</v>
      </c>
      <c r="H6051">
        <v>13.333</v>
      </c>
      <c r="I6051">
        <v>3.3140000000000001</v>
      </c>
      <c r="J6051">
        <v>1</v>
      </c>
      <c r="K6051">
        <v>1172.431</v>
      </c>
      <c r="L6051" t="s">
        <v>560</v>
      </c>
      <c r="M6051" t="s">
        <v>559</v>
      </c>
      <c r="N6051" s="8">
        <v>43412</v>
      </c>
      <c r="O6051">
        <v>0</v>
      </c>
      <c r="P6051">
        <v>0</v>
      </c>
      <c r="Q6051">
        <v>14152.716</v>
      </c>
      <c r="R6051">
        <v>1279.0740000000001</v>
      </c>
      <c r="S6051">
        <v>2.665</v>
      </c>
      <c r="T6051">
        <v>33</v>
      </c>
      <c r="U6051">
        <v>3875.982</v>
      </c>
      <c r="V6051">
        <v>14</v>
      </c>
      <c r="W6051">
        <v>2.2589999999999999</v>
      </c>
      <c r="X6051">
        <v>3.6509999999999998</v>
      </c>
      <c r="Y6051" s="8">
        <v>43412</v>
      </c>
    </row>
    <row r="6052" spans="1:25" x14ac:dyDescent="0.25">
      <c r="A6052">
        <v>-111.97793066</v>
      </c>
      <c r="B6052">
        <v>33.079840779999998</v>
      </c>
      <c r="C6052" t="s">
        <v>563</v>
      </c>
      <c r="D6052" t="s">
        <v>562</v>
      </c>
      <c r="E6052" t="s">
        <v>561</v>
      </c>
      <c r="F6052">
        <v>3530</v>
      </c>
      <c r="G6052">
        <v>358</v>
      </c>
      <c r="H6052">
        <v>13.333</v>
      </c>
      <c r="I6052">
        <v>2.887</v>
      </c>
      <c r="J6052">
        <v>1</v>
      </c>
      <c r="K6052">
        <v>1172.451</v>
      </c>
      <c r="L6052" t="s">
        <v>560</v>
      </c>
      <c r="M6052" t="s">
        <v>559</v>
      </c>
      <c r="N6052" s="8">
        <v>43412</v>
      </c>
      <c r="O6052">
        <v>0</v>
      </c>
      <c r="P6052">
        <v>0</v>
      </c>
      <c r="Q6052">
        <v>14591.045</v>
      </c>
      <c r="R6052">
        <v>1513.4949999999999</v>
      </c>
      <c r="S6052">
        <v>3.153</v>
      </c>
      <c r="T6052">
        <v>33</v>
      </c>
      <c r="U6052">
        <v>4586.348</v>
      </c>
      <c r="V6052">
        <v>14</v>
      </c>
      <c r="W6052">
        <v>1.9690000000000001</v>
      </c>
      <c r="X6052">
        <v>3.181</v>
      </c>
      <c r="Y6052" s="8">
        <v>43412</v>
      </c>
    </row>
    <row r="6053" spans="1:25" x14ac:dyDescent="0.25">
      <c r="A6053">
        <v>-111.97793117000001</v>
      </c>
      <c r="B6053">
        <v>33.079848779999999</v>
      </c>
      <c r="C6053" t="s">
        <v>563</v>
      </c>
      <c r="D6053" t="s">
        <v>562</v>
      </c>
      <c r="E6053" t="s">
        <v>561</v>
      </c>
      <c r="F6053">
        <v>3531</v>
      </c>
      <c r="G6053">
        <v>1</v>
      </c>
      <c r="H6053">
        <v>13.333</v>
      </c>
      <c r="I6053">
        <v>2.8540000000000001</v>
      </c>
      <c r="J6053">
        <v>1</v>
      </c>
      <c r="K6053">
        <v>1172.4179999999999</v>
      </c>
      <c r="L6053" t="s">
        <v>560</v>
      </c>
      <c r="M6053" t="s">
        <v>559</v>
      </c>
      <c r="N6053" s="8">
        <v>43412</v>
      </c>
      <c r="O6053">
        <v>0</v>
      </c>
      <c r="P6053">
        <v>0</v>
      </c>
      <c r="Q6053">
        <v>13022.083000000001</v>
      </c>
      <c r="R6053">
        <v>1366.2760000000001</v>
      </c>
      <c r="S6053">
        <v>2.8460000000000001</v>
      </c>
      <c r="T6053">
        <v>33</v>
      </c>
      <c r="U6053">
        <v>4140.2309999999998</v>
      </c>
      <c r="V6053">
        <v>14</v>
      </c>
      <c r="W6053">
        <v>1.946</v>
      </c>
      <c r="X6053">
        <v>3.145</v>
      </c>
      <c r="Y6053" s="8">
        <v>43412</v>
      </c>
    </row>
    <row r="6054" spans="1:25" x14ac:dyDescent="0.25">
      <c r="A6054">
        <v>-111.97793014</v>
      </c>
      <c r="B6054">
        <v>33.07985781</v>
      </c>
      <c r="C6054" t="s">
        <v>563</v>
      </c>
      <c r="D6054" t="s">
        <v>562</v>
      </c>
      <c r="E6054" t="s">
        <v>561</v>
      </c>
      <c r="F6054">
        <v>3532</v>
      </c>
      <c r="G6054">
        <v>355</v>
      </c>
      <c r="H6054">
        <v>13.333</v>
      </c>
      <c r="I6054">
        <v>3.379</v>
      </c>
      <c r="J6054">
        <v>1</v>
      </c>
      <c r="K6054">
        <v>1172.3720000000001</v>
      </c>
      <c r="L6054" t="s">
        <v>560</v>
      </c>
      <c r="M6054" t="s">
        <v>559</v>
      </c>
      <c r="N6054" s="8">
        <v>43412</v>
      </c>
      <c r="O6054">
        <v>0</v>
      </c>
      <c r="P6054">
        <v>0</v>
      </c>
      <c r="Q6054">
        <v>13193.492</v>
      </c>
      <c r="R6054">
        <v>1169.23</v>
      </c>
      <c r="S6054">
        <v>2.4359999999999999</v>
      </c>
      <c r="T6054">
        <v>33</v>
      </c>
      <c r="U6054">
        <v>3543.12</v>
      </c>
      <c r="V6054">
        <v>14</v>
      </c>
      <c r="W6054">
        <v>2.3039999999999998</v>
      </c>
      <c r="X6054">
        <v>3.7240000000000002</v>
      </c>
      <c r="Y6054" s="8">
        <v>43412</v>
      </c>
    </row>
    <row r="6055" spans="1:25" x14ac:dyDescent="0.25">
      <c r="A6055">
        <v>-111.97793237</v>
      </c>
      <c r="B6055">
        <v>33.079866019999997</v>
      </c>
      <c r="C6055" t="s">
        <v>563</v>
      </c>
      <c r="D6055" t="s">
        <v>562</v>
      </c>
      <c r="E6055" t="s">
        <v>561</v>
      </c>
      <c r="F6055">
        <v>3533</v>
      </c>
      <c r="G6055">
        <v>14</v>
      </c>
      <c r="H6055">
        <v>13.333</v>
      </c>
      <c r="I6055">
        <v>3.2149999999999999</v>
      </c>
      <c r="J6055">
        <v>1</v>
      </c>
      <c r="K6055">
        <v>1172.461</v>
      </c>
      <c r="L6055" t="s">
        <v>560</v>
      </c>
      <c r="M6055" t="s">
        <v>559</v>
      </c>
      <c r="N6055" s="8">
        <v>43412</v>
      </c>
      <c r="O6055">
        <v>0</v>
      </c>
      <c r="P6055">
        <v>0</v>
      </c>
      <c r="Q6055">
        <v>13001.758</v>
      </c>
      <c r="R6055">
        <v>1211.0260000000001</v>
      </c>
      <c r="S6055">
        <v>2.5230000000000001</v>
      </c>
      <c r="T6055">
        <v>33</v>
      </c>
      <c r="U6055">
        <v>3669.7739999999999</v>
      </c>
      <c r="V6055">
        <v>14</v>
      </c>
      <c r="W6055">
        <v>2.1920000000000002</v>
      </c>
      <c r="X6055">
        <v>3.5430000000000001</v>
      </c>
      <c r="Y6055" s="8">
        <v>43412</v>
      </c>
    </row>
    <row r="6056" spans="1:25" x14ac:dyDescent="0.25">
      <c r="A6056">
        <v>-111.97792932</v>
      </c>
      <c r="B6056">
        <v>33.079874789999998</v>
      </c>
      <c r="C6056" t="s">
        <v>563</v>
      </c>
      <c r="D6056" t="s">
        <v>562</v>
      </c>
      <c r="E6056" t="s">
        <v>561</v>
      </c>
      <c r="F6056">
        <v>3534</v>
      </c>
      <c r="G6056">
        <v>356</v>
      </c>
      <c r="H6056">
        <v>13.333</v>
      </c>
      <c r="I6056">
        <v>3.0179999999999998</v>
      </c>
      <c r="J6056">
        <v>1</v>
      </c>
      <c r="K6056">
        <v>1172.4110000000001</v>
      </c>
      <c r="L6056" t="s">
        <v>560</v>
      </c>
      <c r="M6056" t="s">
        <v>559</v>
      </c>
      <c r="N6056" s="8">
        <v>43412</v>
      </c>
      <c r="O6056">
        <v>0</v>
      </c>
      <c r="P6056">
        <v>0</v>
      </c>
      <c r="Q6056">
        <v>9860.9140000000007</v>
      </c>
      <c r="R6056">
        <v>978.37800000000004</v>
      </c>
      <c r="S6056">
        <v>2.0379999999999998</v>
      </c>
      <c r="T6056">
        <v>33</v>
      </c>
      <c r="U6056">
        <v>2964.7820000000002</v>
      </c>
      <c r="V6056">
        <v>14</v>
      </c>
      <c r="W6056">
        <v>2.0579999999999998</v>
      </c>
      <c r="X6056">
        <v>3.3260000000000001</v>
      </c>
      <c r="Y6056" s="8">
        <v>43412</v>
      </c>
    </row>
    <row r="6057" spans="1:25" x14ac:dyDescent="0.25">
      <c r="A6057">
        <v>-111.97793134</v>
      </c>
      <c r="B6057">
        <v>33.079882779999998</v>
      </c>
      <c r="C6057" t="s">
        <v>563</v>
      </c>
      <c r="D6057" t="s">
        <v>562</v>
      </c>
      <c r="E6057" t="s">
        <v>561</v>
      </c>
      <c r="F6057">
        <v>3535</v>
      </c>
      <c r="G6057">
        <v>2</v>
      </c>
      <c r="H6057">
        <v>13.333</v>
      </c>
      <c r="I6057">
        <v>3.2480000000000002</v>
      </c>
      <c r="J6057">
        <v>1</v>
      </c>
      <c r="K6057">
        <v>1172.3920000000001</v>
      </c>
      <c r="L6057" t="s">
        <v>560</v>
      </c>
      <c r="M6057" t="s">
        <v>559</v>
      </c>
      <c r="N6057" s="8">
        <v>43412</v>
      </c>
      <c r="O6057">
        <v>0</v>
      </c>
      <c r="P6057">
        <v>0</v>
      </c>
      <c r="Q6057">
        <v>10428.352000000001</v>
      </c>
      <c r="R6057">
        <v>961.51900000000001</v>
      </c>
      <c r="S6057">
        <v>2.0030000000000001</v>
      </c>
      <c r="T6057">
        <v>33</v>
      </c>
      <c r="U6057">
        <v>2913.6930000000002</v>
      </c>
      <c r="V6057">
        <v>14</v>
      </c>
      <c r="W6057">
        <v>2.2149999999999999</v>
      </c>
      <c r="X6057">
        <v>3.5790000000000002</v>
      </c>
      <c r="Y6057" s="8">
        <v>43412</v>
      </c>
    </row>
    <row r="6058" spans="1:25" x14ac:dyDescent="0.25">
      <c r="A6058">
        <v>-111.97792966</v>
      </c>
      <c r="B6058">
        <v>33.079890779999999</v>
      </c>
      <c r="C6058" t="s">
        <v>563</v>
      </c>
      <c r="D6058" t="s">
        <v>562</v>
      </c>
      <c r="E6058" t="s">
        <v>561</v>
      </c>
      <c r="F6058">
        <v>3536</v>
      </c>
      <c r="G6058">
        <v>358</v>
      </c>
      <c r="H6058">
        <v>13.333</v>
      </c>
      <c r="I6058">
        <v>3.2149999999999999</v>
      </c>
      <c r="J6058">
        <v>1</v>
      </c>
      <c r="K6058">
        <v>1172.425</v>
      </c>
      <c r="L6058" t="s">
        <v>560</v>
      </c>
      <c r="M6058" t="s">
        <v>559</v>
      </c>
      <c r="N6058" s="8">
        <v>43412</v>
      </c>
      <c r="O6058">
        <v>0</v>
      </c>
      <c r="P6058">
        <v>0</v>
      </c>
      <c r="Q6058">
        <v>11536.126</v>
      </c>
      <c r="R6058">
        <v>1074.5119999999999</v>
      </c>
      <c r="S6058">
        <v>2.2389999999999999</v>
      </c>
      <c r="T6058">
        <v>33</v>
      </c>
      <c r="U6058">
        <v>3256.096</v>
      </c>
      <c r="V6058">
        <v>14</v>
      </c>
      <c r="W6058">
        <v>2.1920000000000002</v>
      </c>
      <c r="X6058">
        <v>3.5430000000000001</v>
      </c>
      <c r="Y6058" s="8">
        <v>43412</v>
      </c>
    </row>
    <row r="6059" spans="1:25" x14ac:dyDescent="0.25">
      <c r="A6059">
        <v>-111.97793151</v>
      </c>
      <c r="B6059">
        <v>33.079899789999999</v>
      </c>
      <c r="C6059" t="s">
        <v>563</v>
      </c>
      <c r="D6059" t="s">
        <v>562</v>
      </c>
      <c r="E6059" t="s">
        <v>561</v>
      </c>
      <c r="F6059">
        <v>3537</v>
      </c>
      <c r="G6059">
        <v>3</v>
      </c>
      <c r="H6059">
        <v>13.333</v>
      </c>
      <c r="I6059">
        <v>3.0840000000000001</v>
      </c>
      <c r="J6059">
        <v>1</v>
      </c>
      <c r="K6059">
        <v>1172.444</v>
      </c>
      <c r="L6059" t="s">
        <v>560</v>
      </c>
      <c r="M6059" t="s">
        <v>559</v>
      </c>
      <c r="N6059" s="8">
        <v>43412</v>
      </c>
      <c r="O6059">
        <v>0</v>
      </c>
      <c r="P6059">
        <v>0</v>
      </c>
      <c r="Q6059">
        <v>10732.23</v>
      </c>
      <c r="R6059">
        <v>1042.172</v>
      </c>
      <c r="S6059">
        <v>2.1709999999999998</v>
      </c>
      <c r="T6059">
        <v>33</v>
      </c>
      <c r="U6059">
        <v>3158.0970000000002</v>
      </c>
      <c r="V6059">
        <v>14</v>
      </c>
      <c r="W6059">
        <v>2.1030000000000002</v>
      </c>
      <c r="X6059">
        <v>3.3980000000000001</v>
      </c>
      <c r="Y6059" s="8">
        <v>43412</v>
      </c>
    </row>
    <row r="6060" spans="1:25" x14ac:dyDescent="0.25">
      <c r="A6060">
        <v>-111.97793</v>
      </c>
      <c r="B6060">
        <v>33.079907769999998</v>
      </c>
      <c r="C6060" t="s">
        <v>563</v>
      </c>
      <c r="D6060" t="s">
        <v>562</v>
      </c>
      <c r="E6060" t="s">
        <v>561</v>
      </c>
      <c r="F6060">
        <v>3538</v>
      </c>
      <c r="G6060">
        <v>360</v>
      </c>
      <c r="H6060">
        <v>13.333</v>
      </c>
      <c r="I6060">
        <v>2.887</v>
      </c>
      <c r="J6060">
        <v>1</v>
      </c>
      <c r="K6060">
        <v>1172.385</v>
      </c>
      <c r="L6060" t="s">
        <v>560</v>
      </c>
      <c r="M6060" t="s">
        <v>559</v>
      </c>
      <c r="N6060" s="8">
        <v>43412</v>
      </c>
      <c r="O6060">
        <v>0</v>
      </c>
      <c r="P6060">
        <v>0</v>
      </c>
      <c r="Q6060">
        <v>10724.188</v>
      </c>
      <c r="R6060">
        <v>1112.395</v>
      </c>
      <c r="S6060">
        <v>2.3170000000000002</v>
      </c>
      <c r="T6060">
        <v>33</v>
      </c>
      <c r="U6060">
        <v>3370.8939999999998</v>
      </c>
      <c r="V6060">
        <v>14</v>
      </c>
      <c r="W6060">
        <v>1.9690000000000001</v>
      </c>
      <c r="X6060">
        <v>3.181</v>
      </c>
      <c r="Y6060" s="8">
        <v>43412</v>
      </c>
    </row>
    <row r="6061" spans="1:25" x14ac:dyDescent="0.25">
      <c r="A6061">
        <v>-111.97793086</v>
      </c>
      <c r="B6061">
        <v>33.07991681</v>
      </c>
      <c r="C6061" t="s">
        <v>563</v>
      </c>
      <c r="D6061" t="s">
        <v>562</v>
      </c>
      <c r="E6061" t="s">
        <v>561</v>
      </c>
      <c r="F6061">
        <v>3539</v>
      </c>
      <c r="G6061">
        <v>5</v>
      </c>
      <c r="H6061">
        <v>13.333</v>
      </c>
      <c r="I6061">
        <v>3.0510000000000002</v>
      </c>
      <c r="J6061">
        <v>1</v>
      </c>
      <c r="K6061">
        <v>1172.3820000000001</v>
      </c>
      <c r="L6061" t="s">
        <v>560</v>
      </c>
      <c r="M6061" t="s">
        <v>559</v>
      </c>
      <c r="N6061" s="8">
        <v>43412</v>
      </c>
      <c r="O6061">
        <v>0</v>
      </c>
      <c r="P6061">
        <v>0</v>
      </c>
      <c r="Q6061">
        <v>8357.6630000000005</v>
      </c>
      <c r="R6061">
        <v>820.31200000000001</v>
      </c>
      <c r="S6061">
        <v>1.7090000000000001</v>
      </c>
      <c r="T6061">
        <v>33</v>
      </c>
      <c r="U6061">
        <v>2485.7950000000001</v>
      </c>
      <c r="V6061">
        <v>14</v>
      </c>
      <c r="W6061">
        <v>2.08</v>
      </c>
      <c r="X6061">
        <v>3.3620000000000001</v>
      </c>
      <c r="Y6061" s="8">
        <v>43412</v>
      </c>
    </row>
    <row r="6062" spans="1:25" x14ac:dyDescent="0.25">
      <c r="A6062">
        <v>-111.97792966</v>
      </c>
      <c r="B6062">
        <v>33.079924779999999</v>
      </c>
      <c r="C6062" t="s">
        <v>563</v>
      </c>
      <c r="D6062" t="s">
        <v>562</v>
      </c>
      <c r="E6062" t="s">
        <v>561</v>
      </c>
      <c r="F6062">
        <v>3540</v>
      </c>
      <c r="G6062">
        <v>358</v>
      </c>
      <c r="H6062">
        <v>13.333</v>
      </c>
      <c r="I6062">
        <v>2.9860000000000002</v>
      </c>
      <c r="J6062">
        <v>1</v>
      </c>
      <c r="K6062">
        <v>1172.395</v>
      </c>
      <c r="L6062" t="s">
        <v>560</v>
      </c>
      <c r="M6062" t="s">
        <v>559</v>
      </c>
      <c r="N6062" s="8">
        <v>43412</v>
      </c>
      <c r="O6062">
        <v>0</v>
      </c>
      <c r="P6062">
        <v>0</v>
      </c>
      <c r="Q6062">
        <v>8876.9050000000007</v>
      </c>
      <c r="R6062">
        <v>890.42499999999995</v>
      </c>
      <c r="S6062">
        <v>1.855</v>
      </c>
      <c r="T6062">
        <v>33</v>
      </c>
      <c r="U6062">
        <v>2698.2579999999998</v>
      </c>
      <c r="V6062">
        <v>14</v>
      </c>
      <c r="W6062">
        <v>2.036</v>
      </c>
      <c r="X6062">
        <v>3.29</v>
      </c>
      <c r="Y6062" s="8">
        <v>43412</v>
      </c>
    </row>
    <row r="6063" spans="1:25" x14ac:dyDescent="0.25">
      <c r="A6063">
        <v>-111.97793</v>
      </c>
      <c r="B6063">
        <v>33.079933769999997</v>
      </c>
      <c r="C6063" t="s">
        <v>563</v>
      </c>
      <c r="D6063" t="s">
        <v>562</v>
      </c>
      <c r="E6063" t="s">
        <v>561</v>
      </c>
      <c r="F6063">
        <v>3541</v>
      </c>
      <c r="G6063">
        <v>0</v>
      </c>
      <c r="H6063">
        <v>13.333</v>
      </c>
      <c r="I6063">
        <v>3.0840000000000001</v>
      </c>
      <c r="J6063">
        <v>1</v>
      </c>
      <c r="K6063">
        <v>1172.346</v>
      </c>
      <c r="L6063" t="s">
        <v>560</v>
      </c>
      <c r="M6063" t="s">
        <v>559</v>
      </c>
      <c r="N6063" s="8">
        <v>43412</v>
      </c>
      <c r="O6063">
        <v>0</v>
      </c>
      <c r="P6063">
        <v>0</v>
      </c>
      <c r="Q6063">
        <v>7459.7439999999997</v>
      </c>
      <c r="R6063">
        <v>724.39200000000005</v>
      </c>
      <c r="S6063">
        <v>1.5089999999999999</v>
      </c>
      <c r="T6063">
        <v>33</v>
      </c>
      <c r="U6063">
        <v>2195.1260000000002</v>
      </c>
      <c r="V6063">
        <v>14</v>
      </c>
      <c r="W6063">
        <v>2.1030000000000002</v>
      </c>
      <c r="X6063">
        <v>3.3980000000000001</v>
      </c>
      <c r="Y6063" s="8">
        <v>43412</v>
      </c>
    </row>
    <row r="6064" spans="1:25" x14ac:dyDescent="0.25">
      <c r="A6064">
        <v>-111.97793016999999</v>
      </c>
      <c r="B6064">
        <v>33.079941779999999</v>
      </c>
      <c r="C6064" t="s">
        <v>563</v>
      </c>
      <c r="D6064" t="s">
        <v>562</v>
      </c>
      <c r="E6064" t="s">
        <v>561</v>
      </c>
      <c r="F6064">
        <v>3542</v>
      </c>
      <c r="G6064">
        <v>1</v>
      </c>
      <c r="H6064">
        <v>13.333</v>
      </c>
      <c r="I6064">
        <v>2.9529999999999998</v>
      </c>
      <c r="J6064">
        <v>1</v>
      </c>
      <c r="K6064">
        <v>1172.3879999999999</v>
      </c>
      <c r="L6064" t="s">
        <v>560</v>
      </c>
      <c r="M6064" t="s">
        <v>559</v>
      </c>
      <c r="N6064" s="8">
        <v>43412</v>
      </c>
      <c r="O6064">
        <v>0</v>
      </c>
      <c r="P6064">
        <v>0</v>
      </c>
      <c r="Q6064">
        <v>7958.3310000000001</v>
      </c>
      <c r="R6064">
        <v>807.15499999999997</v>
      </c>
      <c r="S6064">
        <v>1.6819999999999999</v>
      </c>
      <c r="T6064">
        <v>33</v>
      </c>
      <c r="U6064">
        <v>2445.9229999999998</v>
      </c>
      <c r="V6064">
        <v>14</v>
      </c>
      <c r="W6064">
        <v>2.0129999999999999</v>
      </c>
      <c r="X6064">
        <v>3.254</v>
      </c>
      <c r="Y6064" s="8">
        <v>43412</v>
      </c>
    </row>
    <row r="6065" spans="1:25" x14ac:dyDescent="0.25">
      <c r="A6065">
        <v>-111.97792917</v>
      </c>
      <c r="B6065">
        <v>33.07994978</v>
      </c>
      <c r="C6065" t="s">
        <v>563</v>
      </c>
      <c r="D6065" t="s">
        <v>562</v>
      </c>
      <c r="E6065" t="s">
        <v>561</v>
      </c>
      <c r="F6065">
        <v>3543</v>
      </c>
      <c r="G6065">
        <v>1</v>
      </c>
      <c r="H6065">
        <v>13.333</v>
      </c>
      <c r="I6065">
        <v>3.0840000000000001</v>
      </c>
      <c r="J6065">
        <v>1</v>
      </c>
      <c r="K6065">
        <v>1172.3789999999999</v>
      </c>
      <c r="L6065" t="s">
        <v>560</v>
      </c>
      <c r="M6065" t="s">
        <v>559</v>
      </c>
      <c r="N6065" s="8">
        <v>43412</v>
      </c>
      <c r="O6065">
        <v>0</v>
      </c>
      <c r="P6065">
        <v>0</v>
      </c>
      <c r="Q6065">
        <v>8624.9680000000008</v>
      </c>
      <c r="R6065">
        <v>837.54300000000001</v>
      </c>
      <c r="S6065">
        <v>1.7450000000000001</v>
      </c>
      <c r="T6065">
        <v>33</v>
      </c>
      <c r="U6065">
        <v>2538.0079999999998</v>
      </c>
      <c r="V6065">
        <v>14</v>
      </c>
      <c r="W6065">
        <v>2.1030000000000002</v>
      </c>
      <c r="X6065">
        <v>3.3980000000000001</v>
      </c>
      <c r="Y6065" s="8">
        <v>43412</v>
      </c>
    </row>
    <row r="6066" spans="1:25" x14ac:dyDescent="0.25">
      <c r="A6066">
        <v>-111.97792934</v>
      </c>
      <c r="B6066">
        <v>33.079958779999998</v>
      </c>
      <c r="C6066" t="s">
        <v>563</v>
      </c>
      <c r="D6066" t="s">
        <v>562</v>
      </c>
      <c r="E6066" t="s">
        <v>561</v>
      </c>
      <c r="F6066">
        <v>3544</v>
      </c>
      <c r="G6066">
        <v>2</v>
      </c>
      <c r="H6066">
        <v>13.333</v>
      </c>
      <c r="I6066">
        <v>3.4119999999999999</v>
      </c>
      <c r="J6066">
        <v>1</v>
      </c>
      <c r="K6066">
        <v>1172.385</v>
      </c>
      <c r="L6066" t="s">
        <v>560</v>
      </c>
      <c r="M6066" t="s">
        <v>559</v>
      </c>
      <c r="N6066" s="8">
        <v>43412</v>
      </c>
      <c r="O6066">
        <v>0</v>
      </c>
      <c r="P6066">
        <v>0</v>
      </c>
      <c r="Q6066">
        <v>9997.348</v>
      </c>
      <c r="R6066">
        <v>877.46299999999997</v>
      </c>
      <c r="S6066">
        <v>1.8280000000000001</v>
      </c>
      <c r="T6066">
        <v>33</v>
      </c>
      <c r="U6066">
        <v>2658.9780000000001</v>
      </c>
      <c r="V6066">
        <v>14</v>
      </c>
      <c r="W6066">
        <v>2.3260000000000001</v>
      </c>
      <c r="X6066">
        <v>3.76</v>
      </c>
      <c r="Y6066" s="8">
        <v>43412</v>
      </c>
    </row>
    <row r="6067" spans="1:25" x14ac:dyDescent="0.25">
      <c r="A6067">
        <v>-111.97793187000001</v>
      </c>
      <c r="B6067">
        <v>33.079966929999998</v>
      </c>
      <c r="C6067" t="s">
        <v>563</v>
      </c>
      <c r="D6067" t="s">
        <v>562</v>
      </c>
      <c r="E6067" t="s">
        <v>561</v>
      </c>
      <c r="F6067">
        <v>3545</v>
      </c>
      <c r="G6067">
        <v>11</v>
      </c>
      <c r="H6067">
        <v>13.333</v>
      </c>
      <c r="I6067">
        <v>3.117</v>
      </c>
      <c r="J6067">
        <v>1</v>
      </c>
      <c r="K6067">
        <v>1172.5160000000001</v>
      </c>
      <c r="L6067" t="s">
        <v>560</v>
      </c>
      <c r="M6067" t="s">
        <v>559</v>
      </c>
      <c r="N6067" s="8">
        <v>43412</v>
      </c>
      <c r="O6067">
        <v>0</v>
      </c>
      <c r="P6067">
        <v>0</v>
      </c>
      <c r="Q6067">
        <v>10511.963</v>
      </c>
      <c r="R6067">
        <v>1010.038</v>
      </c>
      <c r="S6067">
        <v>2.1040000000000001</v>
      </c>
      <c r="T6067">
        <v>33</v>
      </c>
      <c r="U6067">
        <v>3060.72</v>
      </c>
      <c r="V6067">
        <v>14</v>
      </c>
      <c r="W6067">
        <v>2.125</v>
      </c>
      <c r="X6067">
        <v>3.4340000000000002</v>
      </c>
      <c r="Y6067" s="8">
        <v>43412</v>
      </c>
    </row>
    <row r="6068" spans="1:25" x14ac:dyDescent="0.25">
      <c r="A6068">
        <v>-111.97792862999999</v>
      </c>
      <c r="B6068">
        <v>33.079975849999997</v>
      </c>
      <c r="C6068" t="s">
        <v>563</v>
      </c>
      <c r="D6068" t="s">
        <v>562</v>
      </c>
      <c r="E6068" t="s">
        <v>561</v>
      </c>
      <c r="F6068">
        <v>3546</v>
      </c>
      <c r="G6068">
        <v>352</v>
      </c>
      <c r="H6068">
        <v>13.333</v>
      </c>
      <c r="I6068">
        <v>3.117</v>
      </c>
      <c r="J6068">
        <v>1</v>
      </c>
      <c r="K6068">
        <v>1172.4480000000001</v>
      </c>
      <c r="L6068" t="s">
        <v>560</v>
      </c>
      <c r="M6068" t="s">
        <v>559</v>
      </c>
      <c r="N6068" s="8">
        <v>43412</v>
      </c>
      <c r="O6068">
        <v>0</v>
      </c>
      <c r="P6068">
        <v>0</v>
      </c>
      <c r="Q6068">
        <v>6829.4049999999997</v>
      </c>
      <c r="R6068">
        <v>656.20100000000002</v>
      </c>
      <c r="S6068">
        <v>1.367</v>
      </c>
      <c r="T6068">
        <v>33</v>
      </c>
      <c r="U6068">
        <v>1988.4860000000001</v>
      </c>
      <c r="V6068">
        <v>14</v>
      </c>
      <c r="W6068">
        <v>2.125</v>
      </c>
      <c r="X6068">
        <v>3.4340000000000002</v>
      </c>
      <c r="Y6068" s="8">
        <v>43412</v>
      </c>
    </row>
    <row r="6069" spans="1:25" x14ac:dyDescent="0.25">
      <c r="A6069">
        <v>-111.97793068</v>
      </c>
      <c r="B6069">
        <v>33.07998379</v>
      </c>
      <c r="C6069" t="s">
        <v>563</v>
      </c>
      <c r="D6069" t="s">
        <v>562</v>
      </c>
      <c r="E6069" t="s">
        <v>561</v>
      </c>
      <c r="F6069">
        <v>3547</v>
      </c>
      <c r="G6069">
        <v>4</v>
      </c>
      <c r="H6069">
        <v>13.333</v>
      </c>
      <c r="I6069">
        <v>3.3140000000000001</v>
      </c>
      <c r="J6069">
        <v>1</v>
      </c>
      <c r="K6069">
        <v>1172.431</v>
      </c>
      <c r="L6069" t="s">
        <v>560</v>
      </c>
      <c r="M6069" t="s">
        <v>559</v>
      </c>
      <c r="N6069" s="8">
        <v>43412</v>
      </c>
      <c r="O6069">
        <v>0</v>
      </c>
      <c r="P6069">
        <v>0</v>
      </c>
      <c r="Q6069">
        <v>1956.672</v>
      </c>
      <c r="R6069">
        <v>176.83699999999999</v>
      </c>
      <c r="S6069">
        <v>0.36799999999999999</v>
      </c>
      <c r="T6069">
        <v>33</v>
      </c>
      <c r="U6069">
        <v>535.87099999999998</v>
      </c>
      <c r="V6069">
        <v>14</v>
      </c>
      <c r="W6069">
        <v>2.2589999999999999</v>
      </c>
      <c r="X6069">
        <v>3.6509999999999998</v>
      </c>
      <c r="Y6069" s="8">
        <v>43412</v>
      </c>
    </row>
    <row r="6070" spans="1:25" x14ac:dyDescent="0.25">
      <c r="A6070">
        <v>-111.97793</v>
      </c>
      <c r="B6070">
        <v>33.079992769999997</v>
      </c>
      <c r="C6070" t="s">
        <v>563</v>
      </c>
      <c r="D6070" t="s">
        <v>562</v>
      </c>
      <c r="E6070" t="s">
        <v>561</v>
      </c>
      <c r="F6070">
        <v>3548</v>
      </c>
      <c r="G6070">
        <v>360</v>
      </c>
      <c r="H6070">
        <v>13.333</v>
      </c>
      <c r="I6070">
        <v>3.2149999999999999</v>
      </c>
      <c r="J6070">
        <v>1</v>
      </c>
      <c r="K6070">
        <v>1172.287</v>
      </c>
      <c r="L6070" t="s">
        <v>560</v>
      </c>
      <c r="M6070" t="s">
        <v>559</v>
      </c>
      <c r="N6070" s="8">
        <v>43412</v>
      </c>
      <c r="O6070">
        <v>0</v>
      </c>
      <c r="P6070">
        <v>0</v>
      </c>
      <c r="Q6070">
        <v>136.709</v>
      </c>
      <c r="R6070">
        <v>12.734</v>
      </c>
      <c r="S6070">
        <v>2.7E-2</v>
      </c>
      <c r="T6070">
        <v>33</v>
      </c>
      <c r="U6070">
        <v>38.585999999999999</v>
      </c>
      <c r="V6070">
        <v>14</v>
      </c>
      <c r="W6070">
        <v>2.1920000000000002</v>
      </c>
      <c r="X6070">
        <v>3.5430000000000001</v>
      </c>
      <c r="Y6070" s="8">
        <v>43412</v>
      </c>
    </row>
    <row r="6071" spans="1:25" x14ac:dyDescent="0.25">
      <c r="A6071">
        <v>-111.97808168</v>
      </c>
      <c r="B6071">
        <v>33.080018209999999</v>
      </c>
      <c r="C6071" t="s">
        <v>563</v>
      </c>
      <c r="D6071" t="s">
        <v>562</v>
      </c>
      <c r="E6071" t="s">
        <v>561</v>
      </c>
      <c r="F6071">
        <v>3549</v>
      </c>
      <c r="G6071">
        <v>176</v>
      </c>
      <c r="H6071">
        <v>13.333</v>
      </c>
      <c r="I6071">
        <v>2.0670000000000002</v>
      </c>
      <c r="J6071">
        <v>1</v>
      </c>
      <c r="K6071">
        <v>1172.2739999999999</v>
      </c>
      <c r="L6071" t="s">
        <v>560</v>
      </c>
      <c r="M6071" t="s">
        <v>559</v>
      </c>
      <c r="N6071" s="8">
        <v>43412</v>
      </c>
      <c r="O6071">
        <v>0</v>
      </c>
      <c r="P6071">
        <v>0</v>
      </c>
      <c r="Q6071">
        <v>435.685</v>
      </c>
      <c r="R6071">
        <v>63.125999999999998</v>
      </c>
      <c r="S6071">
        <v>0.13200000000000001</v>
      </c>
      <c r="T6071">
        <v>33</v>
      </c>
      <c r="U6071">
        <v>191.291</v>
      </c>
      <c r="V6071">
        <v>15</v>
      </c>
      <c r="W6071">
        <v>1.409</v>
      </c>
      <c r="X6071">
        <v>2.278</v>
      </c>
      <c r="Y6071" s="8">
        <v>43412</v>
      </c>
    </row>
    <row r="6072" spans="1:25" x14ac:dyDescent="0.25">
      <c r="A6072">
        <v>-111.97807897</v>
      </c>
      <c r="B6072">
        <v>33.080010819999998</v>
      </c>
      <c r="C6072" t="s">
        <v>563</v>
      </c>
      <c r="D6072" t="s">
        <v>562</v>
      </c>
      <c r="E6072" t="s">
        <v>561</v>
      </c>
      <c r="F6072">
        <v>3550</v>
      </c>
      <c r="G6072">
        <v>198</v>
      </c>
      <c r="H6072">
        <v>13.333</v>
      </c>
      <c r="I6072">
        <v>2.9529999999999998</v>
      </c>
      <c r="J6072">
        <v>1</v>
      </c>
      <c r="K6072">
        <v>1172.1389999999999</v>
      </c>
      <c r="L6072" t="s">
        <v>560</v>
      </c>
      <c r="M6072" t="s">
        <v>559</v>
      </c>
      <c r="N6072" s="8">
        <v>43412</v>
      </c>
      <c r="O6072">
        <v>0</v>
      </c>
      <c r="P6072">
        <v>0</v>
      </c>
      <c r="Q6072">
        <v>1473.9490000000001</v>
      </c>
      <c r="R6072">
        <v>149.49199999999999</v>
      </c>
      <c r="S6072">
        <v>0.311</v>
      </c>
      <c r="T6072">
        <v>33</v>
      </c>
      <c r="U6072">
        <v>453.005</v>
      </c>
      <c r="V6072">
        <v>15</v>
      </c>
      <c r="W6072">
        <v>2.0129999999999999</v>
      </c>
      <c r="X6072">
        <v>3.254</v>
      </c>
      <c r="Y6072" s="8">
        <v>43412</v>
      </c>
    </row>
    <row r="6073" spans="1:25" x14ac:dyDescent="0.25">
      <c r="A6073">
        <v>-111.978082</v>
      </c>
      <c r="B6073">
        <v>33.08000423</v>
      </c>
      <c r="C6073" t="s">
        <v>563</v>
      </c>
      <c r="D6073" t="s">
        <v>562</v>
      </c>
      <c r="E6073" t="s">
        <v>561</v>
      </c>
      <c r="F6073">
        <v>3551</v>
      </c>
      <c r="G6073">
        <v>180</v>
      </c>
      <c r="H6073">
        <v>13.333</v>
      </c>
      <c r="I6073">
        <v>2.5259999999999998</v>
      </c>
      <c r="J6073">
        <v>1</v>
      </c>
      <c r="K6073">
        <v>1172.277</v>
      </c>
      <c r="L6073" t="s">
        <v>560</v>
      </c>
      <c r="M6073" t="s">
        <v>559</v>
      </c>
      <c r="N6073" s="8">
        <v>43412</v>
      </c>
      <c r="O6073">
        <v>0</v>
      </c>
      <c r="P6073">
        <v>0</v>
      </c>
      <c r="Q6073">
        <v>2890.0630000000001</v>
      </c>
      <c r="R6073">
        <v>342.60500000000002</v>
      </c>
      <c r="S6073">
        <v>0.71399999999999997</v>
      </c>
      <c r="T6073">
        <v>33</v>
      </c>
      <c r="U6073">
        <v>1038.1969999999999</v>
      </c>
      <c r="V6073">
        <v>15</v>
      </c>
      <c r="W6073">
        <v>1.722</v>
      </c>
      <c r="X6073">
        <v>2.7839999999999998</v>
      </c>
      <c r="Y6073" s="8">
        <v>43412</v>
      </c>
    </row>
    <row r="6074" spans="1:25" x14ac:dyDescent="0.25">
      <c r="A6074">
        <v>-111.97808182999999</v>
      </c>
      <c r="B6074">
        <v>33.07999822</v>
      </c>
      <c r="C6074" t="s">
        <v>563</v>
      </c>
      <c r="D6074" t="s">
        <v>562</v>
      </c>
      <c r="E6074" t="s">
        <v>561</v>
      </c>
      <c r="F6074">
        <v>3552</v>
      </c>
      <c r="G6074">
        <v>181</v>
      </c>
      <c r="H6074">
        <v>13.333</v>
      </c>
      <c r="I6074">
        <v>2.5259999999999998</v>
      </c>
      <c r="J6074">
        <v>1</v>
      </c>
      <c r="K6074">
        <v>1172.5619999999999</v>
      </c>
      <c r="L6074" t="s">
        <v>560</v>
      </c>
      <c r="M6074" t="s">
        <v>559</v>
      </c>
      <c r="N6074" s="8">
        <v>43412</v>
      </c>
      <c r="O6074">
        <v>0</v>
      </c>
      <c r="P6074">
        <v>0</v>
      </c>
      <c r="Q6074">
        <v>3809.7939999999999</v>
      </c>
      <c r="R6074">
        <v>451.63499999999999</v>
      </c>
      <c r="S6074">
        <v>0.94099999999999995</v>
      </c>
      <c r="T6074">
        <v>33</v>
      </c>
      <c r="U6074">
        <v>1368.5920000000001</v>
      </c>
      <c r="V6074">
        <v>15</v>
      </c>
      <c r="W6074">
        <v>1.722</v>
      </c>
      <c r="X6074">
        <v>2.7839999999999998</v>
      </c>
      <c r="Y6074" s="8">
        <v>43412</v>
      </c>
    </row>
    <row r="6075" spans="1:25" x14ac:dyDescent="0.25">
      <c r="A6075">
        <v>-111.97808197000001</v>
      </c>
      <c r="B6075">
        <v>33.079990180000003</v>
      </c>
      <c r="C6075" t="s">
        <v>563</v>
      </c>
      <c r="D6075" t="s">
        <v>562</v>
      </c>
      <c r="E6075" t="s">
        <v>561</v>
      </c>
      <c r="F6075">
        <v>3553</v>
      </c>
      <c r="G6075">
        <v>186</v>
      </c>
      <c r="H6075">
        <v>13.333</v>
      </c>
      <c r="I6075">
        <v>2.5920000000000001</v>
      </c>
      <c r="J6075">
        <v>1</v>
      </c>
      <c r="K6075">
        <v>1172.461</v>
      </c>
      <c r="L6075" t="s">
        <v>560</v>
      </c>
      <c r="M6075" t="s">
        <v>559</v>
      </c>
      <c r="N6075" s="8">
        <v>43412</v>
      </c>
      <c r="O6075">
        <v>0</v>
      </c>
      <c r="P6075">
        <v>0</v>
      </c>
      <c r="Q6075">
        <v>6480.0309999999999</v>
      </c>
      <c r="R6075">
        <v>748.73400000000004</v>
      </c>
      <c r="S6075">
        <v>1.56</v>
      </c>
      <c r="T6075">
        <v>33</v>
      </c>
      <c r="U6075">
        <v>2268.8890000000001</v>
      </c>
      <c r="V6075">
        <v>15</v>
      </c>
      <c r="W6075">
        <v>1.7669999999999999</v>
      </c>
      <c r="X6075">
        <v>2.8559999999999999</v>
      </c>
      <c r="Y6075" s="8">
        <v>43412</v>
      </c>
    </row>
    <row r="6076" spans="1:25" x14ac:dyDescent="0.25">
      <c r="A6076">
        <v>-111.97808046</v>
      </c>
      <c r="B6076">
        <v>33.079983120000001</v>
      </c>
      <c r="C6076" t="s">
        <v>563</v>
      </c>
      <c r="D6076" t="s">
        <v>562</v>
      </c>
      <c r="E6076" t="s">
        <v>561</v>
      </c>
      <c r="F6076">
        <v>3554</v>
      </c>
      <c r="G6076">
        <v>189</v>
      </c>
      <c r="H6076">
        <v>13.333</v>
      </c>
      <c r="I6076">
        <v>2.7229999999999999</v>
      </c>
      <c r="J6076">
        <v>1</v>
      </c>
      <c r="K6076">
        <v>1172.3589999999999</v>
      </c>
      <c r="L6076" t="s">
        <v>560</v>
      </c>
      <c r="M6076" t="s">
        <v>559</v>
      </c>
      <c r="N6076" s="8">
        <v>43412</v>
      </c>
      <c r="O6076">
        <v>0</v>
      </c>
      <c r="P6076">
        <v>0</v>
      </c>
      <c r="Q6076">
        <v>7466.5739999999996</v>
      </c>
      <c r="R6076">
        <v>821.14599999999996</v>
      </c>
      <c r="S6076">
        <v>1.7110000000000001</v>
      </c>
      <c r="T6076">
        <v>33</v>
      </c>
      <c r="U6076">
        <v>2488.3220000000001</v>
      </c>
      <c r="V6076">
        <v>15</v>
      </c>
      <c r="W6076">
        <v>1.857</v>
      </c>
      <c r="X6076">
        <v>3.0009999999999999</v>
      </c>
      <c r="Y6076" s="8">
        <v>43412</v>
      </c>
    </row>
    <row r="6077" spans="1:25" x14ac:dyDescent="0.25">
      <c r="A6077">
        <v>-111.97808286</v>
      </c>
      <c r="B6077">
        <v>33.079975189999999</v>
      </c>
      <c r="C6077" t="s">
        <v>563</v>
      </c>
      <c r="D6077" t="s">
        <v>562</v>
      </c>
      <c r="E6077" t="s">
        <v>561</v>
      </c>
      <c r="F6077">
        <v>3555</v>
      </c>
      <c r="G6077">
        <v>175</v>
      </c>
      <c r="H6077">
        <v>13.333</v>
      </c>
      <c r="I6077">
        <v>2.9860000000000002</v>
      </c>
      <c r="J6077">
        <v>1</v>
      </c>
      <c r="K6077">
        <v>1172.2829999999999</v>
      </c>
      <c r="L6077" t="s">
        <v>560</v>
      </c>
      <c r="M6077" t="s">
        <v>559</v>
      </c>
      <c r="N6077" s="8">
        <v>43412</v>
      </c>
      <c r="O6077">
        <v>0</v>
      </c>
      <c r="P6077">
        <v>0</v>
      </c>
      <c r="Q6077">
        <v>8422.8780000000006</v>
      </c>
      <c r="R6077">
        <v>844.88300000000004</v>
      </c>
      <c r="S6077">
        <v>1.76</v>
      </c>
      <c r="T6077">
        <v>33</v>
      </c>
      <c r="U6077">
        <v>2560.2510000000002</v>
      </c>
      <c r="V6077">
        <v>15</v>
      </c>
      <c r="W6077">
        <v>2.036</v>
      </c>
      <c r="X6077">
        <v>3.29</v>
      </c>
      <c r="Y6077" s="8">
        <v>43412</v>
      </c>
    </row>
    <row r="6078" spans="1:25" x14ac:dyDescent="0.25">
      <c r="A6078">
        <v>-111.97808232</v>
      </c>
      <c r="B6078">
        <v>33.07996721</v>
      </c>
      <c r="C6078" t="s">
        <v>563</v>
      </c>
      <c r="D6078" t="s">
        <v>562</v>
      </c>
      <c r="E6078" t="s">
        <v>561</v>
      </c>
      <c r="F6078">
        <v>3556</v>
      </c>
      <c r="G6078">
        <v>184</v>
      </c>
      <c r="H6078">
        <v>13.333</v>
      </c>
      <c r="I6078">
        <v>2.7890000000000001</v>
      </c>
      <c r="J6078">
        <v>1</v>
      </c>
      <c r="K6078">
        <v>1172.2570000000001</v>
      </c>
      <c r="L6078" t="s">
        <v>560</v>
      </c>
      <c r="M6078" t="s">
        <v>559</v>
      </c>
      <c r="N6078" s="8">
        <v>43412</v>
      </c>
      <c r="O6078">
        <v>0</v>
      </c>
      <c r="P6078">
        <v>0</v>
      </c>
      <c r="Q6078">
        <v>8342.241</v>
      </c>
      <c r="R6078">
        <v>895.86199999999997</v>
      </c>
      <c r="S6078">
        <v>1.8660000000000001</v>
      </c>
      <c r="T6078">
        <v>33</v>
      </c>
      <c r="U6078">
        <v>2714.7330000000002</v>
      </c>
      <c r="V6078">
        <v>15</v>
      </c>
      <c r="W6078">
        <v>1.901</v>
      </c>
      <c r="X6078">
        <v>3.073</v>
      </c>
      <c r="Y6078" s="8">
        <v>43412</v>
      </c>
    </row>
    <row r="6079" spans="1:25" x14ac:dyDescent="0.25">
      <c r="A6079">
        <v>-111.97808283000001</v>
      </c>
      <c r="B6079">
        <v>33.079960219999997</v>
      </c>
      <c r="C6079" t="s">
        <v>563</v>
      </c>
      <c r="D6079" t="s">
        <v>562</v>
      </c>
      <c r="E6079" t="s">
        <v>561</v>
      </c>
      <c r="F6079">
        <v>3557</v>
      </c>
      <c r="G6079">
        <v>181</v>
      </c>
      <c r="H6079">
        <v>13.333</v>
      </c>
      <c r="I6079">
        <v>2.5920000000000001</v>
      </c>
      <c r="J6079">
        <v>1</v>
      </c>
      <c r="K6079">
        <v>1172.306</v>
      </c>
      <c r="L6079" t="s">
        <v>560</v>
      </c>
      <c r="M6079" t="s">
        <v>559</v>
      </c>
      <c r="N6079" s="8">
        <v>43412</v>
      </c>
      <c r="O6079">
        <v>0</v>
      </c>
      <c r="P6079">
        <v>0</v>
      </c>
      <c r="Q6079">
        <v>8256.7009999999991</v>
      </c>
      <c r="R6079">
        <v>954.01800000000003</v>
      </c>
      <c r="S6079">
        <v>1.988</v>
      </c>
      <c r="T6079">
        <v>33</v>
      </c>
      <c r="U6079">
        <v>2890.9650000000001</v>
      </c>
      <c r="V6079">
        <v>15</v>
      </c>
      <c r="W6079">
        <v>1.7669999999999999</v>
      </c>
      <c r="X6079">
        <v>2.8559999999999999</v>
      </c>
      <c r="Y6079" s="8">
        <v>43412</v>
      </c>
    </row>
    <row r="6080" spans="1:25" x14ac:dyDescent="0.25">
      <c r="A6080">
        <v>-111.97808249000001</v>
      </c>
      <c r="B6080">
        <v>33.079952210000002</v>
      </c>
      <c r="C6080" t="s">
        <v>563</v>
      </c>
      <c r="D6080" t="s">
        <v>562</v>
      </c>
      <c r="E6080" t="s">
        <v>561</v>
      </c>
      <c r="F6080">
        <v>3558</v>
      </c>
      <c r="G6080">
        <v>183</v>
      </c>
      <c r="H6080">
        <v>13.333</v>
      </c>
      <c r="I6080">
        <v>2.887</v>
      </c>
      <c r="J6080">
        <v>1</v>
      </c>
      <c r="K6080">
        <v>1172.329</v>
      </c>
      <c r="L6080" t="s">
        <v>560</v>
      </c>
      <c r="M6080" t="s">
        <v>559</v>
      </c>
      <c r="N6080" s="8">
        <v>43412</v>
      </c>
      <c r="O6080">
        <v>0</v>
      </c>
      <c r="P6080">
        <v>0</v>
      </c>
      <c r="Q6080">
        <v>7607.91</v>
      </c>
      <c r="R6080">
        <v>789.15099999999995</v>
      </c>
      <c r="S6080">
        <v>1.6439999999999999</v>
      </c>
      <c r="T6080">
        <v>33</v>
      </c>
      <c r="U6080">
        <v>2391.366</v>
      </c>
      <c r="V6080">
        <v>15</v>
      </c>
      <c r="W6080">
        <v>1.9690000000000001</v>
      </c>
      <c r="X6080">
        <v>3.181</v>
      </c>
      <c r="Y6080" s="8">
        <v>43412</v>
      </c>
    </row>
    <row r="6081" spans="1:25" x14ac:dyDescent="0.25">
      <c r="A6081">
        <v>-111.97808234</v>
      </c>
      <c r="B6081">
        <v>33.079944220000002</v>
      </c>
      <c r="C6081" t="s">
        <v>563</v>
      </c>
      <c r="D6081" t="s">
        <v>562</v>
      </c>
      <c r="E6081" t="s">
        <v>561</v>
      </c>
      <c r="F6081">
        <v>3559</v>
      </c>
      <c r="G6081">
        <v>178</v>
      </c>
      <c r="H6081">
        <v>13.333</v>
      </c>
      <c r="I6081">
        <v>2.4609999999999999</v>
      </c>
      <c r="J6081">
        <v>1</v>
      </c>
      <c r="K6081">
        <v>1172.3979999999999</v>
      </c>
      <c r="L6081" t="s">
        <v>560</v>
      </c>
      <c r="M6081" t="s">
        <v>559</v>
      </c>
      <c r="N6081" s="8">
        <v>43412</v>
      </c>
      <c r="O6081">
        <v>0</v>
      </c>
      <c r="P6081">
        <v>0</v>
      </c>
      <c r="Q6081">
        <v>7630.7129999999997</v>
      </c>
      <c r="R6081">
        <v>928.71199999999999</v>
      </c>
      <c r="S6081">
        <v>1.9350000000000001</v>
      </c>
      <c r="T6081">
        <v>33</v>
      </c>
      <c r="U6081">
        <v>2814.279</v>
      </c>
      <c r="V6081">
        <v>15</v>
      </c>
      <c r="W6081">
        <v>1.6779999999999999</v>
      </c>
      <c r="X6081">
        <v>2.7109999999999999</v>
      </c>
      <c r="Y6081" s="8">
        <v>43412</v>
      </c>
    </row>
    <row r="6082" spans="1:25" x14ac:dyDescent="0.25">
      <c r="A6082">
        <v>-111.97808166</v>
      </c>
      <c r="B6082">
        <v>33.079937219999998</v>
      </c>
      <c r="C6082" t="s">
        <v>563</v>
      </c>
      <c r="D6082" t="s">
        <v>562</v>
      </c>
      <c r="E6082" t="s">
        <v>561</v>
      </c>
      <c r="F6082">
        <v>3560</v>
      </c>
      <c r="G6082">
        <v>182</v>
      </c>
      <c r="H6082">
        <v>13.333</v>
      </c>
      <c r="I6082">
        <v>3.0179999999999998</v>
      </c>
      <c r="J6082">
        <v>1</v>
      </c>
      <c r="K6082">
        <v>1172.4380000000001</v>
      </c>
      <c r="L6082" t="s">
        <v>560</v>
      </c>
      <c r="M6082" t="s">
        <v>559</v>
      </c>
      <c r="N6082" s="8">
        <v>43412</v>
      </c>
      <c r="O6082">
        <v>0</v>
      </c>
      <c r="P6082">
        <v>0</v>
      </c>
      <c r="Q6082">
        <v>7719.2269999999999</v>
      </c>
      <c r="R6082">
        <v>765.88499999999999</v>
      </c>
      <c r="S6082">
        <v>1.5960000000000001</v>
      </c>
      <c r="T6082">
        <v>33</v>
      </c>
      <c r="U6082">
        <v>2320.8620000000001</v>
      </c>
      <c r="V6082">
        <v>15</v>
      </c>
      <c r="W6082">
        <v>2.0579999999999998</v>
      </c>
      <c r="X6082">
        <v>3.3260000000000001</v>
      </c>
      <c r="Y6082" s="8">
        <v>43412</v>
      </c>
    </row>
    <row r="6083" spans="1:25" x14ac:dyDescent="0.25">
      <c r="A6083">
        <v>-111.97808232</v>
      </c>
      <c r="B6083">
        <v>33.079929210000003</v>
      </c>
      <c r="C6083" t="s">
        <v>563</v>
      </c>
      <c r="D6083" t="s">
        <v>562</v>
      </c>
      <c r="E6083" t="s">
        <v>561</v>
      </c>
      <c r="F6083">
        <v>3561</v>
      </c>
      <c r="G6083">
        <v>184</v>
      </c>
      <c r="H6083">
        <v>13.333</v>
      </c>
      <c r="I6083">
        <v>2.887</v>
      </c>
      <c r="J6083">
        <v>1</v>
      </c>
      <c r="K6083">
        <v>1172.395</v>
      </c>
      <c r="L6083" t="s">
        <v>560</v>
      </c>
      <c r="M6083" t="s">
        <v>559</v>
      </c>
      <c r="N6083" s="8">
        <v>43412</v>
      </c>
      <c r="O6083">
        <v>0</v>
      </c>
      <c r="P6083">
        <v>0</v>
      </c>
      <c r="Q6083">
        <v>8795.4410000000007</v>
      </c>
      <c r="R6083">
        <v>912.33100000000002</v>
      </c>
      <c r="S6083">
        <v>1.901</v>
      </c>
      <c r="T6083">
        <v>33</v>
      </c>
      <c r="U6083">
        <v>2764.6379999999999</v>
      </c>
      <c r="V6083">
        <v>15</v>
      </c>
      <c r="W6083">
        <v>1.9690000000000001</v>
      </c>
      <c r="X6083">
        <v>3.181</v>
      </c>
      <c r="Y6083" s="8">
        <v>43412</v>
      </c>
    </row>
    <row r="6084" spans="1:25" x14ac:dyDescent="0.25">
      <c r="A6084">
        <v>-111.97808163000001</v>
      </c>
      <c r="B6084">
        <v>33.079921149999997</v>
      </c>
      <c r="C6084" t="s">
        <v>563</v>
      </c>
      <c r="D6084" t="s">
        <v>562</v>
      </c>
      <c r="E6084" t="s">
        <v>561</v>
      </c>
      <c r="F6084">
        <v>3562</v>
      </c>
      <c r="G6084">
        <v>188</v>
      </c>
      <c r="H6084">
        <v>13.333</v>
      </c>
      <c r="I6084">
        <v>2.8540000000000001</v>
      </c>
      <c r="J6084">
        <v>1</v>
      </c>
      <c r="K6084">
        <v>1172.365</v>
      </c>
      <c r="L6084" t="s">
        <v>560</v>
      </c>
      <c r="M6084" t="s">
        <v>559</v>
      </c>
      <c r="N6084" s="8">
        <v>43412</v>
      </c>
      <c r="O6084">
        <v>0</v>
      </c>
      <c r="P6084">
        <v>0</v>
      </c>
      <c r="Q6084">
        <v>8300.1039999999994</v>
      </c>
      <c r="R6084">
        <v>870.846</v>
      </c>
      <c r="S6084">
        <v>1.8140000000000001</v>
      </c>
      <c r="T6084">
        <v>33</v>
      </c>
      <c r="U6084">
        <v>2638.9290000000001</v>
      </c>
      <c r="V6084">
        <v>15</v>
      </c>
      <c r="W6084">
        <v>1.946</v>
      </c>
      <c r="X6084">
        <v>3.145</v>
      </c>
      <c r="Y6084" s="8">
        <v>43412</v>
      </c>
    </row>
    <row r="6085" spans="1:25" x14ac:dyDescent="0.25">
      <c r="A6085">
        <v>-111.97808249000001</v>
      </c>
      <c r="B6085">
        <v>33.079913210000001</v>
      </c>
      <c r="C6085" t="s">
        <v>563</v>
      </c>
      <c r="D6085" t="s">
        <v>562</v>
      </c>
      <c r="E6085" t="s">
        <v>561</v>
      </c>
      <c r="F6085">
        <v>3563</v>
      </c>
      <c r="G6085">
        <v>183</v>
      </c>
      <c r="H6085">
        <v>13.333</v>
      </c>
      <c r="I6085">
        <v>2.9860000000000002</v>
      </c>
      <c r="J6085">
        <v>1</v>
      </c>
      <c r="K6085">
        <v>1172.336</v>
      </c>
      <c r="L6085" t="s">
        <v>560</v>
      </c>
      <c r="M6085" t="s">
        <v>559</v>
      </c>
      <c r="N6085" s="8">
        <v>43412</v>
      </c>
      <c r="O6085">
        <v>0</v>
      </c>
      <c r="P6085">
        <v>0</v>
      </c>
      <c r="Q6085">
        <v>10343.308000000001</v>
      </c>
      <c r="R6085">
        <v>1037.5170000000001</v>
      </c>
      <c r="S6085">
        <v>2.161</v>
      </c>
      <c r="T6085">
        <v>33</v>
      </c>
      <c r="U6085">
        <v>3143.9920000000002</v>
      </c>
      <c r="V6085">
        <v>15</v>
      </c>
      <c r="W6085">
        <v>2.036</v>
      </c>
      <c r="X6085">
        <v>3.29</v>
      </c>
      <c r="Y6085" s="8">
        <v>43412</v>
      </c>
    </row>
    <row r="6086" spans="1:25" x14ac:dyDescent="0.25">
      <c r="A6086">
        <v>-111.97808334</v>
      </c>
      <c r="B6086">
        <v>33.079906219999998</v>
      </c>
      <c r="C6086" t="s">
        <v>563</v>
      </c>
      <c r="D6086" t="s">
        <v>562</v>
      </c>
      <c r="E6086" t="s">
        <v>561</v>
      </c>
      <c r="F6086">
        <v>3564</v>
      </c>
      <c r="G6086">
        <v>178</v>
      </c>
      <c r="H6086">
        <v>13.333</v>
      </c>
      <c r="I6086">
        <v>2.8540000000000001</v>
      </c>
      <c r="J6086">
        <v>1</v>
      </c>
      <c r="K6086">
        <v>1172.329</v>
      </c>
      <c r="L6086" t="s">
        <v>560</v>
      </c>
      <c r="M6086" t="s">
        <v>559</v>
      </c>
      <c r="N6086" s="8">
        <v>43412</v>
      </c>
      <c r="O6086">
        <v>0</v>
      </c>
      <c r="P6086">
        <v>0</v>
      </c>
      <c r="Q6086">
        <v>12052.394</v>
      </c>
      <c r="R6086">
        <v>1264.5360000000001</v>
      </c>
      <c r="S6086">
        <v>2.6339999999999999</v>
      </c>
      <c r="T6086">
        <v>33</v>
      </c>
      <c r="U6086">
        <v>3831.9290000000001</v>
      </c>
      <c r="V6086">
        <v>15</v>
      </c>
      <c r="W6086">
        <v>1.946</v>
      </c>
      <c r="X6086">
        <v>3.145</v>
      </c>
      <c r="Y6086" s="8">
        <v>43412</v>
      </c>
    </row>
    <row r="6087" spans="1:25" x14ac:dyDescent="0.25">
      <c r="A6087">
        <v>-111.97808283000001</v>
      </c>
      <c r="B6087">
        <v>33.079898219999997</v>
      </c>
      <c r="C6087" t="s">
        <v>563</v>
      </c>
      <c r="D6087" t="s">
        <v>562</v>
      </c>
      <c r="E6087" t="s">
        <v>561</v>
      </c>
      <c r="F6087">
        <v>3565</v>
      </c>
      <c r="G6087">
        <v>181</v>
      </c>
      <c r="H6087">
        <v>13.333</v>
      </c>
      <c r="I6087">
        <v>2.69</v>
      </c>
      <c r="J6087">
        <v>1</v>
      </c>
      <c r="K6087">
        <v>1172.346</v>
      </c>
      <c r="L6087" t="s">
        <v>560</v>
      </c>
      <c r="M6087" t="s">
        <v>559</v>
      </c>
      <c r="N6087" s="8">
        <v>43412</v>
      </c>
      <c r="O6087">
        <v>0</v>
      </c>
      <c r="P6087">
        <v>0</v>
      </c>
      <c r="Q6087">
        <v>9859.5370000000003</v>
      </c>
      <c r="R6087">
        <v>1097.539</v>
      </c>
      <c r="S6087">
        <v>2.2869999999999999</v>
      </c>
      <c r="T6087">
        <v>33</v>
      </c>
      <c r="U6087">
        <v>3325.8760000000002</v>
      </c>
      <c r="V6087">
        <v>15</v>
      </c>
      <c r="W6087">
        <v>1.8340000000000001</v>
      </c>
      <c r="X6087">
        <v>2.964</v>
      </c>
      <c r="Y6087" s="8">
        <v>43412</v>
      </c>
    </row>
    <row r="6088" spans="1:25" x14ac:dyDescent="0.25">
      <c r="A6088">
        <v>-111.978083</v>
      </c>
      <c r="B6088">
        <v>33.079891230000001</v>
      </c>
      <c r="C6088" t="s">
        <v>563</v>
      </c>
      <c r="D6088" t="s">
        <v>562</v>
      </c>
      <c r="E6088" t="s">
        <v>561</v>
      </c>
      <c r="F6088">
        <v>3566</v>
      </c>
      <c r="G6088">
        <v>180</v>
      </c>
      <c r="H6088">
        <v>13.333</v>
      </c>
      <c r="I6088">
        <v>2.4279999999999999</v>
      </c>
      <c r="J6088">
        <v>1</v>
      </c>
      <c r="K6088">
        <v>1172.3489999999999</v>
      </c>
      <c r="L6088" t="s">
        <v>560</v>
      </c>
      <c r="M6088" t="s">
        <v>559</v>
      </c>
      <c r="N6088" s="8">
        <v>43412</v>
      </c>
      <c r="O6088">
        <v>0</v>
      </c>
      <c r="P6088">
        <v>0</v>
      </c>
      <c r="Q6088">
        <v>8645.6229999999996</v>
      </c>
      <c r="R6088">
        <v>1066.453</v>
      </c>
      <c r="S6088">
        <v>2.222</v>
      </c>
      <c r="T6088">
        <v>33</v>
      </c>
      <c r="U6088">
        <v>3231.6770000000001</v>
      </c>
      <c r="V6088">
        <v>15</v>
      </c>
      <c r="W6088">
        <v>1.655</v>
      </c>
      <c r="X6088">
        <v>2.6749999999999998</v>
      </c>
      <c r="Y6088" s="8">
        <v>43412</v>
      </c>
    </row>
    <row r="6089" spans="1:25" x14ac:dyDescent="0.25">
      <c r="A6089">
        <v>-111.97808334</v>
      </c>
      <c r="B6089">
        <v>33.079884219999997</v>
      </c>
      <c r="C6089" t="s">
        <v>563</v>
      </c>
      <c r="D6089" t="s">
        <v>562</v>
      </c>
      <c r="E6089" t="s">
        <v>561</v>
      </c>
      <c r="F6089">
        <v>3567</v>
      </c>
      <c r="G6089">
        <v>178</v>
      </c>
      <c r="H6089">
        <v>13.333</v>
      </c>
      <c r="I6089">
        <v>2.3620000000000001</v>
      </c>
      <c r="J6089">
        <v>1</v>
      </c>
      <c r="K6089">
        <v>1172.3689999999999</v>
      </c>
      <c r="L6089" t="s">
        <v>560</v>
      </c>
      <c r="M6089" t="s">
        <v>559</v>
      </c>
      <c r="N6089" s="8">
        <v>43412</v>
      </c>
      <c r="O6089">
        <v>0</v>
      </c>
      <c r="P6089">
        <v>0</v>
      </c>
      <c r="Q6089">
        <v>8687.0429999999997</v>
      </c>
      <c r="R6089">
        <v>1101.328</v>
      </c>
      <c r="S6089">
        <v>2.294</v>
      </c>
      <c r="T6089">
        <v>33</v>
      </c>
      <c r="U6089">
        <v>3337.3580000000002</v>
      </c>
      <c r="V6089">
        <v>15</v>
      </c>
      <c r="W6089">
        <v>1.611</v>
      </c>
      <c r="X6089">
        <v>2.6030000000000002</v>
      </c>
      <c r="Y6089" s="8">
        <v>43412</v>
      </c>
    </row>
    <row r="6090" spans="1:25" x14ac:dyDescent="0.25">
      <c r="A6090">
        <v>-111.97808332</v>
      </c>
      <c r="B6090">
        <v>33.079878209999997</v>
      </c>
      <c r="C6090" t="s">
        <v>563</v>
      </c>
      <c r="D6090" t="s">
        <v>562</v>
      </c>
      <c r="E6090" t="s">
        <v>561</v>
      </c>
      <c r="F6090">
        <v>3568</v>
      </c>
      <c r="G6090">
        <v>184</v>
      </c>
      <c r="H6090">
        <v>13.333</v>
      </c>
      <c r="I6090">
        <v>2.4279999999999999</v>
      </c>
      <c r="J6090">
        <v>1</v>
      </c>
      <c r="K6090">
        <v>1172.4079999999999</v>
      </c>
      <c r="L6090" t="s">
        <v>560</v>
      </c>
      <c r="M6090" t="s">
        <v>559</v>
      </c>
      <c r="N6090" s="8">
        <v>43412</v>
      </c>
      <c r="O6090">
        <v>0</v>
      </c>
      <c r="P6090">
        <v>0</v>
      </c>
      <c r="Q6090">
        <v>8440.1180000000004</v>
      </c>
      <c r="R6090">
        <v>1041.104</v>
      </c>
      <c r="S6090">
        <v>2.169</v>
      </c>
      <c r="T6090">
        <v>33</v>
      </c>
      <c r="U6090">
        <v>3154.86</v>
      </c>
      <c r="V6090">
        <v>15</v>
      </c>
      <c r="W6090">
        <v>1.655</v>
      </c>
      <c r="X6090">
        <v>2.6749999999999998</v>
      </c>
      <c r="Y6090" s="8">
        <v>43412</v>
      </c>
    </row>
    <row r="6091" spans="1:25" x14ac:dyDescent="0.25">
      <c r="A6091">
        <v>-111.97808214</v>
      </c>
      <c r="B6091">
        <v>33.079871189999999</v>
      </c>
      <c r="C6091" t="s">
        <v>563</v>
      </c>
      <c r="D6091" t="s">
        <v>562</v>
      </c>
      <c r="E6091" t="s">
        <v>561</v>
      </c>
      <c r="F6091">
        <v>3569</v>
      </c>
      <c r="G6091">
        <v>185</v>
      </c>
      <c r="H6091">
        <v>13.333</v>
      </c>
      <c r="I6091">
        <v>2.4929999999999999</v>
      </c>
      <c r="J6091">
        <v>1</v>
      </c>
      <c r="K6091">
        <v>1172.3589999999999</v>
      </c>
      <c r="L6091" t="s">
        <v>560</v>
      </c>
      <c r="M6091" t="s">
        <v>559</v>
      </c>
      <c r="N6091" s="8">
        <v>43412</v>
      </c>
      <c r="O6091">
        <v>0</v>
      </c>
      <c r="P6091">
        <v>0</v>
      </c>
      <c r="Q6091">
        <v>10356.857</v>
      </c>
      <c r="R6091">
        <v>1243.9179999999999</v>
      </c>
      <c r="S6091">
        <v>2.5910000000000002</v>
      </c>
      <c r="T6091">
        <v>33</v>
      </c>
      <c r="U6091">
        <v>3769.4479999999999</v>
      </c>
      <c r="V6091">
        <v>15</v>
      </c>
      <c r="W6091">
        <v>1.7</v>
      </c>
      <c r="X6091">
        <v>2.7480000000000002</v>
      </c>
      <c r="Y6091" s="8">
        <v>43412</v>
      </c>
    </row>
    <row r="6092" spans="1:25" x14ac:dyDescent="0.25">
      <c r="A6092">
        <v>-111.97808386</v>
      </c>
      <c r="B6092">
        <v>33.079864190000002</v>
      </c>
      <c r="C6092" t="s">
        <v>563</v>
      </c>
      <c r="D6092" t="s">
        <v>562</v>
      </c>
      <c r="E6092" t="s">
        <v>561</v>
      </c>
      <c r="F6092">
        <v>3570</v>
      </c>
      <c r="G6092">
        <v>175</v>
      </c>
      <c r="H6092">
        <v>13.333</v>
      </c>
      <c r="I6092">
        <v>2.7890000000000001</v>
      </c>
      <c r="J6092">
        <v>1</v>
      </c>
      <c r="K6092">
        <v>1172.3720000000001</v>
      </c>
      <c r="L6092" t="s">
        <v>560</v>
      </c>
      <c r="M6092" t="s">
        <v>559</v>
      </c>
      <c r="N6092" s="8">
        <v>43412</v>
      </c>
      <c r="O6092">
        <v>0</v>
      </c>
      <c r="P6092">
        <v>0</v>
      </c>
      <c r="Q6092">
        <v>11881.039000000001</v>
      </c>
      <c r="R6092">
        <v>1275.8889999999999</v>
      </c>
      <c r="S6092">
        <v>2.6579999999999999</v>
      </c>
      <c r="T6092">
        <v>33</v>
      </c>
      <c r="U6092">
        <v>3866.3290000000002</v>
      </c>
      <c r="V6092">
        <v>15</v>
      </c>
      <c r="W6092">
        <v>1.901</v>
      </c>
      <c r="X6092">
        <v>3.073</v>
      </c>
      <c r="Y6092" s="8">
        <v>43412</v>
      </c>
    </row>
    <row r="6093" spans="1:25" x14ac:dyDescent="0.25">
      <c r="A6093">
        <v>-111.97808232</v>
      </c>
      <c r="B6093">
        <v>33.079855209999998</v>
      </c>
      <c r="C6093" t="s">
        <v>563</v>
      </c>
      <c r="D6093" t="s">
        <v>562</v>
      </c>
      <c r="E6093" t="s">
        <v>561</v>
      </c>
      <c r="F6093">
        <v>3571</v>
      </c>
      <c r="G6093">
        <v>184</v>
      </c>
      <c r="H6093">
        <v>13.333</v>
      </c>
      <c r="I6093">
        <v>3.0510000000000002</v>
      </c>
      <c r="J6093">
        <v>1</v>
      </c>
      <c r="K6093">
        <v>1172.3389999999999</v>
      </c>
      <c r="L6093" t="s">
        <v>560</v>
      </c>
      <c r="M6093" t="s">
        <v>559</v>
      </c>
      <c r="N6093" s="8">
        <v>43412</v>
      </c>
      <c r="O6093">
        <v>0</v>
      </c>
      <c r="P6093">
        <v>0</v>
      </c>
      <c r="Q6093">
        <v>10882.874</v>
      </c>
      <c r="R6093">
        <v>1068.164</v>
      </c>
      <c r="S6093">
        <v>2.2250000000000001</v>
      </c>
      <c r="T6093">
        <v>33</v>
      </c>
      <c r="U6093">
        <v>3236.8609999999999</v>
      </c>
      <c r="V6093">
        <v>15</v>
      </c>
      <c r="W6093">
        <v>2.08</v>
      </c>
      <c r="X6093">
        <v>3.3620000000000001</v>
      </c>
      <c r="Y6093" s="8">
        <v>43412</v>
      </c>
    </row>
    <row r="6094" spans="1:25" x14ac:dyDescent="0.25">
      <c r="A6094">
        <v>-111.97808417</v>
      </c>
      <c r="B6094">
        <v>33.079847219999998</v>
      </c>
      <c r="C6094" t="s">
        <v>563</v>
      </c>
      <c r="D6094" t="s">
        <v>562</v>
      </c>
      <c r="E6094" t="s">
        <v>561</v>
      </c>
      <c r="F6094">
        <v>3572</v>
      </c>
      <c r="G6094">
        <v>179</v>
      </c>
      <c r="H6094">
        <v>13.333</v>
      </c>
      <c r="I6094">
        <v>3.15</v>
      </c>
      <c r="J6094">
        <v>1</v>
      </c>
      <c r="K6094">
        <v>1172.375</v>
      </c>
      <c r="L6094" t="s">
        <v>560</v>
      </c>
      <c r="M6094" t="s">
        <v>559</v>
      </c>
      <c r="N6094" s="8">
        <v>43412</v>
      </c>
      <c r="O6094">
        <v>0</v>
      </c>
      <c r="P6094">
        <v>0</v>
      </c>
      <c r="Q6094">
        <v>11954.736999999999</v>
      </c>
      <c r="R6094">
        <v>1136.701</v>
      </c>
      <c r="S6094">
        <v>2.3679999999999999</v>
      </c>
      <c r="T6094">
        <v>33</v>
      </c>
      <c r="U6094">
        <v>3444.547</v>
      </c>
      <c r="V6094">
        <v>15</v>
      </c>
      <c r="W6094">
        <v>2.1469999999999998</v>
      </c>
      <c r="X6094">
        <v>3.4710000000000001</v>
      </c>
      <c r="Y6094" s="8">
        <v>43412</v>
      </c>
    </row>
    <row r="6095" spans="1:25" x14ac:dyDescent="0.25">
      <c r="A6095">
        <v>-111.97808317</v>
      </c>
      <c r="B6095">
        <v>33.079839219999997</v>
      </c>
      <c r="C6095" t="s">
        <v>563</v>
      </c>
      <c r="D6095" t="s">
        <v>562</v>
      </c>
      <c r="E6095" t="s">
        <v>561</v>
      </c>
      <c r="F6095">
        <v>3573</v>
      </c>
      <c r="G6095">
        <v>179</v>
      </c>
      <c r="H6095">
        <v>13.333</v>
      </c>
      <c r="I6095">
        <v>2.887</v>
      </c>
      <c r="J6095">
        <v>1</v>
      </c>
      <c r="K6095">
        <v>1172.425</v>
      </c>
      <c r="L6095" t="s">
        <v>560</v>
      </c>
      <c r="M6095" t="s">
        <v>559</v>
      </c>
      <c r="N6095" s="8">
        <v>43412</v>
      </c>
      <c r="O6095">
        <v>0</v>
      </c>
      <c r="P6095">
        <v>0</v>
      </c>
      <c r="Q6095">
        <v>11489.362999999999</v>
      </c>
      <c r="R6095">
        <v>1191.7650000000001</v>
      </c>
      <c r="S6095">
        <v>2.4830000000000001</v>
      </c>
      <c r="T6095">
        <v>33</v>
      </c>
      <c r="U6095">
        <v>3611.4090000000001</v>
      </c>
      <c r="V6095">
        <v>15</v>
      </c>
      <c r="W6095">
        <v>1.9690000000000001</v>
      </c>
      <c r="X6095">
        <v>3.181</v>
      </c>
      <c r="Y6095" s="8">
        <v>43412</v>
      </c>
    </row>
    <row r="6096" spans="1:25" x14ac:dyDescent="0.25">
      <c r="A6096">
        <v>-111.97808383</v>
      </c>
      <c r="B6096">
        <v>33.079831220000003</v>
      </c>
      <c r="C6096" t="s">
        <v>563</v>
      </c>
      <c r="D6096" t="s">
        <v>562</v>
      </c>
      <c r="E6096" t="s">
        <v>561</v>
      </c>
      <c r="F6096">
        <v>3574</v>
      </c>
      <c r="G6096">
        <v>181</v>
      </c>
      <c r="H6096">
        <v>13.333</v>
      </c>
      <c r="I6096">
        <v>2.9860000000000002</v>
      </c>
      <c r="J6096">
        <v>1</v>
      </c>
      <c r="K6096">
        <v>1172.3489999999999</v>
      </c>
      <c r="L6096" t="s">
        <v>560</v>
      </c>
      <c r="M6096" t="s">
        <v>559</v>
      </c>
      <c r="N6096" s="8">
        <v>43412</v>
      </c>
      <c r="O6096">
        <v>0</v>
      </c>
      <c r="P6096">
        <v>0</v>
      </c>
      <c r="Q6096">
        <v>14106.338</v>
      </c>
      <c r="R6096">
        <v>1414.98</v>
      </c>
      <c r="S6096">
        <v>2.948</v>
      </c>
      <c r="T6096">
        <v>33</v>
      </c>
      <c r="U6096">
        <v>4287.817</v>
      </c>
      <c r="V6096">
        <v>15</v>
      </c>
      <c r="W6096">
        <v>2.036</v>
      </c>
      <c r="X6096">
        <v>3.29</v>
      </c>
      <c r="Y6096" s="8">
        <v>43412</v>
      </c>
    </row>
    <row r="6097" spans="1:25" x14ac:dyDescent="0.25">
      <c r="A6097">
        <v>-111.97808417</v>
      </c>
      <c r="B6097">
        <v>33.079823220000002</v>
      </c>
      <c r="C6097" t="s">
        <v>563</v>
      </c>
      <c r="D6097" t="s">
        <v>562</v>
      </c>
      <c r="E6097" t="s">
        <v>561</v>
      </c>
      <c r="F6097">
        <v>3575</v>
      </c>
      <c r="G6097">
        <v>179</v>
      </c>
      <c r="H6097">
        <v>13.333</v>
      </c>
      <c r="I6097">
        <v>3.117</v>
      </c>
      <c r="J6097">
        <v>1</v>
      </c>
      <c r="K6097">
        <v>1172.297</v>
      </c>
      <c r="L6097" t="s">
        <v>560</v>
      </c>
      <c r="M6097" t="s">
        <v>559</v>
      </c>
      <c r="N6097" s="8">
        <v>43412</v>
      </c>
      <c r="O6097">
        <v>0</v>
      </c>
      <c r="P6097">
        <v>0</v>
      </c>
      <c r="Q6097">
        <v>12397.746999999999</v>
      </c>
      <c r="R6097">
        <v>1191.232</v>
      </c>
      <c r="S6097">
        <v>2.4820000000000002</v>
      </c>
      <c r="T6097">
        <v>33</v>
      </c>
      <c r="U6097">
        <v>3609.7950000000001</v>
      </c>
      <c r="V6097">
        <v>15</v>
      </c>
      <c r="W6097">
        <v>2.125</v>
      </c>
      <c r="X6097">
        <v>3.4340000000000002</v>
      </c>
      <c r="Y6097" s="8">
        <v>43412</v>
      </c>
    </row>
    <row r="6098" spans="1:25" x14ac:dyDescent="0.25">
      <c r="A6098">
        <v>-111.97808349</v>
      </c>
      <c r="B6098">
        <v>33.07981521</v>
      </c>
      <c r="C6098" t="s">
        <v>563</v>
      </c>
      <c r="D6098" t="s">
        <v>562</v>
      </c>
      <c r="E6098" t="s">
        <v>561</v>
      </c>
      <c r="F6098">
        <v>3576</v>
      </c>
      <c r="G6098">
        <v>183</v>
      </c>
      <c r="H6098">
        <v>13.333</v>
      </c>
      <c r="I6098">
        <v>2.8220000000000001</v>
      </c>
      <c r="J6098">
        <v>1</v>
      </c>
      <c r="K6098">
        <v>1172.346</v>
      </c>
      <c r="L6098" t="s">
        <v>560</v>
      </c>
      <c r="M6098" t="s">
        <v>559</v>
      </c>
      <c r="N6098" s="8">
        <v>43412</v>
      </c>
      <c r="O6098">
        <v>0</v>
      </c>
      <c r="P6098">
        <v>0</v>
      </c>
      <c r="Q6098">
        <v>12083.569</v>
      </c>
      <c r="R6098">
        <v>1282.549</v>
      </c>
      <c r="S6098">
        <v>2.6720000000000002</v>
      </c>
      <c r="T6098">
        <v>33</v>
      </c>
      <c r="U6098">
        <v>3886.5129999999999</v>
      </c>
      <c r="V6098">
        <v>15</v>
      </c>
      <c r="W6098">
        <v>1.9239999999999999</v>
      </c>
      <c r="X6098">
        <v>3.109</v>
      </c>
      <c r="Y6098" s="8">
        <v>43412</v>
      </c>
    </row>
    <row r="6099" spans="1:25" x14ac:dyDescent="0.25">
      <c r="A6099">
        <v>-111.97808417</v>
      </c>
      <c r="B6099">
        <v>33.079806220000002</v>
      </c>
      <c r="C6099" t="s">
        <v>563</v>
      </c>
      <c r="D6099" t="s">
        <v>562</v>
      </c>
      <c r="E6099" t="s">
        <v>561</v>
      </c>
      <c r="F6099">
        <v>3577</v>
      </c>
      <c r="G6099">
        <v>179</v>
      </c>
      <c r="H6099">
        <v>13.333</v>
      </c>
      <c r="I6099">
        <v>2.9529999999999998</v>
      </c>
      <c r="J6099">
        <v>1</v>
      </c>
      <c r="K6099">
        <v>1172.3789999999999</v>
      </c>
      <c r="L6099" t="s">
        <v>560</v>
      </c>
      <c r="M6099" t="s">
        <v>559</v>
      </c>
      <c r="N6099" s="8">
        <v>43412</v>
      </c>
      <c r="O6099">
        <v>0</v>
      </c>
      <c r="P6099">
        <v>0</v>
      </c>
      <c r="Q6099">
        <v>12719.912</v>
      </c>
      <c r="R6099">
        <v>1290.087</v>
      </c>
      <c r="S6099">
        <v>2.6880000000000002</v>
      </c>
      <c r="T6099">
        <v>33</v>
      </c>
      <c r="U6099">
        <v>3909.3530000000001</v>
      </c>
      <c r="V6099">
        <v>15</v>
      </c>
      <c r="W6099">
        <v>2.0129999999999999</v>
      </c>
      <c r="X6099">
        <v>3.254</v>
      </c>
      <c r="Y6099" s="8">
        <v>43412</v>
      </c>
    </row>
    <row r="6100" spans="1:25" x14ac:dyDescent="0.25">
      <c r="A6100">
        <v>-111.97808366</v>
      </c>
      <c r="B6100">
        <v>33.079799219999998</v>
      </c>
      <c r="C6100" t="s">
        <v>563</v>
      </c>
      <c r="D6100" t="s">
        <v>562</v>
      </c>
      <c r="E6100" t="s">
        <v>561</v>
      </c>
      <c r="F6100">
        <v>3578</v>
      </c>
      <c r="G6100">
        <v>182</v>
      </c>
      <c r="H6100">
        <v>13.333</v>
      </c>
      <c r="I6100">
        <v>3.0179999999999998</v>
      </c>
      <c r="J6100">
        <v>1</v>
      </c>
      <c r="K6100">
        <v>1172.3820000000001</v>
      </c>
      <c r="L6100" t="s">
        <v>560</v>
      </c>
      <c r="M6100" t="s">
        <v>559</v>
      </c>
      <c r="N6100" s="8">
        <v>43412</v>
      </c>
      <c r="O6100">
        <v>0</v>
      </c>
      <c r="P6100">
        <v>0</v>
      </c>
      <c r="Q6100">
        <v>14026.141</v>
      </c>
      <c r="R6100">
        <v>1391.6420000000001</v>
      </c>
      <c r="S6100">
        <v>2.899</v>
      </c>
      <c r="T6100">
        <v>33</v>
      </c>
      <c r="U6100">
        <v>4217.098</v>
      </c>
      <c r="V6100">
        <v>15</v>
      </c>
      <c r="W6100">
        <v>2.0579999999999998</v>
      </c>
      <c r="X6100">
        <v>3.3260000000000001</v>
      </c>
      <c r="Y6100" s="8">
        <v>43412</v>
      </c>
    </row>
    <row r="6101" spans="1:25" x14ac:dyDescent="0.25">
      <c r="A6101">
        <v>-111.97808383</v>
      </c>
      <c r="B6101">
        <v>33.07979022</v>
      </c>
      <c r="C6101" t="s">
        <v>563</v>
      </c>
      <c r="D6101" t="s">
        <v>562</v>
      </c>
      <c r="E6101" t="s">
        <v>561</v>
      </c>
      <c r="F6101">
        <v>3579</v>
      </c>
      <c r="G6101">
        <v>181</v>
      </c>
      <c r="H6101">
        <v>13.333</v>
      </c>
      <c r="I6101">
        <v>2.8220000000000001</v>
      </c>
      <c r="J6101">
        <v>1</v>
      </c>
      <c r="K6101">
        <v>1172.4110000000001</v>
      </c>
      <c r="L6101" t="s">
        <v>560</v>
      </c>
      <c r="M6101" t="s">
        <v>559</v>
      </c>
      <c r="N6101" s="8">
        <v>43412</v>
      </c>
      <c r="O6101">
        <v>0</v>
      </c>
      <c r="P6101">
        <v>0</v>
      </c>
      <c r="Q6101">
        <v>12875.018</v>
      </c>
      <c r="R6101">
        <v>1366.5540000000001</v>
      </c>
      <c r="S6101">
        <v>2.847</v>
      </c>
      <c r="T6101">
        <v>33</v>
      </c>
      <c r="U6101">
        <v>4141.0720000000001</v>
      </c>
      <c r="V6101">
        <v>15</v>
      </c>
      <c r="W6101">
        <v>1.9239999999999999</v>
      </c>
      <c r="X6101">
        <v>3.109</v>
      </c>
      <c r="Y6101" s="8">
        <v>43412</v>
      </c>
    </row>
    <row r="6102" spans="1:25" x14ac:dyDescent="0.25">
      <c r="A6102">
        <v>-111.97808366</v>
      </c>
      <c r="B6102">
        <v>33.079782219999998</v>
      </c>
      <c r="C6102" t="s">
        <v>563</v>
      </c>
      <c r="D6102" t="s">
        <v>562</v>
      </c>
      <c r="E6102" t="s">
        <v>561</v>
      </c>
      <c r="F6102">
        <v>3580</v>
      </c>
      <c r="G6102">
        <v>182</v>
      </c>
      <c r="H6102">
        <v>13.333</v>
      </c>
      <c r="I6102">
        <v>2.9860000000000002</v>
      </c>
      <c r="J6102">
        <v>1</v>
      </c>
      <c r="K6102">
        <v>1172.4179999999999</v>
      </c>
      <c r="L6102" t="s">
        <v>560</v>
      </c>
      <c r="M6102" t="s">
        <v>559</v>
      </c>
      <c r="N6102" s="8">
        <v>43412</v>
      </c>
      <c r="O6102">
        <v>0</v>
      </c>
      <c r="P6102">
        <v>0</v>
      </c>
      <c r="Q6102">
        <v>14796.164000000001</v>
      </c>
      <c r="R6102">
        <v>1484.175</v>
      </c>
      <c r="S6102">
        <v>3.0920000000000001</v>
      </c>
      <c r="T6102">
        <v>33</v>
      </c>
      <c r="U6102">
        <v>4497.4989999999998</v>
      </c>
      <c r="V6102">
        <v>15</v>
      </c>
      <c r="W6102">
        <v>2.036</v>
      </c>
      <c r="X6102">
        <v>3.29</v>
      </c>
      <c r="Y6102" s="8">
        <v>43412</v>
      </c>
    </row>
    <row r="6103" spans="1:25" x14ac:dyDescent="0.25">
      <c r="A6103">
        <v>-111.978084</v>
      </c>
      <c r="B6103">
        <v>33.079774229999998</v>
      </c>
      <c r="C6103" t="s">
        <v>563</v>
      </c>
      <c r="D6103" t="s">
        <v>562</v>
      </c>
      <c r="E6103" t="s">
        <v>561</v>
      </c>
      <c r="F6103">
        <v>3581</v>
      </c>
      <c r="G6103">
        <v>180</v>
      </c>
      <c r="H6103">
        <v>13.333</v>
      </c>
      <c r="I6103">
        <v>2.887</v>
      </c>
      <c r="J6103">
        <v>1</v>
      </c>
      <c r="K6103">
        <v>1172.326</v>
      </c>
      <c r="L6103" t="s">
        <v>560</v>
      </c>
      <c r="M6103" t="s">
        <v>559</v>
      </c>
      <c r="N6103" s="8">
        <v>43412</v>
      </c>
      <c r="O6103">
        <v>0</v>
      </c>
      <c r="P6103">
        <v>0</v>
      </c>
      <c r="Q6103">
        <v>11580.191000000001</v>
      </c>
      <c r="R6103">
        <v>1201.1859999999999</v>
      </c>
      <c r="S6103">
        <v>2.5019999999999998</v>
      </c>
      <c r="T6103">
        <v>33</v>
      </c>
      <c r="U6103">
        <v>3639.9580000000001</v>
      </c>
      <c r="V6103">
        <v>15</v>
      </c>
      <c r="W6103">
        <v>1.9690000000000001</v>
      </c>
      <c r="X6103">
        <v>3.181</v>
      </c>
      <c r="Y6103" s="8">
        <v>43412</v>
      </c>
    </row>
    <row r="6104" spans="1:25" x14ac:dyDescent="0.25">
      <c r="A6104">
        <v>-111.97808434</v>
      </c>
      <c r="B6104">
        <v>33.079766220000003</v>
      </c>
      <c r="C6104" t="s">
        <v>563</v>
      </c>
      <c r="D6104" t="s">
        <v>562</v>
      </c>
      <c r="E6104" t="s">
        <v>561</v>
      </c>
      <c r="F6104">
        <v>3582</v>
      </c>
      <c r="G6104">
        <v>178</v>
      </c>
      <c r="H6104">
        <v>13.333</v>
      </c>
      <c r="I6104">
        <v>2.9529999999999998</v>
      </c>
      <c r="J6104">
        <v>1</v>
      </c>
      <c r="K6104">
        <v>1172.402</v>
      </c>
      <c r="L6104" t="s">
        <v>560</v>
      </c>
      <c r="M6104" t="s">
        <v>559</v>
      </c>
      <c r="N6104" s="8">
        <v>43412</v>
      </c>
      <c r="O6104">
        <v>0</v>
      </c>
      <c r="P6104">
        <v>0</v>
      </c>
      <c r="Q6104">
        <v>13962.853999999999</v>
      </c>
      <c r="R6104">
        <v>1416.1489999999999</v>
      </c>
      <c r="S6104">
        <v>2.95</v>
      </c>
      <c r="T6104">
        <v>33</v>
      </c>
      <c r="U6104">
        <v>4291.3609999999999</v>
      </c>
      <c r="V6104">
        <v>15</v>
      </c>
      <c r="W6104">
        <v>2.0129999999999999</v>
      </c>
      <c r="X6104">
        <v>3.254</v>
      </c>
      <c r="Y6104" s="8">
        <v>43412</v>
      </c>
    </row>
    <row r="6105" spans="1:25" x14ac:dyDescent="0.25">
      <c r="A6105">
        <v>-111.97808465999999</v>
      </c>
      <c r="B6105">
        <v>33.079758220000002</v>
      </c>
      <c r="C6105" t="s">
        <v>563</v>
      </c>
      <c r="D6105" t="s">
        <v>562</v>
      </c>
      <c r="E6105" t="s">
        <v>561</v>
      </c>
      <c r="F6105">
        <v>3583</v>
      </c>
      <c r="G6105">
        <v>182</v>
      </c>
      <c r="H6105">
        <v>13.333</v>
      </c>
      <c r="I6105">
        <v>3.117</v>
      </c>
      <c r="J6105">
        <v>1</v>
      </c>
      <c r="K6105">
        <v>1172.395</v>
      </c>
      <c r="L6105" t="s">
        <v>560</v>
      </c>
      <c r="M6105" t="s">
        <v>559</v>
      </c>
      <c r="N6105" s="8">
        <v>43412</v>
      </c>
      <c r="O6105">
        <v>0</v>
      </c>
      <c r="P6105">
        <v>0</v>
      </c>
      <c r="Q6105">
        <v>11688.699000000001</v>
      </c>
      <c r="R6105">
        <v>1123.104</v>
      </c>
      <c r="S6105">
        <v>2.34</v>
      </c>
      <c r="T6105">
        <v>33</v>
      </c>
      <c r="U6105">
        <v>3403.3440000000001</v>
      </c>
      <c r="V6105">
        <v>15</v>
      </c>
      <c r="W6105">
        <v>2.125</v>
      </c>
      <c r="X6105">
        <v>3.4340000000000002</v>
      </c>
      <c r="Y6105" s="8">
        <v>43412</v>
      </c>
    </row>
    <row r="6106" spans="1:25" x14ac:dyDescent="0.25">
      <c r="A6106">
        <v>-111.97808383</v>
      </c>
      <c r="B6106">
        <v>33.079750220000001</v>
      </c>
      <c r="C6106" t="s">
        <v>563</v>
      </c>
      <c r="D6106" t="s">
        <v>562</v>
      </c>
      <c r="E6106" t="s">
        <v>561</v>
      </c>
      <c r="F6106">
        <v>3584</v>
      </c>
      <c r="G6106">
        <v>181</v>
      </c>
      <c r="H6106">
        <v>13.333</v>
      </c>
      <c r="I6106">
        <v>2.8540000000000001</v>
      </c>
      <c r="J6106">
        <v>1</v>
      </c>
      <c r="K6106">
        <v>1172.3979999999999</v>
      </c>
      <c r="L6106" t="s">
        <v>560</v>
      </c>
      <c r="M6106" t="s">
        <v>559</v>
      </c>
      <c r="N6106" s="8">
        <v>43412</v>
      </c>
      <c r="O6106">
        <v>0</v>
      </c>
      <c r="P6106">
        <v>0</v>
      </c>
      <c r="Q6106">
        <v>11410.819</v>
      </c>
      <c r="R6106">
        <v>1197.222</v>
      </c>
      <c r="S6106">
        <v>2.4940000000000002</v>
      </c>
      <c r="T6106">
        <v>33</v>
      </c>
      <c r="U6106">
        <v>3627.9470000000001</v>
      </c>
      <c r="V6106">
        <v>15</v>
      </c>
      <c r="W6106">
        <v>1.946</v>
      </c>
      <c r="X6106">
        <v>3.145</v>
      </c>
      <c r="Y6106" s="8">
        <v>43412</v>
      </c>
    </row>
    <row r="6107" spans="1:25" x14ac:dyDescent="0.25">
      <c r="A6107">
        <v>-111.97808417</v>
      </c>
      <c r="B6107">
        <v>33.07974222</v>
      </c>
      <c r="C6107" t="s">
        <v>563</v>
      </c>
      <c r="D6107" t="s">
        <v>562</v>
      </c>
      <c r="E6107" t="s">
        <v>561</v>
      </c>
      <c r="F6107">
        <v>3585</v>
      </c>
      <c r="G6107">
        <v>179</v>
      </c>
      <c r="H6107">
        <v>13.333</v>
      </c>
      <c r="I6107">
        <v>3.0179999999999998</v>
      </c>
      <c r="J6107">
        <v>1</v>
      </c>
      <c r="K6107">
        <v>1172.375</v>
      </c>
      <c r="L6107" t="s">
        <v>560</v>
      </c>
      <c r="M6107" t="s">
        <v>559</v>
      </c>
      <c r="N6107" s="8">
        <v>43412</v>
      </c>
      <c r="O6107">
        <v>0</v>
      </c>
      <c r="P6107">
        <v>0</v>
      </c>
      <c r="Q6107">
        <v>10272.254000000001</v>
      </c>
      <c r="R6107">
        <v>1019.19</v>
      </c>
      <c r="S6107">
        <v>2.1230000000000002</v>
      </c>
      <c r="T6107">
        <v>33</v>
      </c>
      <c r="U6107">
        <v>3088.4549999999999</v>
      </c>
      <c r="V6107">
        <v>15</v>
      </c>
      <c r="W6107">
        <v>2.0579999999999998</v>
      </c>
      <c r="X6107">
        <v>3.3260000000000001</v>
      </c>
      <c r="Y6107" s="8">
        <v>43412</v>
      </c>
    </row>
    <row r="6108" spans="1:25" x14ac:dyDescent="0.25">
      <c r="A6108">
        <v>-111.97808465999999</v>
      </c>
      <c r="B6108">
        <v>33.079733220000001</v>
      </c>
      <c r="C6108" t="s">
        <v>563</v>
      </c>
      <c r="D6108" t="s">
        <v>562</v>
      </c>
      <c r="E6108" t="s">
        <v>561</v>
      </c>
      <c r="F6108">
        <v>3586</v>
      </c>
      <c r="G6108">
        <v>182</v>
      </c>
      <c r="H6108">
        <v>13.333</v>
      </c>
      <c r="I6108">
        <v>2.8540000000000001</v>
      </c>
      <c r="J6108">
        <v>1</v>
      </c>
      <c r="K6108">
        <v>1172.3689999999999</v>
      </c>
      <c r="L6108" t="s">
        <v>560</v>
      </c>
      <c r="M6108" t="s">
        <v>559</v>
      </c>
      <c r="N6108" s="8">
        <v>43412</v>
      </c>
      <c r="O6108">
        <v>0</v>
      </c>
      <c r="P6108">
        <v>0</v>
      </c>
      <c r="Q6108">
        <v>10729.2</v>
      </c>
      <c r="R6108">
        <v>1125.7070000000001</v>
      </c>
      <c r="S6108">
        <v>2.3450000000000002</v>
      </c>
      <c r="T6108">
        <v>33</v>
      </c>
      <c r="U6108">
        <v>3411.2330000000002</v>
      </c>
      <c r="V6108">
        <v>15</v>
      </c>
      <c r="W6108">
        <v>1.946</v>
      </c>
      <c r="X6108">
        <v>3.145</v>
      </c>
      <c r="Y6108" s="8">
        <v>43412</v>
      </c>
    </row>
    <row r="6109" spans="1:25" x14ac:dyDescent="0.25">
      <c r="A6109">
        <v>-111.97808483</v>
      </c>
      <c r="B6109">
        <v>33.07972522</v>
      </c>
      <c r="C6109" t="s">
        <v>563</v>
      </c>
      <c r="D6109" t="s">
        <v>562</v>
      </c>
      <c r="E6109" t="s">
        <v>561</v>
      </c>
      <c r="F6109">
        <v>3587</v>
      </c>
      <c r="G6109">
        <v>181</v>
      </c>
      <c r="H6109">
        <v>13.333</v>
      </c>
      <c r="I6109">
        <v>2.9860000000000002</v>
      </c>
      <c r="J6109">
        <v>1</v>
      </c>
      <c r="K6109">
        <v>1172.444</v>
      </c>
      <c r="L6109" t="s">
        <v>560</v>
      </c>
      <c r="M6109" t="s">
        <v>559</v>
      </c>
      <c r="N6109" s="8">
        <v>43412</v>
      </c>
      <c r="O6109">
        <v>0</v>
      </c>
      <c r="P6109">
        <v>0</v>
      </c>
      <c r="Q6109">
        <v>10535.152</v>
      </c>
      <c r="R6109">
        <v>1056.761</v>
      </c>
      <c r="S6109">
        <v>2.202</v>
      </c>
      <c r="T6109">
        <v>33</v>
      </c>
      <c r="U6109">
        <v>3202.3049999999998</v>
      </c>
      <c r="V6109">
        <v>15</v>
      </c>
      <c r="W6109">
        <v>2.036</v>
      </c>
      <c r="X6109">
        <v>3.29</v>
      </c>
      <c r="Y6109" s="8">
        <v>43412</v>
      </c>
    </row>
    <row r="6110" spans="1:25" x14ac:dyDescent="0.25">
      <c r="A6110">
        <v>-111.97808465999999</v>
      </c>
      <c r="B6110">
        <v>33.079717219999999</v>
      </c>
      <c r="C6110" t="s">
        <v>563</v>
      </c>
      <c r="D6110" t="s">
        <v>562</v>
      </c>
      <c r="E6110" t="s">
        <v>561</v>
      </c>
      <c r="F6110">
        <v>3588</v>
      </c>
      <c r="G6110">
        <v>182</v>
      </c>
      <c r="H6110">
        <v>13.333</v>
      </c>
      <c r="I6110">
        <v>3.2149999999999999</v>
      </c>
      <c r="J6110">
        <v>1</v>
      </c>
      <c r="K6110">
        <v>1172.4280000000001</v>
      </c>
      <c r="L6110" t="s">
        <v>560</v>
      </c>
      <c r="M6110" t="s">
        <v>559</v>
      </c>
      <c r="N6110" s="8">
        <v>43412</v>
      </c>
      <c r="O6110">
        <v>0</v>
      </c>
      <c r="P6110">
        <v>0</v>
      </c>
      <c r="Q6110">
        <v>12141.404</v>
      </c>
      <c r="R6110">
        <v>1130.8889999999999</v>
      </c>
      <c r="S6110">
        <v>2.3559999999999999</v>
      </c>
      <c r="T6110">
        <v>33</v>
      </c>
      <c r="U6110">
        <v>3426.9369999999999</v>
      </c>
      <c r="V6110">
        <v>15</v>
      </c>
      <c r="W6110">
        <v>2.1920000000000002</v>
      </c>
      <c r="X6110">
        <v>3.5430000000000001</v>
      </c>
      <c r="Y6110" s="8">
        <v>43412</v>
      </c>
    </row>
    <row r="6111" spans="1:25" x14ac:dyDescent="0.25">
      <c r="A6111">
        <v>-111.97808449</v>
      </c>
      <c r="B6111">
        <v>33.079709209999997</v>
      </c>
      <c r="C6111" t="s">
        <v>563</v>
      </c>
      <c r="D6111" t="s">
        <v>562</v>
      </c>
      <c r="E6111" t="s">
        <v>561</v>
      </c>
      <c r="F6111">
        <v>3589</v>
      </c>
      <c r="G6111">
        <v>183</v>
      </c>
      <c r="H6111">
        <v>13.333</v>
      </c>
      <c r="I6111">
        <v>2.9529999999999998</v>
      </c>
      <c r="J6111">
        <v>1</v>
      </c>
      <c r="K6111">
        <v>1172.405</v>
      </c>
      <c r="L6111" t="s">
        <v>560</v>
      </c>
      <c r="M6111" t="s">
        <v>559</v>
      </c>
      <c r="N6111" s="8">
        <v>43412</v>
      </c>
      <c r="O6111">
        <v>0</v>
      </c>
      <c r="P6111">
        <v>0</v>
      </c>
      <c r="Q6111">
        <v>12025.625</v>
      </c>
      <c r="R6111">
        <v>1219.67</v>
      </c>
      <c r="S6111">
        <v>2.5409999999999999</v>
      </c>
      <c r="T6111">
        <v>33</v>
      </c>
      <c r="U6111">
        <v>3695.97</v>
      </c>
      <c r="V6111">
        <v>15</v>
      </c>
      <c r="W6111">
        <v>2.0129999999999999</v>
      </c>
      <c r="X6111">
        <v>3.254</v>
      </c>
      <c r="Y6111" s="8">
        <v>43412</v>
      </c>
    </row>
    <row r="6112" spans="1:25" x14ac:dyDescent="0.25">
      <c r="A6112">
        <v>-111.97808434</v>
      </c>
      <c r="B6112">
        <v>33.079701219999997</v>
      </c>
      <c r="C6112" t="s">
        <v>563</v>
      </c>
      <c r="D6112" t="s">
        <v>562</v>
      </c>
      <c r="E6112" t="s">
        <v>561</v>
      </c>
      <c r="F6112">
        <v>3590</v>
      </c>
      <c r="G6112">
        <v>178</v>
      </c>
      <c r="H6112">
        <v>13.333</v>
      </c>
      <c r="I6112">
        <v>3.0510000000000002</v>
      </c>
      <c r="J6112">
        <v>1</v>
      </c>
      <c r="K6112">
        <v>1172.4480000000001</v>
      </c>
      <c r="L6112" t="s">
        <v>560</v>
      </c>
      <c r="M6112" t="s">
        <v>559</v>
      </c>
      <c r="N6112" s="8">
        <v>43412</v>
      </c>
      <c r="O6112">
        <v>0</v>
      </c>
      <c r="P6112">
        <v>0</v>
      </c>
      <c r="Q6112">
        <v>10783.234</v>
      </c>
      <c r="R6112">
        <v>1058.384</v>
      </c>
      <c r="S6112">
        <v>2.2050000000000001</v>
      </c>
      <c r="T6112">
        <v>33</v>
      </c>
      <c r="U6112">
        <v>3207.2249999999999</v>
      </c>
      <c r="V6112">
        <v>15</v>
      </c>
      <c r="W6112">
        <v>2.08</v>
      </c>
      <c r="X6112">
        <v>3.3620000000000001</v>
      </c>
      <c r="Y6112" s="8">
        <v>43412</v>
      </c>
    </row>
    <row r="6113" spans="1:25" x14ac:dyDescent="0.25">
      <c r="A6113">
        <v>-111.97808483</v>
      </c>
      <c r="B6113">
        <v>33.079693220000003</v>
      </c>
      <c r="C6113" t="s">
        <v>563</v>
      </c>
      <c r="D6113" t="s">
        <v>562</v>
      </c>
      <c r="E6113" t="s">
        <v>561</v>
      </c>
      <c r="F6113">
        <v>3591</v>
      </c>
      <c r="G6113">
        <v>181</v>
      </c>
      <c r="H6113">
        <v>13.333</v>
      </c>
      <c r="I6113">
        <v>2.7559999999999998</v>
      </c>
      <c r="J6113">
        <v>1</v>
      </c>
      <c r="K6113">
        <v>1172.434</v>
      </c>
      <c r="L6113" t="s">
        <v>560</v>
      </c>
      <c r="M6113" t="s">
        <v>559</v>
      </c>
      <c r="N6113" s="8">
        <v>43412</v>
      </c>
      <c r="O6113">
        <v>0</v>
      </c>
      <c r="P6113">
        <v>0</v>
      </c>
      <c r="Q6113">
        <v>13064.549000000001</v>
      </c>
      <c r="R6113">
        <v>1419.6859999999999</v>
      </c>
      <c r="S6113">
        <v>2.9580000000000002</v>
      </c>
      <c r="T6113">
        <v>33</v>
      </c>
      <c r="U6113">
        <v>4302.08</v>
      </c>
      <c r="V6113">
        <v>15</v>
      </c>
      <c r="W6113">
        <v>1.879</v>
      </c>
      <c r="X6113">
        <v>3.0369999999999999</v>
      </c>
      <c r="Y6113" s="8">
        <v>43412</v>
      </c>
    </row>
    <row r="6114" spans="1:25" x14ac:dyDescent="0.25">
      <c r="A6114">
        <v>-111.97808483</v>
      </c>
      <c r="B6114">
        <v>33.079684219999997</v>
      </c>
      <c r="C6114" t="s">
        <v>563</v>
      </c>
      <c r="D6114" t="s">
        <v>562</v>
      </c>
      <c r="E6114" t="s">
        <v>561</v>
      </c>
      <c r="F6114">
        <v>3592</v>
      </c>
      <c r="G6114">
        <v>181</v>
      </c>
      <c r="H6114">
        <v>13.333</v>
      </c>
      <c r="I6114">
        <v>3.117</v>
      </c>
      <c r="J6114">
        <v>1</v>
      </c>
      <c r="K6114">
        <v>1172.3879999999999</v>
      </c>
      <c r="L6114" t="s">
        <v>560</v>
      </c>
      <c r="M6114" t="s">
        <v>559</v>
      </c>
      <c r="N6114" s="8">
        <v>43412</v>
      </c>
      <c r="O6114">
        <v>0</v>
      </c>
      <c r="P6114">
        <v>0</v>
      </c>
      <c r="Q6114">
        <v>12663.069</v>
      </c>
      <c r="R6114">
        <v>1216.7260000000001</v>
      </c>
      <c r="S6114">
        <v>2.5350000000000001</v>
      </c>
      <c r="T6114">
        <v>33</v>
      </c>
      <c r="U6114">
        <v>3687.047</v>
      </c>
      <c r="V6114">
        <v>15</v>
      </c>
      <c r="W6114">
        <v>2.125</v>
      </c>
      <c r="X6114">
        <v>3.4340000000000002</v>
      </c>
      <c r="Y6114" s="8">
        <v>43412</v>
      </c>
    </row>
    <row r="6115" spans="1:25" x14ac:dyDescent="0.25">
      <c r="A6115">
        <v>-111.97808379999999</v>
      </c>
      <c r="B6115">
        <v>33.079676159999998</v>
      </c>
      <c r="C6115" t="s">
        <v>563</v>
      </c>
      <c r="D6115" t="s">
        <v>562</v>
      </c>
      <c r="E6115" t="s">
        <v>561</v>
      </c>
      <c r="F6115">
        <v>3593</v>
      </c>
      <c r="G6115">
        <v>187</v>
      </c>
      <c r="H6115">
        <v>13.333</v>
      </c>
      <c r="I6115">
        <v>3.0179999999999998</v>
      </c>
      <c r="J6115">
        <v>1</v>
      </c>
      <c r="K6115">
        <v>1172.395</v>
      </c>
      <c r="L6115" t="s">
        <v>560</v>
      </c>
      <c r="M6115" t="s">
        <v>559</v>
      </c>
      <c r="N6115" s="8">
        <v>43412</v>
      </c>
      <c r="O6115">
        <v>0</v>
      </c>
      <c r="P6115">
        <v>0</v>
      </c>
      <c r="Q6115">
        <v>11612.468000000001</v>
      </c>
      <c r="R6115">
        <v>1152.163</v>
      </c>
      <c r="S6115">
        <v>2.4</v>
      </c>
      <c r="T6115">
        <v>33</v>
      </c>
      <c r="U6115">
        <v>3491.4029999999998</v>
      </c>
      <c r="V6115">
        <v>15</v>
      </c>
      <c r="W6115">
        <v>2.0579999999999998</v>
      </c>
      <c r="X6115">
        <v>3.3260000000000001</v>
      </c>
      <c r="Y6115" s="8">
        <v>43412</v>
      </c>
    </row>
    <row r="6116" spans="1:25" x14ac:dyDescent="0.25">
      <c r="A6116">
        <v>-111.97808551</v>
      </c>
      <c r="B6116">
        <v>33.079668210000001</v>
      </c>
      <c r="C6116" t="s">
        <v>563</v>
      </c>
      <c r="D6116" t="s">
        <v>562</v>
      </c>
      <c r="E6116" t="s">
        <v>561</v>
      </c>
      <c r="F6116">
        <v>3594</v>
      </c>
      <c r="G6116">
        <v>177</v>
      </c>
      <c r="H6116">
        <v>13.333</v>
      </c>
      <c r="I6116">
        <v>3.117</v>
      </c>
      <c r="J6116">
        <v>1</v>
      </c>
      <c r="K6116">
        <v>1172.375</v>
      </c>
      <c r="L6116" t="s">
        <v>560</v>
      </c>
      <c r="M6116" t="s">
        <v>559</v>
      </c>
      <c r="N6116" s="8">
        <v>43412</v>
      </c>
      <c r="O6116">
        <v>0</v>
      </c>
      <c r="P6116">
        <v>0</v>
      </c>
      <c r="Q6116">
        <v>10159.174000000001</v>
      </c>
      <c r="R6116">
        <v>976.14</v>
      </c>
      <c r="S6116">
        <v>2.0339999999999998</v>
      </c>
      <c r="T6116">
        <v>33</v>
      </c>
      <c r="U6116">
        <v>2958</v>
      </c>
      <c r="V6116">
        <v>15</v>
      </c>
      <c r="W6116">
        <v>2.125</v>
      </c>
      <c r="X6116">
        <v>3.4340000000000002</v>
      </c>
      <c r="Y6116" s="8">
        <v>43412</v>
      </c>
    </row>
    <row r="6117" spans="1:25" x14ac:dyDescent="0.25">
      <c r="A6117">
        <v>-111.97808397</v>
      </c>
      <c r="B6117">
        <v>33.079660179999998</v>
      </c>
      <c r="C6117" t="s">
        <v>563</v>
      </c>
      <c r="D6117" t="s">
        <v>562</v>
      </c>
      <c r="E6117" t="s">
        <v>561</v>
      </c>
      <c r="F6117">
        <v>3595</v>
      </c>
      <c r="G6117">
        <v>186</v>
      </c>
      <c r="H6117">
        <v>13.333</v>
      </c>
      <c r="I6117">
        <v>2.887</v>
      </c>
      <c r="J6117">
        <v>1</v>
      </c>
      <c r="K6117">
        <v>1172.3720000000001</v>
      </c>
      <c r="L6117" t="s">
        <v>560</v>
      </c>
      <c r="M6117" t="s">
        <v>559</v>
      </c>
      <c r="N6117" s="8">
        <v>43412</v>
      </c>
      <c r="O6117">
        <v>0</v>
      </c>
      <c r="P6117">
        <v>0</v>
      </c>
      <c r="Q6117">
        <v>10550.189</v>
      </c>
      <c r="R6117">
        <v>1094.347</v>
      </c>
      <c r="S6117">
        <v>2.2799999999999998</v>
      </c>
      <c r="T6117">
        <v>33</v>
      </c>
      <c r="U6117">
        <v>3316.201</v>
      </c>
      <c r="V6117">
        <v>15</v>
      </c>
      <c r="W6117">
        <v>1.9690000000000001</v>
      </c>
      <c r="X6117">
        <v>3.181</v>
      </c>
      <c r="Y6117" s="8">
        <v>43412</v>
      </c>
    </row>
    <row r="6118" spans="1:25" x14ac:dyDescent="0.25">
      <c r="A6118">
        <v>-111.97808585999999</v>
      </c>
      <c r="B6118">
        <v>33.079652189999997</v>
      </c>
      <c r="C6118" t="s">
        <v>563</v>
      </c>
      <c r="D6118" t="s">
        <v>562</v>
      </c>
      <c r="E6118" t="s">
        <v>561</v>
      </c>
      <c r="F6118">
        <v>3596</v>
      </c>
      <c r="G6118">
        <v>175</v>
      </c>
      <c r="H6118">
        <v>13.333</v>
      </c>
      <c r="I6118">
        <v>2.92</v>
      </c>
      <c r="J6118">
        <v>1</v>
      </c>
      <c r="K6118">
        <v>1172.3789999999999</v>
      </c>
      <c r="L6118" t="s">
        <v>560</v>
      </c>
      <c r="M6118" t="s">
        <v>559</v>
      </c>
      <c r="N6118" s="8">
        <v>43412</v>
      </c>
      <c r="O6118">
        <v>0</v>
      </c>
      <c r="P6118">
        <v>0</v>
      </c>
      <c r="Q6118">
        <v>11358.217000000001</v>
      </c>
      <c r="R6118">
        <v>1164.924</v>
      </c>
      <c r="S6118">
        <v>2.427</v>
      </c>
      <c r="T6118">
        <v>33</v>
      </c>
      <c r="U6118">
        <v>3530.0709999999999</v>
      </c>
      <c r="V6118">
        <v>15</v>
      </c>
      <c r="W6118">
        <v>1.9910000000000001</v>
      </c>
      <c r="X6118">
        <v>3.218</v>
      </c>
      <c r="Y6118" s="8">
        <v>43412</v>
      </c>
    </row>
    <row r="6119" spans="1:25" x14ac:dyDescent="0.25">
      <c r="A6119">
        <v>-111.97808397</v>
      </c>
      <c r="B6119">
        <v>33.079644180000003</v>
      </c>
      <c r="C6119" t="s">
        <v>563</v>
      </c>
      <c r="D6119" t="s">
        <v>562</v>
      </c>
      <c r="E6119" t="s">
        <v>561</v>
      </c>
      <c r="F6119">
        <v>3597</v>
      </c>
      <c r="G6119">
        <v>186</v>
      </c>
      <c r="H6119">
        <v>13.333</v>
      </c>
      <c r="I6119">
        <v>3.0179999999999998</v>
      </c>
      <c r="J6119">
        <v>1</v>
      </c>
      <c r="K6119">
        <v>1172.444</v>
      </c>
      <c r="L6119" t="s">
        <v>560</v>
      </c>
      <c r="M6119" t="s">
        <v>559</v>
      </c>
      <c r="N6119" s="8">
        <v>43412</v>
      </c>
      <c r="O6119">
        <v>0</v>
      </c>
      <c r="P6119">
        <v>0</v>
      </c>
      <c r="Q6119">
        <v>11961.126</v>
      </c>
      <c r="R6119">
        <v>1186.7560000000001</v>
      </c>
      <c r="S6119">
        <v>2.472</v>
      </c>
      <c r="T6119">
        <v>33</v>
      </c>
      <c r="U6119">
        <v>3596.2310000000002</v>
      </c>
      <c r="V6119">
        <v>15</v>
      </c>
      <c r="W6119">
        <v>2.0579999999999998</v>
      </c>
      <c r="X6119">
        <v>3.3260000000000001</v>
      </c>
      <c r="Y6119" s="8">
        <v>43412</v>
      </c>
    </row>
    <row r="6120" spans="1:25" x14ac:dyDescent="0.25">
      <c r="A6120">
        <v>-111.97808534000001</v>
      </c>
      <c r="B6120">
        <v>33.07963522</v>
      </c>
      <c r="C6120" t="s">
        <v>563</v>
      </c>
      <c r="D6120" t="s">
        <v>562</v>
      </c>
      <c r="E6120" t="s">
        <v>561</v>
      </c>
      <c r="F6120">
        <v>3598</v>
      </c>
      <c r="G6120">
        <v>178</v>
      </c>
      <c r="H6120">
        <v>13.333</v>
      </c>
      <c r="I6120">
        <v>2.9860000000000002</v>
      </c>
      <c r="J6120">
        <v>1</v>
      </c>
      <c r="K6120">
        <v>1172.3620000000001</v>
      </c>
      <c r="L6120" t="s">
        <v>560</v>
      </c>
      <c r="M6120" t="s">
        <v>559</v>
      </c>
      <c r="N6120" s="8">
        <v>43412</v>
      </c>
      <c r="O6120">
        <v>0</v>
      </c>
      <c r="P6120">
        <v>0</v>
      </c>
      <c r="Q6120">
        <v>12337.049000000001</v>
      </c>
      <c r="R6120">
        <v>1237.5060000000001</v>
      </c>
      <c r="S6120">
        <v>2.5779999999999998</v>
      </c>
      <c r="T6120">
        <v>33</v>
      </c>
      <c r="U6120">
        <v>3750.0169999999998</v>
      </c>
      <c r="V6120">
        <v>15</v>
      </c>
      <c r="W6120">
        <v>2.036</v>
      </c>
      <c r="X6120">
        <v>3.29</v>
      </c>
      <c r="Y6120" s="8">
        <v>43412</v>
      </c>
    </row>
    <row r="6121" spans="1:25" x14ac:dyDescent="0.25">
      <c r="A6121">
        <v>-111.97808465999999</v>
      </c>
      <c r="B6121">
        <v>33.079627219999999</v>
      </c>
      <c r="C6121" t="s">
        <v>563</v>
      </c>
      <c r="D6121" t="s">
        <v>562</v>
      </c>
      <c r="E6121" t="s">
        <v>561</v>
      </c>
      <c r="F6121">
        <v>3599</v>
      </c>
      <c r="G6121">
        <v>182</v>
      </c>
      <c r="H6121">
        <v>13.333</v>
      </c>
      <c r="I6121">
        <v>2.7229999999999999</v>
      </c>
      <c r="J6121">
        <v>1</v>
      </c>
      <c r="K6121">
        <v>1172.3789999999999</v>
      </c>
      <c r="L6121" t="s">
        <v>560</v>
      </c>
      <c r="M6121" t="s">
        <v>559</v>
      </c>
      <c r="N6121" s="8">
        <v>43412</v>
      </c>
      <c r="O6121">
        <v>0</v>
      </c>
      <c r="P6121">
        <v>0</v>
      </c>
      <c r="Q6121">
        <v>13260.58</v>
      </c>
      <c r="R6121">
        <v>1458.35</v>
      </c>
      <c r="S6121">
        <v>3.0379999999999998</v>
      </c>
      <c r="T6121">
        <v>33</v>
      </c>
      <c r="U6121">
        <v>4419.2420000000002</v>
      </c>
      <c r="V6121">
        <v>15</v>
      </c>
      <c r="W6121">
        <v>1.857</v>
      </c>
      <c r="X6121">
        <v>3.0009999999999999</v>
      </c>
      <c r="Y6121" s="8">
        <v>43412</v>
      </c>
    </row>
    <row r="6122" spans="1:25" x14ac:dyDescent="0.25">
      <c r="A6122">
        <v>-111.97808568000001</v>
      </c>
      <c r="B6122">
        <v>33.079619209999997</v>
      </c>
      <c r="C6122" t="s">
        <v>563</v>
      </c>
      <c r="D6122" t="s">
        <v>562</v>
      </c>
      <c r="E6122" t="s">
        <v>561</v>
      </c>
      <c r="F6122">
        <v>3600</v>
      </c>
      <c r="G6122">
        <v>176</v>
      </c>
      <c r="H6122">
        <v>13.333</v>
      </c>
      <c r="I6122">
        <v>3.379</v>
      </c>
      <c r="J6122">
        <v>1</v>
      </c>
      <c r="K6122">
        <v>1172.3520000000001</v>
      </c>
      <c r="L6122" t="s">
        <v>560</v>
      </c>
      <c r="M6122" t="s">
        <v>559</v>
      </c>
      <c r="N6122" s="8">
        <v>43412</v>
      </c>
      <c r="O6122">
        <v>0</v>
      </c>
      <c r="P6122">
        <v>0</v>
      </c>
      <c r="Q6122">
        <v>10690.424000000001</v>
      </c>
      <c r="R6122">
        <v>947.40300000000002</v>
      </c>
      <c r="S6122">
        <v>1.974</v>
      </c>
      <c r="T6122">
        <v>33</v>
      </c>
      <c r="U6122">
        <v>2870.92</v>
      </c>
      <c r="V6122">
        <v>15</v>
      </c>
      <c r="W6122">
        <v>2.3039999999999998</v>
      </c>
      <c r="X6122">
        <v>3.7240000000000002</v>
      </c>
      <c r="Y6122" s="8">
        <v>43412</v>
      </c>
    </row>
    <row r="6123" spans="1:25" x14ac:dyDescent="0.25">
      <c r="A6123">
        <v>-111.97808379</v>
      </c>
      <c r="B6123">
        <v>33.079611010000001</v>
      </c>
      <c r="C6123" t="s">
        <v>563</v>
      </c>
      <c r="D6123" t="s">
        <v>562</v>
      </c>
      <c r="E6123" t="s">
        <v>561</v>
      </c>
      <c r="F6123">
        <v>3601</v>
      </c>
      <c r="G6123">
        <v>193</v>
      </c>
      <c r="H6123">
        <v>13.333</v>
      </c>
      <c r="I6123">
        <v>2.887</v>
      </c>
      <c r="J6123">
        <v>1</v>
      </c>
      <c r="K6123">
        <v>1172.329</v>
      </c>
      <c r="L6123" t="s">
        <v>560</v>
      </c>
      <c r="M6123" t="s">
        <v>559</v>
      </c>
      <c r="N6123" s="8">
        <v>43412</v>
      </c>
      <c r="O6123">
        <v>0</v>
      </c>
      <c r="P6123">
        <v>0</v>
      </c>
      <c r="Q6123">
        <v>10687.064</v>
      </c>
      <c r="R6123">
        <v>1108.5440000000001</v>
      </c>
      <c r="S6123">
        <v>2.3090000000000002</v>
      </c>
      <c r="T6123">
        <v>33</v>
      </c>
      <c r="U6123">
        <v>3359.2249999999999</v>
      </c>
      <c r="V6123">
        <v>15</v>
      </c>
      <c r="W6123">
        <v>1.9690000000000001</v>
      </c>
      <c r="X6123">
        <v>3.181</v>
      </c>
      <c r="Y6123" s="8">
        <v>43412</v>
      </c>
    </row>
    <row r="6124" spans="1:25" x14ac:dyDescent="0.25">
      <c r="A6124">
        <v>-111.97808585999999</v>
      </c>
      <c r="B6124">
        <v>33.07960319</v>
      </c>
      <c r="C6124" t="s">
        <v>563</v>
      </c>
      <c r="D6124" t="s">
        <v>562</v>
      </c>
      <c r="E6124" t="s">
        <v>561</v>
      </c>
      <c r="F6124">
        <v>3602</v>
      </c>
      <c r="G6124">
        <v>175</v>
      </c>
      <c r="H6124">
        <v>13.333</v>
      </c>
      <c r="I6124">
        <v>2.9529999999999998</v>
      </c>
      <c r="J6124">
        <v>1</v>
      </c>
      <c r="K6124">
        <v>1172.405</v>
      </c>
      <c r="L6124" t="s">
        <v>560</v>
      </c>
      <c r="M6124" t="s">
        <v>559</v>
      </c>
      <c r="N6124" s="8">
        <v>43412</v>
      </c>
      <c r="O6124">
        <v>0</v>
      </c>
      <c r="P6124">
        <v>0</v>
      </c>
      <c r="Q6124">
        <v>12650.841</v>
      </c>
      <c r="R6124">
        <v>1283.0809999999999</v>
      </c>
      <c r="S6124">
        <v>2.673</v>
      </c>
      <c r="T6124">
        <v>33</v>
      </c>
      <c r="U6124">
        <v>3888.125</v>
      </c>
      <c r="V6124">
        <v>15</v>
      </c>
      <c r="W6124">
        <v>2.0129999999999999</v>
      </c>
      <c r="X6124">
        <v>3.254</v>
      </c>
      <c r="Y6124" s="8">
        <v>43412</v>
      </c>
    </row>
    <row r="6125" spans="1:25" x14ac:dyDescent="0.25">
      <c r="A6125">
        <v>-111.97808431999999</v>
      </c>
      <c r="B6125">
        <v>33.079595210000001</v>
      </c>
      <c r="C6125" t="s">
        <v>563</v>
      </c>
      <c r="D6125" t="s">
        <v>562</v>
      </c>
      <c r="E6125" t="s">
        <v>561</v>
      </c>
      <c r="F6125">
        <v>3603</v>
      </c>
      <c r="G6125">
        <v>184</v>
      </c>
      <c r="H6125">
        <v>13.333</v>
      </c>
      <c r="I6125">
        <v>2.92</v>
      </c>
      <c r="J6125">
        <v>1</v>
      </c>
      <c r="K6125">
        <v>1172.4179999999999</v>
      </c>
      <c r="L6125" t="s">
        <v>560</v>
      </c>
      <c r="M6125" t="s">
        <v>559</v>
      </c>
      <c r="N6125" s="8">
        <v>43412</v>
      </c>
      <c r="O6125">
        <v>0</v>
      </c>
      <c r="P6125">
        <v>0</v>
      </c>
      <c r="Q6125">
        <v>10811.434999999999</v>
      </c>
      <c r="R6125">
        <v>1108.8440000000001</v>
      </c>
      <c r="S6125">
        <v>2.31</v>
      </c>
      <c r="T6125">
        <v>33</v>
      </c>
      <c r="U6125">
        <v>3360.1350000000002</v>
      </c>
      <c r="V6125">
        <v>15</v>
      </c>
      <c r="W6125">
        <v>1.9910000000000001</v>
      </c>
      <c r="X6125">
        <v>3.218</v>
      </c>
      <c r="Y6125" s="8">
        <v>43412</v>
      </c>
    </row>
    <row r="6126" spans="1:25" x14ac:dyDescent="0.25">
      <c r="A6126">
        <v>-111.97808668</v>
      </c>
      <c r="B6126">
        <v>33.07958721</v>
      </c>
      <c r="C6126" t="s">
        <v>563</v>
      </c>
      <c r="D6126" t="s">
        <v>562</v>
      </c>
      <c r="E6126" t="s">
        <v>561</v>
      </c>
      <c r="F6126">
        <v>3604</v>
      </c>
      <c r="G6126">
        <v>176</v>
      </c>
      <c r="H6126">
        <v>13.333</v>
      </c>
      <c r="I6126">
        <v>2.887</v>
      </c>
      <c r="J6126">
        <v>1</v>
      </c>
      <c r="K6126">
        <v>1172.421</v>
      </c>
      <c r="L6126" t="s">
        <v>560</v>
      </c>
      <c r="M6126" t="s">
        <v>559</v>
      </c>
      <c r="N6126" s="8">
        <v>43412</v>
      </c>
      <c r="O6126">
        <v>0</v>
      </c>
      <c r="P6126">
        <v>0</v>
      </c>
      <c r="Q6126">
        <v>12170.596</v>
      </c>
      <c r="R6126">
        <v>1262.4280000000001</v>
      </c>
      <c r="S6126">
        <v>2.63</v>
      </c>
      <c r="T6126">
        <v>33</v>
      </c>
      <c r="U6126">
        <v>3825.538</v>
      </c>
      <c r="V6126">
        <v>15</v>
      </c>
      <c r="W6126">
        <v>1.9690000000000001</v>
      </c>
      <c r="X6126">
        <v>3.181</v>
      </c>
      <c r="Y6126" s="8">
        <v>43412</v>
      </c>
    </row>
    <row r="6127" spans="1:25" x14ac:dyDescent="0.25">
      <c r="A6127">
        <v>-111.97808449</v>
      </c>
      <c r="B6127">
        <v>33.079579209999999</v>
      </c>
      <c r="C6127" t="s">
        <v>563</v>
      </c>
      <c r="D6127" t="s">
        <v>562</v>
      </c>
      <c r="E6127" t="s">
        <v>561</v>
      </c>
      <c r="F6127">
        <v>3605</v>
      </c>
      <c r="G6127">
        <v>183</v>
      </c>
      <c r="H6127">
        <v>13.333</v>
      </c>
      <c r="I6127">
        <v>2.8540000000000001</v>
      </c>
      <c r="J6127">
        <v>1</v>
      </c>
      <c r="K6127">
        <v>1172.4870000000001</v>
      </c>
      <c r="L6127" t="s">
        <v>560</v>
      </c>
      <c r="M6127" t="s">
        <v>559</v>
      </c>
      <c r="N6127" s="8">
        <v>43412</v>
      </c>
      <c r="O6127">
        <v>0</v>
      </c>
      <c r="P6127">
        <v>0</v>
      </c>
      <c r="Q6127">
        <v>9931.6929999999993</v>
      </c>
      <c r="R6127">
        <v>1042.0329999999999</v>
      </c>
      <c r="S6127">
        <v>2.1709999999999998</v>
      </c>
      <c r="T6127">
        <v>33</v>
      </c>
      <c r="U6127">
        <v>3157.674</v>
      </c>
      <c r="V6127">
        <v>15</v>
      </c>
      <c r="W6127">
        <v>1.946</v>
      </c>
      <c r="X6127">
        <v>3.145</v>
      </c>
      <c r="Y6127" s="8">
        <v>43412</v>
      </c>
    </row>
    <row r="6128" spans="1:25" x14ac:dyDescent="0.25">
      <c r="A6128">
        <v>-111.9780848</v>
      </c>
      <c r="B6128">
        <v>33.07957116</v>
      </c>
      <c r="C6128" t="s">
        <v>563</v>
      </c>
      <c r="D6128" t="s">
        <v>562</v>
      </c>
      <c r="E6128" t="s">
        <v>561</v>
      </c>
      <c r="F6128">
        <v>3606</v>
      </c>
      <c r="G6128">
        <v>187</v>
      </c>
      <c r="H6128">
        <v>13.333</v>
      </c>
      <c r="I6128">
        <v>2.9529999999999998</v>
      </c>
      <c r="J6128">
        <v>1</v>
      </c>
      <c r="K6128">
        <v>1172.4480000000001</v>
      </c>
      <c r="L6128" t="s">
        <v>560</v>
      </c>
      <c r="M6128" t="s">
        <v>559</v>
      </c>
      <c r="N6128" s="8">
        <v>43412</v>
      </c>
      <c r="O6128">
        <v>0</v>
      </c>
      <c r="P6128">
        <v>0</v>
      </c>
      <c r="Q6128">
        <v>9297.3880000000008</v>
      </c>
      <c r="R6128">
        <v>942.96500000000003</v>
      </c>
      <c r="S6128">
        <v>1.9650000000000001</v>
      </c>
      <c r="T6128">
        <v>33</v>
      </c>
      <c r="U6128">
        <v>2857.471</v>
      </c>
      <c r="V6128">
        <v>15</v>
      </c>
      <c r="W6128">
        <v>2.0129999999999999</v>
      </c>
      <c r="X6128">
        <v>3.254</v>
      </c>
      <c r="Y6128" s="8">
        <v>43412</v>
      </c>
    </row>
    <row r="6129" spans="1:25" x14ac:dyDescent="0.25">
      <c r="A6129">
        <v>-111.97808499999999</v>
      </c>
      <c r="B6129">
        <v>33.079563229999998</v>
      </c>
      <c r="C6129" t="s">
        <v>563</v>
      </c>
      <c r="D6129" t="s">
        <v>562</v>
      </c>
      <c r="E6129" t="s">
        <v>561</v>
      </c>
      <c r="F6129">
        <v>3607</v>
      </c>
      <c r="G6129">
        <v>180</v>
      </c>
      <c r="H6129">
        <v>13.333</v>
      </c>
      <c r="I6129">
        <v>2.9860000000000002</v>
      </c>
      <c r="J6129">
        <v>1</v>
      </c>
      <c r="K6129">
        <v>1172.431</v>
      </c>
      <c r="L6129" t="s">
        <v>560</v>
      </c>
      <c r="M6129" t="s">
        <v>559</v>
      </c>
      <c r="N6129" s="8">
        <v>43412</v>
      </c>
      <c r="O6129">
        <v>0</v>
      </c>
      <c r="P6129">
        <v>0</v>
      </c>
      <c r="Q6129">
        <v>11666.281000000001</v>
      </c>
      <c r="R6129">
        <v>1170.222</v>
      </c>
      <c r="S6129">
        <v>2.4380000000000002</v>
      </c>
      <c r="T6129">
        <v>33</v>
      </c>
      <c r="U6129">
        <v>3546.1280000000002</v>
      </c>
      <c r="V6129">
        <v>15</v>
      </c>
      <c r="W6129">
        <v>2.036</v>
      </c>
      <c r="X6129">
        <v>3.29</v>
      </c>
      <c r="Y6129" s="8">
        <v>43412</v>
      </c>
    </row>
    <row r="6130" spans="1:25" x14ac:dyDescent="0.25">
      <c r="A6130">
        <v>-111.97808449</v>
      </c>
      <c r="B6130">
        <v>33.079555210000002</v>
      </c>
      <c r="C6130" t="s">
        <v>563</v>
      </c>
      <c r="D6130" t="s">
        <v>562</v>
      </c>
      <c r="E6130" t="s">
        <v>561</v>
      </c>
      <c r="F6130">
        <v>3608</v>
      </c>
      <c r="G6130">
        <v>183</v>
      </c>
      <c r="H6130">
        <v>13.333</v>
      </c>
      <c r="I6130">
        <v>2.9529999999999998</v>
      </c>
      <c r="J6130">
        <v>1</v>
      </c>
      <c r="K6130">
        <v>1172.365</v>
      </c>
      <c r="L6130" t="s">
        <v>560</v>
      </c>
      <c r="M6130" t="s">
        <v>559</v>
      </c>
      <c r="N6130" s="8">
        <v>43412</v>
      </c>
      <c r="O6130">
        <v>0</v>
      </c>
      <c r="P6130">
        <v>0</v>
      </c>
      <c r="Q6130">
        <v>11972.197</v>
      </c>
      <c r="R6130">
        <v>1214.251</v>
      </c>
      <c r="S6130">
        <v>2.5299999999999998</v>
      </c>
      <c r="T6130">
        <v>33</v>
      </c>
      <c r="U6130">
        <v>3679.55</v>
      </c>
      <c r="V6130">
        <v>15</v>
      </c>
      <c r="W6130">
        <v>2.0129999999999999</v>
      </c>
      <c r="X6130">
        <v>3.254</v>
      </c>
      <c r="Y6130" s="8">
        <v>43412</v>
      </c>
    </row>
    <row r="6131" spans="1:25" x14ac:dyDescent="0.25">
      <c r="A6131">
        <v>-111.97808483</v>
      </c>
      <c r="B6131">
        <v>33.079547220000002</v>
      </c>
      <c r="C6131" t="s">
        <v>563</v>
      </c>
      <c r="D6131" t="s">
        <v>562</v>
      </c>
      <c r="E6131" t="s">
        <v>561</v>
      </c>
      <c r="F6131">
        <v>3609</v>
      </c>
      <c r="G6131">
        <v>181</v>
      </c>
      <c r="H6131">
        <v>13.333</v>
      </c>
      <c r="I6131">
        <v>2.8540000000000001</v>
      </c>
      <c r="J6131">
        <v>1</v>
      </c>
      <c r="K6131">
        <v>1172.3979999999999</v>
      </c>
      <c r="L6131" t="s">
        <v>560</v>
      </c>
      <c r="M6131" t="s">
        <v>559</v>
      </c>
      <c r="N6131" s="8">
        <v>43412</v>
      </c>
      <c r="O6131">
        <v>0</v>
      </c>
      <c r="P6131">
        <v>0</v>
      </c>
      <c r="Q6131">
        <v>10251.048000000001</v>
      </c>
      <c r="R6131">
        <v>1075.539</v>
      </c>
      <c r="S6131">
        <v>2.2410000000000001</v>
      </c>
      <c r="T6131">
        <v>33</v>
      </c>
      <c r="U6131">
        <v>3259.21</v>
      </c>
      <c r="V6131">
        <v>15</v>
      </c>
      <c r="W6131">
        <v>1.946</v>
      </c>
      <c r="X6131">
        <v>3.145</v>
      </c>
      <c r="Y6131" s="8">
        <v>43412</v>
      </c>
    </row>
    <row r="6132" spans="1:25" x14ac:dyDescent="0.25">
      <c r="A6132">
        <v>-111.97808532000001</v>
      </c>
      <c r="B6132">
        <v>33.079538210000003</v>
      </c>
      <c r="C6132" t="s">
        <v>563</v>
      </c>
      <c r="D6132" t="s">
        <v>562</v>
      </c>
      <c r="E6132" t="s">
        <v>561</v>
      </c>
      <c r="F6132">
        <v>3610</v>
      </c>
      <c r="G6132">
        <v>184</v>
      </c>
      <c r="H6132">
        <v>13.333</v>
      </c>
      <c r="I6132">
        <v>2.9529999999999998</v>
      </c>
      <c r="J6132">
        <v>1</v>
      </c>
      <c r="K6132">
        <v>1172.3879999999999</v>
      </c>
      <c r="L6132" t="s">
        <v>560</v>
      </c>
      <c r="M6132" t="s">
        <v>559</v>
      </c>
      <c r="N6132" s="8">
        <v>43412</v>
      </c>
      <c r="O6132">
        <v>0</v>
      </c>
      <c r="P6132">
        <v>0</v>
      </c>
      <c r="Q6132">
        <v>9570.8619999999992</v>
      </c>
      <c r="R6132">
        <v>970.702</v>
      </c>
      <c r="S6132">
        <v>2.0219999999999998</v>
      </c>
      <c r="T6132">
        <v>33</v>
      </c>
      <c r="U6132">
        <v>2941.52</v>
      </c>
      <c r="V6132">
        <v>15</v>
      </c>
      <c r="W6132">
        <v>2.0129999999999999</v>
      </c>
      <c r="X6132">
        <v>3.254</v>
      </c>
      <c r="Y6132" s="8">
        <v>43412</v>
      </c>
    </row>
    <row r="6133" spans="1:25" x14ac:dyDescent="0.25">
      <c r="A6133">
        <v>-111.97808634</v>
      </c>
      <c r="B6133">
        <v>33.07953122</v>
      </c>
      <c r="C6133" t="s">
        <v>563</v>
      </c>
      <c r="D6133" t="s">
        <v>562</v>
      </c>
      <c r="E6133" t="s">
        <v>561</v>
      </c>
      <c r="F6133">
        <v>3611</v>
      </c>
      <c r="G6133">
        <v>178</v>
      </c>
      <c r="H6133">
        <v>13.333</v>
      </c>
      <c r="I6133">
        <v>2.8220000000000001</v>
      </c>
      <c r="J6133">
        <v>1</v>
      </c>
      <c r="K6133">
        <v>1172.4929999999999</v>
      </c>
      <c r="L6133" t="s">
        <v>560</v>
      </c>
      <c r="M6133" t="s">
        <v>559</v>
      </c>
      <c r="N6133" s="8">
        <v>43412</v>
      </c>
      <c r="O6133">
        <v>0</v>
      </c>
      <c r="P6133">
        <v>0</v>
      </c>
      <c r="Q6133">
        <v>11935.293</v>
      </c>
      <c r="R6133">
        <v>1266.8109999999999</v>
      </c>
      <c r="S6133">
        <v>2.6389999999999998</v>
      </c>
      <c r="T6133">
        <v>33</v>
      </c>
      <c r="U6133">
        <v>3838.8220000000001</v>
      </c>
      <c r="V6133">
        <v>15</v>
      </c>
      <c r="W6133">
        <v>1.9239999999999999</v>
      </c>
      <c r="X6133">
        <v>3.109</v>
      </c>
      <c r="Y6133" s="8">
        <v>43412</v>
      </c>
    </row>
    <row r="6134" spans="1:25" x14ac:dyDescent="0.25">
      <c r="A6134">
        <v>-111.9780848</v>
      </c>
      <c r="B6134">
        <v>33.079523160000001</v>
      </c>
      <c r="C6134" t="s">
        <v>563</v>
      </c>
      <c r="D6134" t="s">
        <v>562</v>
      </c>
      <c r="E6134" t="s">
        <v>561</v>
      </c>
      <c r="F6134">
        <v>3612</v>
      </c>
      <c r="G6134">
        <v>187</v>
      </c>
      <c r="H6134">
        <v>13.333</v>
      </c>
      <c r="I6134">
        <v>3.1819999999999999</v>
      </c>
      <c r="J6134">
        <v>1</v>
      </c>
      <c r="K6134">
        <v>1172.3820000000001</v>
      </c>
      <c r="L6134" t="s">
        <v>560</v>
      </c>
      <c r="M6134" t="s">
        <v>559</v>
      </c>
      <c r="N6134" s="8">
        <v>43412</v>
      </c>
      <c r="O6134">
        <v>0</v>
      </c>
      <c r="P6134">
        <v>0</v>
      </c>
      <c r="Q6134">
        <v>14026.746999999999</v>
      </c>
      <c r="R6134">
        <v>1319.9649999999999</v>
      </c>
      <c r="S6134">
        <v>2.75</v>
      </c>
      <c r="T6134">
        <v>33</v>
      </c>
      <c r="U6134">
        <v>3999.895</v>
      </c>
      <c r="V6134">
        <v>15</v>
      </c>
      <c r="W6134">
        <v>2.17</v>
      </c>
      <c r="X6134">
        <v>3.5070000000000001</v>
      </c>
      <c r="Y6134" s="8">
        <v>43412</v>
      </c>
    </row>
    <row r="6135" spans="1:25" x14ac:dyDescent="0.25">
      <c r="A6135">
        <v>-111.97808651</v>
      </c>
      <c r="B6135">
        <v>33.079514209999999</v>
      </c>
      <c r="C6135" t="s">
        <v>563</v>
      </c>
      <c r="D6135" t="s">
        <v>562</v>
      </c>
      <c r="E6135" t="s">
        <v>561</v>
      </c>
      <c r="F6135">
        <v>3613</v>
      </c>
      <c r="G6135">
        <v>177</v>
      </c>
      <c r="H6135">
        <v>13.333</v>
      </c>
      <c r="I6135">
        <v>2.92</v>
      </c>
      <c r="J6135">
        <v>1</v>
      </c>
      <c r="K6135">
        <v>1172.356</v>
      </c>
      <c r="L6135" t="s">
        <v>560</v>
      </c>
      <c r="M6135" t="s">
        <v>559</v>
      </c>
      <c r="N6135" s="8">
        <v>43412</v>
      </c>
      <c r="O6135">
        <v>0</v>
      </c>
      <c r="P6135">
        <v>0</v>
      </c>
      <c r="Q6135">
        <v>12239.722</v>
      </c>
      <c r="R6135">
        <v>1255.3330000000001</v>
      </c>
      <c r="S6135">
        <v>2.6150000000000002</v>
      </c>
      <c r="T6135">
        <v>33</v>
      </c>
      <c r="U6135">
        <v>3804.038</v>
      </c>
      <c r="V6135">
        <v>15</v>
      </c>
      <c r="W6135">
        <v>1.9910000000000001</v>
      </c>
      <c r="X6135">
        <v>3.218</v>
      </c>
      <c r="Y6135" s="8">
        <v>43412</v>
      </c>
    </row>
    <row r="6136" spans="1:25" x14ac:dyDescent="0.25">
      <c r="A6136">
        <v>-111.97808566</v>
      </c>
      <c r="B6136">
        <v>33.079506219999999</v>
      </c>
      <c r="C6136" t="s">
        <v>563</v>
      </c>
      <c r="D6136" t="s">
        <v>562</v>
      </c>
      <c r="E6136" t="s">
        <v>561</v>
      </c>
      <c r="F6136">
        <v>3614</v>
      </c>
      <c r="G6136">
        <v>182</v>
      </c>
      <c r="H6136">
        <v>13.333</v>
      </c>
      <c r="I6136">
        <v>2.92</v>
      </c>
      <c r="J6136">
        <v>1</v>
      </c>
      <c r="K6136">
        <v>1172.402</v>
      </c>
      <c r="L6136" t="s">
        <v>560</v>
      </c>
      <c r="M6136" t="s">
        <v>559</v>
      </c>
      <c r="N6136" s="8">
        <v>43412</v>
      </c>
      <c r="O6136">
        <v>0</v>
      </c>
      <c r="P6136">
        <v>0</v>
      </c>
      <c r="Q6136">
        <v>11687.486999999999</v>
      </c>
      <c r="R6136">
        <v>1198.694</v>
      </c>
      <c r="S6136">
        <v>2.4969999999999999</v>
      </c>
      <c r="T6136">
        <v>33</v>
      </c>
      <c r="U6136">
        <v>3632.4070000000002</v>
      </c>
      <c r="V6136">
        <v>15</v>
      </c>
      <c r="W6136">
        <v>1.9910000000000001</v>
      </c>
      <c r="X6136">
        <v>3.218</v>
      </c>
      <c r="Y6136" s="8">
        <v>43412</v>
      </c>
    </row>
    <row r="6137" spans="1:25" x14ac:dyDescent="0.25">
      <c r="A6137">
        <v>-111.97808651</v>
      </c>
      <c r="B6137">
        <v>33.079498209999997</v>
      </c>
      <c r="C6137" t="s">
        <v>563</v>
      </c>
      <c r="D6137" t="s">
        <v>562</v>
      </c>
      <c r="E6137" t="s">
        <v>561</v>
      </c>
      <c r="F6137">
        <v>3615</v>
      </c>
      <c r="G6137">
        <v>177</v>
      </c>
      <c r="H6137">
        <v>13.333</v>
      </c>
      <c r="I6137">
        <v>2.92</v>
      </c>
      <c r="J6137">
        <v>1</v>
      </c>
      <c r="K6137">
        <v>1172.3620000000001</v>
      </c>
      <c r="L6137" t="s">
        <v>560</v>
      </c>
      <c r="M6137" t="s">
        <v>559</v>
      </c>
      <c r="N6137" s="8">
        <v>43412</v>
      </c>
      <c r="O6137">
        <v>0</v>
      </c>
      <c r="P6137">
        <v>0</v>
      </c>
      <c r="Q6137">
        <v>13048.191000000001</v>
      </c>
      <c r="R6137">
        <v>1338.251</v>
      </c>
      <c r="S6137">
        <v>2.7879999999999998</v>
      </c>
      <c r="T6137">
        <v>33</v>
      </c>
      <c r="U6137">
        <v>4055.306</v>
      </c>
      <c r="V6137">
        <v>15</v>
      </c>
      <c r="W6137">
        <v>1.9910000000000001</v>
      </c>
      <c r="X6137">
        <v>3.218</v>
      </c>
      <c r="Y6137" s="8">
        <v>43412</v>
      </c>
    </row>
    <row r="6138" spans="1:25" x14ac:dyDescent="0.25">
      <c r="A6138">
        <v>-111.978086</v>
      </c>
      <c r="B6138">
        <v>33.079490229999998</v>
      </c>
      <c r="C6138" t="s">
        <v>563</v>
      </c>
      <c r="D6138" t="s">
        <v>562</v>
      </c>
      <c r="E6138" t="s">
        <v>561</v>
      </c>
      <c r="F6138">
        <v>3616</v>
      </c>
      <c r="G6138">
        <v>180</v>
      </c>
      <c r="H6138">
        <v>13.333</v>
      </c>
      <c r="I6138">
        <v>2.9860000000000002</v>
      </c>
      <c r="J6138">
        <v>1</v>
      </c>
      <c r="K6138">
        <v>1172.3820000000001</v>
      </c>
      <c r="L6138" t="s">
        <v>560</v>
      </c>
      <c r="M6138" t="s">
        <v>559</v>
      </c>
      <c r="N6138" s="8">
        <v>43412</v>
      </c>
      <c r="O6138">
        <v>0</v>
      </c>
      <c r="P6138">
        <v>0</v>
      </c>
      <c r="Q6138">
        <v>13540.663</v>
      </c>
      <c r="R6138">
        <v>1358.2380000000001</v>
      </c>
      <c r="S6138">
        <v>2.83</v>
      </c>
      <c r="T6138">
        <v>33</v>
      </c>
      <c r="U6138">
        <v>4115.8720000000003</v>
      </c>
      <c r="V6138">
        <v>15</v>
      </c>
      <c r="W6138">
        <v>2.036</v>
      </c>
      <c r="X6138">
        <v>3.29</v>
      </c>
      <c r="Y6138" s="8">
        <v>43412</v>
      </c>
    </row>
    <row r="6139" spans="1:25" x14ac:dyDescent="0.25">
      <c r="A6139">
        <v>-111.97808549</v>
      </c>
      <c r="B6139">
        <v>33.079482210000002</v>
      </c>
      <c r="C6139" t="s">
        <v>563</v>
      </c>
      <c r="D6139" t="s">
        <v>562</v>
      </c>
      <c r="E6139" t="s">
        <v>561</v>
      </c>
      <c r="F6139">
        <v>3617</v>
      </c>
      <c r="G6139">
        <v>183</v>
      </c>
      <c r="H6139">
        <v>13.333</v>
      </c>
      <c r="I6139">
        <v>2.8540000000000001</v>
      </c>
      <c r="J6139">
        <v>1</v>
      </c>
      <c r="K6139">
        <v>1172.3589999999999</v>
      </c>
      <c r="L6139" t="s">
        <v>560</v>
      </c>
      <c r="M6139" t="s">
        <v>559</v>
      </c>
      <c r="N6139" s="8">
        <v>43412</v>
      </c>
      <c r="O6139">
        <v>0</v>
      </c>
      <c r="P6139">
        <v>0</v>
      </c>
      <c r="Q6139">
        <v>13136.429</v>
      </c>
      <c r="R6139">
        <v>1378.2729999999999</v>
      </c>
      <c r="S6139">
        <v>2.871</v>
      </c>
      <c r="T6139">
        <v>33</v>
      </c>
      <c r="U6139">
        <v>4176.5860000000002</v>
      </c>
      <c r="V6139">
        <v>15</v>
      </c>
      <c r="W6139">
        <v>1.946</v>
      </c>
      <c r="X6139">
        <v>3.145</v>
      </c>
      <c r="Y6139" s="8">
        <v>43412</v>
      </c>
    </row>
    <row r="6140" spans="1:25" x14ac:dyDescent="0.25">
      <c r="A6140">
        <v>-111.97808651</v>
      </c>
      <c r="B6140">
        <v>33.079474210000001</v>
      </c>
      <c r="C6140" t="s">
        <v>563</v>
      </c>
      <c r="D6140" t="s">
        <v>562</v>
      </c>
      <c r="E6140" t="s">
        <v>561</v>
      </c>
      <c r="F6140">
        <v>3618</v>
      </c>
      <c r="G6140">
        <v>177</v>
      </c>
      <c r="H6140">
        <v>13.333</v>
      </c>
      <c r="I6140">
        <v>2.9529999999999998</v>
      </c>
      <c r="J6140">
        <v>1</v>
      </c>
      <c r="K6140">
        <v>1172.4179999999999</v>
      </c>
      <c r="L6140" t="s">
        <v>560</v>
      </c>
      <c r="M6140" t="s">
        <v>559</v>
      </c>
      <c r="N6140" s="8">
        <v>43412</v>
      </c>
      <c r="O6140">
        <v>0</v>
      </c>
      <c r="P6140">
        <v>0</v>
      </c>
      <c r="Q6140">
        <v>12664.722</v>
      </c>
      <c r="R6140">
        <v>1284.489</v>
      </c>
      <c r="S6140">
        <v>2.6760000000000002</v>
      </c>
      <c r="T6140">
        <v>33</v>
      </c>
      <c r="U6140">
        <v>3892.3910000000001</v>
      </c>
      <c r="V6140">
        <v>15</v>
      </c>
      <c r="W6140">
        <v>2.0129999999999999</v>
      </c>
      <c r="X6140">
        <v>3.254</v>
      </c>
      <c r="Y6140" s="8">
        <v>43412</v>
      </c>
    </row>
    <row r="6141" spans="1:25" x14ac:dyDescent="0.25">
      <c r="A6141">
        <v>-111.97808549</v>
      </c>
      <c r="B6141">
        <v>33.07946621</v>
      </c>
      <c r="C6141" t="s">
        <v>563</v>
      </c>
      <c r="D6141" t="s">
        <v>562</v>
      </c>
      <c r="E6141" t="s">
        <v>561</v>
      </c>
      <c r="F6141">
        <v>3619</v>
      </c>
      <c r="G6141">
        <v>183</v>
      </c>
      <c r="H6141">
        <v>13.333</v>
      </c>
      <c r="I6141">
        <v>2.887</v>
      </c>
      <c r="J6141">
        <v>1</v>
      </c>
      <c r="K6141">
        <v>1172.4110000000001</v>
      </c>
      <c r="L6141" t="s">
        <v>560</v>
      </c>
      <c r="M6141" t="s">
        <v>559</v>
      </c>
      <c r="N6141" s="8">
        <v>43412</v>
      </c>
      <c r="O6141">
        <v>0</v>
      </c>
      <c r="P6141">
        <v>0</v>
      </c>
      <c r="Q6141">
        <v>12130.002</v>
      </c>
      <c r="R6141">
        <v>1258.2170000000001</v>
      </c>
      <c r="S6141">
        <v>2.621</v>
      </c>
      <c r="T6141">
        <v>33</v>
      </c>
      <c r="U6141">
        <v>3812.7779999999998</v>
      </c>
      <c r="V6141">
        <v>15</v>
      </c>
      <c r="W6141">
        <v>1.9690000000000001</v>
      </c>
      <c r="X6141">
        <v>3.181</v>
      </c>
      <c r="Y6141" s="8">
        <v>43412</v>
      </c>
    </row>
    <row r="6142" spans="1:25" x14ac:dyDescent="0.25">
      <c r="A6142">
        <v>-111.97808617</v>
      </c>
      <c r="B6142">
        <v>33.079458219999999</v>
      </c>
      <c r="C6142" t="s">
        <v>563</v>
      </c>
      <c r="D6142" t="s">
        <v>562</v>
      </c>
      <c r="E6142" t="s">
        <v>561</v>
      </c>
      <c r="F6142">
        <v>3620</v>
      </c>
      <c r="G6142">
        <v>179</v>
      </c>
      <c r="H6142">
        <v>13.333</v>
      </c>
      <c r="I6142">
        <v>2.9529999999999998</v>
      </c>
      <c r="J6142">
        <v>1</v>
      </c>
      <c r="K6142">
        <v>1172.441</v>
      </c>
      <c r="L6142" t="s">
        <v>560</v>
      </c>
      <c r="M6142" t="s">
        <v>559</v>
      </c>
      <c r="N6142" s="8">
        <v>43412</v>
      </c>
      <c r="O6142">
        <v>0</v>
      </c>
      <c r="P6142">
        <v>0</v>
      </c>
      <c r="Q6142">
        <v>13814.688</v>
      </c>
      <c r="R6142">
        <v>1401.1220000000001</v>
      </c>
      <c r="S6142">
        <v>2.919</v>
      </c>
      <c r="T6142">
        <v>33</v>
      </c>
      <c r="U6142">
        <v>4245.8230000000003</v>
      </c>
      <c r="V6142">
        <v>15</v>
      </c>
      <c r="W6142">
        <v>2.0129999999999999</v>
      </c>
      <c r="X6142">
        <v>3.254</v>
      </c>
      <c r="Y6142" s="8">
        <v>43412</v>
      </c>
    </row>
    <row r="6143" spans="1:25" x14ac:dyDescent="0.25">
      <c r="A6143">
        <v>-111.97808666</v>
      </c>
      <c r="B6143">
        <v>33.079450219999998</v>
      </c>
      <c r="C6143" t="s">
        <v>563</v>
      </c>
      <c r="D6143" t="s">
        <v>562</v>
      </c>
      <c r="E6143" t="s">
        <v>561</v>
      </c>
      <c r="F6143">
        <v>3621</v>
      </c>
      <c r="G6143">
        <v>182</v>
      </c>
      <c r="H6143">
        <v>13.333</v>
      </c>
      <c r="I6143">
        <v>2.7559999999999998</v>
      </c>
      <c r="J6143">
        <v>1</v>
      </c>
      <c r="K6143">
        <v>1172.421</v>
      </c>
      <c r="L6143" t="s">
        <v>560</v>
      </c>
      <c r="M6143" t="s">
        <v>559</v>
      </c>
      <c r="N6143" s="8">
        <v>43412</v>
      </c>
      <c r="O6143">
        <v>0</v>
      </c>
      <c r="P6143">
        <v>0</v>
      </c>
      <c r="Q6143">
        <v>12100.093999999999</v>
      </c>
      <c r="R6143">
        <v>1314.8820000000001</v>
      </c>
      <c r="S6143">
        <v>2.7389999999999999</v>
      </c>
      <c r="T6143">
        <v>33</v>
      </c>
      <c r="U6143">
        <v>3984.49</v>
      </c>
      <c r="V6143">
        <v>15</v>
      </c>
      <c r="W6143">
        <v>1.879</v>
      </c>
      <c r="X6143">
        <v>3.0369999999999999</v>
      </c>
      <c r="Y6143" s="8">
        <v>43412</v>
      </c>
    </row>
    <row r="6144" spans="1:25" x14ac:dyDescent="0.25">
      <c r="A6144">
        <v>-111.97808617</v>
      </c>
      <c r="B6144">
        <v>33.079442219999997</v>
      </c>
      <c r="C6144" t="s">
        <v>563</v>
      </c>
      <c r="D6144" t="s">
        <v>562</v>
      </c>
      <c r="E6144" t="s">
        <v>561</v>
      </c>
      <c r="F6144">
        <v>3622</v>
      </c>
      <c r="G6144">
        <v>179</v>
      </c>
      <c r="H6144">
        <v>13.333</v>
      </c>
      <c r="I6144">
        <v>2.9529999999999998</v>
      </c>
      <c r="J6144">
        <v>1</v>
      </c>
      <c r="K6144">
        <v>1172.454</v>
      </c>
      <c r="L6144" t="s">
        <v>560</v>
      </c>
      <c r="M6144" t="s">
        <v>559</v>
      </c>
      <c r="N6144" s="8">
        <v>43412</v>
      </c>
      <c r="O6144">
        <v>0</v>
      </c>
      <c r="P6144">
        <v>0</v>
      </c>
      <c r="Q6144">
        <v>13248.518</v>
      </c>
      <c r="R6144">
        <v>1343.6990000000001</v>
      </c>
      <c r="S6144">
        <v>2.7989999999999999</v>
      </c>
      <c r="T6144">
        <v>33</v>
      </c>
      <c r="U6144">
        <v>4071.8159999999998</v>
      </c>
      <c r="V6144">
        <v>15</v>
      </c>
      <c r="W6144">
        <v>2.0129999999999999</v>
      </c>
      <c r="X6144">
        <v>3.254</v>
      </c>
      <c r="Y6144" s="8">
        <v>43412</v>
      </c>
    </row>
    <row r="6145" spans="1:25" x14ac:dyDescent="0.25">
      <c r="A6145">
        <v>-111.97808734</v>
      </c>
      <c r="B6145">
        <v>33.079433219999999</v>
      </c>
      <c r="C6145" t="s">
        <v>563</v>
      </c>
      <c r="D6145" t="s">
        <v>562</v>
      </c>
      <c r="E6145" t="s">
        <v>561</v>
      </c>
      <c r="F6145">
        <v>3623</v>
      </c>
      <c r="G6145">
        <v>178</v>
      </c>
      <c r="H6145">
        <v>13.333</v>
      </c>
      <c r="I6145">
        <v>2.9860000000000002</v>
      </c>
      <c r="J6145">
        <v>1</v>
      </c>
      <c r="K6145">
        <v>1172.444</v>
      </c>
      <c r="L6145" t="s">
        <v>560</v>
      </c>
      <c r="M6145" t="s">
        <v>559</v>
      </c>
      <c r="N6145" s="8">
        <v>43412</v>
      </c>
      <c r="O6145">
        <v>0</v>
      </c>
      <c r="P6145">
        <v>0</v>
      </c>
      <c r="Q6145">
        <v>13121.723</v>
      </c>
      <c r="R6145">
        <v>1316.2149999999999</v>
      </c>
      <c r="S6145">
        <v>2.742</v>
      </c>
      <c r="T6145">
        <v>33</v>
      </c>
      <c r="U6145">
        <v>3988.529</v>
      </c>
      <c r="V6145">
        <v>15</v>
      </c>
      <c r="W6145">
        <v>2.036</v>
      </c>
      <c r="X6145">
        <v>3.29</v>
      </c>
      <c r="Y6145" s="8">
        <v>43412</v>
      </c>
    </row>
    <row r="6146" spans="1:25" x14ac:dyDescent="0.25">
      <c r="A6146">
        <v>-111.97808666</v>
      </c>
      <c r="B6146">
        <v>33.079425219999997</v>
      </c>
      <c r="C6146" t="s">
        <v>563</v>
      </c>
      <c r="D6146" t="s">
        <v>562</v>
      </c>
      <c r="E6146" t="s">
        <v>561</v>
      </c>
      <c r="F6146">
        <v>3624</v>
      </c>
      <c r="G6146">
        <v>182</v>
      </c>
      <c r="H6146">
        <v>13.333</v>
      </c>
      <c r="I6146">
        <v>2.9860000000000002</v>
      </c>
      <c r="J6146">
        <v>1</v>
      </c>
      <c r="K6146">
        <v>1172.4670000000001</v>
      </c>
      <c r="L6146" t="s">
        <v>560</v>
      </c>
      <c r="M6146" t="s">
        <v>559</v>
      </c>
      <c r="N6146" s="8">
        <v>43412</v>
      </c>
      <c r="O6146">
        <v>0</v>
      </c>
      <c r="P6146">
        <v>0</v>
      </c>
      <c r="Q6146">
        <v>15111.829</v>
      </c>
      <c r="R6146">
        <v>1515.838</v>
      </c>
      <c r="S6146">
        <v>3.1579999999999999</v>
      </c>
      <c r="T6146">
        <v>33</v>
      </c>
      <c r="U6146">
        <v>4593.45</v>
      </c>
      <c r="V6146">
        <v>15</v>
      </c>
      <c r="W6146">
        <v>2.036</v>
      </c>
      <c r="X6146">
        <v>3.29</v>
      </c>
      <c r="Y6146" s="8">
        <v>43412</v>
      </c>
    </row>
    <row r="6147" spans="1:25" x14ac:dyDescent="0.25">
      <c r="A6147">
        <v>-111.97808817000001</v>
      </c>
      <c r="B6147">
        <v>33.079417220000003</v>
      </c>
      <c r="C6147" t="s">
        <v>563</v>
      </c>
      <c r="D6147" t="s">
        <v>562</v>
      </c>
      <c r="E6147" t="s">
        <v>561</v>
      </c>
      <c r="F6147">
        <v>3625</v>
      </c>
      <c r="G6147">
        <v>179</v>
      </c>
      <c r="H6147">
        <v>13.333</v>
      </c>
      <c r="I6147">
        <v>3.0510000000000002</v>
      </c>
      <c r="J6147">
        <v>1</v>
      </c>
      <c r="K6147">
        <v>1172.434</v>
      </c>
      <c r="L6147" t="s">
        <v>560</v>
      </c>
      <c r="M6147" t="s">
        <v>559</v>
      </c>
      <c r="N6147" s="8">
        <v>43412</v>
      </c>
      <c r="O6147">
        <v>0</v>
      </c>
      <c r="P6147">
        <v>0</v>
      </c>
      <c r="Q6147">
        <v>15830.406000000001</v>
      </c>
      <c r="R6147">
        <v>1553.769</v>
      </c>
      <c r="S6147">
        <v>3.2370000000000001</v>
      </c>
      <c r="T6147">
        <v>33</v>
      </c>
      <c r="U6147">
        <v>4708.3900000000003</v>
      </c>
      <c r="V6147">
        <v>15</v>
      </c>
      <c r="W6147">
        <v>2.08</v>
      </c>
      <c r="X6147">
        <v>3.3620000000000001</v>
      </c>
      <c r="Y6147" s="8">
        <v>43412</v>
      </c>
    </row>
    <row r="6148" spans="1:25" x14ac:dyDescent="0.25">
      <c r="A6148">
        <v>-111.97808649</v>
      </c>
      <c r="B6148">
        <v>33.079409210000001</v>
      </c>
      <c r="C6148" t="s">
        <v>563</v>
      </c>
      <c r="D6148" t="s">
        <v>562</v>
      </c>
      <c r="E6148" t="s">
        <v>561</v>
      </c>
      <c r="F6148">
        <v>3626</v>
      </c>
      <c r="G6148">
        <v>183</v>
      </c>
      <c r="H6148">
        <v>13.333</v>
      </c>
      <c r="I6148">
        <v>2.9860000000000002</v>
      </c>
      <c r="J6148">
        <v>1</v>
      </c>
      <c r="K6148">
        <v>1172.4839999999999</v>
      </c>
      <c r="L6148" t="s">
        <v>560</v>
      </c>
      <c r="M6148" t="s">
        <v>559</v>
      </c>
      <c r="N6148" s="8">
        <v>43412</v>
      </c>
      <c r="O6148">
        <v>0</v>
      </c>
      <c r="P6148">
        <v>0</v>
      </c>
      <c r="Q6148">
        <v>14127.709000000001</v>
      </c>
      <c r="R6148">
        <v>1417.123</v>
      </c>
      <c r="S6148">
        <v>2.952</v>
      </c>
      <c r="T6148">
        <v>33</v>
      </c>
      <c r="U6148">
        <v>4294.3130000000001</v>
      </c>
      <c r="V6148">
        <v>15</v>
      </c>
      <c r="W6148">
        <v>2.036</v>
      </c>
      <c r="X6148">
        <v>3.29</v>
      </c>
      <c r="Y6148" s="8">
        <v>43412</v>
      </c>
    </row>
    <row r="6149" spans="1:25" x14ac:dyDescent="0.25">
      <c r="A6149">
        <v>-111.97808851000001</v>
      </c>
      <c r="B6149">
        <v>33.07940121</v>
      </c>
      <c r="C6149" t="s">
        <v>563</v>
      </c>
      <c r="D6149" t="s">
        <v>562</v>
      </c>
      <c r="E6149" t="s">
        <v>561</v>
      </c>
      <c r="F6149">
        <v>3627</v>
      </c>
      <c r="G6149">
        <v>177</v>
      </c>
      <c r="H6149">
        <v>13.333</v>
      </c>
      <c r="I6149">
        <v>2.9860000000000002</v>
      </c>
      <c r="J6149">
        <v>1</v>
      </c>
      <c r="K6149">
        <v>1172.451</v>
      </c>
      <c r="L6149" t="s">
        <v>560</v>
      </c>
      <c r="M6149" t="s">
        <v>559</v>
      </c>
      <c r="N6149" s="8">
        <v>43412</v>
      </c>
      <c r="O6149">
        <v>0</v>
      </c>
      <c r="P6149">
        <v>0</v>
      </c>
      <c r="Q6149">
        <v>13148.382</v>
      </c>
      <c r="R6149">
        <v>1318.8889999999999</v>
      </c>
      <c r="S6149">
        <v>2.7480000000000002</v>
      </c>
      <c r="T6149">
        <v>33</v>
      </c>
      <c r="U6149">
        <v>3996.6329999999998</v>
      </c>
      <c r="V6149">
        <v>15</v>
      </c>
      <c r="W6149">
        <v>2.036</v>
      </c>
      <c r="X6149">
        <v>3.29</v>
      </c>
      <c r="Y6149" s="8">
        <v>43412</v>
      </c>
    </row>
    <row r="6150" spans="1:25" x14ac:dyDescent="0.25">
      <c r="A6150">
        <v>-111.97808632</v>
      </c>
      <c r="B6150">
        <v>33.079393209999999</v>
      </c>
      <c r="C6150" t="s">
        <v>563</v>
      </c>
      <c r="D6150" t="s">
        <v>562</v>
      </c>
      <c r="E6150" t="s">
        <v>561</v>
      </c>
      <c r="F6150">
        <v>3628</v>
      </c>
      <c r="G6150">
        <v>184</v>
      </c>
      <c r="H6150">
        <v>13.333</v>
      </c>
      <c r="I6150">
        <v>2.887</v>
      </c>
      <c r="J6150">
        <v>1</v>
      </c>
      <c r="K6150">
        <v>1172.441</v>
      </c>
      <c r="L6150" t="s">
        <v>560</v>
      </c>
      <c r="M6150" t="s">
        <v>559</v>
      </c>
      <c r="N6150" s="8">
        <v>43412</v>
      </c>
      <c r="O6150">
        <v>0</v>
      </c>
      <c r="P6150">
        <v>0</v>
      </c>
      <c r="Q6150">
        <v>14049.825999999999</v>
      </c>
      <c r="R6150">
        <v>1457.356</v>
      </c>
      <c r="S6150">
        <v>3.036</v>
      </c>
      <c r="T6150">
        <v>33</v>
      </c>
      <c r="U6150">
        <v>4416.2290000000003</v>
      </c>
      <c r="V6150">
        <v>15</v>
      </c>
      <c r="W6150">
        <v>1.9690000000000001</v>
      </c>
      <c r="X6150">
        <v>3.181</v>
      </c>
      <c r="Y6150" s="8">
        <v>43412</v>
      </c>
    </row>
    <row r="6151" spans="1:25" x14ac:dyDescent="0.25">
      <c r="A6151">
        <v>-111.978087</v>
      </c>
      <c r="B6151">
        <v>33.079384230000002</v>
      </c>
      <c r="C6151" t="s">
        <v>563</v>
      </c>
      <c r="D6151" t="s">
        <v>562</v>
      </c>
      <c r="E6151" t="s">
        <v>561</v>
      </c>
      <c r="F6151">
        <v>3629</v>
      </c>
      <c r="G6151">
        <v>180</v>
      </c>
      <c r="H6151">
        <v>13.333</v>
      </c>
      <c r="I6151">
        <v>2.887</v>
      </c>
      <c r="J6151">
        <v>1</v>
      </c>
      <c r="K6151">
        <v>1172.444</v>
      </c>
      <c r="L6151" t="s">
        <v>560</v>
      </c>
      <c r="M6151" t="s">
        <v>559</v>
      </c>
      <c r="N6151" s="8">
        <v>43412</v>
      </c>
      <c r="O6151">
        <v>0</v>
      </c>
      <c r="P6151">
        <v>0</v>
      </c>
      <c r="Q6151">
        <v>13705.683999999999</v>
      </c>
      <c r="R6151">
        <v>1421.6590000000001</v>
      </c>
      <c r="S6151">
        <v>2.9620000000000002</v>
      </c>
      <c r="T6151">
        <v>33</v>
      </c>
      <c r="U6151">
        <v>4308.0559999999996</v>
      </c>
      <c r="V6151">
        <v>15</v>
      </c>
      <c r="W6151">
        <v>1.9690000000000001</v>
      </c>
      <c r="X6151">
        <v>3.181</v>
      </c>
      <c r="Y6151" s="8">
        <v>43412</v>
      </c>
    </row>
    <row r="6152" spans="1:25" x14ac:dyDescent="0.25">
      <c r="A6152">
        <v>-111.97808768</v>
      </c>
      <c r="B6152">
        <v>33.07937621</v>
      </c>
      <c r="C6152" t="s">
        <v>563</v>
      </c>
      <c r="D6152" t="s">
        <v>562</v>
      </c>
      <c r="E6152" t="s">
        <v>561</v>
      </c>
      <c r="F6152">
        <v>3630</v>
      </c>
      <c r="G6152">
        <v>176</v>
      </c>
      <c r="H6152">
        <v>13.333</v>
      </c>
      <c r="I6152">
        <v>2.9529999999999998</v>
      </c>
      <c r="J6152">
        <v>1</v>
      </c>
      <c r="K6152">
        <v>1172.415</v>
      </c>
      <c r="L6152" t="s">
        <v>560</v>
      </c>
      <c r="M6152" t="s">
        <v>559</v>
      </c>
      <c r="N6152" s="8">
        <v>43412</v>
      </c>
      <c r="O6152">
        <v>0</v>
      </c>
      <c r="P6152">
        <v>0</v>
      </c>
      <c r="Q6152">
        <v>14806.409</v>
      </c>
      <c r="R6152">
        <v>1501.7049999999999</v>
      </c>
      <c r="S6152">
        <v>3.129</v>
      </c>
      <c r="T6152">
        <v>33</v>
      </c>
      <c r="U6152">
        <v>4550.62</v>
      </c>
      <c r="V6152">
        <v>15</v>
      </c>
      <c r="W6152">
        <v>2.0129999999999999</v>
      </c>
      <c r="X6152">
        <v>3.254</v>
      </c>
      <c r="Y6152" s="8">
        <v>43412</v>
      </c>
    </row>
    <row r="6153" spans="1:25" x14ac:dyDescent="0.25">
      <c r="A6153">
        <v>-111.97808649</v>
      </c>
      <c r="B6153">
        <v>33.079368209999998</v>
      </c>
      <c r="C6153" t="s">
        <v>563</v>
      </c>
      <c r="D6153" t="s">
        <v>562</v>
      </c>
      <c r="E6153" t="s">
        <v>561</v>
      </c>
      <c r="F6153">
        <v>3631</v>
      </c>
      <c r="G6153">
        <v>183</v>
      </c>
      <c r="H6153">
        <v>13.333</v>
      </c>
      <c r="I6153">
        <v>3.0510000000000002</v>
      </c>
      <c r="J6153">
        <v>1</v>
      </c>
      <c r="K6153">
        <v>1172.4670000000001</v>
      </c>
      <c r="L6153" t="s">
        <v>560</v>
      </c>
      <c r="M6153" t="s">
        <v>559</v>
      </c>
      <c r="N6153" s="8">
        <v>43412</v>
      </c>
      <c r="O6153">
        <v>0</v>
      </c>
      <c r="P6153">
        <v>0</v>
      </c>
      <c r="Q6153">
        <v>12886.365</v>
      </c>
      <c r="R6153">
        <v>1264.808</v>
      </c>
      <c r="S6153">
        <v>2.6349999999999998</v>
      </c>
      <c r="T6153">
        <v>33</v>
      </c>
      <c r="U6153">
        <v>3832.7530000000002</v>
      </c>
      <c r="V6153">
        <v>15</v>
      </c>
      <c r="W6153">
        <v>2.08</v>
      </c>
      <c r="X6153">
        <v>3.3620000000000001</v>
      </c>
      <c r="Y6153" s="8">
        <v>43412</v>
      </c>
    </row>
    <row r="6154" spans="1:25" x14ac:dyDescent="0.25">
      <c r="A6154">
        <v>-111.97808683</v>
      </c>
      <c r="B6154">
        <v>33.079360219999998</v>
      </c>
      <c r="C6154" t="s">
        <v>563</v>
      </c>
      <c r="D6154" t="s">
        <v>562</v>
      </c>
      <c r="E6154" t="s">
        <v>561</v>
      </c>
      <c r="F6154">
        <v>3632</v>
      </c>
      <c r="G6154">
        <v>181</v>
      </c>
      <c r="H6154">
        <v>13.333</v>
      </c>
      <c r="I6154">
        <v>3.0840000000000001</v>
      </c>
      <c r="J6154">
        <v>1</v>
      </c>
      <c r="K6154">
        <v>1172.4380000000001</v>
      </c>
      <c r="L6154" t="s">
        <v>560</v>
      </c>
      <c r="M6154" t="s">
        <v>559</v>
      </c>
      <c r="N6154" s="8">
        <v>43412</v>
      </c>
      <c r="O6154">
        <v>0</v>
      </c>
      <c r="P6154">
        <v>0</v>
      </c>
      <c r="Q6154">
        <v>13499.133</v>
      </c>
      <c r="R6154">
        <v>1310.857</v>
      </c>
      <c r="S6154">
        <v>2.7309999999999999</v>
      </c>
      <c r="T6154">
        <v>33</v>
      </c>
      <c r="U6154">
        <v>3972.2939999999999</v>
      </c>
      <c r="V6154">
        <v>15</v>
      </c>
      <c r="W6154">
        <v>2.1030000000000002</v>
      </c>
      <c r="X6154">
        <v>3.3980000000000001</v>
      </c>
      <c r="Y6154" s="8">
        <v>43412</v>
      </c>
    </row>
    <row r="6155" spans="1:25" x14ac:dyDescent="0.25">
      <c r="A6155">
        <v>-111.97808632</v>
      </c>
      <c r="B6155">
        <v>33.079352210000003</v>
      </c>
      <c r="C6155" t="s">
        <v>563</v>
      </c>
      <c r="D6155" t="s">
        <v>562</v>
      </c>
      <c r="E6155" t="s">
        <v>561</v>
      </c>
      <c r="F6155">
        <v>3633</v>
      </c>
      <c r="G6155">
        <v>184</v>
      </c>
      <c r="H6155">
        <v>13.333</v>
      </c>
      <c r="I6155">
        <v>2.9860000000000002</v>
      </c>
      <c r="J6155">
        <v>1</v>
      </c>
      <c r="K6155">
        <v>1172.3720000000001</v>
      </c>
      <c r="L6155" t="s">
        <v>560</v>
      </c>
      <c r="M6155" t="s">
        <v>559</v>
      </c>
      <c r="N6155" s="8">
        <v>43412</v>
      </c>
      <c r="O6155">
        <v>0</v>
      </c>
      <c r="P6155">
        <v>0</v>
      </c>
      <c r="Q6155">
        <v>14414.621999999999</v>
      </c>
      <c r="R6155">
        <v>1445.903</v>
      </c>
      <c r="S6155">
        <v>3.012</v>
      </c>
      <c r="T6155">
        <v>33</v>
      </c>
      <c r="U6155">
        <v>4381.5240000000003</v>
      </c>
      <c r="V6155">
        <v>15</v>
      </c>
      <c r="W6155">
        <v>2.036</v>
      </c>
      <c r="X6155">
        <v>3.29</v>
      </c>
      <c r="Y6155" s="8">
        <v>43412</v>
      </c>
    </row>
    <row r="6156" spans="1:25" x14ac:dyDescent="0.25">
      <c r="A6156">
        <v>-111.97808768</v>
      </c>
      <c r="B6156">
        <v>33.079344210000002</v>
      </c>
      <c r="C6156" t="s">
        <v>563</v>
      </c>
      <c r="D6156" t="s">
        <v>562</v>
      </c>
      <c r="E6156" t="s">
        <v>561</v>
      </c>
      <c r="F6156">
        <v>3634</v>
      </c>
      <c r="G6156">
        <v>176</v>
      </c>
      <c r="H6156">
        <v>13.333</v>
      </c>
      <c r="I6156">
        <v>2.9860000000000002</v>
      </c>
      <c r="J6156">
        <v>1</v>
      </c>
      <c r="K6156">
        <v>1172.415</v>
      </c>
      <c r="L6156" t="s">
        <v>560</v>
      </c>
      <c r="M6156" t="s">
        <v>559</v>
      </c>
      <c r="N6156" s="8">
        <v>43412</v>
      </c>
      <c r="O6156">
        <v>0</v>
      </c>
      <c r="P6156">
        <v>0</v>
      </c>
      <c r="Q6156">
        <v>14600.078</v>
      </c>
      <c r="R6156">
        <v>1464.5060000000001</v>
      </c>
      <c r="S6156">
        <v>3.0510000000000002</v>
      </c>
      <c r="T6156">
        <v>33</v>
      </c>
      <c r="U6156">
        <v>4437.8959999999997</v>
      </c>
      <c r="V6156">
        <v>15</v>
      </c>
      <c r="W6156">
        <v>2.036</v>
      </c>
      <c r="X6156">
        <v>3.29</v>
      </c>
      <c r="Y6156" s="8">
        <v>43412</v>
      </c>
    </row>
    <row r="6157" spans="1:25" x14ac:dyDescent="0.25">
      <c r="A6157">
        <v>-111.97808614</v>
      </c>
      <c r="B6157">
        <v>33.079335190000002</v>
      </c>
      <c r="C6157" t="s">
        <v>563</v>
      </c>
      <c r="D6157" t="s">
        <v>562</v>
      </c>
      <c r="E6157" t="s">
        <v>561</v>
      </c>
      <c r="F6157">
        <v>3635</v>
      </c>
      <c r="G6157">
        <v>185</v>
      </c>
      <c r="H6157">
        <v>13.333</v>
      </c>
      <c r="I6157">
        <v>3.117</v>
      </c>
      <c r="J6157">
        <v>1</v>
      </c>
      <c r="K6157">
        <v>1172.4280000000001</v>
      </c>
      <c r="L6157" t="s">
        <v>560</v>
      </c>
      <c r="M6157" t="s">
        <v>559</v>
      </c>
      <c r="N6157" s="8">
        <v>43412</v>
      </c>
      <c r="O6157">
        <v>0</v>
      </c>
      <c r="P6157">
        <v>0</v>
      </c>
      <c r="Q6157">
        <v>14698.231</v>
      </c>
      <c r="R6157">
        <v>1412.2729999999999</v>
      </c>
      <c r="S6157">
        <v>2.9420000000000002</v>
      </c>
      <c r="T6157">
        <v>33</v>
      </c>
      <c r="U6157">
        <v>4279.616</v>
      </c>
      <c r="V6157">
        <v>15</v>
      </c>
      <c r="W6157">
        <v>2.125</v>
      </c>
      <c r="X6157">
        <v>3.4340000000000002</v>
      </c>
      <c r="Y6157" s="8">
        <v>43412</v>
      </c>
    </row>
    <row r="6158" spans="1:25" x14ac:dyDescent="0.25">
      <c r="A6158">
        <v>-111.97808783000001</v>
      </c>
      <c r="B6158">
        <v>33.079327220000003</v>
      </c>
      <c r="C6158" t="s">
        <v>563</v>
      </c>
      <c r="D6158" t="s">
        <v>562</v>
      </c>
      <c r="E6158" t="s">
        <v>561</v>
      </c>
      <c r="F6158">
        <v>3636</v>
      </c>
      <c r="G6158">
        <v>181</v>
      </c>
      <c r="H6158">
        <v>13.333</v>
      </c>
      <c r="I6158">
        <v>2.887</v>
      </c>
      <c r="J6158">
        <v>1</v>
      </c>
      <c r="K6158">
        <v>1172.451</v>
      </c>
      <c r="L6158" t="s">
        <v>560</v>
      </c>
      <c r="M6158" t="s">
        <v>559</v>
      </c>
      <c r="N6158" s="8">
        <v>43412</v>
      </c>
      <c r="O6158">
        <v>0</v>
      </c>
      <c r="P6158">
        <v>0</v>
      </c>
      <c r="Q6158">
        <v>14509.581</v>
      </c>
      <c r="R6158">
        <v>1505.0450000000001</v>
      </c>
      <c r="S6158">
        <v>3.1360000000000001</v>
      </c>
      <c r="T6158">
        <v>33</v>
      </c>
      <c r="U6158">
        <v>4560.7420000000002</v>
      </c>
      <c r="V6158">
        <v>15</v>
      </c>
      <c r="W6158">
        <v>1.9690000000000001</v>
      </c>
      <c r="X6158">
        <v>3.181</v>
      </c>
      <c r="Y6158" s="8">
        <v>43412</v>
      </c>
    </row>
    <row r="6159" spans="1:25" x14ac:dyDescent="0.25">
      <c r="A6159">
        <v>-111.97808714</v>
      </c>
      <c r="B6159">
        <v>33.07931919</v>
      </c>
      <c r="C6159" t="s">
        <v>563</v>
      </c>
      <c r="D6159" t="s">
        <v>562</v>
      </c>
      <c r="E6159" t="s">
        <v>561</v>
      </c>
      <c r="F6159">
        <v>3637</v>
      </c>
      <c r="G6159">
        <v>185</v>
      </c>
      <c r="H6159">
        <v>13.333</v>
      </c>
      <c r="I6159">
        <v>3.0179999999999998</v>
      </c>
      <c r="J6159">
        <v>1</v>
      </c>
      <c r="K6159">
        <v>1172.4670000000001</v>
      </c>
      <c r="L6159" t="s">
        <v>560</v>
      </c>
      <c r="M6159" t="s">
        <v>559</v>
      </c>
      <c r="N6159" s="8">
        <v>43412</v>
      </c>
      <c r="O6159">
        <v>0</v>
      </c>
      <c r="P6159">
        <v>0</v>
      </c>
      <c r="Q6159">
        <v>15034.386</v>
      </c>
      <c r="R6159">
        <v>1491.6780000000001</v>
      </c>
      <c r="S6159">
        <v>3.1080000000000001</v>
      </c>
      <c r="T6159">
        <v>33</v>
      </c>
      <c r="U6159">
        <v>4520.2370000000001</v>
      </c>
      <c r="V6159">
        <v>15</v>
      </c>
      <c r="W6159">
        <v>2.0579999999999998</v>
      </c>
      <c r="X6159">
        <v>3.3260000000000001</v>
      </c>
      <c r="Y6159" s="8">
        <v>43412</v>
      </c>
    </row>
    <row r="6160" spans="1:25" x14ac:dyDescent="0.25">
      <c r="A6160">
        <v>-111.97808817000001</v>
      </c>
      <c r="B6160">
        <v>33.079311220000001</v>
      </c>
      <c r="C6160" t="s">
        <v>563</v>
      </c>
      <c r="D6160" t="s">
        <v>562</v>
      </c>
      <c r="E6160" t="s">
        <v>561</v>
      </c>
      <c r="F6160">
        <v>3638</v>
      </c>
      <c r="G6160">
        <v>179</v>
      </c>
      <c r="H6160">
        <v>13.333</v>
      </c>
      <c r="I6160">
        <v>2.887</v>
      </c>
      <c r="J6160">
        <v>1</v>
      </c>
      <c r="K6160">
        <v>1172.375</v>
      </c>
      <c r="L6160" t="s">
        <v>560</v>
      </c>
      <c r="M6160" t="s">
        <v>559</v>
      </c>
      <c r="N6160" s="8">
        <v>43412</v>
      </c>
      <c r="O6160">
        <v>0</v>
      </c>
      <c r="P6160">
        <v>0</v>
      </c>
      <c r="Q6160">
        <v>15053.444</v>
      </c>
      <c r="R6160">
        <v>1561.4590000000001</v>
      </c>
      <c r="S6160">
        <v>3.2530000000000001</v>
      </c>
      <c r="T6160">
        <v>33</v>
      </c>
      <c r="U6160">
        <v>4731.6930000000002</v>
      </c>
      <c r="V6160">
        <v>15</v>
      </c>
      <c r="W6160">
        <v>1.9690000000000001</v>
      </c>
      <c r="X6160">
        <v>3.181</v>
      </c>
      <c r="Y6160" s="8">
        <v>43412</v>
      </c>
    </row>
    <row r="6161" spans="1:25" x14ac:dyDescent="0.25">
      <c r="A6161">
        <v>-111.97808683</v>
      </c>
      <c r="B6161">
        <v>33.07930322</v>
      </c>
      <c r="C6161" t="s">
        <v>563</v>
      </c>
      <c r="D6161" t="s">
        <v>562</v>
      </c>
      <c r="E6161" t="s">
        <v>561</v>
      </c>
      <c r="F6161">
        <v>3639</v>
      </c>
      <c r="G6161">
        <v>181</v>
      </c>
      <c r="H6161">
        <v>13.333</v>
      </c>
      <c r="I6161">
        <v>2.92</v>
      </c>
      <c r="J6161">
        <v>1</v>
      </c>
      <c r="K6161">
        <v>1172.4079999999999</v>
      </c>
      <c r="L6161" t="s">
        <v>560</v>
      </c>
      <c r="M6161" t="s">
        <v>559</v>
      </c>
      <c r="N6161" s="8">
        <v>43412</v>
      </c>
      <c r="O6161">
        <v>0</v>
      </c>
      <c r="P6161">
        <v>0</v>
      </c>
      <c r="Q6161">
        <v>15024.746999999999</v>
      </c>
      <c r="R6161">
        <v>1540.971</v>
      </c>
      <c r="S6161">
        <v>3.21</v>
      </c>
      <c r="T6161">
        <v>33</v>
      </c>
      <c r="U6161">
        <v>4669.6090000000004</v>
      </c>
      <c r="V6161">
        <v>15</v>
      </c>
      <c r="W6161">
        <v>1.9910000000000001</v>
      </c>
      <c r="X6161">
        <v>3.218</v>
      </c>
      <c r="Y6161" s="8">
        <v>43412</v>
      </c>
    </row>
    <row r="6162" spans="1:25" x14ac:dyDescent="0.25">
      <c r="A6162">
        <v>-111.978088</v>
      </c>
      <c r="B6162">
        <v>33.07929523</v>
      </c>
      <c r="C6162" t="s">
        <v>563</v>
      </c>
      <c r="D6162" t="s">
        <v>562</v>
      </c>
      <c r="E6162" t="s">
        <v>561</v>
      </c>
      <c r="F6162">
        <v>3640</v>
      </c>
      <c r="G6162">
        <v>180</v>
      </c>
      <c r="H6162">
        <v>13.333</v>
      </c>
      <c r="I6162">
        <v>2.887</v>
      </c>
      <c r="J6162">
        <v>1</v>
      </c>
      <c r="K6162">
        <v>1172.4739999999999</v>
      </c>
      <c r="L6162" t="s">
        <v>560</v>
      </c>
      <c r="M6162" t="s">
        <v>559</v>
      </c>
      <c r="N6162" s="8">
        <v>43412</v>
      </c>
      <c r="O6162">
        <v>0</v>
      </c>
      <c r="P6162">
        <v>0</v>
      </c>
      <c r="Q6162">
        <v>13648.620999999999</v>
      </c>
      <c r="R6162">
        <v>1415.74</v>
      </c>
      <c r="S6162">
        <v>2.9489999999999998</v>
      </c>
      <c r="T6162">
        <v>33</v>
      </c>
      <c r="U6162">
        <v>4290.12</v>
      </c>
      <c r="V6162">
        <v>15</v>
      </c>
      <c r="W6162">
        <v>1.9690000000000001</v>
      </c>
      <c r="X6162">
        <v>3.181</v>
      </c>
      <c r="Y6162" s="8">
        <v>43412</v>
      </c>
    </row>
    <row r="6163" spans="1:25" x14ac:dyDescent="0.25">
      <c r="A6163">
        <v>-111.97808649</v>
      </c>
      <c r="B6163">
        <v>33.079287209999997</v>
      </c>
      <c r="C6163" t="s">
        <v>563</v>
      </c>
      <c r="D6163" t="s">
        <v>562</v>
      </c>
      <c r="E6163" t="s">
        <v>561</v>
      </c>
      <c r="F6163">
        <v>3641</v>
      </c>
      <c r="G6163">
        <v>183</v>
      </c>
      <c r="H6163">
        <v>13.333</v>
      </c>
      <c r="I6163">
        <v>2.8540000000000001</v>
      </c>
      <c r="J6163">
        <v>1</v>
      </c>
      <c r="K6163">
        <v>1172.4739999999999</v>
      </c>
      <c r="L6163" t="s">
        <v>560</v>
      </c>
      <c r="M6163" t="s">
        <v>559</v>
      </c>
      <c r="N6163" s="8">
        <v>43412</v>
      </c>
      <c r="O6163">
        <v>0</v>
      </c>
      <c r="P6163">
        <v>0</v>
      </c>
      <c r="Q6163">
        <v>15573.621999999999</v>
      </c>
      <c r="R6163">
        <v>1633.9829999999999</v>
      </c>
      <c r="S6163">
        <v>3.4039999999999999</v>
      </c>
      <c r="T6163">
        <v>33</v>
      </c>
      <c r="U6163">
        <v>4951.4650000000001</v>
      </c>
      <c r="V6163">
        <v>15</v>
      </c>
      <c r="W6163">
        <v>1.946</v>
      </c>
      <c r="X6163">
        <v>3.145</v>
      </c>
      <c r="Y6163" s="8">
        <v>43412</v>
      </c>
    </row>
    <row r="6164" spans="1:25" x14ac:dyDescent="0.25">
      <c r="A6164">
        <v>-111.97808786</v>
      </c>
      <c r="B6164">
        <v>33.079278189999997</v>
      </c>
      <c r="C6164" t="s">
        <v>563</v>
      </c>
      <c r="D6164" t="s">
        <v>562</v>
      </c>
      <c r="E6164" t="s">
        <v>561</v>
      </c>
      <c r="F6164">
        <v>3642</v>
      </c>
      <c r="G6164">
        <v>175</v>
      </c>
      <c r="H6164">
        <v>13.333</v>
      </c>
      <c r="I6164">
        <v>3.0840000000000001</v>
      </c>
      <c r="J6164">
        <v>1</v>
      </c>
      <c r="K6164">
        <v>1172.4870000000001</v>
      </c>
      <c r="L6164" t="s">
        <v>560</v>
      </c>
      <c r="M6164" t="s">
        <v>559</v>
      </c>
      <c r="N6164" s="8">
        <v>43412</v>
      </c>
      <c r="O6164">
        <v>0</v>
      </c>
      <c r="P6164">
        <v>0</v>
      </c>
      <c r="Q6164">
        <v>13667.458000000001</v>
      </c>
      <c r="R6164">
        <v>1327.203</v>
      </c>
      <c r="S6164">
        <v>2.7650000000000001</v>
      </c>
      <c r="T6164">
        <v>33</v>
      </c>
      <c r="U6164">
        <v>4021.826</v>
      </c>
      <c r="V6164">
        <v>15</v>
      </c>
      <c r="W6164">
        <v>2.1030000000000002</v>
      </c>
      <c r="X6164">
        <v>3.3980000000000001</v>
      </c>
      <c r="Y6164" s="8">
        <v>43412</v>
      </c>
    </row>
    <row r="6165" spans="1:25" x14ac:dyDescent="0.25">
      <c r="A6165">
        <v>-111.97808649</v>
      </c>
      <c r="B6165">
        <v>33.079270209999997</v>
      </c>
      <c r="C6165" t="s">
        <v>563</v>
      </c>
      <c r="D6165" t="s">
        <v>562</v>
      </c>
      <c r="E6165" t="s">
        <v>561</v>
      </c>
      <c r="F6165">
        <v>3643</v>
      </c>
      <c r="G6165">
        <v>183</v>
      </c>
      <c r="H6165">
        <v>13.333</v>
      </c>
      <c r="I6165">
        <v>2.9860000000000002</v>
      </c>
      <c r="J6165">
        <v>1</v>
      </c>
      <c r="K6165">
        <v>1172.431</v>
      </c>
      <c r="L6165" t="s">
        <v>560</v>
      </c>
      <c r="M6165" t="s">
        <v>559</v>
      </c>
      <c r="N6165" s="8">
        <v>43412</v>
      </c>
      <c r="O6165">
        <v>0</v>
      </c>
      <c r="P6165">
        <v>0</v>
      </c>
      <c r="Q6165">
        <v>14525.388999999999</v>
      </c>
      <c r="R6165">
        <v>1457.0139999999999</v>
      </c>
      <c r="S6165">
        <v>3.0350000000000001</v>
      </c>
      <c r="T6165">
        <v>33</v>
      </c>
      <c r="U6165">
        <v>4415.1930000000002</v>
      </c>
      <c r="V6165">
        <v>15</v>
      </c>
      <c r="W6165">
        <v>2.036</v>
      </c>
      <c r="X6165">
        <v>3.29</v>
      </c>
      <c r="Y6165" s="8">
        <v>43412</v>
      </c>
    </row>
    <row r="6166" spans="1:25" x14ac:dyDescent="0.25">
      <c r="A6166">
        <v>-111.97808851000001</v>
      </c>
      <c r="B6166">
        <v>33.079262210000003</v>
      </c>
      <c r="C6166" t="s">
        <v>563</v>
      </c>
      <c r="D6166" t="s">
        <v>562</v>
      </c>
      <c r="E6166" t="s">
        <v>561</v>
      </c>
      <c r="F6166">
        <v>3644</v>
      </c>
      <c r="G6166">
        <v>177</v>
      </c>
      <c r="H6166">
        <v>13.333</v>
      </c>
      <c r="I6166">
        <v>3.0510000000000002</v>
      </c>
      <c r="J6166">
        <v>1</v>
      </c>
      <c r="K6166">
        <v>1172.375</v>
      </c>
      <c r="L6166" t="s">
        <v>560</v>
      </c>
      <c r="M6166" t="s">
        <v>559</v>
      </c>
      <c r="N6166" s="8">
        <v>43412</v>
      </c>
      <c r="O6166">
        <v>0</v>
      </c>
      <c r="P6166">
        <v>0</v>
      </c>
      <c r="Q6166">
        <v>13381.206</v>
      </c>
      <c r="R6166">
        <v>1313.3779999999999</v>
      </c>
      <c r="S6166">
        <v>2.7360000000000002</v>
      </c>
      <c r="T6166">
        <v>33</v>
      </c>
      <c r="U6166">
        <v>3979.9319999999998</v>
      </c>
      <c r="V6166">
        <v>15</v>
      </c>
      <c r="W6166">
        <v>2.08</v>
      </c>
      <c r="X6166">
        <v>3.3620000000000001</v>
      </c>
      <c r="Y6166" s="8">
        <v>43412</v>
      </c>
    </row>
    <row r="6167" spans="1:25" x14ac:dyDescent="0.25">
      <c r="A6167">
        <v>-111.97808732</v>
      </c>
      <c r="B6167">
        <v>33.079254210000002</v>
      </c>
      <c r="C6167" t="s">
        <v>563</v>
      </c>
      <c r="D6167" t="s">
        <v>562</v>
      </c>
      <c r="E6167" t="s">
        <v>561</v>
      </c>
      <c r="F6167">
        <v>3645</v>
      </c>
      <c r="G6167">
        <v>184</v>
      </c>
      <c r="H6167">
        <v>13.333</v>
      </c>
      <c r="I6167">
        <v>2.9529999999999998</v>
      </c>
      <c r="J6167">
        <v>1</v>
      </c>
      <c r="K6167">
        <v>1172.4480000000001</v>
      </c>
      <c r="L6167" t="s">
        <v>560</v>
      </c>
      <c r="M6167" t="s">
        <v>559</v>
      </c>
      <c r="N6167" s="8">
        <v>43412</v>
      </c>
      <c r="O6167">
        <v>0</v>
      </c>
      <c r="P6167">
        <v>0</v>
      </c>
      <c r="Q6167">
        <v>14260.066999999999</v>
      </c>
      <c r="R6167">
        <v>1446.2929999999999</v>
      </c>
      <c r="S6167">
        <v>3.0129999999999999</v>
      </c>
      <c r="T6167">
        <v>33</v>
      </c>
      <c r="U6167">
        <v>4382.7070000000003</v>
      </c>
      <c r="V6167">
        <v>15</v>
      </c>
      <c r="W6167">
        <v>2.0129999999999999</v>
      </c>
      <c r="X6167">
        <v>3.254</v>
      </c>
      <c r="Y6167" s="8">
        <v>43412</v>
      </c>
    </row>
    <row r="6168" spans="1:25" x14ac:dyDescent="0.25">
      <c r="A6168">
        <v>-111.97808817000001</v>
      </c>
      <c r="B6168">
        <v>33.079246220000002</v>
      </c>
      <c r="C6168" t="s">
        <v>563</v>
      </c>
      <c r="D6168" t="s">
        <v>562</v>
      </c>
      <c r="E6168" t="s">
        <v>561</v>
      </c>
      <c r="F6168">
        <v>3646</v>
      </c>
      <c r="G6168">
        <v>179</v>
      </c>
      <c r="H6168">
        <v>13.333</v>
      </c>
      <c r="I6168">
        <v>2.7229999999999999</v>
      </c>
      <c r="J6168">
        <v>1</v>
      </c>
      <c r="K6168">
        <v>1172.4380000000001</v>
      </c>
      <c r="L6168" t="s">
        <v>560</v>
      </c>
      <c r="M6168" t="s">
        <v>559</v>
      </c>
      <c r="N6168" s="8">
        <v>43412</v>
      </c>
      <c r="O6168">
        <v>0</v>
      </c>
      <c r="P6168">
        <v>0</v>
      </c>
      <c r="Q6168">
        <v>13670.433000000001</v>
      </c>
      <c r="R6168">
        <v>1503.424</v>
      </c>
      <c r="S6168">
        <v>3.1320000000000001</v>
      </c>
      <c r="T6168">
        <v>33</v>
      </c>
      <c r="U6168">
        <v>4555.83</v>
      </c>
      <c r="V6168">
        <v>15</v>
      </c>
      <c r="W6168">
        <v>1.857</v>
      </c>
      <c r="X6168">
        <v>3.0009999999999999</v>
      </c>
      <c r="Y6168" s="8">
        <v>43412</v>
      </c>
    </row>
    <row r="6169" spans="1:25" x14ac:dyDescent="0.25">
      <c r="A6169">
        <v>-111.97808734</v>
      </c>
      <c r="B6169">
        <v>33.079238220000001</v>
      </c>
      <c r="C6169" t="s">
        <v>563</v>
      </c>
      <c r="D6169" t="s">
        <v>562</v>
      </c>
      <c r="E6169" t="s">
        <v>561</v>
      </c>
      <c r="F6169">
        <v>3647</v>
      </c>
      <c r="G6169">
        <v>178</v>
      </c>
      <c r="H6169">
        <v>13.333</v>
      </c>
      <c r="I6169">
        <v>3.15</v>
      </c>
      <c r="J6169">
        <v>1</v>
      </c>
      <c r="K6169">
        <v>1172.402</v>
      </c>
      <c r="L6169" t="s">
        <v>560</v>
      </c>
      <c r="M6169" t="s">
        <v>559</v>
      </c>
      <c r="N6169" s="8">
        <v>43412</v>
      </c>
      <c r="O6169">
        <v>0</v>
      </c>
      <c r="P6169">
        <v>0</v>
      </c>
      <c r="Q6169">
        <v>13141.552</v>
      </c>
      <c r="R6169">
        <v>1249.547</v>
      </c>
      <c r="S6169">
        <v>2.6030000000000002</v>
      </c>
      <c r="T6169">
        <v>33</v>
      </c>
      <c r="U6169">
        <v>3786.5070000000001</v>
      </c>
      <c r="V6169">
        <v>15</v>
      </c>
      <c r="W6169">
        <v>2.1469999999999998</v>
      </c>
      <c r="X6169">
        <v>3.4710000000000001</v>
      </c>
      <c r="Y6169" s="8">
        <v>43412</v>
      </c>
    </row>
    <row r="6170" spans="1:25" x14ac:dyDescent="0.25">
      <c r="A6170">
        <v>-111.97808834</v>
      </c>
      <c r="B6170">
        <v>33.079229220000002</v>
      </c>
      <c r="C6170" t="s">
        <v>563</v>
      </c>
      <c r="D6170" t="s">
        <v>562</v>
      </c>
      <c r="E6170" t="s">
        <v>561</v>
      </c>
      <c r="F6170">
        <v>3648</v>
      </c>
      <c r="G6170">
        <v>178</v>
      </c>
      <c r="H6170">
        <v>13.333</v>
      </c>
      <c r="I6170">
        <v>2.9860000000000002</v>
      </c>
      <c r="J6170">
        <v>1</v>
      </c>
      <c r="K6170">
        <v>1172.4079999999999</v>
      </c>
      <c r="L6170" t="s">
        <v>560</v>
      </c>
      <c r="M6170" t="s">
        <v>559</v>
      </c>
      <c r="N6170" s="8">
        <v>43412</v>
      </c>
      <c r="O6170">
        <v>0</v>
      </c>
      <c r="P6170">
        <v>0</v>
      </c>
      <c r="Q6170">
        <v>12237.574000000001</v>
      </c>
      <c r="R6170">
        <v>1227.527</v>
      </c>
      <c r="S6170">
        <v>2.5569999999999999</v>
      </c>
      <c r="T6170">
        <v>33</v>
      </c>
      <c r="U6170">
        <v>3719.78</v>
      </c>
      <c r="V6170">
        <v>15</v>
      </c>
      <c r="W6170">
        <v>2.036</v>
      </c>
      <c r="X6170">
        <v>3.29</v>
      </c>
      <c r="Y6170" s="8">
        <v>43412</v>
      </c>
    </row>
    <row r="6171" spans="1:25" x14ac:dyDescent="0.25">
      <c r="A6171">
        <v>-111.97808783000001</v>
      </c>
      <c r="B6171">
        <v>33.079221220000001</v>
      </c>
      <c r="C6171" t="s">
        <v>563</v>
      </c>
      <c r="D6171" t="s">
        <v>562</v>
      </c>
      <c r="E6171" t="s">
        <v>561</v>
      </c>
      <c r="F6171">
        <v>3649</v>
      </c>
      <c r="G6171">
        <v>181</v>
      </c>
      <c r="H6171">
        <v>13.333</v>
      </c>
      <c r="I6171">
        <v>2.8540000000000001</v>
      </c>
      <c r="J6171">
        <v>1</v>
      </c>
      <c r="K6171">
        <v>1172.4570000000001</v>
      </c>
      <c r="L6171" t="s">
        <v>560</v>
      </c>
      <c r="M6171" t="s">
        <v>559</v>
      </c>
      <c r="N6171" s="8">
        <v>43412</v>
      </c>
      <c r="O6171">
        <v>0</v>
      </c>
      <c r="P6171">
        <v>0</v>
      </c>
      <c r="Q6171">
        <v>13350.031000000001</v>
      </c>
      <c r="R6171">
        <v>1400.684</v>
      </c>
      <c r="S6171">
        <v>2.9180000000000001</v>
      </c>
      <c r="T6171">
        <v>33</v>
      </c>
      <c r="U6171">
        <v>4244.4979999999996</v>
      </c>
      <c r="V6171">
        <v>15</v>
      </c>
      <c r="W6171">
        <v>1.946</v>
      </c>
      <c r="X6171">
        <v>3.145</v>
      </c>
      <c r="Y6171" s="8">
        <v>43412</v>
      </c>
    </row>
    <row r="6172" spans="1:25" x14ac:dyDescent="0.25">
      <c r="A6172">
        <v>-111.97808834</v>
      </c>
      <c r="B6172">
        <v>33.07921322</v>
      </c>
      <c r="C6172" t="s">
        <v>563</v>
      </c>
      <c r="D6172" t="s">
        <v>562</v>
      </c>
      <c r="E6172" t="s">
        <v>561</v>
      </c>
      <c r="F6172">
        <v>3650</v>
      </c>
      <c r="G6172">
        <v>178</v>
      </c>
      <c r="H6172">
        <v>13.333</v>
      </c>
      <c r="I6172">
        <v>2.92</v>
      </c>
      <c r="J6172">
        <v>1</v>
      </c>
      <c r="K6172">
        <v>1172.441</v>
      </c>
      <c r="L6172" t="s">
        <v>560</v>
      </c>
      <c r="M6172" t="s">
        <v>559</v>
      </c>
      <c r="N6172" s="8">
        <v>43412</v>
      </c>
      <c r="O6172">
        <v>0</v>
      </c>
      <c r="P6172">
        <v>0</v>
      </c>
      <c r="Q6172">
        <v>13513.784</v>
      </c>
      <c r="R6172">
        <v>1386.0029999999999</v>
      </c>
      <c r="S6172">
        <v>2.8879999999999999</v>
      </c>
      <c r="T6172">
        <v>33</v>
      </c>
      <c r="U6172">
        <v>4200.01</v>
      </c>
      <c r="V6172">
        <v>15</v>
      </c>
      <c r="W6172">
        <v>1.9910000000000001</v>
      </c>
      <c r="X6172">
        <v>3.218</v>
      </c>
      <c r="Y6172" s="8">
        <v>43412</v>
      </c>
    </row>
    <row r="6173" spans="1:25" x14ac:dyDescent="0.25">
      <c r="A6173">
        <v>-111.97808766</v>
      </c>
      <c r="B6173">
        <v>33.079205219999999</v>
      </c>
      <c r="C6173" t="s">
        <v>563</v>
      </c>
      <c r="D6173" t="s">
        <v>562</v>
      </c>
      <c r="E6173" t="s">
        <v>561</v>
      </c>
      <c r="F6173">
        <v>3651</v>
      </c>
      <c r="G6173">
        <v>182</v>
      </c>
      <c r="H6173">
        <v>13.333</v>
      </c>
      <c r="I6173">
        <v>3.0840000000000001</v>
      </c>
      <c r="J6173">
        <v>1</v>
      </c>
      <c r="K6173">
        <v>1172.49</v>
      </c>
      <c r="L6173" t="s">
        <v>560</v>
      </c>
      <c r="M6173" t="s">
        <v>559</v>
      </c>
      <c r="N6173" s="8">
        <v>43412</v>
      </c>
      <c r="O6173">
        <v>0</v>
      </c>
      <c r="P6173">
        <v>0</v>
      </c>
      <c r="Q6173">
        <v>14609.882</v>
      </c>
      <c r="R6173">
        <v>1418.7180000000001</v>
      </c>
      <c r="S6173">
        <v>2.956</v>
      </c>
      <c r="T6173">
        <v>33</v>
      </c>
      <c r="U6173">
        <v>4299.1459999999997</v>
      </c>
      <c r="V6173">
        <v>15</v>
      </c>
      <c r="W6173">
        <v>2.1030000000000002</v>
      </c>
      <c r="X6173">
        <v>3.3980000000000001</v>
      </c>
      <c r="Y6173" s="8">
        <v>43412</v>
      </c>
    </row>
    <row r="6174" spans="1:25" x14ac:dyDescent="0.25">
      <c r="A6174">
        <v>-111.97808814</v>
      </c>
      <c r="B6174">
        <v>33.079197190000002</v>
      </c>
      <c r="C6174" t="s">
        <v>563</v>
      </c>
      <c r="D6174" t="s">
        <v>562</v>
      </c>
      <c r="E6174" t="s">
        <v>561</v>
      </c>
      <c r="F6174">
        <v>3652</v>
      </c>
      <c r="G6174">
        <v>185</v>
      </c>
      <c r="H6174">
        <v>13.333</v>
      </c>
      <c r="I6174">
        <v>2.9529999999999998</v>
      </c>
      <c r="J6174">
        <v>1</v>
      </c>
      <c r="K6174">
        <v>1172.444</v>
      </c>
      <c r="L6174" t="s">
        <v>560</v>
      </c>
      <c r="M6174" t="s">
        <v>559</v>
      </c>
      <c r="N6174" s="8">
        <v>43412</v>
      </c>
      <c r="O6174">
        <v>0</v>
      </c>
      <c r="P6174">
        <v>0</v>
      </c>
      <c r="Q6174">
        <v>14645.519</v>
      </c>
      <c r="R6174">
        <v>1485.3869999999999</v>
      </c>
      <c r="S6174">
        <v>3.0950000000000002</v>
      </c>
      <c r="T6174">
        <v>33</v>
      </c>
      <c r="U6174">
        <v>4501.1719999999996</v>
      </c>
      <c r="V6174">
        <v>15</v>
      </c>
      <c r="W6174">
        <v>2.0129999999999999</v>
      </c>
      <c r="X6174">
        <v>3.254</v>
      </c>
      <c r="Y6174" s="8">
        <v>43412</v>
      </c>
    </row>
    <row r="6175" spans="1:25" x14ac:dyDescent="0.25">
      <c r="A6175">
        <v>-111.97808783000001</v>
      </c>
      <c r="B6175">
        <v>33.079188219999999</v>
      </c>
      <c r="C6175" t="s">
        <v>563</v>
      </c>
      <c r="D6175" t="s">
        <v>562</v>
      </c>
      <c r="E6175" t="s">
        <v>561</v>
      </c>
      <c r="F6175">
        <v>3653</v>
      </c>
      <c r="G6175">
        <v>181</v>
      </c>
      <c r="H6175">
        <v>13.333</v>
      </c>
      <c r="I6175">
        <v>2.887</v>
      </c>
      <c r="J6175">
        <v>1</v>
      </c>
      <c r="K6175">
        <v>1172.4280000000001</v>
      </c>
      <c r="L6175" t="s">
        <v>560</v>
      </c>
      <c r="M6175" t="s">
        <v>559</v>
      </c>
      <c r="N6175" s="8">
        <v>43412</v>
      </c>
      <c r="O6175">
        <v>0</v>
      </c>
      <c r="P6175">
        <v>0</v>
      </c>
      <c r="Q6175">
        <v>13008.201999999999</v>
      </c>
      <c r="R6175">
        <v>1349.3109999999999</v>
      </c>
      <c r="S6175">
        <v>2.8109999999999999</v>
      </c>
      <c r="T6175">
        <v>33</v>
      </c>
      <c r="U6175">
        <v>4088.82</v>
      </c>
      <c r="V6175">
        <v>15</v>
      </c>
      <c r="W6175">
        <v>1.9690000000000001</v>
      </c>
      <c r="X6175">
        <v>3.181</v>
      </c>
      <c r="Y6175" s="8">
        <v>43412</v>
      </c>
    </row>
    <row r="6176" spans="1:25" x14ac:dyDescent="0.25">
      <c r="A6176">
        <v>-111.97808866</v>
      </c>
      <c r="B6176">
        <v>33.079180219999998</v>
      </c>
      <c r="C6176" t="s">
        <v>563</v>
      </c>
      <c r="D6176" t="s">
        <v>562</v>
      </c>
      <c r="E6176" t="s">
        <v>561</v>
      </c>
      <c r="F6176">
        <v>3654</v>
      </c>
      <c r="G6176">
        <v>182</v>
      </c>
      <c r="H6176">
        <v>13.333</v>
      </c>
      <c r="I6176">
        <v>2.9529999999999998</v>
      </c>
      <c r="J6176">
        <v>1</v>
      </c>
      <c r="K6176">
        <v>1172.3789999999999</v>
      </c>
      <c r="L6176" t="s">
        <v>560</v>
      </c>
      <c r="M6176" t="s">
        <v>559</v>
      </c>
      <c r="N6176" s="8">
        <v>43412</v>
      </c>
      <c r="O6176">
        <v>0</v>
      </c>
      <c r="P6176">
        <v>0</v>
      </c>
      <c r="Q6176">
        <v>13246.314</v>
      </c>
      <c r="R6176">
        <v>1343.4760000000001</v>
      </c>
      <c r="S6176">
        <v>2.7989999999999999</v>
      </c>
      <c r="T6176">
        <v>33</v>
      </c>
      <c r="U6176">
        <v>4071.1390000000001</v>
      </c>
      <c r="V6176">
        <v>15</v>
      </c>
      <c r="W6176">
        <v>2.0129999999999999</v>
      </c>
      <c r="X6176">
        <v>3.254</v>
      </c>
      <c r="Y6176" s="8">
        <v>43412</v>
      </c>
    </row>
    <row r="6177" spans="1:25" x14ac:dyDescent="0.25">
      <c r="A6177">
        <v>-111.97808817000001</v>
      </c>
      <c r="B6177">
        <v>33.079172219999997</v>
      </c>
      <c r="C6177" t="s">
        <v>563</v>
      </c>
      <c r="D6177" t="s">
        <v>562</v>
      </c>
      <c r="E6177" t="s">
        <v>561</v>
      </c>
      <c r="F6177">
        <v>3655</v>
      </c>
      <c r="G6177">
        <v>179</v>
      </c>
      <c r="H6177">
        <v>13.333</v>
      </c>
      <c r="I6177">
        <v>3.0510000000000002</v>
      </c>
      <c r="J6177">
        <v>1</v>
      </c>
      <c r="K6177">
        <v>1172.415</v>
      </c>
      <c r="L6177" t="s">
        <v>560</v>
      </c>
      <c r="M6177" t="s">
        <v>559</v>
      </c>
      <c r="N6177" s="8">
        <v>43412</v>
      </c>
      <c r="O6177">
        <v>0</v>
      </c>
      <c r="P6177">
        <v>0</v>
      </c>
      <c r="Q6177">
        <v>12958.63</v>
      </c>
      <c r="R6177">
        <v>1271.9010000000001</v>
      </c>
      <c r="S6177">
        <v>2.65</v>
      </c>
      <c r="T6177">
        <v>33</v>
      </c>
      <c r="U6177">
        <v>3854.2460000000001</v>
      </c>
      <c r="V6177">
        <v>15</v>
      </c>
      <c r="W6177">
        <v>2.08</v>
      </c>
      <c r="X6177">
        <v>3.3620000000000001</v>
      </c>
      <c r="Y6177" s="8">
        <v>43412</v>
      </c>
    </row>
    <row r="6178" spans="1:25" x14ac:dyDescent="0.25">
      <c r="A6178">
        <v>-111.97808883</v>
      </c>
      <c r="B6178">
        <v>33.079164220000003</v>
      </c>
      <c r="C6178" t="s">
        <v>563</v>
      </c>
      <c r="D6178" t="s">
        <v>562</v>
      </c>
      <c r="E6178" t="s">
        <v>561</v>
      </c>
      <c r="F6178">
        <v>3656</v>
      </c>
      <c r="G6178">
        <v>181</v>
      </c>
      <c r="H6178">
        <v>13.333</v>
      </c>
      <c r="I6178">
        <v>3.0840000000000001</v>
      </c>
      <c r="J6178">
        <v>1</v>
      </c>
      <c r="K6178">
        <v>1172.365</v>
      </c>
      <c r="L6178" t="s">
        <v>560</v>
      </c>
      <c r="M6178" t="s">
        <v>559</v>
      </c>
      <c r="N6178" s="8">
        <v>43412</v>
      </c>
      <c r="O6178">
        <v>0</v>
      </c>
      <c r="P6178">
        <v>0</v>
      </c>
      <c r="Q6178">
        <v>11211.263000000001</v>
      </c>
      <c r="R6178">
        <v>1088.6890000000001</v>
      </c>
      <c r="S6178">
        <v>2.2679999999999998</v>
      </c>
      <c r="T6178">
        <v>33</v>
      </c>
      <c r="U6178">
        <v>3299.058</v>
      </c>
      <c r="V6178">
        <v>15</v>
      </c>
      <c r="W6178">
        <v>2.1030000000000002</v>
      </c>
      <c r="X6178">
        <v>3.3980000000000001</v>
      </c>
      <c r="Y6178" s="8">
        <v>43412</v>
      </c>
    </row>
    <row r="6179" spans="1:25" x14ac:dyDescent="0.25">
      <c r="A6179">
        <v>-111.97808849</v>
      </c>
      <c r="B6179">
        <v>33.079156210000001</v>
      </c>
      <c r="C6179" t="s">
        <v>563</v>
      </c>
      <c r="D6179" t="s">
        <v>562</v>
      </c>
      <c r="E6179" t="s">
        <v>561</v>
      </c>
      <c r="F6179">
        <v>3657</v>
      </c>
      <c r="G6179">
        <v>183</v>
      </c>
      <c r="H6179">
        <v>13.333</v>
      </c>
      <c r="I6179">
        <v>2.8540000000000001</v>
      </c>
      <c r="J6179">
        <v>1</v>
      </c>
      <c r="K6179">
        <v>1172.444</v>
      </c>
      <c r="L6179" t="s">
        <v>560</v>
      </c>
      <c r="M6179" t="s">
        <v>559</v>
      </c>
      <c r="N6179" s="8">
        <v>43412</v>
      </c>
      <c r="O6179">
        <v>0</v>
      </c>
      <c r="P6179">
        <v>0</v>
      </c>
      <c r="Q6179">
        <v>8744.2170000000006</v>
      </c>
      <c r="R6179">
        <v>917.44299999999998</v>
      </c>
      <c r="S6179">
        <v>1.911</v>
      </c>
      <c r="T6179">
        <v>33</v>
      </c>
      <c r="U6179">
        <v>2780.1289999999999</v>
      </c>
      <c r="V6179">
        <v>15</v>
      </c>
      <c r="W6179">
        <v>1.946</v>
      </c>
      <c r="X6179">
        <v>3.145</v>
      </c>
      <c r="Y6179" s="8">
        <v>43412</v>
      </c>
    </row>
    <row r="6180" spans="1:25" x14ac:dyDescent="0.25">
      <c r="A6180">
        <v>-111.97808868</v>
      </c>
      <c r="B6180">
        <v>33.07914821</v>
      </c>
      <c r="C6180" t="s">
        <v>563</v>
      </c>
      <c r="D6180" t="s">
        <v>562</v>
      </c>
      <c r="E6180" t="s">
        <v>561</v>
      </c>
      <c r="F6180">
        <v>3658</v>
      </c>
      <c r="G6180">
        <v>176</v>
      </c>
      <c r="H6180">
        <v>13.333</v>
      </c>
      <c r="I6180">
        <v>3.0510000000000002</v>
      </c>
      <c r="J6180">
        <v>1</v>
      </c>
      <c r="K6180">
        <v>1172.51</v>
      </c>
      <c r="L6180" t="s">
        <v>560</v>
      </c>
      <c r="M6180" t="s">
        <v>559</v>
      </c>
      <c r="N6180" s="8">
        <v>43412</v>
      </c>
      <c r="O6180">
        <v>0</v>
      </c>
      <c r="P6180">
        <v>0</v>
      </c>
      <c r="Q6180">
        <v>7812.0929999999998</v>
      </c>
      <c r="R6180">
        <v>766.76400000000001</v>
      </c>
      <c r="S6180">
        <v>1.597</v>
      </c>
      <c r="T6180">
        <v>33</v>
      </c>
      <c r="U6180">
        <v>2323.527</v>
      </c>
      <c r="V6180">
        <v>15</v>
      </c>
      <c r="W6180">
        <v>2.08</v>
      </c>
      <c r="X6180">
        <v>3.3620000000000001</v>
      </c>
      <c r="Y6180" s="8">
        <v>43412</v>
      </c>
    </row>
    <row r="6181" spans="1:25" x14ac:dyDescent="0.25">
      <c r="A6181">
        <v>-111.97808834</v>
      </c>
      <c r="B6181">
        <v>33.079140219999999</v>
      </c>
      <c r="C6181" t="s">
        <v>563</v>
      </c>
      <c r="D6181" t="s">
        <v>562</v>
      </c>
      <c r="E6181" t="s">
        <v>561</v>
      </c>
      <c r="F6181">
        <v>3659</v>
      </c>
      <c r="G6181">
        <v>178</v>
      </c>
      <c r="H6181">
        <v>13.333</v>
      </c>
      <c r="I6181">
        <v>2.9529999999999998</v>
      </c>
      <c r="J6181">
        <v>1</v>
      </c>
      <c r="K6181">
        <v>1172.47</v>
      </c>
      <c r="L6181" t="s">
        <v>560</v>
      </c>
      <c r="M6181" t="s">
        <v>559</v>
      </c>
      <c r="N6181" s="8">
        <v>43412</v>
      </c>
      <c r="O6181">
        <v>0</v>
      </c>
      <c r="P6181">
        <v>0</v>
      </c>
      <c r="Q6181">
        <v>6981.8680000000004</v>
      </c>
      <c r="R6181">
        <v>708.11900000000003</v>
      </c>
      <c r="S6181">
        <v>1.4750000000000001</v>
      </c>
      <c r="T6181">
        <v>33</v>
      </c>
      <c r="U6181">
        <v>2145.8159999999998</v>
      </c>
      <c r="V6181">
        <v>15</v>
      </c>
      <c r="W6181">
        <v>2.0129999999999999</v>
      </c>
      <c r="X6181">
        <v>3.254</v>
      </c>
      <c r="Y6181" s="8">
        <v>43412</v>
      </c>
    </row>
    <row r="6182" spans="1:25" x14ac:dyDescent="0.25">
      <c r="A6182">
        <v>-111.97808834</v>
      </c>
      <c r="B6182">
        <v>33.079132219999998</v>
      </c>
      <c r="C6182" t="s">
        <v>563</v>
      </c>
      <c r="D6182" t="s">
        <v>562</v>
      </c>
      <c r="E6182" t="s">
        <v>561</v>
      </c>
      <c r="F6182">
        <v>3660</v>
      </c>
      <c r="G6182">
        <v>178</v>
      </c>
      <c r="H6182">
        <v>13.333</v>
      </c>
      <c r="I6182">
        <v>3.1819999999999999</v>
      </c>
      <c r="J6182">
        <v>1</v>
      </c>
      <c r="K6182">
        <v>1172.47</v>
      </c>
      <c r="L6182" t="s">
        <v>560</v>
      </c>
      <c r="M6182" t="s">
        <v>559</v>
      </c>
      <c r="N6182" s="8">
        <v>43412</v>
      </c>
      <c r="O6182">
        <v>0</v>
      </c>
      <c r="P6182">
        <v>0</v>
      </c>
      <c r="Q6182">
        <v>5315.7439999999997</v>
      </c>
      <c r="R6182">
        <v>500.23</v>
      </c>
      <c r="S6182">
        <v>1.042</v>
      </c>
      <c r="T6182">
        <v>33</v>
      </c>
      <c r="U6182">
        <v>1515.848</v>
      </c>
      <c r="V6182">
        <v>15</v>
      </c>
      <c r="W6182">
        <v>2.17</v>
      </c>
      <c r="X6182">
        <v>3.5070000000000001</v>
      </c>
      <c r="Y6182" s="8">
        <v>43412</v>
      </c>
    </row>
    <row r="6183" spans="1:25" x14ac:dyDescent="0.25">
      <c r="A6183">
        <v>-111.97808886</v>
      </c>
      <c r="B6183">
        <v>33.079123189999997</v>
      </c>
      <c r="C6183" t="s">
        <v>563</v>
      </c>
      <c r="D6183" t="s">
        <v>562</v>
      </c>
      <c r="E6183" t="s">
        <v>561</v>
      </c>
      <c r="F6183">
        <v>3661</v>
      </c>
      <c r="G6183">
        <v>175</v>
      </c>
      <c r="H6183">
        <v>13.333</v>
      </c>
      <c r="I6183">
        <v>2.9860000000000002</v>
      </c>
      <c r="J6183">
        <v>1</v>
      </c>
      <c r="K6183">
        <v>1172.421</v>
      </c>
      <c r="L6183" t="s">
        <v>560</v>
      </c>
      <c r="M6183" t="s">
        <v>559</v>
      </c>
      <c r="N6183" s="8">
        <v>43412</v>
      </c>
      <c r="O6183">
        <v>0</v>
      </c>
      <c r="P6183">
        <v>0</v>
      </c>
      <c r="Q6183">
        <v>4623.0540000000001</v>
      </c>
      <c r="R6183">
        <v>463.73</v>
      </c>
      <c r="S6183">
        <v>0.96599999999999997</v>
      </c>
      <c r="T6183">
        <v>33</v>
      </c>
      <c r="U6183">
        <v>1405.241</v>
      </c>
      <c r="V6183">
        <v>15</v>
      </c>
      <c r="W6183">
        <v>2.036</v>
      </c>
      <c r="X6183">
        <v>3.29</v>
      </c>
      <c r="Y6183" s="8">
        <v>43412</v>
      </c>
    </row>
    <row r="6184" spans="1:25" x14ac:dyDescent="0.25">
      <c r="A6184">
        <v>-111.97808817000001</v>
      </c>
      <c r="B6184">
        <v>33.079115219999998</v>
      </c>
      <c r="C6184" t="s">
        <v>563</v>
      </c>
      <c r="D6184" t="s">
        <v>562</v>
      </c>
      <c r="E6184" t="s">
        <v>561</v>
      </c>
      <c r="F6184">
        <v>3662</v>
      </c>
      <c r="G6184">
        <v>179</v>
      </c>
      <c r="H6184">
        <v>13.333</v>
      </c>
      <c r="I6184">
        <v>2.9860000000000002</v>
      </c>
      <c r="J6184">
        <v>1</v>
      </c>
      <c r="K6184">
        <v>1172.4739999999999</v>
      </c>
      <c r="L6184" t="s">
        <v>560</v>
      </c>
      <c r="M6184" t="s">
        <v>559</v>
      </c>
      <c r="N6184" s="8">
        <v>43412</v>
      </c>
      <c r="O6184">
        <v>0</v>
      </c>
      <c r="P6184">
        <v>0</v>
      </c>
      <c r="Q6184">
        <v>6843.1750000000002</v>
      </c>
      <c r="R6184">
        <v>686.42600000000004</v>
      </c>
      <c r="S6184">
        <v>1.43</v>
      </c>
      <c r="T6184">
        <v>33</v>
      </c>
      <c r="U6184">
        <v>2080.078</v>
      </c>
      <c r="V6184">
        <v>15</v>
      </c>
      <c r="W6184">
        <v>2.036</v>
      </c>
      <c r="X6184">
        <v>3.29</v>
      </c>
      <c r="Y6184" s="8">
        <v>43412</v>
      </c>
    </row>
    <row r="6185" spans="1:25" x14ac:dyDescent="0.25">
      <c r="A6185">
        <v>-111.9780878</v>
      </c>
      <c r="B6185">
        <v>33.07910716</v>
      </c>
      <c r="C6185" t="s">
        <v>563</v>
      </c>
      <c r="D6185" t="s">
        <v>562</v>
      </c>
      <c r="E6185" t="s">
        <v>561</v>
      </c>
      <c r="F6185">
        <v>3663</v>
      </c>
      <c r="G6185">
        <v>187</v>
      </c>
      <c r="H6185">
        <v>13.333</v>
      </c>
      <c r="I6185">
        <v>2.9529999999999998</v>
      </c>
      <c r="J6185">
        <v>1</v>
      </c>
      <c r="K6185">
        <v>1172.47</v>
      </c>
      <c r="L6185" t="s">
        <v>560</v>
      </c>
      <c r="M6185" t="s">
        <v>559</v>
      </c>
      <c r="N6185" s="8">
        <v>43412</v>
      </c>
      <c r="O6185">
        <v>0</v>
      </c>
      <c r="P6185">
        <v>0</v>
      </c>
      <c r="Q6185">
        <v>8811.3040000000001</v>
      </c>
      <c r="R6185">
        <v>893.66499999999996</v>
      </c>
      <c r="S6185">
        <v>1.8620000000000001</v>
      </c>
      <c r="T6185">
        <v>33</v>
      </c>
      <c r="U6185">
        <v>2708.0770000000002</v>
      </c>
      <c r="V6185">
        <v>15</v>
      </c>
      <c r="W6185">
        <v>2.0129999999999999</v>
      </c>
      <c r="X6185">
        <v>3.254</v>
      </c>
      <c r="Y6185" s="8">
        <v>43412</v>
      </c>
    </row>
    <row r="6186" spans="1:25" x14ac:dyDescent="0.25">
      <c r="A6186">
        <v>-111.97808883</v>
      </c>
      <c r="B6186">
        <v>33.079098219999999</v>
      </c>
      <c r="C6186" t="s">
        <v>563</v>
      </c>
      <c r="D6186" t="s">
        <v>562</v>
      </c>
      <c r="E6186" t="s">
        <v>561</v>
      </c>
      <c r="F6186">
        <v>3664</v>
      </c>
      <c r="G6186">
        <v>181</v>
      </c>
      <c r="H6186">
        <v>13.333</v>
      </c>
      <c r="I6186">
        <v>3.0179999999999998</v>
      </c>
      <c r="J6186">
        <v>1</v>
      </c>
      <c r="K6186">
        <v>1172.461</v>
      </c>
      <c r="L6186" t="s">
        <v>560</v>
      </c>
      <c r="M6186" t="s">
        <v>559</v>
      </c>
      <c r="N6186" s="8">
        <v>43412</v>
      </c>
      <c r="O6186">
        <v>0</v>
      </c>
      <c r="P6186">
        <v>0</v>
      </c>
      <c r="Q6186">
        <v>9804.7880000000005</v>
      </c>
      <c r="R6186">
        <v>972.80899999999997</v>
      </c>
      <c r="S6186">
        <v>2.0270000000000001</v>
      </c>
      <c r="T6186">
        <v>33</v>
      </c>
      <c r="U6186">
        <v>2947.9059999999999</v>
      </c>
      <c r="V6186">
        <v>15</v>
      </c>
      <c r="W6186">
        <v>2.0579999999999998</v>
      </c>
      <c r="X6186">
        <v>3.3260000000000001</v>
      </c>
      <c r="Y6186" s="8">
        <v>43412</v>
      </c>
    </row>
    <row r="6187" spans="1:25" x14ac:dyDescent="0.25">
      <c r="A6187">
        <v>-111.97808932</v>
      </c>
      <c r="B6187">
        <v>33.079090209999997</v>
      </c>
      <c r="C6187" t="s">
        <v>563</v>
      </c>
      <c r="D6187" t="s">
        <v>562</v>
      </c>
      <c r="E6187" t="s">
        <v>561</v>
      </c>
      <c r="F6187">
        <v>3665</v>
      </c>
      <c r="G6187">
        <v>184</v>
      </c>
      <c r="H6187">
        <v>13.333</v>
      </c>
      <c r="I6187">
        <v>3.0179999999999998</v>
      </c>
      <c r="J6187">
        <v>1</v>
      </c>
      <c r="K6187">
        <v>1172.4570000000001</v>
      </c>
      <c r="L6187" t="s">
        <v>560</v>
      </c>
      <c r="M6187" t="s">
        <v>559</v>
      </c>
      <c r="N6187" s="8">
        <v>43412</v>
      </c>
      <c r="O6187">
        <v>0</v>
      </c>
      <c r="P6187">
        <v>0</v>
      </c>
      <c r="Q6187">
        <v>11807.287</v>
      </c>
      <c r="R6187">
        <v>1171.4929999999999</v>
      </c>
      <c r="S6187">
        <v>2.4409999999999998</v>
      </c>
      <c r="T6187">
        <v>33</v>
      </c>
      <c r="U6187">
        <v>3549.9780000000001</v>
      </c>
      <c r="V6187">
        <v>15</v>
      </c>
      <c r="W6187">
        <v>2.0579999999999998</v>
      </c>
      <c r="X6187">
        <v>3.3260000000000001</v>
      </c>
      <c r="Y6187" s="8">
        <v>43412</v>
      </c>
    </row>
    <row r="6188" spans="1:25" x14ac:dyDescent="0.25">
      <c r="A6188">
        <v>-111.97808913999999</v>
      </c>
      <c r="B6188">
        <v>33.079082190000001</v>
      </c>
      <c r="C6188" t="s">
        <v>563</v>
      </c>
      <c r="D6188" t="s">
        <v>562</v>
      </c>
      <c r="E6188" t="s">
        <v>561</v>
      </c>
      <c r="F6188">
        <v>3666</v>
      </c>
      <c r="G6188">
        <v>185</v>
      </c>
      <c r="H6188">
        <v>13.333</v>
      </c>
      <c r="I6188">
        <v>3.0510000000000002</v>
      </c>
      <c r="J6188">
        <v>1</v>
      </c>
      <c r="K6188">
        <v>1172.329</v>
      </c>
      <c r="L6188" t="s">
        <v>560</v>
      </c>
      <c r="M6188" t="s">
        <v>559</v>
      </c>
      <c r="N6188" s="8">
        <v>43412</v>
      </c>
      <c r="O6188">
        <v>0</v>
      </c>
      <c r="P6188">
        <v>0</v>
      </c>
      <c r="Q6188">
        <v>11227.181</v>
      </c>
      <c r="R6188">
        <v>1101.9580000000001</v>
      </c>
      <c r="S6188">
        <v>2.2959999999999998</v>
      </c>
      <c r="T6188">
        <v>33</v>
      </c>
      <c r="U6188">
        <v>3339.2669999999998</v>
      </c>
      <c r="V6188">
        <v>15</v>
      </c>
      <c r="W6188">
        <v>2.08</v>
      </c>
      <c r="X6188">
        <v>3.3620000000000001</v>
      </c>
      <c r="Y6188" s="8">
        <v>43412</v>
      </c>
    </row>
    <row r="6189" spans="1:25" x14ac:dyDescent="0.25">
      <c r="A6189">
        <v>-111.97808917</v>
      </c>
      <c r="B6189">
        <v>33.079074220000003</v>
      </c>
      <c r="C6189" t="s">
        <v>563</v>
      </c>
      <c r="D6189" t="s">
        <v>562</v>
      </c>
      <c r="E6189" t="s">
        <v>561</v>
      </c>
      <c r="F6189">
        <v>3667</v>
      </c>
      <c r="G6189">
        <v>179</v>
      </c>
      <c r="H6189">
        <v>13.333</v>
      </c>
      <c r="I6189">
        <v>2.887</v>
      </c>
      <c r="J6189">
        <v>1</v>
      </c>
      <c r="K6189">
        <v>1172.356</v>
      </c>
      <c r="L6189" t="s">
        <v>560</v>
      </c>
      <c r="M6189" t="s">
        <v>559</v>
      </c>
      <c r="N6189" s="8">
        <v>43412</v>
      </c>
      <c r="O6189">
        <v>0</v>
      </c>
      <c r="P6189">
        <v>0</v>
      </c>
      <c r="Q6189">
        <v>12326.253000000001</v>
      </c>
      <c r="R6189">
        <v>1278.5740000000001</v>
      </c>
      <c r="S6189">
        <v>2.6640000000000001</v>
      </c>
      <c r="T6189">
        <v>33</v>
      </c>
      <c r="U6189">
        <v>3874.4650000000001</v>
      </c>
      <c r="V6189">
        <v>15</v>
      </c>
      <c r="W6189">
        <v>1.9690000000000001</v>
      </c>
      <c r="X6189">
        <v>3.181</v>
      </c>
      <c r="Y6189" s="8">
        <v>43412</v>
      </c>
    </row>
    <row r="6190" spans="1:25" x14ac:dyDescent="0.25">
      <c r="A6190">
        <v>-111.97809017</v>
      </c>
      <c r="B6190">
        <v>33.079065219999997</v>
      </c>
      <c r="C6190" t="s">
        <v>563</v>
      </c>
      <c r="D6190" t="s">
        <v>562</v>
      </c>
      <c r="E6190" t="s">
        <v>561</v>
      </c>
      <c r="F6190">
        <v>3668</v>
      </c>
      <c r="G6190">
        <v>179</v>
      </c>
      <c r="H6190">
        <v>13.333</v>
      </c>
      <c r="I6190">
        <v>2.9860000000000002</v>
      </c>
      <c r="J6190">
        <v>1</v>
      </c>
      <c r="K6190">
        <v>1172.336</v>
      </c>
      <c r="L6190" t="s">
        <v>560</v>
      </c>
      <c r="M6190" t="s">
        <v>559</v>
      </c>
      <c r="N6190" s="8">
        <v>43412</v>
      </c>
      <c r="O6190">
        <v>0</v>
      </c>
      <c r="P6190">
        <v>0</v>
      </c>
      <c r="Q6190">
        <v>11000.745999999999</v>
      </c>
      <c r="R6190">
        <v>1103.4639999999999</v>
      </c>
      <c r="S6190">
        <v>2.2989999999999999</v>
      </c>
      <c r="T6190">
        <v>33</v>
      </c>
      <c r="U6190">
        <v>3343.8290000000002</v>
      </c>
      <c r="V6190">
        <v>15</v>
      </c>
      <c r="W6190">
        <v>2.036</v>
      </c>
      <c r="X6190">
        <v>3.29</v>
      </c>
      <c r="Y6190" s="8">
        <v>43412</v>
      </c>
    </row>
    <row r="6191" spans="1:25" x14ac:dyDescent="0.25">
      <c r="A6191">
        <v>-111.97808897</v>
      </c>
      <c r="B6191">
        <v>33.07905718</v>
      </c>
      <c r="C6191" t="s">
        <v>563</v>
      </c>
      <c r="D6191" t="s">
        <v>562</v>
      </c>
      <c r="E6191" t="s">
        <v>561</v>
      </c>
      <c r="F6191">
        <v>3669</v>
      </c>
      <c r="G6191">
        <v>186</v>
      </c>
      <c r="H6191">
        <v>13.333</v>
      </c>
      <c r="I6191">
        <v>3.0510000000000002</v>
      </c>
      <c r="J6191">
        <v>1</v>
      </c>
      <c r="K6191">
        <v>1172.3589999999999</v>
      </c>
      <c r="L6191" t="s">
        <v>560</v>
      </c>
      <c r="M6191" t="s">
        <v>559</v>
      </c>
      <c r="N6191" s="8">
        <v>43412</v>
      </c>
      <c r="O6191">
        <v>0</v>
      </c>
      <c r="P6191">
        <v>0</v>
      </c>
      <c r="Q6191">
        <v>12793.83</v>
      </c>
      <c r="R6191">
        <v>1255.7260000000001</v>
      </c>
      <c r="S6191">
        <v>2.6160000000000001</v>
      </c>
      <c r="T6191">
        <v>33</v>
      </c>
      <c r="U6191">
        <v>3805.23</v>
      </c>
      <c r="V6191">
        <v>15</v>
      </c>
      <c r="W6191">
        <v>2.08</v>
      </c>
      <c r="X6191">
        <v>3.3620000000000001</v>
      </c>
      <c r="Y6191" s="8">
        <v>43412</v>
      </c>
    </row>
    <row r="6192" spans="1:25" x14ac:dyDescent="0.25">
      <c r="A6192">
        <v>-111.97808999999999</v>
      </c>
      <c r="B6192">
        <v>33.079049230000003</v>
      </c>
      <c r="C6192" t="s">
        <v>563</v>
      </c>
      <c r="D6192" t="s">
        <v>562</v>
      </c>
      <c r="E6192" t="s">
        <v>561</v>
      </c>
      <c r="F6192">
        <v>3670</v>
      </c>
      <c r="G6192">
        <v>180</v>
      </c>
      <c r="H6192">
        <v>13.333</v>
      </c>
      <c r="I6192">
        <v>3.15</v>
      </c>
      <c r="J6192">
        <v>1</v>
      </c>
      <c r="K6192">
        <v>1172.3230000000001</v>
      </c>
      <c r="L6192" t="s">
        <v>560</v>
      </c>
      <c r="M6192" t="s">
        <v>559</v>
      </c>
      <c r="N6192" s="8">
        <v>43412</v>
      </c>
      <c r="O6192">
        <v>0</v>
      </c>
      <c r="P6192">
        <v>0</v>
      </c>
      <c r="Q6192">
        <v>11461.217000000001</v>
      </c>
      <c r="R6192">
        <v>1089.7750000000001</v>
      </c>
      <c r="S6192">
        <v>2.27</v>
      </c>
      <c r="T6192">
        <v>33</v>
      </c>
      <c r="U6192">
        <v>3302.348</v>
      </c>
      <c r="V6192">
        <v>15</v>
      </c>
      <c r="W6192">
        <v>2.1469999999999998</v>
      </c>
      <c r="X6192">
        <v>3.4710000000000001</v>
      </c>
      <c r="Y6192" s="8">
        <v>43412</v>
      </c>
    </row>
    <row r="6193" spans="1:25" x14ac:dyDescent="0.25">
      <c r="A6193">
        <v>-111.97809103</v>
      </c>
      <c r="B6193">
        <v>33.079041179999997</v>
      </c>
      <c r="C6193" t="s">
        <v>563</v>
      </c>
      <c r="D6193" t="s">
        <v>562</v>
      </c>
      <c r="E6193" t="s">
        <v>561</v>
      </c>
      <c r="F6193">
        <v>3671</v>
      </c>
      <c r="G6193">
        <v>174</v>
      </c>
      <c r="H6193">
        <v>13.333</v>
      </c>
      <c r="I6193">
        <v>2.8540000000000001</v>
      </c>
      <c r="J6193">
        <v>1</v>
      </c>
      <c r="K6193">
        <v>1172.3589999999999</v>
      </c>
      <c r="L6193" t="s">
        <v>560</v>
      </c>
      <c r="M6193" t="s">
        <v>559</v>
      </c>
      <c r="N6193" s="8">
        <v>43412</v>
      </c>
      <c r="O6193">
        <v>0</v>
      </c>
      <c r="P6193">
        <v>0</v>
      </c>
      <c r="Q6193">
        <v>10977.998</v>
      </c>
      <c r="R6193">
        <v>1151.8109999999999</v>
      </c>
      <c r="S6193">
        <v>2.4</v>
      </c>
      <c r="T6193">
        <v>33</v>
      </c>
      <c r="U6193">
        <v>3490.3359999999998</v>
      </c>
      <c r="V6193">
        <v>15</v>
      </c>
      <c r="W6193">
        <v>1.946</v>
      </c>
      <c r="X6193">
        <v>3.145</v>
      </c>
      <c r="Y6193" s="8">
        <v>43412</v>
      </c>
    </row>
    <row r="6194" spans="1:25" x14ac:dyDescent="0.25">
      <c r="A6194">
        <v>-111.97808932</v>
      </c>
      <c r="B6194">
        <v>33.079033209999999</v>
      </c>
      <c r="C6194" t="s">
        <v>563</v>
      </c>
      <c r="D6194" t="s">
        <v>562</v>
      </c>
      <c r="E6194" t="s">
        <v>561</v>
      </c>
      <c r="F6194">
        <v>3672</v>
      </c>
      <c r="G6194">
        <v>184</v>
      </c>
      <c r="H6194">
        <v>13.333</v>
      </c>
      <c r="I6194">
        <v>3.0840000000000001</v>
      </c>
      <c r="J6194">
        <v>1</v>
      </c>
      <c r="K6194">
        <v>1172.3720000000001</v>
      </c>
      <c r="L6194" t="s">
        <v>560</v>
      </c>
      <c r="M6194" t="s">
        <v>559</v>
      </c>
      <c r="N6194" s="8">
        <v>43412</v>
      </c>
      <c r="O6194">
        <v>0</v>
      </c>
      <c r="P6194">
        <v>0</v>
      </c>
      <c r="Q6194">
        <v>11181.464</v>
      </c>
      <c r="R6194">
        <v>1085.796</v>
      </c>
      <c r="S6194">
        <v>2.262</v>
      </c>
      <c r="T6194">
        <v>33</v>
      </c>
      <c r="U6194">
        <v>3290.29</v>
      </c>
      <c r="V6194">
        <v>15</v>
      </c>
      <c r="W6194">
        <v>2.1030000000000002</v>
      </c>
      <c r="X6194">
        <v>3.3980000000000001</v>
      </c>
      <c r="Y6194" s="8">
        <v>43412</v>
      </c>
    </row>
    <row r="6195" spans="1:25" x14ac:dyDescent="0.25">
      <c r="A6195">
        <v>-111.97809067999999</v>
      </c>
      <c r="B6195">
        <v>33.079025209999998</v>
      </c>
      <c r="C6195" t="s">
        <v>563</v>
      </c>
      <c r="D6195" t="s">
        <v>562</v>
      </c>
      <c r="E6195" t="s">
        <v>561</v>
      </c>
      <c r="F6195">
        <v>3673</v>
      </c>
      <c r="G6195">
        <v>176</v>
      </c>
      <c r="H6195">
        <v>13.333</v>
      </c>
      <c r="I6195">
        <v>2.92</v>
      </c>
      <c r="J6195">
        <v>1</v>
      </c>
      <c r="K6195">
        <v>1172.329</v>
      </c>
      <c r="L6195" t="s">
        <v>560</v>
      </c>
      <c r="M6195" t="s">
        <v>559</v>
      </c>
      <c r="N6195" s="8">
        <v>43412</v>
      </c>
      <c r="O6195">
        <v>0</v>
      </c>
      <c r="P6195">
        <v>0</v>
      </c>
      <c r="Q6195">
        <v>10188.918</v>
      </c>
      <c r="R6195">
        <v>1044.998</v>
      </c>
      <c r="S6195">
        <v>2.177</v>
      </c>
      <c r="T6195">
        <v>33</v>
      </c>
      <c r="U6195">
        <v>3166.66</v>
      </c>
      <c r="V6195">
        <v>15</v>
      </c>
      <c r="W6195">
        <v>1.9910000000000001</v>
      </c>
      <c r="X6195">
        <v>3.218</v>
      </c>
      <c r="Y6195" s="8">
        <v>43412</v>
      </c>
    </row>
    <row r="6196" spans="1:25" x14ac:dyDescent="0.25">
      <c r="A6196">
        <v>-111.97809017</v>
      </c>
      <c r="B6196">
        <v>33.079017219999997</v>
      </c>
      <c r="C6196" t="s">
        <v>563</v>
      </c>
      <c r="D6196" t="s">
        <v>562</v>
      </c>
      <c r="E6196" t="s">
        <v>561</v>
      </c>
      <c r="F6196">
        <v>3674</v>
      </c>
      <c r="G6196">
        <v>179</v>
      </c>
      <c r="H6196">
        <v>13.333</v>
      </c>
      <c r="I6196">
        <v>2.7890000000000001</v>
      </c>
      <c r="J6196">
        <v>1</v>
      </c>
      <c r="K6196">
        <v>1172.405</v>
      </c>
      <c r="L6196" t="s">
        <v>560</v>
      </c>
      <c r="M6196" t="s">
        <v>559</v>
      </c>
      <c r="N6196" s="8">
        <v>43412</v>
      </c>
      <c r="O6196">
        <v>0</v>
      </c>
      <c r="P6196">
        <v>0</v>
      </c>
      <c r="Q6196">
        <v>10378.724</v>
      </c>
      <c r="R6196">
        <v>1114.557</v>
      </c>
      <c r="S6196">
        <v>2.3220000000000001</v>
      </c>
      <c r="T6196">
        <v>33</v>
      </c>
      <c r="U6196">
        <v>3377.4459999999999</v>
      </c>
      <c r="V6196">
        <v>15</v>
      </c>
      <c r="W6196">
        <v>1.901</v>
      </c>
      <c r="X6196">
        <v>3.073</v>
      </c>
      <c r="Y6196" s="8">
        <v>43412</v>
      </c>
    </row>
    <row r="6197" spans="1:25" x14ac:dyDescent="0.25">
      <c r="A6197">
        <v>-111.97808965999999</v>
      </c>
      <c r="B6197">
        <v>33.079009220000003</v>
      </c>
      <c r="C6197" t="s">
        <v>563</v>
      </c>
      <c r="D6197" t="s">
        <v>562</v>
      </c>
      <c r="E6197" t="s">
        <v>561</v>
      </c>
      <c r="F6197">
        <v>3675</v>
      </c>
      <c r="G6197">
        <v>182</v>
      </c>
      <c r="H6197">
        <v>13.333</v>
      </c>
      <c r="I6197">
        <v>3.5430000000000001</v>
      </c>
      <c r="J6197">
        <v>1</v>
      </c>
      <c r="K6197">
        <v>1172.402</v>
      </c>
      <c r="L6197" t="s">
        <v>560</v>
      </c>
      <c r="M6197" t="s">
        <v>559</v>
      </c>
      <c r="N6197" s="8">
        <v>43412</v>
      </c>
      <c r="O6197">
        <v>0</v>
      </c>
      <c r="P6197">
        <v>0</v>
      </c>
      <c r="Q6197">
        <v>9547.7829999999994</v>
      </c>
      <c r="R6197">
        <v>806.96799999999996</v>
      </c>
      <c r="S6197">
        <v>1.681</v>
      </c>
      <c r="T6197">
        <v>33</v>
      </c>
      <c r="U6197">
        <v>2445.3560000000002</v>
      </c>
      <c r="V6197">
        <v>15</v>
      </c>
      <c r="W6197">
        <v>2.4159999999999999</v>
      </c>
      <c r="X6197">
        <v>3.9039999999999999</v>
      </c>
      <c r="Y6197" s="8">
        <v>43412</v>
      </c>
    </row>
    <row r="6198" spans="1:25" x14ac:dyDescent="0.25">
      <c r="A6198">
        <v>-111.97808913999999</v>
      </c>
      <c r="B6198">
        <v>33.07900119</v>
      </c>
      <c r="C6198" t="s">
        <v>563</v>
      </c>
      <c r="D6198" t="s">
        <v>562</v>
      </c>
      <c r="E6198" t="s">
        <v>561</v>
      </c>
      <c r="F6198">
        <v>3676</v>
      </c>
      <c r="G6198">
        <v>185</v>
      </c>
      <c r="H6198">
        <v>13.333</v>
      </c>
      <c r="I6198">
        <v>2.887</v>
      </c>
      <c r="J6198">
        <v>1</v>
      </c>
      <c r="K6198">
        <v>1172.4670000000001</v>
      </c>
      <c r="L6198" t="s">
        <v>560</v>
      </c>
      <c r="M6198" t="s">
        <v>559</v>
      </c>
      <c r="N6198" s="8">
        <v>43412</v>
      </c>
      <c r="O6198">
        <v>0</v>
      </c>
      <c r="P6198">
        <v>0</v>
      </c>
      <c r="Q6198">
        <v>9117.11</v>
      </c>
      <c r="R6198">
        <v>945.697</v>
      </c>
      <c r="S6198">
        <v>1.97</v>
      </c>
      <c r="T6198">
        <v>33</v>
      </c>
      <c r="U6198">
        <v>2865.7469999999998</v>
      </c>
      <c r="V6198">
        <v>15</v>
      </c>
      <c r="W6198">
        <v>1.9690000000000001</v>
      </c>
      <c r="X6198">
        <v>3.181</v>
      </c>
      <c r="Y6198" s="8">
        <v>43412</v>
      </c>
    </row>
    <row r="6199" spans="1:25" x14ac:dyDescent="0.25">
      <c r="A6199">
        <v>-111.97808965999999</v>
      </c>
      <c r="B6199">
        <v>33.078992220000003</v>
      </c>
      <c r="C6199" t="s">
        <v>563</v>
      </c>
      <c r="D6199" t="s">
        <v>562</v>
      </c>
      <c r="E6199" t="s">
        <v>561</v>
      </c>
      <c r="F6199">
        <v>3677</v>
      </c>
      <c r="G6199">
        <v>182</v>
      </c>
      <c r="H6199">
        <v>13.333</v>
      </c>
      <c r="I6199">
        <v>3.0510000000000002</v>
      </c>
      <c r="J6199">
        <v>1</v>
      </c>
      <c r="K6199">
        <v>1172.4480000000001</v>
      </c>
      <c r="L6199" t="s">
        <v>560</v>
      </c>
      <c r="M6199" t="s">
        <v>559</v>
      </c>
      <c r="N6199" s="8">
        <v>43412</v>
      </c>
      <c r="O6199">
        <v>0</v>
      </c>
      <c r="P6199">
        <v>0</v>
      </c>
      <c r="Q6199">
        <v>9364.2000000000007</v>
      </c>
      <c r="R6199">
        <v>919.10500000000002</v>
      </c>
      <c r="S6199">
        <v>1.915</v>
      </c>
      <c r="T6199">
        <v>33</v>
      </c>
      <c r="U6199">
        <v>2785.1660000000002</v>
      </c>
      <c r="V6199">
        <v>15</v>
      </c>
      <c r="W6199">
        <v>2.08</v>
      </c>
      <c r="X6199">
        <v>3.3620000000000001</v>
      </c>
      <c r="Y6199" s="8">
        <v>43412</v>
      </c>
    </row>
    <row r="6200" spans="1:25" x14ac:dyDescent="0.25">
      <c r="A6200">
        <v>-111.97808983</v>
      </c>
      <c r="B6200">
        <v>33.078984220000002</v>
      </c>
      <c r="C6200" t="s">
        <v>563</v>
      </c>
      <c r="D6200" t="s">
        <v>562</v>
      </c>
      <c r="E6200" t="s">
        <v>561</v>
      </c>
      <c r="F6200">
        <v>3678</v>
      </c>
      <c r="G6200">
        <v>181</v>
      </c>
      <c r="H6200">
        <v>13.333</v>
      </c>
      <c r="I6200">
        <v>2.9529999999999998</v>
      </c>
      <c r="J6200">
        <v>1</v>
      </c>
      <c r="K6200">
        <v>1172.3879999999999</v>
      </c>
      <c r="L6200" t="s">
        <v>560</v>
      </c>
      <c r="M6200" t="s">
        <v>559</v>
      </c>
      <c r="N6200" s="8">
        <v>43412</v>
      </c>
      <c r="O6200">
        <v>0</v>
      </c>
      <c r="P6200">
        <v>0</v>
      </c>
      <c r="Q6200">
        <v>10140.392</v>
      </c>
      <c r="R6200">
        <v>1028.4649999999999</v>
      </c>
      <c r="S6200">
        <v>2.1429999999999998</v>
      </c>
      <c r="T6200">
        <v>33</v>
      </c>
      <c r="U6200">
        <v>3116.56</v>
      </c>
      <c r="V6200">
        <v>15</v>
      </c>
      <c r="W6200">
        <v>2.0129999999999999</v>
      </c>
      <c r="X6200">
        <v>3.254</v>
      </c>
      <c r="Y6200" s="8">
        <v>43412</v>
      </c>
    </row>
    <row r="6201" spans="1:25" x14ac:dyDescent="0.25">
      <c r="A6201">
        <v>-111.97808999999999</v>
      </c>
      <c r="B6201">
        <v>33.078976230000002</v>
      </c>
      <c r="C6201" t="s">
        <v>563</v>
      </c>
      <c r="D6201" t="s">
        <v>562</v>
      </c>
      <c r="E6201" t="s">
        <v>561</v>
      </c>
      <c r="F6201">
        <v>3679</v>
      </c>
      <c r="G6201">
        <v>180</v>
      </c>
      <c r="H6201">
        <v>13.333</v>
      </c>
      <c r="I6201">
        <v>2.887</v>
      </c>
      <c r="J6201">
        <v>1</v>
      </c>
      <c r="K6201">
        <v>1172.402</v>
      </c>
      <c r="L6201" t="s">
        <v>560</v>
      </c>
      <c r="M6201" t="s">
        <v>559</v>
      </c>
      <c r="N6201" s="8">
        <v>43412</v>
      </c>
      <c r="O6201">
        <v>0</v>
      </c>
      <c r="P6201">
        <v>0</v>
      </c>
      <c r="Q6201">
        <v>11773.798000000001</v>
      </c>
      <c r="R6201">
        <v>1221.269</v>
      </c>
      <c r="S6201">
        <v>2.544</v>
      </c>
      <c r="T6201">
        <v>33</v>
      </c>
      <c r="U6201">
        <v>3700.8139999999999</v>
      </c>
      <c r="V6201">
        <v>15</v>
      </c>
      <c r="W6201">
        <v>1.9690000000000001</v>
      </c>
      <c r="X6201">
        <v>3.181</v>
      </c>
      <c r="Y6201" s="8">
        <v>43412</v>
      </c>
    </row>
    <row r="6202" spans="1:25" x14ac:dyDescent="0.25">
      <c r="A6202">
        <v>-111.97809033999999</v>
      </c>
      <c r="B6202">
        <v>33.07896822</v>
      </c>
      <c r="C6202" t="s">
        <v>563</v>
      </c>
      <c r="D6202" t="s">
        <v>562</v>
      </c>
      <c r="E6202" t="s">
        <v>561</v>
      </c>
      <c r="F6202">
        <v>3680</v>
      </c>
      <c r="G6202">
        <v>178</v>
      </c>
      <c r="H6202">
        <v>13.333</v>
      </c>
      <c r="I6202">
        <v>2.7559999999999998</v>
      </c>
      <c r="J6202">
        <v>1</v>
      </c>
      <c r="K6202">
        <v>1172.4280000000001</v>
      </c>
      <c r="L6202" t="s">
        <v>560</v>
      </c>
      <c r="M6202" t="s">
        <v>559</v>
      </c>
      <c r="N6202" s="8">
        <v>43412</v>
      </c>
      <c r="O6202">
        <v>0</v>
      </c>
      <c r="P6202">
        <v>0</v>
      </c>
      <c r="Q6202">
        <v>10750.460999999999</v>
      </c>
      <c r="R6202">
        <v>1168.221</v>
      </c>
      <c r="S6202">
        <v>2.4340000000000002</v>
      </c>
      <c r="T6202">
        <v>33</v>
      </c>
      <c r="U6202">
        <v>3540.0639999999999</v>
      </c>
      <c r="V6202">
        <v>15</v>
      </c>
      <c r="W6202">
        <v>1.879</v>
      </c>
      <c r="X6202">
        <v>3.0369999999999999</v>
      </c>
      <c r="Y6202" s="8">
        <v>43412</v>
      </c>
    </row>
    <row r="6203" spans="1:25" x14ac:dyDescent="0.25">
      <c r="A6203">
        <v>-111.97808949</v>
      </c>
      <c r="B6203">
        <v>33.078960209999998</v>
      </c>
      <c r="C6203" t="s">
        <v>563</v>
      </c>
      <c r="D6203" t="s">
        <v>562</v>
      </c>
      <c r="E6203" t="s">
        <v>561</v>
      </c>
      <c r="F6203">
        <v>3681</v>
      </c>
      <c r="G6203">
        <v>183</v>
      </c>
      <c r="H6203">
        <v>13.333</v>
      </c>
      <c r="I6203">
        <v>2.92</v>
      </c>
      <c r="J6203">
        <v>1</v>
      </c>
      <c r="K6203">
        <v>1172.4970000000001</v>
      </c>
      <c r="L6203" t="s">
        <v>560</v>
      </c>
      <c r="M6203" t="s">
        <v>559</v>
      </c>
      <c r="N6203" s="8">
        <v>43412</v>
      </c>
      <c r="O6203">
        <v>0</v>
      </c>
      <c r="P6203">
        <v>0</v>
      </c>
      <c r="Q6203">
        <v>11463.531000000001</v>
      </c>
      <c r="R6203">
        <v>1175.7249999999999</v>
      </c>
      <c r="S6203">
        <v>2.4489999999999998</v>
      </c>
      <c r="T6203">
        <v>33</v>
      </c>
      <c r="U6203">
        <v>3562.8020000000001</v>
      </c>
      <c r="V6203">
        <v>15</v>
      </c>
      <c r="W6203">
        <v>1.9910000000000001</v>
      </c>
      <c r="X6203">
        <v>3.218</v>
      </c>
      <c r="Y6203" s="8">
        <v>43412</v>
      </c>
    </row>
    <row r="6204" spans="1:25" x14ac:dyDescent="0.25">
      <c r="A6204">
        <v>-111.97809067999999</v>
      </c>
      <c r="B6204">
        <v>33.078952209999997</v>
      </c>
      <c r="C6204" t="s">
        <v>563</v>
      </c>
      <c r="D6204" t="s">
        <v>562</v>
      </c>
      <c r="E6204" t="s">
        <v>561</v>
      </c>
      <c r="F6204">
        <v>3682</v>
      </c>
      <c r="G6204">
        <v>176</v>
      </c>
      <c r="H6204">
        <v>13.333</v>
      </c>
      <c r="I6204">
        <v>2.9529999999999998</v>
      </c>
      <c r="J6204">
        <v>1</v>
      </c>
      <c r="K6204">
        <v>1172.444</v>
      </c>
      <c r="L6204" t="s">
        <v>560</v>
      </c>
      <c r="M6204" t="s">
        <v>559</v>
      </c>
      <c r="N6204" s="8">
        <v>43412</v>
      </c>
      <c r="O6204">
        <v>0</v>
      </c>
      <c r="P6204">
        <v>0</v>
      </c>
      <c r="Q6204">
        <v>12587.773999999999</v>
      </c>
      <c r="R6204">
        <v>1276.6849999999999</v>
      </c>
      <c r="S6204">
        <v>2.66</v>
      </c>
      <c r="T6204">
        <v>33</v>
      </c>
      <c r="U6204">
        <v>3868.7420000000002</v>
      </c>
      <c r="V6204">
        <v>15</v>
      </c>
      <c r="W6204">
        <v>2.0129999999999999</v>
      </c>
      <c r="X6204">
        <v>3.254</v>
      </c>
      <c r="Y6204" s="8">
        <v>43412</v>
      </c>
    </row>
    <row r="6205" spans="1:25" x14ac:dyDescent="0.25">
      <c r="A6205">
        <v>-111.97808913999999</v>
      </c>
      <c r="B6205">
        <v>33.078944190000001</v>
      </c>
      <c r="C6205" t="s">
        <v>563</v>
      </c>
      <c r="D6205" t="s">
        <v>562</v>
      </c>
      <c r="E6205" t="s">
        <v>561</v>
      </c>
      <c r="F6205">
        <v>3683</v>
      </c>
      <c r="G6205">
        <v>185</v>
      </c>
      <c r="H6205">
        <v>13.333</v>
      </c>
      <c r="I6205">
        <v>2.9860000000000002</v>
      </c>
      <c r="J6205">
        <v>1</v>
      </c>
      <c r="K6205">
        <v>1172.431</v>
      </c>
      <c r="L6205" t="s">
        <v>560</v>
      </c>
      <c r="M6205" t="s">
        <v>559</v>
      </c>
      <c r="N6205" s="8">
        <v>43412</v>
      </c>
      <c r="O6205">
        <v>0</v>
      </c>
      <c r="P6205">
        <v>0</v>
      </c>
      <c r="Q6205">
        <v>12606.005999999999</v>
      </c>
      <c r="R6205">
        <v>1264.4839999999999</v>
      </c>
      <c r="S6205">
        <v>2.6339999999999999</v>
      </c>
      <c r="T6205">
        <v>33</v>
      </c>
      <c r="U6205">
        <v>3831.77</v>
      </c>
      <c r="V6205">
        <v>15</v>
      </c>
      <c r="W6205">
        <v>2.036</v>
      </c>
      <c r="X6205">
        <v>3.29</v>
      </c>
      <c r="Y6205" s="8">
        <v>43412</v>
      </c>
    </row>
    <row r="6206" spans="1:25" x14ac:dyDescent="0.25">
      <c r="A6206">
        <v>-111.97809017</v>
      </c>
      <c r="B6206">
        <v>33.078935219999998</v>
      </c>
      <c r="C6206" t="s">
        <v>563</v>
      </c>
      <c r="D6206" t="s">
        <v>562</v>
      </c>
      <c r="E6206" t="s">
        <v>561</v>
      </c>
      <c r="F6206">
        <v>3684</v>
      </c>
      <c r="G6206">
        <v>179</v>
      </c>
      <c r="H6206">
        <v>13.333</v>
      </c>
      <c r="I6206">
        <v>2.9860000000000002</v>
      </c>
      <c r="J6206">
        <v>1</v>
      </c>
      <c r="K6206">
        <v>1172.3920000000001</v>
      </c>
      <c r="L6206" t="s">
        <v>560</v>
      </c>
      <c r="M6206" t="s">
        <v>559</v>
      </c>
      <c r="N6206" s="8">
        <v>43412</v>
      </c>
      <c r="O6206">
        <v>0</v>
      </c>
      <c r="P6206">
        <v>0</v>
      </c>
      <c r="Q6206">
        <v>12587.499</v>
      </c>
      <c r="R6206">
        <v>1262.6279999999999</v>
      </c>
      <c r="S6206">
        <v>2.63</v>
      </c>
      <c r="T6206">
        <v>33</v>
      </c>
      <c r="U6206">
        <v>3826.145</v>
      </c>
      <c r="V6206">
        <v>15</v>
      </c>
      <c r="W6206">
        <v>2.036</v>
      </c>
      <c r="X6206">
        <v>3.29</v>
      </c>
      <c r="Y6206" s="8">
        <v>43412</v>
      </c>
    </row>
    <row r="6207" spans="1:25" x14ac:dyDescent="0.25">
      <c r="A6207">
        <v>-111.97809051</v>
      </c>
      <c r="B6207">
        <v>33.078927210000003</v>
      </c>
      <c r="C6207" t="s">
        <v>563</v>
      </c>
      <c r="D6207" t="s">
        <v>562</v>
      </c>
      <c r="E6207" t="s">
        <v>561</v>
      </c>
      <c r="F6207">
        <v>3685</v>
      </c>
      <c r="G6207">
        <v>177</v>
      </c>
      <c r="H6207">
        <v>13.333</v>
      </c>
      <c r="I6207">
        <v>3.0179999999999998</v>
      </c>
      <c r="J6207">
        <v>1</v>
      </c>
      <c r="K6207">
        <v>1172.3430000000001</v>
      </c>
      <c r="L6207" t="s">
        <v>560</v>
      </c>
      <c r="M6207" t="s">
        <v>559</v>
      </c>
      <c r="N6207" s="8">
        <v>43412</v>
      </c>
      <c r="O6207">
        <v>0</v>
      </c>
      <c r="P6207">
        <v>0</v>
      </c>
      <c r="Q6207">
        <v>11420.403</v>
      </c>
      <c r="R6207">
        <v>1133.107</v>
      </c>
      <c r="S6207">
        <v>2.3610000000000002</v>
      </c>
      <c r="T6207">
        <v>33</v>
      </c>
      <c r="U6207">
        <v>3433.6570000000002</v>
      </c>
      <c r="V6207">
        <v>15</v>
      </c>
      <c r="W6207">
        <v>2.0579999999999998</v>
      </c>
      <c r="X6207">
        <v>3.3260000000000001</v>
      </c>
      <c r="Y6207" s="8">
        <v>43412</v>
      </c>
    </row>
    <row r="6208" spans="1:25" x14ac:dyDescent="0.25">
      <c r="A6208">
        <v>-111.97809014000001</v>
      </c>
      <c r="B6208">
        <v>33.078919190000001</v>
      </c>
      <c r="C6208" t="s">
        <v>563</v>
      </c>
      <c r="D6208" t="s">
        <v>562</v>
      </c>
      <c r="E6208" t="s">
        <v>561</v>
      </c>
      <c r="F6208">
        <v>3686</v>
      </c>
      <c r="G6208">
        <v>185</v>
      </c>
      <c r="H6208">
        <v>13.333</v>
      </c>
      <c r="I6208">
        <v>2.9529999999999998</v>
      </c>
      <c r="J6208">
        <v>1</v>
      </c>
      <c r="K6208">
        <v>1172.4179999999999</v>
      </c>
      <c r="L6208" t="s">
        <v>560</v>
      </c>
      <c r="M6208" t="s">
        <v>559</v>
      </c>
      <c r="N6208" s="8">
        <v>43412</v>
      </c>
      <c r="O6208">
        <v>0</v>
      </c>
      <c r="P6208">
        <v>0</v>
      </c>
      <c r="Q6208">
        <v>12888.236999999999</v>
      </c>
      <c r="R6208">
        <v>1307.1590000000001</v>
      </c>
      <c r="S6208">
        <v>2.7229999999999999</v>
      </c>
      <c r="T6208">
        <v>33</v>
      </c>
      <c r="U6208">
        <v>3961.087</v>
      </c>
      <c r="V6208">
        <v>15</v>
      </c>
      <c r="W6208">
        <v>2.0129999999999999</v>
      </c>
      <c r="X6208">
        <v>3.254</v>
      </c>
      <c r="Y6208" s="8">
        <v>43412</v>
      </c>
    </row>
    <row r="6209" spans="1:25" x14ac:dyDescent="0.25">
      <c r="A6209">
        <v>-111.97808913999999</v>
      </c>
      <c r="B6209">
        <v>33.078911189999999</v>
      </c>
      <c r="C6209" t="s">
        <v>563</v>
      </c>
      <c r="D6209" t="s">
        <v>562</v>
      </c>
      <c r="E6209" t="s">
        <v>561</v>
      </c>
      <c r="F6209">
        <v>3687</v>
      </c>
      <c r="G6209">
        <v>185</v>
      </c>
      <c r="H6209">
        <v>13.333</v>
      </c>
      <c r="I6209">
        <v>3.117</v>
      </c>
      <c r="J6209">
        <v>1</v>
      </c>
      <c r="K6209">
        <v>1172.316</v>
      </c>
      <c r="L6209" t="s">
        <v>560</v>
      </c>
      <c r="M6209" t="s">
        <v>559</v>
      </c>
      <c r="N6209" s="8">
        <v>43412</v>
      </c>
      <c r="O6209">
        <v>0</v>
      </c>
      <c r="P6209">
        <v>0</v>
      </c>
      <c r="Q6209">
        <v>14068.498</v>
      </c>
      <c r="R6209">
        <v>1351.7660000000001</v>
      </c>
      <c r="S6209">
        <v>2.8159999999999998</v>
      </c>
      <c r="T6209">
        <v>33</v>
      </c>
      <c r="U6209">
        <v>4096.259</v>
      </c>
      <c r="V6209">
        <v>15</v>
      </c>
      <c r="W6209">
        <v>2.125</v>
      </c>
      <c r="X6209">
        <v>3.4340000000000002</v>
      </c>
      <c r="Y6209" s="8">
        <v>43412</v>
      </c>
    </row>
    <row r="6210" spans="1:25" x14ac:dyDescent="0.25">
      <c r="A6210">
        <v>-111.97809067999999</v>
      </c>
      <c r="B6210">
        <v>33.07890321</v>
      </c>
      <c r="C6210" t="s">
        <v>563</v>
      </c>
      <c r="D6210" t="s">
        <v>562</v>
      </c>
      <c r="E6210" t="s">
        <v>561</v>
      </c>
      <c r="F6210">
        <v>3688</v>
      </c>
      <c r="G6210">
        <v>176</v>
      </c>
      <c r="H6210">
        <v>13.333</v>
      </c>
      <c r="I6210">
        <v>2.8220000000000001</v>
      </c>
      <c r="J6210">
        <v>1</v>
      </c>
      <c r="K6210">
        <v>1172.3720000000001</v>
      </c>
      <c r="L6210" t="s">
        <v>560</v>
      </c>
      <c r="M6210" t="s">
        <v>559</v>
      </c>
      <c r="N6210" s="8">
        <v>43412</v>
      </c>
      <c r="O6210">
        <v>0</v>
      </c>
      <c r="P6210">
        <v>0</v>
      </c>
      <c r="Q6210">
        <v>12681.136</v>
      </c>
      <c r="R6210">
        <v>1345.9749999999999</v>
      </c>
      <c r="S6210">
        <v>2.8039999999999998</v>
      </c>
      <c r="T6210">
        <v>33</v>
      </c>
      <c r="U6210">
        <v>4078.712</v>
      </c>
      <c r="V6210">
        <v>15</v>
      </c>
      <c r="W6210">
        <v>1.9239999999999999</v>
      </c>
      <c r="X6210">
        <v>3.109</v>
      </c>
      <c r="Y6210" s="8">
        <v>43412</v>
      </c>
    </row>
    <row r="6211" spans="1:25" x14ac:dyDescent="0.25">
      <c r="A6211">
        <v>-111.97808965999999</v>
      </c>
      <c r="B6211">
        <v>33.07889522</v>
      </c>
      <c r="C6211" t="s">
        <v>563</v>
      </c>
      <c r="D6211" t="s">
        <v>562</v>
      </c>
      <c r="E6211" t="s">
        <v>561</v>
      </c>
      <c r="F6211">
        <v>3689</v>
      </c>
      <c r="G6211">
        <v>182</v>
      </c>
      <c r="H6211">
        <v>13.333</v>
      </c>
      <c r="I6211">
        <v>2.8220000000000001</v>
      </c>
      <c r="J6211">
        <v>1</v>
      </c>
      <c r="K6211">
        <v>1172.385</v>
      </c>
      <c r="L6211" t="s">
        <v>560</v>
      </c>
      <c r="M6211" t="s">
        <v>559</v>
      </c>
      <c r="N6211" s="8">
        <v>43412</v>
      </c>
      <c r="O6211">
        <v>0</v>
      </c>
      <c r="P6211">
        <v>0</v>
      </c>
      <c r="Q6211">
        <v>13913.998</v>
      </c>
      <c r="R6211">
        <v>1476.8309999999999</v>
      </c>
      <c r="S6211">
        <v>3.077</v>
      </c>
      <c r="T6211">
        <v>33</v>
      </c>
      <c r="U6211">
        <v>4475.2449999999999</v>
      </c>
      <c r="V6211">
        <v>15</v>
      </c>
      <c r="W6211">
        <v>1.9239999999999999</v>
      </c>
      <c r="X6211">
        <v>3.109</v>
      </c>
      <c r="Y6211" s="8">
        <v>43412</v>
      </c>
    </row>
    <row r="6212" spans="1:25" x14ac:dyDescent="0.25">
      <c r="A6212">
        <v>-111.97808983</v>
      </c>
      <c r="B6212">
        <v>33.078887219999999</v>
      </c>
      <c r="C6212" t="s">
        <v>563</v>
      </c>
      <c r="D6212" t="s">
        <v>562</v>
      </c>
      <c r="E6212" t="s">
        <v>561</v>
      </c>
      <c r="F6212">
        <v>3690</v>
      </c>
      <c r="G6212">
        <v>181</v>
      </c>
      <c r="H6212">
        <v>13.333</v>
      </c>
      <c r="I6212">
        <v>2.8540000000000001</v>
      </c>
      <c r="J6212">
        <v>1</v>
      </c>
      <c r="K6212">
        <v>1172.3489999999999</v>
      </c>
      <c r="L6212" t="s">
        <v>560</v>
      </c>
      <c r="M6212" t="s">
        <v>559</v>
      </c>
      <c r="N6212" s="8">
        <v>43412</v>
      </c>
      <c r="O6212">
        <v>0</v>
      </c>
      <c r="P6212">
        <v>0</v>
      </c>
      <c r="Q6212">
        <v>13147.995999999999</v>
      </c>
      <c r="R6212">
        <v>1379.4870000000001</v>
      </c>
      <c r="S6212">
        <v>2.8740000000000001</v>
      </c>
      <c r="T6212">
        <v>33</v>
      </c>
      <c r="U6212">
        <v>4180.2629999999999</v>
      </c>
      <c r="V6212">
        <v>15</v>
      </c>
      <c r="W6212">
        <v>1.946</v>
      </c>
      <c r="X6212">
        <v>3.145</v>
      </c>
      <c r="Y6212" s="8">
        <v>43412</v>
      </c>
    </row>
    <row r="6213" spans="1:25" x14ac:dyDescent="0.25">
      <c r="A6213">
        <v>-111.97809100000001</v>
      </c>
      <c r="B6213">
        <v>33.078879229999998</v>
      </c>
      <c r="C6213" t="s">
        <v>563</v>
      </c>
      <c r="D6213" t="s">
        <v>562</v>
      </c>
      <c r="E6213" t="s">
        <v>561</v>
      </c>
      <c r="F6213">
        <v>3691</v>
      </c>
      <c r="G6213">
        <v>180</v>
      </c>
      <c r="H6213">
        <v>13.333</v>
      </c>
      <c r="I6213">
        <v>3.0840000000000001</v>
      </c>
      <c r="J6213">
        <v>1</v>
      </c>
      <c r="K6213">
        <v>1172.3879999999999</v>
      </c>
      <c r="L6213" t="s">
        <v>560</v>
      </c>
      <c r="M6213" t="s">
        <v>559</v>
      </c>
      <c r="N6213" s="8">
        <v>43412</v>
      </c>
      <c r="O6213">
        <v>0</v>
      </c>
      <c r="P6213">
        <v>0</v>
      </c>
      <c r="Q6213">
        <v>13265.758</v>
      </c>
      <c r="R6213">
        <v>1288.1949999999999</v>
      </c>
      <c r="S6213">
        <v>2.6840000000000002</v>
      </c>
      <c r="T6213">
        <v>33</v>
      </c>
      <c r="U6213">
        <v>3903.62</v>
      </c>
      <c r="V6213">
        <v>15</v>
      </c>
      <c r="W6213">
        <v>2.1030000000000002</v>
      </c>
      <c r="X6213">
        <v>3.3980000000000001</v>
      </c>
      <c r="Y6213" s="8">
        <v>43412</v>
      </c>
    </row>
    <row r="6214" spans="1:25" x14ac:dyDescent="0.25">
      <c r="A6214">
        <v>-111.97808997</v>
      </c>
      <c r="B6214">
        <v>33.07887118</v>
      </c>
      <c r="C6214" t="s">
        <v>563</v>
      </c>
      <c r="D6214" t="s">
        <v>562</v>
      </c>
      <c r="E6214" t="s">
        <v>561</v>
      </c>
      <c r="F6214">
        <v>3692</v>
      </c>
      <c r="G6214">
        <v>186</v>
      </c>
      <c r="H6214">
        <v>13.333</v>
      </c>
      <c r="I6214">
        <v>2.92</v>
      </c>
      <c r="J6214">
        <v>1</v>
      </c>
      <c r="K6214">
        <v>1172.3620000000001</v>
      </c>
      <c r="L6214" t="s">
        <v>560</v>
      </c>
      <c r="M6214" t="s">
        <v>559</v>
      </c>
      <c r="N6214" s="8">
        <v>43412</v>
      </c>
      <c r="O6214">
        <v>0</v>
      </c>
      <c r="P6214">
        <v>0</v>
      </c>
      <c r="Q6214">
        <v>13959.273999999999</v>
      </c>
      <c r="R6214">
        <v>1431.694</v>
      </c>
      <c r="S6214">
        <v>2.9830000000000001</v>
      </c>
      <c r="T6214">
        <v>33</v>
      </c>
      <c r="U6214">
        <v>4338.4660000000003</v>
      </c>
      <c r="V6214">
        <v>15</v>
      </c>
      <c r="W6214">
        <v>1.9910000000000001</v>
      </c>
      <c r="X6214">
        <v>3.218</v>
      </c>
      <c r="Y6214" s="8">
        <v>43412</v>
      </c>
    </row>
    <row r="6215" spans="1:25" x14ac:dyDescent="0.25">
      <c r="A6215">
        <v>-111.97809151</v>
      </c>
      <c r="B6215">
        <v>33.078863210000002</v>
      </c>
      <c r="C6215" t="s">
        <v>563</v>
      </c>
      <c r="D6215" t="s">
        <v>562</v>
      </c>
      <c r="E6215" t="s">
        <v>561</v>
      </c>
      <c r="F6215">
        <v>3693</v>
      </c>
      <c r="G6215">
        <v>177</v>
      </c>
      <c r="H6215">
        <v>13.333</v>
      </c>
      <c r="I6215">
        <v>2.9529999999999998</v>
      </c>
      <c r="J6215">
        <v>1</v>
      </c>
      <c r="K6215">
        <v>1172.3520000000001</v>
      </c>
      <c r="L6215" t="s">
        <v>560</v>
      </c>
      <c r="M6215" t="s">
        <v>559</v>
      </c>
      <c r="N6215" s="8">
        <v>43412</v>
      </c>
      <c r="O6215">
        <v>0</v>
      </c>
      <c r="P6215">
        <v>0</v>
      </c>
      <c r="Q6215">
        <v>14279.014999999999</v>
      </c>
      <c r="R6215">
        <v>1448.2149999999999</v>
      </c>
      <c r="S6215">
        <v>3.0169999999999999</v>
      </c>
      <c r="T6215">
        <v>33</v>
      </c>
      <c r="U6215">
        <v>4388.53</v>
      </c>
      <c r="V6215">
        <v>15</v>
      </c>
      <c r="W6215">
        <v>2.0129999999999999</v>
      </c>
      <c r="X6215">
        <v>3.254</v>
      </c>
      <c r="Y6215" s="8">
        <v>43412</v>
      </c>
    </row>
    <row r="6216" spans="1:25" x14ac:dyDescent="0.25">
      <c r="A6216">
        <v>-111.97808980000001</v>
      </c>
      <c r="B6216">
        <v>33.078855160000003</v>
      </c>
      <c r="C6216" t="s">
        <v>563</v>
      </c>
      <c r="D6216" t="s">
        <v>562</v>
      </c>
      <c r="E6216" t="s">
        <v>561</v>
      </c>
      <c r="F6216">
        <v>3694</v>
      </c>
      <c r="G6216">
        <v>187</v>
      </c>
      <c r="H6216">
        <v>13.333</v>
      </c>
      <c r="I6216">
        <v>2.9860000000000002</v>
      </c>
      <c r="J6216">
        <v>1</v>
      </c>
      <c r="K6216">
        <v>1172.356</v>
      </c>
      <c r="L6216" t="s">
        <v>560</v>
      </c>
      <c r="M6216" t="s">
        <v>559</v>
      </c>
      <c r="N6216" s="8">
        <v>43412</v>
      </c>
      <c r="O6216">
        <v>0</v>
      </c>
      <c r="P6216">
        <v>0</v>
      </c>
      <c r="Q6216">
        <v>13760.874</v>
      </c>
      <c r="R6216">
        <v>1380.327</v>
      </c>
      <c r="S6216">
        <v>2.8759999999999999</v>
      </c>
      <c r="T6216">
        <v>33</v>
      </c>
      <c r="U6216">
        <v>4182.808</v>
      </c>
      <c r="V6216">
        <v>15</v>
      </c>
      <c r="W6216">
        <v>2.036</v>
      </c>
      <c r="X6216">
        <v>3.29</v>
      </c>
      <c r="Y6216" s="8">
        <v>43412</v>
      </c>
    </row>
    <row r="6217" spans="1:25" x14ac:dyDescent="0.25">
      <c r="A6217">
        <v>-111.97809117</v>
      </c>
      <c r="B6217">
        <v>33.07884722</v>
      </c>
      <c r="C6217" t="s">
        <v>563</v>
      </c>
      <c r="D6217" t="s">
        <v>562</v>
      </c>
      <c r="E6217" t="s">
        <v>561</v>
      </c>
      <c r="F6217">
        <v>3695</v>
      </c>
      <c r="G6217">
        <v>179</v>
      </c>
      <c r="H6217">
        <v>13.333</v>
      </c>
      <c r="I6217">
        <v>2.8540000000000001</v>
      </c>
      <c r="J6217">
        <v>1</v>
      </c>
      <c r="K6217">
        <v>1172.415</v>
      </c>
      <c r="L6217" t="s">
        <v>560</v>
      </c>
      <c r="M6217" t="s">
        <v>559</v>
      </c>
      <c r="N6217" s="8">
        <v>43412</v>
      </c>
      <c r="O6217">
        <v>0</v>
      </c>
      <c r="P6217">
        <v>0</v>
      </c>
      <c r="Q6217">
        <v>13364.791999999999</v>
      </c>
      <c r="R6217">
        <v>1402.2329999999999</v>
      </c>
      <c r="S6217">
        <v>2.9209999999999998</v>
      </c>
      <c r="T6217">
        <v>33</v>
      </c>
      <c r="U6217">
        <v>4249.1909999999998</v>
      </c>
      <c r="V6217">
        <v>15</v>
      </c>
      <c r="W6217">
        <v>1.946</v>
      </c>
      <c r="X6217">
        <v>3.145</v>
      </c>
      <c r="Y6217" s="8">
        <v>43412</v>
      </c>
    </row>
    <row r="6218" spans="1:25" x14ac:dyDescent="0.25">
      <c r="A6218">
        <v>-111.97809049</v>
      </c>
      <c r="B6218">
        <v>33.078839209999998</v>
      </c>
      <c r="C6218" t="s">
        <v>563</v>
      </c>
      <c r="D6218" t="s">
        <v>562</v>
      </c>
      <c r="E6218" t="s">
        <v>561</v>
      </c>
      <c r="F6218">
        <v>3696</v>
      </c>
      <c r="G6218">
        <v>183</v>
      </c>
      <c r="H6218">
        <v>13.333</v>
      </c>
      <c r="I6218">
        <v>2.9529999999999998</v>
      </c>
      <c r="J6218">
        <v>1</v>
      </c>
      <c r="K6218">
        <v>1172.3920000000001</v>
      </c>
      <c r="L6218" t="s">
        <v>560</v>
      </c>
      <c r="M6218" t="s">
        <v>559</v>
      </c>
      <c r="N6218" s="8">
        <v>43412</v>
      </c>
      <c r="O6218">
        <v>0</v>
      </c>
      <c r="P6218">
        <v>0</v>
      </c>
      <c r="Q6218">
        <v>14311.016</v>
      </c>
      <c r="R6218">
        <v>1451.461</v>
      </c>
      <c r="S6218">
        <v>3.024</v>
      </c>
      <c r="T6218">
        <v>33</v>
      </c>
      <c r="U6218">
        <v>4398.3649999999998</v>
      </c>
      <c r="V6218">
        <v>15</v>
      </c>
      <c r="W6218">
        <v>2.0129999999999999</v>
      </c>
      <c r="X6218">
        <v>3.254</v>
      </c>
      <c r="Y6218" s="8">
        <v>43412</v>
      </c>
    </row>
    <row r="6219" spans="1:25" x14ac:dyDescent="0.25">
      <c r="A6219">
        <v>-111.97809168000001</v>
      </c>
      <c r="B6219">
        <v>33.07883021</v>
      </c>
      <c r="C6219" t="s">
        <v>563</v>
      </c>
      <c r="D6219" t="s">
        <v>562</v>
      </c>
      <c r="E6219" t="s">
        <v>561</v>
      </c>
      <c r="F6219">
        <v>3697</v>
      </c>
      <c r="G6219">
        <v>176</v>
      </c>
      <c r="H6219">
        <v>13.333</v>
      </c>
      <c r="I6219">
        <v>3.0510000000000002</v>
      </c>
      <c r="J6219">
        <v>1</v>
      </c>
      <c r="K6219">
        <v>1172.415</v>
      </c>
      <c r="L6219" t="s">
        <v>560</v>
      </c>
      <c r="M6219" t="s">
        <v>559</v>
      </c>
      <c r="N6219" s="8">
        <v>43412</v>
      </c>
      <c r="O6219">
        <v>0</v>
      </c>
      <c r="P6219">
        <v>0</v>
      </c>
      <c r="Q6219">
        <v>14979.967000000001</v>
      </c>
      <c r="R6219">
        <v>1470.297</v>
      </c>
      <c r="S6219">
        <v>3.0630000000000002</v>
      </c>
      <c r="T6219">
        <v>33</v>
      </c>
      <c r="U6219">
        <v>4455.4459999999999</v>
      </c>
      <c r="V6219">
        <v>15</v>
      </c>
      <c r="W6219">
        <v>2.08</v>
      </c>
      <c r="X6219">
        <v>3.3620000000000001</v>
      </c>
      <c r="Y6219" s="8">
        <v>43412</v>
      </c>
    </row>
    <row r="6220" spans="1:25" x14ac:dyDescent="0.25">
      <c r="A6220">
        <v>-111.97808980000001</v>
      </c>
      <c r="B6220">
        <v>33.078822160000001</v>
      </c>
      <c r="C6220" t="s">
        <v>563</v>
      </c>
      <c r="D6220" t="s">
        <v>562</v>
      </c>
      <c r="E6220" t="s">
        <v>561</v>
      </c>
      <c r="F6220">
        <v>3698</v>
      </c>
      <c r="G6220">
        <v>187</v>
      </c>
      <c r="H6220">
        <v>13.333</v>
      </c>
      <c r="I6220">
        <v>2.887</v>
      </c>
      <c r="J6220">
        <v>1</v>
      </c>
      <c r="K6220">
        <v>1172.3520000000001</v>
      </c>
      <c r="L6220" t="s">
        <v>560</v>
      </c>
      <c r="M6220" t="s">
        <v>559</v>
      </c>
      <c r="N6220" s="8">
        <v>43412</v>
      </c>
      <c r="O6220">
        <v>0</v>
      </c>
      <c r="P6220">
        <v>0</v>
      </c>
      <c r="Q6220">
        <v>16016.963</v>
      </c>
      <c r="R6220">
        <v>1661.402</v>
      </c>
      <c r="S6220">
        <v>3.4609999999999999</v>
      </c>
      <c r="T6220">
        <v>33</v>
      </c>
      <c r="U6220">
        <v>5034.5519999999997</v>
      </c>
      <c r="V6220">
        <v>15</v>
      </c>
      <c r="W6220">
        <v>1.9690000000000001</v>
      </c>
      <c r="X6220">
        <v>3.181</v>
      </c>
      <c r="Y6220" s="8">
        <v>43412</v>
      </c>
    </row>
    <row r="6221" spans="1:25" x14ac:dyDescent="0.25">
      <c r="A6221">
        <v>-111.97809220000001</v>
      </c>
      <c r="B6221">
        <v>33.07881416</v>
      </c>
      <c r="C6221" t="s">
        <v>563</v>
      </c>
      <c r="D6221" t="s">
        <v>562</v>
      </c>
      <c r="E6221" t="s">
        <v>561</v>
      </c>
      <c r="F6221">
        <v>3699</v>
      </c>
      <c r="G6221">
        <v>173</v>
      </c>
      <c r="H6221">
        <v>13.333</v>
      </c>
      <c r="I6221">
        <v>3.0510000000000002</v>
      </c>
      <c r="J6221">
        <v>1</v>
      </c>
      <c r="K6221">
        <v>1172.365</v>
      </c>
      <c r="L6221" t="s">
        <v>560</v>
      </c>
      <c r="M6221" t="s">
        <v>559</v>
      </c>
      <c r="N6221" s="8">
        <v>43412</v>
      </c>
      <c r="O6221">
        <v>0</v>
      </c>
      <c r="P6221">
        <v>0</v>
      </c>
      <c r="Q6221">
        <v>15005.689</v>
      </c>
      <c r="R6221">
        <v>1472.8219999999999</v>
      </c>
      <c r="S6221">
        <v>3.0680000000000001</v>
      </c>
      <c r="T6221">
        <v>33</v>
      </c>
      <c r="U6221">
        <v>4463.0969999999998</v>
      </c>
      <c r="V6221">
        <v>15</v>
      </c>
      <c r="W6221">
        <v>2.08</v>
      </c>
      <c r="X6221">
        <v>3.3620000000000001</v>
      </c>
      <c r="Y6221" s="8">
        <v>43412</v>
      </c>
    </row>
    <row r="6222" spans="1:25" x14ac:dyDescent="0.25">
      <c r="A6222">
        <v>-111.97808980000001</v>
      </c>
      <c r="B6222">
        <v>33.078806159999999</v>
      </c>
      <c r="C6222" t="s">
        <v>563</v>
      </c>
      <c r="D6222" t="s">
        <v>562</v>
      </c>
      <c r="E6222" t="s">
        <v>561</v>
      </c>
      <c r="F6222">
        <v>3700</v>
      </c>
      <c r="G6222">
        <v>187</v>
      </c>
      <c r="H6222">
        <v>13.333</v>
      </c>
      <c r="I6222">
        <v>2.92</v>
      </c>
      <c r="J6222">
        <v>1</v>
      </c>
      <c r="K6222">
        <v>1172.4380000000001</v>
      </c>
      <c r="L6222" t="s">
        <v>560</v>
      </c>
      <c r="M6222" t="s">
        <v>559</v>
      </c>
      <c r="N6222" s="8">
        <v>43412</v>
      </c>
      <c r="O6222">
        <v>0</v>
      </c>
      <c r="P6222">
        <v>0</v>
      </c>
      <c r="Q6222">
        <v>14576.558999999999</v>
      </c>
      <c r="R6222">
        <v>1495.0039999999999</v>
      </c>
      <c r="S6222">
        <v>3.1150000000000002</v>
      </c>
      <c r="T6222">
        <v>33</v>
      </c>
      <c r="U6222">
        <v>4530.3140000000003</v>
      </c>
      <c r="V6222">
        <v>15</v>
      </c>
      <c r="W6222">
        <v>1.9910000000000001</v>
      </c>
      <c r="X6222">
        <v>3.218</v>
      </c>
      <c r="Y6222" s="8">
        <v>43412</v>
      </c>
    </row>
    <row r="6223" spans="1:25" x14ac:dyDescent="0.25">
      <c r="A6223">
        <v>-111.97809186000001</v>
      </c>
      <c r="B6223">
        <v>33.078798190000001</v>
      </c>
      <c r="C6223" t="s">
        <v>563</v>
      </c>
      <c r="D6223" t="s">
        <v>562</v>
      </c>
      <c r="E6223" t="s">
        <v>561</v>
      </c>
      <c r="F6223">
        <v>3701</v>
      </c>
      <c r="G6223">
        <v>175</v>
      </c>
      <c r="H6223">
        <v>13.333</v>
      </c>
      <c r="I6223">
        <v>2.92</v>
      </c>
      <c r="J6223">
        <v>1</v>
      </c>
      <c r="K6223">
        <v>1172.385</v>
      </c>
      <c r="L6223" t="s">
        <v>560</v>
      </c>
      <c r="M6223" t="s">
        <v>559</v>
      </c>
      <c r="N6223" s="8">
        <v>43412</v>
      </c>
      <c r="O6223">
        <v>0</v>
      </c>
      <c r="P6223">
        <v>0</v>
      </c>
      <c r="Q6223">
        <v>13738.566999999999</v>
      </c>
      <c r="R6223">
        <v>1409.058</v>
      </c>
      <c r="S6223">
        <v>2.9359999999999999</v>
      </c>
      <c r="T6223">
        <v>33</v>
      </c>
      <c r="U6223">
        <v>4269.8710000000001</v>
      </c>
      <c r="V6223">
        <v>15</v>
      </c>
      <c r="W6223">
        <v>1.9910000000000001</v>
      </c>
      <c r="X6223">
        <v>3.218</v>
      </c>
      <c r="Y6223" s="8">
        <v>43412</v>
      </c>
    </row>
    <row r="6224" spans="1:25" x14ac:dyDescent="0.25">
      <c r="A6224">
        <v>-111.97809083</v>
      </c>
      <c r="B6224">
        <v>33.078790220000002</v>
      </c>
      <c r="C6224" t="s">
        <v>563</v>
      </c>
      <c r="D6224" t="s">
        <v>562</v>
      </c>
      <c r="E6224" t="s">
        <v>561</v>
      </c>
      <c r="F6224">
        <v>3702</v>
      </c>
      <c r="G6224">
        <v>181</v>
      </c>
      <c r="H6224">
        <v>13.333</v>
      </c>
      <c r="I6224">
        <v>3.1819999999999999</v>
      </c>
      <c r="J6224">
        <v>1</v>
      </c>
      <c r="K6224">
        <v>1172.365</v>
      </c>
      <c r="L6224" t="s">
        <v>560</v>
      </c>
      <c r="M6224" t="s">
        <v>559</v>
      </c>
      <c r="N6224" s="8">
        <v>43412</v>
      </c>
      <c r="O6224">
        <v>0</v>
      </c>
      <c r="P6224">
        <v>0</v>
      </c>
      <c r="Q6224">
        <v>14701.811</v>
      </c>
      <c r="R6224">
        <v>1383.491</v>
      </c>
      <c r="S6224">
        <v>2.8820000000000001</v>
      </c>
      <c r="T6224">
        <v>33</v>
      </c>
      <c r="U6224">
        <v>4192.3969999999999</v>
      </c>
      <c r="V6224">
        <v>15</v>
      </c>
      <c r="W6224">
        <v>2.17</v>
      </c>
      <c r="X6224">
        <v>3.5070000000000001</v>
      </c>
      <c r="Y6224" s="8">
        <v>43412</v>
      </c>
    </row>
    <row r="6225" spans="1:25" x14ac:dyDescent="0.25">
      <c r="A6225">
        <v>-111.97809066000001</v>
      </c>
      <c r="B6225">
        <v>33.078782220000001</v>
      </c>
      <c r="C6225" t="s">
        <v>563</v>
      </c>
      <c r="D6225" t="s">
        <v>562</v>
      </c>
      <c r="E6225" t="s">
        <v>561</v>
      </c>
      <c r="F6225">
        <v>3703</v>
      </c>
      <c r="G6225">
        <v>182</v>
      </c>
      <c r="H6225">
        <v>13.333</v>
      </c>
      <c r="I6225">
        <v>2.92</v>
      </c>
      <c r="J6225">
        <v>1</v>
      </c>
      <c r="K6225">
        <v>1172.3879999999999</v>
      </c>
      <c r="L6225" t="s">
        <v>560</v>
      </c>
      <c r="M6225" t="s">
        <v>559</v>
      </c>
      <c r="N6225" s="8">
        <v>43412</v>
      </c>
      <c r="O6225">
        <v>0</v>
      </c>
      <c r="P6225">
        <v>0</v>
      </c>
      <c r="Q6225">
        <v>12648.692999999999</v>
      </c>
      <c r="R6225">
        <v>1297.278</v>
      </c>
      <c r="S6225">
        <v>2.7029999999999998</v>
      </c>
      <c r="T6225">
        <v>33</v>
      </c>
      <c r="U6225">
        <v>3931.1439999999998</v>
      </c>
      <c r="V6225">
        <v>15</v>
      </c>
      <c r="W6225">
        <v>1.9910000000000001</v>
      </c>
      <c r="X6225">
        <v>3.218</v>
      </c>
      <c r="Y6225" s="8">
        <v>43412</v>
      </c>
    </row>
    <row r="6226" spans="1:25" x14ac:dyDescent="0.25">
      <c r="A6226">
        <v>-111.97809183</v>
      </c>
      <c r="B6226">
        <v>33.07877422</v>
      </c>
      <c r="C6226" t="s">
        <v>563</v>
      </c>
      <c r="D6226" t="s">
        <v>562</v>
      </c>
      <c r="E6226" t="s">
        <v>561</v>
      </c>
      <c r="F6226">
        <v>3704</v>
      </c>
      <c r="G6226">
        <v>181</v>
      </c>
      <c r="H6226">
        <v>13.333</v>
      </c>
      <c r="I6226">
        <v>2.9529999999999998</v>
      </c>
      <c r="J6226">
        <v>1</v>
      </c>
      <c r="K6226">
        <v>1172.3789999999999</v>
      </c>
      <c r="L6226" t="s">
        <v>560</v>
      </c>
      <c r="M6226" t="s">
        <v>559</v>
      </c>
      <c r="N6226" s="8">
        <v>43412</v>
      </c>
      <c r="O6226">
        <v>0</v>
      </c>
      <c r="P6226">
        <v>0</v>
      </c>
      <c r="Q6226">
        <v>14012.812</v>
      </c>
      <c r="R6226">
        <v>1421.2159999999999</v>
      </c>
      <c r="S6226">
        <v>2.9609999999999999</v>
      </c>
      <c r="T6226">
        <v>33</v>
      </c>
      <c r="U6226">
        <v>4306.7150000000001</v>
      </c>
      <c r="V6226">
        <v>15</v>
      </c>
      <c r="W6226">
        <v>2.0129999999999999</v>
      </c>
      <c r="X6226">
        <v>3.254</v>
      </c>
      <c r="Y6226" s="8">
        <v>43412</v>
      </c>
    </row>
    <row r="6227" spans="1:25" x14ac:dyDescent="0.25">
      <c r="A6227">
        <v>-111.97809183</v>
      </c>
      <c r="B6227">
        <v>33.078766219999999</v>
      </c>
      <c r="C6227" t="s">
        <v>563</v>
      </c>
      <c r="D6227" t="s">
        <v>562</v>
      </c>
      <c r="E6227" t="s">
        <v>561</v>
      </c>
      <c r="F6227">
        <v>3705</v>
      </c>
      <c r="G6227">
        <v>181</v>
      </c>
      <c r="H6227">
        <v>13.333</v>
      </c>
      <c r="I6227">
        <v>2.8220000000000001</v>
      </c>
      <c r="J6227">
        <v>1</v>
      </c>
      <c r="K6227">
        <v>1172.405</v>
      </c>
      <c r="L6227" t="s">
        <v>560</v>
      </c>
      <c r="M6227" t="s">
        <v>559</v>
      </c>
      <c r="N6227" s="8">
        <v>43412</v>
      </c>
      <c r="O6227">
        <v>0</v>
      </c>
      <c r="P6227">
        <v>0</v>
      </c>
      <c r="Q6227">
        <v>14422.885</v>
      </c>
      <c r="R6227">
        <v>1530.8440000000001</v>
      </c>
      <c r="S6227">
        <v>3.1890000000000001</v>
      </c>
      <c r="T6227">
        <v>33</v>
      </c>
      <c r="U6227">
        <v>4638.9210000000003</v>
      </c>
      <c r="V6227">
        <v>15</v>
      </c>
      <c r="W6227">
        <v>1.9239999999999999</v>
      </c>
      <c r="X6227">
        <v>3.109</v>
      </c>
      <c r="Y6227" s="8">
        <v>43412</v>
      </c>
    </row>
    <row r="6228" spans="1:25" x14ac:dyDescent="0.25">
      <c r="A6228">
        <v>-111.97809151</v>
      </c>
      <c r="B6228">
        <v>33.078758209999997</v>
      </c>
      <c r="C6228" t="s">
        <v>563</v>
      </c>
      <c r="D6228" t="s">
        <v>562</v>
      </c>
      <c r="E6228" t="s">
        <v>561</v>
      </c>
      <c r="F6228">
        <v>3706</v>
      </c>
      <c r="G6228">
        <v>177</v>
      </c>
      <c r="H6228">
        <v>13.333</v>
      </c>
      <c r="I6228">
        <v>3.0179999999999998</v>
      </c>
      <c r="J6228">
        <v>1</v>
      </c>
      <c r="K6228">
        <v>1172.3820000000001</v>
      </c>
      <c r="L6228" t="s">
        <v>560</v>
      </c>
      <c r="M6228" t="s">
        <v>559</v>
      </c>
      <c r="N6228" s="8">
        <v>43412</v>
      </c>
      <c r="O6228">
        <v>0</v>
      </c>
      <c r="P6228">
        <v>0</v>
      </c>
      <c r="Q6228">
        <v>14064.587</v>
      </c>
      <c r="R6228">
        <v>1395.4570000000001</v>
      </c>
      <c r="S6228">
        <v>2.907</v>
      </c>
      <c r="T6228">
        <v>33</v>
      </c>
      <c r="U6228">
        <v>4228.6570000000002</v>
      </c>
      <c r="V6228">
        <v>15</v>
      </c>
      <c r="W6228">
        <v>2.0579999999999998</v>
      </c>
      <c r="X6228">
        <v>3.3260000000000001</v>
      </c>
      <c r="Y6228" s="8">
        <v>43412</v>
      </c>
    </row>
    <row r="6229" spans="1:25" x14ac:dyDescent="0.25">
      <c r="A6229">
        <v>-111.97809151</v>
      </c>
      <c r="B6229">
        <v>33.078750210000003</v>
      </c>
      <c r="C6229" t="s">
        <v>563</v>
      </c>
      <c r="D6229" t="s">
        <v>562</v>
      </c>
      <c r="E6229" t="s">
        <v>561</v>
      </c>
      <c r="F6229">
        <v>3707</v>
      </c>
      <c r="G6229">
        <v>177</v>
      </c>
      <c r="H6229">
        <v>13.333</v>
      </c>
      <c r="I6229">
        <v>2.92</v>
      </c>
      <c r="J6229">
        <v>1</v>
      </c>
      <c r="K6229">
        <v>1172.395</v>
      </c>
      <c r="L6229" t="s">
        <v>560</v>
      </c>
      <c r="M6229" t="s">
        <v>559</v>
      </c>
      <c r="N6229" s="8">
        <v>43412</v>
      </c>
      <c r="O6229">
        <v>0</v>
      </c>
      <c r="P6229">
        <v>0</v>
      </c>
      <c r="Q6229">
        <v>14018.705</v>
      </c>
      <c r="R6229">
        <v>1437.789</v>
      </c>
      <c r="S6229">
        <v>2.9950000000000001</v>
      </c>
      <c r="T6229">
        <v>33</v>
      </c>
      <c r="U6229">
        <v>4356.9369999999999</v>
      </c>
      <c r="V6229">
        <v>15</v>
      </c>
      <c r="W6229">
        <v>1.9910000000000001</v>
      </c>
      <c r="X6229">
        <v>3.218</v>
      </c>
      <c r="Y6229" s="8">
        <v>43412</v>
      </c>
    </row>
    <row r="6230" spans="1:25" x14ac:dyDescent="0.25">
      <c r="A6230">
        <v>-111.97809134000001</v>
      </c>
      <c r="B6230">
        <v>33.078742220000002</v>
      </c>
      <c r="C6230" t="s">
        <v>563</v>
      </c>
      <c r="D6230" t="s">
        <v>562</v>
      </c>
      <c r="E6230" t="s">
        <v>561</v>
      </c>
      <c r="F6230">
        <v>3708</v>
      </c>
      <c r="G6230">
        <v>178</v>
      </c>
      <c r="H6230">
        <v>13.333</v>
      </c>
      <c r="I6230">
        <v>2.8540000000000001</v>
      </c>
      <c r="J6230">
        <v>1</v>
      </c>
      <c r="K6230">
        <v>1172.4280000000001</v>
      </c>
      <c r="L6230" t="s">
        <v>560</v>
      </c>
      <c r="M6230" t="s">
        <v>559</v>
      </c>
      <c r="N6230" s="8">
        <v>43412</v>
      </c>
      <c r="O6230">
        <v>0</v>
      </c>
      <c r="P6230">
        <v>0</v>
      </c>
      <c r="Q6230">
        <v>13337.087</v>
      </c>
      <c r="R6230">
        <v>1399.326</v>
      </c>
      <c r="S6230">
        <v>2.915</v>
      </c>
      <c r="T6230">
        <v>33</v>
      </c>
      <c r="U6230">
        <v>4240.3829999999998</v>
      </c>
      <c r="V6230">
        <v>15</v>
      </c>
      <c r="W6230">
        <v>1.946</v>
      </c>
      <c r="X6230">
        <v>3.145</v>
      </c>
      <c r="Y6230" s="8">
        <v>43412</v>
      </c>
    </row>
    <row r="6231" spans="1:25" x14ac:dyDescent="0.25">
      <c r="A6231">
        <v>-111.97809100000001</v>
      </c>
      <c r="B6231">
        <v>33.078734230000002</v>
      </c>
      <c r="C6231" t="s">
        <v>563</v>
      </c>
      <c r="D6231" t="s">
        <v>562</v>
      </c>
      <c r="E6231" t="s">
        <v>561</v>
      </c>
      <c r="F6231">
        <v>3709</v>
      </c>
      <c r="G6231">
        <v>180</v>
      </c>
      <c r="H6231">
        <v>13.333</v>
      </c>
      <c r="I6231">
        <v>3.0510000000000002</v>
      </c>
      <c r="J6231">
        <v>1</v>
      </c>
      <c r="K6231">
        <v>1172.425</v>
      </c>
      <c r="L6231" t="s">
        <v>560</v>
      </c>
      <c r="M6231" t="s">
        <v>559</v>
      </c>
      <c r="N6231" s="8">
        <v>43412</v>
      </c>
      <c r="O6231">
        <v>0</v>
      </c>
      <c r="P6231">
        <v>0</v>
      </c>
      <c r="Q6231">
        <v>14303.195</v>
      </c>
      <c r="R6231">
        <v>1403.8720000000001</v>
      </c>
      <c r="S6231">
        <v>2.9249999999999998</v>
      </c>
      <c r="T6231">
        <v>33</v>
      </c>
      <c r="U6231">
        <v>4254.1559999999999</v>
      </c>
      <c r="V6231">
        <v>15</v>
      </c>
      <c r="W6231">
        <v>2.08</v>
      </c>
      <c r="X6231">
        <v>3.3620000000000001</v>
      </c>
      <c r="Y6231" s="8">
        <v>43412</v>
      </c>
    </row>
    <row r="6232" spans="1:25" x14ac:dyDescent="0.25">
      <c r="A6232">
        <v>-111.97808997</v>
      </c>
      <c r="B6232">
        <v>33.078726179999997</v>
      </c>
      <c r="C6232" t="s">
        <v>563</v>
      </c>
      <c r="D6232" t="s">
        <v>562</v>
      </c>
      <c r="E6232" t="s">
        <v>561</v>
      </c>
      <c r="F6232">
        <v>3710</v>
      </c>
      <c r="G6232">
        <v>186</v>
      </c>
      <c r="H6232">
        <v>13.333</v>
      </c>
      <c r="I6232">
        <v>2.9860000000000002</v>
      </c>
      <c r="J6232">
        <v>1</v>
      </c>
      <c r="K6232">
        <v>1172.4380000000001</v>
      </c>
      <c r="L6232" t="s">
        <v>560</v>
      </c>
      <c r="M6232" t="s">
        <v>559</v>
      </c>
      <c r="N6232" s="8">
        <v>43412</v>
      </c>
      <c r="O6232">
        <v>0</v>
      </c>
      <c r="P6232">
        <v>0</v>
      </c>
      <c r="Q6232">
        <v>13605.218000000001</v>
      </c>
      <c r="R6232">
        <v>1364.713</v>
      </c>
      <c r="S6232">
        <v>2.843</v>
      </c>
      <c r="T6232">
        <v>33</v>
      </c>
      <c r="U6232">
        <v>4135.4939999999997</v>
      </c>
      <c r="V6232">
        <v>15</v>
      </c>
      <c r="W6232">
        <v>2.036</v>
      </c>
      <c r="X6232">
        <v>3.29</v>
      </c>
      <c r="Y6232" s="8">
        <v>43412</v>
      </c>
    </row>
    <row r="6233" spans="1:25" x14ac:dyDescent="0.25">
      <c r="A6233">
        <v>-111.97809217</v>
      </c>
      <c r="B6233">
        <v>33.078717220000001</v>
      </c>
      <c r="C6233" t="s">
        <v>563</v>
      </c>
      <c r="D6233" t="s">
        <v>562</v>
      </c>
      <c r="E6233" t="s">
        <v>561</v>
      </c>
      <c r="F6233">
        <v>3711</v>
      </c>
      <c r="G6233">
        <v>179</v>
      </c>
      <c r="H6233">
        <v>13.333</v>
      </c>
      <c r="I6233">
        <v>2.92</v>
      </c>
      <c r="J6233">
        <v>1</v>
      </c>
      <c r="K6233">
        <v>1172.395</v>
      </c>
      <c r="L6233" t="s">
        <v>560</v>
      </c>
      <c r="M6233" t="s">
        <v>559</v>
      </c>
      <c r="N6233" s="8">
        <v>43412</v>
      </c>
      <c r="O6233">
        <v>0</v>
      </c>
      <c r="P6233">
        <v>0</v>
      </c>
      <c r="Q6233">
        <v>11770.933999999999</v>
      </c>
      <c r="R6233">
        <v>1207.2529999999999</v>
      </c>
      <c r="S6233">
        <v>2.5150000000000001</v>
      </c>
      <c r="T6233">
        <v>33</v>
      </c>
      <c r="U6233">
        <v>3658.3409999999999</v>
      </c>
      <c r="V6233">
        <v>15</v>
      </c>
      <c r="W6233">
        <v>1.9910000000000001</v>
      </c>
      <c r="X6233">
        <v>3.218</v>
      </c>
      <c r="Y6233" s="8">
        <v>43412</v>
      </c>
    </row>
    <row r="6234" spans="1:25" x14ac:dyDescent="0.25">
      <c r="A6234">
        <v>-111.97809149</v>
      </c>
      <c r="B6234">
        <v>33.07870921</v>
      </c>
      <c r="C6234" t="s">
        <v>563</v>
      </c>
      <c r="D6234" t="s">
        <v>562</v>
      </c>
      <c r="E6234" t="s">
        <v>561</v>
      </c>
      <c r="F6234">
        <v>3712</v>
      </c>
      <c r="G6234">
        <v>183</v>
      </c>
      <c r="H6234">
        <v>13.333</v>
      </c>
      <c r="I6234">
        <v>3.15</v>
      </c>
      <c r="J6234">
        <v>1</v>
      </c>
      <c r="K6234">
        <v>1172.3489999999999</v>
      </c>
      <c r="L6234" t="s">
        <v>560</v>
      </c>
      <c r="M6234" t="s">
        <v>559</v>
      </c>
      <c r="N6234" s="8">
        <v>43412</v>
      </c>
      <c r="O6234">
        <v>0</v>
      </c>
      <c r="P6234">
        <v>0</v>
      </c>
      <c r="Q6234">
        <v>11520.593999999999</v>
      </c>
      <c r="R6234">
        <v>1095.421</v>
      </c>
      <c r="S6234">
        <v>2.282</v>
      </c>
      <c r="T6234">
        <v>33</v>
      </c>
      <c r="U6234">
        <v>3319.4560000000001</v>
      </c>
      <c r="V6234">
        <v>15</v>
      </c>
      <c r="W6234">
        <v>2.1469999999999998</v>
      </c>
      <c r="X6234">
        <v>3.4710000000000001</v>
      </c>
      <c r="Y6234" s="8">
        <v>43412</v>
      </c>
    </row>
    <row r="6235" spans="1:25" x14ac:dyDescent="0.25">
      <c r="A6235">
        <v>-111.97809132</v>
      </c>
      <c r="B6235">
        <v>33.078701209999998</v>
      </c>
      <c r="C6235" t="s">
        <v>563</v>
      </c>
      <c r="D6235" t="s">
        <v>562</v>
      </c>
      <c r="E6235" t="s">
        <v>561</v>
      </c>
      <c r="F6235">
        <v>3713</v>
      </c>
      <c r="G6235">
        <v>184</v>
      </c>
      <c r="H6235">
        <v>13.333</v>
      </c>
      <c r="I6235">
        <v>2.9529999999999998</v>
      </c>
      <c r="J6235">
        <v>1</v>
      </c>
      <c r="K6235">
        <v>1172.3389999999999</v>
      </c>
      <c r="L6235" t="s">
        <v>560</v>
      </c>
      <c r="M6235" t="s">
        <v>559</v>
      </c>
      <c r="N6235" s="8">
        <v>43412</v>
      </c>
      <c r="O6235">
        <v>0</v>
      </c>
      <c r="P6235">
        <v>0</v>
      </c>
      <c r="Q6235">
        <v>12723.326999999999</v>
      </c>
      <c r="R6235">
        <v>1290.433</v>
      </c>
      <c r="S6235">
        <v>2.6880000000000002</v>
      </c>
      <c r="T6235">
        <v>33</v>
      </c>
      <c r="U6235">
        <v>3910.4029999999998</v>
      </c>
      <c r="V6235">
        <v>15</v>
      </c>
      <c r="W6235">
        <v>2.0129999999999999</v>
      </c>
      <c r="X6235">
        <v>3.254</v>
      </c>
      <c r="Y6235" s="8">
        <v>43412</v>
      </c>
    </row>
    <row r="6236" spans="1:25" x14ac:dyDescent="0.25">
      <c r="A6236">
        <v>-111.97809234</v>
      </c>
      <c r="B6236">
        <v>33.078693219999998</v>
      </c>
      <c r="C6236" t="s">
        <v>563</v>
      </c>
      <c r="D6236" t="s">
        <v>562</v>
      </c>
      <c r="E6236" t="s">
        <v>561</v>
      </c>
      <c r="F6236">
        <v>3714</v>
      </c>
      <c r="G6236">
        <v>178</v>
      </c>
      <c r="H6236">
        <v>13.333</v>
      </c>
      <c r="I6236">
        <v>2.887</v>
      </c>
      <c r="J6236">
        <v>1</v>
      </c>
      <c r="K6236">
        <v>1172.402</v>
      </c>
      <c r="L6236" t="s">
        <v>560</v>
      </c>
      <c r="M6236" t="s">
        <v>559</v>
      </c>
      <c r="N6236" s="8">
        <v>43412</v>
      </c>
      <c r="O6236">
        <v>0</v>
      </c>
      <c r="P6236">
        <v>0</v>
      </c>
      <c r="Q6236">
        <v>12407.717000000001</v>
      </c>
      <c r="R6236">
        <v>1287.0239999999999</v>
      </c>
      <c r="S6236">
        <v>2.681</v>
      </c>
      <c r="T6236">
        <v>33</v>
      </c>
      <c r="U6236">
        <v>3900.0709999999999</v>
      </c>
      <c r="V6236">
        <v>15</v>
      </c>
      <c r="W6236">
        <v>1.9690000000000001</v>
      </c>
      <c r="X6236">
        <v>3.181</v>
      </c>
      <c r="Y6236" s="8">
        <v>43412</v>
      </c>
    </row>
    <row r="6237" spans="1:25" x14ac:dyDescent="0.25">
      <c r="A6237">
        <v>-111.978092</v>
      </c>
      <c r="B6237">
        <v>33.078685229999998</v>
      </c>
      <c r="C6237" t="s">
        <v>563</v>
      </c>
      <c r="D6237" t="s">
        <v>562</v>
      </c>
      <c r="E6237" t="s">
        <v>561</v>
      </c>
      <c r="F6237">
        <v>3715</v>
      </c>
      <c r="G6237">
        <v>180</v>
      </c>
      <c r="H6237">
        <v>13.333</v>
      </c>
      <c r="I6237">
        <v>3.0179999999999998</v>
      </c>
      <c r="J6237">
        <v>1</v>
      </c>
      <c r="K6237">
        <v>1172.444</v>
      </c>
      <c r="L6237" t="s">
        <v>560</v>
      </c>
      <c r="M6237" t="s">
        <v>559</v>
      </c>
      <c r="N6237" s="8">
        <v>43412</v>
      </c>
      <c r="O6237">
        <v>0</v>
      </c>
      <c r="P6237">
        <v>0</v>
      </c>
      <c r="Q6237">
        <v>14630.592000000001</v>
      </c>
      <c r="R6237">
        <v>1451.615</v>
      </c>
      <c r="S6237">
        <v>3.024</v>
      </c>
      <c r="T6237">
        <v>33</v>
      </c>
      <c r="U6237">
        <v>4398.8320000000003</v>
      </c>
      <c r="V6237">
        <v>15</v>
      </c>
      <c r="W6237">
        <v>2.0579999999999998</v>
      </c>
      <c r="X6237">
        <v>3.3260000000000001</v>
      </c>
      <c r="Y6237" s="8">
        <v>43412</v>
      </c>
    </row>
    <row r="6238" spans="1:25" x14ac:dyDescent="0.25">
      <c r="A6238">
        <v>-111.97809166</v>
      </c>
      <c r="B6238">
        <v>33.078677220000003</v>
      </c>
      <c r="C6238" t="s">
        <v>563</v>
      </c>
      <c r="D6238" t="s">
        <v>562</v>
      </c>
      <c r="E6238" t="s">
        <v>561</v>
      </c>
      <c r="F6238">
        <v>3716</v>
      </c>
      <c r="G6238">
        <v>182</v>
      </c>
      <c r="H6238">
        <v>13.333</v>
      </c>
      <c r="I6238">
        <v>2.9860000000000002</v>
      </c>
      <c r="J6238">
        <v>1</v>
      </c>
      <c r="K6238">
        <v>1172.4480000000001</v>
      </c>
      <c r="L6238" t="s">
        <v>560</v>
      </c>
      <c r="M6238" t="s">
        <v>559</v>
      </c>
      <c r="N6238" s="8">
        <v>43412</v>
      </c>
      <c r="O6238">
        <v>0</v>
      </c>
      <c r="P6238">
        <v>0</v>
      </c>
      <c r="Q6238">
        <v>13344.137000000001</v>
      </c>
      <c r="R6238">
        <v>1338.5250000000001</v>
      </c>
      <c r="S6238">
        <v>2.7890000000000001</v>
      </c>
      <c r="T6238">
        <v>33</v>
      </c>
      <c r="U6238">
        <v>4056.1350000000002</v>
      </c>
      <c r="V6238">
        <v>15</v>
      </c>
      <c r="W6238">
        <v>2.036</v>
      </c>
      <c r="X6238">
        <v>3.29</v>
      </c>
      <c r="Y6238" s="8">
        <v>43412</v>
      </c>
    </row>
    <row r="6239" spans="1:25" x14ac:dyDescent="0.25">
      <c r="A6239">
        <v>-111.97809232</v>
      </c>
      <c r="B6239">
        <v>33.078669210000001</v>
      </c>
      <c r="C6239" t="s">
        <v>563</v>
      </c>
      <c r="D6239" t="s">
        <v>562</v>
      </c>
      <c r="E6239" t="s">
        <v>561</v>
      </c>
      <c r="F6239">
        <v>3717</v>
      </c>
      <c r="G6239">
        <v>184</v>
      </c>
      <c r="H6239">
        <v>13.333</v>
      </c>
      <c r="I6239">
        <v>2.9529999999999998</v>
      </c>
      <c r="J6239">
        <v>1</v>
      </c>
      <c r="K6239">
        <v>1172.421</v>
      </c>
      <c r="L6239" t="s">
        <v>560</v>
      </c>
      <c r="M6239" t="s">
        <v>559</v>
      </c>
      <c r="N6239" s="8">
        <v>43412</v>
      </c>
      <c r="O6239">
        <v>0</v>
      </c>
      <c r="P6239">
        <v>0</v>
      </c>
      <c r="Q6239">
        <v>13427.914000000001</v>
      </c>
      <c r="R6239">
        <v>1361.894</v>
      </c>
      <c r="S6239">
        <v>2.8370000000000002</v>
      </c>
      <c r="T6239">
        <v>33</v>
      </c>
      <c r="U6239">
        <v>4126.9520000000002</v>
      </c>
      <c r="V6239">
        <v>15</v>
      </c>
      <c r="W6239">
        <v>2.0129999999999999</v>
      </c>
      <c r="X6239">
        <v>3.254</v>
      </c>
      <c r="Y6239" s="8">
        <v>43412</v>
      </c>
    </row>
    <row r="6240" spans="1:25" x14ac:dyDescent="0.25">
      <c r="A6240">
        <v>-111.97809316999999</v>
      </c>
      <c r="B6240">
        <v>33.078661220000001</v>
      </c>
      <c r="C6240" t="s">
        <v>563</v>
      </c>
      <c r="D6240" t="s">
        <v>562</v>
      </c>
      <c r="E6240" t="s">
        <v>561</v>
      </c>
      <c r="F6240">
        <v>3718</v>
      </c>
      <c r="G6240">
        <v>179</v>
      </c>
      <c r="H6240">
        <v>13.333</v>
      </c>
      <c r="I6240">
        <v>2.9529999999999998</v>
      </c>
      <c r="J6240">
        <v>1</v>
      </c>
      <c r="K6240">
        <v>1172.4480000000001</v>
      </c>
      <c r="L6240" t="s">
        <v>560</v>
      </c>
      <c r="M6240" t="s">
        <v>559</v>
      </c>
      <c r="N6240" s="8">
        <v>43412</v>
      </c>
      <c r="O6240">
        <v>0</v>
      </c>
      <c r="P6240">
        <v>0</v>
      </c>
      <c r="Q6240">
        <v>13541.434999999999</v>
      </c>
      <c r="R6240">
        <v>1373.4079999999999</v>
      </c>
      <c r="S6240">
        <v>2.8610000000000002</v>
      </c>
      <c r="T6240">
        <v>33</v>
      </c>
      <c r="U6240">
        <v>4161.8410000000003</v>
      </c>
      <c r="V6240">
        <v>15</v>
      </c>
      <c r="W6240">
        <v>2.0129999999999999</v>
      </c>
      <c r="X6240">
        <v>3.254</v>
      </c>
      <c r="Y6240" s="8">
        <v>43412</v>
      </c>
    </row>
    <row r="6241" spans="1:25" x14ac:dyDescent="0.25">
      <c r="A6241">
        <v>-111.97809132</v>
      </c>
      <c r="B6241">
        <v>33.078653209999999</v>
      </c>
      <c r="C6241" t="s">
        <v>563</v>
      </c>
      <c r="D6241" t="s">
        <v>562</v>
      </c>
      <c r="E6241" t="s">
        <v>561</v>
      </c>
      <c r="F6241">
        <v>3719</v>
      </c>
      <c r="G6241">
        <v>184</v>
      </c>
      <c r="H6241">
        <v>13.333</v>
      </c>
      <c r="I6241">
        <v>2.9529999999999998</v>
      </c>
      <c r="J6241">
        <v>1</v>
      </c>
      <c r="K6241">
        <v>1172.48</v>
      </c>
      <c r="L6241" t="s">
        <v>560</v>
      </c>
      <c r="M6241" t="s">
        <v>559</v>
      </c>
      <c r="N6241" s="8">
        <v>43412</v>
      </c>
      <c r="O6241">
        <v>0</v>
      </c>
      <c r="P6241">
        <v>0</v>
      </c>
      <c r="Q6241">
        <v>14671.682000000001</v>
      </c>
      <c r="R6241">
        <v>1488.04</v>
      </c>
      <c r="S6241">
        <v>3.1</v>
      </c>
      <c r="T6241">
        <v>33</v>
      </c>
      <c r="U6241">
        <v>4509.2129999999997</v>
      </c>
      <c r="V6241">
        <v>15</v>
      </c>
      <c r="W6241">
        <v>2.0129999999999999</v>
      </c>
      <c r="X6241">
        <v>3.254</v>
      </c>
      <c r="Y6241" s="8">
        <v>43412</v>
      </c>
    </row>
    <row r="6242" spans="1:25" x14ac:dyDescent="0.25">
      <c r="A6242">
        <v>-111.97809316999999</v>
      </c>
      <c r="B6242">
        <v>33.078645219999999</v>
      </c>
      <c r="C6242" t="s">
        <v>563</v>
      </c>
      <c r="D6242" t="s">
        <v>562</v>
      </c>
      <c r="E6242" t="s">
        <v>561</v>
      </c>
      <c r="F6242">
        <v>3720</v>
      </c>
      <c r="G6242">
        <v>179</v>
      </c>
      <c r="H6242">
        <v>13.333</v>
      </c>
      <c r="I6242">
        <v>2.8540000000000001</v>
      </c>
      <c r="J6242">
        <v>1</v>
      </c>
      <c r="K6242">
        <v>1172.4480000000001</v>
      </c>
      <c r="L6242" t="s">
        <v>560</v>
      </c>
      <c r="M6242" t="s">
        <v>559</v>
      </c>
      <c r="N6242" s="8">
        <v>43412</v>
      </c>
      <c r="O6242">
        <v>0</v>
      </c>
      <c r="P6242">
        <v>0</v>
      </c>
      <c r="Q6242">
        <v>14180.200999999999</v>
      </c>
      <c r="R6242">
        <v>1487.7860000000001</v>
      </c>
      <c r="S6242">
        <v>3.1</v>
      </c>
      <c r="T6242">
        <v>33</v>
      </c>
      <c r="U6242">
        <v>4508.442</v>
      </c>
      <c r="V6242">
        <v>15</v>
      </c>
      <c r="W6242">
        <v>1.946</v>
      </c>
      <c r="X6242">
        <v>3.145</v>
      </c>
      <c r="Y6242" s="8">
        <v>43412</v>
      </c>
    </row>
    <row r="6243" spans="1:25" x14ac:dyDescent="0.25">
      <c r="A6243">
        <v>-111.97809234</v>
      </c>
      <c r="B6243">
        <v>33.078637219999997</v>
      </c>
      <c r="C6243" t="s">
        <v>563</v>
      </c>
      <c r="D6243" t="s">
        <v>562</v>
      </c>
      <c r="E6243" t="s">
        <v>561</v>
      </c>
      <c r="F6243">
        <v>3721</v>
      </c>
      <c r="G6243">
        <v>178</v>
      </c>
      <c r="H6243">
        <v>13.333</v>
      </c>
      <c r="I6243">
        <v>2.9529999999999998</v>
      </c>
      <c r="J6243">
        <v>1</v>
      </c>
      <c r="K6243">
        <v>1172.3820000000001</v>
      </c>
      <c r="L6243" t="s">
        <v>560</v>
      </c>
      <c r="M6243" t="s">
        <v>559</v>
      </c>
      <c r="N6243" s="8">
        <v>43412</v>
      </c>
      <c r="O6243">
        <v>0</v>
      </c>
      <c r="P6243">
        <v>0</v>
      </c>
      <c r="Q6243">
        <v>13298.365</v>
      </c>
      <c r="R6243">
        <v>1348.7550000000001</v>
      </c>
      <c r="S6243">
        <v>2.81</v>
      </c>
      <c r="T6243">
        <v>33</v>
      </c>
      <c r="U6243">
        <v>4087.136</v>
      </c>
      <c r="V6243">
        <v>15</v>
      </c>
      <c r="W6243">
        <v>2.0129999999999999</v>
      </c>
      <c r="X6243">
        <v>3.254</v>
      </c>
      <c r="Y6243" s="8">
        <v>43412</v>
      </c>
    </row>
    <row r="6244" spans="1:25" x14ac:dyDescent="0.25">
      <c r="A6244">
        <v>-111.97809183</v>
      </c>
      <c r="B6244">
        <v>33.078629220000003</v>
      </c>
      <c r="C6244" t="s">
        <v>563</v>
      </c>
      <c r="D6244" t="s">
        <v>562</v>
      </c>
      <c r="E6244" t="s">
        <v>561</v>
      </c>
      <c r="F6244">
        <v>3722</v>
      </c>
      <c r="G6244">
        <v>181</v>
      </c>
      <c r="H6244">
        <v>13.333</v>
      </c>
      <c r="I6244">
        <v>2.92</v>
      </c>
      <c r="J6244">
        <v>1</v>
      </c>
      <c r="K6244">
        <v>1172.405</v>
      </c>
      <c r="L6244" t="s">
        <v>560</v>
      </c>
      <c r="M6244" t="s">
        <v>559</v>
      </c>
      <c r="N6244" s="8">
        <v>43412</v>
      </c>
      <c r="O6244">
        <v>0</v>
      </c>
      <c r="P6244">
        <v>0</v>
      </c>
      <c r="Q6244">
        <v>15131.272000000001</v>
      </c>
      <c r="R6244">
        <v>1551.896</v>
      </c>
      <c r="S6244">
        <v>3.2330000000000001</v>
      </c>
      <c r="T6244">
        <v>33</v>
      </c>
      <c r="U6244">
        <v>4702.7160000000003</v>
      </c>
      <c r="V6244">
        <v>15</v>
      </c>
      <c r="W6244">
        <v>1.9910000000000001</v>
      </c>
      <c r="X6244">
        <v>3.218</v>
      </c>
      <c r="Y6244" s="8">
        <v>43412</v>
      </c>
    </row>
    <row r="6245" spans="1:25" x14ac:dyDescent="0.25">
      <c r="A6245">
        <v>-111.978092</v>
      </c>
      <c r="B6245">
        <v>33.078621230000003</v>
      </c>
      <c r="C6245" t="s">
        <v>563</v>
      </c>
      <c r="D6245" t="s">
        <v>562</v>
      </c>
      <c r="E6245" t="s">
        <v>561</v>
      </c>
      <c r="F6245">
        <v>3723</v>
      </c>
      <c r="G6245">
        <v>180</v>
      </c>
      <c r="H6245">
        <v>13.333</v>
      </c>
      <c r="I6245">
        <v>2.9860000000000002</v>
      </c>
      <c r="J6245">
        <v>1</v>
      </c>
      <c r="K6245">
        <v>1172.375</v>
      </c>
      <c r="L6245" t="s">
        <v>560</v>
      </c>
      <c r="M6245" t="s">
        <v>559</v>
      </c>
      <c r="N6245" s="8">
        <v>43412</v>
      </c>
      <c r="O6245">
        <v>0</v>
      </c>
      <c r="P6245">
        <v>0</v>
      </c>
      <c r="Q6245">
        <v>14326.769</v>
      </c>
      <c r="R6245">
        <v>1437.0909999999999</v>
      </c>
      <c r="S6245">
        <v>2.9940000000000002</v>
      </c>
      <c r="T6245">
        <v>33</v>
      </c>
      <c r="U6245">
        <v>4354.82</v>
      </c>
      <c r="V6245">
        <v>15</v>
      </c>
      <c r="W6245">
        <v>2.036</v>
      </c>
      <c r="X6245">
        <v>3.29</v>
      </c>
      <c r="Y6245" s="8">
        <v>43412</v>
      </c>
    </row>
    <row r="6246" spans="1:25" x14ac:dyDescent="0.25">
      <c r="A6246">
        <v>-111.97809248999999</v>
      </c>
      <c r="B6246">
        <v>33.07861321</v>
      </c>
      <c r="C6246" t="s">
        <v>563</v>
      </c>
      <c r="D6246" t="s">
        <v>562</v>
      </c>
      <c r="E6246" t="s">
        <v>561</v>
      </c>
      <c r="F6246">
        <v>3724</v>
      </c>
      <c r="G6246">
        <v>183</v>
      </c>
      <c r="H6246">
        <v>13.333</v>
      </c>
      <c r="I6246">
        <v>2.9529999999999998</v>
      </c>
      <c r="J6246">
        <v>1</v>
      </c>
      <c r="K6246">
        <v>1172.405</v>
      </c>
      <c r="L6246" t="s">
        <v>560</v>
      </c>
      <c r="M6246" t="s">
        <v>559</v>
      </c>
      <c r="N6246" s="8">
        <v>43412</v>
      </c>
      <c r="O6246">
        <v>0</v>
      </c>
      <c r="P6246">
        <v>0</v>
      </c>
      <c r="Q6246">
        <v>12840.097</v>
      </c>
      <c r="R6246">
        <v>1302.2760000000001</v>
      </c>
      <c r="S6246">
        <v>2.7130000000000001</v>
      </c>
      <c r="T6246">
        <v>33</v>
      </c>
      <c r="U6246">
        <v>3946.2910000000002</v>
      </c>
      <c r="V6246">
        <v>15</v>
      </c>
      <c r="W6246">
        <v>2.0129999999999999</v>
      </c>
      <c r="X6246">
        <v>3.254</v>
      </c>
      <c r="Y6246" s="8">
        <v>43412</v>
      </c>
    </row>
    <row r="6247" spans="1:25" x14ac:dyDescent="0.25">
      <c r="A6247">
        <v>-111.97809183</v>
      </c>
      <c r="B6247">
        <v>33.07860522</v>
      </c>
      <c r="C6247" t="s">
        <v>563</v>
      </c>
      <c r="D6247" t="s">
        <v>562</v>
      </c>
      <c r="E6247" t="s">
        <v>561</v>
      </c>
      <c r="F6247">
        <v>3725</v>
      </c>
      <c r="G6247">
        <v>181</v>
      </c>
      <c r="H6247">
        <v>13.333</v>
      </c>
      <c r="I6247">
        <v>2.9860000000000002</v>
      </c>
      <c r="J6247">
        <v>1</v>
      </c>
      <c r="K6247">
        <v>1172.4179999999999</v>
      </c>
      <c r="L6247" t="s">
        <v>560</v>
      </c>
      <c r="M6247" t="s">
        <v>559</v>
      </c>
      <c r="N6247" s="8">
        <v>43412</v>
      </c>
      <c r="O6247">
        <v>0</v>
      </c>
      <c r="P6247">
        <v>0</v>
      </c>
      <c r="Q6247">
        <v>11760.358</v>
      </c>
      <c r="R6247">
        <v>1179.6590000000001</v>
      </c>
      <c r="S6247">
        <v>2.4580000000000002</v>
      </c>
      <c r="T6247">
        <v>33</v>
      </c>
      <c r="U6247">
        <v>3574.7240000000002</v>
      </c>
      <c r="V6247">
        <v>15</v>
      </c>
      <c r="W6247">
        <v>2.036</v>
      </c>
      <c r="X6247">
        <v>3.29</v>
      </c>
      <c r="Y6247" s="8">
        <v>43412</v>
      </c>
    </row>
    <row r="6248" spans="1:25" x14ac:dyDescent="0.25">
      <c r="A6248">
        <v>-111.978093</v>
      </c>
      <c r="B6248">
        <v>33.07859723</v>
      </c>
      <c r="C6248" t="s">
        <v>563</v>
      </c>
      <c r="D6248" t="s">
        <v>562</v>
      </c>
      <c r="E6248" t="s">
        <v>561</v>
      </c>
      <c r="F6248">
        <v>3726</v>
      </c>
      <c r="G6248">
        <v>180</v>
      </c>
      <c r="H6248">
        <v>13.333</v>
      </c>
      <c r="I6248">
        <v>2.7559999999999998</v>
      </c>
      <c r="J6248">
        <v>1</v>
      </c>
      <c r="K6248">
        <v>1172.4870000000001</v>
      </c>
      <c r="L6248" t="s">
        <v>560</v>
      </c>
      <c r="M6248" t="s">
        <v>559</v>
      </c>
      <c r="N6248" s="8">
        <v>43412</v>
      </c>
      <c r="O6248">
        <v>0</v>
      </c>
      <c r="P6248">
        <v>0</v>
      </c>
      <c r="Q6248">
        <v>11790.486999999999</v>
      </c>
      <c r="R6248">
        <v>1281.2380000000001</v>
      </c>
      <c r="S6248">
        <v>2.669</v>
      </c>
      <c r="T6248">
        <v>33</v>
      </c>
      <c r="U6248">
        <v>3882.5390000000002</v>
      </c>
      <c r="V6248">
        <v>15</v>
      </c>
      <c r="W6248">
        <v>1.879</v>
      </c>
      <c r="X6248">
        <v>3.0369999999999999</v>
      </c>
      <c r="Y6248" s="8">
        <v>43412</v>
      </c>
    </row>
    <row r="6249" spans="1:25" x14ac:dyDescent="0.25">
      <c r="A6249">
        <v>-111.97809350999999</v>
      </c>
      <c r="B6249">
        <v>33.078588209999999</v>
      </c>
      <c r="C6249" t="s">
        <v>563</v>
      </c>
      <c r="D6249" t="s">
        <v>562</v>
      </c>
      <c r="E6249" t="s">
        <v>561</v>
      </c>
      <c r="F6249">
        <v>3727</v>
      </c>
      <c r="G6249">
        <v>177</v>
      </c>
      <c r="H6249">
        <v>13.333</v>
      </c>
      <c r="I6249">
        <v>2.7559999999999998</v>
      </c>
      <c r="J6249">
        <v>1</v>
      </c>
      <c r="K6249">
        <v>1172.546</v>
      </c>
      <c r="L6249" t="s">
        <v>560</v>
      </c>
      <c r="M6249" t="s">
        <v>559</v>
      </c>
      <c r="N6249" s="8">
        <v>43412</v>
      </c>
      <c r="O6249">
        <v>0</v>
      </c>
      <c r="P6249">
        <v>0</v>
      </c>
      <c r="Q6249">
        <v>12023.200999999999</v>
      </c>
      <c r="R6249">
        <v>1306.5260000000001</v>
      </c>
      <c r="S6249">
        <v>2.722</v>
      </c>
      <c r="T6249">
        <v>33</v>
      </c>
      <c r="U6249">
        <v>3959.17</v>
      </c>
      <c r="V6249">
        <v>15</v>
      </c>
      <c r="W6249">
        <v>1.879</v>
      </c>
      <c r="X6249">
        <v>3.0369999999999999</v>
      </c>
      <c r="Y6249" s="8">
        <v>43412</v>
      </c>
    </row>
    <row r="6250" spans="1:25" x14ac:dyDescent="0.25">
      <c r="A6250">
        <v>-111.97809248999999</v>
      </c>
      <c r="B6250">
        <v>33.078580209999998</v>
      </c>
      <c r="C6250" t="s">
        <v>563</v>
      </c>
      <c r="D6250" t="s">
        <v>562</v>
      </c>
      <c r="E6250" t="s">
        <v>561</v>
      </c>
      <c r="F6250">
        <v>3728</v>
      </c>
      <c r="G6250">
        <v>183</v>
      </c>
      <c r="H6250">
        <v>13.333</v>
      </c>
      <c r="I6250">
        <v>3.0510000000000002</v>
      </c>
      <c r="J6250">
        <v>1</v>
      </c>
      <c r="K6250">
        <v>1172.52</v>
      </c>
      <c r="L6250" t="s">
        <v>560</v>
      </c>
      <c r="M6250" t="s">
        <v>559</v>
      </c>
      <c r="N6250" s="8">
        <v>43412</v>
      </c>
      <c r="O6250">
        <v>0</v>
      </c>
      <c r="P6250">
        <v>0</v>
      </c>
      <c r="Q6250">
        <v>12005.135</v>
      </c>
      <c r="R6250">
        <v>1178.3150000000001</v>
      </c>
      <c r="S6250">
        <v>2.4550000000000001</v>
      </c>
      <c r="T6250">
        <v>33</v>
      </c>
      <c r="U6250">
        <v>3570.6509999999998</v>
      </c>
      <c r="V6250">
        <v>15</v>
      </c>
      <c r="W6250">
        <v>2.08</v>
      </c>
      <c r="X6250">
        <v>3.3620000000000001</v>
      </c>
      <c r="Y6250" s="8">
        <v>43412</v>
      </c>
    </row>
    <row r="6251" spans="1:25" x14ac:dyDescent="0.25">
      <c r="A6251">
        <v>-111.97809316999999</v>
      </c>
      <c r="B6251">
        <v>33.078572219999998</v>
      </c>
      <c r="C6251" t="s">
        <v>563</v>
      </c>
      <c r="D6251" t="s">
        <v>562</v>
      </c>
      <c r="E6251" t="s">
        <v>561</v>
      </c>
      <c r="F6251">
        <v>3729</v>
      </c>
      <c r="G6251">
        <v>179</v>
      </c>
      <c r="H6251">
        <v>13.333</v>
      </c>
      <c r="I6251">
        <v>3.0179999999999998</v>
      </c>
      <c r="J6251">
        <v>1</v>
      </c>
      <c r="K6251">
        <v>1172.4770000000001</v>
      </c>
      <c r="L6251" t="s">
        <v>560</v>
      </c>
      <c r="M6251" t="s">
        <v>559</v>
      </c>
      <c r="N6251" s="8">
        <v>43412</v>
      </c>
      <c r="O6251">
        <v>0</v>
      </c>
      <c r="P6251">
        <v>0</v>
      </c>
      <c r="Q6251">
        <v>12783.365</v>
      </c>
      <c r="R6251">
        <v>1268.337</v>
      </c>
      <c r="S6251">
        <v>2.6419999999999999</v>
      </c>
      <c r="T6251">
        <v>33</v>
      </c>
      <c r="U6251">
        <v>3843.4450000000002</v>
      </c>
      <c r="V6251">
        <v>15</v>
      </c>
      <c r="W6251">
        <v>2.0579999999999998</v>
      </c>
      <c r="X6251">
        <v>3.3260000000000001</v>
      </c>
      <c r="Y6251" s="8">
        <v>43412</v>
      </c>
    </row>
    <row r="6252" spans="1:25" x14ac:dyDescent="0.25">
      <c r="A6252">
        <v>-111.97809232</v>
      </c>
      <c r="B6252">
        <v>33.078564210000003</v>
      </c>
      <c r="C6252" t="s">
        <v>563</v>
      </c>
      <c r="D6252" t="s">
        <v>562</v>
      </c>
      <c r="E6252" t="s">
        <v>561</v>
      </c>
      <c r="F6252">
        <v>3730</v>
      </c>
      <c r="G6252">
        <v>184</v>
      </c>
      <c r="H6252">
        <v>13.333</v>
      </c>
      <c r="I6252">
        <v>2.8540000000000001</v>
      </c>
      <c r="J6252">
        <v>1</v>
      </c>
      <c r="K6252">
        <v>1172.4480000000001</v>
      </c>
      <c r="L6252" t="s">
        <v>560</v>
      </c>
      <c r="M6252" t="s">
        <v>559</v>
      </c>
      <c r="N6252" s="8">
        <v>43412</v>
      </c>
      <c r="O6252">
        <v>0</v>
      </c>
      <c r="P6252">
        <v>0</v>
      </c>
      <c r="Q6252">
        <v>11520.869000000001</v>
      </c>
      <c r="R6252">
        <v>1208.769</v>
      </c>
      <c r="S6252">
        <v>2.5179999999999998</v>
      </c>
      <c r="T6252">
        <v>33</v>
      </c>
      <c r="U6252">
        <v>3662.9360000000001</v>
      </c>
      <c r="V6252">
        <v>15</v>
      </c>
      <c r="W6252">
        <v>1.946</v>
      </c>
      <c r="X6252">
        <v>3.145</v>
      </c>
      <c r="Y6252" s="8">
        <v>43412</v>
      </c>
    </row>
    <row r="6253" spans="1:25" x14ac:dyDescent="0.25">
      <c r="A6253">
        <v>-111.97809402999999</v>
      </c>
      <c r="B6253">
        <v>33.078555180000002</v>
      </c>
      <c r="C6253" t="s">
        <v>563</v>
      </c>
      <c r="D6253" t="s">
        <v>562</v>
      </c>
      <c r="E6253" t="s">
        <v>561</v>
      </c>
      <c r="F6253">
        <v>3731</v>
      </c>
      <c r="G6253">
        <v>174</v>
      </c>
      <c r="H6253">
        <v>13.333</v>
      </c>
      <c r="I6253">
        <v>2.9529999999999998</v>
      </c>
      <c r="J6253">
        <v>1</v>
      </c>
      <c r="K6253">
        <v>1172.405</v>
      </c>
      <c r="L6253" t="s">
        <v>560</v>
      </c>
      <c r="M6253" t="s">
        <v>559</v>
      </c>
      <c r="N6253" s="8">
        <v>43412</v>
      </c>
      <c r="O6253">
        <v>0</v>
      </c>
      <c r="P6253">
        <v>0</v>
      </c>
      <c r="Q6253">
        <v>11879.496999999999</v>
      </c>
      <c r="R6253">
        <v>1204.8499999999999</v>
      </c>
      <c r="S6253">
        <v>2.5099999999999998</v>
      </c>
      <c r="T6253">
        <v>33</v>
      </c>
      <c r="U6253">
        <v>3651.0590000000002</v>
      </c>
      <c r="V6253">
        <v>15</v>
      </c>
      <c r="W6253">
        <v>2.0129999999999999</v>
      </c>
      <c r="X6253">
        <v>3.254</v>
      </c>
      <c r="Y6253" s="8">
        <v>43412</v>
      </c>
    </row>
    <row r="6254" spans="1:25" x14ac:dyDescent="0.25">
      <c r="A6254">
        <v>-111.9780918</v>
      </c>
      <c r="B6254">
        <v>33.078547159999999</v>
      </c>
      <c r="C6254" t="s">
        <v>563</v>
      </c>
      <c r="D6254" t="s">
        <v>562</v>
      </c>
      <c r="E6254" t="s">
        <v>561</v>
      </c>
      <c r="F6254">
        <v>3732</v>
      </c>
      <c r="G6254">
        <v>187</v>
      </c>
      <c r="H6254">
        <v>13.333</v>
      </c>
      <c r="I6254">
        <v>3.3140000000000001</v>
      </c>
      <c r="J6254">
        <v>1</v>
      </c>
      <c r="K6254">
        <v>1172.3689999999999</v>
      </c>
      <c r="L6254" t="s">
        <v>560</v>
      </c>
      <c r="M6254" t="s">
        <v>559</v>
      </c>
      <c r="N6254" s="8">
        <v>43412</v>
      </c>
      <c r="O6254">
        <v>0</v>
      </c>
      <c r="P6254">
        <v>0</v>
      </c>
      <c r="Q6254">
        <v>8827.7729999999992</v>
      </c>
      <c r="R6254">
        <v>797.82399999999996</v>
      </c>
      <c r="S6254">
        <v>1.6619999999999999</v>
      </c>
      <c r="T6254">
        <v>33</v>
      </c>
      <c r="U6254">
        <v>2417.6480000000001</v>
      </c>
      <c r="V6254">
        <v>15</v>
      </c>
      <c r="W6254">
        <v>2.2589999999999999</v>
      </c>
      <c r="X6254">
        <v>3.6509999999999998</v>
      </c>
      <c r="Y6254" s="8">
        <v>43412</v>
      </c>
    </row>
    <row r="6255" spans="1:25" x14ac:dyDescent="0.25">
      <c r="A6255">
        <v>-111.97809350999999</v>
      </c>
      <c r="B6255">
        <v>33.078539210000002</v>
      </c>
      <c r="C6255" t="s">
        <v>563</v>
      </c>
      <c r="D6255" t="s">
        <v>562</v>
      </c>
      <c r="E6255" t="s">
        <v>561</v>
      </c>
      <c r="F6255">
        <v>3733</v>
      </c>
      <c r="G6255">
        <v>177</v>
      </c>
      <c r="H6255">
        <v>13.333</v>
      </c>
      <c r="I6255">
        <v>2.887</v>
      </c>
      <c r="J6255">
        <v>1</v>
      </c>
      <c r="K6255">
        <v>1172.431</v>
      </c>
      <c r="L6255" t="s">
        <v>560</v>
      </c>
      <c r="M6255" t="s">
        <v>559</v>
      </c>
      <c r="N6255" s="8">
        <v>43412</v>
      </c>
      <c r="O6255">
        <v>0</v>
      </c>
      <c r="P6255">
        <v>0</v>
      </c>
      <c r="Q6255">
        <v>7996.7219999999998</v>
      </c>
      <c r="R6255">
        <v>829.48099999999999</v>
      </c>
      <c r="S6255">
        <v>1.728</v>
      </c>
      <c r="T6255">
        <v>33</v>
      </c>
      <c r="U6255">
        <v>2513.58</v>
      </c>
      <c r="V6255">
        <v>15</v>
      </c>
      <c r="W6255">
        <v>1.9690000000000001</v>
      </c>
      <c r="X6255">
        <v>3.181</v>
      </c>
      <c r="Y6255" s="8">
        <v>43412</v>
      </c>
    </row>
    <row r="6256" spans="1:25" x14ac:dyDescent="0.25">
      <c r="A6256">
        <v>-111.97809282999999</v>
      </c>
      <c r="B6256">
        <v>33.078531220000002</v>
      </c>
      <c r="C6256" t="s">
        <v>563</v>
      </c>
      <c r="D6256" t="s">
        <v>562</v>
      </c>
      <c r="E6256" t="s">
        <v>561</v>
      </c>
      <c r="F6256">
        <v>3734</v>
      </c>
      <c r="G6256">
        <v>181</v>
      </c>
      <c r="H6256">
        <v>13.333</v>
      </c>
      <c r="I6256">
        <v>3.117</v>
      </c>
      <c r="J6256">
        <v>1</v>
      </c>
      <c r="K6256">
        <v>1172.3879999999999</v>
      </c>
      <c r="L6256" t="s">
        <v>560</v>
      </c>
      <c r="M6256" t="s">
        <v>559</v>
      </c>
      <c r="N6256" s="8">
        <v>43412</v>
      </c>
      <c r="O6256">
        <v>0</v>
      </c>
      <c r="P6256">
        <v>0</v>
      </c>
      <c r="Q6256">
        <v>8338.991</v>
      </c>
      <c r="R6256">
        <v>801.24800000000005</v>
      </c>
      <c r="S6256">
        <v>1.669</v>
      </c>
      <c r="T6256">
        <v>33</v>
      </c>
      <c r="U6256">
        <v>2428.0250000000001</v>
      </c>
      <c r="V6256">
        <v>15</v>
      </c>
      <c r="W6256">
        <v>2.125</v>
      </c>
      <c r="X6256">
        <v>3.4340000000000002</v>
      </c>
      <c r="Y6256" s="8">
        <v>43412</v>
      </c>
    </row>
    <row r="6257" spans="1:25" x14ac:dyDescent="0.25">
      <c r="A6257">
        <v>-111.97809282999999</v>
      </c>
      <c r="B6257">
        <v>33.078523220000001</v>
      </c>
      <c r="C6257" t="s">
        <v>563</v>
      </c>
      <c r="D6257" t="s">
        <v>562</v>
      </c>
      <c r="E6257" t="s">
        <v>561</v>
      </c>
      <c r="F6257">
        <v>3735</v>
      </c>
      <c r="G6257">
        <v>181</v>
      </c>
      <c r="H6257">
        <v>13.333</v>
      </c>
      <c r="I6257">
        <v>2.8220000000000001</v>
      </c>
      <c r="J6257">
        <v>1</v>
      </c>
      <c r="K6257">
        <v>1172.5029999999999</v>
      </c>
      <c r="L6257" t="s">
        <v>560</v>
      </c>
      <c r="M6257" t="s">
        <v>559</v>
      </c>
      <c r="N6257" s="8">
        <v>43412</v>
      </c>
      <c r="O6257">
        <v>0</v>
      </c>
      <c r="P6257">
        <v>0</v>
      </c>
      <c r="Q6257">
        <v>9453.7610000000004</v>
      </c>
      <c r="R6257">
        <v>1003.422</v>
      </c>
      <c r="S6257">
        <v>2.09</v>
      </c>
      <c r="T6257">
        <v>33</v>
      </c>
      <c r="U6257">
        <v>3040.6709999999998</v>
      </c>
      <c r="V6257">
        <v>15</v>
      </c>
      <c r="W6257">
        <v>1.9239999999999999</v>
      </c>
      <c r="X6257">
        <v>3.109</v>
      </c>
      <c r="Y6257" s="8">
        <v>43412</v>
      </c>
    </row>
    <row r="6258" spans="1:25" x14ac:dyDescent="0.25">
      <c r="A6258">
        <v>-111.97809368</v>
      </c>
      <c r="B6258">
        <v>33.078515209999999</v>
      </c>
      <c r="C6258" t="s">
        <v>563</v>
      </c>
      <c r="D6258" t="s">
        <v>562</v>
      </c>
      <c r="E6258" t="s">
        <v>561</v>
      </c>
      <c r="F6258">
        <v>3736</v>
      </c>
      <c r="G6258">
        <v>176</v>
      </c>
      <c r="H6258">
        <v>13.333</v>
      </c>
      <c r="I6258">
        <v>2.8220000000000001</v>
      </c>
      <c r="J6258">
        <v>1</v>
      </c>
      <c r="K6258">
        <v>1172.5160000000001</v>
      </c>
      <c r="L6258" t="s">
        <v>560</v>
      </c>
      <c r="M6258" t="s">
        <v>559</v>
      </c>
      <c r="N6258" s="8">
        <v>43412</v>
      </c>
      <c r="O6258">
        <v>0</v>
      </c>
      <c r="P6258">
        <v>0</v>
      </c>
      <c r="Q6258">
        <v>10946.492</v>
      </c>
      <c r="R6258">
        <v>1161.8599999999999</v>
      </c>
      <c r="S6258">
        <v>2.4209999999999998</v>
      </c>
      <c r="T6258">
        <v>33</v>
      </c>
      <c r="U6258">
        <v>3520.788</v>
      </c>
      <c r="V6258">
        <v>15</v>
      </c>
      <c r="W6258">
        <v>1.9239999999999999</v>
      </c>
      <c r="X6258">
        <v>3.109</v>
      </c>
      <c r="Y6258" s="8">
        <v>43412</v>
      </c>
    </row>
    <row r="6259" spans="1:25" x14ac:dyDescent="0.25">
      <c r="A6259">
        <v>-111.978094</v>
      </c>
      <c r="B6259">
        <v>33.07850723</v>
      </c>
      <c r="C6259" t="s">
        <v>563</v>
      </c>
      <c r="D6259" t="s">
        <v>562</v>
      </c>
      <c r="E6259" t="s">
        <v>561</v>
      </c>
      <c r="F6259">
        <v>3737</v>
      </c>
      <c r="G6259">
        <v>180</v>
      </c>
      <c r="H6259">
        <v>13.333</v>
      </c>
      <c r="I6259">
        <v>2.9529999999999998</v>
      </c>
      <c r="J6259">
        <v>1</v>
      </c>
      <c r="K6259">
        <v>1172.5429999999999</v>
      </c>
      <c r="L6259" t="s">
        <v>560</v>
      </c>
      <c r="M6259" t="s">
        <v>559</v>
      </c>
      <c r="N6259" s="8">
        <v>43412</v>
      </c>
      <c r="O6259">
        <v>0</v>
      </c>
      <c r="P6259">
        <v>0</v>
      </c>
      <c r="Q6259">
        <v>9542.6610000000001</v>
      </c>
      <c r="R6259">
        <v>967.84199999999998</v>
      </c>
      <c r="S6259">
        <v>2.016</v>
      </c>
      <c r="T6259">
        <v>33</v>
      </c>
      <c r="U6259">
        <v>2932.8530000000001</v>
      </c>
      <c r="V6259">
        <v>15</v>
      </c>
      <c r="W6259">
        <v>2.0129999999999999</v>
      </c>
      <c r="X6259">
        <v>3.254</v>
      </c>
      <c r="Y6259" s="8">
        <v>43412</v>
      </c>
    </row>
    <row r="6260" spans="1:25" x14ac:dyDescent="0.25">
      <c r="A6260">
        <v>-111.97809297000001</v>
      </c>
      <c r="B6260">
        <v>33.078499180000001</v>
      </c>
      <c r="C6260" t="s">
        <v>563</v>
      </c>
      <c r="D6260" t="s">
        <v>562</v>
      </c>
      <c r="E6260" t="s">
        <v>561</v>
      </c>
      <c r="F6260">
        <v>3738</v>
      </c>
      <c r="G6260">
        <v>186</v>
      </c>
      <c r="H6260">
        <v>13.333</v>
      </c>
      <c r="I6260">
        <v>3.0510000000000002</v>
      </c>
      <c r="J6260">
        <v>1</v>
      </c>
      <c r="K6260">
        <v>1172.579</v>
      </c>
      <c r="L6260" t="s">
        <v>560</v>
      </c>
      <c r="M6260" t="s">
        <v>559</v>
      </c>
      <c r="N6260" s="8">
        <v>43412</v>
      </c>
      <c r="O6260">
        <v>0</v>
      </c>
      <c r="P6260">
        <v>0</v>
      </c>
      <c r="Q6260">
        <v>8075.7619999999997</v>
      </c>
      <c r="R6260">
        <v>792.64300000000003</v>
      </c>
      <c r="S6260">
        <v>1.651</v>
      </c>
      <c r="T6260">
        <v>33</v>
      </c>
      <c r="U6260">
        <v>2401.9499999999998</v>
      </c>
      <c r="V6260">
        <v>15</v>
      </c>
      <c r="W6260">
        <v>2.08</v>
      </c>
      <c r="X6260">
        <v>3.3620000000000001</v>
      </c>
      <c r="Y6260" s="8">
        <v>43412</v>
      </c>
    </row>
    <row r="6261" spans="1:25" x14ac:dyDescent="0.25">
      <c r="A6261">
        <v>-111.97809468</v>
      </c>
      <c r="B6261">
        <v>33.078490209999998</v>
      </c>
      <c r="C6261" t="s">
        <v>563</v>
      </c>
      <c r="D6261" t="s">
        <v>562</v>
      </c>
      <c r="E6261" t="s">
        <v>561</v>
      </c>
      <c r="F6261">
        <v>3739</v>
      </c>
      <c r="G6261">
        <v>176</v>
      </c>
      <c r="H6261">
        <v>13.333</v>
      </c>
      <c r="I6261">
        <v>3.0179999999999998</v>
      </c>
      <c r="J6261">
        <v>1</v>
      </c>
      <c r="K6261">
        <v>1172.4280000000001</v>
      </c>
      <c r="L6261" t="s">
        <v>560</v>
      </c>
      <c r="M6261" t="s">
        <v>559</v>
      </c>
      <c r="N6261" s="8">
        <v>43412</v>
      </c>
      <c r="O6261">
        <v>0</v>
      </c>
      <c r="P6261">
        <v>0</v>
      </c>
      <c r="Q6261">
        <v>6627.8670000000002</v>
      </c>
      <c r="R6261">
        <v>657.60199999999998</v>
      </c>
      <c r="S6261">
        <v>1.37</v>
      </c>
      <c r="T6261">
        <v>33</v>
      </c>
      <c r="U6261">
        <v>1992.7339999999999</v>
      </c>
      <c r="V6261">
        <v>15</v>
      </c>
      <c r="W6261">
        <v>2.0579999999999998</v>
      </c>
      <c r="X6261">
        <v>3.3260000000000001</v>
      </c>
      <c r="Y6261" s="8">
        <v>43412</v>
      </c>
    </row>
    <row r="6262" spans="1:25" x14ac:dyDescent="0.25">
      <c r="A6262">
        <v>-111.97809349000001</v>
      </c>
      <c r="B6262">
        <v>33.078482209999997</v>
      </c>
      <c r="C6262" t="s">
        <v>563</v>
      </c>
      <c r="D6262" t="s">
        <v>562</v>
      </c>
      <c r="E6262" t="s">
        <v>561</v>
      </c>
      <c r="F6262">
        <v>3740</v>
      </c>
      <c r="G6262">
        <v>183</v>
      </c>
      <c r="H6262">
        <v>13.333</v>
      </c>
      <c r="I6262">
        <v>2.9529999999999998</v>
      </c>
      <c r="J6262">
        <v>1</v>
      </c>
      <c r="K6262">
        <v>1172.4970000000001</v>
      </c>
      <c r="L6262" t="s">
        <v>560</v>
      </c>
      <c r="M6262" t="s">
        <v>559</v>
      </c>
      <c r="N6262" s="8">
        <v>43412</v>
      </c>
      <c r="O6262">
        <v>0</v>
      </c>
      <c r="P6262">
        <v>0</v>
      </c>
      <c r="Q6262">
        <v>5892.2690000000002</v>
      </c>
      <c r="R6262">
        <v>597.60900000000004</v>
      </c>
      <c r="S6262">
        <v>1.2450000000000001</v>
      </c>
      <c r="T6262">
        <v>33</v>
      </c>
      <c r="U6262">
        <v>1810.9369999999999</v>
      </c>
      <c r="V6262">
        <v>15</v>
      </c>
      <c r="W6262">
        <v>2.0129999999999999</v>
      </c>
      <c r="X6262">
        <v>3.254</v>
      </c>
      <c r="Y6262" s="8">
        <v>43412</v>
      </c>
    </row>
    <row r="6263" spans="1:25" x14ac:dyDescent="0.25">
      <c r="A6263">
        <v>-111.97809383000001</v>
      </c>
      <c r="B6263">
        <v>33.078474219999997</v>
      </c>
      <c r="C6263" t="s">
        <v>563</v>
      </c>
      <c r="D6263" t="s">
        <v>562</v>
      </c>
      <c r="E6263" t="s">
        <v>561</v>
      </c>
      <c r="F6263">
        <v>3741</v>
      </c>
      <c r="G6263">
        <v>181</v>
      </c>
      <c r="H6263">
        <v>13.333</v>
      </c>
      <c r="I6263">
        <v>3.0179999999999998</v>
      </c>
      <c r="J6263">
        <v>1</v>
      </c>
      <c r="K6263">
        <v>1172.4870000000001</v>
      </c>
      <c r="L6263" t="s">
        <v>560</v>
      </c>
      <c r="M6263" t="s">
        <v>559</v>
      </c>
      <c r="N6263" s="8">
        <v>43412</v>
      </c>
      <c r="O6263">
        <v>0</v>
      </c>
      <c r="P6263">
        <v>0</v>
      </c>
      <c r="Q6263">
        <v>4746.5990000000002</v>
      </c>
      <c r="R6263">
        <v>470.947</v>
      </c>
      <c r="S6263">
        <v>0.98099999999999998</v>
      </c>
      <c r="T6263">
        <v>33</v>
      </c>
      <c r="U6263">
        <v>1427.1120000000001</v>
      </c>
      <c r="V6263">
        <v>15</v>
      </c>
      <c r="W6263">
        <v>2.0579999999999998</v>
      </c>
      <c r="X6263">
        <v>3.3260000000000001</v>
      </c>
      <c r="Y6263" s="8">
        <v>43412</v>
      </c>
    </row>
    <row r="6264" spans="1:25" x14ac:dyDescent="0.25">
      <c r="A6264">
        <v>-111.97809383000001</v>
      </c>
      <c r="B6264">
        <v>33.078466220000003</v>
      </c>
      <c r="C6264" t="s">
        <v>563</v>
      </c>
      <c r="D6264" t="s">
        <v>562</v>
      </c>
      <c r="E6264" t="s">
        <v>561</v>
      </c>
      <c r="F6264">
        <v>3742</v>
      </c>
      <c r="G6264">
        <v>181</v>
      </c>
      <c r="H6264">
        <v>13.333</v>
      </c>
      <c r="I6264">
        <v>2.9860000000000002</v>
      </c>
      <c r="J6264">
        <v>1</v>
      </c>
      <c r="K6264">
        <v>1172.51</v>
      </c>
      <c r="L6264" t="s">
        <v>560</v>
      </c>
      <c r="M6264" t="s">
        <v>559</v>
      </c>
      <c r="N6264" s="8">
        <v>43412</v>
      </c>
      <c r="O6264">
        <v>0</v>
      </c>
      <c r="P6264">
        <v>0</v>
      </c>
      <c r="Q6264">
        <v>3650.5010000000002</v>
      </c>
      <c r="R6264">
        <v>366.17500000000001</v>
      </c>
      <c r="S6264">
        <v>0.76300000000000001</v>
      </c>
      <c r="T6264">
        <v>33</v>
      </c>
      <c r="U6264">
        <v>1109.6199999999999</v>
      </c>
      <c r="V6264">
        <v>15</v>
      </c>
      <c r="W6264">
        <v>2.036</v>
      </c>
      <c r="X6264">
        <v>3.29</v>
      </c>
      <c r="Y6264" s="8">
        <v>43412</v>
      </c>
    </row>
    <row r="6265" spans="1:25" x14ac:dyDescent="0.25">
      <c r="A6265">
        <v>-111.97809332</v>
      </c>
      <c r="B6265">
        <v>33.078458210000001</v>
      </c>
      <c r="C6265" t="s">
        <v>563</v>
      </c>
      <c r="D6265" t="s">
        <v>562</v>
      </c>
      <c r="E6265" t="s">
        <v>561</v>
      </c>
      <c r="F6265">
        <v>3743</v>
      </c>
      <c r="G6265">
        <v>184</v>
      </c>
      <c r="H6265">
        <v>13.333</v>
      </c>
      <c r="I6265">
        <v>2.887</v>
      </c>
      <c r="J6265">
        <v>1</v>
      </c>
      <c r="K6265">
        <v>1172.644</v>
      </c>
      <c r="L6265" t="s">
        <v>560</v>
      </c>
      <c r="M6265" t="s">
        <v>559</v>
      </c>
      <c r="N6265" s="8">
        <v>43412</v>
      </c>
      <c r="O6265">
        <v>0</v>
      </c>
      <c r="P6265">
        <v>0</v>
      </c>
      <c r="Q6265">
        <v>2637.7950000000001</v>
      </c>
      <c r="R6265">
        <v>273.61200000000002</v>
      </c>
      <c r="S6265">
        <v>0.56999999999999995</v>
      </c>
      <c r="T6265">
        <v>33</v>
      </c>
      <c r="U6265">
        <v>829.12800000000004</v>
      </c>
      <c r="V6265">
        <v>15</v>
      </c>
      <c r="W6265">
        <v>1.9690000000000001</v>
      </c>
      <c r="X6265">
        <v>3.181</v>
      </c>
      <c r="Y6265" s="8">
        <v>43412</v>
      </c>
    </row>
    <row r="6266" spans="1:25" x14ac:dyDescent="0.25">
      <c r="A6266">
        <v>-111.97809349000001</v>
      </c>
      <c r="B6266">
        <v>33.078449210000002</v>
      </c>
      <c r="C6266" t="s">
        <v>563</v>
      </c>
      <c r="D6266" t="s">
        <v>562</v>
      </c>
      <c r="E6266" t="s">
        <v>561</v>
      </c>
      <c r="F6266">
        <v>3744</v>
      </c>
      <c r="G6266">
        <v>183</v>
      </c>
      <c r="H6266">
        <v>13.333</v>
      </c>
      <c r="I6266">
        <v>3.0179999999999998</v>
      </c>
      <c r="J6266">
        <v>1</v>
      </c>
      <c r="K6266">
        <v>1172.615</v>
      </c>
      <c r="L6266" t="s">
        <v>560</v>
      </c>
      <c r="M6266" t="s">
        <v>559</v>
      </c>
      <c r="N6266" s="8">
        <v>43412</v>
      </c>
      <c r="O6266">
        <v>0</v>
      </c>
      <c r="P6266">
        <v>0</v>
      </c>
      <c r="Q6266">
        <v>2224.1970000000001</v>
      </c>
      <c r="R6266">
        <v>220.68</v>
      </c>
      <c r="S6266">
        <v>0.46</v>
      </c>
      <c r="T6266">
        <v>33</v>
      </c>
      <c r="U6266">
        <v>668.72699999999998</v>
      </c>
      <c r="V6266">
        <v>15</v>
      </c>
      <c r="W6266">
        <v>2.0579999999999998</v>
      </c>
      <c r="X6266">
        <v>3.3260000000000001</v>
      </c>
      <c r="Y6266" s="8">
        <v>43412</v>
      </c>
    </row>
    <row r="6267" spans="1:25" x14ac:dyDescent="0.25">
      <c r="A6267">
        <v>-111.97809417000001</v>
      </c>
      <c r="B6267">
        <v>33.078441220000002</v>
      </c>
      <c r="C6267" t="s">
        <v>563</v>
      </c>
      <c r="D6267" t="s">
        <v>562</v>
      </c>
      <c r="E6267" t="s">
        <v>561</v>
      </c>
      <c r="F6267">
        <v>3745</v>
      </c>
      <c r="G6267">
        <v>179</v>
      </c>
      <c r="H6267">
        <v>13.333</v>
      </c>
      <c r="I6267">
        <v>2.9860000000000002</v>
      </c>
      <c r="J6267">
        <v>1</v>
      </c>
      <c r="K6267">
        <v>1172.5719999999999</v>
      </c>
      <c r="L6267" t="s">
        <v>560</v>
      </c>
      <c r="M6267" t="s">
        <v>559</v>
      </c>
      <c r="N6267" s="8">
        <v>43412</v>
      </c>
      <c r="O6267">
        <v>0</v>
      </c>
      <c r="P6267">
        <v>0</v>
      </c>
      <c r="Q6267">
        <v>2671.0639999999999</v>
      </c>
      <c r="R6267">
        <v>267.92899999999997</v>
      </c>
      <c r="S6267">
        <v>0.55800000000000005</v>
      </c>
      <c r="T6267">
        <v>33</v>
      </c>
      <c r="U6267">
        <v>811.90700000000004</v>
      </c>
      <c r="V6267">
        <v>15</v>
      </c>
      <c r="W6267">
        <v>2.036</v>
      </c>
      <c r="X6267">
        <v>3.29</v>
      </c>
      <c r="Y6267" s="8">
        <v>43412</v>
      </c>
    </row>
    <row r="6268" spans="1:25" x14ac:dyDescent="0.25">
      <c r="A6268">
        <v>-111.978094</v>
      </c>
      <c r="B6268">
        <v>33.078433230000002</v>
      </c>
      <c r="C6268" t="s">
        <v>563</v>
      </c>
      <c r="D6268" t="s">
        <v>562</v>
      </c>
      <c r="E6268" t="s">
        <v>561</v>
      </c>
      <c r="F6268">
        <v>3746</v>
      </c>
      <c r="G6268">
        <v>180</v>
      </c>
      <c r="H6268">
        <v>13.333</v>
      </c>
      <c r="I6268">
        <v>2.9529999999999998</v>
      </c>
      <c r="J6268">
        <v>1</v>
      </c>
      <c r="K6268">
        <v>1172.598</v>
      </c>
      <c r="L6268" t="s">
        <v>560</v>
      </c>
      <c r="M6268" t="s">
        <v>559</v>
      </c>
      <c r="N6268" s="8">
        <v>43412</v>
      </c>
      <c r="O6268">
        <v>0</v>
      </c>
      <c r="P6268">
        <v>0</v>
      </c>
      <c r="Q6268">
        <v>2076.1970000000001</v>
      </c>
      <c r="R6268">
        <v>210.57300000000001</v>
      </c>
      <c r="S6268">
        <v>0.439</v>
      </c>
      <c r="T6268">
        <v>33</v>
      </c>
      <c r="U6268">
        <v>638.101</v>
      </c>
      <c r="V6268">
        <v>15</v>
      </c>
      <c r="W6268">
        <v>2.0129999999999999</v>
      </c>
      <c r="X6268">
        <v>3.254</v>
      </c>
      <c r="Y6268" s="8">
        <v>43412</v>
      </c>
    </row>
    <row r="6269" spans="1:25" x14ac:dyDescent="0.25">
      <c r="A6269">
        <v>-111.97809383000001</v>
      </c>
      <c r="B6269">
        <v>33.078424220000002</v>
      </c>
      <c r="C6269" t="s">
        <v>563</v>
      </c>
      <c r="D6269" t="s">
        <v>562</v>
      </c>
      <c r="E6269" t="s">
        <v>561</v>
      </c>
      <c r="F6269">
        <v>3747</v>
      </c>
      <c r="G6269">
        <v>181</v>
      </c>
      <c r="H6269">
        <v>13.333</v>
      </c>
      <c r="I6269">
        <v>3.2149999999999999</v>
      </c>
      <c r="J6269">
        <v>1</v>
      </c>
      <c r="K6269">
        <v>1172.5360000000001</v>
      </c>
      <c r="L6269" t="s">
        <v>560</v>
      </c>
      <c r="M6269" t="s">
        <v>559</v>
      </c>
      <c r="N6269" s="8">
        <v>43412</v>
      </c>
      <c r="O6269">
        <v>0</v>
      </c>
      <c r="P6269">
        <v>0</v>
      </c>
      <c r="Q6269">
        <v>791.173</v>
      </c>
      <c r="R6269">
        <v>73.691999999999993</v>
      </c>
      <c r="S6269">
        <v>0.154</v>
      </c>
      <c r="T6269">
        <v>33</v>
      </c>
      <c r="U6269">
        <v>223.31</v>
      </c>
      <c r="V6269">
        <v>15</v>
      </c>
      <c r="W6269">
        <v>2.1920000000000002</v>
      </c>
      <c r="X6269">
        <v>3.5430000000000001</v>
      </c>
      <c r="Y6269" s="8">
        <v>43412</v>
      </c>
    </row>
    <row r="6270" spans="1:25" x14ac:dyDescent="0.25">
      <c r="A6270">
        <v>-111.97824586</v>
      </c>
      <c r="B6270">
        <v>33.078408809999999</v>
      </c>
      <c r="C6270" t="s">
        <v>563</v>
      </c>
      <c r="D6270" t="s">
        <v>562</v>
      </c>
      <c r="E6270" t="s">
        <v>561</v>
      </c>
      <c r="F6270">
        <v>3748</v>
      </c>
      <c r="G6270">
        <v>5</v>
      </c>
      <c r="H6270">
        <v>13.333</v>
      </c>
      <c r="I6270">
        <v>3.5430000000000001</v>
      </c>
      <c r="J6270">
        <v>1</v>
      </c>
      <c r="K6270">
        <v>1172.1420000000001</v>
      </c>
      <c r="L6270" t="s">
        <v>560</v>
      </c>
      <c r="M6270" t="s">
        <v>559</v>
      </c>
      <c r="N6270" s="8">
        <v>43412</v>
      </c>
      <c r="O6270">
        <v>0</v>
      </c>
      <c r="P6270">
        <v>0</v>
      </c>
      <c r="Q6270">
        <v>514.06399999999996</v>
      </c>
      <c r="R6270">
        <v>43.448</v>
      </c>
      <c r="S6270">
        <v>9.0999999999999998E-2</v>
      </c>
      <c r="T6270">
        <v>33</v>
      </c>
      <c r="U6270">
        <v>131.661</v>
      </c>
      <c r="V6270">
        <v>16</v>
      </c>
      <c r="W6270">
        <v>2.4159999999999999</v>
      </c>
      <c r="X6270">
        <v>3.9039999999999999</v>
      </c>
      <c r="Y6270" s="8">
        <v>43412</v>
      </c>
    </row>
    <row r="6271" spans="1:25" x14ac:dyDescent="0.25">
      <c r="A6271">
        <v>-111.97824466</v>
      </c>
      <c r="B6271">
        <v>33.078417780000002</v>
      </c>
      <c r="C6271" t="s">
        <v>563</v>
      </c>
      <c r="D6271" t="s">
        <v>562</v>
      </c>
      <c r="E6271" t="s">
        <v>561</v>
      </c>
      <c r="F6271">
        <v>3749</v>
      </c>
      <c r="G6271">
        <v>358</v>
      </c>
      <c r="H6271">
        <v>13.333</v>
      </c>
      <c r="I6271">
        <v>3.2810000000000001</v>
      </c>
      <c r="J6271">
        <v>1</v>
      </c>
      <c r="K6271">
        <v>1172.4480000000001</v>
      </c>
      <c r="L6271" t="s">
        <v>560</v>
      </c>
      <c r="M6271" t="s">
        <v>559</v>
      </c>
      <c r="N6271" s="8">
        <v>43412</v>
      </c>
      <c r="O6271">
        <v>0</v>
      </c>
      <c r="P6271">
        <v>0</v>
      </c>
      <c r="Q6271">
        <v>630.06299999999999</v>
      </c>
      <c r="R6271">
        <v>57.512</v>
      </c>
      <c r="S6271">
        <v>0.12</v>
      </c>
      <c r="T6271">
        <v>33</v>
      </c>
      <c r="U6271">
        <v>174.28</v>
      </c>
      <c r="V6271">
        <v>16</v>
      </c>
      <c r="W6271">
        <v>2.2370000000000001</v>
      </c>
      <c r="X6271">
        <v>3.6150000000000002</v>
      </c>
      <c r="Y6271" s="8">
        <v>43412</v>
      </c>
    </row>
    <row r="6272" spans="1:25" x14ac:dyDescent="0.25">
      <c r="A6272">
        <v>-111.978245</v>
      </c>
      <c r="B6272">
        <v>33.07842677</v>
      </c>
      <c r="C6272" t="s">
        <v>563</v>
      </c>
      <c r="D6272" t="s">
        <v>562</v>
      </c>
      <c r="E6272" t="s">
        <v>561</v>
      </c>
      <c r="F6272">
        <v>3750</v>
      </c>
      <c r="G6272">
        <v>360</v>
      </c>
      <c r="H6272">
        <v>13.333</v>
      </c>
      <c r="I6272">
        <v>3.3140000000000001</v>
      </c>
      <c r="J6272">
        <v>1</v>
      </c>
      <c r="K6272">
        <v>1172.5029999999999</v>
      </c>
      <c r="L6272" t="s">
        <v>560</v>
      </c>
      <c r="M6272" t="s">
        <v>559</v>
      </c>
      <c r="N6272" s="8">
        <v>43412</v>
      </c>
      <c r="O6272">
        <v>0</v>
      </c>
      <c r="P6272">
        <v>0</v>
      </c>
      <c r="Q6272">
        <v>197.298</v>
      </c>
      <c r="R6272">
        <v>17.831</v>
      </c>
      <c r="S6272">
        <v>3.6999999999999998E-2</v>
      </c>
      <c r="T6272">
        <v>33</v>
      </c>
      <c r="U6272">
        <v>54.033999999999999</v>
      </c>
      <c r="V6272">
        <v>16</v>
      </c>
      <c r="W6272">
        <v>2.2589999999999999</v>
      </c>
      <c r="X6272">
        <v>3.6509999999999998</v>
      </c>
      <c r="Y6272" s="8">
        <v>43412</v>
      </c>
    </row>
    <row r="6273" spans="1:25" x14ac:dyDescent="0.25">
      <c r="A6273">
        <v>-111.97824549000001</v>
      </c>
      <c r="B6273">
        <v>33.07843579</v>
      </c>
      <c r="C6273" t="s">
        <v>563</v>
      </c>
      <c r="D6273" t="s">
        <v>562</v>
      </c>
      <c r="E6273" t="s">
        <v>561</v>
      </c>
      <c r="F6273">
        <v>3751</v>
      </c>
      <c r="G6273">
        <v>357</v>
      </c>
      <c r="H6273">
        <v>13.333</v>
      </c>
      <c r="I6273">
        <v>3.4119999999999999</v>
      </c>
      <c r="J6273">
        <v>1</v>
      </c>
      <c r="K6273">
        <v>1172.569</v>
      </c>
      <c r="L6273" t="s">
        <v>560</v>
      </c>
      <c r="M6273" t="s">
        <v>559</v>
      </c>
      <c r="N6273" s="8">
        <v>43412</v>
      </c>
      <c r="O6273">
        <v>0</v>
      </c>
      <c r="P6273">
        <v>0</v>
      </c>
      <c r="Q6273">
        <v>1331.346</v>
      </c>
      <c r="R6273">
        <v>116.852</v>
      </c>
      <c r="S6273">
        <v>0.24299999999999999</v>
      </c>
      <c r="T6273">
        <v>33</v>
      </c>
      <c r="U6273">
        <v>354.096</v>
      </c>
      <c r="V6273">
        <v>16</v>
      </c>
      <c r="W6273">
        <v>2.3260000000000001</v>
      </c>
      <c r="X6273">
        <v>3.76</v>
      </c>
      <c r="Y6273" s="8">
        <v>43412</v>
      </c>
    </row>
    <row r="6274" spans="1:25" x14ac:dyDescent="0.25">
      <c r="A6274">
        <v>-111.97824497000001</v>
      </c>
      <c r="B6274">
        <v>33.078445819999999</v>
      </c>
      <c r="C6274" t="s">
        <v>563</v>
      </c>
      <c r="D6274" t="s">
        <v>562</v>
      </c>
      <c r="E6274" t="s">
        <v>561</v>
      </c>
      <c r="F6274">
        <v>3752</v>
      </c>
      <c r="G6274">
        <v>354</v>
      </c>
      <c r="H6274">
        <v>13.333</v>
      </c>
      <c r="I6274">
        <v>3.6749999999999998</v>
      </c>
      <c r="J6274">
        <v>1</v>
      </c>
      <c r="K6274">
        <v>1172.53</v>
      </c>
      <c r="L6274" t="s">
        <v>560</v>
      </c>
      <c r="M6274" t="s">
        <v>559</v>
      </c>
      <c r="N6274" s="8">
        <v>43412</v>
      </c>
      <c r="O6274">
        <v>0</v>
      </c>
      <c r="P6274">
        <v>0</v>
      </c>
      <c r="Q6274">
        <v>1516.25</v>
      </c>
      <c r="R6274">
        <v>123.575</v>
      </c>
      <c r="S6274">
        <v>0.25700000000000001</v>
      </c>
      <c r="T6274">
        <v>33</v>
      </c>
      <c r="U6274">
        <v>374.46899999999999</v>
      </c>
      <c r="V6274">
        <v>16</v>
      </c>
      <c r="W6274">
        <v>2.5049999999999999</v>
      </c>
      <c r="X6274">
        <v>4.0490000000000004</v>
      </c>
      <c r="Y6274" s="8">
        <v>43412</v>
      </c>
    </row>
    <row r="6275" spans="1:25" x14ac:dyDescent="0.25">
      <c r="A6275">
        <v>-111.97824737000001</v>
      </c>
      <c r="B6275">
        <v>33.07845485</v>
      </c>
      <c r="C6275" t="s">
        <v>563</v>
      </c>
      <c r="D6275" t="s">
        <v>562</v>
      </c>
      <c r="E6275" t="s">
        <v>561</v>
      </c>
      <c r="F6275">
        <v>3753</v>
      </c>
      <c r="G6275">
        <v>8</v>
      </c>
      <c r="H6275">
        <v>13.333</v>
      </c>
      <c r="I6275">
        <v>3.379</v>
      </c>
      <c r="J6275">
        <v>1</v>
      </c>
      <c r="K6275">
        <v>1172.5229999999999</v>
      </c>
      <c r="L6275" t="s">
        <v>560</v>
      </c>
      <c r="M6275" t="s">
        <v>559</v>
      </c>
      <c r="N6275" s="8">
        <v>43412</v>
      </c>
      <c r="O6275">
        <v>0</v>
      </c>
      <c r="P6275">
        <v>0</v>
      </c>
      <c r="Q6275">
        <v>2976.6489999999999</v>
      </c>
      <c r="R6275">
        <v>263.79599999999999</v>
      </c>
      <c r="S6275">
        <v>0.55000000000000004</v>
      </c>
      <c r="T6275">
        <v>33</v>
      </c>
      <c r="U6275">
        <v>799.38099999999997</v>
      </c>
      <c r="V6275">
        <v>16</v>
      </c>
      <c r="W6275">
        <v>2.3039999999999998</v>
      </c>
      <c r="X6275">
        <v>3.7240000000000002</v>
      </c>
      <c r="Y6275" s="8">
        <v>43412</v>
      </c>
    </row>
    <row r="6276" spans="1:25" x14ac:dyDescent="0.25">
      <c r="A6276">
        <v>-111.97824396999999</v>
      </c>
      <c r="B6276">
        <v>33.078462819999999</v>
      </c>
      <c r="C6276" t="s">
        <v>563</v>
      </c>
      <c r="D6276" t="s">
        <v>562</v>
      </c>
      <c r="E6276" t="s">
        <v>561</v>
      </c>
      <c r="F6276">
        <v>3754</v>
      </c>
      <c r="G6276">
        <v>354</v>
      </c>
      <c r="H6276">
        <v>13.333</v>
      </c>
      <c r="I6276">
        <v>3.4449999999999998</v>
      </c>
      <c r="J6276">
        <v>1</v>
      </c>
      <c r="K6276">
        <v>1172.73</v>
      </c>
      <c r="L6276" t="s">
        <v>560</v>
      </c>
      <c r="M6276" t="s">
        <v>559</v>
      </c>
      <c r="N6276" s="8">
        <v>43412</v>
      </c>
      <c r="O6276">
        <v>0</v>
      </c>
      <c r="P6276">
        <v>0</v>
      </c>
      <c r="Q6276">
        <v>2466.4949999999999</v>
      </c>
      <c r="R6276">
        <v>214.42099999999999</v>
      </c>
      <c r="S6276">
        <v>0.44700000000000001</v>
      </c>
      <c r="T6276">
        <v>33</v>
      </c>
      <c r="U6276">
        <v>649.76199999999994</v>
      </c>
      <c r="V6276">
        <v>16</v>
      </c>
      <c r="W6276">
        <v>2.3490000000000002</v>
      </c>
      <c r="X6276">
        <v>3.7959999999999998</v>
      </c>
      <c r="Y6276" s="8">
        <v>43412</v>
      </c>
    </row>
    <row r="6277" spans="1:25" x14ac:dyDescent="0.25">
      <c r="A6277">
        <v>-111.97824516999999</v>
      </c>
      <c r="B6277">
        <v>33.078471780000001</v>
      </c>
      <c r="C6277" t="s">
        <v>563</v>
      </c>
      <c r="D6277" t="s">
        <v>562</v>
      </c>
      <c r="E6277" t="s">
        <v>561</v>
      </c>
      <c r="F6277">
        <v>3755</v>
      </c>
      <c r="G6277">
        <v>1</v>
      </c>
      <c r="H6277">
        <v>13.333</v>
      </c>
      <c r="I6277">
        <v>3.1819999999999999</v>
      </c>
      <c r="J6277">
        <v>1</v>
      </c>
      <c r="K6277">
        <v>1172.6379999999999</v>
      </c>
      <c r="L6277" t="s">
        <v>560</v>
      </c>
      <c r="M6277" t="s">
        <v>559</v>
      </c>
      <c r="N6277" s="8">
        <v>43412</v>
      </c>
      <c r="O6277">
        <v>0</v>
      </c>
      <c r="P6277">
        <v>0</v>
      </c>
      <c r="Q6277">
        <v>5194.732</v>
      </c>
      <c r="R6277">
        <v>488.84199999999998</v>
      </c>
      <c r="S6277">
        <v>1.018</v>
      </c>
      <c r="T6277">
        <v>33</v>
      </c>
      <c r="U6277">
        <v>1481.34</v>
      </c>
      <c r="V6277">
        <v>16</v>
      </c>
      <c r="W6277">
        <v>2.17</v>
      </c>
      <c r="X6277">
        <v>3.5070000000000001</v>
      </c>
      <c r="Y6277" s="8">
        <v>43412</v>
      </c>
    </row>
    <row r="6278" spans="1:25" x14ac:dyDescent="0.25">
      <c r="A6278">
        <v>-111.978245</v>
      </c>
      <c r="B6278">
        <v>33.078480769999999</v>
      </c>
      <c r="C6278" t="s">
        <v>563</v>
      </c>
      <c r="D6278" t="s">
        <v>562</v>
      </c>
      <c r="E6278" t="s">
        <v>561</v>
      </c>
      <c r="F6278">
        <v>3756</v>
      </c>
      <c r="G6278">
        <v>0</v>
      </c>
      <c r="H6278">
        <v>13.333</v>
      </c>
      <c r="I6278">
        <v>3.2149999999999999</v>
      </c>
      <c r="J6278">
        <v>1</v>
      </c>
      <c r="K6278">
        <v>1172.5229999999999</v>
      </c>
      <c r="L6278" t="s">
        <v>560</v>
      </c>
      <c r="M6278" t="s">
        <v>559</v>
      </c>
      <c r="N6278" s="8">
        <v>43412</v>
      </c>
      <c r="O6278">
        <v>0</v>
      </c>
      <c r="P6278">
        <v>0</v>
      </c>
      <c r="Q6278">
        <v>6836.2349999999997</v>
      </c>
      <c r="R6278">
        <v>636.74900000000002</v>
      </c>
      <c r="S6278">
        <v>1.327</v>
      </c>
      <c r="T6278">
        <v>33</v>
      </c>
      <c r="U6278">
        <v>1929.5419999999999</v>
      </c>
      <c r="V6278">
        <v>16</v>
      </c>
      <c r="W6278">
        <v>2.1920000000000002</v>
      </c>
      <c r="X6278">
        <v>3.5430000000000001</v>
      </c>
      <c r="Y6278" s="8">
        <v>43412</v>
      </c>
    </row>
    <row r="6279" spans="1:25" x14ac:dyDescent="0.25">
      <c r="A6279">
        <v>-111.978245</v>
      </c>
      <c r="B6279">
        <v>33.078489769999997</v>
      </c>
      <c r="C6279" t="s">
        <v>563</v>
      </c>
      <c r="D6279" t="s">
        <v>562</v>
      </c>
      <c r="E6279" t="s">
        <v>561</v>
      </c>
      <c r="F6279">
        <v>3757</v>
      </c>
      <c r="G6279">
        <v>360</v>
      </c>
      <c r="H6279">
        <v>13.333</v>
      </c>
      <c r="I6279">
        <v>3.3460000000000001</v>
      </c>
      <c r="J6279">
        <v>1</v>
      </c>
      <c r="K6279">
        <v>1172.415</v>
      </c>
      <c r="L6279" t="s">
        <v>560</v>
      </c>
      <c r="M6279" t="s">
        <v>559</v>
      </c>
      <c r="N6279" s="8">
        <v>43412</v>
      </c>
      <c r="O6279">
        <v>0</v>
      </c>
      <c r="P6279">
        <v>0</v>
      </c>
      <c r="Q6279">
        <v>8606.8459999999995</v>
      </c>
      <c r="R6279">
        <v>770.23099999999999</v>
      </c>
      <c r="S6279">
        <v>1.605</v>
      </c>
      <c r="T6279">
        <v>33</v>
      </c>
      <c r="U6279">
        <v>2334.0340000000001</v>
      </c>
      <c r="V6279">
        <v>16</v>
      </c>
      <c r="W6279">
        <v>2.282</v>
      </c>
      <c r="X6279">
        <v>3.6880000000000002</v>
      </c>
      <c r="Y6279" s="8">
        <v>43412</v>
      </c>
    </row>
    <row r="6280" spans="1:25" x14ac:dyDescent="0.25">
      <c r="A6280">
        <v>-111.97824634</v>
      </c>
      <c r="B6280">
        <v>33.078497779999999</v>
      </c>
      <c r="C6280" t="s">
        <v>563</v>
      </c>
      <c r="D6280" t="s">
        <v>562</v>
      </c>
      <c r="E6280" t="s">
        <v>561</v>
      </c>
      <c r="F6280">
        <v>3758</v>
      </c>
      <c r="G6280">
        <v>2</v>
      </c>
      <c r="H6280">
        <v>13.333</v>
      </c>
      <c r="I6280">
        <v>3.0510000000000002</v>
      </c>
      <c r="J6280">
        <v>1</v>
      </c>
      <c r="K6280">
        <v>1172.605</v>
      </c>
      <c r="L6280" t="s">
        <v>560</v>
      </c>
      <c r="M6280" t="s">
        <v>559</v>
      </c>
      <c r="N6280" s="8">
        <v>43412</v>
      </c>
      <c r="O6280">
        <v>0</v>
      </c>
      <c r="P6280">
        <v>0</v>
      </c>
      <c r="Q6280">
        <v>9311.5990000000002</v>
      </c>
      <c r="R6280">
        <v>913.94200000000001</v>
      </c>
      <c r="S6280">
        <v>1.9039999999999999</v>
      </c>
      <c r="T6280">
        <v>33</v>
      </c>
      <c r="U6280">
        <v>2769.5210000000002</v>
      </c>
      <c r="V6280">
        <v>16</v>
      </c>
      <c r="W6280">
        <v>2.08</v>
      </c>
      <c r="X6280">
        <v>3.3620000000000001</v>
      </c>
      <c r="Y6280" s="8">
        <v>43412</v>
      </c>
    </row>
    <row r="6281" spans="1:25" x14ac:dyDescent="0.25">
      <c r="A6281">
        <v>-111.9782438</v>
      </c>
      <c r="B6281">
        <v>33.078506840000003</v>
      </c>
      <c r="C6281" t="s">
        <v>563</v>
      </c>
      <c r="D6281" t="s">
        <v>562</v>
      </c>
      <c r="E6281" t="s">
        <v>561</v>
      </c>
      <c r="F6281">
        <v>3759</v>
      </c>
      <c r="G6281">
        <v>353</v>
      </c>
      <c r="H6281">
        <v>13.333</v>
      </c>
      <c r="I6281">
        <v>3.15</v>
      </c>
      <c r="J6281">
        <v>1</v>
      </c>
      <c r="K6281">
        <v>1172.4280000000001</v>
      </c>
      <c r="L6281" t="s">
        <v>560</v>
      </c>
      <c r="M6281" t="s">
        <v>559</v>
      </c>
      <c r="N6281" s="8">
        <v>43412</v>
      </c>
      <c r="O6281">
        <v>0</v>
      </c>
      <c r="P6281">
        <v>0</v>
      </c>
      <c r="Q6281">
        <v>10367.984</v>
      </c>
      <c r="R6281">
        <v>985.82600000000002</v>
      </c>
      <c r="S6281">
        <v>2.0539999999999998</v>
      </c>
      <c r="T6281">
        <v>33</v>
      </c>
      <c r="U6281">
        <v>2987.3519999999999</v>
      </c>
      <c r="V6281">
        <v>16</v>
      </c>
      <c r="W6281">
        <v>2.1469999999999998</v>
      </c>
      <c r="X6281">
        <v>3.4710000000000001</v>
      </c>
      <c r="Y6281" s="8">
        <v>43412</v>
      </c>
    </row>
    <row r="6282" spans="1:25" x14ac:dyDescent="0.25">
      <c r="A6282">
        <v>-111.9782467</v>
      </c>
      <c r="B6282">
        <v>33.078515899999999</v>
      </c>
      <c r="C6282" t="s">
        <v>563</v>
      </c>
      <c r="D6282" t="s">
        <v>562</v>
      </c>
      <c r="E6282" t="s">
        <v>561</v>
      </c>
      <c r="F6282">
        <v>3760</v>
      </c>
      <c r="G6282">
        <v>10</v>
      </c>
      <c r="H6282">
        <v>13.333</v>
      </c>
      <c r="I6282">
        <v>3.2149999999999999</v>
      </c>
      <c r="J6282">
        <v>1</v>
      </c>
      <c r="K6282">
        <v>1172.4739999999999</v>
      </c>
      <c r="L6282" t="s">
        <v>560</v>
      </c>
      <c r="M6282" t="s">
        <v>559</v>
      </c>
      <c r="N6282" s="8">
        <v>43412</v>
      </c>
      <c r="O6282">
        <v>0</v>
      </c>
      <c r="P6282">
        <v>0</v>
      </c>
      <c r="Q6282">
        <v>9480.3649999999998</v>
      </c>
      <c r="R6282">
        <v>883.03200000000004</v>
      </c>
      <c r="S6282">
        <v>1.84</v>
      </c>
      <c r="T6282">
        <v>33</v>
      </c>
      <c r="U6282">
        <v>2675.8530000000001</v>
      </c>
      <c r="V6282">
        <v>16</v>
      </c>
      <c r="W6282">
        <v>2.1920000000000002</v>
      </c>
      <c r="X6282">
        <v>3.5430000000000001</v>
      </c>
      <c r="Y6282" s="8">
        <v>43412</v>
      </c>
    </row>
    <row r="6283" spans="1:25" x14ac:dyDescent="0.25">
      <c r="A6283">
        <v>-111.97824346</v>
      </c>
      <c r="B6283">
        <v>33.078523879999999</v>
      </c>
      <c r="C6283" t="s">
        <v>563</v>
      </c>
      <c r="D6283" t="s">
        <v>562</v>
      </c>
      <c r="E6283" t="s">
        <v>561</v>
      </c>
      <c r="F6283">
        <v>3761</v>
      </c>
      <c r="G6283">
        <v>351</v>
      </c>
      <c r="H6283">
        <v>13.333</v>
      </c>
      <c r="I6283">
        <v>3.0510000000000002</v>
      </c>
      <c r="J6283">
        <v>1</v>
      </c>
      <c r="K6283">
        <v>1172.3789999999999</v>
      </c>
      <c r="L6283" t="s">
        <v>560</v>
      </c>
      <c r="M6283" t="s">
        <v>559</v>
      </c>
      <c r="N6283" s="8">
        <v>43412</v>
      </c>
      <c r="O6283">
        <v>0</v>
      </c>
      <c r="P6283">
        <v>0</v>
      </c>
      <c r="Q6283">
        <v>8409.384</v>
      </c>
      <c r="R6283">
        <v>825.38900000000001</v>
      </c>
      <c r="S6283">
        <v>1.72</v>
      </c>
      <c r="T6283">
        <v>33</v>
      </c>
      <c r="U6283">
        <v>2501.1779999999999</v>
      </c>
      <c r="V6283">
        <v>16</v>
      </c>
      <c r="W6283">
        <v>2.08</v>
      </c>
      <c r="X6283">
        <v>3.3620000000000001</v>
      </c>
      <c r="Y6283" s="8">
        <v>43412</v>
      </c>
    </row>
    <row r="6284" spans="1:25" x14ac:dyDescent="0.25">
      <c r="A6284">
        <v>-111.97824636999999</v>
      </c>
      <c r="B6284">
        <v>33.078532850000002</v>
      </c>
      <c r="C6284" t="s">
        <v>563</v>
      </c>
      <c r="D6284" t="s">
        <v>562</v>
      </c>
      <c r="E6284" t="s">
        <v>561</v>
      </c>
      <c r="F6284">
        <v>3762</v>
      </c>
      <c r="G6284">
        <v>8</v>
      </c>
      <c r="H6284">
        <v>13.333</v>
      </c>
      <c r="I6284">
        <v>2.92</v>
      </c>
      <c r="J6284">
        <v>1</v>
      </c>
      <c r="K6284">
        <v>1172.4839999999999</v>
      </c>
      <c r="L6284" t="s">
        <v>560</v>
      </c>
      <c r="M6284" t="s">
        <v>559</v>
      </c>
      <c r="N6284" s="8">
        <v>43412</v>
      </c>
      <c r="O6284">
        <v>0</v>
      </c>
      <c r="P6284">
        <v>0</v>
      </c>
      <c r="Q6284">
        <v>9164.1489999999994</v>
      </c>
      <c r="R6284">
        <v>939.89499999999998</v>
      </c>
      <c r="S6284">
        <v>1.958</v>
      </c>
      <c r="T6284">
        <v>33</v>
      </c>
      <c r="U6284">
        <v>2848.1669999999999</v>
      </c>
      <c r="V6284">
        <v>16</v>
      </c>
      <c r="W6284">
        <v>1.9910000000000001</v>
      </c>
      <c r="X6284">
        <v>3.218</v>
      </c>
      <c r="Y6284" s="8">
        <v>43412</v>
      </c>
    </row>
    <row r="6285" spans="1:25" x14ac:dyDescent="0.25">
      <c r="A6285">
        <v>-111.978245</v>
      </c>
      <c r="B6285">
        <v>33.078540769999996</v>
      </c>
      <c r="C6285" t="s">
        <v>563</v>
      </c>
      <c r="D6285" t="s">
        <v>562</v>
      </c>
      <c r="E6285" t="s">
        <v>561</v>
      </c>
      <c r="F6285">
        <v>3763</v>
      </c>
      <c r="G6285">
        <v>0</v>
      </c>
      <c r="H6285">
        <v>13.333</v>
      </c>
      <c r="I6285">
        <v>2.887</v>
      </c>
      <c r="J6285">
        <v>1</v>
      </c>
      <c r="K6285">
        <v>1172.5260000000001</v>
      </c>
      <c r="L6285" t="s">
        <v>560</v>
      </c>
      <c r="M6285" t="s">
        <v>559</v>
      </c>
      <c r="N6285" s="8">
        <v>43412</v>
      </c>
      <c r="O6285">
        <v>0</v>
      </c>
      <c r="P6285">
        <v>0</v>
      </c>
      <c r="Q6285">
        <v>9370.259</v>
      </c>
      <c r="R6285">
        <v>971.95500000000004</v>
      </c>
      <c r="S6285">
        <v>2.0249999999999999</v>
      </c>
      <c r="T6285">
        <v>33</v>
      </c>
      <c r="U6285">
        <v>2945.319</v>
      </c>
      <c r="V6285">
        <v>16</v>
      </c>
      <c r="W6285">
        <v>1.9690000000000001</v>
      </c>
      <c r="X6285">
        <v>3.181</v>
      </c>
      <c r="Y6285" s="8">
        <v>43412</v>
      </c>
    </row>
    <row r="6286" spans="1:25" x14ac:dyDescent="0.25">
      <c r="A6286">
        <v>-111.97824466</v>
      </c>
      <c r="B6286">
        <v>33.078549780000003</v>
      </c>
      <c r="C6286" t="s">
        <v>563</v>
      </c>
      <c r="D6286" t="s">
        <v>562</v>
      </c>
      <c r="E6286" t="s">
        <v>561</v>
      </c>
      <c r="F6286">
        <v>3764</v>
      </c>
      <c r="G6286">
        <v>358</v>
      </c>
      <c r="H6286">
        <v>13.333</v>
      </c>
      <c r="I6286">
        <v>3.2149999999999999</v>
      </c>
      <c r="J6286">
        <v>1</v>
      </c>
      <c r="K6286">
        <v>1172.4639999999999</v>
      </c>
      <c r="L6286" t="s">
        <v>560</v>
      </c>
      <c r="M6286" t="s">
        <v>559</v>
      </c>
      <c r="N6286" s="8">
        <v>43412</v>
      </c>
      <c r="O6286">
        <v>0</v>
      </c>
      <c r="P6286">
        <v>0</v>
      </c>
      <c r="Q6286">
        <v>9958.3510000000006</v>
      </c>
      <c r="R6286">
        <v>927.553</v>
      </c>
      <c r="S6286">
        <v>1.9319999999999999</v>
      </c>
      <c r="T6286">
        <v>33</v>
      </c>
      <c r="U6286">
        <v>2810.7660000000001</v>
      </c>
      <c r="V6286">
        <v>16</v>
      </c>
      <c r="W6286">
        <v>2.1920000000000002</v>
      </c>
      <c r="X6286">
        <v>3.5430000000000001</v>
      </c>
      <c r="Y6286" s="8">
        <v>43412</v>
      </c>
    </row>
    <row r="6287" spans="1:25" x14ac:dyDescent="0.25">
      <c r="A6287">
        <v>-111.97824466</v>
      </c>
      <c r="B6287">
        <v>33.078558780000002</v>
      </c>
      <c r="C6287" t="s">
        <v>563</v>
      </c>
      <c r="D6287" t="s">
        <v>562</v>
      </c>
      <c r="E6287" t="s">
        <v>561</v>
      </c>
      <c r="F6287">
        <v>3765</v>
      </c>
      <c r="G6287">
        <v>358</v>
      </c>
      <c r="H6287">
        <v>13.333</v>
      </c>
      <c r="I6287">
        <v>2.9860000000000002</v>
      </c>
      <c r="J6287">
        <v>1</v>
      </c>
      <c r="K6287">
        <v>1172.5129999999999</v>
      </c>
      <c r="L6287" t="s">
        <v>560</v>
      </c>
      <c r="M6287" t="s">
        <v>559</v>
      </c>
      <c r="N6287" s="8">
        <v>43412</v>
      </c>
      <c r="O6287">
        <v>0</v>
      </c>
      <c r="P6287">
        <v>0</v>
      </c>
      <c r="Q6287">
        <v>10514.277</v>
      </c>
      <c r="R6287">
        <v>1054.6669999999999</v>
      </c>
      <c r="S6287">
        <v>2.1970000000000001</v>
      </c>
      <c r="T6287">
        <v>33</v>
      </c>
      <c r="U6287">
        <v>3195.96</v>
      </c>
      <c r="V6287">
        <v>16</v>
      </c>
      <c r="W6287">
        <v>2.036</v>
      </c>
      <c r="X6287">
        <v>3.29</v>
      </c>
      <c r="Y6287" s="8">
        <v>43412</v>
      </c>
    </row>
    <row r="6288" spans="1:25" x14ac:dyDescent="0.25">
      <c r="A6288">
        <v>-111.97824516999999</v>
      </c>
      <c r="B6288">
        <v>33.078566780000003</v>
      </c>
      <c r="C6288" t="s">
        <v>563</v>
      </c>
      <c r="D6288" t="s">
        <v>562</v>
      </c>
      <c r="E6288" t="s">
        <v>561</v>
      </c>
      <c r="F6288">
        <v>3766</v>
      </c>
      <c r="G6288">
        <v>1</v>
      </c>
      <c r="H6288">
        <v>13.333</v>
      </c>
      <c r="I6288">
        <v>2.92</v>
      </c>
      <c r="J6288">
        <v>1</v>
      </c>
      <c r="K6288">
        <v>1172.451</v>
      </c>
      <c r="L6288" t="s">
        <v>560</v>
      </c>
      <c r="M6288" t="s">
        <v>559</v>
      </c>
      <c r="N6288" s="8">
        <v>43412</v>
      </c>
      <c r="O6288">
        <v>0</v>
      </c>
      <c r="P6288">
        <v>0</v>
      </c>
      <c r="Q6288">
        <v>11529.572</v>
      </c>
      <c r="R6288">
        <v>1182.498</v>
      </c>
      <c r="S6288">
        <v>2.464</v>
      </c>
      <c r="T6288">
        <v>33</v>
      </c>
      <c r="U6288">
        <v>3583.328</v>
      </c>
      <c r="V6288">
        <v>16</v>
      </c>
      <c r="W6288">
        <v>1.9910000000000001</v>
      </c>
      <c r="X6288">
        <v>3.218</v>
      </c>
      <c r="Y6288" s="8">
        <v>43412</v>
      </c>
    </row>
    <row r="6289" spans="1:25" x14ac:dyDescent="0.25">
      <c r="A6289">
        <v>-111.97824466</v>
      </c>
      <c r="B6289">
        <v>33.078575780000001</v>
      </c>
      <c r="C6289" t="s">
        <v>563</v>
      </c>
      <c r="D6289" t="s">
        <v>562</v>
      </c>
      <c r="E6289" t="s">
        <v>561</v>
      </c>
      <c r="F6289">
        <v>3767</v>
      </c>
      <c r="G6289">
        <v>358</v>
      </c>
      <c r="H6289">
        <v>13.333</v>
      </c>
      <c r="I6289">
        <v>3.117</v>
      </c>
      <c r="J6289">
        <v>1</v>
      </c>
      <c r="K6289">
        <v>1172.431</v>
      </c>
      <c r="L6289" t="s">
        <v>560</v>
      </c>
      <c r="M6289" t="s">
        <v>559</v>
      </c>
      <c r="N6289" s="8">
        <v>43412</v>
      </c>
      <c r="O6289">
        <v>0</v>
      </c>
      <c r="P6289">
        <v>0</v>
      </c>
      <c r="Q6289">
        <v>10444.27</v>
      </c>
      <c r="R6289">
        <v>1003.533</v>
      </c>
      <c r="S6289">
        <v>2.0910000000000002</v>
      </c>
      <c r="T6289">
        <v>33</v>
      </c>
      <c r="U6289">
        <v>3041.01</v>
      </c>
      <c r="V6289">
        <v>16</v>
      </c>
      <c r="W6289">
        <v>2.125</v>
      </c>
      <c r="X6289">
        <v>3.4340000000000002</v>
      </c>
      <c r="Y6289" s="8">
        <v>43412</v>
      </c>
    </row>
    <row r="6290" spans="1:25" x14ac:dyDescent="0.25">
      <c r="A6290">
        <v>-111.97824482999999</v>
      </c>
      <c r="B6290">
        <v>33.078583780000002</v>
      </c>
      <c r="C6290" t="s">
        <v>563</v>
      </c>
      <c r="D6290" t="s">
        <v>562</v>
      </c>
      <c r="E6290" t="s">
        <v>561</v>
      </c>
      <c r="F6290">
        <v>3768</v>
      </c>
      <c r="G6290">
        <v>359</v>
      </c>
      <c r="H6290">
        <v>13.333</v>
      </c>
      <c r="I6290">
        <v>3.0510000000000002</v>
      </c>
      <c r="J6290">
        <v>1</v>
      </c>
      <c r="K6290">
        <v>1172.51</v>
      </c>
      <c r="L6290" t="s">
        <v>560</v>
      </c>
      <c r="M6290" t="s">
        <v>559</v>
      </c>
      <c r="N6290" s="8">
        <v>43412</v>
      </c>
      <c r="O6290">
        <v>0</v>
      </c>
      <c r="P6290">
        <v>0</v>
      </c>
      <c r="Q6290">
        <v>11054.504000000001</v>
      </c>
      <c r="R6290">
        <v>1085.01</v>
      </c>
      <c r="S6290">
        <v>2.2599999999999998</v>
      </c>
      <c r="T6290">
        <v>33</v>
      </c>
      <c r="U6290">
        <v>3287.9079999999999</v>
      </c>
      <c r="V6290">
        <v>16</v>
      </c>
      <c r="W6290">
        <v>2.08</v>
      </c>
      <c r="X6290">
        <v>3.3620000000000001</v>
      </c>
      <c r="Y6290" s="8">
        <v>43412</v>
      </c>
    </row>
    <row r="6291" spans="1:25" x14ac:dyDescent="0.25">
      <c r="A6291">
        <v>-111.97824516999999</v>
      </c>
      <c r="B6291">
        <v>33.078592780000001</v>
      </c>
      <c r="C6291" t="s">
        <v>563</v>
      </c>
      <c r="D6291" t="s">
        <v>562</v>
      </c>
      <c r="E6291" t="s">
        <v>561</v>
      </c>
      <c r="F6291">
        <v>3769</v>
      </c>
      <c r="G6291">
        <v>1</v>
      </c>
      <c r="H6291">
        <v>13.333</v>
      </c>
      <c r="I6291">
        <v>3.2480000000000002</v>
      </c>
      <c r="J6291">
        <v>1</v>
      </c>
      <c r="K6291">
        <v>1172.402</v>
      </c>
      <c r="L6291" t="s">
        <v>560</v>
      </c>
      <c r="M6291" t="s">
        <v>559</v>
      </c>
      <c r="N6291" s="8">
        <v>43412</v>
      </c>
      <c r="O6291">
        <v>0</v>
      </c>
      <c r="P6291">
        <v>0</v>
      </c>
      <c r="Q6291">
        <v>12769.705</v>
      </c>
      <c r="R6291">
        <v>1177.3969999999999</v>
      </c>
      <c r="S6291">
        <v>2.4529999999999998</v>
      </c>
      <c r="T6291">
        <v>33</v>
      </c>
      <c r="U6291">
        <v>3567.87</v>
      </c>
      <c r="V6291">
        <v>16</v>
      </c>
      <c r="W6291">
        <v>2.2149999999999999</v>
      </c>
      <c r="X6291">
        <v>3.5790000000000002</v>
      </c>
      <c r="Y6291" s="8">
        <v>43412</v>
      </c>
    </row>
    <row r="6292" spans="1:25" x14ac:dyDescent="0.25">
      <c r="A6292">
        <v>-111.97824482999999</v>
      </c>
      <c r="B6292">
        <v>33.078600780000002</v>
      </c>
      <c r="C6292" t="s">
        <v>563</v>
      </c>
      <c r="D6292" t="s">
        <v>562</v>
      </c>
      <c r="E6292" t="s">
        <v>561</v>
      </c>
      <c r="F6292">
        <v>3770</v>
      </c>
      <c r="G6292">
        <v>359</v>
      </c>
      <c r="H6292">
        <v>13.333</v>
      </c>
      <c r="I6292">
        <v>3.0510000000000002</v>
      </c>
      <c r="J6292">
        <v>1</v>
      </c>
      <c r="K6292">
        <v>1172.346</v>
      </c>
      <c r="L6292" t="s">
        <v>560</v>
      </c>
      <c r="M6292" t="s">
        <v>559</v>
      </c>
      <c r="N6292" s="8">
        <v>43412</v>
      </c>
      <c r="O6292">
        <v>0</v>
      </c>
      <c r="P6292">
        <v>0</v>
      </c>
      <c r="Q6292">
        <v>13163.804</v>
      </c>
      <c r="R6292">
        <v>1292.039</v>
      </c>
      <c r="S6292">
        <v>2.6920000000000002</v>
      </c>
      <c r="T6292">
        <v>33</v>
      </c>
      <c r="U6292">
        <v>3915.2710000000002</v>
      </c>
      <c r="V6292">
        <v>16</v>
      </c>
      <c r="W6292">
        <v>2.08</v>
      </c>
      <c r="X6292">
        <v>3.3620000000000001</v>
      </c>
      <c r="Y6292" s="8">
        <v>43412</v>
      </c>
    </row>
    <row r="6293" spans="1:25" x14ac:dyDescent="0.25">
      <c r="A6293">
        <v>-111.978245</v>
      </c>
      <c r="B6293">
        <v>33.07860977</v>
      </c>
      <c r="C6293" t="s">
        <v>563</v>
      </c>
      <c r="D6293" t="s">
        <v>562</v>
      </c>
      <c r="E6293" t="s">
        <v>561</v>
      </c>
      <c r="F6293">
        <v>3771</v>
      </c>
      <c r="G6293">
        <v>360</v>
      </c>
      <c r="H6293">
        <v>13.333</v>
      </c>
      <c r="I6293">
        <v>3.0840000000000001</v>
      </c>
      <c r="J6293">
        <v>1</v>
      </c>
      <c r="K6293">
        <v>1172.395</v>
      </c>
      <c r="L6293" t="s">
        <v>560</v>
      </c>
      <c r="M6293" t="s">
        <v>559</v>
      </c>
      <c r="N6293" s="8">
        <v>43412</v>
      </c>
      <c r="O6293">
        <v>0</v>
      </c>
      <c r="P6293">
        <v>0</v>
      </c>
      <c r="Q6293">
        <v>12741.834000000001</v>
      </c>
      <c r="R6293">
        <v>1237.318</v>
      </c>
      <c r="S6293">
        <v>2.5779999999999998</v>
      </c>
      <c r="T6293">
        <v>33</v>
      </c>
      <c r="U6293">
        <v>3749.4490000000001</v>
      </c>
      <c r="V6293">
        <v>16</v>
      </c>
      <c r="W6293">
        <v>2.1030000000000002</v>
      </c>
      <c r="X6293">
        <v>3.3980000000000001</v>
      </c>
      <c r="Y6293" s="8">
        <v>43412</v>
      </c>
    </row>
    <row r="6294" spans="1:25" x14ac:dyDescent="0.25">
      <c r="A6294">
        <v>-111.97824417</v>
      </c>
      <c r="B6294">
        <v>33.078618779999999</v>
      </c>
      <c r="C6294" t="s">
        <v>563</v>
      </c>
      <c r="D6294" t="s">
        <v>562</v>
      </c>
      <c r="E6294" t="s">
        <v>561</v>
      </c>
      <c r="F6294">
        <v>3772</v>
      </c>
      <c r="G6294">
        <v>1</v>
      </c>
      <c r="H6294">
        <v>13.333</v>
      </c>
      <c r="I6294">
        <v>3.0840000000000001</v>
      </c>
      <c r="J6294">
        <v>1</v>
      </c>
      <c r="K6294">
        <v>1172.415</v>
      </c>
      <c r="L6294" t="s">
        <v>560</v>
      </c>
      <c r="M6294" t="s">
        <v>559</v>
      </c>
      <c r="N6294" s="8">
        <v>43412</v>
      </c>
      <c r="O6294">
        <v>0</v>
      </c>
      <c r="P6294">
        <v>0</v>
      </c>
      <c r="Q6294">
        <v>13139.898999999999</v>
      </c>
      <c r="R6294">
        <v>1275.973</v>
      </c>
      <c r="S6294">
        <v>2.6579999999999999</v>
      </c>
      <c r="T6294">
        <v>33</v>
      </c>
      <c r="U6294">
        <v>3866.585</v>
      </c>
      <c r="V6294">
        <v>16</v>
      </c>
      <c r="W6294">
        <v>2.1030000000000002</v>
      </c>
      <c r="X6294">
        <v>3.3980000000000001</v>
      </c>
      <c r="Y6294" s="8">
        <v>43412</v>
      </c>
    </row>
    <row r="6295" spans="1:25" x14ac:dyDescent="0.25">
      <c r="A6295">
        <v>-111.978244</v>
      </c>
      <c r="B6295">
        <v>33.07862677</v>
      </c>
      <c r="C6295" t="s">
        <v>563</v>
      </c>
      <c r="D6295" t="s">
        <v>562</v>
      </c>
      <c r="E6295" t="s">
        <v>561</v>
      </c>
      <c r="F6295">
        <v>3773</v>
      </c>
      <c r="G6295">
        <v>0</v>
      </c>
      <c r="H6295">
        <v>13.333</v>
      </c>
      <c r="I6295">
        <v>3.0179999999999998</v>
      </c>
      <c r="J6295">
        <v>1</v>
      </c>
      <c r="K6295">
        <v>1172.444</v>
      </c>
      <c r="L6295" t="s">
        <v>560</v>
      </c>
      <c r="M6295" t="s">
        <v>559</v>
      </c>
      <c r="N6295" s="8">
        <v>43412</v>
      </c>
      <c r="O6295">
        <v>0</v>
      </c>
      <c r="P6295">
        <v>0</v>
      </c>
      <c r="Q6295">
        <v>11693.16</v>
      </c>
      <c r="R6295">
        <v>1160.1690000000001</v>
      </c>
      <c r="S6295">
        <v>2.4169999999999998</v>
      </c>
      <c r="T6295">
        <v>33</v>
      </c>
      <c r="U6295">
        <v>3515.6640000000002</v>
      </c>
      <c r="V6295">
        <v>16</v>
      </c>
      <c r="W6295">
        <v>2.0579999999999998</v>
      </c>
      <c r="X6295">
        <v>3.3260000000000001</v>
      </c>
      <c r="Y6295" s="8">
        <v>43412</v>
      </c>
    </row>
    <row r="6296" spans="1:25" x14ac:dyDescent="0.25">
      <c r="A6296">
        <v>-111.97824434</v>
      </c>
      <c r="B6296">
        <v>33.078635779999999</v>
      </c>
      <c r="C6296" t="s">
        <v>563</v>
      </c>
      <c r="D6296" t="s">
        <v>562</v>
      </c>
      <c r="E6296" t="s">
        <v>561</v>
      </c>
      <c r="F6296">
        <v>3774</v>
      </c>
      <c r="G6296">
        <v>2</v>
      </c>
      <c r="H6296">
        <v>13.333</v>
      </c>
      <c r="I6296">
        <v>2.887</v>
      </c>
      <c r="J6296">
        <v>1</v>
      </c>
      <c r="K6296">
        <v>1172.4739999999999</v>
      </c>
      <c r="L6296" t="s">
        <v>560</v>
      </c>
      <c r="M6296" t="s">
        <v>559</v>
      </c>
      <c r="N6296" s="8">
        <v>43412</v>
      </c>
      <c r="O6296">
        <v>0</v>
      </c>
      <c r="P6296">
        <v>0</v>
      </c>
      <c r="Q6296">
        <v>11132.553</v>
      </c>
      <c r="R6296">
        <v>1154.7539999999999</v>
      </c>
      <c r="S6296">
        <v>2.4060000000000001</v>
      </c>
      <c r="T6296">
        <v>33</v>
      </c>
      <c r="U6296">
        <v>3499.2539999999999</v>
      </c>
      <c r="V6296">
        <v>16</v>
      </c>
      <c r="W6296">
        <v>1.9690000000000001</v>
      </c>
      <c r="X6296">
        <v>3.181</v>
      </c>
      <c r="Y6296" s="8">
        <v>43412</v>
      </c>
    </row>
    <row r="6297" spans="1:25" x14ac:dyDescent="0.25">
      <c r="A6297">
        <v>-111.97824432</v>
      </c>
      <c r="B6297">
        <v>33.078643790000001</v>
      </c>
      <c r="C6297" t="s">
        <v>563</v>
      </c>
      <c r="D6297" t="s">
        <v>562</v>
      </c>
      <c r="E6297" t="s">
        <v>561</v>
      </c>
      <c r="F6297">
        <v>3775</v>
      </c>
      <c r="G6297">
        <v>356</v>
      </c>
      <c r="H6297">
        <v>13.333</v>
      </c>
      <c r="I6297">
        <v>3.2149999999999999</v>
      </c>
      <c r="J6297">
        <v>1</v>
      </c>
      <c r="K6297">
        <v>1172.4380000000001</v>
      </c>
      <c r="L6297" t="s">
        <v>560</v>
      </c>
      <c r="M6297" t="s">
        <v>559</v>
      </c>
      <c r="N6297" s="8">
        <v>43412</v>
      </c>
      <c r="O6297">
        <v>0</v>
      </c>
      <c r="P6297">
        <v>0</v>
      </c>
      <c r="Q6297">
        <v>11295.37</v>
      </c>
      <c r="R6297">
        <v>1052.087</v>
      </c>
      <c r="S6297">
        <v>2.1920000000000002</v>
      </c>
      <c r="T6297">
        <v>33</v>
      </c>
      <c r="U6297">
        <v>3188.143</v>
      </c>
      <c r="V6297">
        <v>16</v>
      </c>
      <c r="W6297">
        <v>2.1920000000000002</v>
      </c>
      <c r="X6297">
        <v>3.5430000000000001</v>
      </c>
      <c r="Y6297" s="8">
        <v>43412</v>
      </c>
    </row>
    <row r="6298" spans="1:25" x14ac:dyDescent="0.25">
      <c r="A6298">
        <v>-111.97824516999999</v>
      </c>
      <c r="B6298">
        <v>33.078652779999999</v>
      </c>
      <c r="C6298" t="s">
        <v>563</v>
      </c>
      <c r="D6298" t="s">
        <v>562</v>
      </c>
      <c r="E6298" t="s">
        <v>561</v>
      </c>
      <c r="F6298">
        <v>3776</v>
      </c>
      <c r="G6298">
        <v>1</v>
      </c>
      <c r="H6298">
        <v>13.333</v>
      </c>
      <c r="I6298">
        <v>3.0179999999999998</v>
      </c>
      <c r="J6298">
        <v>1</v>
      </c>
      <c r="K6298">
        <v>1172.4770000000001</v>
      </c>
      <c r="L6298" t="s">
        <v>560</v>
      </c>
      <c r="M6298" t="s">
        <v>559</v>
      </c>
      <c r="N6298" s="8">
        <v>43412</v>
      </c>
      <c r="O6298">
        <v>0</v>
      </c>
      <c r="P6298">
        <v>0</v>
      </c>
      <c r="Q6298">
        <v>10582.575999999999</v>
      </c>
      <c r="R6298">
        <v>1049.98</v>
      </c>
      <c r="S6298">
        <v>2.1869999999999998</v>
      </c>
      <c r="T6298">
        <v>33</v>
      </c>
      <c r="U6298">
        <v>3181.7559999999999</v>
      </c>
      <c r="V6298">
        <v>16</v>
      </c>
      <c r="W6298">
        <v>2.0579999999999998</v>
      </c>
      <c r="X6298">
        <v>3.3260000000000001</v>
      </c>
      <c r="Y6298" s="8">
        <v>43412</v>
      </c>
    </row>
    <row r="6299" spans="1:25" x14ac:dyDescent="0.25">
      <c r="A6299">
        <v>-111.97824417</v>
      </c>
      <c r="B6299">
        <v>33.07866078</v>
      </c>
      <c r="C6299" t="s">
        <v>563</v>
      </c>
      <c r="D6299" t="s">
        <v>562</v>
      </c>
      <c r="E6299" t="s">
        <v>561</v>
      </c>
      <c r="F6299">
        <v>3777</v>
      </c>
      <c r="G6299">
        <v>1</v>
      </c>
      <c r="H6299">
        <v>13.333</v>
      </c>
      <c r="I6299">
        <v>3.0510000000000002</v>
      </c>
      <c r="J6299">
        <v>1</v>
      </c>
      <c r="K6299">
        <v>1172.4739999999999</v>
      </c>
      <c r="L6299" t="s">
        <v>560</v>
      </c>
      <c r="M6299" t="s">
        <v>559</v>
      </c>
      <c r="N6299" s="8">
        <v>43412</v>
      </c>
      <c r="O6299">
        <v>0</v>
      </c>
      <c r="P6299">
        <v>0</v>
      </c>
      <c r="Q6299">
        <v>10681.06</v>
      </c>
      <c r="R6299">
        <v>1048.356</v>
      </c>
      <c r="S6299">
        <v>2.1840000000000002</v>
      </c>
      <c r="T6299">
        <v>33</v>
      </c>
      <c r="U6299">
        <v>3176.8359999999998</v>
      </c>
      <c r="V6299">
        <v>16</v>
      </c>
      <c r="W6299">
        <v>2.08</v>
      </c>
      <c r="X6299">
        <v>3.3620000000000001</v>
      </c>
      <c r="Y6299" s="8">
        <v>43412</v>
      </c>
    </row>
    <row r="6300" spans="1:25" x14ac:dyDescent="0.25">
      <c r="A6300">
        <v>-111.97824434</v>
      </c>
      <c r="B6300">
        <v>33.078669779999998</v>
      </c>
      <c r="C6300" t="s">
        <v>563</v>
      </c>
      <c r="D6300" t="s">
        <v>562</v>
      </c>
      <c r="E6300" t="s">
        <v>561</v>
      </c>
      <c r="F6300">
        <v>3778</v>
      </c>
      <c r="G6300">
        <v>2</v>
      </c>
      <c r="H6300">
        <v>13.333</v>
      </c>
      <c r="I6300">
        <v>2.9860000000000002</v>
      </c>
      <c r="J6300">
        <v>1</v>
      </c>
      <c r="K6300">
        <v>1172.4739999999999</v>
      </c>
      <c r="L6300" t="s">
        <v>560</v>
      </c>
      <c r="M6300" t="s">
        <v>559</v>
      </c>
      <c r="N6300" s="8">
        <v>43412</v>
      </c>
      <c r="O6300">
        <v>0</v>
      </c>
      <c r="P6300">
        <v>0</v>
      </c>
      <c r="Q6300">
        <v>10720.772999999999</v>
      </c>
      <c r="R6300">
        <v>1075.3800000000001</v>
      </c>
      <c r="S6300">
        <v>2.2400000000000002</v>
      </c>
      <c r="T6300">
        <v>33</v>
      </c>
      <c r="U6300">
        <v>3258.7269999999999</v>
      </c>
      <c r="V6300">
        <v>16</v>
      </c>
      <c r="W6300">
        <v>2.036</v>
      </c>
      <c r="X6300">
        <v>3.29</v>
      </c>
      <c r="Y6300" s="8">
        <v>43412</v>
      </c>
    </row>
    <row r="6301" spans="1:25" x14ac:dyDescent="0.25">
      <c r="A6301">
        <v>-111.97824468</v>
      </c>
      <c r="B6301">
        <v>33.07867779</v>
      </c>
      <c r="C6301" t="s">
        <v>563</v>
      </c>
      <c r="D6301" t="s">
        <v>562</v>
      </c>
      <c r="E6301" t="s">
        <v>561</v>
      </c>
      <c r="F6301">
        <v>3779</v>
      </c>
      <c r="G6301">
        <v>4</v>
      </c>
      <c r="H6301">
        <v>13.333</v>
      </c>
      <c r="I6301">
        <v>3.0510000000000002</v>
      </c>
      <c r="J6301">
        <v>1</v>
      </c>
      <c r="K6301">
        <v>1172.405</v>
      </c>
      <c r="L6301" t="s">
        <v>560</v>
      </c>
      <c r="M6301" t="s">
        <v>559</v>
      </c>
      <c r="N6301" s="8">
        <v>43412</v>
      </c>
      <c r="O6301">
        <v>0</v>
      </c>
      <c r="P6301">
        <v>0</v>
      </c>
      <c r="Q6301">
        <v>9443.5159999999996</v>
      </c>
      <c r="R6301">
        <v>926.89</v>
      </c>
      <c r="S6301">
        <v>1.931</v>
      </c>
      <c r="T6301">
        <v>33</v>
      </c>
      <c r="U6301">
        <v>2808.7570000000001</v>
      </c>
      <c r="V6301">
        <v>16</v>
      </c>
      <c r="W6301">
        <v>2.08</v>
      </c>
      <c r="X6301">
        <v>3.3620000000000001</v>
      </c>
      <c r="Y6301" s="8">
        <v>43412</v>
      </c>
    </row>
    <row r="6302" spans="1:25" x14ac:dyDescent="0.25">
      <c r="A6302">
        <v>-111.97824417</v>
      </c>
      <c r="B6302">
        <v>33.078686779999998</v>
      </c>
      <c r="C6302" t="s">
        <v>563</v>
      </c>
      <c r="D6302" t="s">
        <v>562</v>
      </c>
      <c r="E6302" t="s">
        <v>561</v>
      </c>
      <c r="F6302">
        <v>3780</v>
      </c>
      <c r="G6302">
        <v>1</v>
      </c>
      <c r="H6302">
        <v>13.333</v>
      </c>
      <c r="I6302">
        <v>3.1819999999999999</v>
      </c>
      <c r="J6302">
        <v>1</v>
      </c>
      <c r="K6302">
        <v>1172.405</v>
      </c>
      <c r="L6302" t="s">
        <v>560</v>
      </c>
      <c r="M6302" t="s">
        <v>559</v>
      </c>
      <c r="N6302" s="8">
        <v>43412</v>
      </c>
      <c r="O6302">
        <v>0</v>
      </c>
      <c r="P6302">
        <v>0</v>
      </c>
      <c r="Q6302">
        <v>11351.993</v>
      </c>
      <c r="R6302">
        <v>1068.2619999999999</v>
      </c>
      <c r="S6302">
        <v>2.226</v>
      </c>
      <c r="T6302">
        <v>33</v>
      </c>
      <c r="U6302">
        <v>3237.1570000000002</v>
      </c>
      <c r="V6302">
        <v>16</v>
      </c>
      <c r="W6302">
        <v>2.17</v>
      </c>
      <c r="X6302">
        <v>3.5070000000000001</v>
      </c>
      <c r="Y6302" s="8">
        <v>43412</v>
      </c>
    </row>
    <row r="6303" spans="1:25" x14ac:dyDescent="0.25">
      <c r="A6303">
        <v>-111.97824383</v>
      </c>
      <c r="B6303">
        <v>33.078694779999999</v>
      </c>
      <c r="C6303" t="s">
        <v>563</v>
      </c>
      <c r="D6303" t="s">
        <v>562</v>
      </c>
      <c r="E6303" t="s">
        <v>561</v>
      </c>
      <c r="F6303">
        <v>3781</v>
      </c>
      <c r="G6303">
        <v>359</v>
      </c>
      <c r="H6303">
        <v>13.333</v>
      </c>
      <c r="I6303">
        <v>2.9529999999999998</v>
      </c>
      <c r="J6303">
        <v>1</v>
      </c>
      <c r="K6303">
        <v>1172.405</v>
      </c>
      <c r="L6303" t="s">
        <v>560</v>
      </c>
      <c r="M6303" t="s">
        <v>559</v>
      </c>
      <c r="N6303" s="8">
        <v>43412</v>
      </c>
      <c r="O6303">
        <v>0</v>
      </c>
      <c r="P6303">
        <v>0</v>
      </c>
      <c r="Q6303">
        <v>9438.1180000000004</v>
      </c>
      <c r="R6303">
        <v>957.23900000000003</v>
      </c>
      <c r="S6303">
        <v>1.994</v>
      </c>
      <c r="T6303">
        <v>33</v>
      </c>
      <c r="U6303">
        <v>2900.723</v>
      </c>
      <c r="V6303">
        <v>16</v>
      </c>
      <c r="W6303">
        <v>2.0129999999999999</v>
      </c>
      <c r="X6303">
        <v>3.254</v>
      </c>
      <c r="Y6303" s="8">
        <v>43412</v>
      </c>
    </row>
    <row r="6304" spans="1:25" x14ac:dyDescent="0.25">
      <c r="A6304">
        <v>-111.97824317</v>
      </c>
      <c r="B6304">
        <v>33.078703779999998</v>
      </c>
      <c r="C6304" t="s">
        <v>563</v>
      </c>
      <c r="D6304" t="s">
        <v>562</v>
      </c>
      <c r="E6304" t="s">
        <v>561</v>
      </c>
      <c r="F6304">
        <v>3782</v>
      </c>
      <c r="G6304">
        <v>1</v>
      </c>
      <c r="H6304">
        <v>13.333</v>
      </c>
      <c r="I6304">
        <v>3.0510000000000002</v>
      </c>
      <c r="J6304">
        <v>1</v>
      </c>
      <c r="K6304">
        <v>1172.3979999999999</v>
      </c>
      <c r="L6304" t="s">
        <v>560</v>
      </c>
      <c r="M6304" t="s">
        <v>559</v>
      </c>
      <c r="N6304" s="8">
        <v>43412</v>
      </c>
      <c r="O6304">
        <v>0</v>
      </c>
      <c r="P6304">
        <v>0</v>
      </c>
      <c r="Q6304">
        <v>10462.777</v>
      </c>
      <c r="R6304">
        <v>1026.931</v>
      </c>
      <c r="S6304">
        <v>2.1389999999999998</v>
      </c>
      <c r="T6304">
        <v>33</v>
      </c>
      <c r="U6304">
        <v>3111.9119999999998</v>
      </c>
      <c r="V6304">
        <v>16</v>
      </c>
      <c r="W6304">
        <v>2.08</v>
      </c>
      <c r="X6304">
        <v>3.3620000000000001</v>
      </c>
      <c r="Y6304" s="8">
        <v>43412</v>
      </c>
    </row>
    <row r="6305" spans="1:25" x14ac:dyDescent="0.25">
      <c r="A6305">
        <v>-111.97824366</v>
      </c>
      <c r="B6305">
        <v>33.078711779999999</v>
      </c>
      <c r="C6305" t="s">
        <v>563</v>
      </c>
      <c r="D6305" t="s">
        <v>562</v>
      </c>
      <c r="E6305" t="s">
        <v>561</v>
      </c>
      <c r="F6305">
        <v>3783</v>
      </c>
      <c r="G6305">
        <v>358</v>
      </c>
      <c r="H6305">
        <v>13.333</v>
      </c>
      <c r="I6305">
        <v>3.0840000000000001</v>
      </c>
      <c r="J6305">
        <v>1</v>
      </c>
      <c r="K6305">
        <v>1172.4480000000001</v>
      </c>
      <c r="L6305" t="s">
        <v>560</v>
      </c>
      <c r="M6305" t="s">
        <v>559</v>
      </c>
      <c r="N6305" s="8">
        <v>43412</v>
      </c>
      <c r="O6305">
        <v>0</v>
      </c>
      <c r="P6305">
        <v>0</v>
      </c>
      <c r="Q6305">
        <v>10690.534</v>
      </c>
      <c r="R6305">
        <v>1038.123</v>
      </c>
      <c r="S6305">
        <v>2.1629999999999998</v>
      </c>
      <c r="T6305">
        <v>33</v>
      </c>
      <c r="U6305">
        <v>3145.8270000000002</v>
      </c>
      <c r="V6305">
        <v>16</v>
      </c>
      <c r="W6305">
        <v>2.1030000000000002</v>
      </c>
      <c r="X6305">
        <v>3.3980000000000001</v>
      </c>
      <c r="Y6305" s="8">
        <v>43412</v>
      </c>
    </row>
    <row r="6306" spans="1:25" x14ac:dyDescent="0.25">
      <c r="A6306">
        <v>-111.97824383</v>
      </c>
      <c r="B6306">
        <v>33.078720779999998</v>
      </c>
      <c r="C6306" t="s">
        <v>563</v>
      </c>
      <c r="D6306" t="s">
        <v>562</v>
      </c>
      <c r="E6306" t="s">
        <v>561</v>
      </c>
      <c r="F6306">
        <v>3784</v>
      </c>
      <c r="G6306">
        <v>359</v>
      </c>
      <c r="H6306">
        <v>13.333</v>
      </c>
      <c r="I6306">
        <v>3.2149999999999999</v>
      </c>
      <c r="J6306">
        <v>1</v>
      </c>
      <c r="K6306">
        <v>1172.4739999999999</v>
      </c>
      <c r="L6306" t="s">
        <v>560</v>
      </c>
      <c r="M6306" t="s">
        <v>559</v>
      </c>
      <c r="N6306" s="8">
        <v>43412</v>
      </c>
      <c r="O6306">
        <v>0</v>
      </c>
      <c r="P6306">
        <v>0</v>
      </c>
      <c r="Q6306">
        <v>10274.897999999999</v>
      </c>
      <c r="R6306">
        <v>957.03700000000003</v>
      </c>
      <c r="S6306">
        <v>1.994</v>
      </c>
      <c r="T6306">
        <v>33</v>
      </c>
      <c r="U6306">
        <v>2900.1120000000001</v>
      </c>
      <c r="V6306">
        <v>16</v>
      </c>
      <c r="W6306">
        <v>2.1920000000000002</v>
      </c>
      <c r="X6306">
        <v>3.5430000000000001</v>
      </c>
      <c r="Y6306" s="8">
        <v>43412</v>
      </c>
    </row>
    <row r="6307" spans="1:25" x14ac:dyDescent="0.25">
      <c r="A6307">
        <v>-111.978244</v>
      </c>
      <c r="B6307">
        <v>33.078728769999998</v>
      </c>
      <c r="C6307" t="s">
        <v>563</v>
      </c>
      <c r="D6307" t="s">
        <v>562</v>
      </c>
      <c r="E6307" t="s">
        <v>561</v>
      </c>
      <c r="F6307">
        <v>3785</v>
      </c>
      <c r="G6307">
        <v>0</v>
      </c>
      <c r="H6307">
        <v>13.333</v>
      </c>
      <c r="I6307">
        <v>3.2149999999999999</v>
      </c>
      <c r="J6307">
        <v>1</v>
      </c>
      <c r="K6307">
        <v>1172.454</v>
      </c>
      <c r="L6307" t="s">
        <v>560</v>
      </c>
      <c r="M6307" t="s">
        <v>559</v>
      </c>
      <c r="N6307" s="8">
        <v>43412</v>
      </c>
      <c r="O6307">
        <v>0</v>
      </c>
      <c r="P6307">
        <v>0</v>
      </c>
      <c r="Q6307">
        <v>11213.356</v>
      </c>
      <c r="R6307">
        <v>1044.4480000000001</v>
      </c>
      <c r="S6307">
        <v>2.1760000000000002</v>
      </c>
      <c r="T6307">
        <v>33</v>
      </c>
      <c r="U6307">
        <v>3164.9940000000001</v>
      </c>
      <c r="V6307">
        <v>16</v>
      </c>
      <c r="W6307">
        <v>2.1920000000000002</v>
      </c>
      <c r="X6307">
        <v>3.5430000000000001</v>
      </c>
      <c r="Y6307" s="8">
        <v>43412</v>
      </c>
    </row>
    <row r="6308" spans="1:25" x14ac:dyDescent="0.25">
      <c r="A6308">
        <v>-111.97824383</v>
      </c>
      <c r="B6308">
        <v>33.078737779999997</v>
      </c>
      <c r="C6308" t="s">
        <v>563</v>
      </c>
      <c r="D6308" t="s">
        <v>562</v>
      </c>
      <c r="E6308" t="s">
        <v>561</v>
      </c>
      <c r="F6308">
        <v>3786</v>
      </c>
      <c r="G6308">
        <v>359</v>
      </c>
      <c r="H6308">
        <v>13.333</v>
      </c>
      <c r="I6308">
        <v>3.0510000000000002</v>
      </c>
      <c r="J6308">
        <v>1</v>
      </c>
      <c r="K6308">
        <v>1172.3620000000001</v>
      </c>
      <c r="L6308" t="s">
        <v>560</v>
      </c>
      <c r="M6308" t="s">
        <v>559</v>
      </c>
      <c r="N6308" s="8">
        <v>43412</v>
      </c>
      <c r="O6308">
        <v>0</v>
      </c>
      <c r="P6308">
        <v>0</v>
      </c>
      <c r="Q6308">
        <v>10129.651</v>
      </c>
      <c r="R6308">
        <v>994.23500000000001</v>
      </c>
      <c r="S6308">
        <v>2.0710000000000002</v>
      </c>
      <c r="T6308">
        <v>33</v>
      </c>
      <c r="U6308">
        <v>3012.8319999999999</v>
      </c>
      <c r="V6308">
        <v>16</v>
      </c>
      <c r="W6308">
        <v>2.08</v>
      </c>
      <c r="X6308">
        <v>3.3620000000000001</v>
      </c>
      <c r="Y6308" s="8">
        <v>43412</v>
      </c>
    </row>
    <row r="6309" spans="1:25" x14ac:dyDescent="0.25">
      <c r="A6309">
        <v>-111.97824403</v>
      </c>
      <c r="B6309">
        <v>33.078745820000002</v>
      </c>
      <c r="C6309" t="s">
        <v>563</v>
      </c>
      <c r="D6309" t="s">
        <v>562</v>
      </c>
      <c r="E6309" t="s">
        <v>561</v>
      </c>
      <c r="F6309">
        <v>3787</v>
      </c>
      <c r="G6309">
        <v>6</v>
      </c>
      <c r="H6309">
        <v>13.333</v>
      </c>
      <c r="I6309">
        <v>3.1819999999999999</v>
      </c>
      <c r="J6309">
        <v>1</v>
      </c>
      <c r="K6309">
        <v>1172.4079999999999</v>
      </c>
      <c r="L6309" t="s">
        <v>560</v>
      </c>
      <c r="M6309" t="s">
        <v>559</v>
      </c>
      <c r="N6309" s="8">
        <v>43412</v>
      </c>
      <c r="O6309">
        <v>0</v>
      </c>
      <c r="P6309">
        <v>0</v>
      </c>
      <c r="Q6309">
        <v>9828.6919999999991</v>
      </c>
      <c r="R6309">
        <v>924.91399999999999</v>
      </c>
      <c r="S6309">
        <v>1.927</v>
      </c>
      <c r="T6309">
        <v>33</v>
      </c>
      <c r="U6309">
        <v>2802.7689999999998</v>
      </c>
      <c r="V6309">
        <v>16</v>
      </c>
      <c r="W6309">
        <v>2.17</v>
      </c>
      <c r="X6309">
        <v>3.5070000000000001</v>
      </c>
      <c r="Y6309" s="8">
        <v>43412</v>
      </c>
    </row>
    <row r="6310" spans="1:25" x14ac:dyDescent="0.25">
      <c r="A6310">
        <v>-111.97824297</v>
      </c>
      <c r="B6310">
        <v>33.07875482</v>
      </c>
      <c r="C6310" t="s">
        <v>563</v>
      </c>
      <c r="D6310" t="s">
        <v>562</v>
      </c>
      <c r="E6310" t="s">
        <v>561</v>
      </c>
      <c r="F6310">
        <v>3788</v>
      </c>
      <c r="G6310">
        <v>354</v>
      </c>
      <c r="H6310">
        <v>13.333</v>
      </c>
      <c r="I6310">
        <v>3.0840000000000001</v>
      </c>
      <c r="J6310">
        <v>1</v>
      </c>
      <c r="K6310">
        <v>1172.3789999999999</v>
      </c>
      <c r="L6310" t="s">
        <v>560</v>
      </c>
      <c r="M6310" t="s">
        <v>559</v>
      </c>
      <c r="N6310" s="8">
        <v>43412</v>
      </c>
      <c r="O6310">
        <v>0</v>
      </c>
      <c r="P6310">
        <v>0</v>
      </c>
      <c r="Q6310">
        <v>10590.782999999999</v>
      </c>
      <c r="R6310">
        <v>1028.4369999999999</v>
      </c>
      <c r="S6310">
        <v>2.1429999999999998</v>
      </c>
      <c r="T6310">
        <v>33</v>
      </c>
      <c r="U6310">
        <v>3116.4740000000002</v>
      </c>
      <c r="V6310">
        <v>16</v>
      </c>
      <c r="W6310">
        <v>2.1030000000000002</v>
      </c>
      <c r="X6310">
        <v>3.3980000000000001</v>
      </c>
      <c r="Y6310" s="8">
        <v>43412</v>
      </c>
    </row>
    <row r="6311" spans="1:25" x14ac:dyDescent="0.25">
      <c r="A6311">
        <v>-111.97824383</v>
      </c>
      <c r="B6311">
        <v>33.078763780000003</v>
      </c>
      <c r="C6311" t="s">
        <v>563</v>
      </c>
      <c r="D6311" t="s">
        <v>562</v>
      </c>
      <c r="E6311" t="s">
        <v>561</v>
      </c>
      <c r="F6311">
        <v>3789</v>
      </c>
      <c r="G6311">
        <v>359</v>
      </c>
      <c r="H6311">
        <v>13.333</v>
      </c>
      <c r="I6311">
        <v>3.15</v>
      </c>
      <c r="J6311">
        <v>1</v>
      </c>
      <c r="K6311">
        <v>1172.415</v>
      </c>
      <c r="L6311" t="s">
        <v>560</v>
      </c>
      <c r="M6311" t="s">
        <v>559</v>
      </c>
      <c r="N6311" s="8">
        <v>43412</v>
      </c>
      <c r="O6311">
        <v>0</v>
      </c>
      <c r="P6311">
        <v>0</v>
      </c>
      <c r="Q6311">
        <v>9959.1229999999996</v>
      </c>
      <c r="R6311">
        <v>946.95</v>
      </c>
      <c r="S6311">
        <v>1.9730000000000001</v>
      </c>
      <c r="T6311">
        <v>33</v>
      </c>
      <c r="U6311">
        <v>2869.5459999999998</v>
      </c>
      <c r="V6311">
        <v>16</v>
      </c>
      <c r="W6311">
        <v>2.1469999999999998</v>
      </c>
      <c r="X6311">
        <v>3.4710000000000001</v>
      </c>
      <c r="Y6311" s="8">
        <v>43412</v>
      </c>
    </row>
    <row r="6312" spans="1:25" x14ac:dyDescent="0.25">
      <c r="A6312">
        <v>-111.97824283</v>
      </c>
      <c r="B6312">
        <v>33.078771779999997</v>
      </c>
      <c r="C6312" t="s">
        <v>563</v>
      </c>
      <c r="D6312" t="s">
        <v>562</v>
      </c>
      <c r="E6312" t="s">
        <v>561</v>
      </c>
      <c r="F6312">
        <v>3790</v>
      </c>
      <c r="G6312">
        <v>359</v>
      </c>
      <c r="H6312">
        <v>13.333</v>
      </c>
      <c r="I6312">
        <v>3.1819999999999999</v>
      </c>
      <c r="J6312">
        <v>1</v>
      </c>
      <c r="K6312">
        <v>1172.451</v>
      </c>
      <c r="L6312" t="s">
        <v>560</v>
      </c>
      <c r="M6312" t="s">
        <v>559</v>
      </c>
      <c r="N6312" s="8">
        <v>43412</v>
      </c>
      <c r="O6312">
        <v>0</v>
      </c>
      <c r="P6312">
        <v>0</v>
      </c>
      <c r="Q6312">
        <v>13003.575999999999</v>
      </c>
      <c r="R6312">
        <v>1223.681</v>
      </c>
      <c r="S6312">
        <v>2.5489999999999999</v>
      </c>
      <c r="T6312">
        <v>33</v>
      </c>
      <c r="U6312">
        <v>3708.125</v>
      </c>
      <c r="V6312">
        <v>16</v>
      </c>
      <c r="W6312">
        <v>2.17</v>
      </c>
      <c r="X6312">
        <v>3.5070000000000001</v>
      </c>
      <c r="Y6312" s="8">
        <v>43412</v>
      </c>
    </row>
    <row r="6313" spans="1:25" x14ac:dyDescent="0.25">
      <c r="A6313">
        <v>-111.97824468</v>
      </c>
      <c r="B6313">
        <v>33.078780790000003</v>
      </c>
      <c r="C6313" t="s">
        <v>563</v>
      </c>
      <c r="D6313" t="s">
        <v>562</v>
      </c>
      <c r="E6313" t="s">
        <v>561</v>
      </c>
      <c r="F6313">
        <v>3791</v>
      </c>
      <c r="G6313">
        <v>4</v>
      </c>
      <c r="H6313">
        <v>13.333</v>
      </c>
      <c r="I6313">
        <v>3.0510000000000002</v>
      </c>
      <c r="J6313">
        <v>1</v>
      </c>
      <c r="K6313">
        <v>1172.385</v>
      </c>
      <c r="L6313" t="s">
        <v>560</v>
      </c>
      <c r="M6313" t="s">
        <v>559</v>
      </c>
      <c r="N6313" s="8">
        <v>43412</v>
      </c>
      <c r="O6313">
        <v>0</v>
      </c>
      <c r="P6313">
        <v>0</v>
      </c>
      <c r="Q6313">
        <v>11189.947</v>
      </c>
      <c r="R6313">
        <v>1098.3030000000001</v>
      </c>
      <c r="S6313">
        <v>2.2879999999999998</v>
      </c>
      <c r="T6313">
        <v>33</v>
      </c>
      <c r="U6313">
        <v>3328.192</v>
      </c>
      <c r="V6313">
        <v>16</v>
      </c>
      <c r="W6313">
        <v>2.08</v>
      </c>
      <c r="X6313">
        <v>3.3620000000000001</v>
      </c>
      <c r="Y6313" s="8">
        <v>43412</v>
      </c>
    </row>
    <row r="6314" spans="1:25" x14ac:dyDescent="0.25">
      <c r="A6314">
        <v>-111.97824300000001</v>
      </c>
      <c r="B6314">
        <v>33.078788770000003</v>
      </c>
      <c r="C6314" t="s">
        <v>563</v>
      </c>
      <c r="D6314" t="s">
        <v>562</v>
      </c>
      <c r="E6314" t="s">
        <v>561</v>
      </c>
      <c r="F6314">
        <v>3792</v>
      </c>
      <c r="G6314">
        <v>0</v>
      </c>
      <c r="H6314">
        <v>13.333</v>
      </c>
      <c r="I6314">
        <v>3.2810000000000001</v>
      </c>
      <c r="J6314">
        <v>1</v>
      </c>
      <c r="K6314">
        <v>1172.4280000000001</v>
      </c>
      <c r="L6314" t="s">
        <v>560</v>
      </c>
      <c r="M6314" t="s">
        <v>559</v>
      </c>
      <c r="N6314" s="8">
        <v>43412</v>
      </c>
      <c r="O6314">
        <v>0</v>
      </c>
      <c r="P6314">
        <v>0</v>
      </c>
      <c r="Q6314">
        <v>12529.83</v>
      </c>
      <c r="R6314">
        <v>1143.7270000000001</v>
      </c>
      <c r="S6314">
        <v>2.383</v>
      </c>
      <c r="T6314">
        <v>33</v>
      </c>
      <c r="U6314">
        <v>3465.84</v>
      </c>
      <c r="V6314">
        <v>16</v>
      </c>
      <c r="W6314">
        <v>2.2370000000000001</v>
      </c>
      <c r="X6314">
        <v>3.6150000000000002</v>
      </c>
      <c r="Y6314" s="8">
        <v>43412</v>
      </c>
    </row>
    <row r="6315" spans="1:25" x14ac:dyDescent="0.25">
      <c r="A6315">
        <v>-111.97824334000001</v>
      </c>
      <c r="B6315">
        <v>33.078797780000002</v>
      </c>
      <c r="C6315" t="s">
        <v>563</v>
      </c>
      <c r="D6315" t="s">
        <v>562</v>
      </c>
      <c r="E6315" t="s">
        <v>561</v>
      </c>
      <c r="F6315">
        <v>3793</v>
      </c>
      <c r="G6315">
        <v>2</v>
      </c>
      <c r="H6315">
        <v>13.333</v>
      </c>
      <c r="I6315">
        <v>3.2480000000000002</v>
      </c>
      <c r="J6315">
        <v>1</v>
      </c>
      <c r="K6315">
        <v>1172.4670000000001</v>
      </c>
      <c r="L6315" t="s">
        <v>560</v>
      </c>
      <c r="M6315" t="s">
        <v>559</v>
      </c>
      <c r="N6315" s="8">
        <v>43412</v>
      </c>
      <c r="O6315">
        <v>0</v>
      </c>
      <c r="P6315">
        <v>0</v>
      </c>
      <c r="Q6315">
        <v>13646.583000000001</v>
      </c>
      <c r="R6315">
        <v>1258.2470000000001</v>
      </c>
      <c r="S6315">
        <v>2.621</v>
      </c>
      <c r="T6315">
        <v>33</v>
      </c>
      <c r="U6315">
        <v>3812.8710000000001</v>
      </c>
      <c r="V6315">
        <v>16</v>
      </c>
      <c r="W6315">
        <v>2.2149999999999999</v>
      </c>
      <c r="X6315">
        <v>3.5790000000000002</v>
      </c>
      <c r="Y6315" s="8">
        <v>43412</v>
      </c>
    </row>
    <row r="6316" spans="1:25" x14ac:dyDescent="0.25">
      <c r="A6316">
        <v>-111.97824334000001</v>
      </c>
      <c r="B6316">
        <v>33.078806780000001</v>
      </c>
      <c r="C6316" t="s">
        <v>563</v>
      </c>
      <c r="D6316" t="s">
        <v>562</v>
      </c>
      <c r="E6316" t="s">
        <v>561</v>
      </c>
      <c r="F6316">
        <v>3794</v>
      </c>
      <c r="G6316">
        <v>2</v>
      </c>
      <c r="H6316">
        <v>13.333</v>
      </c>
      <c r="I6316">
        <v>3.117</v>
      </c>
      <c r="J6316">
        <v>1</v>
      </c>
      <c r="K6316">
        <v>1172.3920000000001</v>
      </c>
      <c r="L6316" t="s">
        <v>560</v>
      </c>
      <c r="M6316" t="s">
        <v>559</v>
      </c>
      <c r="N6316" s="8">
        <v>43412</v>
      </c>
      <c r="O6316">
        <v>0</v>
      </c>
      <c r="P6316">
        <v>0</v>
      </c>
      <c r="Q6316">
        <v>11798.694</v>
      </c>
      <c r="R6316">
        <v>1133.673</v>
      </c>
      <c r="S6316">
        <v>2.3620000000000001</v>
      </c>
      <c r="T6316">
        <v>33</v>
      </c>
      <c r="U6316">
        <v>3435.3710000000001</v>
      </c>
      <c r="V6316">
        <v>16</v>
      </c>
      <c r="W6316">
        <v>2.125</v>
      </c>
      <c r="X6316">
        <v>3.4340000000000002</v>
      </c>
      <c r="Y6316" s="8">
        <v>43412</v>
      </c>
    </row>
    <row r="6317" spans="1:25" x14ac:dyDescent="0.25">
      <c r="A6317">
        <v>-111.97824317</v>
      </c>
      <c r="B6317">
        <v>33.078814780000002</v>
      </c>
      <c r="C6317" t="s">
        <v>563</v>
      </c>
      <c r="D6317" t="s">
        <v>562</v>
      </c>
      <c r="E6317" t="s">
        <v>561</v>
      </c>
      <c r="F6317">
        <v>3795</v>
      </c>
      <c r="G6317">
        <v>1</v>
      </c>
      <c r="H6317">
        <v>13.333</v>
      </c>
      <c r="I6317">
        <v>3.0840000000000001</v>
      </c>
      <c r="J6317">
        <v>1</v>
      </c>
      <c r="K6317">
        <v>1172.316</v>
      </c>
      <c r="L6317" t="s">
        <v>560</v>
      </c>
      <c r="M6317" t="s">
        <v>559</v>
      </c>
      <c r="N6317" s="8">
        <v>43412</v>
      </c>
      <c r="O6317">
        <v>0</v>
      </c>
      <c r="P6317">
        <v>0</v>
      </c>
      <c r="Q6317">
        <v>15210.698</v>
      </c>
      <c r="R6317">
        <v>1477.0619999999999</v>
      </c>
      <c r="S6317">
        <v>3.077</v>
      </c>
      <c r="T6317">
        <v>33</v>
      </c>
      <c r="U6317">
        <v>4475.9440000000004</v>
      </c>
      <c r="V6317">
        <v>16</v>
      </c>
      <c r="W6317">
        <v>2.1030000000000002</v>
      </c>
      <c r="X6317">
        <v>3.3980000000000001</v>
      </c>
      <c r="Y6317" s="8">
        <v>43412</v>
      </c>
    </row>
    <row r="6318" spans="1:25" x14ac:dyDescent="0.25">
      <c r="A6318">
        <v>-111.97824386000001</v>
      </c>
      <c r="B6318">
        <v>33.078823810000003</v>
      </c>
      <c r="C6318" t="s">
        <v>563</v>
      </c>
      <c r="D6318" t="s">
        <v>562</v>
      </c>
      <c r="E6318" t="s">
        <v>561</v>
      </c>
      <c r="F6318">
        <v>3796</v>
      </c>
      <c r="G6318">
        <v>5</v>
      </c>
      <c r="H6318">
        <v>13.333</v>
      </c>
      <c r="I6318">
        <v>3.15</v>
      </c>
      <c r="J6318">
        <v>1</v>
      </c>
      <c r="K6318">
        <v>1172.375</v>
      </c>
      <c r="L6318" t="s">
        <v>560</v>
      </c>
      <c r="M6318" t="s">
        <v>559</v>
      </c>
      <c r="N6318" s="8">
        <v>43412</v>
      </c>
      <c r="O6318">
        <v>0</v>
      </c>
      <c r="P6318">
        <v>0</v>
      </c>
      <c r="Q6318">
        <v>13319.186</v>
      </c>
      <c r="R6318">
        <v>1266.4369999999999</v>
      </c>
      <c r="S6318">
        <v>2.6379999999999999</v>
      </c>
      <c r="T6318">
        <v>33</v>
      </c>
      <c r="U6318">
        <v>3837.6889999999999</v>
      </c>
      <c r="V6318">
        <v>16</v>
      </c>
      <c r="W6318">
        <v>2.1469999999999998</v>
      </c>
      <c r="X6318">
        <v>3.4710000000000001</v>
      </c>
      <c r="Y6318" s="8">
        <v>43412</v>
      </c>
    </row>
    <row r="6319" spans="1:25" x14ac:dyDescent="0.25">
      <c r="A6319">
        <v>-111.97824283</v>
      </c>
      <c r="B6319">
        <v>33.078831780000002</v>
      </c>
      <c r="C6319" t="s">
        <v>563</v>
      </c>
      <c r="D6319" t="s">
        <v>562</v>
      </c>
      <c r="E6319" t="s">
        <v>561</v>
      </c>
      <c r="F6319">
        <v>3797</v>
      </c>
      <c r="G6319">
        <v>359</v>
      </c>
      <c r="H6319">
        <v>13.333</v>
      </c>
      <c r="I6319">
        <v>3.0179999999999998</v>
      </c>
      <c r="J6319">
        <v>1</v>
      </c>
      <c r="K6319">
        <v>1172.3789999999999</v>
      </c>
      <c r="L6319" t="s">
        <v>560</v>
      </c>
      <c r="M6319" t="s">
        <v>559</v>
      </c>
      <c r="N6319" s="8">
        <v>43412</v>
      </c>
      <c r="O6319">
        <v>0</v>
      </c>
      <c r="P6319">
        <v>0</v>
      </c>
      <c r="Q6319">
        <v>12878.433000000001</v>
      </c>
      <c r="R6319">
        <v>1277.769</v>
      </c>
      <c r="S6319">
        <v>2.6619999999999999</v>
      </c>
      <c r="T6319">
        <v>33</v>
      </c>
      <c r="U6319">
        <v>3872.0279999999998</v>
      </c>
      <c r="V6319">
        <v>16</v>
      </c>
      <c r="W6319">
        <v>2.0579999999999998</v>
      </c>
      <c r="X6319">
        <v>3.3260000000000001</v>
      </c>
      <c r="Y6319" s="8">
        <v>43412</v>
      </c>
    </row>
    <row r="6320" spans="1:25" x14ac:dyDescent="0.25">
      <c r="A6320">
        <v>-111.97824334000001</v>
      </c>
      <c r="B6320">
        <v>33.078839780000003</v>
      </c>
      <c r="C6320" t="s">
        <v>563</v>
      </c>
      <c r="D6320" t="s">
        <v>562</v>
      </c>
      <c r="E6320" t="s">
        <v>561</v>
      </c>
      <c r="F6320">
        <v>3798</v>
      </c>
      <c r="G6320">
        <v>2</v>
      </c>
      <c r="H6320">
        <v>13.333</v>
      </c>
      <c r="I6320">
        <v>3.2810000000000001</v>
      </c>
      <c r="J6320">
        <v>1</v>
      </c>
      <c r="K6320">
        <v>1172.3820000000001</v>
      </c>
      <c r="L6320" t="s">
        <v>560</v>
      </c>
      <c r="M6320" t="s">
        <v>559</v>
      </c>
      <c r="N6320" s="8">
        <v>43412</v>
      </c>
      <c r="O6320">
        <v>0</v>
      </c>
      <c r="P6320">
        <v>0</v>
      </c>
      <c r="Q6320">
        <v>12239.557000000001</v>
      </c>
      <c r="R6320">
        <v>1117.231</v>
      </c>
      <c r="S6320">
        <v>2.3279999999999998</v>
      </c>
      <c r="T6320">
        <v>33</v>
      </c>
      <c r="U6320">
        <v>3385.5479999999998</v>
      </c>
      <c r="V6320">
        <v>16</v>
      </c>
      <c r="W6320">
        <v>2.2370000000000001</v>
      </c>
      <c r="X6320">
        <v>3.6150000000000002</v>
      </c>
      <c r="Y6320" s="8">
        <v>43412</v>
      </c>
    </row>
    <row r="6321" spans="1:25" x14ac:dyDescent="0.25">
      <c r="A6321">
        <v>-111.97824180000001</v>
      </c>
      <c r="B6321">
        <v>33.078848839999999</v>
      </c>
      <c r="C6321" t="s">
        <v>563</v>
      </c>
      <c r="D6321" t="s">
        <v>562</v>
      </c>
      <c r="E6321" t="s">
        <v>561</v>
      </c>
      <c r="F6321">
        <v>3799</v>
      </c>
      <c r="G6321">
        <v>353</v>
      </c>
      <c r="H6321">
        <v>13.333</v>
      </c>
      <c r="I6321">
        <v>2.8220000000000001</v>
      </c>
      <c r="J6321">
        <v>1</v>
      </c>
      <c r="K6321">
        <v>1172.3879999999999</v>
      </c>
      <c r="L6321" t="s">
        <v>560</v>
      </c>
      <c r="M6321" t="s">
        <v>559</v>
      </c>
      <c r="N6321" s="8">
        <v>43412</v>
      </c>
      <c r="O6321">
        <v>0</v>
      </c>
      <c r="P6321">
        <v>0</v>
      </c>
      <c r="Q6321">
        <v>13719.454</v>
      </c>
      <c r="R6321">
        <v>1456.182</v>
      </c>
      <c r="S6321">
        <v>3.0339999999999998</v>
      </c>
      <c r="T6321">
        <v>33</v>
      </c>
      <c r="U6321">
        <v>4412.6729999999998</v>
      </c>
      <c r="V6321">
        <v>16</v>
      </c>
      <c r="W6321">
        <v>1.9239999999999999</v>
      </c>
      <c r="X6321">
        <v>3.109</v>
      </c>
      <c r="Y6321" s="8">
        <v>43412</v>
      </c>
    </row>
    <row r="6322" spans="1:25" x14ac:dyDescent="0.25">
      <c r="A6322">
        <v>-111.97824368000001</v>
      </c>
      <c r="B6322">
        <v>33.078856790000003</v>
      </c>
      <c r="C6322" t="s">
        <v>563</v>
      </c>
      <c r="D6322" t="s">
        <v>562</v>
      </c>
      <c r="E6322" t="s">
        <v>561</v>
      </c>
      <c r="F6322">
        <v>3800</v>
      </c>
      <c r="G6322">
        <v>4</v>
      </c>
      <c r="H6322">
        <v>13.333</v>
      </c>
      <c r="I6322">
        <v>3.0510000000000002</v>
      </c>
      <c r="J6322">
        <v>1</v>
      </c>
      <c r="K6322">
        <v>1172.4110000000001</v>
      </c>
      <c r="L6322" t="s">
        <v>560</v>
      </c>
      <c r="M6322" t="s">
        <v>559</v>
      </c>
      <c r="N6322" s="8">
        <v>43412</v>
      </c>
      <c r="O6322">
        <v>0</v>
      </c>
      <c r="P6322">
        <v>0</v>
      </c>
      <c r="Q6322">
        <v>12489.456</v>
      </c>
      <c r="R6322">
        <v>1225.8520000000001</v>
      </c>
      <c r="S6322">
        <v>2.5539999999999998</v>
      </c>
      <c r="T6322">
        <v>33</v>
      </c>
      <c r="U6322">
        <v>3714.701</v>
      </c>
      <c r="V6322">
        <v>16</v>
      </c>
      <c r="W6322">
        <v>2.08</v>
      </c>
      <c r="X6322">
        <v>3.3620000000000001</v>
      </c>
      <c r="Y6322" s="8">
        <v>43412</v>
      </c>
    </row>
    <row r="6323" spans="1:25" x14ac:dyDescent="0.25">
      <c r="A6323">
        <v>-111.97824317</v>
      </c>
      <c r="B6323">
        <v>33.078865780000001</v>
      </c>
      <c r="C6323" t="s">
        <v>563</v>
      </c>
      <c r="D6323" t="s">
        <v>562</v>
      </c>
      <c r="E6323" t="s">
        <v>561</v>
      </c>
      <c r="F6323">
        <v>3801</v>
      </c>
      <c r="G6323">
        <v>1</v>
      </c>
      <c r="H6323">
        <v>13.333</v>
      </c>
      <c r="I6323">
        <v>3.2480000000000002</v>
      </c>
      <c r="J6323">
        <v>1</v>
      </c>
      <c r="K6323">
        <v>1172.575</v>
      </c>
      <c r="L6323" t="s">
        <v>560</v>
      </c>
      <c r="M6323" t="s">
        <v>559</v>
      </c>
      <c r="N6323" s="8">
        <v>43412</v>
      </c>
      <c r="O6323">
        <v>0</v>
      </c>
      <c r="P6323">
        <v>0</v>
      </c>
      <c r="Q6323">
        <v>13195.475</v>
      </c>
      <c r="R6323">
        <v>1216.654</v>
      </c>
      <c r="S6323">
        <v>2.5350000000000001</v>
      </c>
      <c r="T6323">
        <v>33</v>
      </c>
      <c r="U6323">
        <v>3686.8310000000001</v>
      </c>
      <c r="V6323">
        <v>16</v>
      </c>
      <c r="W6323">
        <v>2.2149999999999999</v>
      </c>
      <c r="X6323">
        <v>3.5790000000000002</v>
      </c>
      <c r="Y6323" s="8">
        <v>43412</v>
      </c>
    </row>
    <row r="6324" spans="1:25" x14ac:dyDescent="0.25">
      <c r="A6324">
        <v>-111.97824146000001</v>
      </c>
      <c r="B6324">
        <v>33.078873880000003</v>
      </c>
      <c r="C6324" t="s">
        <v>563</v>
      </c>
      <c r="D6324" t="s">
        <v>562</v>
      </c>
      <c r="E6324" t="s">
        <v>561</v>
      </c>
      <c r="F6324">
        <v>3802</v>
      </c>
      <c r="G6324">
        <v>351</v>
      </c>
      <c r="H6324">
        <v>13.333</v>
      </c>
      <c r="I6324">
        <v>3.0840000000000001</v>
      </c>
      <c r="J6324">
        <v>1</v>
      </c>
      <c r="K6324">
        <v>1172.48</v>
      </c>
      <c r="L6324" t="s">
        <v>560</v>
      </c>
      <c r="M6324" t="s">
        <v>559</v>
      </c>
      <c r="N6324" s="8">
        <v>43412</v>
      </c>
      <c r="O6324">
        <v>0</v>
      </c>
      <c r="P6324">
        <v>0</v>
      </c>
      <c r="Q6324">
        <v>13029.188</v>
      </c>
      <c r="R6324">
        <v>1265.222</v>
      </c>
      <c r="S6324">
        <v>2.6360000000000001</v>
      </c>
      <c r="T6324">
        <v>33</v>
      </c>
      <c r="U6324">
        <v>3834.0059999999999</v>
      </c>
      <c r="V6324">
        <v>16</v>
      </c>
      <c r="W6324">
        <v>2.1030000000000002</v>
      </c>
      <c r="X6324">
        <v>3.3980000000000001</v>
      </c>
      <c r="Y6324" s="8">
        <v>43412</v>
      </c>
    </row>
    <row r="6325" spans="1:25" x14ac:dyDescent="0.25">
      <c r="A6325">
        <v>-111.97824285999999</v>
      </c>
      <c r="B6325">
        <v>33.078882810000003</v>
      </c>
      <c r="C6325" t="s">
        <v>563</v>
      </c>
      <c r="D6325" t="s">
        <v>562</v>
      </c>
      <c r="E6325" t="s">
        <v>561</v>
      </c>
      <c r="F6325">
        <v>3803</v>
      </c>
      <c r="G6325">
        <v>5</v>
      </c>
      <c r="H6325">
        <v>13.333</v>
      </c>
      <c r="I6325">
        <v>3.2149999999999999</v>
      </c>
      <c r="J6325">
        <v>1</v>
      </c>
      <c r="K6325">
        <v>1172.3879999999999</v>
      </c>
      <c r="L6325" t="s">
        <v>560</v>
      </c>
      <c r="M6325" t="s">
        <v>559</v>
      </c>
      <c r="N6325" s="8">
        <v>43412</v>
      </c>
      <c r="O6325">
        <v>0</v>
      </c>
      <c r="P6325">
        <v>0</v>
      </c>
      <c r="Q6325">
        <v>14038.369000000001</v>
      </c>
      <c r="R6325">
        <v>1307.579</v>
      </c>
      <c r="S6325">
        <v>2.7240000000000002</v>
      </c>
      <c r="T6325">
        <v>33</v>
      </c>
      <c r="U6325">
        <v>3962.36</v>
      </c>
      <c r="V6325">
        <v>16</v>
      </c>
      <c r="W6325">
        <v>2.1920000000000002</v>
      </c>
      <c r="X6325">
        <v>3.5430000000000001</v>
      </c>
      <c r="Y6325" s="8">
        <v>43412</v>
      </c>
    </row>
    <row r="6326" spans="1:25" x14ac:dyDescent="0.25">
      <c r="A6326">
        <v>-111.97824251</v>
      </c>
      <c r="B6326">
        <v>33.078890790000003</v>
      </c>
      <c r="C6326" t="s">
        <v>563</v>
      </c>
      <c r="D6326" t="s">
        <v>562</v>
      </c>
      <c r="E6326" t="s">
        <v>561</v>
      </c>
      <c r="F6326">
        <v>3804</v>
      </c>
      <c r="G6326">
        <v>3</v>
      </c>
      <c r="H6326">
        <v>13.333</v>
      </c>
      <c r="I6326">
        <v>3.1819999999999999</v>
      </c>
      <c r="J6326">
        <v>1</v>
      </c>
      <c r="K6326">
        <v>1172.3720000000001</v>
      </c>
      <c r="L6326" t="s">
        <v>560</v>
      </c>
      <c r="M6326" t="s">
        <v>559</v>
      </c>
      <c r="N6326" s="8">
        <v>43412</v>
      </c>
      <c r="O6326">
        <v>0</v>
      </c>
      <c r="P6326">
        <v>0</v>
      </c>
      <c r="Q6326">
        <v>13738.621999999999</v>
      </c>
      <c r="R6326">
        <v>1292.8520000000001</v>
      </c>
      <c r="S6326">
        <v>2.6930000000000001</v>
      </c>
      <c r="T6326">
        <v>33</v>
      </c>
      <c r="U6326">
        <v>3917.732</v>
      </c>
      <c r="V6326">
        <v>16</v>
      </c>
      <c r="W6326">
        <v>2.17</v>
      </c>
      <c r="X6326">
        <v>3.5070000000000001</v>
      </c>
      <c r="Y6326" s="8">
        <v>43412</v>
      </c>
    </row>
    <row r="6327" spans="1:25" x14ac:dyDescent="0.25">
      <c r="A6327">
        <v>-111.97824233999999</v>
      </c>
      <c r="B6327">
        <v>33.07889978</v>
      </c>
      <c r="C6327" t="s">
        <v>563</v>
      </c>
      <c r="D6327" t="s">
        <v>562</v>
      </c>
      <c r="E6327" t="s">
        <v>561</v>
      </c>
      <c r="F6327">
        <v>3805</v>
      </c>
      <c r="G6327">
        <v>2</v>
      </c>
      <c r="H6327">
        <v>13.333</v>
      </c>
      <c r="I6327">
        <v>2.9529999999999998</v>
      </c>
      <c r="J6327">
        <v>1</v>
      </c>
      <c r="K6327">
        <v>1172.365</v>
      </c>
      <c r="L6327" t="s">
        <v>560</v>
      </c>
      <c r="M6327" t="s">
        <v>559</v>
      </c>
      <c r="N6327" s="8">
        <v>43412</v>
      </c>
      <c r="O6327">
        <v>0</v>
      </c>
      <c r="P6327">
        <v>0</v>
      </c>
      <c r="Q6327">
        <v>14458.742</v>
      </c>
      <c r="R6327">
        <v>1466.443</v>
      </c>
      <c r="S6327">
        <v>3.0550000000000002</v>
      </c>
      <c r="T6327">
        <v>33</v>
      </c>
      <c r="U6327">
        <v>4443.7669999999998</v>
      </c>
      <c r="V6327">
        <v>16</v>
      </c>
      <c r="W6327">
        <v>2.0129999999999999</v>
      </c>
      <c r="X6327">
        <v>3.254</v>
      </c>
      <c r="Y6327" s="8">
        <v>43412</v>
      </c>
    </row>
    <row r="6328" spans="1:25" x14ac:dyDescent="0.25">
      <c r="A6328">
        <v>-111.97824217</v>
      </c>
      <c r="B6328">
        <v>33.078907780000002</v>
      </c>
      <c r="C6328" t="s">
        <v>563</v>
      </c>
      <c r="D6328" t="s">
        <v>562</v>
      </c>
      <c r="E6328" t="s">
        <v>561</v>
      </c>
      <c r="F6328">
        <v>3806</v>
      </c>
      <c r="G6328">
        <v>1</v>
      </c>
      <c r="H6328">
        <v>13.333</v>
      </c>
      <c r="I6328">
        <v>2.9860000000000002</v>
      </c>
      <c r="J6328">
        <v>1</v>
      </c>
      <c r="K6328">
        <v>1172.4179999999999</v>
      </c>
      <c r="L6328" t="s">
        <v>560</v>
      </c>
      <c r="M6328" t="s">
        <v>559</v>
      </c>
      <c r="N6328" s="8">
        <v>43412</v>
      </c>
      <c r="O6328">
        <v>0</v>
      </c>
      <c r="P6328">
        <v>0</v>
      </c>
      <c r="Q6328">
        <v>15190.869000000001</v>
      </c>
      <c r="R6328">
        <v>1523.7670000000001</v>
      </c>
      <c r="S6328">
        <v>3.1749999999999998</v>
      </c>
      <c r="T6328">
        <v>33</v>
      </c>
      <c r="U6328">
        <v>4617.4750000000004</v>
      </c>
      <c r="V6328">
        <v>16</v>
      </c>
      <c r="W6328">
        <v>2.036</v>
      </c>
      <c r="X6328">
        <v>3.29</v>
      </c>
      <c r="Y6328" s="8">
        <v>43412</v>
      </c>
    </row>
    <row r="6329" spans="1:25" x14ac:dyDescent="0.25">
      <c r="A6329">
        <v>-111.97824183</v>
      </c>
      <c r="B6329">
        <v>33.07891678</v>
      </c>
      <c r="C6329" t="s">
        <v>563</v>
      </c>
      <c r="D6329" t="s">
        <v>562</v>
      </c>
      <c r="E6329" t="s">
        <v>561</v>
      </c>
      <c r="F6329">
        <v>3807</v>
      </c>
      <c r="G6329">
        <v>359</v>
      </c>
      <c r="H6329">
        <v>13.333</v>
      </c>
      <c r="I6329">
        <v>3.0510000000000002</v>
      </c>
      <c r="J6329">
        <v>1</v>
      </c>
      <c r="K6329">
        <v>1172.4079999999999</v>
      </c>
      <c r="L6329" t="s">
        <v>560</v>
      </c>
      <c r="M6329" t="s">
        <v>559</v>
      </c>
      <c r="N6329" s="8">
        <v>43412</v>
      </c>
      <c r="O6329">
        <v>0</v>
      </c>
      <c r="P6329">
        <v>0</v>
      </c>
      <c r="Q6329">
        <v>14757.166999999999</v>
      </c>
      <c r="R6329">
        <v>1448.4290000000001</v>
      </c>
      <c r="S6329">
        <v>3.0179999999999998</v>
      </c>
      <c r="T6329">
        <v>33</v>
      </c>
      <c r="U6329">
        <v>4389.18</v>
      </c>
      <c r="V6329">
        <v>16</v>
      </c>
      <c r="W6329">
        <v>2.08</v>
      </c>
      <c r="X6329">
        <v>3.3620000000000001</v>
      </c>
      <c r="Y6329" s="8">
        <v>43412</v>
      </c>
    </row>
    <row r="6330" spans="1:25" x14ac:dyDescent="0.25">
      <c r="A6330">
        <v>-111.97824165999999</v>
      </c>
      <c r="B6330">
        <v>33.078924780000001</v>
      </c>
      <c r="C6330" t="s">
        <v>563</v>
      </c>
      <c r="D6330" t="s">
        <v>562</v>
      </c>
      <c r="E6330" t="s">
        <v>561</v>
      </c>
      <c r="F6330">
        <v>3808</v>
      </c>
      <c r="G6330">
        <v>358</v>
      </c>
      <c r="H6330">
        <v>13.333</v>
      </c>
      <c r="I6330">
        <v>2.887</v>
      </c>
      <c r="J6330">
        <v>1</v>
      </c>
      <c r="K6330">
        <v>1172.3689999999999</v>
      </c>
      <c r="L6330" t="s">
        <v>560</v>
      </c>
      <c r="M6330" t="s">
        <v>559</v>
      </c>
      <c r="N6330" s="8">
        <v>43412</v>
      </c>
      <c r="O6330">
        <v>0</v>
      </c>
      <c r="P6330">
        <v>0</v>
      </c>
      <c r="Q6330">
        <v>14344.285</v>
      </c>
      <c r="R6330">
        <v>1487.8989999999999</v>
      </c>
      <c r="S6330">
        <v>3.1</v>
      </c>
      <c r="T6330">
        <v>33</v>
      </c>
      <c r="U6330">
        <v>4508.7849999999999</v>
      </c>
      <c r="V6330">
        <v>16</v>
      </c>
      <c r="W6330">
        <v>1.9690000000000001</v>
      </c>
      <c r="X6330">
        <v>3.181</v>
      </c>
      <c r="Y6330" s="8">
        <v>43412</v>
      </c>
    </row>
    <row r="6331" spans="1:25" x14ac:dyDescent="0.25">
      <c r="A6331">
        <v>-111.97824368000001</v>
      </c>
      <c r="B6331">
        <v>33.078933790000001</v>
      </c>
      <c r="C6331" t="s">
        <v>563</v>
      </c>
      <c r="D6331" t="s">
        <v>562</v>
      </c>
      <c r="E6331" t="s">
        <v>561</v>
      </c>
      <c r="F6331">
        <v>3809</v>
      </c>
      <c r="G6331">
        <v>4</v>
      </c>
      <c r="H6331">
        <v>13.333</v>
      </c>
      <c r="I6331">
        <v>3.0510000000000002</v>
      </c>
      <c r="J6331">
        <v>1</v>
      </c>
      <c r="K6331">
        <v>1172.3820000000001</v>
      </c>
      <c r="L6331" t="s">
        <v>560</v>
      </c>
      <c r="M6331" t="s">
        <v>559</v>
      </c>
      <c r="N6331" s="8">
        <v>43412</v>
      </c>
      <c r="O6331">
        <v>0</v>
      </c>
      <c r="P6331">
        <v>0</v>
      </c>
      <c r="Q6331">
        <v>14711.891</v>
      </c>
      <c r="R6331">
        <v>1443.9860000000001</v>
      </c>
      <c r="S6331">
        <v>3.008</v>
      </c>
      <c r="T6331">
        <v>33</v>
      </c>
      <c r="U6331">
        <v>4375.7129999999997</v>
      </c>
      <c r="V6331">
        <v>16</v>
      </c>
      <c r="W6331">
        <v>2.08</v>
      </c>
      <c r="X6331">
        <v>3.3620000000000001</v>
      </c>
      <c r="Y6331" s="8">
        <v>43412</v>
      </c>
    </row>
    <row r="6332" spans="1:25" x14ac:dyDescent="0.25">
      <c r="A6332">
        <v>-111.97824165999999</v>
      </c>
      <c r="B6332">
        <v>33.078941780000001</v>
      </c>
      <c r="C6332" t="s">
        <v>563</v>
      </c>
      <c r="D6332" t="s">
        <v>562</v>
      </c>
      <c r="E6332" t="s">
        <v>561</v>
      </c>
      <c r="F6332">
        <v>3810</v>
      </c>
      <c r="G6332">
        <v>358</v>
      </c>
      <c r="H6332">
        <v>13.333</v>
      </c>
      <c r="I6332">
        <v>3.117</v>
      </c>
      <c r="J6332">
        <v>1</v>
      </c>
      <c r="K6332">
        <v>1172.3979999999999</v>
      </c>
      <c r="L6332" t="s">
        <v>560</v>
      </c>
      <c r="M6332" t="s">
        <v>559</v>
      </c>
      <c r="N6332" s="8">
        <v>43412</v>
      </c>
      <c r="O6332">
        <v>0</v>
      </c>
      <c r="P6332">
        <v>0</v>
      </c>
      <c r="Q6332">
        <v>14742.956</v>
      </c>
      <c r="R6332">
        <v>1416.5709999999999</v>
      </c>
      <c r="S6332">
        <v>2.9510000000000001</v>
      </c>
      <c r="T6332">
        <v>33</v>
      </c>
      <c r="U6332">
        <v>4292.6379999999999</v>
      </c>
      <c r="V6332">
        <v>16</v>
      </c>
      <c r="W6332">
        <v>2.125</v>
      </c>
      <c r="X6332">
        <v>3.4340000000000002</v>
      </c>
      <c r="Y6332" s="8">
        <v>43412</v>
      </c>
    </row>
    <row r="6333" spans="1:25" x14ac:dyDescent="0.25">
      <c r="A6333">
        <v>-111.97824251</v>
      </c>
      <c r="B6333">
        <v>33.07895079</v>
      </c>
      <c r="C6333" t="s">
        <v>563</v>
      </c>
      <c r="D6333" t="s">
        <v>562</v>
      </c>
      <c r="E6333" t="s">
        <v>561</v>
      </c>
      <c r="F6333">
        <v>3811</v>
      </c>
      <c r="G6333">
        <v>3</v>
      </c>
      <c r="H6333">
        <v>13.333</v>
      </c>
      <c r="I6333">
        <v>2.9860000000000002</v>
      </c>
      <c r="J6333">
        <v>1</v>
      </c>
      <c r="K6333">
        <v>1172.441</v>
      </c>
      <c r="L6333" t="s">
        <v>560</v>
      </c>
      <c r="M6333" t="s">
        <v>559</v>
      </c>
      <c r="N6333" s="8">
        <v>43412</v>
      </c>
      <c r="O6333">
        <v>0</v>
      </c>
      <c r="P6333">
        <v>0</v>
      </c>
      <c r="Q6333">
        <v>14816.102999999999</v>
      </c>
      <c r="R6333">
        <v>1486.175</v>
      </c>
      <c r="S6333">
        <v>3.0960000000000001</v>
      </c>
      <c r="T6333">
        <v>33</v>
      </c>
      <c r="U6333">
        <v>4503.5600000000004</v>
      </c>
      <c r="V6333">
        <v>16</v>
      </c>
      <c r="W6333">
        <v>2.036</v>
      </c>
      <c r="X6333">
        <v>3.29</v>
      </c>
      <c r="Y6333" s="8">
        <v>43412</v>
      </c>
    </row>
    <row r="6334" spans="1:25" x14ac:dyDescent="0.25">
      <c r="A6334">
        <v>-111.97824186</v>
      </c>
      <c r="B6334">
        <v>33.078958810000003</v>
      </c>
      <c r="C6334" t="s">
        <v>563</v>
      </c>
      <c r="D6334" t="s">
        <v>562</v>
      </c>
      <c r="E6334" t="s">
        <v>561</v>
      </c>
      <c r="F6334">
        <v>3812</v>
      </c>
      <c r="G6334">
        <v>5</v>
      </c>
      <c r="H6334">
        <v>13.333</v>
      </c>
      <c r="I6334">
        <v>3.2149999999999999</v>
      </c>
      <c r="J6334">
        <v>1</v>
      </c>
      <c r="K6334">
        <v>1172.3820000000001</v>
      </c>
      <c r="L6334" t="s">
        <v>560</v>
      </c>
      <c r="M6334" t="s">
        <v>559</v>
      </c>
      <c r="N6334" s="8">
        <v>43412</v>
      </c>
      <c r="O6334">
        <v>0</v>
      </c>
      <c r="P6334">
        <v>0</v>
      </c>
      <c r="Q6334">
        <v>13438.379000000001</v>
      </c>
      <c r="R6334">
        <v>1251.694</v>
      </c>
      <c r="S6334">
        <v>2.6080000000000001</v>
      </c>
      <c r="T6334">
        <v>33</v>
      </c>
      <c r="U6334">
        <v>3793.011</v>
      </c>
      <c r="V6334">
        <v>16</v>
      </c>
      <c r="W6334">
        <v>2.1920000000000002</v>
      </c>
      <c r="X6334">
        <v>3.5430000000000001</v>
      </c>
      <c r="Y6334" s="8">
        <v>43412</v>
      </c>
    </row>
    <row r="6335" spans="1:25" x14ac:dyDescent="0.25">
      <c r="A6335">
        <v>-111.97824251</v>
      </c>
      <c r="B6335">
        <v>33.07896779</v>
      </c>
      <c r="C6335" t="s">
        <v>563</v>
      </c>
      <c r="D6335" t="s">
        <v>562</v>
      </c>
      <c r="E6335" t="s">
        <v>561</v>
      </c>
      <c r="F6335">
        <v>3813</v>
      </c>
      <c r="G6335">
        <v>3</v>
      </c>
      <c r="H6335">
        <v>13.333</v>
      </c>
      <c r="I6335">
        <v>3.2810000000000001</v>
      </c>
      <c r="J6335">
        <v>1</v>
      </c>
      <c r="K6335">
        <v>1172.4480000000001</v>
      </c>
      <c r="L6335" t="s">
        <v>560</v>
      </c>
      <c r="M6335" t="s">
        <v>559</v>
      </c>
      <c r="N6335" s="8">
        <v>43412</v>
      </c>
      <c r="O6335">
        <v>0</v>
      </c>
      <c r="P6335">
        <v>0</v>
      </c>
      <c r="Q6335">
        <v>14492.450999999999</v>
      </c>
      <c r="R6335">
        <v>1322.876</v>
      </c>
      <c r="S6335">
        <v>2.7559999999999998</v>
      </c>
      <c r="T6335">
        <v>33</v>
      </c>
      <c r="U6335">
        <v>4008.7150000000001</v>
      </c>
      <c r="V6335">
        <v>16</v>
      </c>
      <c r="W6335">
        <v>2.2370000000000001</v>
      </c>
      <c r="X6335">
        <v>3.6150000000000002</v>
      </c>
      <c r="Y6335" s="8">
        <v>43412</v>
      </c>
    </row>
    <row r="6336" spans="1:25" x14ac:dyDescent="0.25">
      <c r="A6336">
        <v>-111.97824168</v>
      </c>
      <c r="B6336">
        <v>33.078975790000001</v>
      </c>
      <c r="C6336" t="s">
        <v>563</v>
      </c>
      <c r="D6336" t="s">
        <v>562</v>
      </c>
      <c r="E6336" t="s">
        <v>561</v>
      </c>
      <c r="F6336">
        <v>3814</v>
      </c>
      <c r="G6336">
        <v>4</v>
      </c>
      <c r="H6336">
        <v>13.333</v>
      </c>
      <c r="I6336">
        <v>2.9529999999999998</v>
      </c>
      <c r="J6336">
        <v>1</v>
      </c>
      <c r="K6336">
        <v>1172.5070000000001</v>
      </c>
      <c r="L6336" t="s">
        <v>560</v>
      </c>
      <c r="M6336" t="s">
        <v>559</v>
      </c>
      <c r="N6336" s="8">
        <v>43412</v>
      </c>
      <c r="O6336">
        <v>0</v>
      </c>
      <c r="P6336">
        <v>0</v>
      </c>
      <c r="Q6336">
        <v>12261.478999999999</v>
      </c>
      <c r="R6336">
        <v>1243.5909999999999</v>
      </c>
      <c r="S6336">
        <v>2.5910000000000002</v>
      </c>
      <c r="T6336">
        <v>33</v>
      </c>
      <c r="U6336">
        <v>3768.4580000000001</v>
      </c>
      <c r="V6336">
        <v>16</v>
      </c>
      <c r="W6336">
        <v>2.0129999999999999</v>
      </c>
      <c r="X6336">
        <v>3.254</v>
      </c>
      <c r="Y6336" s="8">
        <v>43412</v>
      </c>
    </row>
    <row r="6337" spans="1:25" x14ac:dyDescent="0.25">
      <c r="A6337">
        <v>-111.97824132</v>
      </c>
      <c r="B6337">
        <v>33.07898479</v>
      </c>
      <c r="C6337" t="s">
        <v>563</v>
      </c>
      <c r="D6337" t="s">
        <v>562</v>
      </c>
      <c r="E6337" t="s">
        <v>561</v>
      </c>
      <c r="F6337">
        <v>3815</v>
      </c>
      <c r="G6337">
        <v>356</v>
      </c>
      <c r="H6337">
        <v>13.333</v>
      </c>
      <c r="I6337">
        <v>3.3140000000000001</v>
      </c>
      <c r="J6337">
        <v>1</v>
      </c>
      <c r="K6337">
        <v>1172.441</v>
      </c>
      <c r="L6337" t="s">
        <v>560</v>
      </c>
      <c r="M6337" t="s">
        <v>559</v>
      </c>
      <c r="N6337" s="8">
        <v>43412</v>
      </c>
      <c r="O6337">
        <v>0</v>
      </c>
      <c r="P6337">
        <v>0</v>
      </c>
      <c r="Q6337">
        <v>14488.816000000001</v>
      </c>
      <c r="R6337">
        <v>1309.45</v>
      </c>
      <c r="S6337">
        <v>2.7280000000000002</v>
      </c>
      <c r="T6337">
        <v>33</v>
      </c>
      <c r="U6337">
        <v>3968.029</v>
      </c>
      <c r="V6337">
        <v>16</v>
      </c>
      <c r="W6337">
        <v>2.2589999999999999</v>
      </c>
      <c r="X6337">
        <v>3.6509999999999998</v>
      </c>
      <c r="Y6337" s="8">
        <v>43412</v>
      </c>
    </row>
    <row r="6338" spans="1:25" x14ac:dyDescent="0.25">
      <c r="A6338">
        <v>-111.97824251</v>
      </c>
      <c r="B6338">
        <v>33.078992790000001</v>
      </c>
      <c r="C6338" t="s">
        <v>563</v>
      </c>
      <c r="D6338" t="s">
        <v>562</v>
      </c>
      <c r="E6338" t="s">
        <v>561</v>
      </c>
      <c r="F6338">
        <v>3816</v>
      </c>
      <c r="G6338">
        <v>3</v>
      </c>
      <c r="H6338">
        <v>13.333</v>
      </c>
      <c r="I6338">
        <v>3.2810000000000001</v>
      </c>
      <c r="J6338">
        <v>1</v>
      </c>
      <c r="K6338">
        <v>1172.3820000000001</v>
      </c>
      <c r="L6338" t="s">
        <v>560</v>
      </c>
      <c r="M6338" t="s">
        <v>559</v>
      </c>
      <c r="N6338" s="8">
        <v>43412</v>
      </c>
      <c r="O6338">
        <v>0</v>
      </c>
      <c r="P6338">
        <v>0</v>
      </c>
      <c r="Q6338">
        <v>13104.538</v>
      </c>
      <c r="R6338">
        <v>1196.1869999999999</v>
      </c>
      <c r="S6338">
        <v>2.492</v>
      </c>
      <c r="T6338">
        <v>33</v>
      </c>
      <c r="U6338">
        <v>3624.808</v>
      </c>
      <c r="V6338">
        <v>16</v>
      </c>
      <c r="W6338">
        <v>2.2370000000000001</v>
      </c>
      <c r="X6338">
        <v>3.6150000000000002</v>
      </c>
      <c r="Y6338" s="8">
        <v>43412</v>
      </c>
    </row>
    <row r="6339" spans="1:25" x14ac:dyDescent="0.25">
      <c r="A6339">
        <v>-111.97824217</v>
      </c>
      <c r="B6339">
        <v>33.079000780000001</v>
      </c>
      <c r="C6339" t="s">
        <v>563</v>
      </c>
      <c r="D6339" t="s">
        <v>562</v>
      </c>
      <c r="E6339" t="s">
        <v>561</v>
      </c>
      <c r="F6339">
        <v>3817</v>
      </c>
      <c r="G6339">
        <v>1</v>
      </c>
      <c r="H6339">
        <v>13.333</v>
      </c>
      <c r="I6339">
        <v>3.0179999999999998</v>
      </c>
      <c r="J6339">
        <v>1</v>
      </c>
      <c r="K6339">
        <v>1172.405</v>
      </c>
      <c r="L6339" t="s">
        <v>560</v>
      </c>
      <c r="M6339" t="s">
        <v>559</v>
      </c>
      <c r="N6339" s="8">
        <v>43412</v>
      </c>
      <c r="O6339">
        <v>0</v>
      </c>
      <c r="P6339">
        <v>0</v>
      </c>
      <c r="Q6339">
        <v>13258.267</v>
      </c>
      <c r="R6339">
        <v>1315.4559999999999</v>
      </c>
      <c r="S6339">
        <v>2.7410000000000001</v>
      </c>
      <c r="T6339">
        <v>33</v>
      </c>
      <c r="U6339">
        <v>3986.2289999999998</v>
      </c>
      <c r="V6339">
        <v>16</v>
      </c>
      <c r="W6339">
        <v>2.0579999999999998</v>
      </c>
      <c r="X6339">
        <v>3.3260000000000001</v>
      </c>
      <c r="Y6339" s="8">
        <v>43412</v>
      </c>
    </row>
    <row r="6340" spans="1:25" x14ac:dyDescent="0.25">
      <c r="A6340">
        <v>-111.97824199999999</v>
      </c>
      <c r="B6340">
        <v>33.079009769999999</v>
      </c>
      <c r="C6340" t="s">
        <v>563</v>
      </c>
      <c r="D6340" t="s">
        <v>562</v>
      </c>
      <c r="E6340" t="s">
        <v>561</v>
      </c>
      <c r="F6340">
        <v>3818</v>
      </c>
      <c r="G6340">
        <v>0</v>
      </c>
      <c r="H6340">
        <v>13.333</v>
      </c>
      <c r="I6340">
        <v>3.0510000000000002</v>
      </c>
      <c r="J6340">
        <v>1</v>
      </c>
      <c r="K6340">
        <v>1172.402</v>
      </c>
      <c r="L6340" t="s">
        <v>560</v>
      </c>
      <c r="M6340" t="s">
        <v>559</v>
      </c>
      <c r="N6340" s="8">
        <v>43412</v>
      </c>
      <c r="O6340">
        <v>0</v>
      </c>
      <c r="P6340">
        <v>0</v>
      </c>
      <c r="Q6340">
        <v>10905.182000000001</v>
      </c>
      <c r="R6340">
        <v>1070.354</v>
      </c>
      <c r="S6340">
        <v>2.23</v>
      </c>
      <c r="T6340">
        <v>33</v>
      </c>
      <c r="U6340">
        <v>3243.4949999999999</v>
      </c>
      <c r="V6340">
        <v>16</v>
      </c>
      <c r="W6340">
        <v>2.08</v>
      </c>
      <c r="X6340">
        <v>3.3620000000000001</v>
      </c>
      <c r="Y6340" s="8">
        <v>43412</v>
      </c>
    </row>
    <row r="6341" spans="1:25" x14ac:dyDescent="0.25">
      <c r="A6341">
        <v>-111.97824217</v>
      </c>
      <c r="B6341">
        <v>33.079017780000001</v>
      </c>
      <c r="C6341" t="s">
        <v>563</v>
      </c>
      <c r="D6341" t="s">
        <v>562</v>
      </c>
      <c r="E6341" t="s">
        <v>561</v>
      </c>
      <c r="F6341">
        <v>3819</v>
      </c>
      <c r="G6341">
        <v>1</v>
      </c>
      <c r="H6341">
        <v>13.333</v>
      </c>
      <c r="I6341">
        <v>3.1819999999999999</v>
      </c>
      <c r="J6341">
        <v>1</v>
      </c>
      <c r="K6341">
        <v>1172.421</v>
      </c>
      <c r="L6341" t="s">
        <v>560</v>
      </c>
      <c r="M6341" t="s">
        <v>559</v>
      </c>
      <c r="N6341" s="8">
        <v>43412</v>
      </c>
      <c r="O6341">
        <v>0</v>
      </c>
      <c r="P6341">
        <v>0</v>
      </c>
      <c r="Q6341">
        <v>12522.339</v>
      </c>
      <c r="R6341">
        <v>1178.395</v>
      </c>
      <c r="S6341">
        <v>2.4550000000000001</v>
      </c>
      <c r="T6341">
        <v>33</v>
      </c>
      <c r="U6341">
        <v>3570.895</v>
      </c>
      <c r="V6341">
        <v>16</v>
      </c>
      <c r="W6341">
        <v>2.17</v>
      </c>
      <c r="X6341">
        <v>3.5070000000000001</v>
      </c>
      <c r="Y6341" s="8">
        <v>43412</v>
      </c>
    </row>
    <row r="6342" spans="1:25" x14ac:dyDescent="0.25">
      <c r="A6342">
        <v>-111.97824134</v>
      </c>
      <c r="B6342">
        <v>33.07902678</v>
      </c>
      <c r="C6342" t="s">
        <v>563</v>
      </c>
      <c r="D6342" t="s">
        <v>562</v>
      </c>
      <c r="E6342" t="s">
        <v>561</v>
      </c>
      <c r="F6342">
        <v>3820</v>
      </c>
      <c r="G6342">
        <v>2</v>
      </c>
      <c r="H6342">
        <v>13.333</v>
      </c>
      <c r="I6342">
        <v>2.9860000000000002</v>
      </c>
      <c r="J6342">
        <v>1</v>
      </c>
      <c r="K6342">
        <v>1172.4839999999999</v>
      </c>
      <c r="L6342" t="s">
        <v>560</v>
      </c>
      <c r="M6342" t="s">
        <v>559</v>
      </c>
      <c r="N6342" s="8">
        <v>43412</v>
      </c>
      <c r="O6342">
        <v>0</v>
      </c>
      <c r="P6342">
        <v>0</v>
      </c>
      <c r="Q6342">
        <v>11378.432000000001</v>
      </c>
      <c r="R6342">
        <v>1141.3489999999999</v>
      </c>
      <c r="S6342">
        <v>2.3780000000000001</v>
      </c>
      <c r="T6342">
        <v>33</v>
      </c>
      <c r="U6342">
        <v>3458.6320000000001</v>
      </c>
      <c r="V6342">
        <v>16</v>
      </c>
      <c r="W6342">
        <v>2.036</v>
      </c>
      <c r="X6342">
        <v>3.29</v>
      </c>
      <c r="Y6342" s="8">
        <v>43412</v>
      </c>
    </row>
    <row r="6343" spans="1:25" x14ac:dyDescent="0.25">
      <c r="A6343">
        <v>-111.97824251</v>
      </c>
      <c r="B6343">
        <v>33.079034790000001</v>
      </c>
      <c r="C6343" t="s">
        <v>563</v>
      </c>
      <c r="D6343" t="s">
        <v>562</v>
      </c>
      <c r="E6343" t="s">
        <v>561</v>
      </c>
      <c r="F6343">
        <v>3821</v>
      </c>
      <c r="G6343">
        <v>3</v>
      </c>
      <c r="H6343">
        <v>13.333</v>
      </c>
      <c r="I6343">
        <v>3.1819999999999999</v>
      </c>
      <c r="J6343">
        <v>1</v>
      </c>
      <c r="K6343">
        <v>1172.3879999999999</v>
      </c>
      <c r="L6343" t="s">
        <v>560</v>
      </c>
      <c r="M6343" t="s">
        <v>559</v>
      </c>
      <c r="N6343" s="8">
        <v>43412</v>
      </c>
      <c r="O6343">
        <v>0</v>
      </c>
      <c r="P6343">
        <v>0</v>
      </c>
      <c r="Q6343">
        <v>12066.99</v>
      </c>
      <c r="R6343">
        <v>1135.5450000000001</v>
      </c>
      <c r="S6343">
        <v>2.3660000000000001</v>
      </c>
      <c r="T6343">
        <v>33</v>
      </c>
      <c r="U6343">
        <v>3441.047</v>
      </c>
      <c r="V6343">
        <v>16</v>
      </c>
      <c r="W6343">
        <v>2.17</v>
      </c>
      <c r="X6343">
        <v>3.5070000000000001</v>
      </c>
      <c r="Y6343" s="8">
        <v>43412</v>
      </c>
    </row>
    <row r="6344" spans="1:25" x14ac:dyDescent="0.25">
      <c r="A6344">
        <v>-111.97824199999999</v>
      </c>
      <c r="B6344">
        <v>33.079043769999998</v>
      </c>
      <c r="C6344" t="s">
        <v>563</v>
      </c>
      <c r="D6344" t="s">
        <v>562</v>
      </c>
      <c r="E6344" t="s">
        <v>561</v>
      </c>
      <c r="F6344">
        <v>3822</v>
      </c>
      <c r="G6344">
        <v>360</v>
      </c>
      <c r="H6344">
        <v>13.333</v>
      </c>
      <c r="I6344">
        <v>3.0840000000000001</v>
      </c>
      <c r="J6344">
        <v>1</v>
      </c>
      <c r="K6344">
        <v>1172.385</v>
      </c>
      <c r="L6344" t="s">
        <v>560</v>
      </c>
      <c r="M6344" t="s">
        <v>559</v>
      </c>
      <c r="N6344" s="8">
        <v>43412</v>
      </c>
      <c r="O6344">
        <v>0</v>
      </c>
      <c r="P6344">
        <v>0</v>
      </c>
      <c r="Q6344">
        <v>14179.815000000001</v>
      </c>
      <c r="R6344">
        <v>1376.9559999999999</v>
      </c>
      <c r="S6344">
        <v>2.8690000000000002</v>
      </c>
      <c r="T6344">
        <v>33</v>
      </c>
      <c r="U6344">
        <v>4172.5929999999998</v>
      </c>
      <c r="V6344">
        <v>16</v>
      </c>
      <c r="W6344">
        <v>2.1030000000000002</v>
      </c>
      <c r="X6344">
        <v>3.3980000000000001</v>
      </c>
      <c r="Y6344" s="8">
        <v>43412</v>
      </c>
    </row>
    <row r="6345" spans="1:25" x14ac:dyDescent="0.25">
      <c r="A6345">
        <v>-111.97824233999999</v>
      </c>
      <c r="B6345">
        <v>33.07905178</v>
      </c>
      <c r="C6345" t="s">
        <v>563</v>
      </c>
      <c r="D6345" t="s">
        <v>562</v>
      </c>
      <c r="E6345" t="s">
        <v>561</v>
      </c>
      <c r="F6345">
        <v>3823</v>
      </c>
      <c r="G6345">
        <v>2</v>
      </c>
      <c r="H6345">
        <v>13.333</v>
      </c>
      <c r="I6345">
        <v>3.2149999999999999</v>
      </c>
      <c r="J6345">
        <v>1</v>
      </c>
      <c r="K6345">
        <v>1172.3789999999999</v>
      </c>
      <c r="L6345" t="s">
        <v>560</v>
      </c>
      <c r="M6345" t="s">
        <v>559</v>
      </c>
      <c r="N6345" s="8">
        <v>43412</v>
      </c>
      <c r="O6345">
        <v>0</v>
      </c>
      <c r="P6345">
        <v>0</v>
      </c>
      <c r="Q6345">
        <v>10650.16</v>
      </c>
      <c r="R6345">
        <v>991.99</v>
      </c>
      <c r="S6345">
        <v>2.0670000000000002</v>
      </c>
      <c r="T6345">
        <v>33</v>
      </c>
      <c r="U6345">
        <v>3006.0309999999999</v>
      </c>
      <c r="V6345">
        <v>16</v>
      </c>
      <c r="W6345">
        <v>2.1920000000000002</v>
      </c>
      <c r="X6345">
        <v>3.5430000000000001</v>
      </c>
      <c r="Y6345" s="8">
        <v>43412</v>
      </c>
    </row>
    <row r="6346" spans="1:25" x14ac:dyDescent="0.25">
      <c r="A6346">
        <v>-111.97824113999999</v>
      </c>
      <c r="B6346">
        <v>33.079060810000001</v>
      </c>
      <c r="C6346" t="s">
        <v>563</v>
      </c>
      <c r="D6346" t="s">
        <v>562</v>
      </c>
      <c r="E6346" t="s">
        <v>561</v>
      </c>
      <c r="F6346">
        <v>3824</v>
      </c>
      <c r="G6346">
        <v>355</v>
      </c>
      <c r="H6346">
        <v>13.333</v>
      </c>
      <c r="I6346">
        <v>3.2480000000000002</v>
      </c>
      <c r="J6346">
        <v>1</v>
      </c>
      <c r="K6346">
        <v>1172.415</v>
      </c>
      <c r="L6346" t="s">
        <v>560</v>
      </c>
      <c r="M6346" t="s">
        <v>559</v>
      </c>
      <c r="N6346" s="8">
        <v>43412</v>
      </c>
      <c r="O6346">
        <v>0</v>
      </c>
      <c r="P6346">
        <v>0</v>
      </c>
      <c r="Q6346">
        <v>10180.105</v>
      </c>
      <c r="R6346">
        <v>938.63</v>
      </c>
      <c r="S6346">
        <v>1.9550000000000001</v>
      </c>
      <c r="T6346">
        <v>33</v>
      </c>
      <c r="U6346">
        <v>2844.3330000000001</v>
      </c>
      <c r="V6346">
        <v>16</v>
      </c>
      <c r="W6346">
        <v>2.2149999999999999</v>
      </c>
      <c r="X6346">
        <v>3.5790000000000002</v>
      </c>
      <c r="Y6346" s="8">
        <v>43412</v>
      </c>
    </row>
    <row r="6347" spans="1:25" x14ac:dyDescent="0.25">
      <c r="A6347">
        <v>-111.97824203</v>
      </c>
      <c r="B6347">
        <v>33.079068820000003</v>
      </c>
      <c r="C6347" t="s">
        <v>563</v>
      </c>
      <c r="D6347" t="s">
        <v>562</v>
      </c>
      <c r="E6347" t="s">
        <v>561</v>
      </c>
      <c r="F6347">
        <v>3825</v>
      </c>
      <c r="G6347">
        <v>6</v>
      </c>
      <c r="H6347">
        <v>13.333</v>
      </c>
      <c r="I6347">
        <v>2.92</v>
      </c>
      <c r="J6347">
        <v>1</v>
      </c>
      <c r="K6347">
        <v>1172.539</v>
      </c>
      <c r="L6347" t="s">
        <v>560</v>
      </c>
      <c r="M6347" t="s">
        <v>559</v>
      </c>
      <c r="N6347" s="8">
        <v>43412</v>
      </c>
      <c r="O6347">
        <v>0</v>
      </c>
      <c r="P6347">
        <v>0</v>
      </c>
      <c r="Q6347">
        <v>6963.085</v>
      </c>
      <c r="R6347">
        <v>714.149</v>
      </c>
      <c r="S6347">
        <v>1.488</v>
      </c>
      <c r="T6347">
        <v>33</v>
      </c>
      <c r="U6347">
        <v>2164.0889999999999</v>
      </c>
      <c r="V6347">
        <v>16</v>
      </c>
      <c r="W6347">
        <v>1.9910000000000001</v>
      </c>
      <c r="X6347">
        <v>3.218</v>
      </c>
      <c r="Y6347" s="8">
        <v>43412</v>
      </c>
    </row>
    <row r="6348" spans="1:25" x14ac:dyDescent="0.25">
      <c r="A6348">
        <v>-111.97824251</v>
      </c>
      <c r="B6348">
        <v>33.079077789999999</v>
      </c>
      <c r="C6348" t="s">
        <v>563</v>
      </c>
      <c r="D6348" t="s">
        <v>562</v>
      </c>
      <c r="E6348" t="s">
        <v>561</v>
      </c>
      <c r="F6348">
        <v>3826</v>
      </c>
      <c r="G6348">
        <v>3</v>
      </c>
      <c r="H6348">
        <v>13.333</v>
      </c>
      <c r="I6348">
        <v>3.1819999999999999</v>
      </c>
      <c r="J6348">
        <v>1</v>
      </c>
      <c r="K6348">
        <v>1172.4929999999999</v>
      </c>
      <c r="L6348" t="s">
        <v>560</v>
      </c>
      <c r="M6348" t="s">
        <v>559</v>
      </c>
      <c r="N6348" s="8">
        <v>43412</v>
      </c>
      <c r="O6348">
        <v>0</v>
      </c>
      <c r="P6348">
        <v>0</v>
      </c>
      <c r="Q6348">
        <v>8441.6049999999996</v>
      </c>
      <c r="R6348">
        <v>794.38400000000001</v>
      </c>
      <c r="S6348">
        <v>1.655</v>
      </c>
      <c r="T6348">
        <v>33</v>
      </c>
      <c r="U6348">
        <v>2407.2249999999999</v>
      </c>
      <c r="V6348">
        <v>16</v>
      </c>
      <c r="W6348">
        <v>2.17</v>
      </c>
      <c r="X6348">
        <v>3.5070000000000001</v>
      </c>
      <c r="Y6348" s="8">
        <v>43412</v>
      </c>
    </row>
    <row r="6349" spans="1:25" x14ac:dyDescent="0.25">
      <c r="A6349">
        <v>-111.97824165999999</v>
      </c>
      <c r="B6349">
        <v>33.07908578</v>
      </c>
      <c r="C6349" t="s">
        <v>563</v>
      </c>
      <c r="D6349" t="s">
        <v>562</v>
      </c>
      <c r="E6349" t="s">
        <v>561</v>
      </c>
      <c r="F6349">
        <v>3827</v>
      </c>
      <c r="G6349">
        <v>358</v>
      </c>
      <c r="H6349">
        <v>13.333</v>
      </c>
      <c r="I6349">
        <v>3.0179999999999998</v>
      </c>
      <c r="J6349">
        <v>1</v>
      </c>
      <c r="K6349">
        <v>1172.4739999999999</v>
      </c>
      <c r="L6349" t="s">
        <v>560</v>
      </c>
      <c r="M6349" t="s">
        <v>559</v>
      </c>
      <c r="N6349" s="8">
        <v>43412</v>
      </c>
      <c r="O6349">
        <v>0</v>
      </c>
      <c r="P6349">
        <v>0</v>
      </c>
      <c r="Q6349">
        <v>8940.027</v>
      </c>
      <c r="R6349">
        <v>887.01</v>
      </c>
      <c r="S6349">
        <v>1.8480000000000001</v>
      </c>
      <c r="T6349">
        <v>33</v>
      </c>
      <c r="U6349">
        <v>2687.9079999999999</v>
      </c>
      <c r="V6349">
        <v>16</v>
      </c>
      <c r="W6349">
        <v>2.0579999999999998</v>
      </c>
      <c r="X6349">
        <v>3.3260000000000001</v>
      </c>
      <c r="Y6349" s="8">
        <v>43412</v>
      </c>
    </row>
    <row r="6350" spans="1:25" x14ac:dyDescent="0.25">
      <c r="A6350">
        <v>-111.97824168</v>
      </c>
      <c r="B6350">
        <v>33.079094789999999</v>
      </c>
      <c r="C6350" t="s">
        <v>563</v>
      </c>
      <c r="D6350" t="s">
        <v>562</v>
      </c>
      <c r="E6350" t="s">
        <v>561</v>
      </c>
      <c r="F6350">
        <v>3828</v>
      </c>
      <c r="G6350">
        <v>4</v>
      </c>
      <c r="H6350">
        <v>13.333</v>
      </c>
      <c r="I6350">
        <v>3.117</v>
      </c>
      <c r="J6350">
        <v>1</v>
      </c>
      <c r="K6350">
        <v>1172.4570000000001</v>
      </c>
      <c r="L6350" t="s">
        <v>560</v>
      </c>
      <c r="M6350" t="s">
        <v>559</v>
      </c>
      <c r="N6350" s="8">
        <v>43412</v>
      </c>
      <c r="O6350">
        <v>0</v>
      </c>
      <c r="P6350">
        <v>0</v>
      </c>
      <c r="Q6350">
        <v>10113.788</v>
      </c>
      <c r="R6350">
        <v>971.779</v>
      </c>
      <c r="S6350">
        <v>2.0249999999999999</v>
      </c>
      <c r="T6350">
        <v>33</v>
      </c>
      <c r="U6350">
        <v>2944.7849999999999</v>
      </c>
      <c r="V6350">
        <v>16</v>
      </c>
      <c r="W6350">
        <v>2.125</v>
      </c>
      <c r="X6350">
        <v>3.4340000000000002</v>
      </c>
      <c r="Y6350" s="8">
        <v>43412</v>
      </c>
    </row>
    <row r="6351" spans="1:25" x14ac:dyDescent="0.25">
      <c r="A6351">
        <v>-111.97824168</v>
      </c>
      <c r="B6351">
        <v>33.079103789999998</v>
      </c>
      <c r="C6351" t="s">
        <v>563</v>
      </c>
      <c r="D6351" t="s">
        <v>562</v>
      </c>
      <c r="E6351" t="s">
        <v>561</v>
      </c>
      <c r="F6351">
        <v>3829</v>
      </c>
      <c r="G6351">
        <v>4</v>
      </c>
      <c r="H6351">
        <v>13.333</v>
      </c>
      <c r="I6351">
        <v>3.3140000000000001</v>
      </c>
      <c r="J6351">
        <v>1</v>
      </c>
      <c r="K6351">
        <v>1172.4079999999999</v>
      </c>
      <c r="L6351" t="s">
        <v>560</v>
      </c>
      <c r="M6351" t="s">
        <v>559</v>
      </c>
      <c r="N6351" s="8">
        <v>43412</v>
      </c>
      <c r="O6351">
        <v>0</v>
      </c>
      <c r="P6351">
        <v>0</v>
      </c>
      <c r="Q6351">
        <v>8350.4480000000003</v>
      </c>
      <c r="R6351">
        <v>754.68499999999995</v>
      </c>
      <c r="S6351">
        <v>1.5720000000000001</v>
      </c>
      <c r="T6351">
        <v>33</v>
      </c>
      <c r="U6351">
        <v>2286.924</v>
      </c>
      <c r="V6351">
        <v>16</v>
      </c>
      <c r="W6351">
        <v>2.2589999999999999</v>
      </c>
      <c r="X6351">
        <v>3.6509999999999998</v>
      </c>
      <c r="Y6351" s="8">
        <v>43412</v>
      </c>
    </row>
    <row r="6352" spans="1:25" x14ac:dyDescent="0.25">
      <c r="A6352">
        <v>-111.97824049</v>
      </c>
      <c r="B6352">
        <v>33.079111789999999</v>
      </c>
      <c r="C6352" t="s">
        <v>563</v>
      </c>
      <c r="D6352" t="s">
        <v>562</v>
      </c>
      <c r="E6352" t="s">
        <v>561</v>
      </c>
      <c r="F6352">
        <v>3830</v>
      </c>
      <c r="G6352">
        <v>357</v>
      </c>
      <c r="H6352">
        <v>13.333</v>
      </c>
      <c r="I6352">
        <v>3.0510000000000002</v>
      </c>
      <c r="J6352">
        <v>1</v>
      </c>
      <c r="K6352">
        <v>1172.375</v>
      </c>
      <c r="L6352" t="s">
        <v>560</v>
      </c>
      <c r="M6352" t="s">
        <v>559</v>
      </c>
      <c r="N6352" s="8">
        <v>43412</v>
      </c>
      <c r="O6352">
        <v>0</v>
      </c>
      <c r="P6352">
        <v>0</v>
      </c>
      <c r="Q6352">
        <v>7614.3549999999996</v>
      </c>
      <c r="R6352">
        <v>747.35599999999999</v>
      </c>
      <c r="S6352">
        <v>1.5569999999999999</v>
      </c>
      <c r="T6352">
        <v>33</v>
      </c>
      <c r="U6352">
        <v>2264.7150000000001</v>
      </c>
      <c r="V6352">
        <v>16</v>
      </c>
      <c r="W6352">
        <v>2.08</v>
      </c>
      <c r="X6352">
        <v>3.3620000000000001</v>
      </c>
      <c r="Y6352" s="8">
        <v>43412</v>
      </c>
    </row>
    <row r="6353" spans="1:25" x14ac:dyDescent="0.25">
      <c r="A6353">
        <v>-111.97824251</v>
      </c>
      <c r="B6353">
        <v>33.079120789999997</v>
      </c>
      <c r="C6353" t="s">
        <v>563</v>
      </c>
      <c r="D6353" t="s">
        <v>562</v>
      </c>
      <c r="E6353" t="s">
        <v>561</v>
      </c>
      <c r="F6353">
        <v>3831</v>
      </c>
      <c r="G6353">
        <v>3</v>
      </c>
      <c r="H6353">
        <v>13.333</v>
      </c>
      <c r="I6353">
        <v>3.15</v>
      </c>
      <c r="J6353">
        <v>1</v>
      </c>
      <c r="K6353">
        <v>1172.3589999999999</v>
      </c>
      <c r="L6353" t="s">
        <v>560</v>
      </c>
      <c r="M6353" t="s">
        <v>559</v>
      </c>
      <c r="N6353" s="8">
        <v>43412</v>
      </c>
      <c r="O6353">
        <v>0</v>
      </c>
      <c r="P6353">
        <v>0</v>
      </c>
      <c r="Q6353">
        <v>6190.1989999999996</v>
      </c>
      <c r="R6353">
        <v>588.58699999999999</v>
      </c>
      <c r="S6353">
        <v>1.226</v>
      </c>
      <c r="T6353">
        <v>33</v>
      </c>
      <c r="U6353">
        <v>1783.597</v>
      </c>
      <c r="V6353">
        <v>16</v>
      </c>
      <c r="W6353">
        <v>2.1469999999999998</v>
      </c>
      <c r="X6353">
        <v>3.4710000000000001</v>
      </c>
      <c r="Y6353" s="8">
        <v>43412</v>
      </c>
    </row>
    <row r="6354" spans="1:25" x14ac:dyDescent="0.25">
      <c r="A6354">
        <v>-111.97824083</v>
      </c>
      <c r="B6354">
        <v>33.079128779999998</v>
      </c>
      <c r="C6354" t="s">
        <v>563</v>
      </c>
      <c r="D6354" t="s">
        <v>562</v>
      </c>
      <c r="E6354" t="s">
        <v>561</v>
      </c>
      <c r="F6354">
        <v>3832</v>
      </c>
      <c r="G6354">
        <v>359</v>
      </c>
      <c r="H6354">
        <v>13.333</v>
      </c>
      <c r="I6354">
        <v>3.117</v>
      </c>
      <c r="J6354">
        <v>1</v>
      </c>
      <c r="K6354">
        <v>1172.4179999999999</v>
      </c>
      <c r="L6354" t="s">
        <v>560</v>
      </c>
      <c r="M6354" t="s">
        <v>559</v>
      </c>
      <c r="N6354" s="8">
        <v>43412</v>
      </c>
      <c r="O6354">
        <v>0</v>
      </c>
      <c r="P6354">
        <v>0</v>
      </c>
      <c r="Q6354">
        <v>8065.1869999999999</v>
      </c>
      <c r="R6354">
        <v>774.94</v>
      </c>
      <c r="S6354">
        <v>1.6140000000000001</v>
      </c>
      <c r="T6354">
        <v>33</v>
      </c>
      <c r="U6354">
        <v>2348.3029999999999</v>
      </c>
      <c r="V6354">
        <v>16</v>
      </c>
      <c r="W6354">
        <v>2.125</v>
      </c>
      <c r="X6354">
        <v>3.4340000000000002</v>
      </c>
      <c r="Y6354" s="8">
        <v>43412</v>
      </c>
    </row>
    <row r="6355" spans="1:25" x14ac:dyDescent="0.25">
      <c r="A6355">
        <v>-111.97824186</v>
      </c>
      <c r="B6355">
        <v>33.079137809999999</v>
      </c>
      <c r="C6355" t="s">
        <v>563</v>
      </c>
      <c r="D6355" t="s">
        <v>562</v>
      </c>
      <c r="E6355" t="s">
        <v>561</v>
      </c>
      <c r="F6355">
        <v>3833</v>
      </c>
      <c r="G6355">
        <v>5</v>
      </c>
      <c r="H6355">
        <v>13.333</v>
      </c>
      <c r="I6355">
        <v>3.15</v>
      </c>
      <c r="J6355">
        <v>1</v>
      </c>
      <c r="K6355">
        <v>1172.441</v>
      </c>
      <c r="L6355" t="s">
        <v>560</v>
      </c>
      <c r="M6355" t="s">
        <v>559</v>
      </c>
      <c r="N6355" s="8">
        <v>43412</v>
      </c>
      <c r="O6355">
        <v>0</v>
      </c>
      <c r="P6355">
        <v>0</v>
      </c>
      <c r="Q6355">
        <v>8623.6460000000006</v>
      </c>
      <c r="R6355">
        <v>819.96799999999996</v>
      </c>
      <c r="S6355">
        <v>1.708</v>
      </c>
      <c r="T6355">
        <v>33</v>
      </c>
      <c r="U6355">
        <v>2484.752</v>
      </c>
      <c r="V6355">
        <v>16</v>
      </c>
      <c r="W6355">
        <v>2.1469999999999998</v>
      </c>
      <c r="X6355">
        <v>3.4710000000000001</v>
      </c>
      <c r="Y6355" s="8">
        <v>43412</v>
      </c>
    </row>
    <row r="6356" spans="1:25" x14ac:dyDescent="0.25">
      <c r="A6356">
        <v>-111.978241</v>
      </c>
      <c r="B6356">
        <v>33.079146770000001</v>
      </c>
      <c r="C6356" t="s">
        <v>563</v>
      </c>
      <c r="D6356" t="s">
        <v>562</v>
      </c>
      <c r="E6356" t="s">
        <v>561</v>
      </c>
      <c r="F6356">
        <v>3834</v>
      </c>
      <c r="G6356">
        <v>0</v>
      </c>
      <c r="H6356">
        <v>13.333</v>
      </c>
      <c r="I6356">
        <v>3.2810000000000001</v>
      </c>
      <c r="J6356">
        <v>1</v>
      </c>
      <c r="K6356">
        <v>1172.395</v>
      </c>
      <c r="L6356" t="s">
        <v>560</v>
      </c>
      <c r="M6356" t="s">
        <v>559</v>
      </c>
      <c r="N6356" s="8">
        <v>43412</v>
      </c>
      <c r="O6356">
        <v>0</v>
      </c>
      <c r="P6356">
        <v>0</v>
      </c>
      <c r="Q6356">
        <v>10750.460999999999</v>
      </c>
      <c r="R6356">
        <v>981.30600000000004</v>
      </c>
      <c r="S6356">
        <v>2.044</v>
      </c>
      <c r="T6356">
        <v>33</v>
      </c>
      <c r="U6356">
        <v>2973.654</v>
      </c>
      <c r="V6356">
        <v>16</v>
      </c>
      <c r="W6356">
        <v>2.2370000000000001</v>
      </c>
      <c r="X6356">
        <v>3.6150000000000002</v>
      </c>
      <c r="Y6356" s="8">
        <v>43412</v>
      </c>
    </row>
    <row r="6357" spans="1:25" x14ac:dyDescent="0.25">
      <c r="A6357">
        <v>-111.97824151</v>
      </c>
      <c r="B6357">
        <v>33.079154789999997</v>
      </c>
      <c r="C6357" t="s">
        <v>563</v>
      </c>
      <c r="D6357" t="s">
        <v>562</v>
      </c>
      <c r="E6357" t="s">
        <v>561</v>
      </c>
      <c r="F6357">
        <v>3835</v>
      </c>
      <c r="G6357">
        <v>3</v>
      </c>
      <c r="H6357">
        <v>13.333</v>
      </c>
      <c r="I6357">
        <v>3.15</v>
      </c>
      <c r="J6357">
        <v>1</v>
      </c>
      <c r="K6357">
        <v>1172.402</v>
      </c>
      <c r="L6357" t="s">
        <v>560</v>
      </c>
      <c r="M6357" t="s">
        <v>559</v>
      </c>
      <c r="N6357" s="8">
        <v>43412</v>
      </c>
      <c r="O6357">
        <v>0</v>
      </c>
      <c r="P6357">
        <v>0</v>
      </c>
      <c r="Q6357">
        <v>12519.805</v>
      </c>
      <c r="R6357">
        <v>1190.4290000000001</v>
      </c>
      <c r="S6357">
        <v>2.48</v>
      </c>
      <c r="T6357">
        <v>33</v>
      </c>
      <c r="U6357">
        <v>3607.3620000000001</v>
      </c>
      <c r="V6357">
        <v>16</v>
      </c>
      <c r="W6357">
        <v>2.1469999999999998</v>
      </c>
      <c r="X6357">
        <v>3.4710000000000001</v>
      </c>
      <c r="Y6357" s="8">
        <v>43412</v>
      </c>
    </row>
    <row r="6358" spans="1:25" x14ac:dyDescent="0.25">
      <c r="A6358">
        <v>-111.97824086</v>
      </c>
      <c r="B6358">
        <v>33.079163809999997</v>
      </c>
      <c r="C6358" t="s">
        <v>563</v>
      </c>
      <c r="D6358" t="s">
        <v>562</v>
      </c>
      <c r="E6358" t="s">
        <v>561</v>
      </c>
      <c r="F6358">
        <v>3836</v>
      </c>
      <c r="G6358">
        <v>5</v>
      </c>
      <c r="H6358">
        <v>13.333</v>
      </c>
      <c r="I6358">
        <v>3.0510000000000002</v>
      </c>
      <c r="J6358">
        <v>1</v>
      </c>
      <c r="K6358">
        <v>1172.4280000000001</v>
      </c>
      <c r="L6358" t="s">
        <v>560</v>
      </c>
      <c r="M6358" t="s">
        <v>559</v>
      </c>
      <c r="N6358" s="8">
        <v>43412</v>
      </c>
      <c r="O6358">
        <v>0</v>
      </c>
      <c r="P6358">
        <v>0</v>
      </c>
      <c r="Q6358">
        <v>13528.16</v>
      </c>
      <c r="R6358">
        <v>1327.8009999999999</v>
      </c>
      <c r="S6358">
        <v>2.766</v>
      </c>
      <c r="T6358">
        <v>33</v>
      </c>
      <c r="U6358">
        <v>4023.64</v>
      </c>
      <c r="V6358">
        <v>16</v>
      </c>
      <c r="W6358">
        <v>2.08</v>
      </c>
      <c r="X6358">
        <v>3.3620000000000001</v>
      </c>
      <c r="Y6358" s="8">
        <v>43412</v>
      </c>
    </row>
    <row r="6359" spans="1:25" x14ac:dyDescent="0.25">
      <c r="A6359">
        <v>-111.97824017000001</v>
      </c>
      <c r="B6359">
        <v>33.079171780000003</v>
      </c>
      <c r="C6359" t="s">
        <v>563</v>
      </c>
      <c r="D6359" t="s">
        <v>562</v>
      </c>
      <c r="E6359" t="s">
        <v>561</v>
      </c>
      <c r="F6359">
        <v>3837</v>
      </c>
      <c r="G6359">
        <v>1</v>
      </c>
      <c r="H6359">
        <v>13.333</v>
      </c>
      <c r="I6359">
        <v>3.0840000000000001</v>
      </c>
      <c r="J6359">
        <v>1</v>
      </c>
      <c r="K6359">
        <v>1172.4110000000001</v>
      </c>
      <c r="L6359" t="s">
        <v>560</v>
      </c>
      <c r="M6359" t="s">
        <v>559</v>
      </c>
      <c r="N6359" s="8">
        <v>43412</v>
      </c>
      <c r="O6359">
        <v>0</v>
      </c>
      <c r="P6359">
        <v>0</v>
      </c>
      <c r="Q6359">
        <v>13370.575999999999</v>
      </c>
      <c r="R6359">
        <v>1298.373</v>
      </c>
      <c r="S6359">
        <v>2.7050000000000001</v>
      </c>
      <c r="T6359">
        <v>33</v>
      </c>
      <c r="U6359">
        <v>3934.4639999999999</v>
      </c>
      <c r="V6359">
        <v>16</v>
      </c>
      <c r="W6359">
        <v>2.1030000000000002</v>
      </c>
      <c r="X6359">
        <v>3.3980000000000001</v>
      </c>
      <c r="Y6359" s="8">
        <v>43412</v>
      </c>
    </row>
    <row r="6360" spans="1:25" x14ac:dyDescent="0.25">
      <c r="A6360">
        <v>-111.97823983000001</v>
      </c>
      <c r="B6360">
        <v>33.079180780000002</v>
      </c>
      <c r="C6360" t="s">
        <v>563</v>
      </c>
      <c r="D6360" t="s">
        <v>562</v>
      </c>
      <c r="E6360" t="s">
        <v>561</v>
      </c>
      <c r="F6360">
        <v>3838</v>
      </c>
      <c r="G6360">
        <v>359</v>
      </c>
      <c r="H6360">
        <v>13.333</v>
      </c>
      <c r="I6360">
        <v>3.15</v>
      </c>
      <c r="J6360">
        <v>1</v>
      </c>
      <c r="K6360">
        <v>1172.3879999999999</v>
      </c>
      <c r="L6360" t="s">
        <v>560</v>
      </c>
      <c r="M6360" t="s">
        <v>559</v>
      </c>
      <c r="N6360" s="8">
        <v>43412</v>
      </c>
      <c r="O6360">
        <v>0</v>
      </c>
      <c r="P6360">
        <v>0</v>
      </c>
      <c r="Q6360">
        <v>15029.759</v>
      </c>
      <c r="R6360">
        <v>1429.085</v>
      </c>
      <c r="S6360">
        <v>2.9769999999999999</v>
      </c>
      <c r="T6360">
        <v>33</v>
      </c>
      <c r="U6360">
        <v>4330.5609999999997</v>
      </c>
      <c r="V6360">
        <v>16</v>
      </c>
      <c r="W6360">
        <v>2.1469999999999998</v>
      </c>
      <c r="X6360">
        <v>3.4710000000000001</v>
      </c>
      <c r="Y6360" s="8">
        <v>43412</v>
      </c>
    </row>
    <row r="6361" spans="1:25" x14ac:dyDescent="0.25">
      <c r="A6361">
        <v>-111.97823949000001</v>
      </c>
      <c r="B6361">
        <v>33.079188790000003</v>
      </c>
      <c r="C6361" t="s">
        <v>563</v>
      </c>
      <c r="D6361" t="s">
        <v>562</v>
      </c>
      <c r="E6361" t="s">
        <v>561</v>
      </c>
      <c r="F6361">
        <v>3839</v>
      </c>
      <c r="G6361">
        <v>357</v>
      </c>
      <c r="H6361">
        <v>13.333</v>
      </c>
      <c r="I6361">
        <v>2.7890000000000001</v>
      </c>
      <c r="J6361">
        <v>1</v>
      </c>
      <c r="K6361">
        <v>1172.4739999999999</v>
      </c>
      <c r="L6361" t="s">
        <v>560</v>
      </c>
      <c r="M6361" t="s">
        <v>559</v>
      </c>
      <c r="N6361" s="8">
        <v>43412</v>
      </c>
      <c r="O6361">
        <v>0</v>
      </c>
      <c r="P6361">
        <v>0</v>
      </c>
      <c r="Q6361">
        <v>13605.052</v>
      </c>
      <c r="R6361">
        <v>1461.028</v>
      </c>
      <c r="S6361">
        <v>3.044</v>
      </c>
      <c r="T6361">
        <v>33</v>
      </c>
      <c r="U6361">
        <v>4427.3580000000002</v>
      </c>
      <c r="V6361">
        <v>16</v>
      </c>
      <c r="W6361">
        <v>1.901</v>
      </c>
      <c r="X6361">
        <v>3.073</v>
      </c>
      <c r="Y6361" s="8">
        <v>43412</v>
      </c>
    </row>
    <row r="6362" spans="1:25" x14ac:dyDescent="0.25">
      <c r="A6362">
        <v>-111.97824186</v>
      </c>
      <c r="B6362">
        <v>33.079197809999997</v>
      </c>
      <c r="C6362" t="s">
        <v>563</v>
      </c>
      <c r="D6362" t="s">
        <v>562</v>
      </c>
      <c r="E6362" t="s">
        <v>561</v>
      </c>
      <c r="F6362">
        <v>3840</v>
      </c>
      <c r="G6362">
        <v>5</v>
      </c>
      <c r="H6362">
        <v>13.333</v>
      </c>
      <c r="I6362">
        <v>3.117</v>
      </c>
      <c r="J6362">
        <v>1</v>
      </c>
      <c r="K6362">
        <v>1172.3620000000001</v>
      </c>
      <c r="L6362" t="s">
        <v>560</v>
      </c>
      <c r="M6362" t="s">
        <v>559</v>
      </c>
      <c r="N6362" s="8">
        <v>43412</v>
      </c>
      <c r="O6362">
        <v>0</v>
      </c>
      <c r="P6362">
        <v>0</v>
      </c>
      <c r="Q6362">
        <v>13538.846</v>
      </c>
      <c r="R6362">
        <v>1300.874</v>
      </c>
      <c r="S6362">
        <v>2.71</v>
      </c>
      <c r="T6362">
        <v>33</v>
      </c>
      <c r="U6362">
        <v>3942.0430000000001</v>
      </c>
      <c r="V6362">
        <v>16</v>
      </c>
      <c r="W6362">
        <v>2.125</v>
      </c>
      <c r="X6362">
        <v>3.4340000000000002</v>
      </c>
      <c r="Y6362" s="8">
        <v>43412</v>
      </c>
    </row>
    <row r="6363" spans="1:25" x14ac:dyDescent="0.25">
      <c r="A6363">
        <v>-111.978241</v>
      </c>
      <c r="B6363">
        <v>33.079205770000002</v>
      </c>
      <c r="C6363" t="s">
        <v>563</v>
      </c>
      <c r="D6363" t="s">
        <v>562</v>
      </c>
      <c r="E6363" t="s">
        <v>561</v>
      </c>
      <c r="F6363">
        <v>3841</v>
      </c>
      <c r="G6363">
        <v>0</v>
      </c>
      <c r="H6363">
        <v>13.333</v>
      </c>
      <c r="I6363">
        <v>3.117</v>
      </c>
      <c r="J6363">
        <v>1</v>
      </c>
      <c r="K6363">
        <v>1172.385</v>
      </c>
      <c r="L6363" t="s">
        <v>560</v>
      </c>
      <c r="M6363" t="s">
        <v>559</v>
      </c>
      <c r="N6363" s="8">
        <v>43412</v>
      </c>
      <c r="O6363">
        <v>0</v>
      </c>
      <c r="P6363">
        <v>0</v>
      </c>
      <c r="Q6363">
        <v>13849.333000000001</v>
      </c>
      <c r="R6363">
        <v>1330.7070000000001</v>
      </c>
      <c r="S6363">
        <v>2.7719999999999998</v>
      </c>
      <c r="T6363">
        <v>33</v>
      </c>
      <c r="U6363">
        <v>4032.4459999999999</v>
      </c>
      <c r="V6363">
        <v>16</v>
      </c>
      <c r="W6363">
        <v>2.125</v>
      </c>
      <c r="X6363">
        <v>3.4340000000000002</v>
      </c>
      <c r="Y6363" s="8">
        <v>43412</v>
      </c>
    </row>
    <row r="6364" spans="1:25" x14ac:dyDescent="0.25">
      <c r="A6364">
        <v>-111.97824049</v>
      </c>
      <c r="B6364">
        <v>33.079214790000002</v>
      </c>
      <c r="C6364" t="s">
        <v>563</v>
      </c>
      <c r="D6364" t="s">
        <v>562</v>
      </c>
      <c r="E6364" t="s">
        <v>561</v>
      </c>
      <c r="F6364">
        <v>3842</v>
      </c>
      <c r="G6364">
        <v>357</v>
      </c>
      <c r="H6364">
        <v>13.333</v>
      </c>
      <c r="I6364">
        <v>3.15</v>
      </c>
      <c r="J6364">
        <v>1</v>
      </c>
      <c r="K6364">
        <v>1172.375</v>
      </c>
      <c r="L6364" t="s">
        <v>560</v>
      </c>
      <c r="M6364" t="s">
        <v>559</v>
      </c>
      <c r="N6364" s="8">
        <v>43412</v>
      </c>
      <c r="O6364">
        <v>0</v>
      </c>
      <c r="P6364">
        <v>0</v>
      </c>
      <c r="Q6364">
        <v>11683.026</v>
      </c>
      <c r="R6364">
        <v>1110.865</v>
      </c>
      <c r="S6364">
        <v>2.3140000000000001</v>
      </c>
      <c r="T6364">
        <v>33</v>
      </c>
      <c r="U6364">
        <v>3366.2579999999998</v>
      </c>
      <c r="V6364">
        <v>16</v>
      </c>
      <c r="W6364">
        <v>2.1469999999999998</v>
      </c>
      <c r="X6364">
        <v>3.4710000000000001</v>
      </c>
      <c r="Y6364" s="8">
        <v>43412</v>
      </c>
    </row>
    <row r="6365" spans="1:25" x14ac:dyDescent="0.25">
      <c r="A6365">
        <v>-111.97824117</v>
      </c>
      <c r="B6365">
        <v>33.07922378</v>
      </c>
      <c r="C6365" t="s">
        <v>563</v>
      </c>
      <c r="D6365" t="s">
        <v>562</v>
      </c>
      <c r="E6365" t="s">
        <v>561</v>
      </c>
      <c r="F6365">
        <v>3843</v>
      </c>
      <c r="G6365">
        <v>1</v>
      </c>
      <c r="H6365">
        <v>13.333</v>
      </c>
      <c r="I6365">
        <v>3.117</v>
      </c>
      <c r="J6365">
        <v>1</v>
      </c>
      <c r="K6365">
        <v>1172.3720000000001</v>
      </c>
      <c r="L6365" t="s">
        <v>560</v>
      </c>
      <c r="M6365" t="s">
        <v>559</v>
      </c>
      <c r="N6365" s="8">
        <v>43412</v>
      </c>
      <c r="O6365">
        <v>0</v>
      </c>
      <c r="P6365">
        <v>0</v>
      </c>
      <c r="Q6365">
        <v>9163.2119999999995</v>
      </c>
      <c r="R6365">
        <v>880.44299999999998</v>
      </c>
      <c r="S6365">
        <v>1.8340000000000001</v>
      </c>
      <c r="T6365">
        <v>33</v>
      </c>
      <c r="U6365">
        <v>2668.01</v>
      </c>
      <c r="V6365">
        <v>16</v>
      </c>
      <c r="W6365">
        <v>2.125</v>
      </c>
      <c r="X6365">
        <v>3.4340000000000002</v>
      </c>
      <c r="Y6365" s="8">
        <v>43412</v>
      </c>
    </row>
    <row r="6366" spans="1:25" x14ac:dyDescent="0.25">
      <c r="A6366">
        <v>-111.97824017000001</v>
      </c>
      <c r="B6366">
        <v>33.079231780000001</v>
      </c>
      <c r="C6366" t="s">
        <v>563</v>
      </c>
      <c r="D6366" t="s">
        <v>562</v>
      </c>
      <c r="E6366" t="s">
        <v>561</v>
      </c>
      <c r="F6366">
        <v>3844</v>
      </c>
      <c r="G6366">
        <v>1</v>
      </c>
      <c r="H6366">
        <v>13.333</v>
      </c>
      <c r="I6366">
        <v>2.8540000000000001</v>
      </c>
      <c r="J6366">
        <v>1</v>
      </c>
      <c r="K6366">
        <v>1172.51</v>
      </c>
      <c r="L6366" t="s">
        <v>560</v>
      </c>
      <c r="M6366" t="s">
        <v>559</v>
      </c>
      <c r="N6366" s="8">
        <v>43412</v>
      </c>
      <c r="O6366">
        <v>0</v>
      </c>
      <c r="P6366">
        <v>0</v>
      </c>
      <c r="Q6366">
        <v>9710.3250000000007</v>
      </c>
      <c r="R6366">
        <v>1018.807</v>
      </c>
      <c r="S6366">
        <v>2.1230000000000002</v>
      </c>
      <c r="T6366">
        <v>33</v>
      </c>
      <c r="U6366">
        <v>3087.2930000000001</v>
      </c>
      <c r="V6366">
        <v>16</v>
      </c>
      <c r="W6366">
        <v>1.946</v>
      </c>
      <c r="X6366">
        <v>3.145</v>
      </c>
      <c r="Y6366" s="8">
        <v>43412</v>
      </c>
    </row>
    <row r="6367" spans="1:25" x14ac:dyDescent="0.25">
      <c r="A6367">
        <v>-111.97824171000001</v>
      </c>
      <c r="B6367">
        <v>33.079240089999999</v>
      </c>
      <c r="C6367" t="s">
        <v>563</v>
      </c>
      <c r="D6367" t="s">
        <v>562</v>
      </c>
      <c r="E6367" t="s">
        <v>561</v>
      </c>
      <c r="F6367">
        <v>3845</v>
      </c>
      <c r="G6367">
        <v>16</v>
      </c>
      <c r="H6367">
        <v>13.333</v>
      </c>
      <c r="I6367">
        <v>3.117</v>
      </c>
      <c r="J6367">
        <v>1</v>
      </c>
      <c r="K6367">
        <v>1172.402</v>
      </c>
      <c r="L6367" t="s">
        <v>560</v>
      </c>
      <c r="M6367" t="s">
        <v>559</v>
      </c>
      <c r="N6367" s="8">
        <v>43412</v>
      </c>
      <c r="O6367">
        <v>0</v>
      </c>
      <c r="P6367">
        <v>0</v>
      </c>
      <c r="Q6367">
        <v>10247.798000000001</v>
      </c>
      <c r="R6367">
        <v>984.65499999999997</v>
      </c>
      <c r="S6367">
        <v>2.0510000000000002</v>
      </c>
      <c r="T6367">
        <v>33</v>
      </c>
      <c r="U6367">
        <v>2983.8040000000001</v>
      </c>
      <c r="V6367">
        <v>16</v>
      </c>
      <c r="W6367">
        <v>2.125</v>
      </c>
      <c r="X6367">
        <v>3.4340000000000002</v>
      </c>
      <c r="Y6367" s="8">
        <v>43412</v>
      </c>
    </row>
    <row r="6368" spans="1:25" x14ac:dyDescent="0.25">
      <c r="A6368">
        <v>-111.97823797</v>
      </c>
      <c r="B6368">
        <v>33.079248819999997</v>
      </c>
      <c r="C6368" t="s">
        <v>563</v>
      </c>
      <c r="D6368" t="s">
        <v>562</v>
      </c>
      <c r="E6368" t="s">
        <v>561</v>
      </c>
      <c r="F6368">
        <v>3846</v>
      </c>
      <c r="G6368">
        <v>354</v>
      </c>
      <c r="H6368">
        <v>13.333</v>
      </c>
      <c r="I6368">
        <v>3.2149999999999999</v>
      </c>
      <c r="J6368">
        <v>1</v>
      </c>
      <c r="K6368">
        <v>1172.4739999999999</v>
      </c>
      <c r="L6368" t="s">
        <v>560</v>
      </c>
      <c r="M6368" t="s">
        <v>559</v>
      </c>
      <c r="N6368" s="8">
        <v>43412</v>
      </c>
      <c r="O6368">
        <v>0</v>
      </c>
      <c r="P6368">
        <v>0</v>
      </c>
      <c r="Q6368">
        <v>12022.596</v>
      </c>
      <c r="R6368">
        <v>1119.8230000000001</v>
      </c>
      <c r="S6368">
        <v>2.3330000000000002</v>
      </c>
      <c r="T6368">
        <v>33</v>
      </c>
      <c r="U6368">
        <v>3393.4029999999998</v>
      </c>
      <c r="V6368">
        <v>16</v>
      </c>
      <c r="W6368">
        <v>2.1920000000000002</v>
      </c>
      <c r="X6368">
        <v>3.5430000000000001</v>
      </c>
      <c r="Y6368" s="8">
        <v>43412</v>
      </c>
    </row>
    <row r="6369" spans="1:25" x14ac:dyDescent="0.25">
      <c r="A6369">
        <v>-111.97823968</v>
      </c>
      <c r="B6369">
        <v>33.07925779</v>
      </c>
      <c r="C6369" t="s">
        <v>563</v>
      </c>
      <c r="D6369" t="s">
        <v>562</v>
      </c>
      <c r="E6369" t="s">
        <v>561</v>
      </c>
      <c r="F6369">
        <v>3847</v>
      </c>
      <c r="G6369">
        <v>4</v>
      </c>
      <c r="H6369">
        <v>13.333</v>
      </c>
      <c r="I6369">
        <v>3.2810000000000001</v>
      </c>
      <c r="J6369">
        <v>1</v>
      </c>
      <c r="K6369">
        <v>1172.3689999999999</v>
      </c>
      <c r="L6369" t="s">
        <v>560</v>
      </c>
      <c r="M6369" t="s">
        <v>559</v>
      </c>
      <c r="N6369" s="8">
        <v>43412</v>
      </c>
      <c r="O6369">
        <v>0</v>
      </c>
      <c r="P6369">
        <v>0</v>
      </c>
      <c r="Q6369">
        <v>12986.115</v>
      </c>
      <c r="R6369">
        <v>1185.377</v>
      </c>
      <c r="S6369">
        <v>2.4700000000000002</v>
      </c>
      <c r="T6369">
        <v>33</v>
      </c>
      <c r="U6369">
        <v>3592.0520000000001</v>
      </c>
      <c r="V6369">
        <v>16</v>
      </c>
      <c r="W6369">
        <v>2.2370000000000001</v>
      </c>
      <c r="X6369">
        <v>3.6150000000000002</v>
      </c>
      <c r="Y6369" s="8">
        <v>43412</v>
      </c>
    </row>
    <row r="6370" spans="1:25" x14ac:dyDescent="0.25">
      <c r="A6370">
        <v>-111.97823866</v>
      </c>
      <c r="B6370">
        <v>33.07926578</v>
      </c>
      <c r="C6370" t="s">
        <v>563</v>
      </c>
      <c r="D6370" t="s">
        <v>562</v>
      </c>
      <c r="E6370" t="s">
        <v>561</v>
      </c>
      <c r="F6370">
        <v>3848</v>
      </c>
      <c r="G6370">
        <v>358</v>
      </c>
      <c r="H6370">
        <v>13.333</v>
      </c>
      <c r="I6370">
        <v>3.0510000000000002</v>
      </c>
      <c r="J6370">
        <v>1</v>
      </c>
      <c r="K6370">
        <v>1172.4079999999999</v>
      </c>
      <c r="L6370" t="s">
        <v>560</v>
      </c>
      <c r="M6370" t="s">
        <v>559</v>
      </c>
      <c r="N6370" s="8">
        <v>43412</v>
      </c>
      <c r="O6370">
        <v>0</v>
      </c>
      <c r="P6370">
        <v>0</v>
      </c>
      <c r="Q6370">
        <v>15123.174999999999</v>
      </c>
      <c r="R6370">
        <v>1484.3530000000001</v>
      </c>
      <c r="S6370">
        <v>3.0920000000000001</v>
      </c>
      <c r="T6370">
        <v>33</v>
      </c>
      <c r="U6370">
        <v>4498.0410000000002</v>
      </c>
      <c r="V6370">
        <v>16</v>
      </c>
      <c r="W6370">
        <v>2.08</v>
      </c>
      <c r="X6370">
        <v>3.3620000000000001</v>
      </c>
      <c r="Y6370" s="8">
        <v>43412</v>
      </c>
    </row>
    <row r="6371" spans="1:25" x14ac:dyDescent="0.25">
      <c r="A6371">
        <v>-111.97823916999999</v>
      </c>
      <c r="B6371">
        <v>33.079273780000001</v>
      </c>
      <c r="C6371" t="s">
        <v>563</v>
      </c>
      <c r="D6371" t="s">
        <v>562</v>
      </c>
      <c r="E6371" t="s">
        <v>561</v>
      </c>
      <c r="F6371">
        <v>3849</v>
      </c>
      <c r="G6371">
        <v>1</v>
      </c>
      <c r="H6371">
        <v>13.333</v>
      </c>
      <c r="I6371">
        <v>2.9529999999999998</v>
      </c>
      <c r="J6371">
        <v>1</v>
      </c>
      <c r="K6371">
        <v>1172.431</v>
      </c>
      <c r="L6371" t="s">
        <v>560</v>
      </c>
      <c r="M6371" t="s">
        <v>559</v>
      </c>
      <c r="N6371" s="8">
        <v>43412</v>
      </c>
      <c r="O6371">
        <v>0</v>
      </c>
      <c r="P6371">
        <v>0</v>
      </c>
      <c r="Q6371">
        <v>17665.076000000001</v>
      </c>
      <c r="R6371">
        <v>1791.6379999999999</v>
      </c>
      <c r="S6371">
        <v>3.7330000000000001</v>
      </c>
      <c r="T6371">
        <v>33</v>
      </c>
      <c r="U6371">
        <v>5429.2060000000001</v>
      </c>
      <c r="V6371">
        <v>16</v>
      </c>
      <c r="W6371">
        <v>2.0129999999999999</v>
      </c>
      <c r="X6371">
        <v>3.254</v>
      </c>
      <c r="Y6371" s="8">
        <v>43412</v>
      </c>
    </row>
    <row r="6372" spans="1:25" x14ac:dyDescent="0.25">
      <c r="A6372">
        <v>-111.97823834</v>
      </c>
      <c r="B6372">
        <v>33.07928278</v>
      </c>
      <c r="C6372" t="s">
        <v>563</v>
      </c>
      <c r="D6372" t="s">
        <v>562</v>
      </c>
      <c r="E6372" t="s">
        <v>561</v>
      </c>
      <c r="F6372">
        <v>3850</v>
      </c>
      <c r="G6372">
        <v>2</v>
      </c>
      <c r="H6372">
        <v>13.333</v>
      </c>
      <c r="I6372">
        <v>3.0840000000000001</v>
      </c>
      <c r="J6372">
        <v>1</v>
      </c>
      <c r="K6372">
        <v>1172.4480000000001</v>
      </c>
      <c r="L6372" t="s">
        <v>560</v>
      </c>
      <c r="M6372" t="s">
        <v>559</v>
      </c>
      <c r="N6372" s="8">
        <v>43412</v>
      </c>
      <c r="O6372">
        <v>0</v>
      </c>
      <c r="P6372">
        <v>0</v>
      </c>
      <c r="Q6372">
        <v>17207.414000000001</v>
      </c>
      <c r="R6372">
        <v>1670.9559999999999</v>
      </c>
      <c r="S6372">
        <v>3.4809999999999999</v>
      </c>
      <c r="T6372">
        <v>33</v>
      </c>
      <c r="U6372">
        <v>5063.5029999999997</v>
      </c>
      <c r="V6372">
        <v>16</v>
      </c>
      <c r="W6372">
        <v>2.1030000000000002</v>
      </c>
      <c r="X6372">
        <v>3.3980000000000001</v>
      </c>
      <c r="Y6372" s="8">
        <v>43412</v>
      </c>
    </row>
    <row r="6373" spans="1:25" x14ac:dyDescent="0.25">
      <c r="A6373">
        <v>-111.97823851</v>
      </c>
      <c r="B6373">
        <v>33.079290790000002</v>
      </c>
      <c r="C6373" t="s">
        <v>563</v>
      </c>
      <c r="D6373" t="s">
        <v>562</v>
      </c>
      <c r="E6373" t="s">
        <v>561</v>
      </c>
      <c r="F6373">
        <v>3851</v>
      </c>
      <c r="G6373">
        <v>3</v>
      </c>
      <c r="H6373">
        <v>13.333</v>
      </c>
      <c r="I6373">
        <v>3.2149999999999999</v>
      </c>
      <c r="J6373">
        <v>1</v>
      </c>
      <c r="K6373">
        <v>1172.4480000000001</v>
      </c>
      <c r="L6373" t="s">
        <v>560</v>
      </c>
      <c r="M6373" t="s">
        <v>559</v>
      </c>
      <c r="N6373" s="8">
        <v>43412</v>
      </c>
      <c r="O6373">
        <v>0</v>
      </c>
      <c r="P6373">
        <v>0</v>
      </c>
      <c r="Q6373">
        <v>15721.017</v>
      </c>
      <c r="R6373">
        <v>1464.306</v>
      </c>
      <c r="S6373">
        <v>3.0510000000000002</v>
      </c>
      <c r="T6373">
        <v>33</v>
      </c>
      <c r="U6373">
        <v>4437.2910000000002</v>
      </c>
      <c r="V6373">
        <v>16</v>
      </c>
      <c r="W6373">
        <v>2.1920000000000002</v>
      </c>
      <c r="X6373">
        <v>3.5430000000000001</v>
      </c>
      <c r="Y6373" s="8">
        <v>43412</v>
      </c>
    </row>
    <row r="6374" spans="1:25" x14ac:dyDescent="0.25">
      <c r="A6374">
        <v>-111.97823766</v>
      </c>
      <c r="B6374">
        <v>33.079299779999999</v>
      </c>
      <c r="C6374" t="s">
        <v>563</v>
      </c>
      <c r="D6374" t="s">
        <v>562</v>
      </c>
      <c r="E6374" t="s">
        <v>561</v>
      </c>
      <c r="F6374">
        <v>3852</v>
      </c>
      <c r="G6374">
        <v>358</v>
      </c>
      <c r="H6374">
        <v>13.333</v>
      </c>
      <c r="I6374">
        <v>3.0840000000000001</v>
      </c>
      <c r="J6374">
        <v>1</v>
      </c>
      <c r="K6374">
        <v>1172.441</v>
      </c>
      <c r="L6374" t="s">
        <v>560</v>
      </c>
      <c r="M6374" t="s">
        <v>559</v>
      </c>
      <c r="N6374" s="8">
        <v>43412</v>
      </c>
      <c r="O6374">
        <v>0</v>
      </c>
      <c r="P6374">
        <v>0</v>
      </c>
      <c r="Q6374">
        <v>15683.177</v>
      </c>
      <c r="R6374">
        <v>1522.942</v>
      </c>
      <c r="S6374">
        <v>3.173</v>
      </c>
      <c r="T6374">
        <v>33</v>
      </c>
      <c r="U6374">
        <v>4614.9769999999999</v>
      </c>
      <c r="V6374">
        <v>16</v>
      </c>
      <c r="W6374">
        <v>2.1030000000000002</v>
      </c>
      <c r="X6374">
        <v>3.3980000000000001</v>
      </c>
      <c r="Y6374" s="8">
        <v>43412</v>
      </c>
    </row>
    <row r="6375" spans="1:25" x14ac:dyDescent="0.25">
      <c r="A6375">
        <v>-111.97823950999999</v>
      </c>
      <c r="B6375">
        <v>33.079307790000001</v>
      </c>
      <c r="C6375" t="s">
        <v>563</v>
      </c>
      <c r="D6375" t="s">
        <v>562</v>
      </c>
      <c r="E6375" t="s">
        <v>561</v>
      </c>
      <c r="F6375">
        <v>3853</v>
      </c>
      <c r="G6375">
        <v>3</v>
      </c>
      <c r="H6375">
        <v>13.333</v>
      </c>
      <c r="I6375">
        <v>3.0840000000000001</v>
      </c>
      <c r="J6375">
        <v>1</v>
      </c>
      <c r="K6375">
        <v>1172.3720000000001</v>
      </c>
      <c r="L6375" t="s">
        <v>560</v>
      </c>
      <c r="M6375" t="s">
        <v>559</v>
      </c>
      <c r="N6375" s="8">
        <v>43412</v>
      </c>
      <c r="O6375">
        <v>0</v>
      </c>
      <c r="P6375">
        <v>0</v>
      </c>
      <c r="Q6375">
        <v>14358</v>
      </c>
      <c r="R6375">
        <v>1394.259</v>
      </c>
      <c r="S6375">
        <v>2.9049999999999998</v>
      </c>
      <c r="T6375">
        <v>33</v>
      </c>
      <c r="U6375">
        <v>4225.0259999999998</v>
      </c>
      <c r="V6375">
        <v>16</v>
      </c>
      <c r="W6375">
        <v>2.1030000000000002</v>
      </c>
      <c r="X6375">
        <v>3.3980000000000001</v>
      </c>
      <c r="Y6375" s="8">
        <v>43412</v>
      </c>
    </row>
    <row r="6376" spans="1:25" x14ac:dyDescent="0.25">
      <c r="A6376">
        <v>-111.97823866</v>
      </c>
      <c r="B6376">
        <v>33.079316779999999</v>
      </c>
      <c r="C6376" t="s">
        <v>563</v>
      </c>
      <c r="D6376" t="s">
        <v>562</v>
      </c>
      <c r="E6376" t="s">
        <v>561</v>
      </c>
      <c r="F6376">
        <v>3854</v>
      </c>
      <c r="G6376">
        <v>358</v>
      </c>
      <c r="H6376">
        <v>13.333</v>
      </c>
      <c r="I6376">
        <v>3.0510000000000002</v>
      </c>
      <c r="J6376">
        <v>1</v>
      </c>
      <c r="K6376">
        <v>1172.4110000000001</v>
      </c>
      <c r="L6376" t="s">
        <v>560</v>
      </c>
      <c r="M6376" t="s">
        <v>559</v>
      </c>
      <c r="N6376" s="8">
        <v>43412</v>
      </c>
      <c r="O6376">
        <v>0</v>
      </c>
      <c r="P6376">
        <v>0</v>
      </c>
      <c r="Q6376">
        <v>15282.963</v>
      </c>
      <c r="R6376">
        <v>1500.037</v>
      </c>
      <c r="S6376">
        <v>3.125</v>
      </c>
      <c r="T6376">
        <v>33</v>
      </c>
      <c r="U6376">
        <v>4545.5659999999998</v>
      </c>
      <c r="V6376">
        <v>16</v>
      </c>
      <c r="W6376">
        <v>2.08</v>
      </c>
      <c r="X6376">
        <v>3.3620000000000001</v>
      </c>
      <c r="Y6376" s="8">
        <v>43412</v>
      </c>
    </row>
    <row r="6377" spans="1:25" x14ac:dyDescent="0.25">
      <c r="A6377">
        <v>-111.97823916999999</v>
      </c>
      <c r="B6377">
        <v>33.07932478</v>
      </c>
      <c r="C6377" t="s">
        <v>563</v>
      </c>
      <c r="D6377" t="s">
        <v>562</v>
      </c>
      <c r="E6377" t="s">
        <v>561</v>
      </c>
      <c r="F6377">
        <v>3855</v>
      </c>
      <c r="G6377">
        <v>1</v>
      </c>
      <c r="H6377">
        <v>13.333</v>
      </c>
      <c r="I6377">
        <v>3.0179999999999998</v>
      </c>
      <c r="J6377">
        <v>1</v>
      </c>
      <c r="K6377">
        <v>1172.3920000000001</v>
      </c>
      <c r="L6377" t="s">
        <v>560</v>
      </c>
      <c r="M6377" t="s">
        <v>559</v>
      </c>
      <c r="N6377" s="8">
        <v>43412</v>
      </c>
      <c r="O6377">
        <v>0</v>
      </c>
      <c r="P6377">
        <v>0</v>
      </c>
      <c r="Q6377">
        <v>11780.793</v>
      </c>
      <c r="R6377">
        <v>1168.864</v>
      </c>
      <c r="S6377">
        <v>2.4350000000000001</v>
      </c>
      <c r="T6377">
        <v>33</v>
      </c>
      <c r="U6377">
        <v>3542.0120000000002</v>
      </c>
      <c r="V6377">
        <v>16</v>
      </c>
      <c r="W6377">
        <v>2.0579999999999998</v>
      </c>
      <c r="X6377">
        <v>3.3260000000000001</v>
      </c>
      <c r="Y6377" s="8">
        <v>43412</v>
      </c>
    </row>
    <row r="6378" spans="1:25" x14ac:dyDescent="0.25">
      <c r="A6378">
        <v>-111.97823817</v>
      </c>
      <c r="B6378">
        <v>33.079333779999999</v>
      </c>
      <c r="C6378" t="s">
        <v>563</v>
      </c>
      <c r="D6378" t="s">
        <v>562</v>
      </c>
      <c r="E6378" t="s">
        <v>561</v>
      </c>
      <c r="F6378">
        <v>3856</v>
      </c>
      <c r="G6378">
        <v>1</v>
      </c>
      <c r="H6378">
        <v>13.333</v>
      </c>
      <c r="I6378">
        <v>3.117</v>
      </c>
      <c r="J6378">
        <v>1</v>
      </c>
      <c r="K6378">
        <v>1172.4110000000001</v>
      </c>
      <c r="L6378" t="s">
        <v>560</v>
      </c>
      <c r="M6378" t="s">
        <v>559</v>
      </c>
      <c r="N6378" s="8">
        <v>43412</v>
      </c>
      <c r="O6378">
        <v>0</v>
      </c>
      <c r="P6378">
        <v>0</v>
      </c>
      <c r="Q6378">
        <v>13916.807000000001</v>
      </c>
      <c r="R6378">
        <v>1337.191</v>
      </c>
      <c r="S6378">
        <v>2.786</v>
      </c>
      <c r="T6378">
        <v>33</v>
      </c>
      <c r="U6378">
        <v>4052.0920000000001</v>
      </c>
      <c r="V6378">
        <v>16</v>
      </c>
      <c r="W6378">
        <v>2.125</v>
      </c>
      <c r="X6378">
        <v>3.4340000000000002</v>
      </c>
      <c r="Y6378" s="8">
        <v>43412</v>
      </c>
    </row>
    <row r="6379" spans="1:25" x14ac:dyDescent="0.25">
      <c r="A6379">
        <v>-111.97823817</v>
      </c>
      <c r="B6379">
        <v>33.07934178</v>
      </c>
      <c r="C6379" t="s">
        <v>563</v>
      </c>
      <c r="D6379" t="s">
        <v>562</v>
      </c>
      <c r="E6379" t="s">
        <v>561</v>
      </c>
      <c r="F6379">
        <v>3857</v>
      </c>
      <c r="G6379">
        <v>1</v>
      </c>
      <c r="H6379">
        <v>13.333</v>
      </c>
      <c r="I6379">
        <v>3.0510000000000002</v>
      </c>
      <c r="J6379">
        <v>1</v>
      </c>
      <c r="K6379">
        <v>1172.444</v>
      </c>
      <c r="L6379" t="s">
        <v>560</v>
      </c>
      <c r="M6379" t="s">
        <v>559</v>
      </c>
      <c r="N6379" s="8">
        <v>43412</v>
      </c>
      <c r="O6379">
        <v>0</v>
      </c>
      <c r="P6379">
        <v>0</v>
      </c>
      <c r="Q6379">
        <v>14730.838</v>
      </c>
      <c r="R6379">
        <v>1445.845</v>
      </c>
      <c r="S6379">
        <v>3.012</v>
      </c>
      <c r="T6379">
        <v>33</v>
      </c>
      <c r="U6379">
        <v>4381.3490000000002</v>
      </c>
      <c r="V6379">
        <v>16</v>
      </c>
      <c r="W6379">
        <v>2.08</v>
      </c>
      <c r="X6379">
        <v>3.3620000000000001</v>
      </c>
      <c r="Y6379" s="8">
        <v>43412</v>
      </c>
    </row>
    <row r="6380" spans="1:25" x14ac:dyDescent="0.25">
      <c r="A6380">
        <v>-111.978239</v>
      </c>
      <c r="B6380">
        <v>33.07934977</v>
      </c>
      <c r="C6380" t="s">
        <v>563</v>
      </c>
      <c r="D6380" t="s">
        <v>562</v>
      </c>
      <c r="E6380" t="s">
        <v>561</v>
      </c>
      <c r="F6380">
        <v>3858</v>
      </c>
      <c r="G6380">
        <v>0</v>
      </c>
      <c r="H6380">
        <v>13.333</v>
      </c>
      <c r="I6380">
        <v>3.0510000000000002</v>
      </c>
      <c r="J6380">
        <v>1</v>
      </c>
      <c r="K6380">
        <v>1172.4929999999999</v>
      </c>
      <c r="L6380" t="s">
        <v>560</v>
      </c>
      <c r="M6380" t="s">
        <v>559</v>
      </c>
      <c r="N6380" s="8">
        <v>43412</v>
      </c>
      <c r="O6380">
        <v>0</v>
      </c>
      <c r="P6380">
        <v>0</v>
      </c>
      <c r="Q6380">
        <v>13159.508</v>
      </c>
      <c r="R6380">
        <v>1291.6179999999999</v>
      </c>
      <c r="S6380">
        <v>2.6909999999999998</v>
      </c>
      <c r="T6380">
        <v>33</v>
      </c>
      <c r="U6380">
        <v>3913.9929999999999</v>
      </c>
      <c r="V6380">
        <v>16</v>
      </c>
      <c r="W6380">
        <v>2.08</v>
      </c>
      <c r="X6380">
        <v>3.3620000000000001</v>
      </c>
      <c r="Y6380" s="8">
        <v>43412</v>
      </c>
    </row>
    <row r="6381" spans="1:25" x14ac:dyDescent="0.25">
      <c r="A6381">
        <v>-111.97823817</v>
      </c>
      <c r="B6381">
        <v>33.07935878</v>
      </c>
      <c r="C6381" t="s">
        <v>563</v>
      </c>
      <c r="D6381" t="s">
        <v>562</v>
      </c>
      <c r="E6381" t="s">
        <v>561</v>
      </c>
      <c r="F6381">
        <v>3859</v>
      </c>
      <c r="G6381">
        <v>1</v>
      </c>
      <c r="H6381">
        <v>13.333</v>
      </c>
      <c r="I6381">
        <v>3.0510000000000002</v>
      </c>
      <c r="J6381">
        <v>1</v>
      </c>
      <c r="K6381">
        <v>1172.405</v>
      </c>
      <c r="L6381" t="s">
        <v>560</v>
      </c>
      <c r="M6381" t="s">
        <v>559</v>
      </c>
      <c r="N6381" s="8">
        <v>43412</v>
      </c>
      <c r="O6381">
        <v>0</v>
      </c>
      <c r="P6381">
        <v>0</v>
      </c>
      <c r="Q6381">
        <v>12493.367</v>
      </c>
      <c r="R6381">
        <v>1226.2349999999999</v>
      </c>
      <c r="S6381">
        <v>2.5550000000000002</v>
      </c>
      <c r="T6381">
        <v>33</v>
      </c>
      <c r="U6381">
        <v>3715.8649999999998</v>
      </c>
      <c r="V6381">
        <v>16</v>
      </c>
      <c r="W6381">
        <v>2.08</v>
      </c>
      <c r="X6381">
        <v>3.3620000000000001</v>
      </c>
      <c r="Y6381" s="8">
        <v>43412</v>
      </c>
    </row>
    <row r="6382" spans="1:25" x14ac:dyDescent="0.25">
      <c r="A6382">
        <v>-111.97823851</v>
      </c>
      <c r="B6382">
        <v>33.079366790000002</v>
      </c>
      <c r="C6382" t="s">
        <v>563</v>
      </c>
      <c r="D6382" t="s">
        <v>562</v>
      </c>
      <c r="E6382" t="s">
        <v>561</v>
      </c>
      <c r="F6382">
        <v>3860</v>
      </c>
      <c r="G6382">
        <v>3</v>
      </c>
      <c r="H6382">
        <v>13.333</v>
      </c>
      <c r="I6382">
        <v>3.15</v>
      </c>
      <c r="J6382">
        <v>1</v>
      </c>
      <c r="K6382">
        <v>1172.4110000000001</v>
      </c>
      <c r="L6382" t="s">
        <v>560</v>
      </c>
      <c r="M6382" t="s">
        <v>559</v>
      </c>
      <c r="N6382" s="8">
        <v>43412</v>
      </c>
      <c r="O6382">
        <v>0</v>
      </c>
      <c r="P6382">
        <v>0</v>
      </c>
      <c r="Q6382">
        <v>12357.814</v>
      </c>
      <c r="R6382">
        <v>1175.027</v>
      </c>
      <c r="S6382">
        <v>2.448</v>
      </c>
      <c r="T6382">
        <v>33</v>
      </c>
      <c r="U6382">
        <v>3560.6869999999999</v>
      </c>
      <c r="V6382">
        <v>16</v>
      </c>
      <c r="W6382">
        <v>2.1469999999999998</v>
      </c>
      <c r="X6382">
        <v>3.4710000000000001</v>
      </c>
      <c r="Y6382" s="8">
        <v>43412</v>
      </c>
    </row>
    <row r="6383" spans="1:25" x14ac:dyDescent="0.25">
      <c r="A6383">
        <v>-111.978238</v>
      </c>
      <c r="B6383">
        <v>33.079375769999999</v>
      </c>
      <c r="C6383" t="s">
        <v>563</v>
      </c>
      <c r="D6383" t="s">
        <v>562</v>
      </c>
      <c r="E6383" t="s">
        <v>561</v>
      </c>
      <c r="F6383">
        <v>3861</v>
      </c>
      <c r="G6383">
        <v>360</v>
      </c>
      <c r="H6383">
        <v>13.333</v>
      </c>
      <c r="I6383">
        <v>2.8540000000000001</v>
      </c>
      <c r="J6383">
        <v>1</v>
      </c>
      <c r="K6383">
        <v>1172.4380000000001</v>
      </c>
      <c r="L6383" t="s">
        <v>560</v>
      </c>
      <c r="M6383" t="s">
        <v>559</v>
      </c>
      <c r="N6383" s="8">
        <v>43412</v>
      </c>
      <c r="O6383">
        <v>0</v>
      </c>
      <c r="P6383">
        <v>0</v>
      </c>
      <c r="Q6383">
        <v>12476.677</v>
      </c>
      <c r="R6383">
        <v>1309.0519999999999</v>
      </c>
      <c r="S6383">
        <v>2.7269999999999999</v>
      </c>
      <c r="T6383">
        <v>33</v>
      </c>
      <c r="U6383">
        <v>3966.8249999999998</v>
      </c>
      <c r="V6383">
        <v>16</v>
      </c>
      <c r="W6383">
        <v>1.946</v>
      </c>
      <c r="X6383">
        <v>3.145</v>
      </c>
      <c r="Y6383" s="8">
        <v>43412</v>
      </c>
    </row>
    <row r="6384" spans="1:25" x14ac:dyDescent="0.25">
      <c r="A6384">
        <v>-111.97823834</v>
      </c>
      <c r="B6384">
        <v>33.079383780000001</v>
      </c>
      <c r="C6384" t="s">
        <v>563</v>
      </c>
      <c r="D6384" t="s">
        <v>562</v>
      </c>
      <c r="E6384" t="s">
        <v>561</v>
      </c>
      <c r="F6384">
        <v>3862</v>
      </c>
      <c r="G6384">
        <v>2</v>
      </c>
      <c r="H6384">
        <v>13.333</v>
      </c>
      <c r="I6384">
        <v>3.3140000000000001</v>
      </c>
      <c r="J6384">
        <v>1</v>
      </c>
      <c r="K6384">
        <v>1172.4110000000001</v>
      </c>
      <c r="L6384" t="s">
        <v>560</v>
      </c>
      <c r="M6384" t="s">
        <v>559</v>
      </c>
      <c r="N6384" s="8">
        <v>43412</v>
      </c>
      <c r="O6384">
        <v>0</v>
      </c>
      <c r="P6384">
        <v>0</v>
      </c>
      <c r="Q6384">
        <v>13349.259</v>
      </c>
      <c r="R6384">
        <v>1206.46</v>
      </c>
      <c r="S6384">
        <v>2.5129999999999999</v>
      </c>
      <c r="T6384">
        <v>33</v>
      </c>
      <c r="U6384">
        <v>3655.9409999999998</v>
      </c>
      <c r="V6384">
        <v>16</v>
      </c>
      <c r="W6384">
        <v>2.2589999999999999</v>
      </c>
      <c r="X6384">
        <v>3.6509999999999998</v>
      </c>
      <c r="Y6384" s="8">
        <v>43412</v>
      </c>
    </row>
    <row r="6385" spans="1:25" x14ac:dyDescent="0.25">
      <c r="A6385">
        <v>-111.97823903</v>
      </c>
      <c r="B6385">
        <v>33.079392820000002</v>
      </c>
      <c r="C6385" t="s">
        <v>563</v>
      </c>
      <c r="D6385" t="s">
        <v>562</v>
      </c>
      <c r="E6385" t="s">
        <v>561</v>
      </c>
      <c r="F6385">
        <v>3863</v>
      </c>
      <c r="G6385">
        <v>6</v>
      </c>
      <c r="H6385">
        <v>13.333</v>
      </c>
      <c r="I6385">
        <v>3.3140000000000001</v>
      </c>
      <c r="J6385">
        <v>1</v>
      </c>
      <c r="K6385">
        <v>1172.4739999999999</v>
      </c>
      <c r="L6385" t="s">
        <v>560</v>
      </c>
      <c r="M6385" t="s">
        <v>559</v>
      </c>
      <c r="N6385" s="8">
        <v>43412</v>
      </c>
      <c r="O6385">
        <v>0</v>
      </c>
      <c r="P6385">
        <v>0</v>
      </c>
      <c r="Q6385">
        <v>12238.235000000001</v>
      </c>
      <c r="R6385">
        <v>1106.05</v>
      </c>
      <c r="S6385">
        <v>2.3039999999999998</v>
      </c>
      <c r="T6385">
        <v>33</v>
      </c>
      <c r="U6385">
        <v>3351.6660000000002</v>
      </c>
      <c r="V6385">
        <v>16</v>
      </c>
      <c r="W6385">
        <v>2.2589999999999999</v>
      </c>
      <c r="X6385">
        <v>3.6509999999999998</v>
      </c>
      <c r="Y6385" s="8">
        <v>43412</v>
      </c>
    </row>
    <row r="6386" spans="1:25" x14ac:dyDescent="0.25">
      <c r="A6386">
        <v>-111.97823868</v>
      </c>
      <c r="B6386">
        <v>33.079400790000001</v>
      </c>
      <c r="C6386" t="s">
        <v>563</v>
      </c>
      <c r="D6386" t="s">
        <v>562</v>
      </c>
      <c r="E6386" t="s">
        <v>561</v>
      </c>
      <c r="F6386">
        <v>3864</v>
      </c>
      <c r="G6386">
        <v>4</v>
      </c>
      <c r="H6386">
        <v>13.333</v>
      </c>
      <c r="I6386">
        <v>2.887</v>
      </c>
      <c r="J6386">
        <v>1</v>
      </c>
      <c r="K6386">
        <v>1172.4739999999999</v>
      </c>
      <c r="L6386" t="s">
        <v>560</v>
      </c>
      <c r="M6386" t="s">
        <v>559</v>
      </c>
      <c r="N6386" s="8">
        <v>43412</v>
      </c>
      <c r="O6386">
        <v>0</v>
      </c>
      <c r="P6386">
        <v>0</v>
      </c>
      <c r="Q6386">
        <v>14108.762000000001</v>
      </c>
      <c r="R6386">
        <v>1463.4690000000001</v>
      </c>
      <c r="S6386">
        <v>3.0489999999999999</v>
      </c>
      <c r="T6386">
        <v>33</v>
      </c>
      <c r="U6386">
        <v>4434.7539999999999</v>
      </c>
      <c r="V6386">
        <v>16</v>
      </c>
      <c r="W6386">
        <v>1.9690000000000001</v>
      </c>
      <c r="X6386">
        <v>3.181</v>
      </c>
      <c r="Y6386" s="8">
        <v>43412</v>
      </c>
    </row>
    <row r="6387" spans="1:25" x14ac:dyDescent="0.25">
      <c r="A6387">
        <v>-111.97823783</v>
      </c>
      <c r="B6387">
        <v>33.079409779999999</v>
      </c>
      <c r="C6387" t="s">
        <v>563</v>
      </c>
      <c r="D6387" t="s">
        <v>562</v>
      </c>
      <c r="E6387" t="s">
        <v>561</v>
      </c>
      <c r="F6387">
        <v>3865</v>
      </c>
      <c r="G6387">
        <v>359</v>
      </c>
      <c r="H6387">
        <v>13.333</v>
      </c>
      <c r="I6387">
        <v>2.9860000000000002</v>
      </c>
      <c r="J6387">
        <v>1</v>
      </c>
      <c r="K6387">
        <v>1172.415</v>
      </c>
      <c r="L6387" t="s">
        <v>560</v>
      </c>
      <c r="M6387" t="s">
        <v>559</v>
      </c>
      <c r="N6387" s="8">
        <v>43412</v>
      </c>
      <c r="O6387">
        <v>0</v>
      </c>
      <c r="P6387">
        <v>0</v>
      </c>
      <c r="Q6387">
        <v>14131.069</v>
      </c>
      <c r="R6387">
        <v>1417.46</v>
      </c>
      <c r="S6387">
        <v>2.9529999999999998</v>
      </c>
      <c r="T6387">
        <v>33</v>
      </c>
      <c r="U6387">
        <v>4295.3339999999998</v>
      </c>
      <c r="V6387">
        <v>16</v>
      </c>
      <c r="W6387">
        <v>2.036</v>
      </c>
      <c r="X6387">
        <v>3.29</v>
      </c>
      <c r="Y6387" s="8">
        <v>43412</v>
      </c>
    </row>
    <row r="6388" spans="1:25" x14ac:dyDescent="0.25">
      <c r="A6388">
        <v>-111.97823749</v>
      </c>
      <c r="B6388">
        <v>33.079417790000001</v>
      </c>
      <c r="C6388" t="s">
        <v>563</v>
      </c>
      <c r="D6388" t="s">
        <v>562</v>
      </c>
      <c r="E6388" t="s">
        <v>561</v>
      </c>
      <c r="F6388">
        <v>3866</v>
      </c>
      <c r="G6388">
        <v>357</v>
      </c>
      <c r="H6388">
        <v>13.333</v>
      </c>
      <c r="I6388">
        <v>3.2480000000000002</v>
      </c>
      <c r="J6388">
        <v>1</v>
      </c>
      <c r="K6388">
        <v>1172.4110000000001</v>
      </c>
      <c r="L6388" t="s">
        <v>560</v>
      </c>
      <c r="M6388" t="s">
        <v>559</v>
      </c>
      <c r="N6388" s="8">
        <v>43412</v>
      </c>
      <c r="O6388">
        <v>0</v>
      </c>
      <c r="P6388">
        <v>0</v>
      </c>
      <c r="Q6388">
        <v>13802.736000000001</v>
      </c>
      <c r="R6388">
        <v>1272.645</v>
      </c>
      <c r="S6388">
        <v>2.6509999999999998</v>
      </c>
      <c r="T6388">
        <v>33</v>
      </c>
      <c r="U6388">
        <v>3856.5</v>
      </c>
      <c r="V6388">
        <v>16</v>
      </c>
      <c r="W6388">
        <v>2.2149999999999999</v>
      </c>
      <c r="X6388">
        <v>3.5790000000000002</v>
      </c>
      <c r="Y6388" s="8">
        <v>43412</v>
      </c>
    </row>
    <row r="6389" spans="1:25" x14ac:dyDescent="0.25">
      <c r="A6389">
        <v>-111.97823950999999</v>
      </c>
      <c r="B6389">
        <v>33.079426789999999</v>
      </c>
      <c r="C6389" t="s">
        <v>563</v>
      </c>
      <c r="D6389" t="s">
        <v>562</v>
      </c>
      <c r="E6389" t="s">
        <v>561</v>
      </c>
      <c r="F6389">
        <v>3867</v>
      </c>
      <c r="G6389">
        <v>3</v>
      </c>
      <c r="H6389">
        <v>13.333</v>
      </c>
      <c r="I6389">
        <v>3.0840000000000001</v>
      </c>
      <c r="J6389">
        <v>1</v>
      </c>
      <c r="K6389">
        <v>1172.4639999999999</v>
      </c>
      <c r="L6389" t="s">
        <v>560</v>
      </c>
      <c r="M6389" t="s">
        <v>559</v>
      </c>
      <c r="N6389" s="8">
        <v>43412</v>
      </c>
      <c r="O6389">
        <v>0</v>
      </c>
      <c r="P6389">
        <v>0</v>
      </c>
      <c r="Q6389">
        <v>12829.852000000001</v>
      </c>
      <c r="R6389">
        <v>1245.865</v>
      </c>
      <c r="S6389">
        <v>2.5960000000000001</v>
      </c>
      <c r="T6389">
        <v>33</v>
      </c>
      <c r="U6389">
        <v>3775.3490000000002</v>
      </c>
      <c r="V6389">
        <v>16</v>
      </c>
      <c r="W6389">
        <v>2.1030000000000002</v>
      </c>
      <c r="X6389">
        <v>3.3980000000000001</v>
      </c>
      <c r="Y6389" s="8">
        <v>43412</v>
      </c>
    </row>
    <row r="6390" spans="1:25" x14ac:dyDescent="0.25">
      <c r="A6390">
        <v>-111.97823766</v>
      </c>
      <c r="B6390">
        <v>33.07943478</v>
      </c>
      <c r="C6390" t="s">
        <v>563</v>
      </c>
      <c r="D6390" t="s">
        <v>562</v>
      </c>
      <c r="E6390" t="s">
        <v>561</v>
      </c>
      <c r="F6390">
        <v>3868</v>
      </c>
      <c r="G6390">
        <v>358</v>
      </c>
      <c r="H6390">
        <v>13.333</v>
      </c>
      <c r="I6390">
        <v>3.0510000000000002</v>
      </c>
      <c r="J6390">
        <v>1</v>
      </c>
      <c r="K6390">
        <v>1172.4380000000001</v>
      </c>
      <c r="L6390" t="s">
        <v>560</v>
      </c>
      <c r="M6390" t="s">
        <v>559</v>
      </c>
      <c r="N6390" s="8">
        <v>43412</v>
      </c>
      <c r="O6390">
        <v>0</v>
      </c>
      <c r="P6390">
        <v>0</v>
      </c>
      <c r="Q6390">
        <v>14180.476000000001</v>
      </c>
      <c r="R6390">
        <v>1391.827</v>
      </c>
      <c r="S6390">
        <v>2.9</v>
      </c>
      <c r="T6390">
        <v>33</v>
      </c>
      <c r="U6390">
        <v>4217.6559999999999</v>
      </c>
      <c r="V6390">
        <v>16</v>
      </c>
      <c r="W6390">
        <v>2.08</v>
      </c>
      <c r="X6390">
        <v>3.3620000000000001</v>
      </c>
      <c r="Y6390" s="8">
        <v>43412</v>
      </c>
    </row>
    <row r="6391" spans="1:25" x14ac:dyDescent="0.25">
      <c r="A6391">
        <v>-111.97823834</v>
      </c>
      <c r="B6391">
        <v>33.079443779999998</v>
      </c>
      <c r="C6391" t="s">
        <v>563</v>
      </c>
      <c r="D6391" t="s">
        <v>562</v>
      </c>
      <c r="E6391" t="s">
        <v>561</v>
      </c>
      <c r="F6391">
        <v>3869</v>
      </c>
      <c r="G6391">
        <v>2</v>
      </c>
      <c r="H6391">
        <v>13.333</v>
      </c>
      <c r="I6391">
        <v>3.0179999999999998</v>
      </c>
      <c r="J6391">
        <v>1</v>
      </c>
      <c r="K6391">
        <v>1172.402</v>
      </c>
      <c r="L6391" t="s">
        <v>560</v>
      </c>
      <c r="M6391" t="s">
        <v>559</v>
      </c>
      <c r="N6391" s="8">
        <v>43412</v>
      </c>
      <c r="O6391">
        <v>0</v>
      </c>
      <c r="P6391">
        <v>0</v>
      </c>
      <c r="Q6391">
        <v>14196.89</v>
      </c>
      <c r="R6391">
        <v>1408.5840000000001</v>
      </c>
      <c r="S6391">
        <v>2.9350000000000001</v>
      </c>
      <c r="T6391">
        <v>33</v>
      </c>
      <c r="U6391">
        <v>4268.4359999999997</v>
      </c>
      <c r="V6391">
        <v>16</v>
      </c>
      <c r="W6391">
        <v>2.0579999999999998</v>
      </c>
      <c r="X6391">
        <v>3.3260000000000001</v>
      </c>
      <c r="Y6391" s="8">
        <v>43412</v>
      </c>
    </row>
    <row r="6392" spans="1:25" x14ac:dyDescent="0.25">
      <c r="A6392">
        <v>-111.97823817</v>
      </c>
      <c r="B6392">
        <v>33.079451779999999</v>
      </c>
      <c r="C6392" t="s">
        <v>563</v>
      </c>
      <c r="D6392" t="s">
        <v>562</v>
      </c>
      <c r="E6392" t="s">
        <v>561</v>
      </c>
      <c r="F6392">
        <v>3870</v>
      </c>
      <c r="G6392">
        <v>1</v>
      </c>
      <c r="H6392">
        <v>13.333</v>
      </c>
      <c r="I6392">
        <v>2.8220000000000001</v>
      </c>
      <c r="J6392">
        <v>1</v>
      </c>
      <c r="K6392">
        <v>1172.425</v>
      </c>
      <c r="L6392" t="s">
        <v>560</v>
      </c>
      <c r="M6392" t="s">
        <v>559</v>
      </c>
      <c r="N6392" s="8">
        <v>43412</v>
      </c>
      <c r="O6392">
        <v>0</v>
      </c>
      <c r="P6392">
        <v>0</v>
      </c>
      <c r="Q6392">
        <v>12729.771000000001</v>
      </c>
      <c r="R6392">
        <v>1351.1369999999999</v>
      </c>
      <c r="S6392">
        <v>2.8149999999999999</v>
      </c>
      <c r="T6392">
        <v>33</v>
      </c>
      <c r="U6392">
        <v>4094.355</v>
      </c>
      <c r="V6392">
        <v>16</v>
      </c>
      <c r="W6392">
        <v>1.9239999999999999</v>
      </c>
      <c r="X6392">
        <v>3.109</v>
      </c>
      <c r="Y6392" s="8">
        <v>43412</v>
      </c>
    </row>
    <row r="6393" spans="1:25" x14ac:dyDescent="0.25">
      <c r="A6393">
        <v>-111.978238</v>
      </c>
      <c r="B6393">
        <v>33.079460769999997</v>
      </c>
      <c r="C6393" t="s">
        <v>563</v>
      </c>
      <c r="D6393" t="s">
        <v>562</v>
      </c>
      <c r="E6393" t="s">
        <v>561</v>
      </c>
      <c r="F6393">
        <v>3871</v>
      </c>
      <c r="G6393">
        <v>0</v>
      </c>
      <c r="H6393">
        <v>13.333</v>
      </c>
      <c r="I6393">
        <v>3.0510000000000002</v>
      </c>
      <c r="J6393">
        <v>1</v>
      </c>
      <c r="K6393">
        <v>1172.4079999999999</v>
      </c>
      <c r="L6393" t="s">
        <v>560</v>
      </c>
      <c r="M6393" t="s">
        <v>559</v>
      </c>
      <c r="N6393" s="8">
        <v>43412</v>
      </c>
      <c r="O6393">
        <v>0</v>
      </c>
      <c r="P6393">
        <v>0</v>
      </c>
      <c r="Q6393">
        <v>12279.103999999999</v>
      </c>
      <c r="R6393">
        <v>1205.2049999999999</v>
      </c>
      <c r="S6393">
        <v>2.5110000000000001</v>
      </c>
      <c r="T6393">
        <v>33</v>
      </c>
      <c r="U6393">
        <v>3652.1370000000002</v>
      </c>
      <c r="V6393">
        <v>16</v>
      </c>
      <c r="W6393">
        <v>2.08</v>
      </c>
      <c r="X6393">
        <v>3.3620000000000001</v>
      </c>
      <c r="Y6393" s="8">
        <v>43412</v>
      </c>
    </row>
    <row r="6394" spans="1:25" x14ac:dyDescent="0.25">
      <c r="A6394">
        <v>-111.978238</v>
      </c>
      <c r="B6394">
        <v>33.079468769999998</v>
      </c>
      <c r="C6394" t="s">
        <v>563</v>
      </c>
      <c r="D6394" t="s">
        <v>562</v>
      </c>
      <c r="E6394" t="s">
        <v>561</v>
      </c>
      <c r="F6394">
        <v>3872</v>
      </c>
      <c r="G6394">
        <v>0</v>
      </c>
      <c r="H6394">
        <v>13.333</v>
      </c>
      <c r="I6394">
        <v>3.2810000000000001</v>
      </c>
      <c r="J6394">
        <v>1</v>
      </c>
      <c r="K6394">
        <v>1172.3979999999999</v>
      </c>
      <c r="L6394" t="s">
        <v>560</v>
      </c>
      <c r="M6394" t="s">
        <v>559</v>
      </c>
      <c r="N6394" s="8">
        <v>43412</v>
      </c>
      <c r="O6394">
        <v>0</v>
      </c>
      <c r="P6394">
        <v>0</v>
      </c>
      <c r="Q6394">
        <v>14444.255999999999</v>
      </c>
      <c r="R6394">
        <v>1318.4770000000001</v>
      </c>
      <c r="S6394">
        <v>2.7469999999999999</v>
      </c>
      <c r="T6394">
        <v>33</v>
      </c>
      <c r="U6394">
        <v>3995.384</v>
      </c>
      <c r="V6394">
        <v>16</v>
      </c>
      <c r="W6394">
        <v>2.2370000000000001</v>
      </c>
      <c r="X6394">
        <v>3.6150000000000002</v>
      </c>
      <c r="Y6394" s="8">
        <v>43412</v>
      </c>
    </row>
    <row r="6395" spans="1:25" x14ac:dyDescent="0.25">
      <c r="A6395">
        <v>-111.97823834</v>
      </c>
      <c r="B6395">
        <v>33.079477779999998</v>
      </c>
      <c r="C6395" t="s">
        <v>563</v>
      </c>
      <c r="D6395" t="s">
        <v>562</v>
      </c>
      <c r="E6395" t="s">
        <v>561</v>
      </c>
      <c r="F6395">
        <v>3873</v>
      </c>
      <c r="G6395">
        <v>2</v>
      </c>
      <c r="H6395">
        <v>13.333</v>
      </c>
      <c r="I6395">
        <v>2.9529999999999998</v>
      </c>
      <c r="J6395">
        <v>1</v>
      </c>
      <c r="K6395">
        <v>1172.444</v>
      </c>
      <c r="L6395" t="s">
        <v>560</v>
      </c>
      <c r="M6395" t="s">
        <v>559</v>
      </c>
      <c r="N6395" s="8">
        <v>43412</v>
      </c>
      <c r="O6395">
        <v>0</v>
      </c>
      <c r="P6395">
        <v>0</v>
      </c>
      <c r="Q6395">
        <v>12998.508</v>
      </c>
      <c r="R6395">
        <v>1318.3430000000001</v>
      </c>
      <c r="S6395">
        <v>2.7469999999999999</v>
      </c>
      <c r="T6395">
        <v>33</v>
      </c>
      <c r="U6395">
        <v>3994.9769999999999</v>
      </c>
      <c r="V6395">
        <v>16</v>
      </c>
      <c r="W6395">
        <v>2.0129999999999999</v>
      </c>
      <c r="X6395">
        <v>3.254</v>
      </c>
      <c r="Y6395" s="8">
        <v>43412</v>
      </c>
    </row>
    <row r="6396" spans="1:25" x14ac:dyDescent="0.25">
      <c r="A6396">
        <v>-111.978238</v>
      </c>
      <c r="B6396">
        <v>33.079485769999998</v>
      </c>
      <c r="C6396" t="s">
        <v>563</v>
      </c>
      <c r="D6396" t="s">
        <v>562</v>
      </c>
      <c r="E6396" t="s">
        <v>561</v>
      </c>
      <c r="F6396">
        <v>3874</v>
      </c>
      <c r="G6396">
        <v>360</v>
      </c>
      <c r="H6396">
        <v>13.333</v>
      </c>
      <c r="I6396">
        <v>3.15</v>
      </c>
      <c r="J6396">
        <v>1</v>
      </c>
      <c r="K6396">
        <v>1172.4110000000001</v>
      </c>
      <c r="L6396" t="s">
        <v>560</v>
      </c>
      <c r="M6396" t="s">
        <v>559</v>
      </c>
      <c r="N6396" s="8">
        <v>43412</v>
      </c>
      <c r="O6396">
        <v>0</v>
      </c>
      <c r="P6396">
        <v>0</v>
      </c>
      <c r="Q6396">
        <v>14380.307000000001</v>
      </c>
      <c r="R6396">
        <v>1367.3330000000001</v>
      </c>
      <c r="S6396">
        <v>2.8490000000000002</v>
      </c>
      <c r="T6396">
        <v>33</v>
      </c>
      <c r="U6396">
        <v>4143.433</v>
      </c>
      <c r="V6396">
        <v>16</v>
      </c>
      <c r="W6396">
        <v>2.1469999999999998</v>
      </c>
      <c r="X6396">
        <v>3.4710000000000001</v>
      </c>
      <c r="Y6396" s="8">
        <v>43412</v>
      </c>
    </row>
    <row r="6397" spans="1:25" x14ac:dyDescent="0.25">
      <c r="A6397">
        <v>-111.978238</v>
      </c>
      <c r="B6397">
        <v>33.079494769999997</v>
      </c>
      <c r="C6397" t="s">
        <v>563</v>
      </c>
      <c r="D6397" t="s">
        <v>562</v>
      </c>
      <c r="E6397" t="s">
        <v>561</v>
      </c>
      <c r="F6397">
        <v>3875</v>
      </c>
      <c r="G6397">
        <v>0</v>
      </c>
      <c r="H6397">
        <v>13.333</v>
      </c>
      <c r="I6397">
        <v>2.9529999999999998</v>
      </c>
      <c r="J6397">
        <v>1</v>
      </c>
      <c r="K6397">
        <v>1172.4380000000001</v>
      </c>
      <c r="L6397" t="s">
        <v>560</v>
      </c>
      <c r="M6397" t="s">
        <v>559</v>
      </c>
      <c r="N6397" s="8">
        <v>43412</v>
      </c>
      <c r="O6397">
        <v>0</v>
      </c>
      <c r="P6397">
        <v>0</v>
      </c>
      <c r="Q6397">
        <v>13919.561</v>
      </c>
      <c r="R6397">
        <v>1411.758</v>
      </c>
      <c r="S6397">
        <v>2.9409999999999998</v>
      </c>
      <c r="T6397">
        <v>33</v>
      </c>
      <c r="U6397">
        <v>4278.0550000000003</v>
      </c>
      <c r="V6397">
        <v>16</v>
      </c>
      <c r="W6397">
        <v>2.0129999999999999</v>
      </c>
      <c r="X6397">
        <v>3.254</v>
      </c>
      <c r="Y6397" s="8">
        <v>43412</v>
      </c>
    </row>
    <row r="6398" spans="1:25" x14ac:dyDescent="0.25">
      <c r="A6398">
        <v>-111.97823732000001</v>
      </c>
      <c r="B6398">
        <v>33.079502789999999</v>
      </c>
      <c r="C6398" t="s">
        <v>563</v>
      </c>
      <c r="D6398" t="s">
        <v>562</v>
      </c>
      <c r="E6398" t="s">
        <v>561</v>
      </c>
      <c r="F6398">
        <v>3876</v>
      </c>
      <c r="G6398">
        <v>356</v>
      </c>
      <c r="H6398">
        <v>13.333</v>
      </c>
      <c r="I6398">
        <v>3.117</v>
      </c>
      <c r="J6398">
        <v>1</v>
      </c>
      <c r="K6398">
        <v>1172.3489999999999</v>
      </c>
      <c r="L6398" t="s">
        <v>560</v>
      </c>
      <c r="M6398" t="s">
        <v>559</v>
      </c>
      <c r="N6398" s="8">
        <v>43412</v>
      </c>
      <c r="O6398">
        <v>0</v>
      </c>
      <c r="P6398">
        <v>0</v>
      </c>
      <c r="Q6398">
        <v>14048.063</v>
      </c>
      <c r="R6398">
        <v>1349.8019999999999</v>
      </c>
      <c r="S6398">
        <v>2.8119999999999998</v>
      </c>
      <c r="T6398">
        <v>33</v>
      </c>
      <c r="U6398">
        <v>4090.31</v>
      </c>
      <c r="V6398">
        <v>16</v>
      </c>
      <c r="W6398">
        <v>2.125</v>
      </c>
      <c r="X6398">
        <v>3.4340000000000002</v>
      </c>
      <c r="Y6398" s="8">
        <v>43412</v>
      </c>
    </row>
    <row r="6399" spans="1:25" x14ac:dyDescent="0.25">
      <c r="A6399">
        <v>-111.978238</v>
      </c>
      <c r="B6399">
        <v>33.079511770000003</v>
      </c>
      <c r="C6399" t="s">
        <v>563</v>
      </c>
      <c r="D6399" t="s">
        <v>562</v>
      </c>
      <c r="E6399" t="s">
        <v>561</v>
      </c>
      <c r="F6399">
        <v>3877</v>
      </c>
      <c r="G6399">
        <v>0</v>
      </c>
      <c r="H6399">
        <v>13.333</v>
      </c>
      <c r="I6399">
        <v>3.0179999999999998</v>
      </c>
      <c r="J6399">
        <v>1</v>
      </c>
      <c r="K6399">
        <v>1172.346</v>
      </c>
      <c r="L6399" t="s">
        <v>560</v>
      </c>
      <c r="M6399" t="s">
        <v>559</v>
      </c>
      <c r="N6399" s="8">
        <v>43412</v>
      </c>
      <c r="O6399">
        <v>0</v>
      </c>
      <c r="P6399">
        <v>0</v>
      </c>
      <c r="Q6399">
        <v>12616.637000000001</v>
      </c>
      <c r="R6399">
        <v>1251.7950000000001</v>
      </c>
      <c r="S6399">
        <v>2.6080000000000001</v>
      </c>
      <c r="T6399">
        <v>33</v>
      </c>
      <c r="U6399">
        <v>3793.317</v>
      </c>
      <c r="V6399">
        <v>16</v>
      </c>
      <c r="W6399">
        <v>2.0579999999999998</v>
      </c>
      <c r="X6399">
        <v>3.3260000000000001</v>
      </c>
      <c r="Y6399" s="8">
        <v>43412</v>
      </c>
    </row>
    <row r="6400" spans="1:25" x14ac:dyDescent="0.25">
      <c r="A6400">
        <v>-111.97823817</v>
      </c>
      <c r="B6400">
        <v>33.079519779999998</v>
      </c>
      <c r="C6400" t="s">
        <v>563</v>
      </c>
      <c r="D6400" t="s">
        <v>562</v>
      </c>
      <c r="E6400" t="s">
        <v>561</v>
      </c>
      <c r="F6400">
        <v>3878</v>
      </c>
      <c r="G6400">
        <v>1</v>
      </c>
      <c r="H6400">
        <v>13.333</v>
      </c>
      <c r="I6400">
        <v>2.92</v>
      </c>
      <c r="J6400">
        <v>1</v>
      </c>
      <c r="K6400">
        <v>1172.4280000000001</v>
      </c>
      <c r="L6400" t="s">
        <v>560</v>
      </c>
      <c r="M6400" t="s">
        <v>559</v>
      </c>
      <c r="N6400" s="8">
        <v>43412</v>
      </c>
      <c r="O6400">
        <v>0</v>
      </c>
      <c r="P6400">
        <v>0</v>
      </c>
      <c r="Q6400">
        <v>13093.026</v>
      </c>
      <c r="R6400">
        <v>1342.8489999999999</v>
      </c>
      <c r="S6400">
        <v>2.798</v>
      </c>
      <c r="T6400">
        <v>33</v>
      </c>
      <c r="U6400">
        <v>4069.24</v>
      </c>
      <c r="V6400">
        <v>16</v>
      </c>
      <c r="W6400">
        <v>1.9910000000000001</v>
      </c>
      <c r="X6400">
        <v>3.218</v>
      </c>
      <c r="Y6400" s="8">
        <v>43412</v>
      </c>
    </row>
    <row r="6401" spans="1:25" x14ac:dyDescent="0.25">
      <c r="A6401">
        <v>-111.97823817</v>
      </c>
      <c r="B6401">
        <v>33.079528779999997</v>
      </c>
      <c r="C6401" t="s">
        <v>563</v>
      </c>
      <c r="D6401" t="s">
        <v>562</v>
      </c>
      <c r="E6401" t="s">
        <v>561</v>
      </c>
      <c r="F6401">
        <v>3879</v>
      </c>
      <c r="G6401">
        <v>1</v>
      </c>
      <c r="H6401">
        <v>13.333</v>
      </c>
      <c r="I6401">
        <v>3.0510000000000002</v>
      </c>
      <c r="J6401">
        <v>1</v>
      </c>
      <c r="K6401">
        <v>1172.3789999999999</v>
      </c>
      <c r="L6401" t="s">
        <v>560</v>
      </c>
      <c r="M6401" t="s">
        <v>559</v>
      </c>
      <c r="N6401" s="8">
        <v>43412</v>
      </c>
      <c r="O6401">
        <v>0</v>
      </c>
      <c r="P6401">
        <v>0</v>
      </c>
      <c r="Q6401">
        <v>16145.851000000001</v>
      </c>
      <c r="R6401">
        <v>1584.73</v>
      </c>
      <c r="S6401">
        <v>3.302</v>
      </c>
      <c r="T6401">
        <v>33</v>
      </c>
      <c r="U6401">
        <v>4802.2120000000004</v>
      </c>
      <c r="V6401">
        <v>16</v>
      </c>
      <c r="W6401">
        <v>2.08</v>
      </c>
      <c r="X6401">
        <v>3.3620000000000001</v>
      </c>
      <c r="Y6401" s="8">
        <v>43412</v>
      </c>
    </row>
    <row r="6402" spans="1:25" x14ac:dyDescent="0.25">
      <c r="A6402">
        <v>-111.9782368</v>
      </c>
      <c r="B6402">
        <v>33.079536840000003</v>
      </c>
      <c r="C6402" t="s">
        <v>563</v>
      </c>
      <c r="D6402" t="s">
        <v>562</v>
      </c>
      <c r="E6402" t="s">
        <v>561</v>
      </c>
      <c r="F6402">
        <v>3880</v>
      </c>
      <c r="G6402">
        <v>353</v>
      </c>
      <c r="H6402">
        <v>13.333</v>
      </c>
      <c r="I6402">
        <v>3.15</v>
      </c>
      <c r="J6402">
        <v>1</v>
      </c>
      <c r="K6402">
        <v>1172.431</v>
      </c>
      <c r="L6402" t="s">
        <v>560</v>
      </c>
      <c r="M6402" t="s">
        <v>559</v>
      </c>
      <c r="N6402" s="8">
        <v>43412</v>
      </c>
      <c r="O6402">
        <v>0</v>
      </c>
      <c r="P6402">
        <v>0</v>
      </c>
      <c r="Q6402">
        <v>15398.632</v>
      </c>
      <c r="R6402">
        <v>1464.1590000000001</v>
      </c>
      <c r="S6402">
        <v>3.05</v>
      </c>
      <c r="T6402">
        <v>33</v>
      </c>
      <c r="U6402">
        <v>4436.8450000000003</v>
      </c>
      <c r="V6402">
        <v>16</v>
      </c>
      <c r="W6402">
        <v>2.1469999999999998</v>
      </c>
      <c r="X6402">
        <v>3.4710000000000001</v>
      </c>
      <c r="Y6402" s="8">
        <v>43412</v>
      </c>
    </row>
    <row r="6403" spans="1:25" x14ac:dyDescent="0.25">
      <c r="A6403">
        <v>-111.97823834</v>
      </c>
      <c r="B6403">
        <v>33.079544779999999</v>
      </c>
      <c r="C6403" t="s">
        <v>563</v>
      </c>
      <c r="D6403" t="s">
        <v>562</v>
      </c>
      <c r="E6403" t="s">
        <v>561</v>
      </c>
      <c r="F6403">
        <v>3881</v>
      </c>
      <c r="G6403">
        <v>2</v>
      </c>
      <c r="H6403">
        <v>13.333</v>
      </c>
      <c r="I6403">
        <v>2.9860000000000002</v>
      </c>
      <c r="J6403">
        <v>1</v>
      </c>
      <c r="K6403">
        <v>1172.421</v>
      </c>
      <c r="L6403" t="s">
        <v>560</v>
      </c>
      <c r="M6403" t="s">
        <v>559</v>
      </c>
      <c r="N6403" s="8">
        <v>43412</v>
      </c>
      <c r="O6403">
        <v>0</v>
      </c>
      <c r="P6403">
        <v>0</v>
      </c>
      <c r="Q6403">
        <v>14849.812</v>
      </c>
      <c r="R6403">
        <v>1489.556</v>
      </c>
      <c r="S6403">
        <v>3.1030000000000002</v>
      </c>
      <c r="T6403">
        <v>33</v>
      </c>
      <c r="U6403">
        <v>4513.8059999999996</v>
      </c>
      <c r="V6403">
        <v>16</v>
      </c>
      <c r="W6403">
        <v>2.036</v>
      </c>
      <c r="X6403">
        <v>3.29</v>
      </c>
      <c r="Y6403" s="8">
        <v>43412</v>
      </c>
    </row>
    <row r="6404" spans="1:25" x14ac:dyDescent="0.25">
      <c r="A6404">
        <v>-111.97823785999999</v>
      </c>
      <c r="B6404">
        <v>33.07955381</v>
      </c>
      <c r="C6404" t="s">
        <v>563</v>
      </c>
      <c r="D6404" t="s">
        <v>562</v>
      </c>
      <c r="E6404" t="s">
        <v>561</v>
      </c>
      <c r="F6404">
        <v>3882</v>
      </c>
      <c r="G6404">
        <v>5</v>
      </c>
      <c r="H6404">
        <v>13.333</v>
      </c>
      <c r="I6404">
        <v>3.0179999999999998</v>
      </c>
      <c r="J6404">
        <v>1</v>
      </c>
      <c r="K6404">
        <v>1172.356</v>
      </c>
      <c r="L6404" t="s">
        <v>560</v>
      </c>
      <c r="M6404" t="s">
        <v>559</v>
      </c>
      <c r="N6404" s="8">
        <v>43412</v>
      </c>
      <c r="O6404">
        <v>0</v>
      </c>
      <c r="P6404">
        <v>0</v>
      </c>
      <c r="Q6404">
        <v>15152.423000000001</v>
      </c>
      <c r="R6404">
        <v>1503.39</v>
      </c>
      <c r="S6404">
        <v>3.1320000000000001</v>
      </c>
      <c r="T6404">
        <v>33</v>
      </c>
      <c r="U6404">
        <v>4555.7259999999997</v>
      </c>
      <c r="V6404">
        <v>16</v>
      </c>
      <c r="W6404">
        <v>2.0579999999999998</v>
      </c>
      <c r="X6404">
        <v>3.3260000000000001</v>
      </c>
      <c r="Y6404" s="8">
        <v>43412</v>
      </c>
    </row>
    <row r="6405" spans="1:25" x14ac:dyDescent="0.25">
      <c r="A6405">
        <v>-111.97823817</v>
      </c>
      <c r="B6405">
        <v>33.079561779999999</v>
      </c>
      <c r="C6405" t="s">
        <v>563</v>
      </c>
      <c r="D6405" t="s">
        <v>562</v>
      </c>
      <c r="E6405" t="s">
        <v>561</v>
      </c>
      <c r="F6405">
        <v>3883</v>
      </c>
      <c r="G6405">
        <v>1</v>
      </c>
      <c r="H6405">
        <v>13.333</v>
      </c>
      <c r="I6405">
        <v>2.69</v>
      </c>
      <c r="J6405">
        <v>1</v>
      </c>
      <c r="K6405">
        <v>1172.5070000000001</v>
      </c>
      <c r="L6405" t="s">
        <v>560</v>
      </c>
      <c r="M6405" t="s">
        <v>559</v>
      </c>
      <c r="N6405" s="8">
        <v>43412</v>
      </c>
      <c r="O6405">
        <v>0</v>
      </c>
      <c r="P6405">
        <v>0</v>
      </c>
      <c r="Q6405">
        <v>14126.387000000001</v>
      </c>
      <c r="R6405">
        <v>1572.5139999999999</v>
      </c>
      <c r="S6405">
        <v>3.2759999999999998</v>
      </c>
      <c r="T6405">
        <v>33</v>
      </c>
      <c r="U6405">
        <v>4765.1940000000004</v>
      </c>
      <c r="V6405">
        <v>16</v>
      </c>
      <c r="W6405">
        <v>1.8340000000000001</v>
      </c>
      <c r="X6405">
        <v>2.964</v>
      </c>
      <c r="Y6405" s="8">
        <v>43412</v>
      </c>
    </row>
    <row r="6406" spans="1:25" x14ac:dyDescent="0.25">
      <c r="A6406">
        <v>-111.97823665999999</v>
      </c>
      <c r="B6406">
        <v>33.079570779999997</v>
      </c>
      <c r="C6406" t="s">
        <v>563</v>
      </c>
      <c r="D6406" t="s">
        <v>562</v>
      </c>
      <c r="E6406" t="s">
        <v>561</v>
      </c>
      <c r="F6406">
        <v>3884</v>
      </c>
      <c r="G6406">
        <v>358</v>
      </c>
      <c r="H6406">
        <v>13.333</v>
      </c>
      <c r="I6406">
        <v>3.2480000000000002</v>
      </c>
      <c r="J6406">
        <v>1</v>
      </c>
      <c r="K6406">
        <v>1172.431</v>
      </c>
      <c r="L6406" t="s">
        <v>560</v>
      </c>
      <c r="M6406" t="s">
        <v>559</v>
      </c>
      <c r="N6406" s="8">
        <v>43412</v>
      </c>
      <c r="O6406">
        <v>0</v>
      </c>
      <c r="P6406">
        <v>0</v>
      </c>
      <c r="Q6406">
        <v>14589.723</v>
      </c>
      <c r="R6406">
        <v>1345.2070000000001</v>
      </c>
      <c r="S6406">
        <v>2.8029999999999999</v>
      </c>
      <c r="T6406">
        <v>33</v>
      </c>
      <c r="U6406">
        <v>4076.3850000000002</v>
      </c>
      <c r="V6406">
        <v>16</v>
      </c>
      <c r="W6406">
        <v>2.2149999999999999</v>
      </c>
      <c r="X6406">
        <v>3.5790000000000002</v>
      </c>
      <c r="Y6406" s="8">
        <v>43412</v>
      </c>
    </row>
    <row r="6407" spans="1:25" x14ac:dyDescent="0.25">
      <c r="A6407">
        <v>-111.97823751</v>
      </c>
      <c r="B6407">
        <v>33.079578789999999</v>
      </c>
      <c r="C6407" t="s">
        <v>563</v>
      </c>
      <c r="D6407" t="s">
        <v>562</v>
      </c>
      <c r="E6407" t="s">
        <v>561</v>
      </c>
      <c r="F6407">
        <v>3885</v>
      </c>
      <c r="G6407">
        <v>3</v>
      </c>
      <c r="H6407">
        <v>13.333</v>
      </c>
      <c r="I6407">
        <v>3.15</v>
      </c>
      <c r="J6407">
        <v>1</v>
      </c>
      <c r="K6407">
        <v>1172.3789999999999</v>
      </c>
      <c r="L6407" t="s">
        <v>560</v>
      </c>
      <c r="M6407" t="s">
        <v>559</v>
      </c>
      <c r="N6407" s="8">
        <v>43412</v>
      </c>
      <c r="O6407">
        <v>0</v>
      </c>
      <c r="P6407">
        <v>0</v>
      </c>
      <c r="Q6407">
        <v>15102.906000000001</v>
      </c>
      <c r="R6407">
        <v>1436.04</v>
      </c>
      <c r="S6407">
        <v>2.992</v>
      </c>
      <c r="T6407">
        <v>33</v>
      </c>
      <c r="U6407">
        <v>4351.6369999999997</v>
      </c>
      <c r="V6407">
        <v>16</v>
      </c>
      <c r="W6407">
        <v>2.1469999999999998</v>
      </c>
      <c r="X6407">
        <v>3.4710000000000001</v>
      </c>
      <c r="Y6407" s="8">
        <v>43412</v>
      </c>
    </row>
    <row r="6408" spans="1:25" x14ac:dyDescent="0.25">
      <c r="A6408">
        <v>-111.97823717</v>
      </c>
      <c r="B6408">
        <v>33.079587779999997</v>
      </c>
      <c r="C6408" t="s">
        <v>563</v>
      </c>
      <c r="D6408" t="s">
        <v>562</v>
      </c>
      <c r="E6408" t="s">
        <v>561</v>
      </c>
      <c r="F6408">
        <v>3886</v>
      </c>
      <c r="G6408">
        <v>1</v>
      </c>
      <c r="H6408">
        <v>13.333</v>
      </c>
      <c r="I6408">
        <v>3.15</v>
      </c>
      <c r="J6408">
        <v>1</v>
      </c>
      <c r="K6408">
        <v>1172.4110000000001</v>
      </c>
      <c r="L6408" t="s">
        <v>560</v>
      </c>
      <c r="M6408" t="s">
        <v>559</v>
      </c>
      <c r="N6408" s="8">
        <v>43412</v>
      </c>
      <c r="O6408">
        <v>0</v>
      </c>
      <c r="P6408">
        <v>0</v>
      </c>
      <c r="Q6408">
        <v>13824.217000000001</v>
      </c>
      <c r="R6408">
        <v>1314.4580000000001</v>
      </c>
      <c r="S6408">
        <v>2.738</v>
      </c>
      <c r="T6408">
        <v>33</v>
      </c>
      <c r="U6408">
        <v>3983.2049999999999</v>
      </c>
      <c r="V6408">
        <v>16</v>
      </c>
      <c r="W6408">
        <v>2.1469999999999998</v>
      </c>
      <c r="X6408">
        <v>3.4710000000000001</v>
      </c>
      <c r="Y6408" s="8">
        <v>43412</v>
      </c>
    </row>
    <row r="6409" spans="1:25" x14ac:dyDescent="0.25">
      <c r="A6409">
        <v>-111.97823751</v>
      </c>
      <c r="B6409">
        <v>33.079595789999999</v>
      </c>
      <c r="C6409" t="s">
        <v>563</v>
      </c>
      <c r="D6409" t="s">
        <v>562</v>
      </c>
      <c r="E6409" t="s">
        <v>561</v>
      </c>
      <c r="F6409">
        <v>3887</v>
      </c>
      <c r="G6409">
        <v>3</v>
      </c>
      <c r="H6409">
        <v>13.333</v>
      </c>
      <c r="I6409">
        <v>2.92</v>
      </c>
      <c r="J6409">
        <v>1</v>
      </c>
      <c r="K6409">
        <v>1172.4480000000001</v>
      </c>
      <c r="L6409" t="s">
        <v>560</v>
      </c>
      <c r="M6409" t="s">
        <v>559</v>
      </c>
      <c r="N6409" s="8">
        <v>43412</v>
      </c>
      <c r="O6409">
        <v>0</v>
      </c>
      <c r="P6409">
        <v>0</v>
      </c>
      <c r="Q6409">
        <v>13601.307000000001</v>
      </c>
      <c r="R6409">
        <v>1394.98</v>
      </c>
      <c r="S6409">
        <v>2.9060000000000001</v>
      </c>
      <c r="T6409">
        <v>33</v>
      </c>
      <c r="U6409">
        <v>4227.2110000000002</v>
      </c>
      <c r="V6409">
        <v>16</v>
      </c>
      <c r="W6409">
        <v>1.9910000000000001</v>
      </c>
      <c r="X6409">
        <v>3.218</v>
      </c>
      <c r="Y6409" s="8">
        <v>43412</v>
      </c>
    </row>
    <row r="6410" spans="1:25" x14ac:dyDescent="0.25">
      <c r="A6410">
        <v>-111.97823649</v>
      </c>
      <c r="B6410">
        <v>33.07960379</v>
      </c>
      <c r="C6410" t="s">
        <v>563</v>
      </c>
      <c r="D6410" t="s">
        <v>562</v>
      </c>
      <c r="E6410" t="s">
        <v>561</v>
      </c>
      <c r="F6410">
        <v>3888</v>
      </c>
      <c r="G6410">
        <v>357</v>
      </c>
      <c r="H6410">
        <v>13.333</v>
      </c>
      <c r="I6410">
        <v>3.15</v>
      </c>
      <c r="J6410">
        <v>1</v>
      </c>
      <c r="K6410">
        <v>1172.402</v>
      </c>
      <c r="L6410" t="s">
        <v>560</v>
      </c>
      <c r="M6410" t="s">
        <v>559</v>
      </c>
      <c r="N6410" s="8">
        <v>43412</v>
      </c>
      <c r="O6410">
        <v>0</v>
      </c>
      <c r="P6410">
        <v>0</v>
      </c>
      <c r="Q6410">
        <v>14848.82</v>
      </c>
      <c r="R6410">
        <v>1411.8810000000001</v>
      </c>
      <c r="S6410">
        <v>2.9409999999999998</v>
      </c>
      <c r="T6410">
        <v>33</v>
      </c>
      <c r="U6410">
        <v>4278.4260000000004</v>
      </c>
      <c r="V6410">
        <v>16</v>
      </c>
      <c r="W6410">
        <v>2.1469999999999998</v>
      </c>
      <c r="X6410">
        <v>3.4710000000000001</v>
      </c>
      <c r="Y6410" s="8">
        <v>43412</v>
      </c>
    </row>
    <row r="6411" spans="1:25" x14ac:dyDescent="0.25">
      <c r="A6411">
        <v>-111.97823717</v>
      </c>
      <c r="B6411">
        <v>33.079612779999998</v>
      </c>
      <c r="C6411" t="s">
        <v>563</v>
      </c>
      <c r="D6411" t="s">
        <v>562</v>
      </c>
      <c r="E6411" t="s">
        <v>561</v>
      </c>
      <c r="F6411">
        <v>3889</v>
      </c>
      <c r="G6411">
        <v>1</v>
      </c>
      <c r="H6411">
        <v>13.333</v>
      </c>
      <c r="I6411">
        <v>3.0179999999999998</v>
      </c>
      <c r="J6411">
        <v>1</v>
      </c>
      <c r="K6411">
        <v>1172.4179999999999</v>
      </c>
      <c r="L6411" t="s">
        <v>560</v>
      </c>
      <c r="M6411" t="s">
        <v>559</v>
      </c>
      <c r="N6411" s="8">
        <v>43412</v>
      </c>
      <c r="O6411">
        <v>0</v>
      </c>
      <c r="P6411">
        <v>0</v>
      </c>
      <c r="Q6411">
        <v>13244.165999999999</v>
      </c>
      <c r="R6411">
        <v>1314.057</v>
      </c>
      <c r="S6411">
        <v>2.738</v>
      </c>
      <c r="T6411">
        <v>33</v>
      </c>
      <c r="U6411">
        <v>3981.99</v>
      </c>
      <c r="V6411">
        <v>16</v>
      </c>
      <c r="W6411">
        <v>2.0579999999999998</v>
      </c>
      <c r="X6411">
        <v>3.3260000000000001</v>
      </c>
      <c r="Y6411" s="8">
        <v>43412</v>
      </c>
    </row>
    <row r="6412" spans="1:25" x14ac:dyDescent="0.25">
      <c r="A6412">
        <v>-111.97823597</v>
      </c>
      <c r="B6412">
        <v>33.079620820000002</v>
      </c>
      <c r="C6412" t="s">
        <v>563</v>
      </c>
      <c r="D6412" t="s">
        <v>562</v>
      </c>
      <c r="E6412" t="s">
        <v>561</v>
      </c>
      <c r="F6412">
        <v>3890</v>
      </c>
      <c r="G6412">
        <v>354</v>
      </c>
      <c r="H6412">
        <v>13.333</v>
      </c>
      <c r="I6412">
        <v>3.117</v>
      </c>
      <c r="J6412">
        <v>1</v>
      </c>
      <c r="K6412">
        <v>1172.4179999999999</v>
      </c>
      <c r="L6412" t="s">
        <v>560</v>
      </c>
      <c r="M6412" t="s">
        <v>559</v>
      </c>
      <c r="N6412" s="8">
        <v>43412</v>
      </c>
      <c r="O6412">
        <v>0</v>
      </c>
      <c r="P6412">
        <v>0</v>
      </c>
      <c r="Q6412">
        <v>13953.27</v>
      </c>
      <c r="R6412">
        <v>1340.694</v>
      </c>
      <c r="S6412">
        <v>2.7930000000000001</v>
      </c>
      <c r="T6412">
        <v>33</v>
      </c>
      <c r="U6412">
        <v>4062.7089999999998</v>
      </c>
      <c r="V6412">
        <v>16</v>
      </c>
      <c r="W6412">
        <v>2.125</v>
      </c>
      <c r="X6412">
        <v>3.4340000000000002</v>
      </c>
      <c r="Y6412" s="8">
        <v>43412</v>
      </c>
    </row>
    <row r="6413" spans="1:25" x14ac:dyDescent="0.25">
      <c r="A6413">
        <v>-111.97823785999999</v>
      </c>
      <c r="B6413">
        <v>33.07962981</v>
      </c>
      <c r="C6413" t="s">
        <v>563</v>
      </c>
      <c r="D6413" t="s">
        <v>562</v>
      </c>
      <c r="E6413" t="s">
        <v>561</v>
      </c>
      <c r="F6413">
        <v>3891</v>
      </c>
      <c r="G6413">
        <v>5</v>
      </c>
      <c r="H6413">
        <v>13.333</v>
      </c>
      <c r="I6413">
        <v>3.0179999999999998</v>
      </c>
      <c r="J6413">
        <v>1</v>
      </c>
      <c r="K6413">
        <v>1172.395</v>
      </c>
      <c r="L6413" t="s">
        <v>560</v>
      </c>
      <c r="M6413" t="s">
        <v>559</v>
      </c>
      <c r="N6413" s="8">
        <v>43412</v>
      </c>
      <c r="O6413">
        <v>0</v>
      </c>
      <c r="P6413">
        <v>0</v>
      </c>
      <c r="Q6413">
        <v>12218.957</v>
      </c>
      <c r="R6413">
        <v>1212.338</v>
      </c>
      <c r="S6413">
        <v>2.5259999999999998</v>
      </c>
      <c r="T6413">
        <v>33</v>
      </c>
      <c r="U6413">
        <v>3673.75</v>
      </c>
      <c r="V6413">
        <v>16</v>
      </c>
      <c r="W6413">
        <v>2.0579999999999998</v>
      </c>
      <c r="X6413">
        <v>3.3260000000000001</v>
      </c>
      <c r="Y6413" s="8">
        <v>43412</v>
      </c>
    </row>
    <row r="6414" spans="1:25" x14ac:dyDescent="0.25">
      <c r="A6414">
        <v>-111.97823649</v>
      </c>
      <c r="B6414">
        <v>33.07963779</v>
      </c>
      <c r="C6414" t="s">
        <v>563</v>
      </c>
      <c r="D6414" t="s">
        <v>562</v>
      </c>
      <c r="E6414" t="s">
        <v>561</v>
      </c>
      <c r="F6414">
        <v>3892</v>
      </c>
      <c r="G6414">
        <v>357</v>
      </c>
      <c r="H6414">
        <v>13.333</v>
      </c>
      <c r="I6414">
        <v>2.887</v>
      </c>
      <c r="J6414">
        <v>1</v>
      </c>
      <c r="K6414">
        <v>1172.4870000000001</v>
      </c>
      <c r="L6414" t="s">
        <v>560</v>
      </c>
      <c r="M6414" t="s">
        <v>559</v>
      </c>
      <c r="N6414" s="8">
        <v>43412</v>
      </c>
      <c r="O6414">
        <v>0</v>
      </c>
      <c r="P6414">
        <v>0</v>
      </c>
      <c r="Q6414">
        <v>13174.49</v>
      </c>
      <c r="R6414">
        <v>1366.559</v>
      </c>
      <c r="S6414">
        <v>2.847</v>
      </c>
      <c r="T6414">
        <v>33</v>
      </c>
      <c r="U6414">
        <v>4141.0879999999997</v>
      </c>
      <c r="V6414">
        <v>16</v>
      </c>
      <c r="W6414">
        <v>1.9690000000000001</v>
      </c>
      <c r="X6414">
        <v>3.181</v>
      </c>
      <c r="Y6414" s="8">
        <v>43412</v>
      </c>
    </row>
    <row r="6415" spans="1:25" x14ac:dyDescent="0.25">
      <c r="A6415">
        <v>-111.97823617</v>
      </c>
      <c r="B6415">
        <v>33.07964578</v>
      </c>
      <c r="C6415" t="s">
        <v>563</v>
      </c>
      <c r="D6415" t="s">
        <v>562</v>
      </c>
      <c r="E6415" t="s">
        <v>561</v>
      </c>
      <c r="F6415">
        <v>3893</v>
      </c>
      <c r="G6415">
        <v>1</v>
      </c>
      <c r="H6415">
        <v>13.333</v>
      </c>
      <c r="I6415">
        <v>2.9860000000000002</v>
      </c>
      <c r="J6415">
        <v>1</v>
      </c>
      <c r="K6415">
        <v>1172.4639999999999</v>
      </c>
      <c r="L6415" t="s">
        <v>560</v>
      </c>
      <c r="M6415" t="s">
        <v>559</v>
      </c>
      <c r="N6415" s="8">
        <v>43412</v>
      </c>
      <c r="O6415">
        <v>0</v>
      </c>
      <c r="P6415">
        <v>0</v>
      </c>
      <c r="Q6415">
        <v>13780.593000000001</v>
      </c>
      <c r="R6415">
        <v>1382.3050000000001</v>
      </c>
      <c r="S6415">
        <v>2.88</v>
      </c>
      <c r="T6415">
        <v>33</v>
      </c>
      <c r="U6415">
        <v>4188.8019999999997</v>
      </c>
      <c r="V6415">
        <v>16</v>
      </c>
      <c r="W6415">
        <v>2.036</v>
      </c>
      <c r="X6415">
        <v>3.29</v>
      </c>
      <c r="Y6415" s="8">
        <v>43412</v>
      </c>
    </row>
    <row r="6416" spans="1:25" x14ac:dyDescent="0.25">
      <c r="A6416">
        <v>-111.97823686</v>
      </c>
      <c r="B6416">
        <v>33.079654810000001</v>
      </c>
      <c r="C6416" t="s">
        <v>563</v>
      </c>
      <c r="D6416" t="s">
        <v>562</v>
      </c>
      <c r="E6416" t="s">
        <v>561</v>
      </c>
      <c r="F6416">
        <v>3894</v>
      </c>
      <c r="G6416">
        <v>5</v>
      </c>
      <c r="H6416">
        <v>13.333</v>
      </c>
      <c r="I6416">
        <v>2.887</v>
      </c>
      <c r="J6416">
        <v>1</v>
      </c>
      <c r="K6416">
        <v>1172.51</v>
      </c>
      <c r="L6416" t="s">
        <v>560</v>
      </c>
      <c r="M6416" t="s">
        <v>559</v>
      </c>
      <c r="N6416" s="8">
        <v>43412</v>
      </c>
      <c r="O6416">
        <v>0</v>
      </c>
      <c r="P6416">
        <v>0</v>
      </c>
      <c r="Q6416">
        <v>13245.763999999999</v>
      </c>
      <c r="R6416">
        <v>1373.952</v>
      </c>
      <c r="S6416">
        <v>2.8620000000000001</v>
      </c>
      <c r="T6416">
        <v>33</v>
      </c>
      <c r="U6416">
        <v>4163.491</v>
      </c>
      <c r="V6416">
        <v>16</v>
      </c>
      <c r="W6416">
        <v>1.9690000000000001</v>
      </c>
      <c r="X6416">
        <v>3.181</v>
      </c>
      <c r="Y6416" s="8">
        <v>43412</v>
      </c>
    </row>
    <row r="6417" spans="1:25" x14ac:dyDescent="0.25">
      <c r="A6417">
        <v>-111.97823532</v>
      </c>
      <c r="B6417">
        <v>33.07966279</v>
      </c>
      <c r="C6417" t="s">
        <v>563</v>
      </c>
      <c r="D6417" t="s">
        <v>562</v>
      </c>
      <c r="E6417" t="s">
        <v>561</v>
      </c>
      <c r="F6417">
        <v>3895</v>
      </c>
      <c r="G6417">
        <v>356</v>
      </c>
      <c r="H6417">
        <v>13.333</v>
      </c>
      <c r="I6417">
        <v>3.15</v>
      </c>
      <c r="J6417">
        <v>1</v>
      </c>
      <c r="K6417">
        <v>1172.4570000000001</v>
      </c>
      <c r="L6417" t="s">
        <v>560</v>
      </c>
      <c r="M6417" t="s">
        <v>559</v>
      </c>
      <c r="N6417" s="8">
        <v>43412</v>
      </c>
      <c r="O6417">
        <v>0</v>
      </c>
      <c r="P6417">
        <v>0</v>
      </c>
      <c r="Q6417">
        <v>15008.388000000001</v>
      </c>
      <c r="R6417">
        <v>1427.0530000000001</v>
      </c>
      <c r="S6417">
        <v>2.9729999999999999</v>
      </c>
      <c r="T6417">
        <v>33</v>
      </c>
      <c r="U6417">
        <v>4324.4030000000002</v>
      </c>
      <c r="V6417">
        <v>16</v>
      </c>
      <c r="W6417">
        <v>2.1469999999999998</v>
      </c>
      <c r="X6417">
        <v>3.4710000000000001</v>
      </c>
      <c r="Y6417" s="8">
        <v>43412</v>
      </c>
    </row>
    <row r="6418" spans="1:25" x14ac:dyDescent="0.25">
      <c r="A6418">
        <v>-111.97823634</v>
      </c>
      <c r="B6418">
        <v>33.079671779999998</v>
      </c>
      <c r="C6418" t="s">
        <v>563</v>
      </c>
      <c r="D6418" t="s">
        <v>562</v>
      </c>
      <c r="E6418" t="s">
        <v>561</v>
      </c>
      <c r="F6418">
        <v>3896</v>
      </c>
      <c r="G6418">
        <v>2</v>
      </c>
      <c r="H6418">
        <v>13.333</v>
      </c>
      <c r="I6418">
        <v>3.0179999999999998</v>
      </c>
      <c r="J6418">
        <v>1</v>
      </c>
      <c r="K6418">
        <v>1172.434</v>
      </c>
      <c r="L6418" t="s">
        <v>560</v>
      </c>
      <c r="M6418" t="s">
        <v>559</v>
      </c>
      <c r="N6418" s="8">
        <v>43412</v>
      </c>
      <c r="O6418">
        <v>0</v>
      </c>
      <c r="P6418">
        <v>0</v>
      </c>
      <c r="Q6418">
        <v>15309.732</v>
      </c>
      <c r="R6418">
        <v>1518.998</v>
      </c>
      <c r="S6418">
        <v>3.165</v>
      </c>
      <c r="T6418">
        <v>33</v>
      </c>
      <c r="U6418">
        <v>4603.0230000000001</v>
      </c>
      <c r="V6418">
        <v>16</v>
      </c>
      <c r="W6418">
        <v>2.0579999999999998</v>
      </c>
      <c r="X6418">
        <v>3.3260000000000001</v>
      </c>
      <c r="Y6418" s="8">
        <v>43412</v>
      </c>
    </row>
    <row r="6419" spans="1:25" x14ac:dyDescent="0.25">
      <c r="A6419">
        <v>-111.97823549</v>
      </c>
      <c r="B6419">
        <v>33.07967979</v>
      </c>
      <c r="C6419" t="s">
        <v>563</v>
      </c>
      <c r="D6419" t="s">
        <v>562</v>
      </c>
      <c r="E6419" t="s">
        <v>561</v>
      </c>
      <c r="F6419">
        <v>3897</v>
      </c>
      <c r="G6419">
        <v>357</v>
      </c>
      <c r="H6419">
        <v>13.333</v>
      </c>
      <c r="I6419">
        <v>3.0179999999999998</v>
      </c>
      <c r="J6419">
        <v>1</v>
      </c>
      <c r="K6419">
        <v>1172.4079999999999</v>
      </c>
      <c r="L6419" t="s">
        <v>560</v>
      </c>
      <c r="M6419" t="s">
        <v>559</v>
      </c>
      <c r="N6419" s="8">
        <v>43412</v>
      </c>
      <c r="O6419">
        <v>0</v>
      </c>
      <c r="P6419">
        <v>0</v>
      </c>
      <c r="Q6419">
        <v>16314.175999999999</v>
      </c>
      <c r="R6419">
        <v>1618.6559999999999</v>
      </c>
      <c r="S6419">
        <v>3.3719999999999999</v>
      </c>
      <c r="T6419">
        <v>33</v>
      </c>
      <c r="U6419">
        <v>4905.0190000000002</v>
      </c>
      <c r="V6419">
        <v>16</v>
      </c>
      <c r="W6419">
        <v>2.0579999999999998</v>
      </c>
      <c r="X6419">
        <v>3.3260000000000001</v>
      </c>
      <c r="Y6419" s="8">
        <v>43412</v>
      </c>
    </row>
    <row r="6420" spans="1:25" x14ac:dyDescent="0.25">
      <c r="A6420">
        <v>-111.97823617</v>
      </c>
      <c r="B6420">
        <v>33.079688779999998</v>
      </c>
      <c r="C6420" t="s">
        <v>563</v>
      </c>
      <c r="D6420" t="s">
        <v>562</v>
      </c>
      <c r="E6420" t="s">
        <v>561</v>
      </c>
      <c r="F6420">
        <v>3898</v>
      </c>
      <c r="G6420">
        <v>1</v>
      </c>
      <c r="H6420">
        <v>13.333</v>
      </c>
      <c r="I6420">
        <v>3.0840000000000001</v>
      </c>
      <c r="J6420">
        <v>1</v>
      </c>
      <c r="K6420">
        <v>1172.3589999999999</v>
      </c>
      <c r="L6420" t="s">
        <v>560</v>
      </c>
      <c r="M6420" t="s">
        <v>559</v>
      </c>
      <c r="N6420" s="8">
        <v>43412</v>
      </c>
      <c r="O6420">
        <v>0</v>
      </c>
      <c r="P6420">
        <v>0</v>
      </c>
      <c r="Q6420">
        <v>13640.249</v>
      </c>
      <c r="R6420">
        <v>1324.56</v>
      </c>
      <c r="S6420">
        <v>2.76</v>
      </c>
      <c r="T6420">
        <v>33</v>
      </c>
      <c r="U6420">
        <v>4013.819</v>
      </c>
      <c r="V6420">
        <v>16</v>
      </c>
      <c r="W6420">
        <v>2.1030000000000002</v>
      </c>
      <c r="X6420">
        <v>3.3980000000000001</v>
      </c>
      <c r="Y6420" s="8">
        <v>43412</v>
      </c>
    </row>
    <row r="6421" spans="1:25" x14ac:dyDescent="0.25">
      <c r="A6421">
        <v>-111.97823583</v>
      </c>
      <c r="B6421">
        <v>33.079696779999999</v>
      </c>
      <c r="C6421" t="s">
        <v>563</v>
      </c>
      <c r="D6421" t="s">
        <v>562</v>
      </c>
      <c r="E6421" t="s">
        <v>561</v>
      </c>
      <c r="F6421">
        <v>3899</v>
      </c>
      <c r="G6421">
        <v>359</v>
      </c>
      <c r="H6421">
        <v>13.333</v>
      </c>
      <c r="I6421">
        <v>3.15</v>
      </c>
      <c r="J6421">
        <v>1</v>
      </c>
      <c r="K6421">
        <v>1172.3920000000001</v>
      </c>
      <c r="L6421" t="s">
        <v>560</v>
      </c>
      <c r="M6421" t="s">
        <v>559</v>
      </c>
      <c r="N6421" s="8">
        <v>43412</v>
      </c>
      <c r="O6421">
        <v>0</v>
      </c>
      <c r="P6421">
        <v>0</v>
      </c>
      <c r="Q6421">
        <v>11972.416999999999</v>
      </c>
      <c r="R6421">
        <v>1138.3820000000001</v>
      </c>
      <c r="S6421">
        <v>2.3719999999999999</v>
      </c>
      <c r="T6421">
        <v>33</v>
      </c>
      <c r="U6421">
        <v>3449.6410000000001</v>
      </c>
      <c r="V6421">
        <v>16</v>
      </c>
      <c r="W6421">
        <v>2.1469999999999998</v>
      </c>
      <c r="X6421">
        <v>3.4710000000000001</v>
      </c>
      <c r="Y6421" s="8">
        <v>43412</v>
      </c>
    </row>
    <row r="6422" spans="1:25" x14ac:dyDescent="0.25">
      <c r="A6422">
        <v>-111.97823751</v>
      </c>
      <c r="B6422">
        <v>33.079705789999998</v>
      </c>
      <c r="C6422" t="s">
        <v>563</v>
      </c>
      <c r="D6422" t="s">
        <v>562</v>
      </c>
      <c r="E6422" t="s">
        <v>561</v>
      </c>
      <c r="F6422">
        <v>3900</v>
      </c>
      <c r="G6422">
        <v>3</v>
      </c>
      <c r="H6422">
        <v>13.333</v>
      </c>
      <c r="I6422">
        <v>3.0840000000000001</v>
      </c>
      <c r="J6422">
        <v>1</v>
      </c>
      <c r="K6422">
        <v>1172.431</v>
      </c>
      <c r="L6422" t="s">
        <v>560</v>
      </c>
      <c r="M6422" t="s">
        <v>559</v>
      </c>
      <c r="N6422" s="8">
        <v>43412</v>
      </c>
      <c r="O6422">
        <v>0</v>
      </c>
      <c r="P6422">
        <v>0</v>
      </c>
      <c r="Q6422">
        <v>13301.228999999999</v>
      </c>
      <c r="R6422">
        <v>1291.6389999999999</v>
      </c>
      <c r="S6422">
        <v>2.6909999999999998</v>
      </c>
      <c r="T6422">
        <v>33</v>
      </c>
      <c r="U6422">
        <v>3914.058</v>
      </c>
      <c r="V6422">
        <v>16</v>
      </c>
      <c r="W6422">
        <v>2.1030000000000002</v>
      </c>
      <c r="X6422">
        <v>3.3980000000000001</v>
      </c>
      <c r="Y6422" s="8">
        <v>43412</v>
      </c>
    </row>
    <row r="6423" spans="1:25" x14ac:dyDescent="0.25">
      <c r="A6423">
        <v>-111.97823514</v>
      </c>
      <c r="B6423">
        <v>33.079713810000001</v>
      </c>
      <c r="C6423" t="s">
        <v>563</v>
      </c>
      <c r="D6423" t="s">
        <v>562</v>
      </c>
      <c r="E6423" t="s">
        <v>561</v>
      </c>
      <c r="F6423">
        <v>3901</v>
      </c>
      <c r="G6423">
        <v>355</v>
      </c>
      <c r="H6423">
        <v>13.333</v>
      </c>
      <c r="I6423">
        <v>2.9529999999999998</v>
      </c>
      <c r="J6423">
        <v>1</v>
      </c>
      <c r="K6423">
        <v>1172.415</v>
      </c>
      <c r="L6423" t="s">
        <v>560</v>
      </c>
      <c r="M6423" t="s">
        <v>559</v>
      </c>
      <c r="N6423" s="8">
        <v>43412</v>
      </c>
      <c r="O6423">
        <v>0</v>
      </c>
      <c r="P6423">
        <v>0</v>
      </c>
      <c r="Q6423">
        <v>10565.281000000001</v>
      </c>
      <c r="R6423">
        <v>1071.558</v>
      </c>
      <c r="S6423">
        <v>2.2320000000000002</v>
      </c>
      <c r="T6423">
        <v>33</v>
      </c>
      <c r="U6423">
        <v>3247.1469999999999</v>
      </c>
      <c r="V6423">
        <v>16</v>
      </c>
      <c r="W6423">
        <v>2.0129999999999999</v>
      </c>
      <c r="X6423">
        <v>3.254</v>
      </c>
      <c r="Y6423" s="8">
        <v>43412</v>
      </c>
    </row>
    <row r="6424" spans="1:25" x14ac:dyDescent="0.25">
      <c r="A6424">
        <v>-111.97823634</v>
      </c>
      <c r="B6424">
        <v>33.079722779999997</v>
      </c>
      <c r="C6424" t="s">
        <v>563</v>
      </c>
      <c r="D6424" t="s">
        <v>562</v>
      </c>
      <c r="E6424" t="s">
        <v>561</v>
      </c>
      <c r="F6424">
        <v>3902</v>
      </c>
      <c r="G6424">
        <v>2</v>
      </c>
      <c r="H6424">
        <v>13.333</v>
      </c>
      <c r="I6424">
        <v>3.1819999999999999</v>
      </c>
      <c r="J6424">
        <v>1</v>
      </c>
      <c r="K6424">
        <v>1172.4670000000001</v>
      </c>
      <c r="L6424" t="s">
        <v>560</v>
      </c>
      <c r="M6424" t="s">
        <v>559</v>
      </c>
      <c r="N6424" s="8">
        <v>43412</v>
      </c>
      <c r="O6424">
        <v>0</v>
      </c>
      <c r="P6424">
        <v>0</v>
      </c>
      <c r="Q6424">
        <v>11897.894</v>
      </c>
      <c r="R6424">
        <v>1119.633</v>
      </c>
      <c r="S6424">
        <v>2.3330000000000002</v>
      </c>
      <c r="T6424">
        <v>33</v>
      </c>
      <c r="U6424">
        <v>3392.8270000000002</v>
      </c>
      <c r="V6424">
        <v>16</v>
      </c>
      <c r="W6424">
        <v>2.17</v>
      </c>
      <c r="X6424">
        <v>3.5070000000000001</v>
      </c>
      <c r="Y6424" s="8">
        <v>43412</v>
      </c>
    </row>
    <row r="6425" spans="1:25" x14ac:dyDescent="0.25">
      <c r="A6425">
        <v>-111.97823583</v>
      </c>
      <c r="B6425">
        <v>33.079730779999998</v>
      </c>
      <c r="C6425" t="s">
        <v>563</v>
      </c>
      <c r="D6425" t="s">
        <v>562</v>
      </c>
      <c r="E6425" t="s">
        <v>561</v>
      </c>
      <c r="F6425">
        <v>3903</v>
      </c>
      <c r="G6425">
        <v>359</v>
      </c>
      <c r="H6425">
        <v>13.333</v>
      </c>
      <c r="I6425">
        <v>2.9529999999999998</v>
      </c>
      <c r="J6425">
        <v>1</v>
      </c>
      <c r="K6425">
        <v>1172.461</v>
      </c>
      <c r="L6425" t="s">
        <v>560</v>
      </c>
      <c r="M6425" t="s">
        <v>559</v>
      </c>
      <c r="N6425" s="8">
        <v>43412</v>
      </c>
      <c r="O6425">
        <v>0</v>
      </c>
      <c r="P6425">
        <v>0</v>
      </c>
      <c r="Q6425">
        <v>10315.987999999999</v>
      </c>
      <c r="R6425">
        <v>1046.2739999999999</v>
      </c>
      <c r="S6425">
        <v>2.1800000000000002</v>
      </c>
      <c r="T6425">
        <v>33</v>
      </c>
      <c r="U6425">
        <v>3170.5279999999998</v>
      </c>
      <c r="V6425">
        <v>16</v>
      </c>
      <c r="W6425">
        <v>2.0129999999999999</v>
      </c>
      <c r="X6425">
        <v>3.254</v>
      </c>
      <c r="Y6425" s="8">
        <v>43412</v>
      </c>
    </row>
    <row r="6426" spans="1:25" x14ac:dyDescent="0.25">
      <c r="A6426">
        <v>-111.97823703</v>
      </c>
      <c r="B6426">
        <v>33.07973982</v>
      </c>
      <c r="C6426" t="s">
        <v>563</v>
      </c>
      <c r="D6426" t="s">
        <v>562</v>
      </c>
      <c r="E6426" t="s">
        <v>561</v>
      </c>
      <c r="F6426">
        <v>3904</v>
      </c>
      <c r="G6426">
        <v>6</v>
      </c>
      <c r="H6426">
        <v>13.333</v>
      </c>
      <c r="I6426">
        <v>3.0179999999999998</v>
      </c>
      <c r="J6426">
        <v>1</v>
      </c>
      <c r="K6426">
        <v>1172.4179999999999</v>
      </c>
      <c r="L6426" t="s">
        <v>560</v>
      </c>
      <c r="M6426" t="s">
        <v>559</v>
      </c>
      <c r="N6426" s="8">
        <v>43412</v>
      </c>
      <c r="O6426">
        <v>0</v>
      </c>
      <c r="P6426">
        <v>0</v>
      </c>
      <c r="Q6426">
        <v>10880.285</v>
      </c>
      <c r="R6426">
        <v>1079.518</v>
      </c>
      <c r="S6426">
        <v>2.2490000000000001</v>
      </c>
      <c r="T6426">
        <v>33</v>
      </c>
      <c r="U6426">
        <v>3271.2660000000001</v>
      </c>
      <c r="V6426">
        <v>16</v>
      </c>
      <c r="W6426">
        <v>2.0579999999999998</v>
      </c>
      <c r="X6426">
        <v>3.3260000000000001</v>
      </c>
      <c r="Y6426" s="8">
        <v>43412</v>
      </c>
    </row>
    <row r="6427" spans="1:25" x14ac:dyDescent="0.25">
      <c r="A6427">
        <v>-111.97823583</v>
      </c>
      <c r="B6427">
        <v>33.079747779999998</v>
      </c>
      <c r="C6427" t="s">
        <v>563</v>
      </c>
      <c r="D6427" t="s">
        <v>562</v>
      </c>
      <c r="E6427" t="s">
        <v>561</v>
      </c>
      <c r="F6427">
        <v>3905</v>
      </c>
      <c r="G6427">
        <v>359</v>
      </c>
      <c r="H6427">
        <v>13.333</v>
      </c>
      <c r="I6427">
        <v>3.117</v>
      </c>
      <c r="J6427">
        <v>1</v>
      </c>
      <c r="K6427">
        <v>1172.402</v>
      </c>
      <c r="L6427" t="s">
        <v>560</v>
      </c>
      <c r="M6427" t="s">
        <v>559</v>
      </c>
      <c r="N6427" s="8">
        <v>43412</v>
      </c>
      <c r="O6427">
        <v>0</v>
      </c>
      <c r="P6427">
        <v>0</v>
      </c>
      <c r="Q6427">
        <v>11273.779</v>
      </c>
      <c r="R6427">
        <v>1083.2360000000001</v>
      </c>
      <c r="S6427">
        <v>2.2570000000000001</v>
      </c>
      <c r="T6427">
        <v>33</v>
      </c>
      <c r="U6427">
        <v>3282.5340000000001</v>
      </c>
      <c r="V6427">
        <v>16</v>
      </c>
      <c r="W6427">
        <v>2.125</v>
      </c>
      <c r="X6427">
        <v>3.4340000000000002</v>
      </c>
      <c r="Y6427" s="8">
        <v>43412</v>
      </c>
    </row>
    <row r="6428" spans="1:25" x14ac:dyDescent="0.25">
      <c r="A6428">
        <v>-111.97823699999999</v>
      </c>
      <c r="B6428">
        <v>33.079756770000003</v>
      </c>
      <c r="C6428" t="s">
        <v>563</v>
      </c>
      <c r="D6428" t="s">
        <v>562</v>
      </c>
      <c r="E6428" t="s">
        <v>561</v>
      </c>
      <c r="F6428">
        <v>3906</v>
      </c>
      <c r="G6428">
        <v>0</v>
      </c>
      <c r="H6428">
        <v>13.333</v>
      </c>
      <c r="I6428">
        <v>3.117</v>
      </c>
      <c r="J6428">
        <v>1</v>
      </c>
      <c r="K6428">
        <v>1172.431</v>
      </c>
      <c r="L6428" t="s">
        <v>560</v>
      </c>
      <c r="M6428" t="s">
        <v>559</v>
      </c>
      <c r="N6428" s="8">
        <v>43412</v>
      </c>
      <c r="O6428">
        <v>0</v>
      </c>
      <c r="P6428">
        <v>0</v>
      </c>
      <c r="Q6428">
        <v>12197.915999999999</v>
      </c>
      <c r="R6428">
        <v>1172.0319999999999</v>
      </c>
      <c r="S6428">
        <v>2.4420000000000002</v>
      </c>
      <c r="T6428">
        <v>33</v>
      </c>
      <c r="U6428">
        <v>3551.6109999999999</v>
      </c>
      <c r="V6428">
        <v>16</v>
      </c>
      <c r="W6428">
        <v>2.125</v>
      </c>
      <c r="X6428">
        <v>3.4340000000000002</v>
      </c>
      <c r="Y6428" s="8">
        <v>43412</v>
      </c>
    </row>
    <row r="6429" spans="1:25" x14ac:dyDescent="0.25">
      <c r="A6429">
        <v>-111.97823514</v>
      </c>
      <c r="B6429">
        <v>33.07976481</v>
      </c>
      <c r="C6429" t="s">
        <v>563</v>
      </c>
      <c r="D6429" t="s">
        <v>562</v>
      </c>
      <c r="E6429" t="s">
        <v>561</v>
      </c>
      <c r="F6429">
        <v>3907</v>
      </c>
      <c r="G6429">
        <v>355</v>
      </c>
      <c r="H6429">
        <v>13.333</v>
      </c>
      <c r="I6429">
        <v>3.0840000000000001</v>
      </c>
      <c r="J6429">
        <v>1</v>
      </c>
      <c r="K6429">
        <v>1172.461</v>
      </c>
      <c r="L6429" t="s">
        <v>560</v>
      </c>
      <c r="M6429" t="s">
        <v>559</v>
      </c>
      <c r="N6429" s="8">
        <v>43412</v>
      </c>
      <c r="O6429">
        <v>0</v>
      </c>
      <c r="P6429">
        <v>0</v>
      </c>
      <c r="Q6429">
        <v>11582.779</v>
      </c>
      <c r="R6429">
        <v>1124.7660000000001</v>
      </c>
      <c r="S6429">
        <v>2.343</v>
      </c>
      <c r="T6429">
        <v>33</v>
      </c>
      <c r="U6429">
        <v>3408.3820000000001</v>
      </c>
      <c r="V6429">
        <v>16</v>
      </c>
      <c r="W6429">
        <v>2.1030000000000002</v>
      </c>
      <c r="X6429">
        <v>3.3980000000000001</v>
      </c>
      <c r="Y6429" s="8">
        <v>43412</v>
      </c>
    </row>
    <row r="6430" spans="1:25" x14ac:dyDescent="0.25">
      <c r="A6430">
        <v>-111.97823667999999</v>
      </c>
      <c r="B6430">
        <v>33.079773789999997</v>
      </c>
      <c r="C6430" t="s">
        <v>563</v>
      </c>
      <c r="D6430" t="s">
        <v>562</v>
      </c>
      <c r="E6430" t="s">
        <v>561</v>
      </c>
      <c r="F6430">
        <v>3908</v>
      </c>
      <c r="G6430">
        <v>4</v>
      </c>
      <c r="H6430">
        <v>13.333</v>
      </c>
      <c r="I6430">
        <v>3.0179999999999998</v>
      </c>
      <c r="J6430">
        <v>1</v>
      </c>
      <c r="K6430">
        <v>1172.4380000000001</v>
      </c>
      <c r="L6430" t="s">
        <v>560</v>
      </c>
      <c r="M6430" t="s">
        <v>559</v>
      </c>
      <c r="N6430" s="8">
        <v>43412</v>
      </c>
      <c r="O6430">
        <v>0</v>
      </c>
      <c r="P6430">
        <v>0</v>
      </c>
      <c r="Q6430">
        <v>12203.975</v>
      </c>
      <c r="R6430">
        <v>1210.8510000000001</v>
      </c>
      <c r="S6430">
        <v>2.5230000000000001</v>
      </c>
      <c r="T6430">
        <v>33</v>
      </c>
      <c r="U6430">
        <v>3669.2460000000001</v>
      </c>
      <c r="V6430">
        <v>16</v>
      </c>
      <c r="W6430">
        <v>2.0579999999999998</v>
      </c>
      <c r="X6430">
        <v>3.3260000000000001</v>
      </c>
      <c r="Y6430" s="8">
        <v>43412</v>
      </c>
    </row>
    <row r="6431" spans="1:25" x14ac:dyDescent="0.25">
      <c r="A6431">
        <v>-111.97823549</v>
      </c>
      <c r="B6431">
        <v>33.079781789999998</v>
      </c>
      <c r="C6431" t="s">
        <v>563</v>
      </c>
      <c r="D6431" t="s">
        <v>562</v>
      </c>
      <c r="E6431" t="s">
        <v>561</v>
      </c>
      <c r="F6431">
        <v>3909</v>
      </c>
      <c r="G6431">
        <v>357</v>
      </c>
      <c r="H6431">
        <v>13.333</v>
      </c>
      <c r="I6431">
        <v>3.1819999999999999</v>
      </c>
      <c r="J6431">
        <v>1</v>
      </c>
      <c r="K6431">
        <v>1172.4079999999999</v>
      </c>
      <c r="L6431" t="s">
        <v>560</v>
      </c>
      <c r="M6431" t="s">
        <v>559</v>
      </c>
      <c r="N6431" s="8">
        <v>43412</v>
      </c>
      <c r="O6431">
        <v>0</v>
      </c>
      <c r="P6431">
        <v>0</v>
      </c>
      <c r="Q6431">
        <v>13021.587</v>
      </c>
      <c r="R6431">
        <v>1225.376</v>
      </c>
      <c r="S6431">
        <v>2.5529999999999999</v>
      </c>
      <c r="T6431">
        <v>33</v>
      </c>
      <c r="U6431">
        <v>3713.261</v>
      </c>
      <c r="V6431">
        <v>16</v>
      </c>
      <c r="W6431">
        <v>2.17</v>
      </c>
      <c r="X6431">
        <v>3.5070000000000001</v>
      </c>
      <c r="Y6431" s="8">
        <v>43412</v>
      </c>
    </row>
    <row r="6432" spans="1:25" x14ac:dyDescent="0.25">
      <c r="A6432">
        <v>-111.97823651</v>
      </c>
      <c r="B6432">
        <v>33.079790789999997</v>
      </c>
      <c r="C6432" t="s">
        <v>563</v>
      </c>
      <c r="D6432" t="s">
        <v>562</v>
      </c>
      <c r="E6432" t="s">
        <v>561</v>
      </c>
      <c r="F6432">
        <v>3910</v>
      </c>
      <c r="G6432">
        <v>3</v>
      </c>
      <c r="H6432">
        <v>13.333</v>
      </c>
      <c r="I6432">
        <v>2.8220000000000001</v>
      </c>
      <c r="J6432">
        <v>1</v>
      </c>
      <c r="K6432">
        <v>1172.5129999999999</v>
      </c>
      <c r="L6432" t="s">
        <v>560</v>
      </c>
      <c r="M6432" t="s">
        <v>559</v>
      </c>
      <c r="N6432" s="8">
        <v>43412</v>
      </c>
      <c r="O6432">
        <v>0</v>
      </c>
      <c r="P6432">
        <v>0</v>
      </c>
      <c r="Q6432">
        <v>14390.607</v>
      </c>
      <c r="R6432">
        <v>1527.4179999999999</v>
      </c>
      <c r="S6432">
        <v>3.1819999999999999</v>
      </c>
      <c r="T6432">
        <v>33</v>
      </c>
      <c r="U6432">
        <v>4628.54</v>
      </c>
      <c r="V6432">
        <v>16</v>
      </c>
      <c r="W6432">
        <v>1.9239999999999999</v>
      </c>
      <c r="X6432">
        <v>3.109</v>
      </c>
      <c r="Y6432" s="8">
        <v>43412</v>
      </c>
    </row>
    <row r="6433" spans="1:25" x14ac:dyDescent="0.25">
      <c r="A6433">
        <v>-111.97823634</v>
      </c>
      <c r="B6433">
        <v>33.079798779999997</v>
      </c>
      <c r="C6433" t="s">
        <v>563</v>
      </c>
      <c r="D6433" t="s">
        <v>562</v>
      </c>
      <c r="E6433" t="s">
        <v>561</v>
      </c>
      <c r="F6433">
        <v>3911</v>
      </c>
      <c r="G6433">
        <v>2</v>
      </c>
      <c r="H6433">
        <v>13.333</v>
      </c>
      <c r="I6433">
        <v>3.0510000000000002</v>
      </c>
      <c r="J6433">
        <v>1</v>
      </c>
      <c r="K6433">
        <v>1172.421</v>
      </c>
      <c r="L6433" t="s">
        <v>560</v>
      </c>
      <c r="M6433" t="s">
        <v>559</v>
      </c>
      <c r="N6433" s="8">
        <v>43412</v>
      </c>
      <c r="O6433">
        <v>0</v>
      </c>
      <c r="P6433">
        <v>0</v>
      </c>
      <c r="Q6433">
        <v>13499.298000000001</v>
      </c>
      <c r="R6433">
        <v>1324.9680000000001</v>
      </c>
      <c r="S6433">
        <v>2.76</v>
      </c>
      <c r="T6433">
        <v>33</v>
      </c>
      <c r="U6433">
        <v>4015.056</v>
      </c>
      <c r="V6433">
        <v>16</v>
      </c>
      <c r="W6433">
        <v>2.08</v>
      </c>
      <c r="X6433">
        <v>3.3620000000000001</v>
      </c>
      <c r="Y6433" s="8">
        <v>43412</v>
      </c>
    </row>
    <row r="6434" spans="1:25" x14ac:dyDescent="0.25">
      <c r="A6434">
        <v>-111.97823549</v>
      </c>
      <c r="B6434">
        <v>33.079807789999997</v>
      </c>
      <c r="C6434" t="s">
        <v>563</v>
      </c>
      <c r="D6434" t="s">
        <v>562</v>
      </c>
      <c r="E6434" t="s">
        <v>561</v>
      </c>
      <c r="F6434">
        <v>3912</v>
      </c>
      <c r="G6434">
        <v>357</v>
      </c>
      <c r="H6434">
        <v>13.333</v>
      </c>
      <c r="I6434">
        <v>3.2480000000000002</v>
      </c>
      <c r="J6434">
        <v>1</v>
      </c>
      <c r="K6434">
        <v>1172.3920000000001</v>
      </c>
      <c r="L6434" t="s">
        <v>560</v>
      </c>
      <c r="M6434" t="s">
        <v>559</v>
      </c>
      <c r="N6434" s="8">
        <v>43412</v>
      </c>
      <c r="O6434">
        <v>0</v>
      </c>
      <c r="P6434">
        <v>0</v>
      </c>
      <c r="Q6434">
        <v>13465.038</v>
      </c>
      <c r="R6434">
        <v>1241.508</v>
      </c>
      <c r="S6434">
        <v>2.5859999999999999</v>
      </c>
      <c r="T6434">
        <v>33</v>
      </c>
      <c r="U6434">
        <v>3762.1469999999999</v>
      </c>
      <c r="V6434">
        <v>16</v>
      </c>
      <c r="W6434">
        <v>2.2149999999999999</v>
      </c>
      <c r="X6434">
        <v>3.5790000000000002</v>
      </c>
      <c r="Y6434" s="8">
        <v>43412</v>
      </c>
    </row>
    <row r="6435" spans="1:25" x14ac:dyDescent="0.25">
      <c r="A6435">
        <v>-111.97823617</v>
      </c>
      <c r="B6435">
        <v>33.079815779999997</v>
      </c>
      <c r="C6435" t="s">
        <v>563</v>
      </c>
      <c r="D6435" t="s">
        <v>562</v>
      </c>
      <c r="E6435" t="s">
        <v>561</v>
      </c>
      <c r="F6435">
        <v>3913</v>
      </c>
      <c r="G6435">
        <v>1</v>
      </c>
      <c r="H6435">
        <v>13.333</v>
      </c>
      <c r="I6435">
        <v>3.0840000000000001</v>
      </c>
      <c r="J6435">
        <v>1</v>
      </c>
      <c r="K6435">
        <v>1172.3879999999999</v>
      </c>
      <c r="L6435" t="s">
        <v>560</v>
      </c>
      <c r="M6435" t="s">
        <v>559</v>
      </c>
      <c r="N6435" s="8">
        <v>43412</v>
      </c>
      <c r="O6435">
        <v>0</v>
      </c>
      <c r="P6435">
        <v>0</v>
      </c>
      <c r="Q6435">
        <v>13938.067999999999</v>
      </c>
      <c r="R6435">
        <v>1353.481</v>
      </c>
      <c r="S6435">
        <v>2.82</v>
      </c>
      <c r="T6435">
        <v>33</v>
      </c>
      <c r="U6435">
        <v>4101.4560000000001</v>
      </c>
      <c r="V6435">
        <v>16</v>
      </c>
      <c r="W6435">
        <v>2.1030000000000002</v>
      </c>
      <c r="X6435">
        <v>3.3980000000000001</v>
      </c>
      <c r="Y6435" s="8">
        <v>43412</v>
      </c>
    </row>
    <row r="6436" spans="1:25" x14ac:dyDescent="0.25">
      <c r="A6436">
        <v>-111.97823566</v>
      </c>
      <c r="B6436">
        <v>33.079824780000003</v>
      </c>
      <c r="C6436" t="s">
        <v>563</v>
      </c>
      <c r="D6436" t="s">
        <v>562</v>
      </c>
      <c r="E6436" t="s">
        <v>561</v>
      </c>
      <c r="F6436">
        <v>3914</v>
      </c>
      <c r="G6436">
        <v>358</v>
      </c>
      <c r="H6436">
        <v>13.333</v>
      </c>
      <c r="I6436">
        <v>3.117</v>
      </c>
      <c r="J6436">
        <v>1</v>
      </c>
      <c r="K6436">
        <v>1172.3979999999999</v>
      </c>
      <c r="L6436" t="s">
        <v>560</v>
      </c>
      <c r="M6436" t="s">
        <v>559</v>
      </c>
      <c r="N6436" s="8">
        <v>43412</v>
      </c>
      <c r="O6436">
        <v>0</v>
      </c>
      <c r="P6436">
        <v>0</v>
      </c>
      <c r="Q6436">
        <v>13381.316000000001</v>
      </c>
      <c r="R6436">
        <v>1285.7380000000001</v>
      </c>
      <c r="S6436">
        <v>2.6789999999999998</v>
      </c>
      <c r="T6436">
        <v>33</v>
      </c>
      <c r="U6436">
        <v>3896.1759999999999</v>
      </c>
      <c r="V6436">
        <v>16</v>
      </c>
      <c r="W6436">
        <v>2.125</v>
      </c>
      <c r="X6436">
        <v>3.4340000000000002</v>
      </c>
      <c r="Y6436" s="8">
        <v>43412</v>
      </c>
    </row>
    <row r="6437" spans="1:25" x14ac:dyDescent="0.25">
      <c r="A6437">
        <v>-111.97823534</v>
      </c>
      <c r="B6437">
        <v>33.079832779999997</v>
      </c>
      <c r="C6437" t="s">
        <v>563</v>
      </c>
      <c r="D6437" t="s">
        <v>562</v>
      </c>
      <c r="E6437" t="s">
        <v>561</v>
      </c>
      <c r="F6437">
        <v>3915</v>
      </c>
      <c r="G6437">
        <v>2</v>
      </c>
      <c r="H6437">
        <v>13.333</v>
      </c>
      <c r="I6437">
        <v>3.0840000000000001</v>
      </c>
      <c r="J6437">
        <v>1</v>
      </c>
      <c r="K6437">
        <v>1172.3489999999999</v>
      </c>
      <c r="L6437" t="s">
        <v>560</v>
      </c>
      <c r="M6437" t="s">
        <v>559</v>
      </c>
      <c r="N6437" s="8">
        <v>43412</v>
      </c>
      <c r="O6437">
        <v>0</v>
      </c>
      <c r="P6437">
        <v>0</v>
      </c>
      <c r="Q6437">
        <v>14713.653</v>
      </c>
      <c r="R6437">
        <v>1428.7950000000001</v>
      </c>
      <c r="S6437">
        <v>2.9769999999999999</v>
      </c>
      <c r="T6437">
        <v>33</v>
      </c>
      <c r="U6437">
        <v>4329.6819999999998</v>
      </c>
      <c r="V6437">
        <v>16</v>
      </c>
      <c r="W6437">
        <v>2.1030000000000002</v>
      </c>
      <c r="X6437">
        <v>3.3980000000000001</v>
      </c>
      <c r="Y6437" s="8">
        <v>43412</v>
      </c>
    </row>
    <row r="6438" spans="1:25" x14ac:dyDescent="0.25">
      <c r="A6438">
        <v>-111.97823603000001</v>
      </c>
      <c r="B6438">
        <v>33.079841819999999</v>
      </c>
      <c r="C6438" t="s">
        <v>563</v>
      </c>
      <c r="D6438" t="s">
        <v>562</v>
      </c>
      <c r="E6438" t="s">
        <v>561</v>
      </c>
      <c r="F6438">
        <v>3916</v>
      </c>
      <c r="G6438">
        <v>6</v>
      </c>
      <c r="H6438">
        <v>13.333</v>
      </c>
      <c r="I6438">
        <v>3.117</v>
      </c>
      <c r="J6438">
        <v>1</v>
      </c>
      <c r="K6438">
        <v>1172.4110000000001</v>
      </c>
      <c r="L6438" t="s">
        <v>560</v>
      </c>
      <c r="M6438" t="s">
        <v>559</v>
      </c>
      <c r="N6438" s="8">
        <v>43412</v>
      </c>
      <c r="O6438">
        <v>0</v>
      </c>
      <c r="P6438">
        <v>0</v>
      </c>
      <c r="Q6438">
        <v>14866.446</v>
      </c>
      <c r="R6438">
        <v>1428.4359999999999</v>
      </c>
      <c r="S6438">
        <v>2.976</v>
      </c>
      <c r="T6438">
        <v>33</v>
      </c>
      <c r="U6438">
        <v>4328.5940000000001</v>
      </c>
      <c r="V6438">
        <v>16</v>
      </c>
      <c r="W6438">
        <v>2.125</v>
      </c>
      <c r="X6438">
        <v>3.4340000000000002</v>
      </c>
      <c r="Y6438" s="8">
        <v>43412</v>
      </c>
    </row>
    <row r="6439" spans="1:25" x14ac:dyDescent="0.25">
      <c r="A6439">
        <v>-111.97823449000001</v>
      </c>
      <c r="B6439">
        <v>33.079849789999997</v>
      </c>
      <c r="C6439" t="s">
        <v>563</v>
      </c>
      <c r="D6439" t="s">
        <v>562</v>
      </c>
      <c r="E6439" t="s">
        <v>561</v>
      </c>
      <c r="F6439">
        <v>3917</v>
      </c>
      <c r="G6439">
        <v>357</v>
      </c>
      <c r="H6439">
        <v>13.333</v>
      </c>
      <c r="I6439">
        <v>3.0510000000000002</v>
      </c>
      <c r="J6439">
        <v>1</v>
      </c>
      <c r="K6439">
        <v>1172.3820000000001</v>
      </c>
      <c r="L6439" t="s">
        <v>560</v>
      </c>
      <c r="M6439" t="s">
        <v>559</v>
      </c>
      <c r="N6439" s="8">
        <v>43412</v>
      </c>
      <c r="O6439">
        <v>0</v>
      </c>
      <c r="P6439">
        <v>0</v>
      </c>
      <c r="Q6439">
        <v>14616.767</v>
      </c>
      <c r="R6439">
        <v>1434.6489999999999</v>
      </c>
      <c r="S6439">
        <v>2.9889999999999999</v>
      </c>
      <c r="T6439">
        <v>33</v>
      </c>
      <c r="U6439">
        <v>4347.4210000000003</v>
      </c>
      <c r="V6439">
        <v>16</v>
      </c>
      <c r="W6439">
        <v>2.08</v>
      </c>
      <c r="X6439">
        <v>3.3620000000000001</v>
      </c>
      <c r="Y6439" s="8">
        <v>43412</v>
      </c>
    </row>
    <row r="6440" spans="1:25" x14ac:dyDescent="0.25">
      <c r="A6440">
        <v>-111.97823517</v>
      </c>
      <c r="B6440">
        <v>33.079858780000002</v>
      </c>
      <c r="C6440" t="s">
        <v>563</v>
      </c>
      <c r="D6440" t="s">
        <v>562</v>
      </c>
      <c r="E6440" t="s">
        <v>561</v>
      </c>
      <c r="F6440">
        <v>3918</v>
      </c>
      <c r="G6440">
        <v>1</v>
      </c>
      <c r="H6440">
        <v>13.333</v>
      </c>
      <c r="I6440">
        <v>3.117</v>
      </c>
      <c r="J6440">
        <v>1</v>
      </c>
      <c r="K6440">
        <v>1172.431</v>
      </c>
      <c r="L6440" t="s">
        <v>560</v>
      </c>
      <c r="M6440" t="s">
        <v>559</v>
      </c>
      <c r="N6440" s="8">
        <v>43412</v>
      </c>
      <c r="O6440">
        <v>0</v>
      </c>
      <c r="P6440">
        <v>0</v>
      </c>
      <c r="Q6440">
        <v>12388.824000000001</v>
      </c>
      <c r="R6440">
        <v>1190.375</v>
      </c>
      <c r="S6440">
        <v>2.48</v>
      </c>
      <c r="T6440">
        <v>33</v>
      </c>
      <c r="U6440">
        <v>3607.1970000000001</v>
      </c>
      <c r="V6440">
        <v>16</v>
      </c>
      <c r="W6440">
        <v>2.125</v>
      </c>
      <c r="X6440">
        <v>3.4340000000000002</v>
      </c>
      <c r="Y6440" s="8">
        <v>43412</v>
      </c>
    </row>
    <row r="6441" spans="1:25" x14ac:dyDescent="0.25">
      <c r="A6441">
        <v>-111.97823534</v>
      </c>
      <c r="B6441">
        <v>33.079866780000003</v>
      </c>
      <c r="C6441" t="s">
        <v>563</v>
      </c>
      <c r="D6441" t="s">
        <v>562</v>
      </c>
      <c r="E6441" t="s">
        <v>561</v>
      </c>
      <c r="F6441">
        <v>3919</v>
      </c>
      <c r="G6441">
        <v>2</v>
      </c>
      <c r="H6441">
        <v>13.333</v>
      </c>
      <c r="I6441">
        <v>3.0510000000000002</v>
      </c>
      <c r="J6441">
        <v>1</v>
      </c>
      <c r="K6441">
        <v>1172.52</v>
      </c>
      <c r="L6441" t="s">
        <v>560</v>
      </c>
      <c r="M6441" t="s">
        <v>559</v>
      </c>
      <c r="N6441" s="8">
        <v>43412</v>
      </c>
      <c r="O6441">
        <v>0</v>
      </c>
      <c r="P6441">
        <v>0</v>
      </c>
      <c r="Q6441">
        <v>11930.666999999999</v>
      </c>
      <c r="R6441">
        <v>1171.0060000000001</v>
      </c>
      <c r="S6441">
        <v>2.44</v>
      </c>
      <c r="T6441">
        <v>33</v>
      </c>
      <c r="U6441">
        <v>3548.502</v>
      </c>
      <c r="V6441">
        <v>16</v>
      </c>
      <c r="W6441">
        <v>2.08</v>
      </c>
      <c r="X6441">
        <v>3.3620000000000001</v>
      </c>
      <c r="Y6441" s="8">
        <v>43412</v>
      </c>
    </row>
    <row r="6442" spans="1:25" x14ac:dyDescent="0.25">
      <c r="A6442">
        <v>-111.978235</v>
      </c>
      <c r="B6442">
        <v>33.079875770000001</v>
      </c>
      <c r="C6442" t="s">
        <v>563</v>
      </c>
      <c r="D6442" t="s">
        <v>562</v>
      </c>
      <c r="E6442" t="s">
        <v>561</v>
      </c>
      <c r="F6442">
        <v>3920</v>
      </c>
      <c r="G6442">
        <v>360</v>
      </c>
      <c r="H6442">
        <v>13.333</v>
      </c>
      <c r="I6442">
        <v>2.7890000000000001</v>
      </c>
      <c r="J6442">
        <v>1</v>
      </c>
      <c r="K6442">
        <v>1172.3979999999999</v>
      </c>
      <c r="L6442" t="s">
        <v>560</v>
      </c>
      <c r="M6442" t="s">
        <v>559</v>
      </c>
      <c r="N6442" s="8">
        <v>43412</v>
      </c>
      <c r="O6442">
        <v>0</v>
      </c>
      <c r="P6442">
        <v>0</v>
      </c>
      <c r="Q6442">
        <v>13926.115</v>
      </c>
      <c r="R6442">
        <v>1495.5070000000001</v>
      </c>
      <c r="S6442">
        <v>3.1160000000000001</v>
      </c>
      <c r="T6442">
        <v>33</v>
      </c>
      <c r="U6442">
        <v>4531.8379999999997</v>
      </c>
      <c r="V6442">
        <v>16</v>
      </c>
      <c r="W6442">
        <v>1.901</v>
      </c>
      <c r="X6442">
        <v>3.073</v>
      </c>
      <c r="Y6442" s="8">
        <v>43412</v>
      </c>
    </row>
    <row r="6443" spans="1:25" x14ac:dyDescent="0.25">
      <c r="A6443">
        <v>-111.97823449000001</v>
      </c>
      <c r="B6443">
        <v>33.079883789999997</v>
      </c>
      <c r="C6443" t="s">
        <v>563</v>
      </c>
      <c r="D6443" t="s">
        <v>562</v>
      </c>
      <c r="E6443" t="s">
        <v>561</v>
      </c>
      <c r="F6443">
        <v>3921</v>
      </c>
      <c r="G6443">
        <v>357</v>
      </c>
      <c r="H6443">
        <v>13.333</v>
      </c>
      <c r="I6443">
        <v>2.8540000000000001</v>
      </c>
      <c r="J6443">
        <v>1</v>
      </c>
      <c r="K6443">
        <v>1172.4480000000001</v>
      </c>
      <c r="L6443" t="s">
        <v>560</v>
      </c>
      <c r="M6443" t="s">
        <v>559</v>
      </c>
      <c r="N6443" s="8">
        <v>43412</v>
      </c>
      <c r="O6443">
        <v>0</v>
      </c>
      <c r="P6443">
        <v>0</v>
      </c>
      <c r="Q6443">
        <v>13510.645</v>
      </c>
      <c r="R6443">
        <v>1417.5360000000001</v>
      </c>
      <c r="S6443">
        <v>2.9529999999999998</v>
      </c>
      <c r="T6443">
        <v>33</v>
      </c>
      <c r="U6443">
        <v>4295.5640000000003</v>
      </c>
      <c r="V6443">
        <v>16</v>
      </c>
      <c r="W6443">
        <v>1.946</v>
      </c>
      <c r="X6443">
        <v>3.145</v>
      </c>
      <c r="Y6443" s="8">
        <v>43412</v>
      </c>
    </row>
    <row r="6444" spans="1:25" x14ac:dyDescent="0.25">
      <c r="A6444">
        <v>-111.97823634</v>
      </c>
      <c r="B6444">
        <v>33.079892780000002</v>
      </c>
      <c r="C6444" t="s">
        <v>563</v>
      </c>
      <c r="D6444" t="s">
        <v>562</v>
      </c>
      <c r="E6444" t="s">
        <v>561</v>
      </c>
      <c r="F6444">
        <v>3922</v>
      </c>
      <c r="G6444">
        <v>2</v>
      </c>
      <c r="H6444">
        <v>13.333</v>
      </c>
      <c r="I6444">
        <v>3.0510000000000002</v>
      </c>
      <c r="J6444">
        <v>1</v>
      </c>
      <c r="K6444">
        <v>1172.4639999999999</v>
      </c>
      <c r="L6444" t="s">
        <v>560</v>
      </c>
      <c r="M6444" t="s">
        <v>559</v>
      </c>
      <c r="N6444" s="8">
        <v>43412</v>
      </c>
      <c r="O6444">
        <v>0</v>
      </c>
      <c r="P6444">
        <v>0</v>
      </c>
      <c r="Q6444">
        <v>12118.49</v>
      </c>
      <c r="R6444">
        <v>1189.441</v>
      </c>
      <c r="S6444">
        <v>2.4780000000000002</v>
      </c>
      <c r="T6444">
        <v>33</v>
      </c>
      <c r="U6444">
        <v>3604.366</v>
      </c>
      <c r="V6444">
        <v>16</v>
      </c>
      <c r="W6444">
        <v>2.08</v>
      </c>
      <c r="X6444">
        <v>3.3620000000000001</v>
      </c>
      <c r="Y6444" s="8">
        <v>43412</v>
      </c>
    </row>
    <row r="6445" spans="1:25" x14ac:dyDescent="0.25">
      <c r="A6445">
        <v>-111.97823449000001</v>
      </c>
      <c r="B6445">
        <v>33.079900790000003</v>
      </c>
      <c r="C6445" t="s">
        <v>563</v>
      </c>
      <c r="D6445" t="s">
        <v>562</v>
      </c>
      <c r="E6445" t="s">
        <v>561</v>
      </c>
      <c r="F6445">
        <v>3923</v>
      </c>
      <c r="G6445">
        <v>357</v>
      </c>
      <c r="H6445">
        <v>13.333</v>
      </c>
      <c r="I6445">
        <v>3.117</v>
      </c>
      <c r="J6445">
        <v>1</v>
      </c>
      <c r="K6445">
        <v>1172.385</v>
      </c>
      <c r="L6445" t="s">
        <v>560</v>
      </c>
      <c r="M6445" t="s">
        <v>559</v>
      </c>
      <c r="N6445" s="8">
        <v>43412</v>
      </c>
      <c r="O6445">
        <v>0</v>
      </c>
      <c r="P6445">
        <v>0</v>
      </c>
      <c r="Q6445">
        <v>13890.699000000001</v>
      </c>
      <c r="R6445">
        <v>1334.682</v>
      </c>
      <c r="S6445">
        <v>2.7810000000000001</v>
      </c>
      <c r="T6445">
        <v>33</v>
      </c>
      <c r="U6445">
        <v>4044.491</v>
      </c>
      <c r="V6445">
        <v>16</v>
      </c>
      <c r="W6445">
        <v>2.125</v>
      </c>
      <c r="X6445">
        <v>3.4340000000000002</v>
      </c>
      <c r="Y6445" s="8">
        <v>43412</v>
      </c>
    </row>
    <row r="6446" spans="1:25" x14ac:dyDescent="0.25">
      <c r="A6446">
        <v>-111.97823466</v>
      </c>
      <c r="B6446">
        <v>33.079909780000001</v>
      </c>
      <c r="C6446" t="s">
        <v>563</v>
      </c>
      <c r="D6446" t="s">
        <v>562</v>
      </c>
      <c r="E6446" t="s">
        <v>561</v>
      </c>
      <c r="F6446">
        <v>3924</v>
      </c>
      <c r="G6446">
        <v>358</v>
      </c>
      <c r="H6446">
        <v>13.333</v>
      </c>
      <c r="I6446">
        <v>3.15</v>
      </c>
      <c r="J6446">
        <v>1</v>
      </c>
      <c r="K6446">
        <v>1172.431</v>
      </c>
      <c r="L6446" t="s">
        <v>560</v>
      </c>
      <c r="M6446" t="s">
        <v>559</v>
      </c>
      <c r="N6446" s="8">
        <v>43412</v>
      </c>
      <c r="O6446">
        <v>0</v>
      </c>
      <c r="P6446">
        <v>0</v>
      </c>
      <c r="Q6446">
        <v>14117.574000000001</v>
      </c>
      <c r="R6446">
        <v>1342.3510000000001</v>
      </c>
      <c r="S6446">
        <v>2.7970000000000002</v>
      </c>
      <c r="T6446">
        <v>33</v>
      </c>
      <c r="U6446">
        <v>4067.7310000000002</v>
      </c>
      <c r="V6446">
        <v>16</v>
      </c>
      <c r="W6446">
        <v>2.1469999999999998</v>
      </c>
      <c r="X6446">
        <v>3.4710000000000001</v>
      </c>
      <c r="Y6446" s="8">
        <v>43412</v>
      </c>
    </row>
    <row r="6447" spans="1:25" x14ac:dyDescent="0.25">
      <c r="A6447">
        <v>-111.97823667999999</v>
      </c>
      <c r="B6447">
        <v>33.079917790000003</v>
      </c>
      <c r="C6447" t="s">
        <v>563</v>
      </c>
      <c r="D6447" t="s">
        <v>562</v>
      </c>
      <c r="E6447" t="s">
        <v>561</v>
      </c>
      <c r="F6447">
        <v>3925</v>
      </c>
      <c r="G6447">
        <v>4</v>
      </c>
      <c r="H6447">
        <v>13.333</v>
      </c>
      <c r="I6447">
        <v>3.2810000000000001</v>
      </c>
      <c r="J6447">
        <v>1</v>
      </c>
      <c r="K6447">
        <v>1172.4280000000001</v>
      </c>
      <c r="L6447" t="s">
        <v>560</v>
      </c>
      <c r="M6447" t="s">
        <v>559</v>
      </c>
      <c r="N6447" s="8">
        <v>43412</v>
      </c>
      <c r="O6447">
        <v>0</v>
      </c>
      <c r="P6447">
        <v>0</v>
      </c>
      <c r="Q6447">
        <v>10281.948</v>
      </c>
      <c r="R6447">
        <v>938.54</v>
      </c>
      <c r="S6447">
        <v>1.9550000000000001</v>
      </c>
      <c r="T6447">
        <v>33</v>
      </c>
      <c r="U6447">
        <v>2844.06</v>
      </c>
      <c r="V6447">
        <v>16</v>
      </c>
      <c r="W6447">
        <v>2.2370000000000001</v>
      </c>
      <c r="X6447">
        <v>3.6150000000000002</v>
      </c>
      <c r="Y6447" s="8">
        <v>43412</v>
      </c>
    </row>
    <row r="6448" spans="1:25" x14ac:dyDescent="0.25">
      <c r="A6448">
        <v>-111.97823466</v>
      </c>
      <c r="B6448">
        <v>33.079926780000001</v>
      </c>
      <c r="C6448" t="s">
        <v>563</v>
      </c>
      <c r="D6448" t="s">
        <v>562</v>
      </c>
      <c r="E6448" t="s">
        <v>561</v>
      </c>
      <c r="F6448">
        <v>3926</v>
      </c>
      <c r="G6448">
        <v>358</v>
      </c>
      <c r="H6448">
        <v>13.333</v>
      </c>
      <c r="I6448">
        <v>2.9860000000000002</v>
      </c>
      <c r="J6448">
        <v>1</v>
      </c>
      <c r="K6448">
        <v>1172.4110000000001</v>
      </c>
      <c r="L6448" t="s">
        <v>560</v>
      </c>
      <c r="M6448" t="s">
        <v>559</v>
      </c>
      <c r="N6448" s="8">
        <v>43412</v>
      </c>
      <c r="O6448">
        <v>0</v>
      </c>
      <c r="P6448">
        <v>0</v>
      </c>
      <c r="Q6448">
        <v>8344.6090000000004</v>
      </c>
      <c r="R6448">
        <v>837.03200000000004</v>
      </c>
      <c r="S6448">
        <v>1.744</v>
      </c>
      <c r="T6448">
        <v>33</v>
      </c>
      <c r="U6448">
        <v>2536.46</v>
      </c>
      <c r="V6448">
        <v>16</v>
      </c>
      <c r="W6448">
        <v>2.036</v>
      </c>
      <c r="X6448">
        <v>3.29</v>
      </c>
      <c r="Y6448" s="8">
        <v>43412</v>
      </c>
    </row>
    <row r="6449" spans="1:25" x14ac:dyDescent="0.25">
      <c r="A6449">
        <v>-111.97823651</v>
      </c>
      <c r="B6449">
        <v>33.079934790000003</v>
      </c>
      <c r="C6449" t="s">
        <v>563</v>
      </c>
      <c r="D6449" t="s">
        <v>562</v>
      </c>
      <c r="E6449" t="s">
        <v>561</v>
      </c>
      <c r="F6449">
        <v>3927</v>
      </c>
      <c r="G6449">
        <v>3</v>
      </c>
      <c r="H6449">
        <v>13.333</v>
      </c>
      <c r="I6449">
        <v>3.4119999999999999</v>
      </c>
      <c r="J6449">
        <v>1</v>
      </c>
      <c r="K6449">
        <v>1172.415</v>
      </c>
      <c r="L6449" t="s">
        <v>560</v>
      </c>
      <c r="M6449" t="s">
        <v>559</v>
      </c>
      <c r="N6449" s="8">
        <v>43412</v>
      </c>
      <c r="O6449">
        <v>0</v>
      </c>
      <c r="P6449">
        <v>0</v>
      </c>
      <c r="Q6449">
        <v>6165.192</v>
      </c>
      <c r="R6449">
        <v>541.11599999999999</v>
      </c>
      <c r="S6449">
        <v>1.127</v>
      </c>
      <c r="T6449">
        <v>33</v>
      </c>
      <c r="U6449">
        <v>1639.7460000000001</v>
      </c>
      <c r="V6449">
        <v>16</v>
      </c>
      <c r="W6449">
        <v>2.3260000000000001</v>
      </c>
      <c r="X6449">
        <v>3.76</v>
      </c>
      <c r="Y6449" s="8">
        <v>43412</v>
      </c>
    </row>
    <row r="6450" spans="1:25" x14ac:dyDescent="0.25">
      <c r="A6450">
        <v>-111.97823583</v>
      </c>
      <c r="B6450">
        <v>33.079943780000001</v>
      </c>
      <c r="C6450" t="s">
        <v>563</v>
      </c>
      <c r="D6450" t="s">
        <v>562</v>
      </c>
      <c r="E6450" t="s">
        <v>561</v>
      </c>
      <c r="F6450">
        <v>3928</v>
      </c>
      <c r="G6450">
        <v>359</v>
      </c>
      <c r="H6450">
        <v>13.333</v>
      </c>
      <c r="I6450">
        <v>3.117</v>
      </c>
      <c r="J6450">
        <v>1</v>
      </c>
      <c r="K6450">
        <v>1172.444</v>
      </c>
      <c r="L6450" t="s">
        <v>560</v>
      </c>
      <c r="M6450" t="s">
        <v>559</v>
      </c>
      <c r="N6450" s="8">
        <v>43412</v>
      </c>
      <c r="O6450">
        <v>0</v>
      </c>
      <c r="P6450">
        <v>0</v>
      </c>
      <c r="Q6450">
        <v>2249.81</v>
      </c>
      <c r="R6450">
        <v>216.172</v>
      </c>
      <c r="S6450">
        <v>0.45</v>
      </c>
      <c r="T6450">
        <v>33</v>
      </c>
      <c r="U6450">
        <v>655.06700000000001</v>
      </c>
      <c r="V6450">
        <v>16</v>
      </c>
      <c r="W6450">
        <v>2.125</v>
      </c>
      <c r="X6450">
        <v>3.4340000000000002</v>
      </c>
      <c r="Y6450" s="8">
        <v>43412</v>
      </c>
    </row>
    <row r="6451" spans="1:25" x14ac:dyDescent="0.25">
      <c r="A6451">
        <v>-111.97823634</v>
      </c>
      <c r="B6451">
        <v>33.079951780000002</v>
      </c>
      <c r="C6451" t="s">
        <v>563</v>
      </c>
      <c r="D6451" t="s">
        <v>562</v>
      </c>
      <c r="E6451" t="s">
        <v>561</v>
      </c>
      <c r="F6451">
        <v>3929</v>
      </c>
      <c r="G6451">
        <v>2</v>
      </c>
      <c r="H6451">
        <v>13.333</v>
      </c>
      <c r="I6451">
        <v>2.9860000000000002</v>
      </c>
      <c r="J6451">
        <v>1</v>
      </c>
      <c r="K6451">
        <v>1172.5360000000001</v>
      </c>
      <c r="L6451" t="s">
        <v>560</v>
      </c>
      <c r="M6451" t="s">
        <v>559</v>
      </c>
      <c r="N6451" s="8">
        <v>43412</v>
      </c>
      <c r="O6451">
        <v>0</v>
      </c>
      <c r="P6451">
        <v>0</v>
      </c>
      <c r="Q6451">
        <v>1285.354</v>
      </c>
      <c r="R6451">
        <v>128.93100000000001</v>
      </c>
      <c r="S6451">
        <v>0.26900000000000002</v>
      </c>
      <c r="T6451">
        <v>33</v>
      </c>
      <c r="U6451">
        <v>390.70100000000002</v>
      </c>
      <c r="V6451">
        <v>16</v>
      </c>
      <c r="W6451">
        <v>2.036</v>
      </c>
      <c r="X6451">
        <v>3.29</v>
      </c>
      <c r="Y6451" s="8">
        <v>43412</v>
      </c>
    </row>
    <row r="6452" spans="1:25" x14ac:dyDescent="0.25">
      <c r="A6452">
        <v>-111.97823534</v>
      </c>
      <c r="B6452">
        <v>33.07996078</v>
      </c>
      <c r="C6452" t="s">
        <v>563</v>
      </c>
      <c r="D6452" t="s">
        <v>562</v>
      </c>
      <c r="E6452" t="s">
        <v>561</v>
      </c>
      <c r="F6452">
        <v>3930</v>
      </c>
      <c r="G6452">
        <v>2</v>
      </c>
      <c r="H6452">
        <v>13.333</v>
      </c>
      <c r="I6452">
        <v>3.2810000000000001</v>
      </c>
      <c r="J6452">
        <v>1</v>
      </c>
      <c r="K6452">
        <v>1172.585</v>
      </c>
      <c r="L6452" t="s">
        <v>560</v>
      </c>
      <c r="M6452" t="s">
        <v>559</v>
      </c>
      <c r="N6452" s="8">
        <v>43412</v>
      </c>
      <c r="O6452">
        <v>0</v>
      </c>
      <c r="P6452">
        <v>0</v>
      </c>
      <c r="Q6452">
        <v>890.81399999999996</v>
      </c>
      <c r="R6452">
        <v>81.313999999999993</v>
      </c>
      <c r="S6452">
        <v>0.16900000000000001</v>
      </c>
      <c r="T6452">
        <v>33</v>
      </c>
      <c r="U6452">
        <v>246.405</v>
      </c>
      <c r="V6452">
        <v>16</v>
      </c>
      <c r="W6452">
        <v>2.2370000000000001</v>
      </c>
      <c r="X6452">
        <v>3.6150000000000002</v>
      </c>
      <c r="Y6452" s="8">
        <v>43412</v>
      </c>
    </row>
    <row r="6453" spans="1:25" x14ac:dyDescent="0.25">
      <c r="A6453">
        <v>-111.97823586</v>
      </c>
      <c r="B6453">
        <v>33.079969810000001</v>
      </c>
      <c r="C6453" t="s">
        <v>563</v>
      </c>
      <c r="D6453" t="s">
        <v>562</v>
      </c>
      <c r="E6453" t="s">
        <v>561</v>
      </c>
      <c r="F6453">
        <v>3931</v>
      </c>
      <c r="G6453">
        <v>5</v>
      </c>
      <c r="H6453">
        <v>13.333</v>
      </c>
      <c r="I6453">
        <v>3.2149999999999999</v>
      </c>
      <c r="J6453">
        <v>1</v>
      </c>
      <c r="K6453">
        <v>1172.569</v>
      </c>
      <c r="L6453" t="s">
        <v>560</v>
      </c>
      <c r="M6453" t="s">
        <v>559</v>
      </c>
      <c r="N6453" s="8">
        <v>43412</v>
      </c>
      <c r="O6453">
        <v>0</v>
      </c>
      <c r="P6453">
        <v>0</v>
      </c>
      <c r="Q6453">
        <v>1694.6</v>
      </c>
      <c r="R6453">
        <v>157.84100000000001</v>
      </c>
      <c r="S6453">
        <v>0.32900000000000001</v>
      </c>
      <c r="T6453">
        <v>33</v>
      </c>
      <c r="U6453">
        <v>478.30500000000001</v>
      </c>
      <c r="V6453">
        <v>16</v>
      </c>
      <c r="W6453">
        <v>2.1920000000000002</v>
      </c>
      <c r="X6453">
        <v>3.5430000000000001</v>
      </c>
      <c r="Y6453" s="8">
        <v>43412</v>
      </c>
    </row>
    <row r="6454" spans="1:25" x14ac:dyDescent="0.25">
      <c r="A6454">
        <v>-111.97823603000001</v>
      </c>
      <c r="B6454">
        <v>33.079977820000003</v>
      </c>
      <c r="C6454" t="s">
        <v>563</v>
      </c>
      <c r="D6454" t="s">
        <v>562</v>
      </c>
      <c r="E6454" t="s">
        <v>561</v>
      </c>
      <c r="F6454">
        <v>3932</v>
      </c>
      <c r="G6454">
        <v>6</v>
      </c>
      <c r="H6454">
        <v>13.333</v>
      </c>
      <c r="I6454">
        <v>3.117</v>
      </c>
      <c r="J6454">
        <v>1</v>
      </c>
      <c r="K6454">
        <v>1172.585</v>
      </c>
      <c r="L6454" t="s">
        <v>560</v>
      </c>
      <c r="M6454" t="s">
        <v>559</v>
      </c>
      <c r="N6454" s="8">
        <v>43412</v>
      </c>
      <c r="O6454">
        <v>0</v>
      </c>
      <c r="P6454">
        <v>0</v>
      </c>
      <c r="Q6454">
        <v>3204.6260000000002</v>
      </c>
      <c r="R6454">
        <v>307.91500000000002</v>
      </c>
      <c r="S6454">
        <v>0.64100000000000001</v>
      </c>
      <c r="T6454">
        <v>33</v>
      </c>
      <c r="U6454">
        <v>933.07600000000002</v>
      </c>
      <c r="V6454">
        <v>16</v>
      </c>
      <c r="W6454">
        <v>2.125</v>
      </c>
      <c r="X6454">
        <v>3.4340000000000002</v>
      </c>
      <c r="Y6454" s="8">
        <v>43412</v>
      </c>
    </row>
    <row r="6455" spans="1:25" x14ac:dyDescent="0.25">
      <c r="A6455">
        <v>-111.97823566</v>
      </c>
      <c r="B6455">
        <v>33.079986779999999</v>
      </c>
      <c r="C6455" t="s">
        <v>563</v>
      </c>
      <c r="D6455" t="s">
        <v>562</v>
      </c>
      <c r="E6455" t="s">
        <v>561</v>
      </c>
      <c r="F6455">
        <v>3933</v>
      </c>
      <c r="G6455">
        <v>358</v>
      </c>
      <c r="H6455">
        <v>13.333</v>
      </c>
      <c r="I6455">
        <v>3.1819999999999999</v>
      </c>
      <c r="J6455">
        <v>1</v>
      </c>
      <c r="K6455">
        <v>1172.53</v>
      </c>
      <c r="L6455" t="s">
        <v>560</v>
      </c>
      <c r="M6455" t="s">
        <v>559</v>
      </c>
      <c r="N6455" s="8">
        <v>43412</v>
      </c>
      <c r="O6455">
        <v>0</v>
      </c>
      <c r="P6455">
        <v>0</v>
      </c>
      <c r="Q6455">
        <v>4875.3220000000001</v>
      </c>
      <c r="R6455">
        <v>458.78500000000003</v>
      </c>
      <c r="S6455">
        <v>0.95599999999999996</v>
      </c>
      <c r="T6455">
        <v>33</v>
      </c>
      <c r="U6455">
        <v>1390.2560000000001</v>
      </c>
      <c r="V6455">
        <v>16</v>
      </c>
      <c r="W6455">
        <v>2.17</v>
      </c>
      <c r="X6455">
        <v>3.5070000000000001</v>
      </c>
      <c r="Y6455" s="8">
        <v>43412</v>
      </c>
    </row>
    <row r="6456" spans="1:25" x14ac:dyDescent="0.25">
      <c r="A6456">
        <v>-111.97823634</v>
      </c>
      <c r="B6456">
        <v>33.079995779999997</v>
      </c>
      <c r="C6456" t="s">
        <v>563</v>
      </c>
      <c r="D6456" t="s">
        <v>562</v>
      </c>
      <c r="E6456" t="s">
        <v>561</v>
      </c>
      <c r="F6456">
        <v>3934</v>
      </c>
      <c r="G6456">
        <v>2</v>
      </c>
      <c r="H6456">
        <v>13.333</v>
      </c>
      <c r="I6456">
        <v>3.2480000000000002</v>
      </c>
      <c r="J6456">
        <v>1</v>
      </c>
      <c r="K6456">
        <v>1172.4179999999999</v>
      </c>
      <c r="L6456" t="s">
        <v>560</v>
      </c>
      <c r="M6456" t="s">
        <v>559</v>
      </c>
      <c r="N6456" s="8">
        <v>43412</v>
      </c>
      <c r="O6456">
        <v>0</v>
      </c>
      <c r="P6456">
        <v>0</v>
      </c>
      <c r="Q6456">
        <v>1706.002</v>
      </c>
      <c r="R6456">
        <v>157.297</v>
      </c>
      <c r="S6456">
        <v>0.32800000000000001</v>
      </c>
      <c r="T6456">
        <v>33</v>
      </c>
      <c r="U6456">
        <v>476.65899999999999</v>
      </c>
      <c r="V6456">
        <v>16</v>
      </c>
      <c r="W6456">
        <v>2.2149999999999999</v>
      </c>
      <c r="X6456">
        <v>3.5790000000000002</v>
      </c>
      <c r="Y6456" s="8">
        <v>43412</v>
      </c>
    </row>
    <row r="6457" spans="1:25" x14ac:dyDescent="0.25">
      <c r="A6457">
        <v>-111.97823583</v>
      </c>
      <c r="B6457">
        <v>33.080003779999998</v>
      </c>
      <c r="C6457" t="s">
        <v>563</v>
      </c>
      <c r="D6457" t="s">
        <v>562</v>
      </c>
      <c r="E6457" t="s">
        <v>561</v>
      </c>
      <c r="F6457">
        <v>3935</v>
      </c>
      <c r="G6457">
        <v>359</v>
      </c>
      <c r="H6457">
        <v>13.333</v>
      </c>
      <c r="I6457">
        <v>2.657</v>
      </c>
      <c r="J6457">
        <v>1</v>
      </c>
      <c r="K6457">
        <v>1172.3030000000001</v>
      </c>
      <c r="L6457" t="s">
        <v>560</v>
      </c>
      <c r="M6457" t="s">
        <v>559</v>
      </c>
      <c r="N6457" s="8">
        <v>43412</v>
      </c>
      <c r="O6457">
        <v>0</v>
      </c>
      <c r="P6457">
        <v>0</v>
      </c>
      <c r="Q6457">
        <v>763.13699999999994</v>
      </c>
      <c r="R6457">
        <v>85.998999999999995</v>
      </c>
      <c r="S6457">
        <v>0.17899999999999999</v>
      </c>
      <c r="T6457">
        <v>33</v>
      </c>
      <c r="U6457">
        <v>260.60399999999998</v>
      </c>
      <c r="V6457">
        <v>16</v>
      </c>
      <c r="W6457">
        <v>1.8120000000000001</v>
      </c>
      <c r="X6457">
        <v>2.9279999999999999</v>
      </c>
      <c r="Y6457" s="8">
        <v>43412</v>
      </c>
    </row>
    <row r="6458" spans="1:25" x14ac:dyDescent="0.25">
      <c r="A6458">
        <v>-111.97823463</v>
      </c>
      <c r="B6458">
        <v>33.080008849999999</v>
      </c>
      <c r="C6458" t="s">
        <v>563</v>
      </c>
      <c r="D6458" t="s">
        <v>562</v>
      </c>
      <c r="E6458" t="s">
        <v>561</v>
      </c>
      <c r="F6458">
        <v>3936</v>
      </c>
      <c r="G6458">
        <v>352</v>
      </c>
      <c r="H6458">
        <v>13.333</v>
      </c>
      <c r="I6458">
        <v>1.6080000000000001</v>
      </c>
      <c r="J6458">
        <v>1</v>
      </c>
      <c r="K6458">
        <v>1172.3820000000001</v>
      </c>
      <c r="L6458" t="s">
        <v>560</v>
      </c>
      <c r="M6458" t="s">
        <v>559</v>
      </c>
      <c r="N6458" s="8">
        <v>43412</v>
      </c>
      <c r="O6458">
        <v>0</v>
      </c>
      <c r="P6458">
        <v>0</v>
      </c>
      <c r="Q6458">
        <v>512.798</v>
      </c>
      <c r="R6458">
        <v>95.527000000000001</v>
      </c>
      <c r="S6458">
        <v>0.19900000000000001</v>
      </c>
      <c r="T6458">
        <v>33</v>
      </c>
      <c r="U6458">
        <v>289.476</v>
      </c>
      <c r="V6458">
        <v>16</v>
      </c>
      <c r="W6458">
        <v>1.0960000000000001</v>
      </c>
      <c r="X6458">
        <v>1.7709999999999999</v>
      </c>
      <c r="Y6458" s="8">
        <v>43412</v>
      </c>
    </row>
    <row r="6459" spans="1:25" x14ac:dyDescent="0.25">
      <c r="A6459">
        <v>-111.97833337</v>
      </c>
      <c r="B6459">
        <v>33.080003980000001</v>
      </c>
      <c r="C6459" t="s">
        <v>563</v>
      </c>
      <c r="D6459" t="s">
        <v>562</v>
      </c>
      <c r="E6459" t="s">
        <v>561</v>
      </c>
      <c r="F6459">
        <v>3937</v>
      </c>
      <c r="G6459">
        <v>166</v>
      </c>
      <c r="H6459">
        <v>13.333</v>
      </c>
      <c r="I6459">
        <v>1.3779999999999999</v>
      </c>
      <c r="J6459">
        <v>1</v>
      </c>
      <c r="K6459">
        <v>1172.1130000000001</v>
      </c>
      <c r="L6459" t="s">
        <v>560</v>
      </c>
      <c r="M6459" t="s">
        <v>559</v>
      </c>
      <c r="N6459" s="8">
        <v>43412</v>
      </c>
      <c r="O6459">
        <v>0</v>
      </c>
      <c r="P6459">
        <v>0</v>
      </c>
      <c r="Q6459">
        <v>390.35399999999998</v>
      </c>
      <c r="R6459">
        <v>84.837000000000003</v>
      </c>
      <c r="S6459">
        <v>0.17699999999999999</v>
      </c>
      <c r="T6459">
        <v>33</v>
      </c>
      <c r="U6459">
        <v>257.08300000000003</v>
      </c>
      <c r="V6459">
        <v>17</v>
      </c>
      <c r="W6459">
        <v>0.94</v>
      </c>
      <c r="X6459">
        <v>1.518</v>
      </c>
      <c r="Y6459" s="8">
        <v>43412</v>
      </c>
    </row>
    <row r="6460" spans="1:25" x14ac:dyDescent="0.25">
      <c r="A6460">
        <v>-111.97832801</v>
      </c>
      <c r="B6460">
        <v>33.07999951</v>
      </c>
      <c r="C6460" t="s">
        <v>563</v>
      </c>
      <c r="D6460" t="s">
        <v>562</v>
      </c>
      <c r="E6460" t="s">
        <v>561</v>
      </c>
      <c r="F6460">
        <v>3938</v>
      </c>
      <c r="G6460">
        <v>204</v>
      </c>
      <c r="H6460">
        <v>13.333</v>
      </c>
      <c r="I6460">
        <v>1.345</v>
      </c>
      <c r="J6460">
        <v>1</v>
      </c>
      <c r="K6460">
        <v>1172.2280000000001</v>
      </c>
      <c r="L6460" t="s">
        <v>560</v>
      </c>
      <c r="M6460" t="s">
        <v>559</v>
      </c>
      <c r="N6460" s="8">
        <v>43412</v>
      </c>
      <c r="O6460">
        <v>0</v>
      </c>
      <c r="P6460">
        <v>0</v>
      </c>
      <c r="Q6460">
        <v>1160.1010000000001</v>
      </c>
      <c r="R6460">
        <v>258.279</v>
      </c>
      <c r="S6460">
        <v>0.53800000000000003</v>
      </c>
      <c r="T6460">
        <v>33</v>
      </c>
      <c r="U6460">
        <v>782.66399999999999</v>
      </c>
      <c r="V6460">
        <v>17</v>
      </c>
      <c r="W6460">
        <v>0.91700000000000004</v>
      </c>
      <c r="X6460">
        <v>1.482</v>
      </c>
      <c r="Y6460" s="8">
        <v>43412</v>
      </c>
    </row>
    <row r="6461" spans="1:25" x14ac:dyDescent="0.25">
      <c r="A6461">
        <v>-111.97833132</v>
      </c>
      <c r="B6461">
        <v>33.079997210000002</v>
      </c>
      <c r="C6461" t="s">
        <v>563</v>
      </c>
      <c r="D6461" t="s">
        <v>562</v>
      </c>
      <c r="E6461" t="s">
        <v>561</v>
      </c>
      <c r="F6461">
        <v>3939</v>
      </c>
      <c r="G6461">
        <v>184</v>
      </c>
      <c r="H6461">
        <v>13.333</v>
      </c>
      <c r="I6461">
        <v>1.083</v>
      </c>
      <c r="J6461">
        <v>1</v>
      </c>
      <c r="K6461">
        <v>1172.3489999999999</v>
      </c>
      <c r="L6461" t="s">
        <v>560</v>
      </c>
      <c r="M6461" t="s">
        <v>559</v>
      </c>
      <c r="N6461" s="8">
        <v>43412</v>
      </c>
      <c r="O6461">
        <v>0</v>
      </c>
      <c r="P6461">
        <v>0</v>
      </c>
      <c r="Q6461">
        <v>2236.3150000000001</v>
      </c>
      <c r="R6461">
        <v>618.58100000000002</v>
      </c>
      <c r="S6461">
        <v>1.2889999999999999</v>
      </c>
      <c r="T6461">
        <v>33</v>
      </c>
      <c r="U6461">
        <v>1874.4870000000001</v>
      </c>
      <c r="V6461">
        <v>17</v>
      </c>
      <c r="W6461">
        <v>0.73799999999999999</v>
      </c>
      <c r="X6461">
        <v>1.1930000000000001</v>
      </c>
      <c r="Y6461" s="8">
        <v>43412</v>
      </c>
    </row>
    <row r="6462" spans="1:25" x14ac:dyDescent="0.25">
      <c r="A6462">
        <v>-111.97833149</v>
      </c>
      <c r="B6462">
        <v>33.07999221</v>
      </c>
      <c r="C6462" t="s">
        <v>563</v>
      </c>
      <c r="D6462" t="s">
        <v>562</v>
      </c>
      <c r="E6462" t="s">
        <v>561</v>
      </c>
      <c r="F6462">
        <v>3940</v>
      </c>
      <c r="G6462">
        <v>183</v>
      </c>
      <c r="H6462">
        <v>13.333</v>
      </c>
      <c r="I6462">
        <v>1.7390000000000001</v>
      </c>
      <c r="J6462">
        <v>1</v>
      </c>
      <c r="K6462">
        <v>1172.4179999999999</v>
      </c>
      <c r="L6462" t="s">
        <v>560</v>
      </c>
      <c r="M6462" t="s">
        <v>559</v>
      </c>
      <c r="N6462" s="8">
        <v>43412</v>
      </c>
      <c r="O6462">
        <v>0</v>
      </c>
      <c r="P6462">
        <v>0</v>
      </c>
      <c r="Q6462">
        <v>2488.8580000000002</v>
      </c>
      <c r="R6462">
        <v>428.649</v>
      </c>
      <c r="S6462">
        <v>0.89300000000000002</v>
      </c>
      <c r="T6462">
        <v>33</v>
      </c>
      <c r="U6462">
        <v>1298.9359999999999</v>
      </c>
      <c r="V6462">
        <v>17</v>
      </c>
      <c r="W6462">
        <v>1.1859999999999999</v>
      </c>
      <c r="X6462">
        <v>1.9159999999999999</v>
      </c>
      <c r="Y6462" s="8">
        <v>43412</v>
      </c>
    </row>
    <row r="6463" spans="1:25" x14ac:dyDescent="0.25">
      <c r="A6463">
        <v>-111.97832979</v>
      </c>
      <c r="B6463">
        <v>33.079988010000001</v>
      </c>
      <c r="C6463" t="s">
        <v>563</v>
      </c>
      <c r="D6463" t="s">
        <v>562</v>
      </c>
      <c r="E6463" t="s">
        <v>561</v>
      </c>
      <c r="F6463">
        <v>3941</v>
      </c>
      <c r="G6463">
        <v>193</v>
      </c>
      <c r="H6463">
        <v>13.333</v>
      </c>
      <c r="I6463">
        <v>1.9359999999999999</v>
      </c>
      <c r="J6463">
        <v>1</v>
      </c>
      <c r="K6463">
        <v>1172.5360000000001</v>
      </c>
      <c r="L6463" t="s">
        <v>560</v>
      </c>
      <c r="M6463" t="s">
        <v>559</v>
      </c>
      <c r="N6463" s="8">
        <v>43412</v>
      </c>
      <c r="O6463">
        <v>0</v>
      </c>
      <c r="P6463">
        <v>0</v>
      </c>
      <c r="Q6463">
        <v>2730.8809999999999</v>
      </c>
      <c r="R6463">
        <v>422.50099999999998</v>
      </c>
      <c r="S6463">
        <v>0.88</v>
      </c>
      <c r="T6463">
        <v>33</v>
      </c>
      <c r="U6463">
        <v>1280.307</v>
      </c>
      <c r="V6463">
        <v>17</v>
      </c>
      <c r="W6463">
        <v>1.32</v>
      </c>
      <c r="X6463">
        <v>2.133</v>
      </c>
      <c r="Y6463" s="8">
        <v>43412</v>
      </c>
    </row>
    <row r="6464" spans="1:25" x14ac:dyDescent="0.25">
      <c r="A6464">
        <v>-111.9783347</v>
      </c>
      <c r="B6464">
        <v>33.0799831</v>
      </c>
      <c r="C6464" t="s">
        <v>563</v>
      </c>
      <c r="D6464" t="s">
        <v>562</v>
      </c>
      <c r="E6464" t="s">
        <v>561</v>
      </c>
      <c r="F6464">
        <v>3942</v>
      </c>
      <c r="G6464">
        <v>170</v>
      </c>
      <c r="H6464">
        <v>13.333</v>
      </c>
      <c r="I6464">
        <v>1.804</v>
      </c>
      <c r="J6464">
        <v>1</v>
      </c>
      <c r="K6464">
        <v>1172.595</v>
      </c>
      <c r="L6464" t="s">
        <v>560</v>
      </c>
      <c r="M6464" t="s">
        <v>559</v>
      </c>
      <c r="N6464" s="8">
        <v>43412</v>
      </c>
      <c r="O6464">
        <v>0</v>
      </c>
      <c r="P6464">
        <v>0</v>
      </c>
      <c r="Q6464">
        <v>3866.1410000000001</v>
      </c>
      <c r="R6464">
        <v>641.64099999999996</v>
      </c>
      <c r="S6464">
        <v>1.337</v>
      </c>
      <c r="T6464">
        <v>33</v>
      </c>
      <c r="U6464">
        <v>1944.367</v>
      </c>
      <c r="V6464">
        <v>17</v>
      </c>
      <c r="W6464">
        <v>1.23</v>
      </c>
      <c r="X6464">
        <v>1.988</v>
      </c>
      <c r="Y6464" s="8">
        <v>43412</v>
      </c>
    </row>
    <row r="6465" spans="1:25" x14ac:dyDescent="0.25">
      <c r="A6465">
        <v>-111.97833097</v>
      </c>
      <c r="B6465">
        <v>33.079978179999998</v>
      </c>
      <c r="C6465" t="s">
        <v>563</v>
      </c>
      <c r="D6465" t="s">
        <v>562</v>
      </c>
      <c r="E6465" t="s">
        <v>561</v>
      </c>
      <c r="F6465">
        <v>3943</v>
      </c>
      <c r="G6465">
        <v>186</v>
      </c>
      <c r="H6465">
        <v>13.333</v>
      </c>
      <c r="I6465">
        <v>1.9690000000000001</v>
      </c>
      <c r="J6465">
        <v>1</v>
      </c>
      <c r="K6465">
        <v>1172.6610000000001</v>
      </c>
      <c r="L6465" t="s">
        <v>560</v>
      </c>
      <c r="M6465" t="s">
        <v>559</v>
      </c>
      <c r="N6465" s="8">
        <v>43412</v>
      </c>
      <c r="O6465">
        <v>0</v>
      </c>
      <c r="P6465">
        <v>0</v>
      </c>
      <c r="Q6465">
        <v>3938.1860000000001</v>
      </c>
      <c r="R6465">
        <v>599.13199999999995</v>
      </c>
      <c r="S6465">
        <v>1.248</v>
      </c>
      <c r="T6465">
        <v>33</v>
      </c>
      <c r="U6465">
        <v>1815.55</v>
      </c>
      <c r="V6465">
        <v>17</v>
      </c>
      <c r="W6465">
        <v>1.3420000000000001</v>
      </c>
      <c r="X6465">
        <v>2.169</v>
      </c>
      <c r="Y6465" s="8">
        <v>43412</v>
      </c>
    </row>
    <row r="6466" spans="1:25" x14ac:dyDescent="0.25">
      <c r="A6466">
        <v>-111.97833303</v>
      </c>
      <c r="B6466">
        <v>33.079973180000003</v>
      </c>
      <c r="C6466" t="s">
        <v>563</v>
      </c>
      <c r="D6466" t="s">
        <v>562</v>
      </c>
      <c r="E6466" t="s">
        <v>561</v>
      </c>
      <c r="F6466">
        <v>3944</v>
      </c>
      <c r="G6466">
        <v>174</v>
      </c>
      <c r="H6466">
        <v>13.333</v>
      </c>
      <c r="I6466">
        <v>2.3290000000000002</v>
      </c>
      <c r="J6466">
        <v>1</v>
      </c>
      <c r="K6466">
        <v>1172.595</v>
      </c>
      <c r="L6466" t="s">
        <v>560</v>
      </c>
      <c r="M6466" t="s">
        <v>559</v>
      </c>
      <c r="N6466" s="8">
        <v>43412</v>
      </c>
      <c r="O6466">
        <v>0</v>
      </c>
      <c r="P6466">
        <v>0</v>
      </c>
      <c r="Q6466">
        <v>5424.4719999999998</v>
      </c>
      <c r="R6466">
        <v>697.39099999999996</v>
      </c>
      <c r="S6466">
        <v>1.4530000000000001</v>
      </c>
      <c r="T6466">
        <v>33</v>
      </c>
      <c r="U6466">
        <v>2113.306</v>
      </c>
      <c r="V6466">
        <v>17</v>
      </c>
      <c r="W6466">
        <v>1.5880000000000001</v>
      </c>
      <c r="X6466">
        <v>2.5670000000000002</v>
      </c>
      <c r="Y6466" s="8">
        <v>43412</v>
      </c>
    </row>
    <row r="6467" spans="1:25" x14ac:dyDescent="0.25">
      <c r="A6467">
        <v>-111.97833165999999</v>
      </c>
      <c r="B6467">
        <v>33.07996722</v>
      </c>
      <c r="C6467" t="s">
        <v>563</v>
      </c>
      <c r="D6467" t="s">
        <v>562</v>
      </c>
      <c r="E6467" t="s">
        <v>561</v>
      </c>
      <c r="F6467">
        <v>3945</v>
      </c>
      <c r="G6467">
        <v>182</v>
      </c>
      <c r="H6467">
        <v>13.333</v>
      </c>
      <c r="I6467">
        <v>1.9690000000000001</v>
      </c>
      <c r="J6467">
        <v>1</v>
      </c>
      <c r="K6467">
        <v>1172.559</v>
      </c>
      <c r="L6467" t="s">
        <v>560</v>
      </c>
      <c r="M6467" t="s">
        <v>559</v>
      </c>
      <c r="N6467" s="8">
        <v>43412</v>
      </c>
      <c r="O6467">
        <v>0</v>
      </c>
      <c r="P6467">
        <v>0</v>
      </c>
      <c r="Q6467">
        <v>5238.7420000000002</v>
      </c>
      <c r="R6467">
        <v>796.99</v>
      </c>
      <c r="S6467">
        <v>1.66</v>
      </c>
      <c r="T6467">
        <v>33</v>
      </c>
      <c r="U6467">
        <v>2415.1219999999998</v>
      </c>
      <c r="V6467">
        <v>17</v>
      </c>
      <c r="W6467">
        <v>1.3420000000000001</v>
      </c>
      <c r="X6467">
        <v>2.169</v>
      </c>
      <c r="Y6467" s="8">
        <v>43412</v>
      </c>
    </row>
    <row r="6468" spans="1:25" x14ac:dyDescent="0.25">
      <c r="A6468">
        <v>-111.97833300000001</v>
      </c>
      <c r="B6468">
        <v>33.079961230000002</v>
      </c>
      <c r="C6468" t="s">
        <v>563</v>
      </c>
      <c r="D6468" t="s">
        <v>562</v>
      </c>
      <c r="E6468" t="s">
        <v>561</v>
      </c>
      <c r="F6468">
        <v>3946</v>
      </c>
      <c r="G6468">
        <v>180</v>
      </c>
      <c r="H6468">
        <v>13.333</v>
      </c>
      <c r="I6468">
        <v>2.133</v>
      </c>
      <c r="J6468">
        <v>1</v>
      </c>
      <c r="K6468">
        <v>1172.4970000000001</v>
      </c>
      <c r="L6468" t="s">
        <v>560</v>
      </c>
      <c r="M6468" t="s">
        <v>559</v>
      </c>
      <c r="N6468" s="8">
        <v>43412</v>
      </c>
      <c r="O6468">
        <v>0</v>
      </c>
      <c r="P6468">
        <v>0</v>
      </c>
      <c r="Q6468">
        <v>5399.1350000000002</v>
      </c>
      <c r="R6468">
        <v>758.20799999999997</v>
      </c>
      <c r="S6468">
        <v>1.58</v>
      </c>
      <c r="T6468">
        <v>33</v>
      </c>
      <c r="U6468">
        <v>2297.5990000000002</v>
      </c>
      <c r="V6468">
        <v>17</v>
      </c>
      <c r="W6468">
        <v>1.454</v>
      </c>
      <c r="X6468">
        <v>2.35</v>
      </c>
      <c r="Y6468" s="8">
        <v>43412</v>
      </c>
    </row>
    <row r="6469" spans="1:25" x14ac:dyDescent="0.25">
      <c r="A6469">
        <v>-111.97833199999999</v>
      </c>
      <c r="B6469">
        <v>33.079955230000003</v>
      </c>
      <c r="C6469" t="s">
        <v>563</v>
      </c>
      <c r="D6469" t="s">
        <v>562</v>
      </c>
      <c r="E6469" t="s">
        <v>561</v>
      </c>
      <c r="F6469">
        <v>3947</v>
      </c>
      <c r="G6469">
        <v>180</v>
      </c>
      <c r="H6469">
        <v>13.333</v>
      </c>
      <c r="I6469">
        <v>2.1</v>
      </c>
      <c r="J6469">
        <v>1</v>
      </c>
      <c r="K6469">
        <v>1172.4639999999999</v>
      </c>
      <c r="L6469" t="s">
        <v>560</v>
      </c>
      <c r="M6469" t="s">
        <v>559</v>
      </c>
      <c r="N6469" s="8">
        <v>43412</v>
      </c>
      <c r="O6469">
        <v>0</v>
      </c>
      <c r="P6469">
        <v>0</v>
      </c>
      <c r="Q6469">
        <v>7071.7039999999997</v>
      </c>
      <c r="R6469">
        <v>1008.606</v>
      </c>
      <c r="S6469">
        <v>2.101</v>
      </c>
      <c r="T6469">
        <v>33</v>
      </c>
      <c r="U6469">
        <v>3056.38</v>
      </c>
      <c r="V6469">
        <v>17</v>
      </c>
      <c r="W6469">
        <v>1.4319999999999999</v>
      </c>
      <c r="X6469">
        <v>2.3140000000000001</v>
      </c>
      <c r="Y6469" s="8">
        <v>43412</v>
      </c>
    </row>
    <row r="6470" spans="1:25" x14ac:dyDescent="0.25">
      <c r="A6470">
        <v>-111.97833199999999</v>
      </c>
      <c r="B6470">
        <v>33.079949229999997</v>
      </c>
      <c r="C6470" t="s">
        <v>563</v>
      </c>
      <c r="D6470" t="s">
        <v>562</v>
      </c>
      <c r="E6470" t="s">
        <v>561</v>
      </c>
      <c r="F6470">
        <v>3948</v>
      </c>
      <c r="G6470">
        <v>180</v>
      </c>
      <c r="H6470">
        <v>13.333</v>
      </c>
      <c r="I6470">
        <v>2.0670000000000002</v>
      </c>
      <c r="J6470">
        <v>1</v>
      </c>
      <c r="K6470">
        <v>1172.451</v>
      </c>
      <c r="L6470" t="s">
        <v>560</v>
      </c>
      <c r="M6470" t="s">
        <v>559</v>
      </c>
      <c r="N6470" s="8">
        <v>43412</v>
      </c>
      <c r="O6470">
        <v>0</v>
      </c>
      <c r="P6470">
        <v>0</v>
      </c>
      <c r="Q6470">
        <v>5728.9009999999998</v>
      </c>
      <c r="R6470">
        <v>830.05700000000002</v>
      </c>
      <c r="S6470">
        <v>1.7290000000000001</v>
      </c>
      <c r="T6470">
        <v>33</v>
      </c>
      <c r="U6470">
        <v>2515.3249999999998</v>
      </c>
      <c r="V6470">
        <v>17</v>
      </c>
      <c r="W6470">
        <v>1.409</v>
      </c>
      <c r="X6470">
        <v>2.278</v>
      </c>
      <c r="Y6470" s="8">
        <v>43412</v>
      </c>
    </row>
    <row r="6471" spans="1:25" x14ac:dyDescent="0.25">
      <c r="A6471">
        <v>-111.97833217</v>
      </c>
      <c r="B6471">
        <v>33.079943219999997</v>
      </c>
      <c r="C6471" t="s">
        <v>563</v>
      </c>
      <c r="D6471" t="s">
        <v>562</v>
      </c>
      <c r="E6471" t="s">
        <v>561</v>
      </c>
      <c r="F6471">
        <v>3949</v>
      </c>
      <c r="G6471">
        <v>179</v>
      </c>
      <c r="H6471">
        <v>13.333</v>
      </c>
      <c r="I6471">
        <v>2.198</v>
      </c>
      <c r="J6471">
        <v>1</v>
      </c>
      <c r="K6471">
        <v>1172.48</v>
      </c>
      <c r="L6471" t="s">
        <v>560</v>
      </c>
      <c r="M6471" t="s">
        <v>559</v>
      </c>
      <c r="N6471" s="8">
        <v>43412</v>
      </c>
      <c r="O6471">
        <v>0</v>
      </c>
      <c r="P6471">
        <v>0</v>
      </c>
      <c r="Q6471">
        <v>8143.9520000000002</v>
      </c>
      <c r="R6471">
        <v>1109.5260000000001</v>
      </c>
      <c r="S6471">
        <v>2.3119999999999998</v>
      </c>
      <c r="T6471">
        <v>33</v>
      </c>
      <c r="U6471">
        <v>3362.201</v>
      </c>
      <c r="V6471">
        <v>17</v>
      </c>
      <c r="W6471">
        <v>1.4990000000000001</v>
      </c>
      <c r="X6471">
        <v>2.4220000000000002</v>
      </c>
      <c r="Y6471" s="8">
        <v>43412</v>
      </c>
    </row>
    <row r="6472" spans="1:25" x14ac:dyDescent="0.25">
      <c r="A6472">
        <v>-111.97833266000001</v>
      </c>
      <c r="B6472">
        <v>33.07993622</v>
      </c>
      <c r="C6472" t="s">
        <v>563</v>
      </c>
      <c r="D6472" t="s">
        <v>562</v>
      </c>
      <c r="E6472" t="s">
        <v>561</v>
      </c>
      <c r="F6472">
        <v>3950</v>
      </c>
      <c r="G6472">
        <v>182</v>
      </c>
      <c r="H6472">
        <v>13.333</v>
      </c>
      <c r="I6472">
        <v>2.4609999999999999</v>
      </c>
      <c r="J6472">
        <v>1</v>
      </c>
      <c r="K6472">
        <v>1172.52</v>
      </c>
      <c r="L6472" t="s">
        <v>560</v>
      </c>
      <c r="M6472" t="s">
        <v>559</v>
      </c>
      <c r="N6472" s="8">
        <v>43412</v>
      </c>
      <c r="O6472">
        <v>0</v>
      </c>
      <c r="P6472">
        <v>0</v>
      </c>
      <c r="Q6472">
        <v>9874.4089999999997</v>
      </c>
      <c r="R6472">
        <v>1201.7860000000001</v>
      </c>
      <c r="S6472">
        <v>2.504</v>
      </c>
      <c r="T6472">
        <v>33</v>
      </c>
      <c r="U6472">
        <v>3641.7759999999998</v>
      </c>
      <c r="V6472">
        <v>17</v>
      </c>
      <c r="W6472">
        <v>1.6779999999999999</v>
      </c>
      <c r="X6472">
        <v>2.7109999999999999</v>
      </c>
      <c r="Y6472" s="8">
        <v>43412</v>
      </c>
    </row>
    <row r="6473" spans="1:25" x14ac:dyDescent="0.25">
      <c r="A6473">
        <v>-111.97833249</v>
      </c>
      <c r="B6473">
        <v>33.079930210000001</v>
      </c>
      <c r="C6473" t="s">
        <v>563</v>
      </c>
      <c r="D6473" t="s">
        <v>562</v>
      </c>
      <c r="E6473" t="s">
        <v>561</v>
      </c>
      <c r="F6473">
        <v>3951</v>
      </c>
      <c r="G6473">
        <v>183</v>
      </c>
      <c r="H6473">
        <v>13.333</v>
      </c>
      <c r="I6473">
        <v>2.4279999999999999</v>
      </c>
      <c r="J6473">
        <v>1</v>
      </c>
      <c r="K6473">
        <v>1172.4929999999999</v>
      </c>
      <c r="L6473" t="s">
        <v>560</v>
      </c>
      <c r="M6473" t="s">
        <v>559</v>
      </c>
      <c r="N6473" s="8">
        <v>43412</v>
      </c>
      <c r="O6473">
        <v>0</v>
      </c>
      <c r="P6473">
        <v>0</v>
      </c>
      <c r="Q6473">
        <v>8944.7639999999992</v>
      </c>
      <c r="R6473">
        <v>1103.3530000000001</v>
      </c>
      <c r="S6473">
        <v>2.2989999999999999</v>
      </c>
      <c r="T6473">
        <v>33</v>
      </c>
      <c r="U6473">
        <v>3343.4940000000001</v>
      </c>
      <c r="V6473">
        <v>17</v>
      </c>
      <c r="W6473">
        <v>1.655</v>
      </c>
      <c r="X6473">
        <v>2.6749999999999998</v>
      </c>
      <c r="Y6473" s="8">
        <v>43412</v>
      </c>
    </row>
    <row r="6474" spans="1:25" x14ac:dyDescent="0.25">
      <c r="A6474">
        <v>-111.97833266000001</v>
      </c>
      <c r="B6474">
        <v>33.079923219999998</v>
      </c>
      <c r="C6474" t="s">
        <v>563</v>
      </c>
      <c r="D6474" t="s">
        <v>562</v>
      </c>
      <c r="E6474" t="s">
        <v>561</v>
      </c>
      <c r="F6474">
        <v>3952</v>
      </c>
      <c r="G6474">
        <v>182</v>
      </c>
      <c r="H6474">
        <v>13.333</v>
      </c>
      <c r="I6474">
        <v>2.4929999999999999</v>
      </c>
      <c r="J6474">
        <v>1</v>
      </c>
      <c r="K6474">
        <v>1172.4770000000001</v>
      </c>
      <c r="L6474" t="s">
        <v>560</v>
      </c>
      <c r="M6474" t="s">
        <v>559</v>
      </c>
      <c r="N6474" s="8">
        <v>43412</v>
      </c>
      <c r="O6474">
        <v>0</v>
      </c>
      <c r="P6474">
        <v>0</v>
      </c>
      <c r="Q6474">
        <v>10183.74</v>
      </c>
      <c r="R6474">
        <v>1223.125</v>
      </c>
      <c r="S6474">
        <v>2.548</v>
      </c>
      <c r="T6474">
        <v>33</v>
      </c>
      <c r="U6474">
        <v>3706.4409999999998</v>
      </c>
      <c r="V6474">
        <v>17</v>
      </c>
      <c r="W6474">
        <v>1.7</v>
      </c>
      <c r="X6474">
        <v>2.7480000000000002</v>
      </c>
      <c r="Y6474" s="8">
        <v>43412</v>
      </c>
    </row>
    <row r="6475" spans="1:25" x14ac:dyDescent="0.25">
      <c r="A6475">
        <v>-111.97833300000001</v>
      </c>
      <c r="B6475">
        <v>33.07991723</v>
      </c>
      <c r="C6475" t="s">
        <v>563</v>
      </c>
      <c r="D6475" t="s">
        <v>562</v>
      </c>
      <c r="E6475" t="s">
        <v>561</v>
      </c>
      <c r="F6475">
        <v>3953</v>
      </c>
      <c r="G6475">
        <v>180</v>
      </c>
      <c r="H6475">
        <v>13.333</v>
      </c>
      <c r="I6475">
        <v>2.3620000000000001</v>
      </c>
      <c r="J6475">
        <v>1</v>
      </c>
      <c r="K6475">
        <v>1172.48</v>
      </c>
      <c r="L6475" t="s">
        <v>560</v>
      </c>
      <c r="M6475" t="s">
        <v>559</v>
      </c>
      <c r="N6475" s="8">
        <v>43412</v>
      </c>
      <c r="O6475">
        <v>0</v>
      </c>
      <c r="P6475">
        <v>0</v>
      </c>
      <c r="Q6475">
        <v>9698.7029999999995</v>
      </c>
      <c r="R6475">
        <v>1229.585</v>
      </c>
      <c r="S6475">
        <v>2.5619999999999998</v>
      </c>
      <c r="T6475">
        <v>33</v>
      </c>
      <c r="U6475">
        <v>3726.0140000000001</v>
      </c>
      <c r="V6475">
        <v>17</v>
      </c>
      <c r="W6475">
        <v>1.611</v>
      </c>
      <c r="X6475">
        <v>2.6030000000000002</v>
      </c>
      <c r="Y6475" s="8">
        <v>43412</v>
      </c>
    </row>
    <row r="6476" spans="1:25" x14ac:dyDescent="0.25">
      <c r="A6476">
        <v>-111.97833300000001</v>
      </c>
      <c r="B6476">
        <v>33.079910230000003</v>
      </c>
      <c r="C6476" t="s">
        <v>563</v>
      </c>
      <c r="D6476" t="s">
        <v>562</v>
      </c>
      <c r="E6476" t="s">
        <v>561</v>
      </c>
      <c r="F6476">
        <v>3954</v>
      </c>
      <c r="G6476">
        <v>180</v>
      </c>
      <c r="H6476">
        <v>13.333</v>
      </c>
      <c r="I6476">
        <v>2.2970000000000002</v>
      </c>
      <c r="J6476">
        <v>1</v>
      </c>
      <c r="K6476">
        <v>1172.5070000000001</v>
      </c>
      <c r="L6476" t="s">
        <v>560</v>
      </c>
      <c r="M6476" t="s">
        <v>559</v>
      </c>
      <c r="N6476" s="8">
        <v>43412</v>
      </c>
      <c r="O6476">
        <v>0</v>
      </c>
      <c r="P6476">
        <v>0</v>
      </c>
      <c r="Q6476">
        <v>9783.0859999999993</v>
      </c>
      <c r="R6476">
        <v>1275.7190000000001</v>
      </c>
      <c r="S6476">
        <v>2.6579999999999999</v>
      </c>
      <c r="T6476">
        <v>33</v>
      </c>
      <c r="U6476">
        <v>3865.8159999999998</v>
      </c>
      <c r="V6476">
        <v>17</v>
      </c>
      <c r="W6476">
        <v>1.5660000000000001</v>
      </c>
      <c r="X6476">
        <v>2.5310000000000001</v>
      </c>
      <c r="Y6476" s="8">
        <v>43412</v>
      </c>
    </row>
    <row r="6477" spans="1:25" x14ac:dyDescent="0.25">
      <c r="A6477">
        <v>-111.97833266000001</v>
      </c>
      <c r="B6477">
        <v>33.079903219999998</v>
      </c>
      <c r="C6477" t="s">
        <v>563</v>
      </c>
      <c r="D6477" t="s">
        <v>562</v>
      </c>
      <c r="E6477" t="s">
        <v>561</v>
      </c>
      <c r="F6477">
        <v>3955</v>
      </c>
      <c r="G6477">
        <v>182</v>
      </c>
      <c r="H6477">
        <v>13.333</v>
      </c>
      <c r="I6477">
        <v>2.4279999999999999</v>
      </c>
      <c r="J6477">
        <v>1</v>
      </c>
      <c r="K6477">
        <v>1172.5070000000001</v>
      </c>
      <c r="L6477" t="s">
        <v>560</v>
      </c>
      <c r="M6477" t="s">
        <v>559</v>
      </c>
      <c r="N6477" s="8">
        <v>43412</v>
      </c>
      <c r="O6477">
        <v>0</v>
      </c>
      <c r="P6477">
        <v>0</v>
      </c>
      <c r="Q6477">
        <v>9672.98</v>
      </c>
      <c r="R6477">
        <v>1193.18</v>
      </c>
      <c r="S6477">
        <v>2.4860000000000002</v>
      </c>
      <c r="T6477">
        <v>33</v>
      </c>
      <c r="U6477">
        <v>3615.6959999999999</v>
      </c>
      <c r="V6477">
        <v>17</v>
      </c>
      <c r="W6477">
        <v>1.655</v>
      </c>
      <c r="X6477">
        <v>2.6749999999999998</v>
      </c>
      <c r="Y6477" s="8">
        <v>43412</v>
      </c>
    </row>
    <row r="6478" spans="1:25" x14ac:dyDescent="0.25">
      <c r="A6478">
        <v>-111.97833303</v>
      </c>
      <c r="B6478">
        <v>33.079897180000003</v>
      </c>
      <c r="C6478" t="s">
        <v>563</v>
      </c>
      <c r="D6478" t="s">
        <v>562</v>
      </c>
      <c r="E6478" t="s">
        <v>561</v>
      </c>
      <c r="F6478">
        <v>3956</v>
      </c>
      <c r="G6478">
        <v>174</v>
      </c>
      <c r="H6478">
        <v>13.333</v>
      </c>
      <c r="I6478">
        <v>2.4929999999999999</v>
      </c>
      <c r="J6478">
        <v>1</v>
      </c>
      <c r="K6478">
        <v>1172.4970000000001</v>
      </c>
      <c r="L6478" t="s">
        <v>560</v>
      </c>
      <c r="M6478" t="s">
        <v>559</v>
      </c>
      <c r="N6478" s="8">
        <v>43412</v>
      </c>
      <c r="O6478">
        <v>0</v>
      </c>
      <c r="P6478">
        <v>0</v>
      </c>
      <c r="Q6478">
        <v>9323.6610000000001</v>
      </c>
      <c r="R6478">
        <v>1119.825</v>
      </c>
      <c r="S6478">
        <v>2.3330000000000002</v>
      </c>
      <c r="T6478">
        <v>33</v>
      </c>
      <c r="U6478">
        <v>3393.4090000000001</v>
      </c>
      <c r="V6478">
        <v>17</v>
      </c>
      <c r="W6478">
        <v>1.7</v>
      </c>
      <c r="X6478">
        <v>2.7480000000000002</v>
      </c>
      <c r="Y6478" s="8">
        <v>43412</v>
      </c>
    </row>
    <row r="6479" spans="1:25" x14ac:dyDescent="0.25">
      <c r="A6479">
        <v>-111.97833251</v>
      </c>
      <c r="B6479">
        <v>33.079890210000002</v>
      </c>
      <c r="C6479" t="s">
        <v>563</v>
      </c>
      <c r="D6479" t="s">
        <v>562</v>
      </c>
      <c r="E6479" t="s">
        <v>561</v>
      </c>
      <c r="F6479">
        <v>3957</v>
      </c>
      <c r="G6479">
        <v>177</v>
      </c>
      <c r="H6479">
        <v>13.333</v>
      </c>
      <c r="I6479">
        <v>2.4609999999999999</v>
      </c>
      <c r="J6479">
        <v>1</v>
      </c>
      <c r="K6479">
        <v>1172.434</v>
      </c>
      <c r="L6479" t="s">
        <v>560</v>
      </c>
      <c r="M6479" t="s">
        <v>559</v>
      </c>
      <c r="N6479" s="8">
        <v>43412</v>
      </c>
      <c r="O6479">
        <v>0</v>
      </c>
      <c r="P6479">
        <v>0</v>
      </c>
      <c r="Q6479">
        <v>8630.6959999999999</v>
      </c>
      <c r="R6479">
        <v>1050.4169999999999</v>
      </c>
      <c r="S6479">
        <v>2.1880000000000002</v>
      </c>
      <c r="T6479">
        <v>33</v>
      </c>
      <c r="U6479">
        <v>3183.0830000000001</v>
      </c>
      <c r="V6479">
        <v>17</v>
      </c>
      <c r="W6479">
        <v>1.6779999999999999</v>
      </c>
      <c r="X6479">
        <v>2.7109999999999999</v>
      </c>
      <c r="Y6479" s="8">
        <v>43412</v>
      </c>
    </row>
    <row r="6480" spans="1:25" x14ac:dyDescent="0.25">
      <c r="A6480">
        <v>-111.97833267999999</v>
      </c>
      <c r="B6480">
        <v>33.079884210000003</v>
      </c>
      <c r="C6480" t="s">
        <v>563</v>
      </c>
      <c r="D6480" t="s">
        <v>562</v>
      </c>
      <c r="E6480" t="s">
        <v>561</v>
      </c>
      <c r="F6480">
        <v>3958</v>
      </c>
      <c r="G6480">
        <v>176</v>
      </c>
      <c r="H6480">
        <v>13.333</v>
      </c>
      <c r="I6480">
        <v>2.4609999999999999</v>
      </c>
      <c r="J6480">
        <v>1</v>
      </c>
      <c r="K6480">
        <v>1172.4380000000001</v>
      </c>
      <c r="L6480" t="s">
        <v>560</v>
      </c>
      <c r="M6480" t="s">
        <v>559</v>
      </c>
      <c r="N6480" s="8">
        <v>43412</v>
      </c>
      <c r="O6480">
        <v>0</v>
      </c>
      <c r="P6480">
        <v>0</v>
      </c>
      <c r="Q6480">
        <v>10240.418</v>
      </c>
      <c r="R6480">
        <v>1246.3320000000001</v>
      </c>
      <c r="S6480">
        <v>2.597</v>
      </c>
      <c r="T6480">
        <v>33</v>
      </c>
      <c r="U6480">
        <v>3776.7629999999999</v>
      </c>
      <c r="V6480">
        <v>17</v>
      </c>
      <c r="W6480">
        <v>1.6779999999999999</v>
      </c>
      <c r="X6480">
        <v>2.7109999999999999</v>
      </c>
      <c r="Y6480" s="8">
        <v>43412</v>
      </c>
    </row>
    <row r="6481" spans="1:25" x14ac:dyDescent="0.25">
      <c r="A6481">
        <v>-111.97833199999999</v>
      </c>
      <c r="B6481">
        <v>33.079877230000001</v>
      </c>
      <c r="C6481" t="s">
        <v>563</v>
      </c>
      <c r="D6481" t="s">
        <v>562</v>
      </c>
      <c r="E6481" t="s">
        <v>561</v>
      </c>
      <c r="F6481">
        <v>3959</v>
      </c>
      <c r="G6481">
        <v>180</v>
      </c>
      <c r="H6481">
        <v>13.333</v>
      </c>
      <c r="I6481">
        <v>2.2639999999999998</v>
      </c>
      <c r="J6481">
        <v>1</v>
      </c>
      <c r="K6481">
        <v>1172.431</v>
      </c>
      <c r="L6481" t="s">
        <v>560</v>
      </c>
      <c r="M6481" t="s">
        <v>559</v>
      </c>
      <c r="N6481" s="8">
        <v>43412</v>
      </c>
      <c r="O6481">
        <v>0</v>
      </c>
      <c r="P6481">
        <v>0</v>
      </c>
      <c r="Q6481">
        <v>8179.8639999999996</v>
      </c>
      <c r="R6481">
        <v>1082.117</v>
      </c>
      <c r="S6481">
        <v>2.254</v>
      </c>
      <c r="T6481">
        <v>33</v>
      </c>
      <c r="U6481">
        <v>3279.143</v>
      </c>
      <c r="V6481">
        <v>17</v>
      </c>
      <c r="W6481">
        <v>1.5429999999999999</v>
      </c>
      <c r="X6481">
        <v>2.4950000000000001</v>
      </c>
      <c r="Y6481" s="8">
        <v>43412</v>
      </c>
    </row>
    <row r="6482" spans="1:25" x14ac:dyDescent="0.25">
      <c r="A6482">
        <v>-111.97833134</v>
      </c>
      <c r="B6482">
        <v>33.079871220000001</v>
      </c>
      <c r="C6482" t="s">
        <v>563</v>
      </c>
      <c r="D6482" t="s">
        <v>562</v>
      </c>
      <c r="E6482" t="s">
        <v>561</v>
      </c>
      <c r="F6482">
        <v>3960</v>
      </c>
      <c r="G6482">
        <v>178</v>
      </c>
      <c r="H6482">
        <v>13.333</v>
      </c>
      <c r="I6482">
        <v>2.3620000000000001</v>
      </c>
      <c r="J6482">
        <v>1</v>
      </c>
      <c r="K6482">
        <v>1172.4670000000001</v>
      </c>
      <c r="L6482" t="s">
        <v>560</v>
      </c>
      <c r="M6482" t="s">
        <v>559</v>
      </c>
      <c r="N6482" s="8">
        <v>43412</v>
      </c>
      <c r="O6482">
        <v>0</v>
      </c>
      <c r="P6482">
        <v>0</v>
      </c>
      <c r="Q6482">
        <v>7595.7929999999997</v>
      </c>
      <c r="R6482">
        <v>962.98099999999999</v>
      </c>
      <c r="S6482">
        <v>2.0059999999999998</v>
      </c>
      <c r="T6482">
        <v>33</v>
      </c>
      <c r="U6482">
        <v>2918.125</v>
      </c>
      <c r="V6482">
        <v>17</v>
      </c>
      <c r="W6482">
        <v>1.611</v>
      </c>
      <c r="X6482">
        <v>2.6030000000000002</v>
      </c>
      <c r="Y6482" s="8">
        <v>43412</v>
      </c>
    </row>
    <row r="6483" spans="1:25" x14ac:dyDescent="0.25">
      <c r="A6483">
        <v>-111.97833113999999</v>
      </c>
      <c r="B6483">
        <v>33.079864190000002</v>
      </c>
      <c r="C6483" t="s">
        <v>563</v>
      </c>
      <c r="D6483" t="s">
        <v>562</v>
      </c>
      <c r="E6483" t="s">
        <v>561</v>
      </c>
      <c r="F6483">
        <v>3961</v>
      </c>
      <c r="G6483">
        <v>185</v>
      </c>
      <c r="H6483">
        <v>13.333</v>
      </c>
      <c r="I6483">
        <v>2.2970000000000002</v>
      </c>
      <c r="J6483">
        <v>1</v>
      </c>
      <c r="K6483">
        <v>1172.5519999999999</v>
      </c>
      <c r="L6483" t="s">
        <v>560</v>
      </c>
      <c r="M6483" t="s">
        <v>559</v>
      </c>
      <c r="N6483" s="8">
        <v>43412</v>
      </c>
      <c r="O6483">
        <v>0</v>
      </c>
      <c r="P6483">
        <v>0</v>
      </c>
      <c r="Q6483">
        <v>7315.7089999999998</v>
      </c>
      <c r="R6483">
        <v>953.97199999999998</v>
      </c>
      <c r="S6483">
        <v>1.9870000000000001</v>
      </c>
      <c r="T6483">
        <v>33</v>
      </c>
      <c r="U6483">
        <v>2890.8249999999998</v>
      </c>
      <c r="V6483">
        <v>17</v>
      </c>
      <c r="W6483">
        <v>1.5660000000000001</v>
      </c>
      <c r="X6483">
        <v>2.5310000000000001</v>
      </c>
      <c r="Y6483" s="8">
        <v>43412</v>
      </c>
    </row>
    <row r="6484" spans="1:25" x14ac:dyDescent="0.25">
      <c r="A6484">
        <v>-111.97833180000001</v>
      </c>
      <c r="B6484">
        <v>33.079858160000001</v>
      </c>
      <c r="C6484" t="s">
        <v>563</v>
      </c>
      <c r="D6484" t="s">
        <v>562</v>
      </c>
      <c r="E6484" t="s">
        <v>561</v>
      </c>
      <c r="F6484">
        <v>3962</v>
      </c>
      <c r="G6484">
        <v>187</v>
      </c>
      <c r="H6484">
        <v>13.333</v>
      </c>
      <c r="I6484">
        <v>2.2639999999999998</v>
      </c>
      <c r="J6484">
        <v>1</v>
      </c>
      <c r="K6484">
        <v>1172.4970000000001</v>
      </c>
      <c r="L6484" t="s">
        <v>560</v>
      </c>
      <c r="M6484" t="s">
        <v>559</v>
      </c>
      <c r="N6484" s="8">
        <v>43412</v>
      </c>
      <c r="O6484">
        <v>0</v>
      </c>
      <c r="P6484">
        <v>0</v>
      </c>
      <c r="Q6484">
        <v>10071.982</v>
      </c>
      <c r="R6484">
        <v>1332.4259999999999</v>
      </c>
      <c r="S6484">
        <v>2.7759999999999998</v>
      </c>
      <c r="T6484">
        <v>33</v>
      </c>
      <c r="U6484">
        <v>4037.6550000000002</v>
      </c>
      <c r="V6484">
        <v>17</v>
      </c>
      <c r="W6484">
        <v>1.5429999999999999</v>
      </c>
      <c r="X6484">
        <v>2.4950000000000001</v>
      </c>
      <c r="Y6484" s="8">
        <v>43412</v>
      </c>
    </row>
    <row r="6485" spans="1:25" x14ac:dyDescent="0.25">
      <c r="A6485">
        <v>-111.97833129999999</v>
      </c>
      <c r="B6485">
        <v>33.079851099999999</v>
      </c>
      <c r="C6485" t="s">
        <v>563</v>
      </c>
      <c r="D6485" t="s">
        <v>562</v>
      </c>
      <c r="E6485" t="s">
        <v>561</v>
      </c>
      <c r="F6485">
        <v>3963</v>
      </c>
      <c r="G6485">
        <v>190</v>
      </c>
      <c r="H6485">
        <v>13.333</v>
      </c>
      <c r="I6485">
        <v>2.4609999999999999</v>
      </c>
      <c r="J6485">
        <v>1</v>
      </c>
      <c r="K6485">
        <v>1172.441</v>
      </c>
      <c r="L6485" t="s">
        <v>560</v>
      </c>
      <c r="M6485" t="s">
        <v>559</v>
      </c>
      <c r="N6485" s="8">
        <v>43412</v>
      </c>
      <c r="O6485">
        <v>0</v>
      </c>
      <c r="P6485">
        <v>0</v>
      </c>
      <c r="Q6485">
        <v>10835.009</v>
      </c>
      <c r="R6485">
        <v>1318.6980000000001</v>
      </c>
      <c r="S6485">
        <v>2.7469999999999999</v>
      </c>
      <c r="T6485">
        <v>33</v>
      </c>
      <c r="U6485">
        <v>3996.0540000000001</v>
      </c>
      <c r="V6485">
        <v>17</v>
      </c>
      <c r="W6485">
        <v>1.6779999999999999</v>
      </c>
      <c r="X6485">
        <v>2.7109999999999999</v>
      </c>
      <c r="Y6485" s="8">
        <v>43412</v>
      </c>
    </row>
    <row r="6486" spans="1:25" x14ac:dyDescent="0.25">
      <c r="A6486">
        <v>-111.97833332</v>
      </c>
      <c r="B6486">
        <v>33.079845210000002</v>
      </c>
      <c r="C6486" t="s">
        <v>563</v>
      </c>
      <c r="D6486" t="s">
        <v>562</v>
      </c>
      <c r="E6486" t="s">
        <v>561</v>
      </c>
      <c r="F6486">
        <v>3964</v>
      </c>
      <c r="G6486">
        <v>184</v>
      </c>
      <c r="H6486">
        <v>13.333</v>
      </c>
      <c r="I6486">
        <v>2.2970000000000002</v>
      </c>
      <c r="J6486">
        <v>1</v>
      </c>
      <c r="K6486">
        <v>1172.49</v>
      </c>
      <c r="L6486" t="s">
        <v>560</v>
      </c>
      <c r="M6486" t="s">
        <v>559</v>
      </c>
      <c r="N6486" s="8">
        <v>43412</v>
      </c>
      <c r="O6486">
        <v>0</v>
      </c>
      <c r="P6486">
        <v>0</v>
      </c>
      <c r="Q6486">
        <v>10312.022000000001</v>
      </c>
      <c r="R6486">
        <v>1344.693</v>
      </c>
      <c r="S6486">
        <v>2.8010000000000002</v>
      </c>
      <c r="T6486">
        <v>33</v>
      </c>
      <c r="U6486">
        <v>4074.8270000000002</v>
      </c>
      <c r="V6486">
        <v>17</v>
      </c>
      <c r="W6486">
        <v>1.5660000000000001</v>
      </c>
      <c r="X6486">
        <v>2.5310000000000001</v>
      </c>
      <c r="Y6486" s="8">
        <v>43412</v>
      </c>
    </row>
    <row r="6487" spans="1:25" x14ac:dyDescent="0.25">
      <c r="A6487">
        <v>-111.97833366</v>
      </c>
      <c r="B6487">
        <v>33.079838219999999</v>
      </c>
      <c r="C6487" t="s">
        <v>563</v>
      </c>
      <c r="D6487" t="s">
        <v>562</v>
      </c>
      <c r="E6487" t="s">
        <v>561</v>
      </c>
      <c r="F6487">
        <v>3965</v>
      </c>
      <c r="G6487">
        <v>182</v>
      </c>
      <c r="H6487">
        <v>13.333</v>
      </c>
      <c r="I6487">
        <v>2.4279999999999999</v>
      </c>
      <c r="J6487">
        <v>1</v>
      </c>
      <c r="K6487">
        <v>1172.4929999999999</v>
      </c>
      <c r="L6487" t="s">
        <v>560</v>
      </c>
      <c r="M6487" t="s">
        <v>559</v>
      </c>
      <c r="N6487" s="8">
        <v>43412</v>
      </c>
      <c r="O6487">
        <v>0</v>
      </c>
      <c r="P6487">
        <v>0</v>
      </c>
      <c r="Q6487">
        <v>11267.445</v>
      </c>
      <c r="R6487">
        <v>1389.86</v>
      </c>
      <c r="S6487">
        <v>2.8959999999999999</v>
      </c>
      <c r="T6487">
        <v>33</v>
      </c>
      <c r="U6487">
        <v>4211.6959999999999</v>
      </c>
      <c r="V6487">
        <v>17</v>
      </c>
      <c r="W6487">
        <v>1.655</v>
      </c>
      <c r="X6487">
        <v>2.6749999999999998</v>
      </c>
      <c r="Y6487" s="8">
        <v>43412</v>
      </c>
    </row>
    <row r="6488" spans="1:25" x14ac:dyDescent="0.25">
      <c r="A6488">
        <v>-111.97833349</v>
      </c>
      <c r="B6488">
        <v>33.079832209999999</v>
      </c>
      <c r="C6488" t="s">
        <v>563</v>
      </c>
      <c r="D6488" t="s">
        <v>562</v>
      </c>
      <c r="E6488" t="s">
        <v>561</v>
      </c>
      <c r="F6488">
        <v>3966</v>
      </c>
      <c r="G6488">
        <v>183</v>
      </c>
      <c r="H6488">
        <v>13.333</v>
      </c>
      <c r="I6488">
        <v>2.3290000000000002</v>
      </c>
      <c r="J6488">
        <v>1</v>
      </c>
      <c r="K6488">
        <v>1172.4179999999999</v>
      </c>
      <c r="L6488" t="s">
        <v>560</v>
      </c>
      <c r="M6488" t="s">
        <v>559</v>
      </c>
      <c r="N6488" s="8">
        <v>43412</v>
      </c>
      <c r="O6488">
        <v>0</v>
      </c>
      <c r="P6488">
        <v>0</v>
      </c>
      <c r="Q6488">
        <v>12078.116</v>
      </c>
      <c r="R6488">
        <v>1552.809</v>
      </c>
      <c r="S6488">
        <v>3.2349999999999999</v>
      </c>
      <c r="T6488">
        <v>33</v>
      </c>
      <c r="U6488">
        <v>4705.4830000000002</v>
      </c>
      <c r="V6488">
        <v>17</v>
      </c>
      <c r="W6488">
        <v>1.5880000000000001</v>
      </c>
      <c r="X6488">
        <v>2.5670000000000002</v>
      </c>
      <c r="Y6488" s="8">
        <v>43412</v>
      </c>
    </row>
    <row r="6489" spans="1:25" x14ac:dyDescent="0.25">
      <c r="A6489">
        <v>-111.97833386000001</v>
      </c>
      <c r="B6489">
        <v>33.079825190000001</v>
      </c>
      <c r="C6489" t="s">
        <v>563</v>
      </c>
      <c r="D6489" t="s">
        <v>562</v>
      </c>
      <c r="E6489" t="s">
        <v>561</v>
      </c>
      <c r="F6489">
        <v>3967</v>
      </c>
      <c r="G6489">
        <v>175</v>
      </c>
      <c r="H6489">
        <v>13.333</v>
      </c>
      <c r="I6489">
        <v>2.2639999999999998</v>
      </c>
      <c r="J6489">
        <v>1</v>
      </c>
      <c r="K6489">
        <v>1172.3789999999999</v>
      </c>
      <c r="L6489" t="s">
        <v>560</v>
      </c>
      <c r="M6489" t="s">
        <v>559</v>
      </c>
      <c r="N6489" s="8">
        <v>43412</v>
      </c>
      <c r="O6489">
        <v>0</v>
      </c>
      <c r="P6489">
        <v>0</v>
      </c>
      <c r="Q6489">
        <v>12834.865</v>
      </c>
      <c r="R6489">
        <v>1697.9290000000001</v>
      </c>
      <c r="S6489">
        <v>3.5369999999999999</v>
      </c>
      <c r="T6489">
        <v>33</v>
      </c>
      <c r="U6489">
        <v>5145.2389999999996</v>
      </c>
      <c r="V6489">
        <v>17</v>
      </c>
      <c r="W6489">
        <v>1.5429999999999999</v>
      </c>
      <c r="X6489">
        <v>2.4950000000000001</v>
      </c>
      <c r="Y6489" s="8">
        <v>43412</v>
      </c>
    </row>
    <row r="6490" spans="1:25" x14ac:dyDescent="0.25">
      <c r="A6490">
        <v>-111.97833317</v>
      </c>
      <c r="B6490">
        <v>33.079819219999997</v>
      </c>
      <c r="C6490" t="s">
        <v>563</v>
      </c>
      <c r="D6490" t="s">
        <v>562</v>
      </c>
      <c r="E6490" t="s">
        <v>561</v>
      </c>
      <c r="F6490">
        <v>3968</v>
      </c>
      <c r="G6490">
        <v>179</v>
      </c>
      <c r="H6490">
        <v>13.333</v>
      </c>
      <c r="I6490">
        <v>2.3620000000000001</v>
      </c>
      <c r="J6490">
        <v>1</v>
      </c>
      <c r="K6490">
        <v>1172.3489999999999</v>
      </c>
      <c r="L6490" t="s">
        <v>560</v>
      </c>
      <c r="M6490" t="s">
        <v>559</v>
      </c>
      <c r="N6490" s="8">
        <v>43412</v>
      </c>
      <c r="O6490">
        <v>0</v>
      </c>
      <c r="P6490">
        <v>0</v>
      </c>
      <c r="Q6490">
        <v>11672.285</v>
      </c>
      <c r="R6490">
        <v>1479.7919999999999</v>
      </c>
      <c r="S6490">
        <v>3.0830000000000002</v>
      </c>
      <c r="T6490">
        <v>33</v>
      </c>
      <c r="U6490">
        <v>4484.2179999999998</v>
      </c>
      <c r="V6490">
        <v>17</v>
      </c>
      <c r="W6490">
        <v>1.611</v>
      </c>
      <c r="X6490">
        <v>2.6030000000000002</v>
      </c>
      <c r="Y6490" s="8">
        <v>43412</v>
      </c>
    </row>
    <row r="6491" spans="1:25" x14ac:dyDescent="0.25">
      <c r="A6491">
        <v>-111.97833334000001</v>
      </c>
      <c r="B6491">
        <v>33.079813219999998</v>
      </c>
      <c r="C6491" t="s">
        <v>563</v>
      </c>
      <c r="D6491" t="s">
        <v>562</v>
      </c>
      <c r="E6491" t="s">
        <v>561</v>
      </c>
      <c r="F6491">
        <v>3969</v>
      </c>
      <c r="G6491">
        <v>178</v>
      </c>
      <c r="H6491">
        <v>13.333</v>
      </c>
      <c r="I6491">
        <v>2.2639999999999998</v>
      </c>
      <c r="J6491">
        <v>1</v>
      </c>
      <c r="K6491">
        <v>1172.3820000000001</v>
      </c>
      <c r="L6491" t="s">
        <v>560</v>
      </c>
      <c r="M6491" t="s">
        <v>559</v>
      </c>
      <c r="N6491" s="8">
        <v>43412</v>
      </c>
      <c r="O6491">
        <v>0</v>
      </c>
      <c r="P6491">
        <v>0</v>
      </c>
      <c r="Q6491">
        <v>12993.055</v>
      </c>
      <c r="R6491">
        <v>1718.856</v>
      </c>
      <c r="S6491">
        <v>3.581</v>
      </c>
      <c r="T6491">
        <v>33</v>
      </c>
      <c r="U6491">
        <v>5208.6540000000005</v>
      </c>
      <c r="V6491">
        <v>17</v>
      </c>
      <c r="W6491">
        <v>1.5429999999999999</v>
      </c>
      <c r="X6491">
        <v>2.4950000000000001</v>
      </c>
      <c r="Y6491" s="8">
        <v>43412</v>
      </c>
    </row>
    <row r="6492" spans="1:25" x14ac:dyDescent="0.25">
      <c r="A6492">
        <v>-111.97833366</v>
      </c>
      <c r="B6492">
        <v>33.079806220000002</v>
      </c>
      <c r="C6492" t="s">
        <v>563</v>
      </c>
      <c r="D6492" t="s">
        <v>562</v>
      </c>
      <c r="E6492" t="s">
        <v>561</v>
      </c>
      <c r="F6492">
        <v>3970</v>
      </c>
      <c r="G6492">
        <v>182</v>
      </c>
      <c r="H6492">
        <v>13.333</v>
      </c>
      <c r="I6492">
        <v>2.3290000000000002</v>
      </c>
      <c r="J6492">
        <v>1</v>
      </c>
      <c r="K6492">
        <v>1172.434</v>
      </c>
      <c r="L6492" t="s">
        <v>560</v>
      </c>
      <c r="M6492" t="s">
        <v>559</v>
      </c>
      <c r="N6492" s="8">
        <v>43412</v>
      </c>
      <c r="O6492">
        <v>0</v>
      </c>
      <c r="P6492">
        <v>0</v>
      </c>
      <c r="Q6492">
        <v>12068.973</v>
      </c>
      <c r="R6492">
        <v>1551.634</v>
      </c>
      <c r="S6492">
        <v>3.2330000000000001</v>
      </c>
      <c r="T6492">
        <v>33</v>
      </c>
      <c r="U6492">
        <v>4701.9210000000003</v>
      </c>
      <c r="V6492">
        <v>17</v>
      </c>
      <c r="W6492">
        <v>1.5880000000000001</v>
      </c>
      <c r="X6492">
        <v>2.5670000000000002</v>
      </c>
      <c r="Y6492" s="8">
        <v>43412</v>
      </c>
    </row>
    <row r="6493" spans="1:25" x14ac:dyDescent="0.25">
      <c r="A6493">
        <v>-111.97833366</v>
      </c>
      <c r="B6493">
        <v>33.079800220000003</v>
      </c>
      <c r="C6493" t="s">
        <v>563</v>
      </c>
      <c r="D6493" t="s">
        <v>562</v>
      </c>
      <c r="E6493" t="s">
        <v>561</v>
      </c>
      <c r="F6493">
        <v>3971</v>
      </c>
      <c r="G6493">
        <v>182</v>
      </c>
      <c r="H6493">
        <v>13.333</v>
      </c>
      <c r="I6493">
        <v>2.3290000000000002</v>
      </c>
      <c r="J6493">
        <v>1</v>
      </c>
      <c r="K6493">
        <v>1172.47</v>
      </c>
      <c r="L6493" t="s">
        <v>560</v>
      </c>
      <c r="M6493" t="s">
        <v>559</v>
      </c>
      <c r="N6493" s="8">
        <v>43412</v>
      </c>
      <c r="O6493">
        <v>0</v>
      </c>
      <c r="P6493">
        <v>0</v>
      </c>
      <c r="Q6493">
        <v>12985.343999999999</v>
      </c>
      <c r="R6493">
        <v>1669.4459999999999</v>
      </c>
      <c r="S6493">
        <v>3.4780000000000002</v>
      </c>
      <c r="T6493">
        <v>33</v>
      </c>
      <c r="U6493">
        <v>5058.9269999999997</v>
      </c>
      <c r="V6493">
        <v>17</v>
      </c>
      <c r="W6493">
        <v>1.5880000000000001</v>
      </c>
      <c r="X6493">
        <v>2.5670000000000002</v>
      </c>
      <c r="Y6493" s="8">
        <v>43412</v>
      </c>
    </row>
    <row r="6494" spans="1:25" x14ac:dyDescent="0.25">
      <c r="A6494">
        <v>-111.97833468</v>
      </c>
      <c r="B6494">
        <v>33.079793209999998</v>
      </c>
      <c r="C6494" t="s">
        <v>563</v>
      </c>
      <c r="D6494" t="s">
        <v>562</v>
      </c>
      <c r="E6494" t="s">
        <v>561</v>
      </c>
      <c r="F6494">
        <v>3972</v>
      </c>
      <c r="G6494">
        <v>176</v>
      </c>
      <c r="H6494">
        <v>13.333</v>
      </c>
      <c r="I6494">
        <v>2.3620000000000001</v>
      </c>
      <c r="J6494">
        <v>1</v>
      </c>
      <c r="K6494">
        <v>1172.425</v>
      </c>
      <c r="L6494" t="s">
        <v>560</v>
      </c>
      <c r="M6494" t="s">
        <v>559</v>
      </c>
      <c r="N6494" s="8">
        <v>43412</v>
      </c>
      <c r="O6494">
        <v>0</v>
      </c>
      <c r="P6494">
        <v>0</v>
      </c>
      <c r="Q6494">
        <v>12190.15</v>
      </c>
      <c r="R6494">
        <v>1545.4459999999999</v>
      </c>
      <c r="S6494">
        <v>3.22</v>
      </c>
      <c r="T6494">
        <v>33</v>
      </c>
      <c r="U6494">
        <v>4683.17</v>
      </c>
      <c r="V6494">
        <v>17</v>
      </c>
      <c r="W6494">
        <v>1.611</v>
      </c>
      <c r="X6494">
        <v>2.6030000000000002</v>
      </c>
      <c r="Y6494" s="8">
        <v>43412</v>
      </c>
    </row>
    <row r="6495" spans="1:25" x14ac:dyDescent="0.25">
      <c r="A6495">
        <v>-111.97833332</v>
      </c>
      <c r="B6495">
        <v>33.079787209999999</v>
      </c>
      <c r="C6495" t="s">
        <v>563</v>
      </c>
      <c r="D6495" t="s">
        <v>562</v>
      </c>
      <c r="E6495" t="s">
        <v>561</v>
      </c>
      <c r="F6495">
        <v>3973</v>
      </c>
      <c r="G6495">
        <v>184</v>
      </c>
      <c r="H6495">
        <v>13.333</v>
      </c>
      <c r="I6495">
        <v>2.2970000000000002</v>
      </c>
      <c r="J6495">
        <v>1</v>
      </c>
      <c r="K6495">
        <v>1172.4179999999999</v>
      </c>
      <c r="L6495" t="s">
        <v>560</v>
      </c>
      <c r="M6495" t="s">
        <v>559</v>
      </c>
      <c r="N6495" s="8">
        <v>43412</v>
      </c>
      <c r="O6495">
        <v>0</v>
      </c>
      <c r="P6495">
        <v>0</v>
      </c>
      <c r="Q6495">
        <v>12753.014999999999</v>
      </c>
      <c r="R6495">
        <v>1663</v>
      </c>
      <c r="S6495">
        <v>3.4649999999999999</v>
      </c>
      <c r="T6495">
        <v>33</v>
      </c>
      <c r="U6495">
        <v>5039.3919999999998</v>
      </c>
      <c r="V6495">
        <v>17</v>
      </c>
      <c r="W6495">
        <v>1.5660000000000001</v>
      </c>
      <c r="X6495">
        <v>2.5310000000000001</v>
      </c>
      <c r="Y6495" s="8">
        <v>43412</v>
      </c>
    </row>
    <row r="6496" spans="1:25" x14ac:dyDescent="0.25">
      <c r="A6496">
        <v>-111.97833383</v>
      </c>
      <c r="B6496">
        <v>33.079780220000004</v>
      </c>
      <c r="C6496" t="s">
        <v>563</v>
      </c>
      <c r="D6496" t="s">
        <v>562</v>
      </c>
      <c r="E6496" t="s">
        <v>561</v>
      </c>
      <c r="F6496">
        <v>3974</v>
      </c>
      <c r="G6496">
        <v>181</v>
      </c>
      <c r="H6496">
        <v>13.333</v>
      </c>
      <c r="I6496">
        <v>2.395</v>
      </c>
      <c r="J6496">
        <v>1</v>
      </c>
      <c r="K6496">
        <v>1172.4110000000001</v>
      </c>
      <c r="L6496" t="s">
        <v>560</v>
      </c>
      <c r="M6496" t="s">
        <v>559</v>
      </c>
      <c r="N6496" s="8">
        <v>43412</v>
      </c>
      <c r="O6496">
        <v>0</v>
      </c>
      <c r="P6496">
        <v>0</v>
      </c>
      <c r="Q6496">
        <v>11180.859</v>
      </c>
      <c r="R6496">
        <v>1398.0719999999999</v>
      </c>
      <c r="S6496">
        <v>2.9129999999999998</v>
      </c>
      <c r="T6496">
        <v>33</v>
      </c>
      <c r="U6496">
        <v>4236.5820000000003</v>
      </c>
      <c r="V6496">
        <v>17</v>
      </c>
      <c r="W6496">
        <v>1.633</v>
      </c>
      <c r="X6496">
        <v>2.6389999999999998</v>
      </c>
      <c r="Y6496" s="8">
        <v>43412</v>
      </c>
    </row>
    <row r="6497" spans="1:25" x14ac:dyDescent="0.25">
      <c r="A6497">
        <v>-111.97833366</v>
      </c>
      <c r="B6497">
        <v>33.079774219999997</v>
      </c>
      <c r="C6497" t="s">
        <v>563</v>
      </c>
      <c r="D6497" t="s">
        <v>562</v>
      </c>
      <c r="E6497" t="s">
        <v>561</v>
      </c>
      <c r="F6497">
        <v>3975</v>
      </c>
      <c r="G6497">
        <v>182</v>
      </c>
      <c r="H6497">
        <v>13.333</v>
      </c>
      <c r="I6497">
        <v>2.2970000000000002</v>
      </c>
      <c r="J6497">
        <v>1</v>
      </c>
      <c r="K6497">
        <v>1172.4280000000001</v>
      </c>
      <c r="L6497" t="s">
        <v>560</v>
      </c>
      <c r="M6497" t="s">
        <v>559</v>
      </c>
      <c r="N6497" s="8">
        <v>43412</v>
      </c>
      <c r="O6497">
        <v>0</v>
      </c>
      <c r="P6497">
        <v>0</v>
      </c>
      <c r="Q6497">
        <v>10862.825000000001</v>
      </c>
      <c r="R6497">
        <v>1416.518</v>
      </c>
      <c r="S6497">
        <v>2.9510000000000001</v>
      </c>
      <c r="T6497">
        <v>33</v>
      </c>
      <c r="U6497">
        <v>4292.4780000000001</v>
      </c>
      <c r="V6497">
        <v>17</v>
      </c>
      <c r="W6497">
        <v>1.5660000000000001</v>
      </c>
      <c r="X6497">
        <v>2.5310000000000001</v>
      </c>
      <c r="Y6497" s="8">
        <v>43412</v>
      </c>
    </row>
    <row r="6498" spans="1:25" x14ac:dyDescent="0.25">
      <c r="A6498">
        <v>-111.97833466</v>
      </c>
      <c r="B6498">
        <v>33.079767220000001</v>
      </c>
      <c r="C6498" t="s">
        <v>563</v>
      </c>
      <c r="D6498" t="s">
        <v>562</v>
      </c>
      <c r="E6498" t="s">
        <v>561</v>
      </c>
      <c r="F6498">
        <v>3976</v>
      </c>
      <c r="G6498">
        <v>182</v>
      </c>
      <c r="H6498">
        <v>13.333</v>
      </c>
      <c r="I6498">
        <v>2.2309999999999999</v>
      </c>
      <c r="J6498">
        <v>1</v>
      </c>
      <c r="K6498">
        <v>1172.454</v>
      </c>
      <c r="L6498" t="s">
        <v>560</v>
      </c>
      <c r="M6498" t="s">
        <v>559</v>
      </c>
      <c r="N6498" s="8">
        <v>43412</v>
      </c>
      <c r="O6498">
        <v>0</v>
      </c>
      <c r="P6498">
        <v>0</v>
      </c>
      <c r="Q6498">
        <v>11435.44</v>
      </c>
      <c r="R6498">
        <v>1535.0450000000001</v>
      </c>
      <c r="S6498">
        <v>3.198</v>
      </c>
      <c r="T6498">
        <v>33</v>
      </c>
      <c r="U6498">
        <v>4651.6530000000002</v>
      </c>
      <c r="V6498">
        <v>17</v>
      </c>
      <c r="W6498">
        <v>1.5209999999999999</v>
      </c>
      <c r="X6498">
        <v>2.4580000000000002</v>
      </c>
      <c r="Y6498" s="8">
        <v>43412</v>
      </c>
    </row>
    <row r="6499" spans="1:25" x14ac:dyDescent="0.25">
      <c r="A6499">
        <v>-111.97833482999999</v>
      </c>
      <c r="B6499">
        <v>33.079761220000002</v>
      </c>
      <c r="C6499" t="s">
        <v>563</v>
      </c>
      <c r="D6499" t="s">
        <v>562</v>
      </c>
      <c r="E6499" t="s">
        <v>561</v>
      </c>
      <c r="F6499">
        <v>3977</v>
      </c>
      <c r="G6499">
        <v>181</v>
      </c>
      <c r="H6499">
        <v>13.333</v>
      </c>
      <c r="I6499">
        <v>2.3290000000000002</v>
      </c>
      <c r="J6499">
        <v>1</v>
      </c>
      <c r="K6499">
        <v>1172.5160000000001</v>
      </c>
      <c r="L6499" t="s">
        <v>560</v>
      </c>
      <c r="M6499" t="s">
        <v>559</v>
      </c>
      <c r="N6499" s="8">
        <v>43412</v>
      </c>
      <c r="O6499">
        <v>0</v>
      </c>
      <c r="P6499">
        <v>0</v>
      </c>
      <c r="Q6499">
        <v>11078.74</v>
      </c>
      <c r="R6499">
        <v>1424.326</v>
      </c>
      <c r="S6499">
        <v>2.9670000000000001</v>
      </c>
      <c r="T6499">
        <v>33</v>
      </c>
      <c r="U6499">
        <v>4316.1379999999999</v>
      </c>
      <c r="V6499">
        <v>17</v>
      </c>
      <c r="W6499">
        <v>1.5880000000000001</v>
      </c>
      <c r="X6499">
        <v>2.5670000000000002</v>
      </c>
      <c r="Y6499" s="8">
        <v>43412</v>
      </c>
    </row>
    <row r="6500" spans="1:25" x14ac:dyDescent="0.25">
      <c r="A6500">
        <v>-111.97833482999999</v>
      </c>
      <c r="B6500">
        <v>33.079754219999998</v>
      </c>
      <c r="C6500" t="s">
        <v>563</v>
      </c>
      <c r="D6500" t="s">
        <v>562</v>
      </c>
      <c r="E6500" t="s">
        <v>561</v>
      </c>
      <c r="F6500">
        <v>3978</v>
      </c>
      <c r="G6500">
        <v>181</v>
      </c>
      <c r="H6500">
        <v>13.333</v>
      </c>
      <c r="I6500">
        <v>2.4279999999999999</v>
      </c>
      <c r="J6500">
        <v>1</v>
      </c>
      <c r="K6500">
        <v>1172.4770000000001</v>
      </c>
      <c r="L6500" t="s">
        <v>560</v>
      </c>
      <c r="M6500" t="s">
        <v>559</v>
      </c>
      <c r="N6500" s="8">
        <v>43412</v>
      </c>
      <c r="O6500">
        <v>0</v>
      </c>
      <c r="P6500">
        <v>0</v>
      </c>
      <c r="Q6500">
        <v>11530.288</v>
      </c>
      <c r="R6500">
        <v>1422.2819999999999</v>
      </c>
      <c r="S6500">
        <v>2.9630000000000001</v>
      </c>
      <c r="T6500">
        <v>33</v>
      </c>
      <c r="U6500">
        <v>4309.9449999999997</v>
      </c>
      <c r="V6500">
        <v>17</v>
      </c>
      <c r="W6500">
        <v>1.655</v>
      </c>
      <c r="X6500">
        <v>2.6749999999999998</v>
      </c>
      <c r="Y6500" s="8">
        <v>43412</v>
      </c>
    </row>
    <row r="6501" spans="1:25" x14ac:dyDescent="0.25">
      <c r="A6501">
        <v>-111.97833383</v>
      </c>
      <c r="B6501">
        <v>33.079748219999999</v>
      </c>
      <c r="C6501" t="s">
        <v>563</v>
      </c>
      <c r="D6501" t="s">
        <v>562</v>
      </c>
      <c r="E6501" t="s">
        <v>561</v>
      </c>
      <c r="F6501">
        <v>3979</v>
      </c>
      <c r="G6501">
        <v>181</v>
      </c>
      <c r="H6501">
        <v>13.333</v>
      </c>
      <c r="I6501">
        <v>2.3620000000000001</v>
      </c>
      <c r="J6501">
        <v>1</v>
      </c>
      <c r="K6501">
        <v>1172.4079999999999</v>
      </c>
      <c r="L6501" t="s">
        <v>560</v>
      </c>
      <c r="M6501" t="s">
        <v>559</v>
      </c>
      <c r="N6501" s="8">
        <v>43412</v>
      </c>
      <c r="O6501">
        <v>0</v>
      </c>
      <c r="P6501">
        <v>0</v>
      </c>
      <c r="Q6501">
        <v>11124.897000000001</v>
      </c>
      <c r="R6501">
        <v>1410.395</v>
      </c>
      <c r="S6501">
        <v>2.9380000000000002</v>
      </c>
      <c r="T6501">
        <v>33</v>
      </c>
      <c r="U6501">
        <v>4273.924</v>
      </c>
      <c r="V6501">
        <v>17</v>
      </c>
      <c r="W6501">
        <v>1.611</v>
      </c>
      <c r="X6501">
        <v>2.6030000000000002</v>
      </c>
      <c r="Y6501" s="8">
        <v>43412</v>
      </c>
    </row>
    <row r="6502" spans="1:25" x14ac:dyDescent="0.25">
      <c r="A6502">
        <v>-111.97833468</v>
      </c>
      <c r="B6502">
        <v>33.079741210000002</v>
      </c>
      <c r="C6502" t="s">
        <v>563</v>
      </c>
      <c r="D6502" t="s">
        <v>562</v>
      </c>
      <c r="E6502" t="s">
        <v>561</v>
      </c>
      <c r="F6502">
        <v>3980</v>
      </c>
      <c r="G6502">
        <v>176</v>
      </c>
      <c r="H6502">
        <v>13.333</v>
      </c>
      <c r="I6502">
        <v>2.4929999999999999</v>
      </c>
      <c r="J6502">
        <v>1</v>
      </c>
      <c r="K6502">
        <v>1172.375</v>
      </c>
      <c r="L6502" t="s">
        <v>560</v>
      </c>
      <c r="M6502" t="s">
        <v>559</v>
      </c>
      <c r="N6502" s="8">
        <v>43412</v>
      </c>
      <c r="O6502">
        <v>0</v>
      </c>
      <c r="P6502">
        <v>0</v>
      </c>
      <c r="Q6502">
        <v>10850.432000000001</v>
      </c>
      <c r="R6502">
        <v>1303.1990000000001</v>
      </c>
      <c r="S6502">
        <v>2.7149999999999999</v>
      </c>
      <c r="T6502">
        <v>33</v>
      </c>
      <c r="U6502">
        <v>3949.0880000000002</v>
      </c>
      <c r="V6502">
        <v>17</v>
      </c>
      <c r="W6502">
        <v>1.7</v>
      </c>
      <c r="X6502">
        <v>2.7480000000000002</v>
      </c>
      <c r="Y6502" s="8">
        <v>43412</v>
      </c>
    </row>
    <row r="6503" spans="1:25" x14ac:dyDescent="0.25">
      <c r="A6503">
        <v>-111.97833383</v>
      </c>
      <c r="B6503">
        <v>33.079735220000003</v>
      </c>
      <c r="C6503" t="s">
        <v>563</v>
      </c>
      <c r="D6503" t="s">
        <v>562</v>
      </c>
      <c r="E6503" t="s">
        <v>561</v>
      </c>
      <c r="F6503">
        <v>3981</v>
      </c>
      <c r="G6503">
        <v>181</v>
      </c>
      <c r="H6503">
        <v>13.333</v>
      </c>
      <c r="I6503">
        <v>2.2639999999999998</v>
      </c>
      <c r="J6503">
        <v>1</v>
      </c>
      <c r="K6503">
        <v>1172.48</v>
      </c>
      <c r="L6503" t="s">
        <v>560</v>
      </c>
      <c r="M6503" t="s">
        <v>559</v>
      </c>
      <c r="N6503" s="8">
        <v>43412</v>
      </c>
      <c r="O6503">
        <v>0</v>
      </c>
      <c r="P6503">
        <v>0</v>
      </c>
      <c r="Q6503">
        <v>11134.206</v>
      </c>
      <c r="R6503">
        <v>1472.9480000000001</v>
      </c>
      <c r="S6503">
        <v>3.069</v>
      </c>
      <c r="T6503">
        <v>33</v>
      </c>
      <c r="U6503">
        <v>4463.4790000000003</v>
      </c>
      <c r="V6503">
        <v>17</v>
      </c>
      <c r="W6503">
        <v>1.5429999999999999</v>
      </c>
      <c r="X6503">
        <v>2.4950000000000001</v>
      </c>
      <c r="Y6503" s="8">
        <v>43412</v>
      </c>
    </row>
    <row r="6504" spans="1:25" x14ac:dyDescent="0.25">
      <c r="A6504">
        <v>-111.97833297</v>
      </c>
      <c r="B6504">
        <v>33.079729180000001</v>
      </c>
      <c r="C6504" t="s">
        <v>563</v>
      </c>
      <c r="D6504" t="s">
        <v>562</v>
      </c>
      <c r="E6504" t="s">
        <v>561</v>
      </c>
      <c r="F6504">
        <v>3982</v>
      </c>
      <c r="G6504">
        <v>186</v>
      </c>
      <c r="H6504">
        <v>13.333</v>
      </c>
      <c r="I6504">
        <v>2.1</v>
      </c>
      <c r="J6504">
        <v>1</v>
      </c>
      <c r="K6504">
        <v>1172.4870000000001</v>
      </c>
      <c r="L6504" t="s">
        <v>560</v>
      </c>
      <c r="M6504" t="s">
        <v>559</v>
      </c>
      <c r="N6504" s="8">
        <v>43412</v>
      </c>
      <c r="O6504">
        <v>0</v>
      </c>
      <c r="P6504">
        <v>0</v>
      </c>
      <c r="Q6504">
        <v>9474.1959999999999</v>
      </c>
      <c r="R6504">
        <v>1351.2619999999999</v>
      </c>
      <c r="S6504">
        <v>2.8149999999999999</v>
      </c>
      <c r="T6504">
        <v>33</v>
      </c>
      <c r="U6504">
        <v>4094.7339999999999</v>
      </c>
      <c r="V6504">
        <v>17</v>
      </c>
      <c r="W6504">
        <v>1.4319999999999999</v>
      </c>
      <c r="X6504">
        <v>2.3140000000000001</v>
      </c>
      <c r="Y6504" s="8">
        <v>43412</v>
      </c>
    </row>
    <row r="6505" spans="1:25" x14ac:dyDescent="0.25">
      <c r="A6505">
        <v>-111.97833451</v>
      </c>
      <c r="B6505">
        <v>33.07972221</v>
      </c>
      <c r="C6505" t="s">
        <v>563</v>
      </c>
      <c r="D6505" t="s">
        <v>562</v>
      </c>
      <c r="E6505" t="s">
        <v>561</v>
      </c>
      <c r="F6505">
        <v>3983</v>
      </c>
      <c r="G6505">
        <v>177</v>
      </c>
      <c r="H6505">
        <v>13.333</v>
      </c>
      <c r="I6505">
        <v>2.395</v>
      </c>
      <c r="J6505">
        <v>1</v>
      </c>
      <c r="K6505">
        <v>1172.444</v>
      </c>
      <c r="L6505" t="s">
        <v>560</v>
      </c>
      <c r="M6505" t="s">
        <v>559</v>
      </c>
      <c r="N6505" s="8">
        <v>43412</v>
      </c>
      <c r="O6505">
        <v>0</v>
      </c>
      <c r="P6505">
        <v>0</v>
      </c>
      <c r="Q6505">
        <v>9389.8680000000004</v>
      </c>
      <c r="R6505">
        <v>1174.124</v>
      </c>
      <c r="S6505">
        <v>2.4460000000000002</v>
      </c>
      <c r="T6505">
        <v>33</v>
      </c>
      <c r="U6505">
        <v>3557.951</v>
      </c>
      <c r="V6505">
        <v>17</v>
      </c>
      <c r="W6505">
        <v>1.633</v>
      </c>
      <c r="X6505">
        <v>2.6389999999999998</v>
      </c>
      <c r="Y6505" s="8">
        <v>43412</v>
      </c>
    </row>
    <row r="6506" spans="1:25" x14ac:dyDescent="0.25">
      <c r="A6506">
        <v>-111.978334</v>
      </c>
      <c r="B6506">
        <v>33.079716230000002</v>
      </c>
      <c r="C6506" t="s">
        <v>563</v>
      </c>
      <c r="D6506" t="s">
        <v>562</v>
      </c>
      <c r="E6506" t="s">
        <v>561</v>
      </c>
      <c r="F6506">
        <v>3984</v>
      </c>
      <c r="G6506">
        <v>180</v>
      </c>
      <c r="H6506">
        <v>13.333</v>
      </c>
      <c r="I6506">
        <v>2.2309999999999999</v>
      </c>
      <c r="J6506">
        <v>1</v>
      </c>
      <c r="K6506">
        <v>1172.431</v>
      </c>
      <c r="L6506" t="s">
        <v>560</v>
      </c>
      <c r="M6506" t="s">
        <v>559</v>
      </c>
      <c r="N6506" s="8">
        <v>43412</v>
      </c>
      <c r="O6506">
        <v>0</v>
      </c>
      <c r="P6506">
        <v>0</v>
      </c>
      <c r="Q6506">
        <v>9416.6919999999991</v>
      </c>
      <c r="R6506">
        <v>1264.057</v>
      </c>
      <c r="S6506">
        <v>2.633</v>
      </c>
      <c r="T6506">
        <v>33</v>
      </c>
      <c r="U6506">
        <v>3830.4760000000001</v>
      </c>
      <c r="V6506">
        <v>17</v>
      </c>
      <c r="W6506">
        <v>1.5209999999999999</v>
      </c>
      <c r="X6506">
        <v>2.4580000000000002</v>
      </c>
      <c r="Y6506" s="8">
        <v>43412</v>
      </c>
    </row>
    <row r="6507" spans="1:25" x14ac:dyDescent="0.25">
      <c r="A6507">
        <v>-111.978335</v>
      </c>
      <c r="B6507">
        <v>33.079709229999999</v>
      </c>
      <c r="C6507" t="s">
        <v>563</v>
      </c>
      <c r="D6507" t="s">
        <v>562</v>
      </c>
      <c r="E6507" t="s">
        <v>561</v>
      </c>
      <c r="F6507">
        <v>3985</v>
      </c>
      <c r="G6507">
        <v>180</v>
      </c>
      <c r="H6507">
        <v>13.333</v>
      </c>
      <c r="I6507">
        <v>2.3290000000000002</v>
      </c>
      <c r="J6507">
        <v>1</v>
      </c>
      <c r="K6507">
        <v>1172.4179999999999</v>
      </c>
      <c r="L6507" t="s">
        <v>560</v>
      </c>
      <c r="M6507" t="s">
        <v>559</v>
      </c>
      <c r="N6507" s="8">
        <v>43412</v>
      </c>
      <c r="O6507">
        <v>0</v>
      </c>
      <c r="P6507">
        <v>0</v>
      </c>
      <c r="Q6507">
        <v>10898.075999999999</v>
      </c>
      <c r="R6507">
        <v>1401.0989999999999</v>
      </c>
      <c r="S6507">
        <v>2.919</v>
      </c>
      <c r="T6507">
        <v>33</v>
      </c>
      <c r="U6507">
        <v>4245.7539999999999</v>
      </c>
      <c r="V6507">
        <v>17</v>
      </c>
      <c r="W6507">
        <v>1.5880000000000001</v>
      </c>
      <c r="X6507">
        <v>2.5670000000000002</v>
      </c>
      <c r="Y6507" s="8">
        <v>43412</v>
      </c>
    </row>
    <row r="6508" spans="1:25" x14ac:dyDescent="0.25">
      <c r="A6508">
        <v>-111.97833451</v>
      </c>
      <c r="B6508">
        <v>33.079703209999998</v>
      </c>
      <c r="C6508" t="s">
        <v>563</v>
      </c>
      <c r="D6508" t="s">
        <v>562</v>
      </c>
      <c r="E6508" t="s">
        <v>561</v>
      </c>
      <c r="F6508">
        <v>3986</v>
      </c>
      <c r="G6508">
        <v>177</v>
      </c>
      <c r="H6508">
        <v>13.333</v>
      </c>
      <c r="I6508">
        <v>2.3620000000000001</v>
      </c>
      <c r="J6508">
        <v>1</v>
      </c>
      <c r="K6508">
        <v>1172.461</v>
      </c>
      <c r="L6508" t="s">
        <v>560</v>
      </c>
      <c r="M6508" t="s">
        <v>559</v>
      </c>
      <c r="N6508" s="8">
        <v>43412</v>
      </c>
      <c r="O6508">
        <v>0</v>
      </c>
      <c r="P6508">
        <v>0</v>
      </c>
      <c r="Q6508">
        <v>12638.614</v>
      </c>
      <c r="R6508">
        <v>1602.3009999999999</v>
      </c>
      <c r="S6508">
        <v>3.3380000000000001</v>
      </c>
      <c r="T6508">
        <v>33</v>
      </c>
      <c r="U6508">
        <v>4855.4589999999998</v>
      </c>
      <c r="V6508">
        <v>17</v>
      </c>
      <c r="W6508">
        <v>1.611</v>
      </c>
      <c r="X6508">
        <v>2.6030000000000002</v>
      </c>
      <c r="Y6508" s="8">
        <v>43412</v>
      </c>
    </row>
    <row r="6509" spans="1:25" x14ac:dyDescent="0.25">
      <c r="A6509">
        <v>-111.978334</v>
      </c>
      <c r="B6509">
        <v>33.079696230000003</v>
      </c>
      <c r="C6509" t="s">
        <v>563</v>
      </c>
      <c r="D6509" t="s">
        <v>562</v>
      </c>
      <c r="E6509" t="s">
        <v>561</v>
      </c>
      <c r="F6509">
        <v>3987</v>
      </c>
      <c r="G6509">
        <v>180</v>
      </c>
      <c r="H6509">
        <v>13.333</v>
      </c>
      <c r="I6509">
        <v>2.2970000000000002</v>
      </c>
      <c r="J6509">
        <v>1</v>
      </c>
      <c r="K6509">
        <v>1172.5160000000001</v>
      </c>
      <c r="L6509" t="s">
        <v>560</v>
      </c>
      <c r="M6509" t="s">
        <v>559</v>
      </c>
      <c r="N6509" s="8">
        <v>43412</v>
      </c>
      <c r="O6509">
        <v>0</v>
      </c>
      <c r="P6509">
        <v>0</v>
      </c>
      <c r="Q6509">
        <v>10733.276</v>
      </c>
      <c r="R6509">
        <v>1399.625</v>
      </c>
      <c r="S6509">
        <v>2.9159999999999999</v>
      </c>
      <c r="T6509">
        <v>33</v>
      </c>
      <c r="U6509">
        <v>4241.2860000000001</v>
      </c>
      <c r="V6509">
        <v>17</v>
      </c>
      <c r="W6509">
        <v>1.5660000000000001</v>
      </c>
      <c r="X6509">
        <v>2.5310000000000001</v>
      </c>
      <c r="Y6509" s="8">
        <v>43412</v>
      </c>
    </row>
    <row r="6510" spans="1:25" x14ac:dyDescent="0.25">
      <c r="A6510">
        <v>-111.97833346</v>
      </c>
      <c r="B6510">
        <v>33.079690120000002</v>
      </c>
      <c r="C6510" t="s">
        <v>563</v>
      </c>
      <c r="D6510" t="s">
        <v>562</v>
      </c>
      <c r="E6510" t="s">
        <v>561</v>
      </c>
      <c r="F6510">
        <v>3988</v>
      </c>
      <c r="G6510">
        <v>189</v>
      </c>
      <c r="H6510">
        <v>13.333</v>
      </c>
      <c r="I6510">
        <v>2.2639999999999998</v>
      </c>
      <c r="J6510">
        <v>1</v>
      </c>
      <c r="K6510">
        <v>1172.49</v>
      </c>
      <c r="L6510" t="s">
        <v>560</v>
      </c>
      <c r="M6510" t="s">
        <v>559</v>
      </c>
      <c r="N6510" s="8">
        <v>43412</v>
      </c>
      <c r="O6510">
        <v>0</v>
      </c>
      <c r="P6510">
        <v>0</v>
      </c>
      <c r="Q6510">
        <v>9849.0720000000001</v>
      </c>
      <c r="R6510">
        <v>1302.9369999999999</v>
      </c>
      <c r="S6510">
        <v>2.714</v>
      </c>
      <c r="T6510">
        <v>33</v>
      </c>
      <c r="U6510">
        <v>3948.2950000000001</v>
      </c>
      <c r="V6510">
        <v>17</v>
      </c>
      <c r="W6510">
        <v>1.5429999999999999</v>
      </c>
      <c r="X6510">
        <v>2.4950000000000001</v>
      </c>
      <c r="Y6510" s="8">
        <v>43412</v>
      </c>
    </row>
    <row r="6511" spans="1:25" x14ac:dyDescent="0.25">
      <c r="A6511">
        <v>-111.97833482999999</v>
      </c>
      <c r="B6511">
        <v>33.07968322</v>
      </c>
      <c r="C6511" t="s">
        <v>563</v>
      </c>
      <c r="D6511" t="s">
        <v>562</v>
      </c>
      <c r="E6511" t="s">
        <v>561</v>
      </c>
      <c r="F6511">
        <v>3989</v>
      </c>
      <c r="G6511">
        <v>181</v>
      </c>
      <c r="H6511">
        <v>13.333</v>
      </c>
      <c r="I6511">
        <v>2.4279999999999999</v>
      </c>
      <c r="J6511">
        <v>1</v>
      </c>
      <c r="K6511">
        <v>1172.4670000000001</v>
      </c>
      <c r="L6511" t="s">
        <v>560</v>
      </c>
      <c r="M6511" t="s">
        <v>559</v>
      </c>
      <c r="N6511" s="8">
        <v>43412</v>
      </c>
      <c r="O6511">
        <v>0</v>
      </c>
      <c r="P6511">
        <v>0</v>
      </c>
      <c r="Q6511">
        <v>10229.732</v>
      </c>
      <c r="R6511">
        <v>1261.856</v>
      </c>
      <c r="S6511">
        <v>2.629</v>
      </c>
      <c r="T6511">
        <v>33</v>
      </c>
      <c r="U6511">
        <v>3823.806</v>
      </c>
      <c r="V6511">
        <v>17</v>
      </c>
      <c r="W6511">
        <v>1.655</v>
      </c>
      <c r="X6511">
        <v>2.6749999999999998</v>
      </c>
      <c r="Y6511" s="8">
        <v>43412</v>
      </c>
    </row>
    <row r="6512" spans="1:25" x14ac:dyDescent="0.25">
      <c r="A6512">
        <v>-111.97833432</v>
      </c>
      <c r="B6512">
        <v>33.07967721</v>
      </c>
      <c r="C6512" t="s">
        <v>563</v>
      </c>
      <c r="D6512" t="s">
        <v>562</v>
      </c>
      <c r="E6512" t="s">
        <v>561</v>
      </c>
      <c r="F6512">
        <v>3990</v>
      </c>
      <c r="G6512">
        <v>184</v>
      </c>
      <c r="H6512">
        <v>13.333</v>
      </c>
      <c r="I6512">
        <v>2.4279999999999999</v>
      </c>
      <c r="J6512">
        <v>1</v>
      </c>
      <c r="K6512">
        <v>1172.454</v>
      </c>
      <c r="L6512" t="s">
        <v>560</v>
      </c>
      <c r="M6512" t="s">
        <v>559</v>
      </c>
      <c r="N6512" s="8">
        <v>43412</v>
      </c>
      <c r="O6512">
        <v>0</v>
      </c>
      <c r="P6512">
        <v>0</v>
      </c>
      <c r="Q6512">
        <v>11714.200999999999</v>
      </c>
      <c r="R6512">
        <v>1444.9680000000001</v>
      </c>
      <c r="S6512">
        <v>3.01</v>
      </c>
      <c r="T6512">
        <v>33</v>
      </c>
      <c r="U6512">
        <v>4378.6909999999998</v>
      </c>
      <c r="V6512">
        <v>17</v>
      </c>
      <c r="W6512">
        <v>1.655</v>
      </c>
      <c r="X6512">
        <v>2.6749999999999998</v>
      </c>
      <c r="Y6512" s="8">
        <v>43412</v>
      </c>
    </row>
    <row r="6513" spans="1:25" x14ac:dyDescent="0.25">
      <c r="A6513">
        <v>-111.97833482999999</v>
      </c>
      <c r="B6513">
        <v>33.079670219999997</v>
      </c>
      <c r="C6513" t="s">
        <v>563</v>
      </c>
      <c r="D6513" t="s">
        <v>562</v>
      </c>
      <c r="E6513" t="s">
        <v>561</v>
      </c>
      <c r="F6513">
        <v>3991</v>
      </c>
      <c r="G6513">
        <v>181</v>
      </c>
      <c r="H6513">
        <v>13.333</v>
      </c>
      <c r="I6513">
        <v>2.3290000000000002</v>
      </c>
      <c r="J6513">
        <v>1</v>
      </c>
      <c r="K6513">
        <v>1172.546</v>
      </c>
      <c r="L6513" t="s">
        <v>560</v>
      </c>
      <c r="M6513" t="s">
        <v>559</v>
      </c>
      <c r="N6513" s="8">
        <v>43412</v>
      </c>
      <c r="O6513">
        <v>0</v>
      </c>
      <c r="P6513">
        <v>0</v>
      </c>
      <c r="Q6513">
        <v>9865.3209999999999</v>
      </c>
      <c r="R6513">
        <v>1268.3240000000001</v>
      </c>
      <c r="S6513">
        <v>2.6419999999999999</v>
      </c>
      <c r="T6513">
        <v>33</v>
      </c>
      <c r="U6513">
        <v>3843.4050000000002</v>
      </c>
      <c r="V6513">
        <v>17</v>
      </c>
      <c r="W6513">
        <v>1.5880000000000001</v>
      </c>
      <c r="X6513">
        <v>2.5670000000000002</v>
      </c>
      <c r="Y6513" s="8">
        <v>43412</v>
      </c>
    </row>
    <row r="6514" spans="1:25" x14ac:dyDescent="0.25">
      <c r="A6514">
        <v>-111.97833482999999</v>
      </c>
      <c r="B6514">
        <v>33.079664219999998</v>
      </c>
      <c r="C6514" t="s">
        <v>563</v>
      </c>
      <c r="D6514" t="s">
        <v>562</v>
      </c>
      <c r="E6514" t="s">
        <v>561</v>
      </c>
      <c r="F6514">
        <v>3992</v>
      </c>
      <c r="G6514">
        <v>181</v>
      </c>
      <c r="H6514">
        <v>13.333</v>
      </c>
      <c r="I6514">
        <v>2.4929999999999999</v>
      </c>
      <c r="J6514">
        <v>1</v>
      </c>
      <c r="K6514">
        <v>1172.4739999999999</v>
      </c>
      <c r="L6514" t="s">
        <v>560</v>
      </c>
      <c r="M6514" t="s">
        <v>559</v>
      </c>
      <c r="N6514" s="8">
        <v>43412</v>
      </c>
      <c r="O6514">
        <v>0</v>
      </c>
      <c r="P6514">
        <v>0</v>
      </c>
      <c r="Q6514">
        <v>8644.6869999999999</v>
      </c>
      <c r="R6514">
        <v>1038.2760000000001</v>
      </c>
      <c r="S6514">
        <v>2.1629999999999998</v>
      </c>
      <c r="T6514">
        <v>33</v>
      </c>
      <c r="U6514">
        <v>3146.2919999999999</v>
      </c>
      <c r="V6514">
        <v>17</v>
      </c>
      <c r="W6514">
        <v>1.7</v>
      </c>
      <c r="X6514">
        <v>2.7480000000000002</v>
      </c>
      <c r="Y6514" s="8">
        <v>43412</v>
      </c>
    </row>
    <row r="6515" spans="1:25" x14ac:dyDescent="0.25">
      <c r="A6515">
        <v>-111.978335</v>
      </c>
      <c r="B6515">
        <v>33.079657230000002</v>
      </c>
      <c r="C6515" t="s">
        <v>563</v>
      </c>
      <c r="D6515" t="s">
        <v>562</v>
      </c>
      <c r="E6515" t="s">
        <v>561</v>
      </c>
      <c r="F6515">
        <v>3993</v>
      </c>
      <c r="G6515">
        <v>180</v>
      </c>
      <c r="H6515">
        <v>13.333</v>
      </c>
      <c r="I6515">
        <v>2.3290000000000002</v>
      </c>
      <c r="J6515">
        <v>1</v>
      </c>
      <c r="K6515">
        <v>1172.4870000000001</v>
      </c>
      <c r="L6515" t="s">
        <v>560</v>
      </c>
      <c r="M6515" t="s">
        <v>559</v>
      </c>
      <c r="N6515" s="8">
        <v>43412</v>
      </c>
      <c r="O6515">
        <v>0</v>
      </c>
      <c r="P6515">
        <v>0</v>
      </c>
      <c r="Q6515">
        <v>10445.592000000001</v>
      </c>
      <c r="R6515">
        <v>1342.9259999999999</v>
      </c>
      <c r="S6515">
        <v>2.798</v>
      </c>
      <c r="T6515">
        <v>33</v>
      </c>
      <c r="U6515">
        <v>4069.4720000000002</v>
      </c>
      <c r="V6515">
        <v>17</v>
      </c>
      <c r="W6515">
        <v>1.5880000000000001</v>
      </c>
      <c r="X6515">
        <v>2.5670000000000002</v>
      </c>
      <c r="Y6515" s="8">
        <v>43412</v>
      </c>
    </row>
    <row r="6516" spans="1:25" x14ac:dyDescent="0.25">
      <c r="A6516">
        <v>-111.97833534</v>
      </c>
      <c r="B6516">
        <v>33.079651220000002</v>
      </c>
      <c r="C6516" t="s">
        <v>563</v>
      </c>
      <c r="D6516" t="s">
        <v>562</v>
      </c>
      <c r="E6516" t="s">
        <v>561</v>
      </c>
      <c r="F6516">
        <v>3994</v>
      </c>
      <c r="G6516">
        <v>178</v>
      </c>
      <c r="H6516">
        <v>13.333</v>
      </c>
      <c r="I6516">
        <v>2.4609999999999999</v>
      </c>
      <c r="J6516">
        <v>1</v>
      </c>
      <c r="K6516">
        <v>1172.4870000000001</v>
      </c>
      <c r="L6516" t="s">
        <v>560</v>
      </c>
      <c r="M6516" t="s">
        <v>559</v>
      </c>
      <c r="N6516" s="8">
        <v>43412</v>
      </c>
      <c r="O6516">
        <v>0</v>
      </c>
      <c r="P6516">
        <v>0</v>
      </c>
      <c r="Q6516">
        <v>11203.552</v>
      </c>
      <c r="R6516">
        <v>1363.5519999999999</v>
      </c>
      <c r="S6516">
        <v>2.8410000000000002</v>
      </c>
      <c r="T6516">
        <v>33</v>
      </c>
      <c r="U6516">
        <v>4131.9759999999997</v>
      </c>
      <c r="V6516">
        <v>17</v>
      </c>
      <c r="W6516">
        <v>1.6779999999999999</v>
      </c>
      <c r="X6516">
        <v>2.7109999999999999</v>
      </c>
      <c r="Y6516" s="8">
        <v>43412</v>
      </c>
    </row>
    <row r="6517" spans="1:25" x14ac:dyDescent="0.25">
      <c r="A6517">
        <v>-111.97833432</v>
      </c>
      <c r="B6517">
        <v>33.079644209999998</v>
      </c>
      <c r="C6517" t="s">
        <v>563</v>
      </c>
      <c r="D6517" t="s">
        <v>562</v>
      </c>
      <c r="E6517" t="s">
        <v>561</v>
      </c>
      <c r="F6517">
        <v>3995</v>
      </c>
      <c r="G6517">
        <v>184</v>
      </c>
      <c r="H6517">
        <v>13.333</v>
      </c>
      <c r="I6517">
        <v>2.3290000000000002</v>
      </c>
      <c r="J6517">
        <v>1</v>
      </c>
      <c r="K6517">
        <v>1172.461</v>
      </c>
      <c r="L6517" t="s">
        <v>560</v>
      </c>
      <c r="M6517" t="s">
        <v>559</v>
      </c>
      <c r="N6517" s="8">
        <v>43412</v>
      </c>
      <c r="O6517">
        <v>0</v>
      </c>
      <c r="P6517">
        <v>0</v>
      </c>
      <c r="Q6517">
        <v>10485.305</v>
      </c>
      <c r="R6517">
        <v>1348.0309999999999</v>
      </c>
      <c r="S6517">
        <v>2.8079999999999998</v>
      </c>
      <c r="T6517">
        <v>33</v>
      </c>
      <c r="U6517">
        <v>4084.9430000000002</v>
      </c>
      <c r="V6517">
        <v>17</v>
      </c>
      <c r="W6517">
        <v>1.5880000000000001</v>
      </c>
      <c r="X6517">
        <v>2.5670000000000002</v>
      </c>
      <c r="Y6517" s="8">
        <v>43412</v>
      </c>
    </row>
    <row r="6518" spans="1:25" x14ac:dyDescent="0.25">
      <c r="A6518">
        <v>-111.978335</v>
      </c>
      <c r="B6518">
        <v>33.07963823</v>
      </c>
      <c r="C6518" t="s">
        <v>563</v>
      </c>
      <c r="D6518" t="s">
        <v>562</v>
      </c>
      <c r="E6518" t="s">
        <v>561</v>
      </c>
      <c r="F6518">
        <v>3996</v>
      </c>
      <c r="G6518">
        <v>180</v>
      </c>
      <c r="H6518">
        <v>13.333</v>
      </c>
      <c r="I6518">
        <v>2.2309999999999999</v>
      </c>
      <c r="J6518">
        <v>1</v>
      </c>
      <c r="K6518">
        <v>1172.434</v>
      </c>
      <c r="L6518" t="s">
        <v>560</v>
      </c>
      <c r="M6518" t="s">
        <v>559</v>
      </c>
      <c r="N6518" s="8">
        <v>43412</v>
      </c>
      <c r="O6518">
        <v>0</v>
      </c>
      <c r="P6518">
        <v>0</v>
      </c>
      <c r="Q6518">
        <v>9986.5529999999999</v>
      </c>
      <c r="R6518">
        <v>1340.5530000000001</v>
      </c>
      <c r="S6518">
        <v>2.7930000000000001</v>
      </c>
      <c r="T6518">
        <v>33</v>
      </c>
      <c r="U6518">
        <v>4062.2809999999999</v>
      </c>
      <c r="V6518">
        <v>17</v>
      </c>
      <c r="W6518">
        <v>1.5209999999999999</v>
      </c>
      <c r="X6518">
        <v>2.4580000000000002</v>
      </c>
      <c r="Y6518" s="8">
        <v>43412</v>
      </c>
    </row>
    <row r="6519" spans="1:25" x14ac:dyDescent="0.25">
      <c r="A6519">
        <v>-111.97833534</v>
      </c>
      <c r="B6519">
        <v>33.079631220000003</v>
      </c>
      <c r="C6519" t="s">
        <v>563</v>
      </c>
      <c r="D6519" t="s">
        <v>562</v>
      </c>
      <c r="E6519" t="s">
        <v>561</v>
      </c>
      <c r="F6519">
        <v>3997</v>
      </c>
      <c r="G6519">
        <v>178</v>
      </c>
      <c r="H6519">
        <v>13.333</v>
      </c>
      <c r="I6519">
        <v>2.3620000000000001</v>
      </c>
      <c r="J6519">
        <v>1</v>
      </c>
      <c r="K6519">
        <v>1172.3979999999999</v>
      </c>
      <c r="L6519" t="s">
        <v>560</v>
      </c>
      <c r="M6519" t="s">
        <v>559</v>
      </c>
      <c r="N6519" s="8">
        <v>43412</v>
      </c>
      <c r="O6519">
        <v>0</v>
      </c>
      <c r="P6519">
        <v>0</v>
      </c>
      <c r="Q6519">
        <v>9940.9459999999999</v>
      </c>
      <c r="R6519">
        <v>1260.296</v>
      </c>
      <c r="S6519">
        <v>2.6259999999999999</v>
      </c>
      <c r="T6519">
        <v>33</v>
      </c>
      <c r="U6519">
        <v>3819.078</v>
      </c>
      <c r="V6519">
        <v>17</v>
      </c>
      <c r="W6519">
        <v>1.611</v>
      </c>
      <c r="X6519">
        <v>2.6030000000000002</v>
      </c>
      <c r="Y6519" s="8">
        <v>43412</v>
      </c>
    </row>
    <row r="6520" spans="1:25" x14ac:dyDescent="0.25">
      <c r="A6520">
        <v>-111.97833414</v>
      </c>
      <c r="B6520">
        <v>33.079625190000002</v>
      </c>
      <c r="C6520" t="s">
        <v>563</v>
      </c>
      <c r="D6520" t="s">
        <v>562</v>
      </c>
      <c r="E6520" t="s">
        <v>561</v>
      </c>
      <c r="F6520">
        <v>3998</v>
      </c>
      <c r="G6520">
        <v>185</v>
      </c>
      <c r="H6520">
        <v>13.333</v>
      </c>
      <c r="I6520">
        <v>2.2309999999999999</v>
      </c>
      <c r="J6520">
        <v>1</v>
      </c>
      <c r="K6520">
        <v>1172.3589999999999</v>
      </c>
      <c r="L6520" t="s">
        <v>560</v>
      </c>
      <c r="M6520" t="s">
        <v>559</v>
      </c>
      <c r="N6520" s="8">
        <v>43412</v>
      </c>
      <c r="O6520">
        <v>0</v>
      </c>
      <c r="P6520">
        <v>0</v>
      </c>
      <c r="Q6520">
        <v>8150.5609999999997</v>
      </c>
      <c r="R6520">
        <v>1094.097</v>
      </c>
      <c r="S6520">
        <v>2.2789999999999999</v>
      </c>
      <c r="T6520">
        <v>33</v>
      </c>
      <c r="U6520">
        <v>3315.4459999999999</v>
      </c>
      <c r="V6520">
        <v>17</v>
      </c>
      <c r="W6520">
        <v>1.5209999999999999</v>
      </c>
      <c r="X6520">
        <v>2.4580000000000002</v>
      </c>
      <c r="Y6520" s="8">
        <v>43412</v>
      </c>
    </row>
    <row r="6521" spans="1:25" x14ac:dyDescent="0.25">
      <c r="A6521">
        <v>-111.97833550999999</v>
      </c>
      <c r="B6521">
        <v>33.07961821</v>
      </c>
      <c r="C6521" t="s">
        <v>563</v>
      </c>
      <c r="D6521" t="s">
        <v>562</v>
      </c>
      <c r="E6521" t="s">
        <v>561</v>
      </c>
      <c r="F6521">
        <v>3999</v>
      </c>
      <c r="G6521">
        <v>177</v>
      </c>
      <c r="H6521">
        <v>13.333</v>
      </c>
      <c r="I6521">
        <v>2.2639999999999998</v>
      </c>
      <c r="J6521">
        <v>1</v>
      </c>
      <c r="K6521">
        <v>1172.47</v>
      </c>
      <c r="L6521" t="s">
        <v>560</v>
      </c>
      <c r="M6521" t="s">
        <v>559</v>
      </c>
      <c r="N6521" s="8">
        <v>43412</v>
      </c>
      <c r="O6521">
        <v>0</v>
      </c>
      <c r="P6521">
        <v>0</v>
      </c>
      <c r="Q6521">
        <v>9229.4740000000002</v>
      </c>
      <c r="R6521">
        <v>1220.97</v>
      </c>
      <c r="S6521">
        <v>2.544</v>
      </c>
      <c r="T6521">
        <v>33</v>
      </c>
      <c r="U6521">
        <v>3699.91</v>
      </c>
      <c r="V6521">
        <v>17</v>
      </c>
      <c r="W6521">
        <v>1.5429999999999999</v>
      </c>
      <c r="X6521">
        <v>2.4950000000000001</v>
      </c>
      <c r="Y6521" s="8">
        <v>43412</v>
      </c>
    </row>
    <row r="6522" spans="1:25" x14ac:dyDescent="0.25">
      <c r="A6522">
        <v>-111.97833466</v>
      </c>
      <c r="B6522">
        <v>33.079612220000001</v>
      </c>
      <c r="C6522" t="s">
        <v>563</v>
      </c>
      <c r="D6522" t="s">
        <v>562</v>
      </c>
      <c r="E6522" t="s">
        <v>561</v>
      </c>
      <c r="F6522">
        <v>4000</v>
      </c>
      <c r="G6522">
        <v>182</v>
      </c>
      <c r="H6522">
        <v>13.333</v>
      </c>
      <c r="I6522">
        <v>2.2639999999999998</v>
      </c>
      <c r="J6522">
        <v>1</v>
      </c>
      <c r="K6522">
        <v>1172.48</v>
      </c>
      <c r="L6522" t="s">
        <v>560</v>
      </c>
      <c r="M6522" t="s">
        <v>559</v>
      </c>
      <c r="N6522" s="8">
        <v>43412</v>
      </c>
      <c r="O6522">
        <v>0</v>
      </c>
      <c r="P6522">
        <v>0</v>
      </c>
      <c r="Q6522">
        <v>10071.762000000001</v>
      </c>
      <c r="R6522">
        <v>1332.3969999999999</v>
      </c>
      <c r="S6522">
        <v>2.7759999999999998</v>
      </c>
      <c r="T6522">
        <v>33</v>
      </c>
      <c r="U6522">
        <v>4037.567</v>
      </c>
      <c r="V6522">
        <v>17</v>
      </c>
      <c r="W6522">
        <v>1.5429999999999999</v>
      </c>
      <c r="X6522">
        <v>2.4950000000000001</v>
      </c>
      <c r="Y6522" s="8">
        <v>43412</v>
      </c>
    </row>
    <row r="6523" spans="1:25" x14ac:dyDescent="0.25">
      <c r="A6523">
        <v>-111.97833534</v>
      </c>
      <c r="B6523">
        <v>33.079606220000002</v>
      </c>
      <c r="C6523" t="s">
        <v>563</v>
      </c>
      <c r="D6523" t="s">
        <v>562</v>
      </c>
      <c r="E6523" t="s">
        <v>561</v>
      </c>
      <c r="F6523">
        <v>4001</v>
      </c>
      <c r="G6523">
        <v>178</v>
      </c>
      <c r="H6523">
        <v>13.333</v>
      </c>
      <c r="I6523">
        <v>2.3290000000000002</v>
      </c>
      <c r="J6523">
        <v>1</v>
      </c>
      <c r="K6523">
        <v>1172.4380000000001</v>
      </c>
      <c r="L6523" t="s">
        <v>560</v>
      </c>
      <c r="M6523" t="s">
        <v>559</v>
      </c>
      <c r="N6523" s="8">
        <v>43412</v>
      </c>
      <c r="O6523">
        <v>0</v>
      </c>
      <c r="P6523">
        <v>0</v>
      </c>
      <c r="Q6523">
        <v>9856.2880000000005</v>
      </c>
      <c r="R6523">
        <v>1267.163</v>
      </c>
      <c r="S6523">
        <v>2.64</v>
      </c>
      <c r="T6523">
        <v>33</v>
      </c>
      <c r="U6523">
        <v>3839.886</v>
      </c>
      <c r="V6523">
        <v>17</v>
      </c>
      <c r="W6523">
        <v>1.5880000000000001</v>
      </c>
      <c r="X6523">
        <v>2.5670000000000002</v>
      </c>
      <c r="Y6523" s="8">
        <v>43412</v>
      </c>
    </row>
    <row r="6524" spans="1:25" x14ac:dyDescent="0.25">
      <c r="A6524">
        <v>-111.97833466</v>
      </c>
      <c r="B6524">
        <v>33.079599219999999</v>
      </c>
      <c r="C6524" t="s">
        <v>563</v>
      </c>
      <c r="D6524" t="s">
        <v>562</v>
      </c>
      <c r="E6524" t="s">
        <v>561</v>
      </c>
      <c r="F6524">
        <v>4002</v>
      </c>
      <c r="G6524">
        <v>182</v>
      </c>
      <c r="H6524">
        <v>13.333</v>
      </c>
      <c r="I6524">
        <v>2.3620000000000001</v>
      </c>
      <c r="J6524">
        <v>1</v>
      </c>
      <c r="K6524">
        <v>1172.4079999999999</v>
      </c>
      <c r="L6524" t="s">
        <v>560</v>
      </c>
      <c r="M6524" t="s">
        <v>559</v>
      </c>
      <c r="N6524" s="8">
        <v>43412</v>
      </c>
      <c r="O6524">
        <v>0</v>
      </c>
      <c r="P6524">
        <v>0</v>
      </c>
      <c r="Q6524">
        <v>9771.5190000000002</v>
      </c>
      <c r="R6524">
        <v>1238.816</v>
      </c>
      <c r="S6524">
        <v>2.581</v>
      </c>
      <c r="T6524">
        <v>33</v>
      </c>
      <c r="U6524">
        <v>3753.9879999999998</v>
      </c>
      <c r="V6524">
        <v>17</v>
      </c>
      <c r="W6524">
        <v>1.611</v>
      </c>
      <c r="X6524">
        <v>2.6030000000000002</v>
      </c>
      <c r="Y6524" s="8">
        <v>43412</v>
      </c>
    </row>
    <row r="6525" spans="1:25" x14ac:dyDescent="0.25">
      <c r="A6525">
        <v>-111.97833448999999</v>
      </c>
      <c r="B6525">
        <v>33.079593209999999</v>
      </c>
      <c r="C6525" t="s">
        <v>563</v>
      </c>
      <c r="D6525" t="s">
        <v>562</v>
      </c>
      <c r="E6525" t="s">
        <v>561</v>
      </c>
      <c r="F6525">
        <v>4003</v>
      </c>
      <c r="G6525">
        <v>183</v>
      </c>
      <c r="H6525">
        <v>13.333</v>
      </c>
      <c r="I6525">
        <v>2.395</v>
      </c>
      <c r="J6525">
        <v>1</v>
      </c>
      <c r="K6525">
        <v>1172.4110000000001</v>
      </c>
      <c r="L6525" t="s">
        <v>560</v>
      </c>
      <c r="M6525" t="s">
        <v>559</v>
      </c>
      <c r="N6525" s="8">
        <v>43412</v>
      </c>
      <c r="O6525">
        <v>0</v>
      </c>
      <c r="P6525">
        <v>0</v>
      </c>
      <c r="Q6525">
        <v>11243.32</v>
      </c>
      <c r="R6525">
        <v>1405.8820000000001</v>
      </c>
      <c r="S6525">
        <v>2.9289999999999998</v>
      </c>
      <c r="T6525">
        <v>33</v>
      </c>
      <c r="U6525">
        <v>4260.2489999999998</v>
      </c>
      <c r="V6525">
        <v>17</v>
      </c>
      <c r="W6525">
        <v>1.633</v>
      </c>
      <c r="X6525">
        <v>2.6389999999999998</v>
      </c>
      <c r="Y6525" s="8">
        <v>43412</v>
      </c>
    </row>
    <row r="6526" spans="1:25" x14ac:dyDescent="0.25">
      <c r="A6526">
        <v>-111.97833516999999</v>
      </c>
      <c r="B6526">
        <v>33.079587220000001</v>
      </c>
      <c r="C6526" t="s">
        <v>563</v>
      </c>
      <c r="D6526" t="s">
        <v>562</v>
      </c>
      <c r="E6526" t="s">
        <v>561</v>
      </c>
      <c r="F6526">
        <v>4004</v>
      </c>
      <c r="G6526">
        <v>179</v>
      </c>
      <c r="H6526">
        <v>13.333</v>
      </c>
      <c r="I6526">
        <v>2.4929999999999999</v>
      </c>
      <c r="J6526">
        <v>1</v>
      </c>
      <c r="K6526">
        <v>1172.4079999999999</v>
      </c>
      <c r="L6526" t="s">
        <v>560</v>
      </c>
      <c r="M6526" t="s">
        <v>559</v>
      </c>
      <c r="N6526" s="8">
        <v>43412</v>
      </c>
      <c r="O6526">
        <v>0</v>
      </c>
      <c r="P6526">
        <v>0</v>
      </c>
      <c r="Q6526">
        <v>11269.923000000001</v>
      </c>
      <c r="R6526">
        <v>1353.5820000000001</v>
      </c>
      <c r="S6526">
        <v>2.82</v>
      </c>
      <c r="T6526">
        <v>33</v>
      </c>
      <c r="U6526">
        <v>4101.7640000000001</v>
      </c>
      <c r="V6526">
        <v>17</v>
      </c>
      <c r="W6526">
        <v>1.7</v>
      </c>
      <c r="X6526">
        <v>2.7480000000000002</v>
      </c>
      <c r="Y6526" s="8">
        <v>43412</v>
      </c>
    </row>
    <row r="6527" spans="1:25" x14ac:dyDescent="0.25">
      <c r="A6527">
        <v>-111.97833448999999</v>
      </c>
      <c r="B6527">
        <v>33.079581210000001</v>
      </c>
      <c r="C6527" t="s">
        <v>563</v>
      </c>
      <c r="D6527" t="s">
        <v>562</v>
      </c>
      <c r="E6527" t="s">
        <v>561</v>
      </c>
      <c r="F6527">
        <v>4005</v>
      </c>
      <c r="G6527">
        <v>183</v>
      </c>
      <c r="H6527">
        <v>13.333</v>
      </c>
      <c r="I6527">
        <v>2.3290000000000002</v>
      </c>
      <c r="J6527">
        <v>1</v>
      </c>
      <c r="K6527">
        <v>1172.3979999999999</v>
      </c>
      <c r="L6527" t="s">
        <v>560</v>
      </c>
      <c r="M6527" t="s">
        <v>559</v>
      </c>
      <c r="N6527" s="8">
        <v>43412</v>
      </c>
      <c r="O6527">
        <v>0</v>
      </c>
      <c r="P6527">
        <v>0</v>
      </c>
      <c r="Q6527">
        <v>9466.0990000000002</v>
      </c>
      <c r="R6527">
        <v>1216.998</v>
      </c>
      <c r="S6527">
        <v>2.5350000000000001</v>
      </c>
      <c r="T6527">
        <v>33</v>
      </c>
      <c r="U6527">
        <v>3687.8739999999998</v>
      </c>
      <c r="V6527">
        <v>17</v>
      </c>
      <c r="W6527">
        <v>1.5880000000000001</v>
      </c>
      <c r="X6527">
        <v>2.5670000000000002</v>
      </c>
      <c r="Y6527" s="8">
        <v>43412</v>
      </c>
    </row>
    <row r="6528" spans="1:25" x14ac:dyDescent="0.25">
      <c r="A6528">
        <v>-111.97833516999999</v>
      </c>
      <c r="B6528">
        <v>33.079574219999998</v>
      </c>
      <c r="C6528" t="s">
        <v>563</v>
      </c>
      <c r="D6528" t="s">
        <v>562</v>
      </c>
      <c r="E6528" t="s">
        <v>561</v>
      </c>
      <c r="F6528">
        <v>4006</v>
      </c>
      <c r="G6528">
        <v>179</v>
      </c>
      <c r="H6528">
        <v>13.333</v>
      </c>
      <c r="I6528">
        <v>2.2639999999999998</v>
      </c>
      <c r="J6528">
        <v>1</v>
      </c>
      <c r="K6528">
        <v>1172.4870000000001</v>
      </c>
      <c r="L6528" t="s">
        <v>560</v>
      </c>
      <c r="M6528" t="s">
        <v>559</v>
      </c>
      <c r="N6528" s="8">
        <v>43412</v>
      </c>
      <c r="O6528">
        <v>0</v>
      </c>
      <c r="P6528">
        <v>0</v>
      </c>
      <c r="Q6528">
        <v>8581.8950000000004</v>
      </c>
      <c r="R6528">
        <v>1135.3019999999999</v>
      </c>
      <c r="S6528">
        <v>2.3650000000000002</v>
      </c>
      <c r="T6528">
        <v>33</v>
      </c>
      <c r="U6528">
        <v>3440.3090000000002</v>
      </c>
      <c r="V6528">
        <v>17</v>
      </c>
      <c r="W6528">
        <v>1.5429999999999999</v>
      </c>
      <c r="X6528">
        <v>2.4950000000000001</v>
      </c>
      <c r="Y6528" s="8">
        <v>43412</v>
      </c>
    </row>
    <row r="6529" spans="1:25" x14ac:dyDescent="0.25">
      <c r="A6529">
        <v>-111.97833466</v>
      </c>
      <c r="B6529">
        <v>33.079568219999999</v>
      </c>
      <c r="C6529" t="s">
        <v>563</v>
      </c>
      <c r="D6529" t="s">
        <v>562</v>
      </c>
      <c r="E6529" t="s">
        <v>561</v>
      </c>
      <c r="F6529">
        <v>4007</v>
      </c>
      <c r="G6529">
        <v>182</v>
      </c>
      <c r="H6529">
        <v>13.333</v>
      </c>
      <c r="I6529">
        <v>2.0339999999999998</v>
      </c>
      <c r="J6529">
        <v>1</v>
      </c>
      <c r="K6529">
        <v>1172.4929999999999</v>
      </c>
      <c r="L6529" t="s">
        <v>560</v>
      </c>
      <c r="M6529" t="s">
        <v>559</v>
      </c>
      <c r="N6529" s="8">
        <v>43412</v>
      </c>
      <c r="O6529">
        <v>0</v>
      </c>
      <c r="P6529">
        <v>0</v>
      </c>
      <c r="Q6529">
        <v>9152.7469999999994</v>
      </c>
      <c r="R6529">
        <v>1347.5260000000001</v>
      </c>
      <c r="S6529">
        <v>2.8069999999999999</v>
      </c>
      <c r="T6529">
        <v>33</v>
      </c>
      <c r="U6529">
        <v>4083.4110000000001</v>
      </c>
      <c r="V6529">
        <v>17</v>
      </c>
      <c r="W6529">
        <v>1.387</v>
      </c>
      <c r="X6529">
        <v>2.2410000000000001</v>
      </c>
      <c r="Y6529" s="8">
        <v>43412</v>
      </c>
    </row>
    <row r="6530" spans="1:25" x14ac:dyDescent="0.25">
      <c r="A6530">
        <v>-111.97833568</v>
      </c>
      <c r="B6530">
        <v>33.079562209999999</v>
      </c>
      <c r="C6530" t="s">
        <v>563</v>
      </c>
      <c r="D6530" t="s">
        <v>562</v>
      </c>
      <c r="E6530" t="s">
        <v>561</v>
      </c>
      <c r="F6530">
        <v>4008</v>
      </c>
      <c r="G6530">
        <v>176</v>
      </c>
      <c r="H6530">
        <v>13.333</v>
      </c>
      <c r="I6530">
        <v>2.165</v>
      </c>
      <c r="J6530">
        <v>1</v>
      </c>
      <c r="K6530">
        <v>1172.5360000000001</v>
      </c>
      <c r="L6530" t="s">
        <v>560</v>
      </c>
      <c r="M6530" t="s">
        <v>559</v>
      </c>
      <c r="N6530" s="8">
        <v>43412</v>
      </c>
      <c r="O6530">
        <v>0</v>
      </c>
      <c r="P6530">
        <v>0</v>
      </c>
      <c r="Q6530">
        <v>10396.129999999999</v>
      </c>
      <c r="R6530">
        <v>1437.8219999999999</v>
      </c>
      <c r="S6530">
        <v>2.9950000000000001</v>
      </c>
      <c r="T6530">
        <v>33</v>
      </c>
      <c r="U6530">
        <v>4357.0349999999999</v>
      </c>
      <c r="V6530">
        <v>17</v>
      </c>
      <c r="W6530">
        <v>1.476</v>
      </c>
      <c r="X6530">
        <v>2.3860000000000001</v>
      </c>
      <c r="Y6530" s="8">
        <v>43412</v>
      </c>
    </row>
    <row r="6531" spans="1:25" x14ac:dyDescent="0.25">
      <c r="A6531">
        <v>-111.97833634</v>
      </c>
      <c r="B6531">
        <v>33.079556220000001</v>
      </c>
      <c r="C6531" t="s">
        <v>563</v>
      </c>
      <c r="D6531" t="s">
        <v>562</v>
      </c>
      <c r="E6531" t="s">
        <v>561</v>
      </c>
      <c r="F6531">
        <v>4009</v>
      </c>
      <c r="G6531">
        <v>178</v>
      </c>
      <c r="H6531">
        <v>13.333</v>
      </c>
      <c r="I6531">
        <v>2.5920000000000001</v>
      </c>
      <c r="J6531">
        <v>1</v>
      </c>
      <c r="K6531">
        <v>1172.441</v>
      </c>
      <c r="L6531" t="s">
        <v>560</v>
      </c>
      <c r="M6531" t="s">
        <v>559</v>
      </c>
      <c r="N6531" s="8">
        <v>43412</v>
      </c>
      <c r="O6531">
        <v>0</v>
      </c>
      <c r="P6531">
        <v>0</v>
      </c>
      <c r="Q6531">
        <v>11973.299000000001</v>
      </c>
      <c r="R6531">
        <v>1383.452</v>
      </c>
      <c r="S6531">
        <v>2.8820000000000001</v>
      </c>
      <c r="T6531">
        <v>33</v>
      </c>
      <c r="U6531">
        <v>4192.2780000000002</v>
      </c>
      <c r="V6531">
        <v>17</v>
      </c>
      <c r="W6531">
        <v>1.7669999999999999</v>
      </c>
      <c r="X6531">
        <v>2.8559999999999999</v>
      </c>
      <c r="Y6531" s="8">
        <v>43412</v>
      </c>
    </row>
    <row r="6532" spans="1:25" x14ac:dyDescent="0.25">
      <c r="A6532">
        <v>-111.97833532</v>
      </c>
      <c r="B6532">
        <v>33.079549210000003</v>
      </c>
      <c r="C6532" t="s">
        <v>563</v>
      </c>
      <c r="D6532" t="s">
        <v>562</v>
      </c>
      <c r="E6532" t="s">
        <v>561</v>
      </c>
      <c r="F6532">
        <v>4010</v>
      </c>
      <c r="G6532">
        <v>184</v>
      </c>
      <c r="H6532">
        <v>13.333</v>
      </c>
      <c r="I6532">
        <v>2.2639999999999998</v>
      </c>
      <c r="J6532">
        <v>1</v>
      </c>
      <c r="K6532">
        <v>1172.4110000000001</v>
      </c>
      <c r="L6532" t="s">
        <v>560</v>
      </c>
      <c r="M6532" t="s">
        <v>559</v>
      </c>
      <c r="N6532" s="8">
        <v>43412</v>
      </c>
      <c r="O6532">
        <v>0</v>
      </c>
      <c r="P6532">
        <v>0</v>
      </c>
      <c r="Q6532">
        <v>9678.4889999999996</v>
      </c>
      <c r="R6532">
        <v>1280.3710000000001</v>
      </c>
      <c r="S6532">
        <v>2.6669999999999998</v>
      </c>
      <c r="T6532">
        <v>33</v>
      </c>
      <c r="U6532">
        <v>3879.9110000000001</v>
      </c>
      <c r="V6532">
        <v>17</v>
      </c>
      <c r="W6532">
        <v>1.5429999999999999</v>
      </c>
      <c r="X6532">
        <v>2.4950000000000001</v>
      </c>
      <c r="Y6532" s="8">
        <v>43412</v>
      </c>
    </row>
    <row r="6533" spans="1:25" x14ac:dyDescent="0.25">
      <c r="A6533">
        <v>-111.97833550999999</v>
      </c>
      <c r="B6533">
        <v>33.079543209999997</v>
      </c>
      <c r="C6533" t="s">
        <v>563</v>
      </c>
      <c r="D6533" t="s">
        <v>562</v>
      </c>
      <c r="E6533" t="s">
        <v>561</v>
      </c>
      <c r="F6533">
        <v>4011</v>
      </c>
      <c r="G6533">
        <v>177</v>
      </c>
      <c r="H6533">
        <v>13.333</v>
      </c>
      <c r="I6533">
        <v>2.2639999999999998</v>
      </c>
      <c r="J6533">
        <v>1</v>
      </c>
      <c r="K6533">
        <v>1172.4670000000001</v>
      </c>
      <c r="L6533" t="s">
        <v>560</v>
      </c>
      <c r="M6533" t="s">
        <v>559</v>
      </c>
      <c r="N6533" s="8">
        <v>43412</v>
      </c>
      <c r="O6533">
        <v>0</v>
      </c>
      <c r="P6533">
        <v>0</v>
      </c>
      <c r="Q6533">
        <v>8786.7389999999996</v>
      </c>
      <c r="R6533">
        <v>1162.4010000000001</v>
      </c>
      <c r="S6533">
        <v>2.4220000000000002</v>
      </c>
      <c r="T6533">
        <v>33</v>
      </c>
      <c r="U6533">
        <v>3522.4270000000001</v>
      </c>
      <c r="V6533">
        <v>17</v>
      </c>
      <c r="W6533">
        <v>1.5429999999999999</v>
      </c>
      <c r="X6533">
        <v>2.4950000000000001</v>
      </c>
      <c r="Y6533" s="8">
        <v>43412</v>
      </c>
    </row>
    <row r="6534" spans="1:25" x14ac:dyDescent="0.25">
      <c r="A6534">
        <v>-111.97833448999999</v>
      </c>
      <c r="B6534">
        <v>33.079537209999998</v>
      </c>
      <c r="C6534" t="s">
        <v>563</v>
      </c>
      <c r="D6534" t="s">
        <v>562</v>
      </c>
      <c r="E6534" t="s">
        <v>561</v>
      </c>
      <c r="F6534">
        <v>4012</v>
      </c>
      <c r="G6534">
        <v>183</v>
      </c>
      <c r="H6534">
        <v>13.333</v>
      </c>
      <c r="I6534">
        <v>2.3290000000000002</v>
      </c>
      <c r="J6534">
        <v>1</v>
      </c>
      <c r="K6534">
        <v>1172.4839999999999</v>
      </c>
      <c r="L6534" t="s">
        <v>560</v>
      </c>
      <c r="M6534" t="s">
        <v>559</v>
      </c>
      <c r="N6534" s="8">
        <v>43412</v>
      </c>
      <c r="O6534">
        <v>0</v>
      </c>
      <c r="P6534">
        <v>0</v>
      </c>
      <c r="Q6534">
        <v>8518.6080000000002</v>
      </c>
      <c r="R6534">
        <v>1095.1849999999999</v>
      </c>
      <c r="S6534">
        <v>2.282</v>
      </c>
      <c r="T6534">
        <v>33</v>
      </c>
      <c r="U6534">
        <v>3318.7429999999999</v>
      </c>
      <c r="V6534">
        <v>17</v>
      </c>
      <c r="W6534">
        <v>1.5880000000000001</v>
      </c>
      <c r="X6534">
        <v>2.5670000000000002</v>
      </c>
      <c r="Y6534" s="8">
        <v>43412</v>
      </c>
    </row>
    <row r="6535" spans="1:25" x14ac:dyDescent="0.25">
      <c r="A6535">
        <v>-111.978335</v>
      </c>
      <c r="B6535">
        <v>33.079530230000003</v>
      </c>
      <c r="C6535" t="s">
        <v>563</v>
      </c>
      <c r="D6535" t="s">
        <v>562</v>
      </c>
      <c r="E6535" t="s">
        <v>561</v>
      </c>
      <c r="F6535">
        <v>4013</v>
      </c>
      <c r="G6535">
        <v>180</v>
      </c>
      <c r="H6535">
        <v>13.333</v>
      </c>
      <c r="I6535">
        <v>2.4279999999999999</v>
      </c>
      <c r="J6535">
        <v>1</v>
      </c>
      <c r="K6535">
        <v>1172.402</v>
      </c>
      <c r="L6535" t="s">
        <v>560</v>
      </c>
      <c r="M6535" t="s">
        <v>559</v>
      </c>
      <c r="N6535" s="8">
        <v>43412</v>
      </c>
      <c r="O6535">
        <v>0</v>
      </c>
      <c r="P6535">
        <v>0</v>
      </c>
      <c r="Q6535">
        <v>7888.875</v>
      </c>
      <c r="R6535">
        <v>973.10699999999997</v>
      </c>
      <c r="S6535">
        <v>2.0270000000000001</v>
      </c>
      <c r="T6535">
        <v>33</v>
      </c>
      <c r="U6535">
        <v>2948.8090000000002</v>
      </c>
      <c r="V6535">
        <v>17</v>
      </c>
      <c r="W6535">
        <v>1.655</v>
      </c>
      <c r="X6535">
        <v>2.6749999999999998</v>
      </c>
      <c r="Y6535" s="8">
        <v>43412</v>
      </c>
    </row>
    <row r="6536" spans="1:25" x14ac:dyDescent="0.25">
      <c r="A6536">
        <v>-111.97833466</v>
      </c>
      <c r="B6536">
        <v>33.079524220000003</v>
      </c>
      <c r="C6536" t="s">
        <v>563</v>
      </c>
      <c r="D6536" t="s">
        <v>562</v>
      </c>
      <c r="E6536" t="s">
        <v>561</v>
      </c>
      <c r="F6536">
        <v>4014</v>
      </c>
      <c r="G6536">
        <v>182</v>
      </c>
      <c r="H6536">
        <v>13.333</v>
      </c>
      <c r="I6536">
        <v>2.198</v>
      </c>
      <c r="J6536">
        <v>1</v>
      </c>
      <c r="K6536">
        <v>1172.4639999999999</v>
      </c>
      <c r="L6536" t="s">
        <v>560</v>
      </c>
      <c r="M6536" t="s">
        <v>559</v>
      </c>
      <c r="N6536" s="8">
        <v>43412</v>
      </c>
      <c r="O6536">
        <v>0</v>
      </c>
      <c r="P6536">
        <v>0</v>
      </c>
      <c r="Q6536">
        <v>10398.553</v>
      </c>
      <c r="R6536">
        <v>1416.692</v>
      </c>
      <c r="S6536">
        <v>2.9510000000000001</v>
      </c>
      <c r="T6536">
        <v>33</v>
      </c>
      <c r="U6536">
        <v>4293.0060000000003</v>
      </c>
      <c r="V6536">
        <v>17</v>
      </c>
      <c r="W6536">
        <v>1.4990000000000001</v>
      </c>
      <c r="X6536">
        <v>2.4220000000000002</v>
      </c>
      <c r="Y6536" s="8">
        <v>43412</v>
      </c>
    </row>
    <row r="6537" spans="1:25" x14ac:dyDescent="0.25">
      <c r="A6537">
        <v>-111.97833516999999</v>
      </c>
      <c r="B6537">
        <v>33.07951722</v>
      </c>
      <c r="C6537" t="s">
        <v>563</v>
      </c>
      <c r="D6537" t="s">
        <v>562</v>
      </c>
      <c r="E6537" t="s">
        <v>561</v>
      </c>
      <c r="F6537">
        <v>4015</v>
      </c>
      <c r="G6537">
        <v>179</v>
      </c>
      <c r="H6537">
        <v>13.333</v>
      </c>
      <c r="I6537">
        <v>2.5920000000000001</v>
      </c>
      <c r="J6537">
        <v>1</v>
      </c>
      <c r="K6537">
        <v>1172.454</v>
      </c>
      <c r="L6537" t="s">
        <v>560</v>
      </c>
      <c r="M6537" t="s">
        <v>559</v>
      </c>
      <c r="N6537" s="8">
        <v>43412</v>
      </c>
      <c r="O6537">
        <v>0</v>
      </c>
      <c r="P6537">
        <v>0</v>
      </c>
      <c r="Q6537">
        <v>12433.825000000001</v>
      </c>
      <c r="R6537">
        <v>1436.663</v>
      </c>
      <c r="S6537">
        <v>2.9929999999999999</v>
      </c>
      <c r="T6537">
        <v>33</v>
      </c>
      <c r="U6537">
        <v>4353.5249999999996</v>
      </c>
      <c r="V6537">
        <v>17</v>
      </c>
      <c r="W6537">
        <v>1.7669999999999999</v>
      </c>
      <c r="X6537">
        <v>2.8559999999999999</v>
      </c>
      <c r="Y6537" s="8">
        <v>43412</v>
      </c>
    </row>
    <row r="6538" spans="1:25" x14ac:dyDescent="0.25">
      <c r="A6538">
        <v>-111.97833617000001</v>
      </c>
      <c r="B6538">
        <v>33.079510220000003</v>
      </c>
      <c r="C6538" t="s">
        <v>563</v>
      </c>
      <c r="D6538" t="s">
        <v>562</v>
      </c>
      <c r="E6538" t="s">
        <v>561</v>
      </c>
      <c r="F6538">
        <v>4016</v>
      </c>
      <c r="G6538">
        <v>179</v>
      </c>
      <c r="H6538">
        <v>13.333</v>
      </c>
      <c r="I6538">
        <v>2.625</v>
      </c>
      <c r="J6538">
        <v>1</v>
      </c>
      <c r="K6538">
        <v>1172.444</v>
      </c>
      <c r="L6538" t="s">
        <v>560</v>
      </c>
      <c r="M6538" t="s">
        <v>559</v>
      </c>
      <c r="N6538" s="8">
        <v>43412</v>
      </c>
      <c r="O6538">
        <v>0</v>
      </c>
      <c r="P6538">
        <v>0</v>
      </c>
      <c r="Q6538">
        <v>12203.7</v>
      </c>
      <c r="R6538">
        <v>1392.4469999999999</v>
      </c>
      <c r="S6538">
        <v>2.9009999999999998</v>
      </c>
      <c r="T6538">
        <v>33</v>
      </c>
      <c r="U6538">
        <v>4219.5379999999996</v>
      </c>
      <c r="V6538">
        <v>17</v>
      </c>
      <c r="W6538">
        <v>1.79</v>
      </c>
      <c r="X6538">
        <v>2.8919999999999999</v>
      </c>
      <c r="Y6538" s="8">
        <v>43412</v>
      </c>
    </row>
    <row r="6539" spans="1:25" x14ac:dyDescent="0.25">
      <c r="A6539">
        <v>-111.97833549000001</v>
      </c>
      <c r="B6539">
        <v>33.079503209999999</v>
      </c>
      <c r="C6539" t="s">
        <v>563</v>
      </c>
      <c r="D6539" t="s">
        <v>562</v>
      </c>
      <c r="E6539" t="s">
        <v>561</v>
      </c>
      <c r="F6539">
        <v>4017</v>
      </c>
      <c r="G6539">
        <v>183</v>
      </c>
      <c r="H6539">
        <v>13.333</v>
      </c>
      <c r="I6539">
        <v>2.5920000000000001</v>
      </c>
      <c r="J6539">
        <v>1</v>
      </c>
      <c r="K6539">
        <v>1172.451</v>
      </c>
      <c r="L6539" t="s">
        <v>560</v>
      </c>
      <c r="M6539" t="s">
        <v>559</v>
      </c>
      <c r="N6539" s="8">
        <v>43412</v>
      </c>
      <c r="O6539">
        <v>0</v>
      </c>
      <c r="P6539">
        <v>0</v>
      </c>
      <c r="Q6539">
        <v>10668.611999999999</v>
      </c>
      <c r="R6539">
        <v>1232.702</v>
      </c>
      <c r="S6539">
        <v>2.5680000000000001</v>
      </c>
      <c r="T6539">
        <v>33</v>
      </c>
      <c r="U6539">
        <v>3735.4609999999998</v>
      </c>
      <c r="V6539">
        <v>17</v>
      </c>
      <c r="W6539">
        <v>1.7669999999999999</v>
      </c>
      <c r="X6539">
        <v>2.8559999999999999</v>
      </c>
      <c r="Y6539" s="8">
        <v>43412</v>
      </c>
    </row>
    <row r="6540" spans="1:25" x14ac:dyDescent="0.25">
      <c r="A6540">
        <v>-111.97833497000001</v>
      </c>
      <c r="B6540">
        <v>33.079497179999997</v>
      </c>
      <c r="C6540" t="s">
        <v>563</v>
      </c>
      <c r="D6540" t="s">
        <v>562</v>
      </c>
      <c r="E6540" t="s">
        <v>561</v>
      </c>
      <c r="F6540">
        <v>4018</v>
      </c>
      <c r="G6540">
        <v>186</v>
      </c>
      <c r="H6540">
        <v>13.333</v>
      </c>
      <c r="I6540">
        <v>2.5920000000000001</v>
      </c>
      <c r="J6540">
        <v>1</v>
      </c>
      <c r="K6540">
        <v>1172.421</v>
      </c>
      <c r="L6540" t="s">
        <v>560</v>
      </c>
      <c r="M6540" t="s">
        <v>559</v>
      </c>
      <c r="N6540" s="8">
        <v>43412</v>
      </c>
      <c r="O6540">
        <v>0</v>
      </c>
      <c r="P6540">
        <v>0</v>
      </c>
      <c r="Q6540">
        <v>11671.128000000001</v>
      </c>
      <c r="R6540">
        <v>1348.538</v>
      </c>
      <c r="S6540">
        <v>2.8090000000000002</v>
      </c>
      <c r="T6540">
        <v>33</v>
      </c>
      <c r="U6540">
        <v>4086.4769999999999</v>
      </c>
      <c r="V6540">
        <v>17</v>
      </c>
      <c r="W6540">
        <v>1.7669999999999999</v>
      </c>
      <c r="X6540">
        <v>2.8559999999999999</v>
      </c>
      <c r="Y6540" s="8">
        <v>43412</v>
      </c>
    </row>
    <row r="6541" spans="1:25" x14ac:dyDescent="0.25">
      <c r="A6541">
        <v>-111.97833566</v>
      </c>
      <c r="B6541">
        <v>33.079490219999997</v>
      </c>
      <c r="C6541" t="s">
        <v>563</v>
      </c>
      <c r="D6541" t="s">
        <v>562</v>
      </c>
      <c r="E6541" t="s">
        <v>561</v>
      </c>
      <c r="F6541">
        <v>4019</v>
      </c>
      <c r="G6541">
        <v>182</v>
      </c>
      <c r="H6541">
        <v>13.333</v>
      </c>
      <c r="I6541">
        <v>2.395</v>
      </c>
      <c r="J6541">
        <v>1</v>
      </c>
      <c r="K6541">
        <v>1172.425</v>
      </c>
      <c r="L6541" t="s">
        <v>560</v>
      </c>
      <c r="M6541" t="s">
        <v>559</v>
      </c>
      <c r="N6541" s="8">
        <v>43412</v>
      </c>
      <c r="O6541">
        <v>0</v>
      </c>
      <c r="P6541">
        <v>0</v>
      </c>
      <c r="Q6541">
        <v>13605.989</v>
      </c>
      <c r="R6541">
        <v>1701.3140000000001</v>
      </c>
      <c r="S6541">
        <v>3.544</v>
      </c>
      <c r="T6541">
        <v>33</v>
      </c>
      <c r="U6541">
        <v>5155.4970000000003</v>
      </c>
      <c r="V6541">
        <v>17</v>
      </c>
      <c r="W6541">
        <v>1.633</v>
      </c>
      <c r="X6541">
        <v>2.6389999999999998</v>
      </c>
      <c r="Y6541" s="8">
        <v>43412</v>
      </c>
    </row>
    <row r="6542" spans="1:25" x14ac:dyDescent="0.25">
      <c r="A6542">
        <v>-111.97833634</v>
      </c>
      <c r="B6542">
        <v>33.07948322</v>
      </c>
      <c r="C6542" t="s">
        <v>563</v>
      </c>
      <c r="D6542" t="s">
        <v>562</v>
      </c>
      <c r="E6542" t="s">
        <v>561</v>
      </c>
      <c r="F6542">
        <v>4020</v>
      </c>
      <c r="G6542">
        <v>178</v>
      </c>
      <c r="H6542">
        <v>13.333</v>
      </c>
      <c r="I6542">
        <v>2.4929999999999999</v>
      </c>
      <c r="J6542">
        <v>1</v>
      </c>
      <c r="K6542">
        <v>1172.4280000000001</v>
      </c>
      <c r="L6542" t="s">
        <v>560</v>
      </c>
      <c r="M6542" t="s">
        <v>559</v>
      </c>
      <c r="N6542" s="8">
        <v>43412</v>
      </c>
      <c r="O6542">
        <v>0</v>
      </c>
      <c r="P6542">
        <v>0</v>
      </c>
      <c r="Q6542">
        <v>12998.453</v>
      </c>
      <c r="R6542">
        <v>1561.1890000000001</v>
      </c>
      <c r="S6542">
        <v>3.2519999999999998</v>
      </c>
      <c r="T6542">
        <v>33</v>
      </c>
      <c r="U6542">
        <v>4730.8739999999998</v>
      </c>
      <c r="V6542">
        <v>17</v>
      </c>
      <c r="W6542">
        <v>1.7</v>
      </c>
      <c r="X6542">
        <v>2.7480000000000002</v>
      </c>
      <c r="Y6542" s="8">
        <v>43412</v>
      </c>
    </row>
    <row r="6543" spans="1:25" x14ac:dyDescent="0.25">
      <c r="A6543">
        <v>-111.97833617000001</v>
      </c>
      <c r="B6543">
        <v>33.079476219999997</v>
      </c>
      <c r="C6543" t="s">
        <v>563</v>
      </c>
      <c r="D6543" t="s">
        <v>562</v>
      </c>
      <c r="E6543" t="s">
        <v>561</v>
      </c>
      <c r="F6543">
        <v>4021</v>
      </c>
      <c r="G6543">
        <v>179</v>
      </c>
      <c r="H6543">
        <v>13.333</v>
      </c>
      <c r="I6543">
        <v>2.395</v>
      </c>
      <c r="J6543">
        <v>1</v>
      </c>
      <c r="K6543">
        <v>1172.3920000000001</v>
      </c>
      <c r="L6543" t="s">
        <v>560</v>
      </c>
      <c r="M6543" t="s">
        <v>559</v>
      </c>
      <c r="N6543" s="8">
        <v>43412</v>
      </c>
      <c r="O6543">
        <v>0</v>
      </c>
      <c r="P6543">
        <v>0</v>
      </c>
      <c r="Q6543">
        <v>10467.954</v>
      </c>
      <c r="R6543">
        <v>1308.9290000000001</v>
      </c>
      <c r="S6543">
        <v>2.7269999999999999</v>
      </c>
      <c r="T6543">
        <v>33</v>
      </c>
      <c r="U6543">
        <v>3966.453</v>
      </c>
      <c r="V6543">
        <v>17</v>
      </c>
      <c r="W6543">
        <v>1.633</v>
      </c>
      <c r="X6543">
        <v>2.6389999999999998</v>
      </c>
      <c r="Y6543" s="8">
        <v>43412</v>
      </c>
    </row>
    <row r="6544" spans="1:25" x14ac:dyDescent="0.25">
      <c r="A6544">
        <v>-111.97833617000001</v>
      </c>
      <c r="B6544">
        <v>33.07946922</v>
      </c>
      <c r="C6544" t="s">
        <v>563</v>
      </c>
      <c r="D6544" t="s">
        <v>562</v>
      </c>
      <c r="E6544" t="s">
        <v>561</v>
      </c>
      <c r="F6544">
        <v>4022</v>
      </c>
      <c r="G6544">
        <v>179</v>
      </c>
      <c r="H6544">
        <v>13.333</v>
      </c>
      <c r="I6544">
        <v>2.5590000000000002</v>
      </c>
      <c r="J6544">
        <v>1</v>
      </c>
      <c r="K6544">
        <v>1172.444</v>
      </c>
      <c r="L6544" t="s">
        <v>560</v>
      </c>
      <c r="M6544" t="s">
        <v>559</v>
      </c>
      <c r="N6544" s="8">
        <v>43412</v>
      </c>
      <c r="O6544">
        <v>0</v>
      </c>
      <c r="P6544">
        <v>0</v>
      </c>
      <c r="Q6544">
        <v>12142.616</v>
      </c>
      <c r="R6544">
        <v>1421.0029999999999</v>
      </c>
      <c r="S6544">
        <v>2.96</v>
      </c>
      <c r="T6544">
        <v>33</v>
      </c>
      <c r="U6544">
        <v>4306.0690000000004</v>
      </c>
      <c r="V6544">
        <v>17</v>
      </c>
      <c r="W6544">
        <v>1.7450000000000001</v>
      </c>
      <c r="X6544">
        <v>2.82</v>
      </c>
      <c r="Y6544" s="8">
        <v>43412</v>
      </c>
    </row>
    <row r="6545" spans="1:25" x14ac:dyDescent="0.25">
      <c r="A6545">
        <v>-111.97833668</v>
      </c>
      <c r="B6545">
        <v>33.079462210000003</v>
      </c>
      <c r="C6545" t="s">
        <v>563</v>
      </c>
      <c r="D6545" t="s">
        <v>562</v>
      </c>
      <c r="E6545" t="s">
        <v>561</v>
      </c>
      <c r="F6545">
        <v>4023</v>
      </c>
      <c r="G6545">
        <v>176</v>
      </c>
      <c r="H6545">
        <v>13.333</v>
      </c>
      <c r="I6545">
        <v>2.5259999999999998</v>
      </c>
      <c r="J6545">
        <v>1</v>
      </c>
      <c r="K6545">
        <v>1172.4929999999999</v>
      </c>
      <c r="L6545" t="s">
        <v>560</v>
      </c>
      <c r="M6545" t="s">
        <v>559</v>
      </c>
      <c r="N6545" s="8">
        <v>43412</v>
      </c>
      <c r="O6545">
        <v>0</v>
      </c>
      <c r="P6545">
        <v>0</v>
      </c>
      <c r="Q6545">
        <v>12480.258</v>
      </c>
      <c r="R6545">
        <v>1479.4829999999999</v>
      </c>
      <c r="S6545">
        <v>3.0819999999999999</v>
      </c>
      <c r="T6545">
        <v>33</v>
      </c>
      <c r="U6545">
        <v>4483.2830000000004</v>
      </c>
      <c r="V6545">
        <v>17</v>
      </c>
      <c r="W6545">
        <v>1.722</v>
      </c>
      <c r="X6545">
        <v>2.7839999999999998</v>
      </c>
      <c r="Y6545" s="8">
        <v>43412</v>
      </c>
    </row>
    <row r="6546" spans="1:25" x14ac:dyDescent="0.25">
      <c r="A6546">
        <v>-111.97833583000001</v>
      </c>
      <c r="B6546">
        <v>33.07945522</v>
      </c>
      <c r="C6546" t="s">
        <v>563</v>
      </c>
      <c r="D6546" t="s">
        <v>562</v>
      </c>
      <c r="E6546" t="s">
        <v>561</v>
      </c>
      <c r="F6546">
        <v>4024</v>
      </c>
      <c r="G6546">
        <v>181</v>
      </c>
      <c r="H6546">
        <v>13.333</v>
      </c>
      <c r="I6546">
        <v>2.4609999999999999</v>
      </c>
      <c r="J6546">
        <v>1</v>
      </c>
      <c r="K6546">
        <v>1172.451</v>
      </c>
      <c r="L6546" t="s">
        <v>560</v>
      </c>
      <c r="M6546" t="s">
        <v>559</v>
      </c>
      <c r="N6546" s="8">
        <v>43412</v>
      </c>
      <c r="O6546">
        <v>0</v>
      </c>
      <c r="P6546">
        <v>0</v>
      </c>
      <c r="Q6546">
        <v>13352.895</v>
      </c>
      <c r="R6546">
        <v>1625.143</v>
      </c>
      <c r="S6546">
        <v>3.3860000000000001</v>
      </c>
      <c r="T6546">
        <v>33</v>
      </c>
      <c r="U6546">
        <v>4924.674</v>
      </c>
      <c r="V6546">
        <v>17</v>
      </c>
      <c r="W6546">
        <v>1.6779999999999999</v>
      </c>
      <c r="X6546">
        <v>2.7109999999999999</v>
      </c>
      <c r="Y6546" s="8">
        <v>43412</v>
      </c>
    </row>
    <row r="6547" spans="1:25" x14ac:dyDescent="0.25">
      <c r="A6547">
        <v>-111.97833668</v>
      </c>
      <c r="B6547">
        <v>33.079448210000002</v>
      </c>
      <c r="C6547" t="s">
        <v>563</v>
      </c>
      <c r="D6547" t="s">
        <v>562</v>
      </c>
      <c r="E6547" t="s">
        <v>561</v>
      </c>
      <c r="F6547">
        <v>4025</v>
      </c>
      <c r="G6547">
        <v>176</v>
      </c>
      <c r="H6547">
        <v>13.333</v>
      </c>
      <c r="I6547">
        <v>2.4279999999999999</v>
      </c>
      <c r="J6547">
        <v>1</v>
      </c>
      <c r="K6547">
        <v>1172.48</v>
      </c>
      <c r="L6547" t="s">
        <v>560</v>
      </c>
      <c r="M6547" t="s">
        <v>559</v>
      </c>
      <c r="N6547" s="8">
        <v>43412</v>
      </c>
      <c r="O6547">
        <v>0</v>
      </c>
      <c r="P6547">
        <v>0</v>
      </c>
      <c r="Q6547">
        <v>10308.938</v>
      </c>
      <c r="R6547">
        <v>1271.626</v>
      </c>
      <c r="S6547">
        <v>2.649</v>
      </c>
      <c r="T6547">
        <v>33</v>
      </c>
      <c r="U6547">
        <v>3853.413</v>
      </c>
      <c r="V6547">
        <v>17</v>
      </c>
      <c r="W6547">
        <v>1.655</v>
      </c>
      <c r="X6547">
        <v>2.6749999999999998</v>
      </c>
      <c r="Y6547" s="8">
        <v>43412</v>
      </c>
    </row>
    <row r="6548" spans="1:25" x14ac:dyDescent="0.25">
      <c r="A6548">
        <v>-111.97833617000001</v>
      </c>
      <c r="B6548">
        <v>33.07944122</v>
      </c>
      <c r="C6548" t="s">
        <v>563</v>
      </c>
      <c r="D6548" t="s">
        <v>562</v>
      </c>
      <c r="E6548" t="s">
        <v>561</v>
      </c>
      <c r="F6548">
        <v>4026</v>
      </c>
      <c r="G6548">
        <v>179</v>
      </c>
      <c r="H6548">
        <v>13.333</v>
      </c>
      <c r="I6548">
        <v>2.4929999999999999</v>
      </c>
      <c r="J6548">
        <v>1</v>
      </c>
      <c r="K6548">
        <v>1172.4670000000001</v>
      </c>
      <c r="L6548" t="s">
        <v>560</v>
      </c>
      <c r="M6548" t="s">
        <v>559</v>
      </c>
      <c r="N6548" s="8">
        <v>43412</v>
      </c>
      <c r="O6548">
        <v>0</v>
      </c>
      <c r="P6548">
        <v>0</v>
      </c>
      <c r="Q6548">
        <v>11095.209000000001</v>
      </c>
      <c r="R6548">
        <v>1332.598</v>
      </c>
      <c r="S6548">
        <v>2.7759999999999998</v>
      </c>
      <c r="T6548">
        <v>33</v>
      </c>
      <c r="U6548">
        <v>4038.1759999999999</v>
      </c>
      <c r="V6548">
        <v>17</v>
      </c>
      <c r="W6548">
        <v>1.7</v>
      </c>
      <c r="X6548">
        <v>2.7480000000000002</v>
      </c>
      <c r="Y6548" s="8">
        <v>43412</v>
      </c>
    </row>
    <row r="6549" spans="1:25" x14ac:dyDescent="0.25">
      <c r="A6549">
        <v>-111.97833549000001</v>
      </c>
      <c r="B6549">
        <v>33.079434210000002</v>
      </c>
      <c r="C6549" t="s">
        <v>563</v>
      </c>
      <c r="D6549" t="s">
        <v>562</v>
      </c>
      <c r="E6549" t="s">
        <v>561</v>
      </c>
      <c r="F6549">
        <v>4027</v>
      </c>
      <c r="G6549">
        <v>183</v>
      </c>
      <c r="H6549">
        <v>13.333</v>
      </c>
      <c r="I6549">
        <v>2.5590000000000002</v>
      </c>
      <c r="J6549">
        <v>1</v>
      </c>
      <c r="K6549">
        <v>1172.4179999999999</v>
      </c>
      <c r="L6549" t="s">
        <v>560</v>
      </c>
      <c r="M6549" t="s">
        <v>559</v>
      </c>
      <c r="N6549" s="8">
        <v>43412</v>
      </c>
      <c r="O6549">
        <v>0</v>
      </c>
      <c r="P6549">
        <v>0</v>
      </c>
      <c r="Q6549">
        <v>13249.95</v>
      </c>
      <c r="R6549">
        <v>1550.59</v>
      </c>
      <c r="S6549">
        <v>3.23</v>
      </c>
      <c r="T6549">
        <v>33</v>
      </c>
      <c r="U6549">
        <v>4698.7569999999996</v>
      </c>
      <c r="V6549">
        <v>17</v>
      </c>
      <c r="W6549">
        <v>1.7450000000000001</v>
      </c>
      <c r="X6549">
        <v>2.82</v>
      </c>
      <c r="Y6549" s="8">
        <v>43412</v>
      </c>
    </row>
    <row r="6550" spans="1:25" x14ac:dyDescent="0.25">
      <c r="A6550">
        <v>-111.97833666</v>
      </c>
      <c r="B6550">
        <v>33.079427219999999</v>
      </c>
      <c r="C6550" t="s">
        <v>563</v>
      </c>
      <c r="D6550" t="s">
        <v>562</v>
      </c>
      <c r="E6550" t="s">
        <v>561</v>
      </c>
      <c r="F6550">
        <v>4028</v>
      </c>
      <c r="G6550">
        <v>182</v>
      </c>
      <c r="H6550">
        <v>13.333</v>
      </c>
      <c r="I6550">
        <v>2.5590000000000002</v>
      </c>
      <c r="J6550">
        <v>1</v>
      </c>
      <c r="K6550">
        <v>1172.405</v>
      </c>
      <c r="L6550" t="s">
        <v>560</v>
      </c>
      <c r="M6550" t="s">
        <v>559</v>
      </c>
      <c r="N6550" s="8">
        <v>43412</v>
      </c>
      <c r="O6550">
        <v>0</v>
      </c>
      <c r="P6550">
        <v>0</v>
      </c>
      <c r="Q6550">
        <v>11339.655000000001</v>
      </c>
      <c r="R6550">
        <v>1327.0350000000001</v>
      </c>
      <c r="S6550">
        <v>2.7650000000000001</v>
      </c>
      <c r="T6550">
        <v>33</v>
      </c>
      <c r="U6550">
        <v>4021.319</v>
      </c>
      <c r="V6550">
        <v>17</v>
      </c>
      <c r="W6550">
        <v>1.7450000000000001</v>
      </c>
      <c r="X6550">
        <v>2.82</v>
      </c>
      <c r="Y6550" s="8">
        <v>43412</v>
      </c>
    </row>
    <row r="6551" spans="1:25" x14ac:dyDescent="0.25">
      <c r="A6551">
        <v>-111.97833683</v>
      </c>
      <c r="B6551">
        <v>33.079420220000003</v>
      </c>
      <c r="C6551" t="s">
        <v>563</v>
      </c>
      <c r="D6551" t="s">
        <v>562</v>
      </c>
      <c r="E6551" t="s">
        <v>561</v>
      </c>
      <c r="F6551">
        <v>4029</v>
      </c>
      <c r="G6551">
        <v>181</v>
      </c>
      <c r="H6551">
        <v>13.333</v>
      </c>
      <c r="I6551">
        <v>2.395</v>
      </c>
      <c r="J6551">
        <v>1</v>
      </c>
      <c r="K6551">
        <v>1172.425</v>
      </c>
      <c r="L6551" t="s">
        <v>560</v>
      </c>
      <c r="M6551" t="s">
        <v>559</v>
      </c>
      <c r="N6551" s="8">
        <v>43412</v>
      </c>
      <c r="O6551">
        <v>0</v>
      </c>
      <c r="P6551">
        <v>0</v>
      </c>
      <c r="Q6551">
        <v>10456.111999999999</v>
      </c>
      <c r="R6551">
        <v>1307.4490000000001</v>
      </c>
      <c r="S6551">
        <v>2.7240000000000002</v>
      </c>
      <c r="T6551">
        <v>33</v>
      </c>
      <c r="U6551">
        <v>3961.9659999999999</v>
      </c>
      <c r="V6551">
        <v>17</v>
      </c>
      <c r="W6551">
        <v>1.633</v>
      </c>
      <c r="X6551">
        <v>2.6389999999999998</v>
      </c>
      <c r="Y6551" s="8">
        <v>43412</v>
      </c>
    </row>
    <row r="6552" spans="1:25" x14ac:dyDescent="0.25">
      <c r="A6552">
        <v>-111.978336</v>
      </c>
      <c r="B6552">
        <v>33.07941323</v>
      </c>
      <c r="C6552" t="s">
        <v>563</v>
      </c>
      <c r="D6552" t="s">
        <v>562</v>
      </c>
      <c r="E6552" t="s">
        <v>561</v>
      </c>
      <c r="F6552">
        <v>4030</v>
      </c>
      <c r="G6552">
        <v>180</v>
      </c>
      <c r="H6552">
        <v>13.333</v>
      </c>
      <c r="I6552">
        <v>2.4609999999999999</v>
      </c>
      <c r="J6552">
        <v>1</v>
      </c>
      <c r="K6552">
        <v>1172.47</v>
      </c>
      <c r="L6552" t="s">
        <v>560</v>
      </c>
      <c r="M6552" t="s">
        <v>559</v>
      </c>
      <c r="N6552" s="8">
        <v>43412</v>
      </c>
      <c r="O6552">
        <v>0</v>
      </c>
      <c r="P6552">
        <v>0</v>
      </c>
      <c r="Q6552">
        <v>12346.633</v>
      </c>
      <c r="R6552">
        <v>1502.673</v>
      </c>
      <c r="S6552">
        <v>3.1309999999999998</v>
      </c>
      <c r="T6552">
        <v>33</v>
      </c>
      <c r="U6552">
        <v>4553.5550000000003</v>
      </c>
      <c r="V6552">
        <v>17</v>
      </c>
      <c r="W6552">
        <v>1.6779999999999999</v>
      </c>
      <c r="X6552">
        <v>2.7109999999999999</v>
      </c>
      <c r="Y6552" s="8">
        <v>43412</v>
      </c>
    </row>
    <row r="6553" spans="1:25" x14ac:dyDescent="0.25">
      <c r="A6553">
        <v>-111.97833617000001</v>
      </c>
      <c r="B6553">
        <v>33.079406220000003</v>
      </c>
      <c r="C6553" t="s">
        <v>563</v>
      </c>
      <c r="D6553" t="s">
        <v>562</v>
      </c>
      <c r="E6553" t="s">
        <v>561</v>
      </c>
      <c r="F6553">
        <v>4031</v>
      </c>
      <c r="G6553">
        <v>179</v>
      </c>
      <c r="H6553">
        <v>13.333</v>
      </c>
      <c r="I6553">
        <v>2.395</v>
      </c>
      <c r="J6553">
        <v>1</v>
      </c>
      <c r="K6553">
        <v>1172.4480000000001</v>
      </c>
      <c r="L6553" t="s">
        <v>560</v>
      </c>
      <c r="M6553" t="s">
        <v>559</v>
      </c>
      <c r="N6553" s="8">
        <v>43412</v>
      </c>
      <c r="O6553">
        <v>0</v>
      </c>
      <c r="P6553">
        <v>0</v>
      </c>
      <c r="Q6553">
        <v>12978.183999999999</v>
      </c>
      <c r="R6553">
        <v>1622.8119999999999</v>
      </c>
      <c r="S6553">
        <v>3.3809999999999998</v>
      </c>
      <c r="T6553">
        <v>33</v>
      </c>
      <c r="U6553">
        <v>4917.6130000000003</v>
      </c>
      <c r="V6553">
        <v>17</v>
      </c>
      <c r="W6553">
        <v>1.633</v>
      </c>
      <c r="X6553">
        <v>2.6389999999999998</v>
      </c>
      <c r="Y6553" s="8">
        <v>43412</v>
      </c>
    </row>
    <row r="6554" spans="1:25" x14ac:dyDescent="0.25">
      <c r="A6554">
        <v>-111.97833651000001</v>
      </c>
      <c r="B6554">
        <v>33.079399209999998</v>
      </c>
      <c r="C6554" t="s">
        <v>563</v>
      </c>
      <c r="D6554" t="s">
        <v>562</v>
      </c>
      <c r="E6554" t="s">
        <v>561</v>
      </c>
      <c r="F6554">
        <v>4032</v>
      </c>
      <c r="G6554">
        <v>177</v>
      </c>
      <c r="H6554">
        <v>13.333</v>
      </c>
      <c r="I6554">
        <v>2.7559999999999998</v>
      </c>
      <c r="J6554">
        <v>1</v>
      </c>
      <c r="K6554">
        <v>1172.461</v>
      </c>
      <c r="L6554" t="s">
        <v>560</v>
      </c>
      <c r="M6554" t="s">
        <v>559</v>
      </c>
      <c r="N6554" s="8">
        <v>43412</v>
      </c>
      <c r="O6554">
        <v>0</v>
      </c>
      <c r="P6554">
        <v>0</v>
      </c>
      <c r="Q6554">
        <v>12917.43</v>
      </c>
      <c r="R6554">
        <v>1403.6990000000001</v>
      </c>
      <c r="S6554">
        <v>2.9239999999999999</v>
      </c>
      <c r="T6554">
        <v>33</v>
      </c>
      <c r="U6554">
        <v>4253.634</v>
      </c>
      <c r="V6554">
        <v>17</v>
      </c>
      <c r="W6554">
        <v>1.879</v>
      </c>
      <c r="X6554">
        <v>3.0369999999999999</v>
      </c>
      <c r="Y6554" s="8">
        <v>43412</v>
      </c>
    </row>
    <row r="6555" spans="1:25" x14ac:dyDescent="0.25">
      <c r="A6555">
        <v>-111.97833583000001</v>
      </c>
      <c r="B6555">
        <v>33.07939322</v>
      </c>
      <c r="C6555" t="s">
        <v>563</v>
      </c>
      <c r="D6555" t="s">
        <v>562</v>
      </c>
      <c r="E6555" t="s">
        <v>561</v>
      </c>
      <c r="F6555">
        <v>4033</v>
      </c>
      <c r="G6555">
        <v>181</v>
      </c>
      <c r="H6555">
        <v>13.333</v>
      </c>
      <c r="I6555">
        <v>2.4609999999999999</v>
      </c>
      <c r="J6555">
        <v>1</v>
      </c>
      <c r="K6555">
        <v>1172.4670000000001</v>
      </c>
      <c r="L6555" t="s">
        <v>560</v>
      </c>
      <c r="M6555" t="s">
        <v>559</v>
      </c>
      <c r="N6555" s="8">
        <v>43412</v>
      </c>
      <c r="O6555">
        <v>0</v>
      </c>
      <c r="P6555">
        <v>0</v>
      </c>
      <c r="Q6555">
        <v>10938.671</v>
      </c>
      <c r="R6555">
        <v>1331.3140000000001</v>
      </c>
      <c r="S6555">
        <v>2.774</v>
      </c>
      <c r="T6555">
        <v>33</v>
      </c>
      <c r="U6555">
        <v>4034.2849999999999</v>
      </c>
      <c r="V6555">
        <v>17</v>
      </c>
      <c r="W6555">
        <v>1.6779999999999999</v>
      </c>
      <c r="X6555">
        <v>2.7109999999999999</v>
      </c>
      <c r="Y6555" s="8">
        <v>43412</v>
      </c>
    </row>
    <row r="6556" spans="1:25" x14ac:dyDescent="0.25">
      <c r="A6556">
        <v>-111.97833583000001</v>
      </c>
      <c r="B6556">
        <v>33.079386220000004</v>
      </c>
      <c r="C6556" t="s">
        <v>563</v>
      </c>
      <c r="D6556" t="s">
        <v>562</v>
      </c>
      <c r="E6556" t="s">
        <v>561</v>
      </c>
      <c r="F6556">
        <v>4034</v>
      </c>
      <c r="G6556">
        <v>181</v>
      </c>
      <c r="H6556">
        <v>13.333</v>
      </c>
      <c r="I6556">
        <v>2.3620000000000001</v>
      </c>
      <c r="J6556">
        <v>1</v>
      </c>
      <c r="K6556">
        <v>1172.5</v>
      </c>
      <c r="L6556" t="s">
        <v>560</v>
      </c>
      <c r="M6556" t="s">
        <v>559</v>
      </c>
      <c r="N6556" s="8">
        <v>43412</v>
      </c>
      <c r="O6556">
        <v>0</v>
      </c>
      <c r="P6556">
        <v>0</v>
      </c>
      <c r="Q6556">
        <v>9367.4500000000007</v>
      </c>
      <c r="R6556">
        <v>1187.5889999999999</v>
      </c>
      <c r="S6556">
        <v>2.4740000000000002</v>
      </c>
      <c r="T6556">
        <v>33</v>
      </c>
      <c r="U6556">
        <v>3598.7550000000001</v>
      </c>
      <c r="V6556">
        <v>17</v>
      </c>
      <c r="W6556">
        <v>1.611</v>
      </c>
      <c r="X6556">
        <v>2.6030000000000002</v>
      </c>
      <c r="Y6556" s="8">
        <v>43412</v>
      </c>
    </row>
    <row r="6557" spans="1:25" x14ac:dyDescent="0.25">
      <c r="A6557">
        <v>-111.978336</v>
      </c>
      <c r="B6557">
        <v>33.079379230000001</v>
      </c>
      <c r="C6557" t="s">
        <v>563</v>
      </c>
      <c r="D6557" t="s">
        <v>562</v>
      </c>
      <c r="E6557" t="s">
        <v>561</v>
      </c>
      <c r="F6557">
        <v>4035</v>
      </c>
      <c r="G6557">
        <v>180</v>
      </c>
      <c r="H6557">
        <v>13.333</v>
      </c>
      <c r="I6557">
        <v>2.5590000000000002</v>
      </c>
      <c r="J6557">
        <v>1</v>
      </c>
      <c r="K6557">
        <v>1172.451</v>
      </c>
      <c r="L6557" t="s">
        <v>560</v>
      </c>
      <c r="M6557" t="s">
        <v>559</v>
      </c>
      <c r="N6557" s="8">
        <v>43412</v>
      </c>
      <c r="O6557">
        <v>0</v>
      </c>
      <c r="P6557">
        <v>0</v>
      </c>
      <c r="Q6557">
        <v>12944.308999999999</v>
      </c>
      <c r="R6557">
        <v>1514.8219999999999</v>
      </c>
      <c r="S6557">
        <v>3.1560000000000001</v>
      </c>
      <c r="T6557">
        <v>33</v>
      </c>
      <c r="U6557">
        <v>4590.3689999999997</v>
      </c>
      <c r="V6557">
        <v>17</v>
      </c>
      <c r="W6557">
        <v>1.7450000000000001</v>
      </c>
      <c r="X6557">
        <v>2.82</v>
      </c>
      <c r="Y6557" s="8">
        <v>43412</v>
      </c>
    </row>
    <row r="6558" spans="1:25" x14ac:dyDescent="0.25">
      <c r="A6558">
        <v>-111.978336</v>
      </c>
      <c r="B6558">
        <v>33.079372229999997</v>
      </c>
      <c r="C6558" t="s">
        <v>563</v>
      </c>
      <c r="D6558" t="s">
        <v>562</v>
      </c>
      <c r="E6558" t="s">
        <v>561</v>
      </c>
      <c r="F6558">
        <v>4036</v>
      </c>
      <c r="G6558">
        <v>180</v>
      </c>
      <c r="H6558">
        <v>13.333</v>
      </c>
      <c r="I6558">
        <v>2.395</v>
      </c>
      <c r="J6558">
        <v>1</v>
      </c>
      <c r="K6558">
        <v>1172.48</v>
      </c>
      <c r="L6558" t="s">
        <v>560</v>
      </c>
      <c r="M6558" t="s">
        <v>559</v>
      </c>
      <c r="N6558" s="8">
        <v>43412</v>
      </c>
      <c r="O6558">
        <v>0</v>
      </c>
      <c r="P6558">
        <v>0</v>
      </c>
      <c r="Q6558">
        <v>11653.612999999999</v>
      </c>
      <c r="R6558">
        <v>1457.1859999999999</v>
      </c>
      <c r="S6558">
        <v>3.036</v>
      </c>
      <c r="T6558">
        <v>33</v>
      </c>
      <c r="U6558">
        <v>4415.7150000000001</v>
      </c>
      <c r="V6558">
        <v>17</v>
      </c>
      <c r="W6558">
        <v>1.633</v>
      </c>
      <c r="X6558">
        <v>2.6389999999999998</v>
      </c>
      <c r="Y6558" s="8">
        <v>43412</v>
      </c>
    </row>
    <row r="6559" spans="1:25" x14ac:dyDescent="0.25">
      <c r="A6559">
        <v>-111.97833532</v>
      </c>
      <c r="B6559">
        <v>33.079365209999999</v>
      </c>
      <c r="C6559" t="s">
        <v>563</v>
      </c>
      <c r="D6559" t="s">
        <v>562</v>
      </c>
      <c r="E6559" t="s">
        <v>561</v>
      </c>
      <c r="F6559">
        <v>4037</v>
      </c>
      <c r="G6559">
        <v>184</v>
      </c>
      <c r="H6559">
        <v>13.333</v>
      </c>
      <c r="I6559">
        <v>2.5920000000000001</v>
      </c>
      <c r="J6559">
        <v>1</v>
      </c>
      <c r="K6559">
        <v>1172.48</v>
      </c>
      <c r="L6559" t="s">
        <v>560</v>
      </c>
      <c r="M6559" t="s">
        <v>559</v>
      </c>
      <c r="N6559" s="8">
        <v>43412</v>
      </c>
      <c r="O6559">
        <v>0</v>
      </c>
      <c r="P6559">
        <v>0</v>
      </c>
      <c r="Q6559">
        <v>13040.369000000001</v>
      </c>
      <c r="R6559">
        <v>1506.7460000000001</v>
      </c>
      <c r="S6559">
        <v>3.1389999999999998</v>
      </c>
      <c r="T6559">
        <v>33</v>
      </c>
      <c r="U6559">
        <v>4565.8969999999999</v>
      </c>
      <c r="V6559">
        <v>17</v>
      </c>
      <c r="W6559">
        <v>1.7669999999999999</v>
      </c>
      <c r="X6559">
        <v>2.8559999999999999</v>
      </c>
      <c r="Y6559" s="8">
        <v>43412</v>
      </c>
    </row>
    <row r="6560" spans="1:25" x14ac:dyDescent="0.25">
      <c r="A6560">
        <v>-111.97833786</v>
      </c>
      <c r="B6560">
        <v>33.079358190000001</v>
      </c>
      <c r="C6560" t="s">
        <v>563</v>
      </c>
      <c r="D6560" t="s">
        <v>562</v>
      </c>
      <c r="E6560" t="s">
        <v>561</v>
      </c>
      <c r="F6560">
        <v>4038</v>
      </c>
      <c r="G6560">
        <v>175</v>
      </c>
      <c r="H6560">
        <v>13.333</v>
      </c>
      <c r="I6560">
        <v>2.5259999999999998</v>
      </c>
      <c r="J6560">
        <v>1</v>
      </c>
      <c r="K6560">
        <v>1172.5329999999999</v>
      </c>
      <c r="L6560" t="s">
        <v>560</v>
      </c>
      <c r="M6560" t="s">
        <v>559</v>
      </c>
      <c r="N6560" s="8">
        <v>43412</v>
      </c>
      <c r="O6560">
        <v>0</v>
      </c>
      <c r="P6560">
        <v>0</v>
      </c>
      <c r="Q6560">
        <v>9686.4750000000004</v>
      </c>
      <c r="R6560">
        <v>1148.2919999999999</v>
      </c>
      <c r="S6560">
        <v>2.3919999999999999</v>
      </c>
      <c r="T6560">
        <v>33</v>
      </c>
      <c r="U6560">
        <v>3479.6729999999998</v>
      </c>
      <c r="V6560">
        <v>17</v>
      </c>
      <c r="W6560">
        <v>1.722</v>
      </c>
      <c r="X6560">
        <v>2.7839999999999998</v>
      </c>
      <c r="Y6560" s="8">
        <v>43412</v>
      </c>
    </row>
    <row r="6561" spans="1:25" x14ac:dyDescent="0.25">
      <c r="A6561">
        <v>-111.9783358</v>
      </c>
      <c r="B6561">
        <v>33.079351160000002</v>
      </c>
      <c r="C6561" t="s">
        <v>563</v>
      </c>
      <c r="D6561" t="s">
        <v>562</v>
      </c>
      <c r="E6561" t="s">
        <v>561</v>
      </c>
      <c r="F6561">
        <v>4039</v>
      </c>
      <c r="G6561">
        <v>187</v>
      </c>
      <c r="H6561">
        <v>13.333</v>
      </c>
      <c r="I6561">
        <v>2.5590000000000002</v>
      </c>
      <c r="J6561">
        <v>1</v>
      </c>
      <c r="K6561">
        <v>1172.539</v>
      </c>
      <c r="L6561" t="s">
        <v>560</v>
      </c>
      <c r="M6561" t="s">
        <v>559</v>
      </c>
      <c r="N6561" s="8">
        <v>43412</v>
      </c>
      <c r="O6561">
        <v>0</v>
      </c>
      <c r="P6561">
        <v>0</v>
      </c>
      <c r="Q6561">
        <v>10597.063</v>
      </c>
      <c r="R6561">
        <v>1240.133</v>
      </c>
      <c r="S6561">
        <v>2.5840000000000001</v>
      </c>
      <c r="T6561">
        <v>33</v>
      </c>
      <c r="U6561">
        <v>3757.9780000000001</v>
      </c>
      <c r="V6561">
        <v>17</v>
      </c>
      <c r="W6561">
        <v>1.7450000000000001</v>
      </c>
      <c r="X6561">
        <v>2.82</v>
      </c>
      <c r="Y6561" s="8">
        <v>43412</v>
      </c>
    </row>
    <row r="6562" spans="1:25" x14ac:dyDescent="0.25">
      <c r="A6562">
        <v>-111.97833683</v>
      </c>
      <c r="B6562">
        <v>33.079344220000003</v>
      </c>
      <c r="C6562" t="s">
        <v>563</v>
      </c>
      <c r="D6562" t="s">
        <v>562</v>
      </c>
      <c r="E6562" t="s">
        <v>561</v>
      </c>
      <c r="F6562">
        <v>4040</v>
      </c>
      <c r="G6562">
        <v>181</v>
      </c>
      <c r="H6562">
        <v>13.333</v>
      </c>
      <c r="I6562">
        <v>2.4929999999999999</v>
      </c>
      <c r="J6562">
        <v>1</v>
      </c>
      <c r="K6562">
        <v>1172.53</v>
      </c>
      <c r="L6562" t="s">
        <v>560</v>
      </c>
      <c r="M6562" t="s">
        <v>559</v>
      </c>
      <c r="N6562" s="8">
        <v>43412</v>
      </c>
      <c r="O6562">
        <v>0</v>
      </c>
      <c r="P6562">
        <v>0</v>
      </c>
      <c r="Q6562">
        <v>11908.634</v>
      </c>
      <c r="R6562">
        <v>1430.2950000000001</v>
      </c>
      <c r="S6562">
        <v>2.98</v>
      </c>
      <c r="T6562">
        <v>33</v>
      </c>
      <c r="U6562">
        <v>4334.2280000000001</v>
      </c>
      <c r="V6562">
        <v>17</v>
      </c>
      <c r="W6562">
        <v>1.7</v>
      </c>
      <c r="X6562">
        <v>2.7480000000000002</v>
      </c>
      <c r="Y6562" s="8">
        <v>43412</v>
      </c>
    </row>
    <row r="6563" spans="1:25" x14ac:dyDescent="0.25">
      <c r="A6563">
        <v>-111.97833717</v>
      </c>
      <c r="B6563">
        <v>33.079337219999999</v>
      </c>
      <c r="C6563" t="s">
        <v>563</v>
      </c>
      <c r="D6563" t="s">
        <v>562</v>
      </c>
      <c r="E6563" t="s">
        <v>561</v>
      </c>
      <c r="F6563">
        <v>4041</v>
      </c>
      <c r="G6563">
        <v>179</v>
      </c>
      <c r="H6563">
        <v>13.333</v>
      </c>
      <c r="I6563">
        <v>2.4929999999999999</v>
      </c>
      <c r="J6563">
        <v>1</v>
      </c>
      <c r="K6563">
        <v>1172.5329999999999</v>
      </c>
      <c r="L6563" t="s">
        <v>560</v>
      </c>
      <c r="M6563" t="s">
        <v>559</v>
      </c>
      <c r="N6563" s="8">
        <v>43412</v>
      </c>
      <c r="O6563">
        <v>0</v>
      </c>
      <c r="P6563">
        <v>0</v>
      </c>
      <c r="Q6563">
        <v>11833.67</v>
      </c>
      <c r="R6563">
        <v>1421.2909999999999</v>
      </c>
      <c r="S6563">
        <v>2.9609999999999999</v>
      </c>
      <c r="T6563">
        <v>33</v>
      </c>
      <c r="U6563">
        <v>4306.9440000000004</v>
      </c>
      <c r="V6563">
        <v>17</v>
      </c>
      <c r="W6563">
        <v>1.7</v>
      </c>
      <c r="X6563">
        <v>2.7480000000000002</v>
      </c>
      <c r="Y6563" s="8">
        <v>43412</v>
      </c>
    </row>
    <row r="6564" spans="1:25" x14ac:dyDescent="0.25">
      <c r="A6564">
        <v>-111.978337</v>
      </c>
      <c r="B6564">
        <v>33.079330229999997</v>
      </c>
      <c r="C6564" t="s">
        <v>563</v>
      </c>
      <c r="D6564" t="s">
        <v>562</v>
      </c>
      <c r="E6564" t="s">
        <v>561</v>
      </c>
      <c r="F6564">
        <v>4042</v>
      </c>
      <c r="G6564">
        <v>180</v>
      </c>
      <c r="H6564">
        <v>13.333</v>
      </c>
      <c r="I6564">
        <v>2.5590000000000002</v>
      </c>
      <c r="J6564">
        <v>1</v>
      </c>
      <c r="K6564">
        <v>1172.5519999999999</v>
      </c>
      <c r="L6564" t="s">
        <v>560</v>
      </c>
      <c r="M6564" t="s">
        <v>559</v>
      </c>
      <c r="N6564" s="8">
        <v>43412</v>
      </c>
      <c r="O6564">
        <v>0</v>
      </c>
      <c r="P6564">
        <v>0</v>
      </c>
      <c r="Q6564">
        <v>11335.304</v>
      </c>
      <c r="R6564">
        <v>1326.5260000000001</v>
      </c>
      <c r="S6564">
        <v>2.7639999999999998</v>
      </c>
      <c r="T6564">
        <v>33</v>
      </c>
      <c r="U6564">
        <v>4019.7759999999998</v>
      </c>
      <c r="V6564">
        <v>17</v>
      </c>
      <c r="W6564">
        <v>1.7450000000000001</v>
      </c>
      <c r="X6564">
        <v>2.82</v>
      </c>
      <c r="Y6564" s="8">
        <v>43412</v>
      </c>
    </row>
    <row r="6565" spans="1:25" x14ac:dyDescent="0.25">
      <c r="A6565">
        <v>-111.97833666</v>
      </c>
      <c r="B6565">
        <v>33.079323219999999</v>
      </c>
      <c r="C6565" t="s">
        <v>563</v>
      </c>
      <c r="D6565" t="s">
        <v>562</v>
      </c>
      <c r="E6565" t="s">
        <v>561</v>
      </c>
      <c r="F6565">
        <v>4043</v>
      </c>
      <c r="G6565">
        <v>182</v>
      </c>
      <c r="H6565">
        <v>13.333</v>
      </c>
      <c r="I6565">
        <v>2.5590000000000002</v>
      </c>
      <c r="J6565">
        <v>1</v>
      </c>
      <c r="K6565">
        <v>1172.5429999999999</v>
      </c>
      <c r="L6565" t="s">
        <v>560</v>
      </c>
      <c r="M6565" t="s">
        <v>559</v>
      </c>
      <c r="N6565" s="8">
        <v>43412</v>
      </c>
      <c r="O6565">
        <v>0</v>
      </c>
      <c r="P6565">
        <v>0</v>
      </c>
      <c r="Q6565">
        <v>12013.177</v>
      </c>
      <c r="R6565">
        <v>1405.855</v>
      </c>
      <c r="S6565">
        <v>2.9289999999999998</v>
      </c>
      <c r="T6565">
        <v>33</v>
      </c>
      <c r="U6565">
        <v>4260.1670000000004</v>
      </c>
      <c r="V6565">
        <v>17</v>
      </c>
      <c r="W6565">
        <v>1.7450000000000001</v>
      </c>
      <c r="X6565">
        <v>2.82</v>
      </c>
      <c r="Y6565" s="8">
        <v>43412</v>
      </c>
    </row>
    <row r="6566" spans="1:25" x14ac:dyDescent="0.25">
      <c r="A6566">
        <v>-111.97833683</v>
      </c>
      <c r="B6566">
        <v>33.079316220000003</v>
      </c>
      <c r="C6566" t="s">
        <v>563</v>
      </c>
      <c r="D6566" t="s">
        <v>562</v>
      </c>
      <c r="E6566" t="s">
        <v>561</v>
      </c>
      <c r="F6566">
        <v>4044</v>
      </c>
      <c r="G6566">
        <v>181</v>
      </c>
      <c r="H6566">
        <v>13.333</v>
      </c>
      <c r="I6566">
        <v>2.5590000000000002</v>
      </c>
      <c r="J6566">
        <v>1</v>
      </c>
      <c r="K6566">
        <v>1172.5889999999999</v>
      </c>
      <c r="L6566" t="s">
        <v>560</v>
      </c>
      <c r="M6566" t="s">
        <v>559</v>
      </c>
      <c r="N6566" s="8">
        <v>43412</v>
      </c>
      <c r="O6566">
        <v>0</v>
      </c>
      <c r="P6566">
        <v>0</v>
      </c>
      <c r="Q6566">
        <v>11759.422</v>
      </c>
      <c r="R6566">
        <v>1376.1590000000001</v>
      </c>
      <c r="S6566">
        <v>2.867</v>
      </c>
      <c r="T6566">
        <v>33</v>
      </c>
      <c r="U6566">
        <v>4170.1790000000001</v>
      </c>
      <c r="V6566">
        <v>17</v>
      </c>
      <c r="W6566">
        <v>1.7450000000000001</v>
      </c>
      <c r="X6566">
        <v>2.82</v>
      </c>
      <c r="Y6566" s="8">
        <v>43412</v>
      </c>
    </row>
    <row r="6567" spans="1:25" x14ac:dyDescent="0.25">
      <c r="A6567">
        <v>-111.978337</v>
      </c>
      <c r="B6567">
        <v>33.07930923</v>
      </c>
      <c r="C6567" t="s">
        <v>563</v>
      </c>
      <c r="D6567" t="s">
        <v>562</v>
      </c>
      <c r="E6567" t="s">
        <v>561</v>
      </c>
      <c r="F6567">
        <v>4045</v>
      </c>
      <c r="G6567">
        <v>180</v>
      </c>
      <c r="H6567">
        <v>13.333</v>
      </c>
      <c r="I6567">
        <v>2.69</v>
      </c>
      <c r="J6567">
        <v>1</v>
      </c>
      <c r="K6567">
        <v>1172.4870000000001</v>
      </c>
      <c r="L6567" t="s">
        <v>560</v>
      </c>
      <c r="M6567" t="s">
        <v>559</v>
      </c>
      <c r="N6567" s="8">
        <v>43412</v>
      </c>
      <c r="O6567">
        <v>0</v>
      </c>
      <c r="P6567">
        <v>0</v>
      </c>
      <c r="Q6567">
        <v>13840.796</v>
      </c>
      <c r="R6567">
        <v>1540.723</v>
      </c>
      <c r="S6567">
        <v>3.21</v>
      </c>
      <c r="T6567">
        <v>33</v>
      </c>
      <c r="U6567">
        <v>4668.857</v>
      </c>
      <c r="V6567">
        <v>17</v>
      </c>
      <c r="W6567">
        <v>1.8340000000000001</v>
      </c>
      <c r="X6567">
        <v>2.964</v>
      </c>
      <c r="Y6567" s="8">
        <v>43412</v>
      </c>
    </row>
    <row r="6568" spans="1:25" x14ac:dyDescent="0.25">
      <c r="A6568">
        <v>-111.97833683</v>
      </c>
      <c r="B6568">
        <v>33.079302220000002</v>
      </c>
      <c r="C6568" t="s">
        <v>563</v>
      </c>
      <c r="D6568" t="s">
        <v>562</v>
      </c>
      <c r="E6568" t="s">
        <v>561</v>
      </c>
      <c r="F6568">
        <v>4046</v>
      </c>
      <c r="G6568">
        <v>181</v>
      </c>
      <c r="H6568">
        <v>13.333</v>
      </c>
      <c r="I6568">
        <v>2.4609999999999999</v>
      </c>
      <c r="J6568">
        <v>1</v>
      </c>
      <c r="K6568">
        <v>1172.461</v>
      </c>
      <c r="L6568" t="s">
        <v>560</v>
      </c>
      <c r="M6568" t="s">
        <v>559</v>
      </c>
      <c r="N6568" s="8">
        <v>43412</v>
      </c>
      <c r="O6568">
        <v>0</v>
      </c>
      <c r="P6568">
        <v>0</v>
      </c>
      <c r="Q6568">
        <v>12496.505999999999</v>
      </c>
      <c r="R6568">
        <v>1520.914</v>
      </c>
      <c r="S6568">
        <v>3.169</v>
      </c>
      <c r="T6568">
        <v>33</v>
      </c>
      <c r="U6568">
        <v>4608.83</v>
      </c>
      <c r="V6568">
        <v>17</v>
      </c>
      <c r="W6568">
        <v>1.6779999999999999</v>
      </c>
      <c r="X6568">
        <v>2.7109999999999999</v>
      </c>
      <c r="Y6568" s="8">
        <v>43412</v>
      </c>
    </row>
    <row r="6569" spans="1:25" x14ac:dyDescent="0.25">
      <c r="A6569">
        <v>-111.97833765999999</v>
      </c>
      <c r="B6569">
        <v>33.079295219999999</v>
      </c>
      <c r="C6569" t="s">
        <v>563</v>
      </c>
      <c r="D6569" t="s">
        <v>562</v>
      </c>
      <c r="E6569" t="s">
        <v>561</v>
      </c>
      <c r="F6569">
        <v>4047</v>
      </c>
      <c r="G6569">
        <v>182</v>
      </c>
      <c r="H6569">
        <v>13.333</v>
      </c>
      <c r="I6569">
        <v>2.5590000000000002</v>
      </c>
      <c r="J6569">
        <v>1</v>
      </c>
      <c r="K6569">
        <v>1172.556</v>
      </c>
      <c r="L6569" t="s">
        <v>560</v>
      </c>
      <c r="M6569" t="s">
        <v>559</v>
      </c>
      <c r="N6569" s="8">
        <v>43412</v>
      </c>
      <c r="O6569">
        <v>0</v>
      </c>
      <c r="P6569">
        <v>0</v>
      </c>
      <c r="Q6569">
        <v>13129.489</v>
      </c>
      <c r="R6569">
        <v>1536.4929999999999</v>
      </c>
      <c r="S6569">
        <v>3.2010000000000001</v>
      </c>
      <c r="T6569">
        <v>33</v>
      </c>
      <c r="U6569">
        <v>4656.0379999999996</v>
      </c>
      <c r="V6569">
        <v>17</v>
      </c>
      <c r="W6569">
        <v>1.7450000000000001</v>
      </c>
      <c r="X6569">
        <v>2.82</v>
      </c>
      <c r="Y6569" s="8">
        <v>43412</v>
      </c>
    </row>
    <row r="6570" spans="1:25" x14ac:dyDescent="0.25">
      <c r="A6570">
        <v>-111.97833632</v>
      </c>
      <c r="B6570">
        <v>33.079288210000001</v>
      </c>
      <c r="C6570" t="s">
        <v>563</v>
      </c>
      <c r="D6570" t="s">
        <v>562</v>
      </c>
      <c r="E6570" t="s">
        <v>561</v>
      </c>
      <c r="F6570">
        <v>4048</v>
      </c>
      <c r="G6570">
        <v>184</v>
      </c>
      <c r="H6570">
        <v>13.333</v>
      </c>
      <c r="I6570">
        <v>2.7890000000000001</v>
      </c>
      <c r="J6570">
        <v>1</v>
      </c>
      <c r="K6570">
        <v>1172.434</v>
      </c>
      <c r="L6570" t="s">
        <v>560</v>
      </c>
      <c r="M6570" t="s">
        <v>559</v>
      </c>
      <c r="N6570" s="8">
        <v>43412</v>
      </c>
      <c r="O6570">
        <v>0</v>
      </c>
      <c r="P6570">
        <v>0</v>
      </c>
      <c r="Q6570">
        <v>12506.255999999999</v>
      </c>
      <c r="R6570">
        <v>1343.03</v>
      </c>
      <c r="S6570">
        <v>2.798</v>
      </c>
      <c r="T6570">
        <v>33</v>
      </c>
      <c r="U6570">
        <v>4069.7869999999998</v>
      </c>
      <c r="V6570">
        <v>17</v>
      </c>
      <c r="W6570">
        <v>1.901</v>
      </c>
      <c r="X6570">
        <v>3.073</v>
      </c>
      <c r="Y6570" s="8">
        <v>43412</v>
      </c>
    </row>
    <row r="6571" spans="1:25" x14ac:dyDescent="0.25">
      <c r="A6571">
        <v>-111.97833734</v>
      </c>
      <c r="B6571">
        <v>33.079281219999999</v>
      </c>
      <c r="C6571" t="s">
        <v>563</v>
      </c>
      <c r="D6571" t="s">
        <v>562</v>
      </c>
      <c r="E6571" t="s">
        <v>561</v>
      </c>
      <c r="F6571">
        <v>4049</v>
      </c>
      <c r="G6571">
        <v>178</v>
      </c>
      <c r="H6571">
        <v>13.333</v>
      </c>
      <c r="I6571">
        <v>2.395</v>
      </c>
      <c r="J6571">
        <v>1</v>
      </c>
      <c r="K6571">
        <v>1172.434</v>
      </c>
      <c r="L6571" t="s">
        <v>560</v>
      </c>
      <c r="M6571" t="s">
        <v>559</v>
      </c>
      <c r="N6571" s="8">
        <v>43412</v>
      </c>
      <c r="O6571">
        <v>0</v>
      </c>
      <c r="P6571">
        <v>0</v>
      </c>
      <c r="Q6571">
        <v>12535.173000000001</v>
      </c>
      <c r="R6571">
        <v>1567.4179999999999</v>
      </c>
      <c r="S6571">
        <v>3.2650000000000001</v>
      </c>
      <c r="T6571">
        <v>33</v>
      </c>
      <c r="U6571">
        <v>4749.7510000000002</v>
      </c>
      <c r="V6571">
        <v>17</v>
      </c>
      <c r="W6571">
        <v>1.633</v>
      </c>
      <c r="X6571">
        <v>2.6389999999999998</v>
      </c>
      <c r="Y6571" s="8">
        <v>43412</v>
      </c>
    </row>
    <row r="6572" spans="1:25" x14ac:dyDescent="0.25">
      <c r="A6572">
        <v>-111.97833666</v>
      </c>
      <c r="B6572">
        <v>33.079274220000002</v>
      </c>
      <c r="C6572" t="s">
        <v>563</v>
      </c>
      <c r="D6572" t="s">
        <v>562</v>
      </c>
      <c r="E6572" t="s">
        <v>561</v>
      </c>
      <c r="F6572">
        <v>4050</v>
      </c>
      <c r="G6572">
        <v>182</v>
      </c>
      <c r="H6572">
        <v>13.333</v>
      </c>
      <c r="I6572">
        <v>2.3290000000000002</v>
      </c>
      <c r="J6572">
        <v>1</v>
      </c>
      <c r="K6572">
        <v>1172.5029999999999</v>
      </c>
      <c r="L6572" t="s">
        <v>560</v>
      </c>
      <c r="M6572" t="s">
        <v>559</v>
      </c>
      <c r="N6572" s="8">
        <v>43412</v>
      </c>
      <c r="O6572">
        <v>0</v>
      </c>
      <c r="P6572">
        <v>0</v>
      </c>
      <c r="Q6572">
        <v>13883.483</v>
      </c>
      <c r="R6572">
        <v>1784.914</v>
      </c>
      <c r="S6572">
        <v>3.7189999999999999</v>
      </c>
      <c r="T6572">
        <v>33</v>
      </c>
      <c r="U6572">
        <v>5408.8310000000001</v>
      </c>
      <c r="V6572">
        <v>17</v>
      </c>
      <c r="W6572">
        <v>1.5880000000000001</v>
      </c>
      <c r="X6572">
        <v>2.5670000000000002</v>
      </c>
      <c r="Y6572" s="8">
        <v>43412</v>
      </c>
    </row>
    <row r="6573" spans="1:25" x14ac:dyDescent="0.25">
      <c r="A6573">
        <v>-111.97833666</v>
      </c>
      <c r="B6573">
        <v>33.079267219999998</v>
      </c>
      <c r="C6573" t="s">
        <v>563</v>
      </c>
      <c r="D6573" t="s">
        <v>562</v>
      </c>
      <c r="E6573" t="s">
        <v>561</v>
      </c>
      <c r="F6573">
        <v>4051</v>
      </c>
      <c r="G6573">
        <v>182</v>
      </c>
      <c r="H6573">
        <v>13.333</v>
      </c>
      <c r="I6573">
        <v>2.3290000000000002</v>
      </c>
      <c r="J6573">
        <v>1</v>
      </c>
      <c r="K6573">
        <v>1172.5</v>
      </c>
      <c r="L6573" t="s">
        <v>560</v>
      </c>
      <c r="M6573" t="s">
        <v>559</v>
      </c>
      <c r="N6573" s="8">
        <v>43412</v>
      </c>
      <c r="O6573">
        <v>0</v>
      </c>
      <c r="P6573">
        <v>0</v>
      </c>
      <c r="Q6573">
        <v>13163.362999999999</v>
      </c>
      <c r="R6573">
        <v>1692.3330000000001</v>
      </c>
      <c r="S6573">
        <v>3.5259999999999998</v>
      </c>
      <c r="T6573">
        <v>33</v>
      </c>
      <c r="U6573">
        <v>5128.2820000000002</v>
      </c>
      <c r="V6573">
        <v>17</v>
      </c>
      <c r="W6573">
        <v>1.5880000000000001</v>
      </c>
      <c r="X6573">
        <v>2.5670000000000002</v>
      </c>
      <c r="Y6573" s="8">
        <v>43412</v>
      </c>
    </row>
    <row r="6574" spans="1:25" x14ac:dyDescent="0.25">
      <c r="A6574">
        <v>-111.97833833999999</v>
      </c>
      <c r="B6574">
        <v>33.079260220000002</v>
      </c>
      <c r="C6574" t="s">
        <v>563</v>
      </c>
      <c r="D6574" t="s">
        <v>562</v>
      </c>
      <c r="E6574" t="s">
        <v>561</v>
      </c>
      <c r="F6574">
        <v>4052</v>
      </c>
      <c r="G6574">
        <v>178</v>
      </c>
      <c r="H6574">
        <v>13.333</v>
      </c>
      <c r="I6574">
        <v>2.625</v>
      </c>
      <c r="J6574">
        <v>1</v>
      </c>
      <c r="K6574">
        <v>1172.434</v>
      </c>
      <c r="L6574" t="s">
        <v>560</v>
      </c>
      <c r="M6574" t="s">
        <v>559</v>
      </c>
      <c r="N6574" s="8">
        <v>43412</v>
      </c>
      <c r="O6574">
        <v>0</v>
      </c>
      <c r="P6574">
        <v>0</v>
      </c>
      <c r="Q6574">
        <v>13755.477000000001</v>
      </c>
      <c r="R6574">
        <v>1569.5060000000001</v>
      </c>
      <c r="S6574">
        <v>3.27</v>
      </c>
      <c r="T6574">
        <v>33</v>
      </c>
      <c r="U6574">
        <v>4756.0780000000004</v>
      </c>
      <c r="V6574">
        <v>17</v>
      </c>
      <c r="W6574">
        <v>1.79</v>
      </c>
      <c r="X6574">
        <v>2.8919999999999999</v>
      </c>
      <c r="Y6574" s="8">
        <v>43412</v>
      </c>
    </row>
    <row r="6575" spans="1:25" x14ac:dyDescent="0.25">
      <c r="A6575">
        <v>-111.97833697</v>
      </c>
      <c r="B6575">
        <v>33.07925418</v>
      </c>
      <c r="C6575" t="s">
        <v>563</v>
      </c>
      <c r="D6575" t="s">
        <v>562</v>
      </c>
      <c r="E6575" t="s">
        <v>561</v>
      </c>
      <c r="F6575">
        <v>4053</v>
      </c>
      <c r="G6575">
        <v>186</v>
      </c>
      <c r="H6575">
        <v>13.333</v>
      </c>
      <c r="I6575">
        <v>2.3620000000000001</v>
      </c>
      <c r="J6575">
        <v>1</v>
      </c>
      <c r="K6575">
        <v>1172.4480000000001</v>
      </c>
      <c r="L6575" t="s">
        <v>560</v>
      </c>
      <c r="M6575" t="s">
        <v>559</v>
      </c>
      <c r="N6575" s="8">
        <v>43412</v>
      </c>
      <c r="O6575">
        <v>0</v>
      </c>
      <c r="P6575">
        <v>0</v>
      </c>
      <c r="Q6575">
        <v>13273.138999999999</v>
      </c>
      <c r="R6575">
        <v>1682.7449999999999</v>
      </c>
      <c r="S6575">
        <v>3.5059999999999998</v>
      </c>
      <c r="T6575">
        <v>33</v>
      </c>
      <c r="U6575">
        <v>5099.2280000000001</v>
      </c>
      <c r="V6575">
        <v>17</v>
      </c>
      <c r="W6575">
        <v>1.611</v>
      </c>
      <c r="X6575">
        <v>2.6030000000000002</v>
      </c>
      <c r="Y6575" s="8">
        <v>43412</v>
      </c>
    </row>
    <row r="6576" spans="1:25" x14ac:dyDescent="0.25">
      <c r="A6576">
        <v>-111.97833799999999</v>
      </c>
      <c r="B6576">
        <v>33.07924723</v>
      </c>
      <c r="C6576" t="s">
        <v>563</v>
      </c>
      <c r="D6576" t="s">
        <v>562</v>
      </c>
      <c r="E6576" t="s">
        <v>561</v>
      </c>
      <c r="F6576">
        <v>4054</v>
      </c>
      <c r="G6576">
        <v>180</v>
      </c>
      <c r="H6576">
        <v>13.333</v>
      </c>
      <c r="I6576">
        <v>2.4929999999999999</v>
      </c>
      <c r="J6576">
        <v>1</v>
      </c>
      <c r="K6576">
        <v>1172.454</v>
      </c>
      <c r="L6576" t="s">
        <v>560</v>
      </c>
      <c r="M6576" t="s">
        <v>559</v>
      </c>
      <c r="N6576" s="8">
        <v>43412</v>
      </c>
      <c r="O6576">
        <v>0</v>
      </c>
      <c r="P6576">
        <v>0</v>
      </c>
      <c r="Q6576">
        <v>13467.406999999999</v>
      </c>
      <c r="R6576">
        <v>1617.5129999999999</v>
      </c>
      <c r="S6576">
        <v>3.37</v>
      </c>
      <c r="T6576">
        <v>33</v>
      </c>
      <c r="U6576">
        <v>4901.5529999999999</v>
      </c>
      <c r="V6576">
        <v>17</v>
      </c>
      <c r="W6576">
        <v>1.7</v>
      </c>
      <c r="X6576">
        <v>2.7480000000000002</v>
      </c>
      <c r="Y6576" s="8">
        <v>43412</v>
      </c>
    </row>
    <row r="6577" spans="1:25" x14ac:dyDescent="0.25">
      <c r="A6577">
        <v>-111.97833734</v>
      </c>
      <c r="B6577">
        <v>33.079240220000003</v>
      </c>
      <c r="C6577" t="s">
        <v>563</v>
      </c>
      <c r="D6577" t="s">
        <v>562</v>
      </c>
      <c r="E6577" t="s">
        <v>561</v>
      </c>
      <c r="F6577">
        <v>4055</v>
      </c>
      <c r="G6577">
        <v>178</v>
      </c>
      <c r="H6577">
        <v>13.333</v>
      </c>
      <c r="I6577">
        <v>2.4929999999999999</v>
      </c>
      <c r="J6577">
        <v>1</v>
      </c>
      <c r="K6577">
        <v>1172.454</v>
      </c>
      <c r="L6577" t="s">
        <v>560</v>
      </c>
      <c r="M6577" t="s">
        <v>559</v>
      </c>
      <c r="N6577" s="8">
        <v>43412</v>
      </c>
      <c r="O6577">
        <v>0</v>
      </c>
      <c r="P6577">
        <v>0</v>
      </c>
      <c r="Q6577">
        <v>12886.805</v>
      </c>
      <c r="R6577">
        <v>1547.779</v>
      </c>
      <c r="S6577">
        <v>3.2250000000000001</v>
      </c>
      <c r="T6577">
        <v>33</v>
      </c>
      <c r="U6577">
        <v>4690.2389999999996</v>
      </c>
      <c r="V6577">
        <v>17</v>
      </c>
      <c r="W6577">
        <v>1.7</v>
      </c>
      <c r="X6577">
        <v>2.7480000000000002</v>
      </c>
      <c r="Y6577" s="8">
        <v>43412</v>
      </c>
    </row>
    <row r="6578" spans="1:25" x14ac:dyDescent="0.25">
      <c r="A6578">
        <v>-111.97833734</v>
      </c>
      <c r="B6578">
        <v>33.079233219999999</v>
      </c>
      <c r="C6578" t="s">
        <v>563</v>
      </c>
      <c r="D6578" t="s">
        <v>562</v>
      </c>
      <c r="E6578" t="s">
        <v>561</v>
      </c>
      <c r="F6578">
        <v>4056</v>
      </c>
      <c r="G6578">
        <v>178</v>
      </c>
      <c r="H6578">
        <v>13.333</v>
      </c>
      <c r="I6578">
        <v>2.5590000000000002</v>
      </c>
      <c r="J6578">
        <v>1</v>
      </c>
      <c r="K6578">
        <v>1172.4480000000001</v>
      </c>
      <c r="L6578" t="s">
        <v>560</v>
      </c>
      <c r="M6578" t="s">
        <v>559</v>
      </c>
      <c r="N6578" s="8">
        <v>43412</v>
      </c>
      <c r="O6578">
        <v>0</v>
      </c>
      <c r="P6578">
        <v>0</v>
      </c>
      <c r="Q6578">
        <v>11965.918</v>
      </c>
      <c r="R6578">
        <v>1400.325</v>
      </c>
      <c r="S6578">
        <v>2.9169999999999998</v>
      </c>
      <c r="T6578">
        <v>33</v>
      </c>
      <c r="U6578">
        <v>4243.4080000000004</v>
      </c>
      <c r="V6578">
        <v>17</v>
      </c>
      <c r="W6578">
        <v>1.7450000000000001</v>
      </c>
      <c r="X6578">
        <v>2.82</v>
      </c>
      <c r="Y6578" s="8">
        <v>43412</v>
      </c>
    </row>
    <row r="6579" spans="1:25" x14ac:dyDescent="0.25">
      <c r="A6579">
        <v>-111.97833749</v>
      </c>
      <c r="B6579">
        <v>33.079226210000002</v>
      </c>
      <c r="C6579" t="s">
        <v>563</v>
      </c>
      <c r="D6579" t="s">
        <v>562</v>
      </c>
      <c r="E6579" t="s">
        <v>561</v>
      </c>
      <c r="F6579">
        <v>4057</v>
      </c>
      <c r="G6579">
        <v>183</v>
      </c>
      <c r="H6579">
        <v>13.333</v>
      </c>
      <c r="I6579">
        <v>2.3290000000000002</v>
      </c>
      <c r="J6579">
        <v>1</v>
      </c>
      <c r="K6579">
        <v>1172.5029999999999</v>
      </c>
      <c r="L6579" t="s">
        <v>560</v>
      </c>
      <c r="M6579" t="s">
        <v>559</v>
      </c>
      <c r="N6579" s="8">
        <v>43412</v>
      </c>
      <c r="O6579">
        <v>0</v>
      </c>
      <c r="P6579">
        <v>0</v>
      </c>
      <c r="Q6579">
        <v>12790.855</v>
      </c>
      <c r="R6579">
        <v>1644.442</v>
      </c>
      <c r="S6579">
        <v>3.4260000000000002</v>
      </c>
      <c r="T6579">
        <v>33</v>
      </c>
      <c r="U6579">
        <v>4983.1570000000002</v>
      </c>
      <c r="V6579">
        <v>17</v>
      </c>
      <c r="W6579">
        <v>1.5880000000000001</v>
      </c>
      <c r="X6579">
        <v>2.5670000000000002</v>
      </c>
      <c r="Y6579" s="8">
        <v>43412</v>
      </c>
    </row>
    <row r="6580" spans="1:25" x14ac:dyDescent="0.25">
      <c r="A6580">
        <v>-111.97833765999999</v>
      </c>
      <c r="B6580">
        <v>33.079219219999999</v>
      </c>
      <c r="C6580" t="s">
        <v>563</v>
      </c>
      <c r="D6580" t="s">
        <v>562</v>
      </c>
      <c r="E6580" t="s">
        <v>561</v>
      </c>
      <c r="F6580">
        <v>4058</v>
      </c>
      <c r="G6580">
        <v>182</v>
      </c>
      <c r="H6580">
        <v>13.333</v>
      </c>
      <c r="I6580">
        <v>2.657</v>
      </c>
      <c r="J6580">
        <v>1</v>
      </c>
      <c r="K6580">
        <v>1172.47</v>
      </c>
      <c r="L6580" t="s">
        <v>560</v>
      </c>
      <c r="M6580" t="s">
        <v>559</v>
      </c>
      <c r="N6580" s="8">
        <v>43412</v>
      </c>
      <c r="O6580">
        <v>0</v>
      </c>
      <c r="P6580">
        <v>0</v>
      </c>
      <c r="Q6580">
        <v>14142.800999999999</v>
      </c>
      <c r="R6580">
        <v>1593.778</v>
      </c>
      <c r="S6580">
        <v>3.32</v>
      </c>
      <c r="T6580">
        <v>33</v>
      </c>
      <c r="U6580">
        <v>4829.6289999999999</v>
      </c>
      <c r="V6580">
        <v>17</v>
      </c>
      <c r="W6580">
        <v>1.8120000000000001</v>
      </c>
      <c r="X6580">
        <v>2.9279999999999999</v>
      </c>
      <c r="Y6580" s="8">
        <v>43412</v>
      </c>
    </row>
    <row r="6581" spans="1:25" x14ac:dyDescent="0.25">
      <c r="A6581">
        <v>-111.97833731999999</v>
      </c>
      <c r="B6581">
        <v>33.079212210000001</v>
      </c>
      <c r="C6581" t="s">
        <v>563</v>
      </c>
      <c r="D6581" t="s">
        <v>562</v>
      </c>
      <c r="E6581" t="s">
        <v>561</v>
      </c>
      <c r="F6581">
        <v>4059</v>
      </c>
      <c r="G6581">
        <v>184</v>
      </c>
      <c r="H6581">
        <v>13.333</v>
      </c>
      <c r="I6581">
        <v>2.625</v>
      </c>
      <c r="J6581">
        <v>1</v>
      </c>
      <c r="K6581">
        <v>1172.3979999999999</v>
      </c>
      <c r="L6581" t="s">
        <v>560</v>
      </c>
      <c r="M6581" t="s">
        <v>559</v>
      </c>
      <c r="N6581" s="8">
        <v>43412</v>
      </c>
      <c r="O6581">
        <v>0</v>
      </c>
      <c r="P6581">
        <v>0</v>
      </c>
      <c r="Q6581">
        <v>11990.319</v>
      </c>
      <c r="R6581">
        <v>1368.1010000000001</v>
      </c>
      <c r="S6581">
        <v>2.85</v>
      </c>
      <c r="T6581">
        <v>33</v>
      </c>
      <c r="U6581">
        <v>4145.759</v>
      </c>
      <c r="V6581">
        <v>17</v>
      </c>
      <c r="W6581">
        <v>1.79</v>
      </c>
      <c r="X6581">
        <v>2.8919999999999999</v>
      </c>
      <c r="Y6581" s="8">
        <v>43412</v>
      </c>
    </row>
    <row r="6582" spans="1:25" x14ac:dyDescent="0.25">
      <c r="A6582">
        <v>-111.97833765999999</v>
      </c>
      <c r="B6582">
        <v>33.079205219999999</v>
      </c>
      <c r="C6582" t="s">
        <v>563</v>
      </c>
      <c r="D6582" t="s">
        <v>562</v>
      </c>
      <c r="E6582" t="s">
        <v>561</v>
      </c>
      <c r="F6582">
        <v>4060</v>
      </c>
      <c r="G6582">
        <v>182</v>
      </c>
      <c r="H6582">
        <v>13.333</v>
      </c>
      <c r="I6582">
        <v>2.4279999999999999</v>
      </c>
      <c r="J6582">
        <v>1</v>
      </c>
      <c r="K6582">
        <v>1172.4670000000001</v>
      </c>
      <c r="L6582" t="s">
        <v>560</v>
      </c>
      <c r="M6582" t="s">
        <v>559</v>
      </c>
      <c r="N6582" s="8">
        <v>43412</v>
      </c>
      <c r="O6582">
        <v>0</v>
      </c>
      <c r="P6582">
        <v>0</v>
      </c>
      <c r="Q6582">
        <v>11614.34</v>
      </c>
      <c r="R6582">
        <v>1432.65</v>
      </c>
      <c r="S6582">
        <v>2.9849999999999999</v>
      </c>
      <c r="T6582">
        <v>33</v>
      </c>
      <c r="U6582">
        <v>4341.3639999999996</v>
      </c>
      <c r="V6582">
        <v>17</v>
      </c>
      <c r="W6582">
        <v>1.655</v>
      </c>
      <c r="X6582">
        <v>2.6749999999999998</v>
      </c>
      <c r="Y6582" s="8">
        <v>43412</v>
      </c>
    </row>
    <row r="6583" spans="1:25" x14ac:dyDescent="0.25">
      <c r="A6583">
        <v>-111.97833817</v>
      </c>
      <c r="B6583">
        <v>33.079198220000002</v>
      </c>
      <c r="C6583" t="s">
        <v>563</v>
      </c>
      <c r="D6583" t="s">
        <v>562</v>
      </c>
      <c r="E6583" t="s">
        <v>561</v>
      </c>
      <c r="F6583">
        <v>4061</v>
      </c>
      <c r="G6583">
        <v>179</v>
      </c>
      <c r="H6583">
        <v>13.333</v>
      </c>
      <c r="I6583">
        <v>2.3620000000000001</v>
      </c>
      <c r="J6583">
        <v>1</v>
      </c>
      <c r="K6583">
        <v>1172.3979999999999</v>
      </c>
      <c r="L6583" t="s">
        <v>560</v>
      </c>
      <c r="M6583" t="s">
        <v>559</v>
      </c>
      <c r="N6583" s="8">
        <v>43412</v>
      </c>
      <c r="O6583">
        <v>0</v>
      </c>
      <c r="P6583">
        <v>0</v>
      </c>
      <c r="Q6583">
        <v>15305.491</v>
      </c>
      <c r="R6583">
        <v>1940.404</v>
      </c>
      <c r="S6583">
        <v>4.0430000000000001</v>
      </c>
      <c r="T6583">
        <v>33</v>
      </c>
      <c r="U6583">
        <v>5880.0110000000004</v>
      </c>
      <c r="V6583">
        <v>17</v>
      </c>
      <c r="W6583">
        <v>1.611</v>
      </c>
      <c r="X6583">
        <v>2.6030000000000002</v>
      </c>
      <c r="Y6583" s="8">
        <v>43412</v>
      </c>
    </row>
    <row r="6584" spans="1:25" x14ac:dyDescent="0.25">
      <c r="A6584">
        <v>-111.97833765999999</v>
      </c>
      <c r="B6584">
        <v>33.079191219999998</v>
      </c>
      <c r="C6584" t="s">
        <v>563</v>
      </c>
      <c r="D6584" t="s">
        <v>562</v>
      </c>
      <c r="E6584" t="s">
        <v>561</v>
      </c>
      <c r="F6584">
        <v>4062</v>
      </c>
      <c r="G6584">
        <v>182</v>
      </c>
      <c r="H6584">
        <v>13.333</v>
      </c>
      <c r="I6584">
        <v>2.4929999999999999</v>
      </c>
      <c r="J6584">
        <v>1</v>
      </c>
      <c r="K6584">
        <v>1172.3820000000001</v>
      </c>
      <c r="L6584" t="s">
        <v>560</v>
      </c>
      <c r="M6584" t="s">
        <v>559</v>
      </c>
      <c r="N6584" s="8">
        <v>43412</v>
      </c>
      <c r="O6584">
        <v>0</v>
      </c>
      <c r="P6584">
        <v>0</v>
      </c>
      <c r="Q6584">
        <v>13888.880999999999</v>
      </c>
      <c r="R6584">
        <v>1668.134</v>
      </c>
      <c r="S6584">
        <v>3.4750000000000001</v>
      </c>
      <c r="T6584">
        <v>33</v>
      </c>
      <c r="U6584">
        <v>5054.9520000000002</v>
      </c>
      <c r="V6584">
        <v>17</v>
      </c>
      <c r="W6584">
        <v>1.7</v>
      </c>
      <c r="X6584">
        <v>2.7480000000000002</v>
      </c>
      <c r="Y6584" s="8">
        <v>43412</v>
      </c>
    </row>
    <row r="6585" spans="1:25" x14ac:dyDescent="0.25">
      <c r="A6585">
        <v>-111.97833817</v>
      </c>
      <c r="B6585">
        <v>33.079184220000002</v>
      </c>
      <c r="C6585" t="s">
        <v>563</v>
      </c>
      <c r="D6585" t="s">
        <v>562</v>
      </c>
      <c r="E6585" t="s">
        <v>561</v>
      </c>
      <c r="F6585">
        <v>4063</v>
      </c>
      <c r="G6585">
        <v>179</v>
      </c>
      <c r="H6585">
        <v>13.333</v>
      </c>
      <c r="I6585">
        <v>2.4929999999999999</v>
      </c>
      <c r="J6585">
        <v>1</v>
      </c>
      <c r="K6585">
        <v>1172.4110000000001</v>
      </c>
      <c r="L6585" t="s">
        <v>560</v>
      </c>
      <c r="M6585" t="s">
        <v>559</v>
      </c>
      <c r="N6585" s="8">
        <v>43412</v>
      </c>
      <c r="O6585">
        <v>0</v>
      </c>
      <c r="P6585">
        <v>0</v>
      </c>
      <c r="Q6585">
        <v>11324.949000000001</v>
      </c>
      <c r="R6585">
        <v>1360.191</v>
      </c>
      <c r="S6585">
        <v>2.8340000000000001</v>
      </c>
      <c r="T6585">
        <v>33</v>
      </c>
      <c r="U6585">
        <v>4121.7910000000002</v>
      </c>
      <c r="V6585">
        <v>17</v>
      </c>
      <c r="W6585">
        <v>1.7</v>
      </c>
      <c r="X6585">
        <v>2.7480000000000002</v>
      </c>
      <c r="Y6585" s="8">
        <v>43412</v>
      </c>
    </row>
    <row r="6586" spans="1:25" x14ac:dyDescent="0.25">
      <c r="A6586">
        <v>-111.97833833999999</v>
      </c>
      <c r="B6586">
        <v>33.079177219999998</v>
      </c>
      <c r="C6586" t="s">
        <v>563</v>
      </c>
      <c r="D6586" t="s">
        <v>562</v>
      </c>
      <c r="E6586" t="s">
        <v>561</v>
      </c>
      <c r="F6586">
        <v>4064</v>
      </c>
      <c r="G6586">
        <v>178</v>
      </c>
      <c r="H6586">
        <v>13.333</v>
      </c>
      <c r="I6586">
        <v>2.4609999999999999</v>
      </c>
      <c r="J6586">
        <v>1</v>
      </c>
      <c r="K6586">
        <v>1172.4380000000001</v>
      </c>
      <c r="L6586" t="s">
        <v>560</v>
      </c>
      <c r="M6586" t="s">
        <v>559</v>
      </c>
      <c r="N6586" s="8">
        <v>43412</v>
      </c>
      <c r="O6586">
        <v>0</v>
      </c>
      <c r="P6586">
        <v>0</v>
      </c>
      <c r="Q6586">
        <v>12456.022000000001</v>
      </c>
      <c r="R6586">
        <v>1515.9870000000001</v>
      </c>
      <c r="S6586">
        <v>3.1579999999999999</v>
      </c>
      <c r="T6586">
        <v>33</v>
      </c>
      <c r="U6586">
        <v>4593.8990000000003</v>
      </c>
      <c r="V6586">
        <v>17</v>
      </c>
      <c r="W6586">
        <v>1.6779999999999999</v>
      </c>
      <c r="X6586">
        <v>2.7109999999999999</v>
      </c>
      <c r="Y6586" s="8">
        <v>43412</v>
      </c>
    </row>
    <row r="6587" spans="1:25" x14ac:dyDescent="0.25">
      <c r="A6587">
        <v>-111.97833799999999</v>
      </c>
      <c r="B6587">
        <v>33.079170230000003</v>
      </c>
      <c r="C6587" t="s">
        <v>563</v>
      </c>
      <c r="D6587" t="s">
        <v>562</v>
      </c>
      <c r="E6587" t="s">
        <v>561</v>
      </c>
      <c r="F6587">
        <v>4065</v>
      </c>
      <c r="G6587">
        <v>180</v>
      </c>
      <c r="H6587">
        <v>13.333</v>
      </c>
      <c r="I6587">
        <v>2.4929999999999999</v>
      </c>
      <c r="J6587">
        <v>1</v>
      </c>
      <c r="K6587">
        <v>1172.5</v>
      </c>
      <c r="L6587" t="s">
        <v>560</v>
      </c>
      <c r="M6587" t="s">
        <v>559</v>
      </c>
      <c r="N6587" s="8">
        <v>43412</v>
      </c>
      <c r="O6587">
        <v>0</v>
      </c>
      <c r="P6587">
        <v>0</v>
      </c>
      <c r="Q6587">
        <v>13244.937</v>
      </c>
      <c r="R6587">
        <v>1590.7929999999999</v>
      </c>
      <c r="S6587">
        <v>3.3140000000000001</v>
      </c>
      <c r="T6587">
        <v>33</v>
      </c>
      <c r="U6587">
        <v>4820.5839999999998</v>
      </c>
      <c r="V6587">
        <v>17</v>
      </c>
      <c r="W6587">
        <v>1.7</v>
      </c>
      <c r="X6587">
        <v>2.7480000000000002</v>
      </c>
      <c r="Y6587" s="8">
        <v>43412</v>
      </c>
    </row>
    <row r="6588" spans="1:25" x14ac:dyDescent="0.25">
      <c r="A6588">
        <v>-111.97833799999999</v>
      </c>
      <c r="B6588">
        <v>33.079163229999999</v>
      </c>
      <c r="C6588" t="s">
        <v>563</v>
      </c>
      <c r="D6588" t="s">
        <v>562</v>
      </c>
      <c r="E6588" t="s">
        <v>561</v>
      </c>
      <c r="F6588">
        <v>4066</v>
      </c>
      <c r="G6588">
        <v>180</v>
      </c>
      <c r="H6588">
        <v>13.333</v>
      </c>
      <c r="I6588">
        <v>2.5920000000000001</v>
      </c>
      <c r="J6588">
        <v>1</v>
      </c>
      <c r="K6588">
        <v>1172.4929999999999</v>
      </c>
      <c r="L6588" t="s">
        <v>560</v>
      </c>
      <c r="M6588" t="s">
        <v>559</v>
      </c>
      <c r="N6588" s="8">
        <v>43412</v>
      </c>
      <c r="O6588">
        <v>0</v>
      </c>
      <c r="P6588">
        <v>0</v>
      </c>
      <c r="Q6588">
        <v>13308.39</v>
      </c>
      <c r="R6588">
        <v>1537.7149999999999</v>
      </c>
      <c r="S6588">
        <v>3.2040000000000002</v>
      </c>
      <c r="T6588">
        <v>33</v>
      </c>
      <c r="U6588">
        <v>4659.741</v>
      </c>
      <c r="V6588">
        <v>17</v>
      </c>
      <c r="W6588">
        <v>1.7669999999999999</v>
      </c>
      <c r="X6588">
        <v>2.8559999999999999</v>
      </c>
      <c r="Y6588" s="8">
        <v>43412</v>
      </c>
    </row>
    <row r="6589" spans="1:25" x14ac:dyDescent="0.25">
      <c r="A6589">
        <v>-111.97833765999999</v>
      </c>
      <c r="B6589">
        <v>33.079156220000002</v>
      </c>
      <c r="C6589" t="s">
        <v>563</v>
      </c>
      <c r="D6589" t="s">
        <v>562</v>
      </c>
      <c r="E6589" t="s">
        <v>561</v>
      </c>
      <c r="F6589">
        <v>4067</v>
      </c>
      <c r="G6589">
        <v>182</v>
      </c>
      <c r="H6589">
        <v>13.333</v>
      </c>
      <c r="I6589">
        <v>2.7229999999999999</v>
      </c>
      <c r="J6589">
        <v>1</v>
      </c>
      <c r="K6589">
        <v>1172.4929999999999</v>
      </c>
      <c r="L6589" t="s">
        <v>560</v>
      </c>
      <c r="M6589" t="s">
        <v>559</v>
      </c>
      <c r="N6589" s="8">
        <v>43412</v>
      </c>
      <c r="O6589">
        <v>0</v>
      </c>
      <c r="P6589">
        <v>0</v>
      </c>
      <c r="Q6589">
        <v>11766.472</v>
      </c>
      <c r="R6589">
        <v>1294.0329999999999</v>
      </c>
      <c r="S6589">
        <v>2.6960000000000002</v>
      </c>
      <c r="T6589">
        <v>33</v>
      </c>
      <c r="U6589">
        <v>3921.3130000000001</v>
      </c>
      <c r="V6589">
        <v>17</v>
      </c>
      <c r="W6589">
        <v>1.857</v>
      </c>
      <c r="X6589">
        <v>3.0009999999999999</v>
      </c>
      <c r="Y6589" s="8">
        <v>43412</v>
      </c>
    </row>
    <row r="6590" spans="1:25" x14ac:dyDescent="0.25">
      <c r="A6590">
        <v>-111.97833765999999</v>
      </c>
      <c r="B6590">
        <v>33.079149219999998</v>
      </c>
      <c r="C6590" t="s">
        <v>563</v>
      </c>
      <c r="D6590" t="s">
        <v>562</v>
      </c>
      <c r="E6590" t="s">
        <v>561</v>
      </c>
      <c r="F6590">
        <v>4068</v>
      </c>
      <c r="G6590">
        <v>182</v>
      </c>
      <c r="H6590">
        <v>13.333</v>
      </c>
      <c r="I6590">
        <v>2.5590000000000002</v>
      </c>
      <c r="J6590">
        <v>1</v>
      </c>
      <c r="K6590">
        <v>1172.4079999999999</v>
      </c>
      <c r="L6590" t="s">
        <v>560</v>
      </c>
      <c r="M6590" t="s">
        <v>559</v>
      </c>
      <c r="N6590" s="8">
        <v>43412</v>
      </c>
      <c r="O6590">
        <v>0</v>
      </c>
      <c r="P6590">
        <v>0</v>
      </c>
      <c r="Q6590">
        <v>10377.182000000001</v>
      </c>
      <c r="R6590">
        <v>1214.4010000000001</v>
      </c>
      <c r="S6590">
        <v>2.5299999999999998</v>
      </c>
      <c r="T6590">
        <v>33</v>
      </c>
      <c r="U6590">
        <v>3680.0030000000002</v>
      </c>
      <c r="V6590">
        <v>17</v>
      </c>
      <c r="W6590">
        <v>1.7450000000000001</v>
      </c>
      <c r="X6590">
        <v>2.82</v>
      </c>
      <c r="Y6590" s="8">
        <v>43412</v>
      </c>
    </row>
    <row r="6591" spans="1:25" x14ac:dyDescent="0.25">
      <c r="A6591">
        <v>-111.97833866000001</v>
      </c>
      <c r="B6591">
        <v>33.079142220000001</v>
      </c>
      <c r="C6591" t="s">
        <v>563</v>
      </c>
      <c r="D6591" t="s">
        <v>562</v>
      </c>
      <c r="E6591" t="s">
        <v>561</v>
      </c>
      <c r="F6591">
        <v>4069</v>
      </c>
      <c r="G6591">
        <v>182</v>
      </c>
      <c r="H6591">
        <v>13.333</v>
      </c>
      <c r="I6591">
        <v>2.4279999999999999</v>
      </c>
      <c r="J6591">
        <v>1</v>
      </c>
      <c r="K6591">
        <v>1172.4380000000001</v>
      </c>
      <c r="L6591" t="s">
        <v>560</v>
      </c>
      <c r="M6591" t="s">
        <v>559</v>
      </c>
      <c r="N6591" s="8">
        <v>43412</v>
      </c>
      <c r="O6591">
        <v>0</v>
      </c>
      <c r="P6591">
        <v>0</v>
      </c>
      <c r="Q6591">
        <v>10719.781000000001</v>
      </c>
      <c r="R6591">
        <v>1322.3050000000001</v>
      </c>
      <c r="S6591">
        <v>2.7549999999999999</v>
      </c>
      <c r="T6591">
        <v>33</v>
      </c>
      <c r="U6591">
        <v>4006.9830000000002</v>
      </c>
      <c r="V6591">
        <v>17</v>
      </c>
      <c r="W6591">
        <v>1.655</v>
      </c>
      <c r="X6591">
        <v>2.6749999999999998</v>
      </c>
      <c r="Y6591" s="8">
        <v>43412</v>
      </c>
    </row>
    <row r="6592" spans="1:25" x14ac:dyDescent="0.25">
      <c r="A6592">
        <v>-111.97833849</v>
      </c>
      <c r="B6592">
        <v>33.079135209999997</v>
      </c>
      <c r="C6592" t="s">
        <v>563</v>
      </c>
      <c r="D6592" t="s">
        <v>562</v>
      </c>
      <c r="E6592" t="s">
        <v>561</v>
      </c>
      <c r="F6592">
        <v>4070</v>
      </c>
      <c r="G6592">
        <v>183</v>
      </c>
      <c r="H6592">
        <v>13.333</v>
      </c>
      <c r="I6592">
        <v>2.5259999999999998</v>
      </c>
      <c r="J6592">
        <v>1</v>
      </c>
      <c r="K6592">
        <v>1172.4079999999999</v>
      </c>
      <c r="L6592" t="s">
        <v>560</v>
      </c>
      <c r="M6592" t="s">
        <v>559</v>
      </c>
      <c r="N6592" s="8">
        <v>43412</v>
      </c>
      <c r="O6592">
        <v>0</v>
      </c>
      <c r="P6592">
        <v>0</v>
      </c>
      <c r="Q6592">
        <v>10224.334000000001</v>
      </c>
      <c r="R6592">
        <v>1212.0530000000001</v>
      </c>
      <c r="S6592">
        <v>2.5249999999999999</v>
      </c>
      <c r="T6592">
        <v>33</v>
      </c>
      <c r="U6592">
        <v>3672.8879999999999</v>
      </c>
      <c r="V6592">
        <v>17</v>
      </c>
      <c r="W6592">
        <v>1.722</v>
      </c>
      <c r="X6592">
        <v>2.7839999999999998</v>
      </c>
      <c r="Y6592" s="8">
        <v>43412</v>
      </c>
    </row>
    <row r="6593" spans="1:25" x14ac:dyDescent="0.25">
      <c r="A6593">
        <v>-111.97833917</v>
      </c>
      <c r="B6593">
        <v>33.079128220000001</v>
      </c>
      <c r="C6593" t="s">
        <v>563</v>
      </c>
      <c r="D6593" t="s">
        <v>562</v>
      </c>
      <c r="E6593" t="s">
        <v>561</v>
      </c>
      <c r="F6593">
        <v>4071</v>
      </c>
      <c r="G6593">
        <v>179</v>
      </c>
      <c r="H6593">
        <v>13.333</v>
      </c>
      <c r="I6593">
        <v>2.5590000000000002</v>
      </c>
      <c r="J6593">
        <v>1</v>
      </c>
      <c r="K6593">
        <v>1172.431</v>
      </c>
      <c r="L6593" t="s">
        <v>560</v>
      </c>
      <c r="M6593" t="s">
        <v>559</v>
      </c>
      <c r="N6593" s="8">
        <v>43412</v>
      </c>
      <c r="O6593">
        <v>0</v>
      </c>
      <c r="P6593">
        <v>0</v>
      </c>
      <c r="Q6593">
        <v>10514.828</v>
      </c>
      <c r="R6593">
        <v>1230.509</v>
      </c>
      <c r="S6593">
        <v>2.5640000000000001</v>
      </c>
      <c r="T6593">
        <v>33</v>
      </c>
      <c r="U6593">
        <v>3728.8150000000001</v>
      </c>
      <c r="V6593">
        <v>17</v>
      </c>
      <c r="W6593">
        <v>1.7450000000000001</v>
      </c>
      <c r="X6593">
        <v>2.82</v>
      </c>
      <c r="Y6593" s="8">
        <v>43412</v>
      </c>
    </row>
    <row r="6594" spans="1:25" x14ac:dyDescent="0.25">
      <c r="A6594">
        <v>-111.97833900000001</v>
      </c>
      <c r="B6594">
        <v>33.079121229999998</v>
      </c>
      <c r="C6594" t="s">
        <v>563</v>
      </c>
      <c r="D6594" t="s">
        <v>562</v>
      </c>
      <c r="E6594" t="s">
        <v>561</v>
      </c>
      <c r="F6594">
        <v>4072</v>
      </c>
      <c r="G6594">
        <v>180</v>
      </c>
      <c r="H6594">
        <v>13.333</v>
      </c>
      <c r="I6594">
        <v>2.625</v>
      </c>
      <c r="J6594">
        <v>1</v>
      </c>
      <c r="K6594">
        <v>1172.451</v>
      </c>
      <c r="L6594" t="s">
        <v>560</v>
      </c>
      <c r="M6594" t="s">
        <v>559</v>
      </c>
      <c r="N6594" s="8">
        <v>43412</v>
      </c>
      <c r="O6594">
        <v>0</v>
      </c>
      <c r="P6594">
        <v>0</v>
      </c>
      <c r="Q6594">
        <v>13102.72</v>
      </c>
      <c r="R6594">
        <v>1495.0260000000001</v>
      </c>
      <c r="S6594">
        <v>3.1150000000000002</v>
      </c>
      <c r="T6594">
        <v>33</v>
      </c>
      <c r="U6594">
        <v>4530.3819999999996</v>
      </c>
      <c r="V6594">
        <v>17</v>
      </c>
      <c r="W6594">
        <v>1.79</v>
      </c>
      <c r="X6594">
        <v>2.8919999999999999</v>
      </c>
      <c r="Y6594" s="8">
        <v>43412</v>
      </c>
    </row>
    <row r="6595" spans="1:25" x14ac:dyDescent="0.25">
      <c r="A6595">
        <v>-111.97833832000001</v>
      </c>
      <c r="B6595">
        <v>33.07911421</v>
      </c>
      <c r="C6595" t="s">
        <v>563</v>
      </c>
      <c r="D6595" t="s">
        <v>562</v>
      </c>
      <c r="E6595" t="s">
        <v>561</v>
      </c>
      <c r="F6595">
        <v>4073</v>
      </c>
      <c r="G6595">
        <v>184</v>
      </c>
      <c r="H6595">
        <v>13.333</v>
      </c>
      <c r="I6595">
        <v>2.5590000000000002</v>
      </c>
      <c r="J6595">
        <v>1</v>
      </c>
      <c r="K6595">
        <v>1172.4480000000001</v>
      </c>
      <c r="L6595" t="s">
        <v>560</v>
      </c>
      <c r="M6595" t="s">
        <v>559</v>
      </c>
      <c r="N6595" s="8">
        <v>43412</v>
      </c>
      <c r="O6595">
        <v>0</v>
      </c>
      <c r="P6595">
        <v>0</v>
      </c>
      <c r="Q6595">
        <v>10176.468999999999</v>
      </c>
      <c r="R6595">
        <v>1190.912</v>
      </c>
      <c r="S6595">
        <v>2.4809999999999999</v>
      </c>
      <c r="T6595">
        <v>33</v>
      </c>
      <c r="U6595">
        <v>3608.8249999999998</v>
      </c>
      <c r="V6595">
        <v>17</v>
      </c>
      <c r="W6595">
        <v>1.7450000000000001</v>
      </c>
      <c r="X6595">
        <v>2.82</v>
      </c>
      <c r="Y6595" s="8">
        <v>43412</v>
      </c>
    </row>
    <row r="6596" spans="1:25" x14ac:dyDescent="0.25">
      <c r="A6596">
        <v>-111.97833866000001</v>
      </c>
      <c r="B6596">
        <v>33.079107219999997</v>
      </c>
      <c r="C6596" t="s">
        <v>563</v>
      </c>
      <c r="D6596" t="s">
        <v>562</v>
      </c>
      <c r="E6596" t="s">
        <v>561</v>
      </c>
      <c r="F6596">
        <v>4074</v>
      </c>
      <c r="G6596">
        <v>182</v>
      </c>
      <c r="H6596">
        <v>13.333</v>
      </c>
      <c r="I6596">
        <v>2.4929999999999999</v>
      </c>
      <c r="J6596">
        <v>1</v>
      </c>
      <c r="K6596">
        <v>1172.444</v>
      </c>
      <c r="L6596" t="s">
        <v>560</v>
      </c>
      <c r="M6596" t="s">
        <v>559</v>
      </c>
      <c r="N6596" s="8">
        <v>43412</v>
      </c>
      <c r="O6596">
        <v>0</v>
      </c>
      <c r="P6596">
        <v>0</v>
      </c>
      <c r="Q6596">
        <v>11659.616</v>
      </c>
      <c r="R6596">
        <v>1400.3869999999999</v>
      </c>
      <c r="S6596">
        <v>2.9169999999999998</v>
      </c>
      <c r="T6596">
        <v>33</v>
      </c>
      <c r="U6596">
        <v>4243.5959999999995</v>
      </c>
      <c r="V6596">
        <v>17</v>
      </c>
      <c r="W6596">
        <v>1.7</v>
      </c>
      <c r="X6596">
        <v>2.7480000000000002</v>
      </c>
      <c r="Y6596" s="8">
        <v>43412</v>
      </c>
    </row>
    <row r="6597" spans="1:25" x14ac:dyDescent="0.25">
      <c r="A6597">
        <v>-111.97833917</v>
      </c>
      <c r="B6597">
        <v>33.079100220000001</v>
      </c>
      <c r="C6597" t="s">
        <v>563</v>
      </c>
      <c r="D6597" t="s">
        <v>562</v>
      </c>
      <c r="E6597" t="s">
        <v>561</v>
      </c>
      <c r="F6597">
        <v>4075</v>
      </c>
      <c r="G6597">
        <v>179</v>
      </c>
      <c r="H6597">
        <v>13.333</v>
      </c>
      <c r="I6597">
        <v>2.625</v>
      </c>
      <c r="J6597">
        <v>1</v>
      </c>
      <c r="K6597">
        <v>1172.47</v>
      </c>
      <c r="L6597" t="s">
        <v>560</v>
      </c>
      <c r="M6597" t="s">
        <v>559</v>
      </c>
      <c r="N6597" s="8">
        <v>43412</v>
      </c>
      <c r="O6597">
        <v>0</v>
      </c>
      <c r="P6597">
        <v>0</v>
      </c>
      <c r="Q6597">
        <v>11765.921</v>
      </c>
      <c r="R6597">
        <v>1342.4970000000001</v>
      </c>
      <c r="S6597">
        <v>2.7970000000000002</v>
      </c>
      <c r="T6597">
        <v>33</v>
      </c>
      <c r="U6597">
        <v>4068.172</v>
      </c>
      <c r="V6597">
        <v>17</v>
      </c>
      <c r="W6597">
        <v>1.79</v>
      </c>
      <c r="X6597">
        <v>2.8919999999999999</v>
      </c>
      <c r="Y6597" s="8">
        <v>43412</v>
      </c>
    </row>
    <row r="6598" spans="1:25" x14ac:dyDescent="0.25">
      <c r="A6598">
        <v>-111.97833934000001</v>
      </c>
      <c r="B6598">
        <v>33.079093219999997</v>
      </c>
      <c r="C6598" t="s">
        <v>563</v>
      </c>
      <c r="D6598" t="s">
        <v>562</v>
      </c>
      <c r="E6598" t="s">
        <v>561</v>
      </c>
      <c r="F6598">
        <v>4076</v>
      </c>
      <c r="G6598">
        <v>178</v>
      </c>
      <c r="H6598">
        <v>13.333</v>
      </c>
      <c r="I6598">
        <v>2.5590000000000002</v>
      </c>
      <c r="J6598">
        <v>1</v>
      </c>
      <c r="K6598">
        <v>1172.415</v>
      </c>
      <c r="L6598" t="s">
        <v>560</v>
      </c>
      <c r="M6598" t="s">
        <v>559</v>
      </c>
      <c r="N6598" s="8">
        <v>43412</v>
      </c>
      <c r="O6598">
        <v>0</v>
      </c>
      <c r="P6598">
        <v>0</v>
      </c>
      <c r="Q6598">
        <v>10907.22</v>
      </c>
      <c r="R6598">
        <v>1276.4290000000001</v>
      </c>
      <c r="S6598">
        <v>2.6589999999999998</v>
      </c>
      <c r="T6598">
        <v>33</v>
      </c>
      <c r="U6598">
        <v>3867.9670000000001</v>
      </c>
      <c r="V6598">
        <v>17</v>
      </c>
      <c r="W6598">
        <v>1.7450000000000001</v>
      </c>
      <c r="X6598">
        <v>2.82</v>
      </c>
      <c r="Y6598" s="8">
        <v>43412</v>
      </c>
    </row>
    <row r="6599" spans="1:25" x14ac:dyDescent="0.25">
      <c r="A6599">
        <v>-111.97833866000001</v>
      </c>
      <c r="B6599">
        <v>33.079085220000003</v>
      </c>
      <c r="C6599" t="s">
        <v>563</v>
      </c>
      <c r="D6599" t="s">
        <v>562</v>
      </c>
      <c r="E6599" t="s">
        <v>561</v>
      </c>
      <c r="F6599">
        <v>4077</v>
      </c>
      <c r="G6599">
        <v>182</v>
      </c>
      <c r="H6599">
        <v>13.333</v>
      </c>
      <c r="I6599">
        <v>2.4609999999999999</v>
      </c>
      <c r="J6599">
        <v>1</v>
      </c>
      <c r="K6599">
        <v>1172.4670000000001</v>
      </c>
      <c r="L6599" t="s">
        <v>560</v>
      </c>
      <c r="M6599" t="s">
        <v>559</v>
      </c>
      <c r="N6599" s="8">
        <v>43412</v>
      </c>
      <c r="O6599">
        <v>0</v>
      </c>
      <c r="P6599">
        <v>0</v>
      </c>
      <c r="Q6599">
        <v>10108.17</v>
      </c>
      <c r="R6599">
        <v>1230.2360000000001</v>
      </c>
      <c r="S6599">
        <v>2.5630000000000002</v>
      </c>
      <c r="T6599">
        <v>33</v>
      </c>
      <c r="U6599">
        <v>3727.989</v>
      </c>
      <c r="V6599">
        <v>17</v>
      </c>
      <c r="W6599">
        <v>1.6779999999999999</v>
      </c>
      <c r="X6599">
        <v>2.7109999999999999</v>
      </c>
      <c r="Y6599" s="8">
        <v>43412</v>
      </c>
    </row>
    <row r="6600" spans="1:25" x14ac:dyDescent="0.25">
      <c r="A6600">
        <v>-111.97833866000001</v>
      </c>
      <c r="B6600">
        <v>33.07907822</v>
      </c>
      <c r="C6600" t="s">
        <v>563</v>
      </c>
      <c r="D6600" t="s">
        <v>562</v>
      </c>
      <c r="E6600" t="s">
        <v>561</v>
      </c>
      <c r="F6600">
        <v>4078</v>
      </c>
      <c r="G6600">
        <v>182</v>
      </c>
      <c r="H6600">
        <v>13.333</v>
      </c>
      <c r="I6600">
        <v>2.5920000000000001</v>
      </c>
      <c r="J6600">
        <v>1</v>
      </c>
      <c r="K6600">
        <v>1172.48</v>
      </c>
      <c r="L6600" t="s">
        <v>560</v>
      </c>
      <c r="M6600" t="s">
        <v>559</v>
      </c>
      <c r="N6600" s="8">
        <v>43412</v>
      </c>
      <c r="O6600">
        <v>0</v>
      </c>
      <c r="P6600">
        <v>0</v>
      </c>
      <c r="Q6600">
        <v>7718.2910000000002</v>
      </c>
      <c r="R6600">
        <v>891.80799999999999</v>
      </c>
      <c r="S6600">
        <v>1.8580000000000001</v>
      </c>
      <c r="T6600">
        <v>33</v>
      </c>
      <c r="U6600">
        <v>2702.4479999999999</v>
      </c>
      <c r="V6600">
        <v>17</v>
      </c>
      <c r="W6600">
        <v>1.7669999999999999</v>
      </c>
      <c r="X6600">
        <v>2.8559999999999999</v>
      </c>
      <c r="Y6600" s="8">
        <v>43412</v>
      </c>
    </row>
    <row r="6601" spans="1:25" x14ac:dyDescent="0.25">
      <c r="A6601">
        <v>-111.97833883</v>
      </c>
      <c r="B6601">
        <v>33.079071220000003</v>
      </c>
      <c r="C6601" t="s">
        <v>563</v>
      </c>
      <c r="D6601" t="s">
        <v>562</v>
      </c>
      <c r="E6601" t="s">
        <v>561</v>
      </c>
      <c r="F6601">
        <v>4079</v>
      </c>
      <c r="G6601">
        <v>181</v>
      </c>
      <c r="H6601">
        <v>13.333</v>
      </c>
      <c r="I6601">
        <v>2.5590000000000002</v>
      </c>
      <c r="J6601">
        <v>1</v>
      </c>
      <c r="K6601">
        <v>1172.5</v>
      </c>
      <c r="L6601" t="s">
        <v>560</v>
      </c>
      <c r="M6601" t="s">
        <v>559</v>
      </c>
      <c r="N6601" s="8">
        <v>43412</v>
      </c>
      <c r="O6601">
        <v>0</v>
      </c>
      <c r="P6601">
        <v>0</v>
      </c>
      <c r="Q6601">
        <v>8913.8639999999996</v>
      </c>
      <c r="R6601">
        <v>1043.155</v>
      </c>
      <c r="S6601">
        <v>2.173</v>
      </c>
      <c r="T6601">
        <v>33</v>
      </c>
      <c r="U6601">
        <v>3161.0740000000001</v>
      </c>
      <c r="V6601">
        <v>17</v>
      </c>
      <c r="W6601">
        <v>1.7450000000000001</v>
      </c>
      <c r="X6601">
        <v>2.82</v>
      </c>
      <c r="Y6601" s="8">
        <v>43412</v>
      </c>
    </row>
    <row r="6602" spans="1:25" x14ac:dyDescent="0.25">
      <c r="A6602">
        <v>-111.97833917</v>
      </c>
      <c r="B6602">
        <v>33.079064219999999</v>
      </c>
      <c r="C6602" t="s">
        <v>563</v>
      </c>
      <c r="D6602" t="s">
        <v>562</v>
      </c>
      <c r="E6602" t="s">
        <v>561</v>
      </c>
      <c r="F6602">
        <v>4080</v>
      </c>
      <c r="G6602">
        <v>179</v>
      </c>
      <c r="H6602">
        <v>13.333</v>
      </c>
      <c r="I6602">
        <v>2.5590000000000002</v>
      </c>
      <c r="J6602">
        <v>1</v>
      </c>
      <c r="K6602">
        <v>1172.52</v>
      </c>
      <c r="L6602" t="s">
        <v>560</v>
      </c>
      <c r="M6602" t="s">
        <v>559</v>
      </c>
      <c r="N6602" s="8">
        <v>43412</v>
      </c>
      <c r="O6602">
        <v>0</v>
      </c>
      <c r="P6602">
        <v>0</v>
      </c>
      <c r="Q6602">
        <v>10074.681</v>
      </c>
      <c r="R6602">
        <v>1179.001</v>
      </c>
      <c r="S6602">
        <v>2.456</v>
      </c>
      <c r="T6602">
        <v>33</v>
      </c>
      <c r="U6602">
        <v>3572.7289999999998</v>
      </c>
      <c r="V6602">
        <v>17</v>
      </c>
      <c r="W6602">
        <v>1.7450000000000001</v>
      </c>
      <c r="X6602">
        <v>2.82</v>
      </c>
      <c r="Y6602" s="8">
        <v>43412</v>
      </c>
    </row>
    <row r="6603" spans="1:25" x14ac:dyDescent="0.25">
      <c r="A6603">
        <v>-111.97833900000001</v>
      </c>
      <c r="B6603">
        <v>33.079057229999997</v>
      </c>
      <c r="C6603" t="s">
        <v>563</v>
      </c>
      <c r="D6603" t="s">
        <v>562</v>
      </c>
      <c r="E6603" t="s">
        <v>561</v>
      </c>
      <c r="F6603">
        <v>4081</v>
      </c>
      <c r="G6603">
        <v>180</v>
      </c>
      <c r="H6603">
        <v>13.333</v>
      </c>
      <c r="I6603">
        <v>2.5590000000000002</v>
      </c>
      <c r="J6603">
        <v>1</v>
      </c>
      <c r="K6603">
        <v>1172.444</v>
      </c>
      <c r="L6603" t="s">
        <v>560</v>
      </c>
      <c r="M6603" t="s">
        <v>559</v>
      </c>
      <c r="N6603" s="8">
        <v>43412</v>
      </c>
      <c r="O6603">
        <v>0</v>
      </c>
      <c r="P6603">
        <v>0</v>
      </c>
      <c r="Q6603">
        <v>11345.053</v>
      </c>
      <c r="R6603">
        <v>1327.6669999999999</v>
      </c>
      <c r="S6603">
        <v>2.766</v>
      </c>
      <c r="T6603">
        <v>33</v>
      </c>
      <c r="U6603">
        <v>4023.2339999999999</v>
      </c>
      <c r="V6603">
        <v>17</v>
      </c>
      <c r="W6603">
        <v>1.7450000000000001</v>
      </c>
      <c r="X6603">
        <v>2.82</v>
      </c>
      <c r="Y6603" s="8">
        <v>43412</v>
      </c>
    </row>
    <row r="6604" spans="1:25" x14ac:dyDescent="0.25">
      <c r="A6604">
        <v>-111.97833951</v>
      </c>
      <c r="B6604">
        <v>33.079050209999998</v>
      </c>
      <c r="C6604" t="s">
        <v>563</v>
      </c>
      <c r="D6604" t="s">
        <v>562</v>
      </c>
      <c r="E6604" t="s">
        <v>561</v>
      </c>
      <c r="F6604">
        <v>4082</v>
      </c>
      <c r="G6604">
        <v>177</v>
      </c>
      <c r="H6604">
        <v>13.333</v>
      </c>
      <c r="I6604">
        <v>2.5590000000000002</v>
      </c>
      <c r="J6604">
        <v>1</v>
      </c>
      <c r="K6604">
        <v>1172.5029999999999</v>
      </c>
      <c r="L6604" t="s">
        <v>560</v>
      </c>
      <c r="M6604" t="s">
        <v>559</v>
      </c>
      <c r="N6604" s="8">
        <v>43412</v>
      </c>
      <c r="O6604">
        <v>0</v>
      </c>
      <c r="P6604">
        <v>0</v>
      </c>
      <c r="Q6604">
        <v>9409.366</v>
      </c>
      <c r="R6604">
        <v>1101.1410000000001</v>
      </c>
      <c r="S6604">
        <v>2.294</v>
      </c>
      <c r="T6604">
        <v>33</v>
      </c>
      <c r="U6604">
        <v>3336.7919999999999</v>
      </c>
      <c r="V6604">
        <v>17</v>
      </c>
      <c r="W6604">
        <v>1.7450000000000001</v>
      </c>
      <c r="X6604">
        <v>2.82</v>
      </c>
      <c r="Y6604" s="8">
        <v>43412</v>
      </c>
    </row>
    <row r="6605" spans="1:25" x14ac:dyDescent="0.25">
      <c r="A6605">
        <v>-111.97833883</v>
      </c>
      <c r="B6605">
        <v>33.079043220000003</v>
      </c>
      <c r="C6605" t="s">
        <v>563</v>
      </c>
      <c r="D6605" t="s">
        <v>562</v>
      </c>
      <c r="E6605" t="s">
        <v>561</v>
      </c>
      <c r="F6605">
        <v>4083</v>
      </c>
      <c r="G6605">
        <v>181</v>
      </c>
      <c r="H6605">
        <v>13.333</v>
      </c>
      <c r="I6605">
        <v>2.4929999999999999</v>
      </c>
      <c r="J6605">
        <v>1</v>
      </c>
      <c r="K6605">
        <v>1172.5</v>
      </c>
      <c r="L6605" t="s">
        <v>560</v>
      </c>
      <c r="M6605" t="s">
        <v>559</v>
      </c>
      <c r="N6605" s="8">
        <v>43412</v>
      </c>
      <c r="O6605">
        <v>0</v>
      </c>
      <c r="P6605">
        <v>0</v>
      </c>
      <c r="Q6605">
        <v>10469.165999999999</v>
      </c>
      <c r="R6605">
        <v>1257.4069999999999</v>
      </c>
      <c r="S6605">
        <v>2.62</v>
      </c>
      <c r="T6605">
        <v>33</v>
      </c>
      <c r="U6605">
        <v>3810.3229999999999</v>
      </c>
      <c r="V6605">
        <v>17</v>
      </c>
      <c r="W6605">
        <v>1.7</v>
      </c>
      <c r="X6605">
        <v>2.7480000000000002</v>
      </c>
      <c r="Y6605" s="8">
        <v>43412</v>
      </c>
    </row>
    <row r="6606" spans="1:25" x14ac:dyDescent="0.25">
      <c r="A6606">
        <v>-111.97833849</v>
      </c>
      <c r="B6606">
        <v>33.079036209999998</v>
      </c>
      <c r="C6606" t="s">
        <v>563</v>
      </c>
      <c r="D6606" t="s">
        <v>562</v>
      </c>
      <c r="E6606" t="s">
        <v>561</v>
      </c>
      <c r="F6606">
        <v>4084</v>
      </c>
      <c r="G6606">
        <v>183</v>
      </c>
      <c r="H6606">
        <v>13.333</v>
      </c>
      <c r="I6606">
        <v>2.5920000000000001</v>
      </c>
      <c r="J6606">
        <v>1</v>
      </c>
      <c r="K6606">
        <v>1172.47</v>
      </c>
      <c r="L6606" t="s">
        <v>560</v>
      </c>
      <c r="M6606" t="s">
        <v>559</v>
      </c>
      <c r="N6606" s="8">
        <v>43412</v>
      </c>
      <c r="O6606">
        <v>0</v>
      </c>
      <c r="P6606">
        <v>0</v>
      </c>
      <c r="Q6606">
        <v>10539.173000000001</v>
      </c>
      <c r="R6606">
        <v>1217.7460000000001</v>
      </c>
      <c r="S6606">
        <v>2.5369999999999999</v>
      </c>
      <c r="T6606">
        <v>33</v>
      </c>
      <c r="U6606">
        <v>3690.1390000000001</v>
      </c>
      <c r="V6606">
        <v>17</v>
      </c>
      <c r="W6606">
        <v>1.7669999999999999</v>
      </c>
      <c r="X6606">
        <v>2.8559999999999999</v>
      </c>
      <c r="Y6606" s="8">
        <v>43412</v>
      </c>
    </row>
    <row r="6607" spans="1:25" x14ac:dyDescent="0.25">
      <c r="A6607">
        <v>-111.97833968</v>
      </c>
      <c r="B6607">
        <v>33.079029210000002</v>
      </c>
      <c r="C6607" t="s">
        <v>563</v>
      </c>
      <c r="D6607" t="s">
        <v>562</v>
      </c>
      <c r="E6607" t="s">
        <v>561</v>
      </c>
      <c r="F6607">
        <v>4085</v>
      </c>
      <c r="G6607">
        <v>176</v>
      </c>
      <c r="H6607">
        <v>13.333</v>
      </c>
      <c r="I6607">
        <v>2.5920000000000001</v>
      </c>
      <c r="J6607">
        <v>1</v>
      </c>
      <c r="K6607">
        <v>1172.425</v>
      </c>
      <c r="L6607" t="s">
        <v>560</v>
      </c>
      <c r="M6607" t="s">
        <v>559</v>
      </c>
      <c r="N6607" s="8">
        <v>43412</v>
      </c>
      <c r="O6607">
        <v>0</v>
      </c>
      <c r="P6607">
        <v>0</v>
      </c>
      <c r="Q6607">
        <v>11087.002</v>
      </c>
      <c r="R6607">
        <v>1281.0450000000001</v>
      </c>
      <c r="S6607">
        <v>2.669</v>
      </c>
      <c r="T6607">
        <v>33</v>
      </c>
      <c r="U6607">
        <v>3881.9540000000002</v>
      </c>
      <c r="V6607">
        <v>17</v>
      </c>
      <c r="W6607">
        <v>1.7669999999999999</v>
      </c>
      <c r="X6607">
        <v>2.8559999999999999</v>
      </c>
      <c r="Y6607" s="8">
        <v>43412</v>
      </c>
    </row>
    <row r="6608" spans="1:25" x14ac:dyDescent="0.25">
      <c r="A6608">
        <v>-111.97833932</v>
      </c>
      <c r="B6608">
        <v>33.079022209999998</v>
      </c>
      <c r="C6608" t="s">
        <v>563</v>
      </c>
      <c r="D6608" t="s">
        <v>562</v>
      </c>
      <c r="E6608" t="s">
        <v>561</v>
      </c>
      <c r="F6608">
        <v>4086</v>
      </c>
      <c r="G6608">
        <v>184</v>
      </c>
      <c r="H6608">
        <v>13.333</v>
      </c>
      <c r="I6608">
        <v>2.625</v>
      </c>
      <c r="J6608">
        <v>1</v>
      </c>
      <c r="K6608">
        <v>1172.444</v>
      </c>
      <c r="L6608" t="s">
        <v>560</v>
      </c>
      <c r="M6608" t="s">
        <v>559</v>
      </c>
      <c r="N6608" s="8">
        <v>43412</v>
      </c>
      <c r="O6608">
        <v>0</v>
      </c>
      <c r="P6608">
        <v>0</v>
      </c>
      <c r="Q6608">
        <v>10934.98</v>
      </c>
      <c r="R6608">
        <v>1247.6859999999999</v>
      </c>
      <c r="S6608">
        <v>2.5990000000000002</v>
      </c>
      <c r="T6608">
        <v>33</v>
      </c>
      <c r="U6608">
        <v>3780.8670000000002</v>
      </c>
      <c r="V6608">
        <v>17</v>
      </c>
      <c r="W6608">
        <v>1.79</v>
      </c>
      <c r="X6608">
        <v>2.8919999999999999</v>
      </c>
      <c r="Y6608" s="8">
        <v>43412</v>
      </c>
    </row>
    <row r="6609" spans="1:25" x14ac:dyDescent="0.25">
      <c r="A6609">
        <v>-111.97833917</v>
      </c>
      <c r="B6609">
        <v>33.079015220000002</v>
      </c>
      <c r="C6609" t="s">
        <v>563</v>
      </c>
      <c r="D6609" t="s">
        <v>562</v>
      </c>
      <c r="E6609" t="s">
        <v>561</v>
      </c>
      <c r="F6609">
        <v>4087</v>
      </c>
      <c r="G6609">
        <v>179</v>
      </c>
      <c r="H6609">
        <v>13.333</v>
      </c>
      <c r="I6609">
        <v>2.625</v>
      </c>
      <c r="J6609">
        <v>1</v>
      </c>
      <c r="K6609">
        <v>1172.415</v>
      </c>
      <c r="L6609" t="s">
        <v>560</v>
      </c>
      <c r="M6609" t="s">
        <v>559</v>
      </c>
      <c r="N6609" s="8">
        <v>43412</v>
      </c>
      <c r="O6609">
        <v>0</v>
      </c>
      <c r="P6609">
        <v>0</v>
      </c>
      <c r="Q6609">
        <v>9661.5789999999997</v>
      </c>
      <c r="R6609">
        <v>1102.3900000000001</v>
      </c>
      <c r="S6609">
        <v>2.2970000000000002</v>
      </c>
      <c r="T6609">
        <v>33</v>
      </c>
      <c r="U6609">
        <v>3340.5770000000002</v>
      </c>
      <c r="V6609">
        <v>17</v>
      </c>
      <c r="W6609">
        <v>1.79</v>
      </c>
      <c r="X6609">
        <v>2.8919999999999999</v>
      </c>
      <c r="Y6609" s="8">
        <v>43412</v>
      </c>
    </row>
    <row r="6610" spans="1:25" x14ac:dyDescent="0.25">
      <c r="A6610">
        <v>-111.97833849</v>
      </c>
      <c r="B6610">
        <v>33.079008209999998</v>
      </c>
      <c r="C6610" t="s">
        <v>563</v>
      </c>
      <c r="D6610" t="s">
        <v>562</v>
      </c>
      <c r="E6610" t="s">
        <v>561</v>
      </c>
      <c r="F6610">
        <v>4088</v>
      </c>
      <c r="G6610">
        <v>183</v>
      </c>
      <c r="H6610">
        <v>13.333</v>
      </c>
      <c r="I6610">
        <v>2.5920000000000001</v>
      </c>
      <c r="J6610">
        <v>1</v>
      </c>
      <c r="K6610">
        <v>1172.4380000000001</v>
      </c>
      <c r="L6610" t="s">
        <v>560</v>
      </c>
      <c r="M6610" t="s">
        <v>559</v>
      </c>
      <c r="N6610" s="8">
        <v>43412</v>
      </c>
      <c r="O6610">
        <v>0</v>
      </c>
      <c r="P6610">
        <v>0</v>
      </c>
      <c r="Q6610">
        <v>9894.2379999999994</v>
      </c>
      <c r="R6610">
        <v>1143.2270000000001</v>
      </c>
      <c r="S6610">
        <v>2.3820000000000001</v>
      </c>
      <c r="T6610">
        <v>33</v>
      </c>
      <c r="U6610">
        <v>3464.3249999999998</v>
      </c>
      <c r="V6610">
        <v>17</v>
      </c>
      <c r="W6610">
        <v>1.7669999999999999</v>
      </c>
      <c r="X6610">
        <v>2.8559999999999999</v>
      </c>
      <c r="Y6610" s="8">
        <v>43412</v>
      </c>
    </row>
    <row r="6611" spans="1:25" x14ac:dyDescent="0.25">
      <c r="A6611">
        <v>-111.97833951</v>
      </c>
      <c r="B6611">
        <v>33.079001210000001</v>
      </c>
      <c r="C6611" t="s">
        <v>563</v>
      </c>
      <c r="D6611" t="s">
        <v>562</v>
      </c>
      <c r="E6611" t="s">
        <v>561</v>
      </c>
      <c r="F6611">
        <v>4089</v>
      </c>
      <c r="G6611">
        <v>177</v>
      </c>
      <c r="H6611">
        <v>13.333</v>
      </c>
      <c r="I6611">
        <v>2.5590000000000002</v>
      </c>
      <c r="J6611">
        <v>1</v>
      </c>
      <c r="K6611">
        <v>1172.434</v>
      </c>
      <c r="L6611" t="s">
        <v>560</v>
      </c>
      <c r="M6611" t="s">
        <v>559</v>
      </c>
      <c r="N6611" s="8">
        <v>43412</v>
      </c>
      <c r="O6611">
        <v>0</v>
      </c>
      <c r="P6611">
        <v>0</v>
      </c>
      <c r="Q6611">
        <v>9431.5079999999998</v>
      </c>
      <c r="R6611">
        <v>1103.7329999999999</v>
      </c>
      <c r="S6611">
        <v>2.2989999999999999</v>
      </c>
      <c r="T6611">
        <v>33</v>
      </c>
      <c r="U6611">
        <v>3344.6439999999998</v>
      </c>
      <c r="V6611">
        <v>17</v>
      </c>
      <c r="W6611">
        <v>1.7450000000000001</v>
      </c>
      <c r="X6611">
        <v>2.82</v>
      </c>
      <c r="Y6611" s="8">
        <v>43412</v>
      </c>
    </row>
    <row r="6612" spans="1:25" x14ac:dyDescent="0.25">
      <c r="A6612">
        <v>-111.97833883</v>
      </c>
      <c r="B6612">
        <v>33.078994219999998</v>
      </c>
      <c r="C6612" t="s">
        <v>563</v>
      </c>
      <c r="D6612" t="s">
        <v>562</v>
      </c>
      <c r="E6612" t="s">
        <v>561</v>
      </c>
      <c r="F6612">
        <v>4090</v>
      </c>
      <c r="G6612">
        <v>181</v>
      </c>
      <c r="H6612">
        <v>13.333</v>
      </c>
      <c r="I6612">
        <v>2.4929999999999999</v>
      </c>
      <c r="J6612">
        <v>1</v>
      </c>
      <c r="K6612">
        <v>1172.415</v>
      </c>
      <c r="L6612" t="s">
        <v>560</v>
      </c>
      <c r="M6612" t="s">
        <v>559</v>
      </c>
      <c r="N6612" s="8">
        <v>43412</v>
      </c>
      <c r="O6612">
        <v>0</v>
      </c>
      <c r="P6612">
        <v>0</v>
      </c>
      <c r="Q6612">
        <v>9567.4470000000001</v>
      </c>
      <c r="R6612">
        <v>1149.105</v>
      </c>
      <c r="S6612">
        <v>2.3940000000000001</v>
      </c>
      <c r="T6612">
        <v>33</v>
      </c>
      <c r="U6612">
        <v>3482.136</v>
      </c>
      <c r="V6612">
        <v>17</v>
      </c>
      <c r="W6612">
        <v>1.7</v>
      </c>
      <c r="X6612">
        <v>2.7480000000000002</v>
      </c>
      <c r="Y6612" s="8">
        <v>43412</v>
      </c>
    </row>
    <row r="6613" spans="1:25" x14ac:dyDescent="0.25">
      <c r="A6613">
        <v>-111.97833866000001</v>
      </c>
      <c r="B6613">
        <v>33.078987220000002</v>
      </c>
      <c r="C6613" t="s">
        <v>563</v>
      </c>
      <c r="D6613" t="s">
        <v>562</v>
      </c>
      <c r="E6613" t="s">
        <v>561</v>
      </c>
      <c r="F6613">
        <v>4091</v>
      </c>
      <c r="G6613">
        <v>182</v>
      </c>
      <c r="H6613">
        <v>13.333</v>
      </c>
      <c r="I6613">
        <v>2.4929999999999999</v>
      </c>
      <c r="J6613">
        <v>1</v>
      </c>
      <c r="K6613">
        <v>1172.4280000000001</v>
      </c>
      <c r="L6613" t="s">
        <v>560</v>
      </c>
      <c r="M6613" t="s">
        <v>559</v>
      </c>
      <c r="N6613" s="8">
        <v>43412</v>
      </c>
      <c r="O6613">
        <v>0</v>
      </c>
      <c r="P6613">
        <v>0</v>
      </c>
      <c r="Q6613">
        <v>8460.3330000000005</v>
      </c>
      <c r="R6613">
        <v>1016.134</v>
      </c>
      <c r="S6613">
        <v>2.117</v>
      </c>
      <c r="T6613">
        <v>33</v>
      </c>
      <c r="U6613">
        <v>3079.1950000000002</v>
      </c>
      <c r="V6613">
        <v>17</v>
      </c>
      <c r="W6613">
        <v>1.7</v>
      </c>
      <c r="X6613">
        <v>2.7480000000000002</v>
      </c>
      <c r="Y6613" s="8">
        <v>43412</v>
      </c>
    </row>
    <row r="6614" spans="1:25" x14ac:dyDescent="0.25">
      <c r="A6614">
        <v>-111.97833917</v>
      </c>
      <c r="B6614">
        <v>33.078980219999998</v>
      </c>
      <c r="C6614" t="s">
        <v>563</v>
      </c>
      <c r="D6614" t="s">
        <v>562</v>
      </c>
      <c r="E6614" t="s">
        <v>561</v>
      </c>
      <c r="F6614">
        <v>4092</v>
      </c>
      <c r="G6614">
        <v>179</v>
      </c>
      <c r="H6614">
        <v>13.333</v>
      </c>
      <c r="I6614">
        <v>2.5590000000000002</v>
      </c>
      <c r="J6614">
        <v>1</v>
      </c>
      <c r="K6614">
        <v>1172.4670000000001</v>
      </c>
      <c r="L6614" t="s">
        <v>560</v>
      </c>
      <c r="M6614" t="s">
        <v>559</v>
      </c>
      <c r="N6614" s="8">
        <v>43412</v>
      </c>
      <c r="O6614">
        <v>0</v>
      </c>
      <c r="P6614">
        <v>0</v>
      </c>
      <c r="Q6614">
        <v>9012.6779999999999</v>
      </c>
      <c r="R6614">
        <v>1054.7180000000001</v>
      </c>
      <c r="S6614">
        <v>2.1970000000000001</v>
      </c>
      <c r="T6614">
        <v>33</v>
      </c>
      <c r="U6614">
        <v>3196.116</v>
      </c>
      <c r="V6614">
        <v>17</v>
      </c>
      <c r="W6614">
        <v>1.7450000000000001</v>
      </c>
      <c r="X6614">
        <v>2.82</v>
      </c>
      <c r="Y6614" s="8">
        <v>43412</v>
      </c>
    </row>
    <row r="6615" spans="1:25" x14ac:dyDescent="0.25">
      <c r="A6615">
        <v>-111.97833883</v>
      </c>
      <c r="B6615">
        <v>33.078973220000002</v>
      </c>
      <c r="C6615" t="s">
        <v>563</v>
      </c>
      <c r="D6615" t="s">
        <v>562</v>
      </c>
      <c r="E6615" t="s">
        <v>561</v>
      </c>
      <c r="F6615">
        <v>4093</v>
      </c>
      <c r="G6615">
        <v>181</v>
      </c>
      <c r="H6615">
        <v>13.333</v>
      </c>
      <c r="I6615">
        <v>2.3290000000000002</v>
      </c>
      <c r="J6615">
        <v>1</v>
      </c>
      <c r="K6615">
        <v>1172.5070000000001</v>
      </c>
      <c r="L6615" t="s">
        <v>560</v>
      </c>
      <c r="M6615" t="s">
        <v>559</v>
      </c>
      <c r="N6615" s="8">
        <v>43412</v>
      </c>
      <c r="O6615">
        <v>0</v>
      </c>
      <c r="P6615">
        <v>0</v>
      </c>
      <c r="Q6615">
        <v>8304.2900000000009</v>
      </c>
      <c r="R6615">
        <v>1067.6320000000001</v>
      </c>
      <c r="S6615">
        <v>2.2240000000000002</v>
      </c>
      <c r="T6615">
        <v>33</v>
      </c>
      <c r="U6615">
        <v>3235.2469999999998</v>
      </c>
      <c r="V6615">
        <v>17</v>
      </c>
      <c r="W6615">
        <v>1.5880000000000001</v>
      </c>
      <c r="X6615">
        <v>2.5670000000000002</v>
      </c>
      <c r="Y6615" s="8">
        <v>43412</v>
      </c>
    </row>
    <row r="6616" spans="1:25" x14ac:dyDescent="0.25">
      <c r="A6616">
        <v>-111.97834034</v>
      </c>
      <c r="B6616">
        <v>33.078966219999998</v>
      </c>
      <c r="C6616" t="s">
        <v>563</v>
      </c>
      <c r="D6616" t="s">
        <v>562</v>
      </c>
      <c r="E6616" t="s">
        <v>561</v>
      </c>
      <c r="F6616">
        <v>4094</v>
      </c>
      <c r="G6616">
        <v>178</v>
      </c>
      <c r="H6616">
        <v>13.333</v>
      </c>
      <c r="I6616">
        <v>2.69</v>
      </c>
      <c r="J6616">
        <v>1</v>
      </c>
      <c r="K6616">
        <v>1172.5</v>
      </c>
      <c r="L6616" t="s">
        <v>560</v>
      </c>
      <c r="M6616" t="s">
        <v>559</v>
      </c>
      <c r="N6616" s="8">
        <v>43412</v>
      </c>
      <c r="O6616">
        <v>0</v>
      </c>
      <c r="P6616">
        <v>0</v>
      </c>
      <c r="Q6616">
        <v>9073.652</v>
      </c>
      <c r="R6616">
        <v>1010.056</v>
      </c>
      <c r="S6616">
        <v>2.1040000000000001</v>
      </c>
      <c r="T6616">
        <v>33</v>
      </c>
      <c r="U6616">
        <v>3060.7759999999998</v>
      </c>
      <c r="V6616">
        <v>17</v>
      </c>
      <c r="W6616">
        <v>1.8340000000000001</v>
      </c>
      <c r="X6616">
        <v>2.964</v>
      </c>
      <c r="Y6616" s="8">
        <v>43412</v>
      </c>
    </row>
    <row r="6617" spans="1:25" x14ac:dyDescent="0.25">
      <c r="A6617">
        <v>-111.97834</v>
      </c>
      <c r="B6617">
        <v>33.078958229999998</v>
      </c>
      <c r="C6617" t="s">
        <v>563</v>
      </c>
      <c r="D6617" t="s">
        <v>562</v>
      </c>
      <c r="E6617" t="s">
        <v>561</v>
      </c>
      <c r="F6617">
        <v>4095</v>
      </c>
      <c r="G6617">
        <v>180</v>
      </c>
      <c r="H6617">
        <v>13.333</v>
      </c>
      <c r="I6617">
        <v>2.395</v>
      </c>
      <c r="J6617">
        <v>1</v>
      </c>
      <c r="K6617">
        <v>1172.5160000000001</v>
      </c>
      <c r="L6617" t="s">
        <v>560</v>
      </c>
      <c r="M6617" t="s">
        <v>559</v>
      </c>
      <c r="N6617" s="8">
        <v>43412</v>
      </c>
      <c r="O6617">
        <v>0</v>
      </c>
      <c r="P6617">
        <v>0</v>
      </c>
      <c r="Q6617">
        <v>8750.2199999999993</v>
      </c>
      <c r="R6617">
        <v>1094.1410000000001</v>
      </c>
      <c r="S6617">
        <v>2.2789999999999999</v>
      </c>
      <c r="T6617">
        <v>33</v>
      </c>
      <c r="U6617">
        <v>3315.58</v>
      </c>
      <c r="V6617">
        <v>17</v>
      </c>
      <c r="W6617">
        <v>1.633</v>
      </c>
      <c r="X6617">
        <v>2.6389999999999998</v>
      </c>
      <c r="Y6617" s="8">
        <v>43412</v>
      </c>
    </row>
    <row r="6618" spans="1:25" x14ac:dyDescent="0.25">
      <c r="A6618">
        <v>-111.97833966</v>
      </c>
      <c r="B6618">
        <v>33.07895122</v>
      </c>
      <c r="C6618" t="s">
        <v>563</v>
      </c>
      <c r="D6618" t="s">
        <v>562</v>
      </c>
      <c r="E6618" t="s">
        <v>561</v>
      </c>
      <c r="F6618">
        <v>4096</v>
      </c>
      <c r="G6618">
        <v>182</v>
      </c>
      <c r="H6618">
        <v>13.333</v>
      </c>
      <c r="I6618">
        <v>2.625</v>
      </c>
      <c r="J6618">
        <v>1</v>
      </c>
      <c r="K6618">
        <v>1172.48</v>
      </c>
      <c r="L6618" t="s">
        <v>560</v>
      </c>
      <c r="M6618" t="s">
        <v>559</v>
      </c>
      <c r="N6618" s="8">
        <v>43412</v>
      </c>
      <c r="O6618">
        <v>0</v>
      </c>
      <c r="P6618">
        <v>0</v>
      </c>
      <c r="Q6618">
        <v>11153.704</v>
      </c>
      <c r="R6618">
        <v>1272.6420000000001</v>
      </c>
      <c r="S6618">
        <v>2.6509999999999998</v>
      </c>
      <c r="T6618">
        <v>33</v>
      </c>
      <c r="U6618">
        <v>3856.4920000000002</v>
      </c>
      <c r="V6618">
        <v>17</v>
      </c>
      <c r="W6618">
        <v>1.79</v>
      </c>
      <c r="X6618">
        <v>2.8919999999999999</v>
      </c>
      <c r="Y6618" s="8">
        <v>43412</v>
      </c>
    </row>
    <row r="6619" spans="1:25" x14ac:dyDescent="0.25">
      <c r="A6619">
        <v>-111.97834034</v>
      </c>
      <c r="B6619">
        <v>33.078944219999997</v>
      </c>
      <c r="C6619" t="s">
        <v>563</v>
      </c>
      <c r="D6619" t="s">
        <v>562</v>
      </c>
      <c r="E6619" t="s">
        <v>561</v>
      </c>
      <c r="F6619">
        <v>4097</v>
      </c>
      <c r="G6619">
        <v>178</v>
      </c>
      <c r="H6619">
        <v>13.333</v>
      </c>
      <c r="I6619">
        <v>2.5590000000000002</v>
      </c>
      <c r="J6619">
        <v>1</v>
      </c>
      <c r="K6619">
        <v>1172.4970000000001</v>
      </c>
      <c r="L6619" t="s">
        <v>560</v>
      </c>
      <c r="M6619" t="s">
        <v>559</v>
      </c>
      <c r="N6619" s="8">
        <v>43412</v>
      </c>
      <c r="O6619">
        <v>0</v>
      </c>
      <c r="P6619">
        <v>0</v>
      </c>
      <c r="Q6619">
        <v>11870.133</v>
      </c>
      <c r="R6619">
        <v>1389.115</v>
      </c>
      <c r="S6619">
        <v>2.8940000000000001</v>
      </c>
      <c r="T6619">
        <v>33</v>
      </c>
      <c r="U6619">
        <v>4209.4399999999996</v>
      </c>
      <c r="V6619">
        <v>17</v>
      </c>
      <c r="W6619">
        <v>1.7450000000000001</v>
      </c>
      <c r="X6619">
        <v>2.82</v>
      </c>
      <c r="Y6619" s="8">
        <v>43412</v>
      </c>
    </row>
    <row r="6620" spans="1:25" x14ac:dyDescent="0.25">
      <c r="A6620">
        <v>-111.97834017</v>
      </c>
      <c r="B6620">
        <v>33.07893722</v>
      </c>
      <c r="C6620" t="s">
        <v>563</v>
      </c>
      <c r="D6620" t="s">
        <v>562</v>
      </c>
      <c r="E6620" t="s">
        <v>561</v>
      </c>
      <c r="F6620">
        <v>4098</v>
      </c>
      <c r="G6620">
        <v>179</v>
      </c>
      <c r="H6620">
        <v>13.333</v>
      </c>
      <c r="I6620">
        <v>2.4929999999999999</v>
      </c>
      <c r="J6620">
        <v>1</v>
      </c>
      <c r="K6620">
        <v>1172.4739999999999</v>
      </c>
      <c r="L6620" t="s">
        <v>560</v>
      </c>
      <c r="M6620" t="s">
        <v>559</v>
      </c>
      <c r="N6620" s="8">
        <v>43412</v>
      </c>
      <c r="O6620">
        <v>0</v>
      </c>
      <c r="P6620">
        <v>0</v>
      </c>
      <c r="Q6620">
        <v>10829.887000000001</v>
      </c>
      <c r="R6620">
        <v>1300.731</v>
      </c>
      <c r="S6620">
        <v>2.71</v>
      </c>
      <c r="T6620">
        <v>33</v>
      </c>
      <c r="U6620">
        <v>3941.61</v>
      </c>
      <c r="V6620">
        <v>17</v>
      </c>
      <c r="W6620">
        <v>1.7</v>
      </c>
      <c r="X6620">
        <v>2.7480000000000002</v>
      </c>
      <c r="Y6620" s="8">
        <v>43412</v>
      </c>
    </row>
    <row r="6621" spans="1:25" x14ac:dyDescent="0.25">
      <c r="A6621">
        <v>-111.97834032</v>
      </c>
      <c r="B6621">
        <v>33.078930210000003</v>
      </c>
      <c r="C6621" t="s">
        <v>563</v>
      </c>
      <c r="D6621" t="s">
        <v>562</v>
      </c>
      <c r="E6621" t="s">
        <v>561</v>
      </c>
      <c r="F6621">
        <v>4099</v>
      </c>
      <c r="G6621">
        <v>184</v>
      </c>
      <c r="H6621">
        <v>13.333</v>
      </c>
      <c r="I6621">
        <v>2.69</v>
      </c>
      <c r="J6621">
        <v>1</v>
      </c>
      <c r="K6621">
        <v>1172.3979999999999</v>
      </c>
      <c r="L6621" t="s">
        <v>560</v>
      </c>
      <c r="M6621" t="s">
        <v>559</v>
      </c>
      <c r="N6621" s="8">
        <v>43412</v>
      </c>
      <c r="O6621">
        <v>0</v>
      </c>
      <c r="P6621">
        <v>0</v>
      </c>
      <c r="Q6621">
        <v>11422.275</v>
      </c>
      <c r="R6621">
        <v>1271.499</v>
      </c>
      <c r="S6621">
        <v>2.649</v>
      </c>
      <c r="T6621">
        <v>33</v>
      </c>
      <c r="U6621">
        <v>3853.0279999999998</v>
      </c>
      <c r="V6621">
        <v>17</v>
      </c>
      <c r="W6621">
        <v>1.8340000000000001</v>
      </c>
      <c r="X6621">
        <v>2.964</v>
      </c>
      <c r="Y6621" s="8">
        <v>43412</v>
      </c>
    </row>
    <row r="6622" spans="1:25" x14ac:dyDescent="0.25">
      <c r="A6622">
        <v>-111.97833983</v>
      </c>
      <c r="B6622">
        <v>33.07892322</v>
      </c>
      <c r="C6622" t="s">
        <v>563</v>
      </c>
      <c r="D6622" t="s">
        <v>562</v>
      </c>
      <c r="E6622" t="s">
        <v>561</v>
      </c>
      <c r="F6622">
        <v>4100</v>
      </c>
      <c r="G6622">
        <v>181</v>
      </c>
      <c r="H6622">
        <v>13.333</v>
      </c>
      <c r="I6622">
        <v>2.4279999999999999</v>
      </c>
      <c r="J6622">
        <v>1</v>
      </c>
      <c r="K6622">
        <v>1172.4839999999999</v>
      </c>
      <c r="L6622" t="s">
        <v>560</v>
      </c>
      <c r="M6622" t="s">
        <v>559</v>
      </c>
      <c r="N6622" s="8">
        <v>43412</v>
      </c>
      <c r="O6622">
        <v>0</v>
      </c>
      <c r="P6622">
        <v>0</v>
      </c>
      <c r="Q6622">
        <v>11850.249</v>
      </c>
      <c r="R6622">
        <v>1461.75</v>
      </c>
      <c r="S6622">
        <v>3.0449999999999999</v>
      </c>
      <c r="T6622">
        <v>33</v>
      </c>
      <c r="U6622">
        <v>4429.5450000000001</v>
      </c>
      <c r="V6622">
        <v>17</v>
      </c>
      <c r="W6622">
        <v>1.655</v>
      </c>
      <c r="X6622">
        <v>2.6749999999999998</v>
      </c>
      <c r="Y6622" s="8">
        <v>43412</v>
      </c>
    </row>
    <row r="6623" spans="1:25" x14ac:dyDescent="0.25">
      <c r="A6623">
        <v>-111.97834034</v>
      </c>
      <c r="B6623">
        <v>33.078916220000004</v>
      </c>
      <c r="C6623" t="s">
        <v>563</v>
      </c>
      <c r="D6623" t="s">
        <v>562</v>
      </c>
      <c r="E6623" t="s">
        <v>561</v>
      </c>
      <c r="F6623">
        <v>4101</v>
      </c>
      <c r="G6623">
        <v>178</v>
      </c>
      <c r="H6623">
        <v>13.333</v>
      </c>
      <c r="I6623">
        <v>2.5920000000000001</v>
      </c>
      <c r="J6623">
        <v>1</v>
      </c>
      <c r="K6623">
        <v>1172.4380000000001</v>
      </c>
      <c r="L6623" t="s">
        <v>560</v>
      </c>
      <c r="M6623" t="s">
        <v>559</v>
      </c>
      <c r="N6623" s="8">
        <v>43412</v>
      </c>
      <c r="O6623">
        <v>0</v>
      </c>
      <c r="P6623">
        <v>0</v>
      </c>
      <c r="Q6623">
        <v>13776.462</v>
      </c>
      <c r="R6623">
        <v>1591.798</v>
      </c>
      <c r="S6623">
        <v>3.3159999999999998</v>
      </c>
      <c r="T6623">
        <v>33</v>
      </c>
      <c r="U6623">
        <v>4823.63</v>
      </c>
      <c r="V6623">
        <v>17</v>
      </c>
      <c r="W6623">
        <v>1.7669999999999999</v>
      </c>
      <c r="X6623">
        <v>2.8559999999999999</v>
      </c>
      <c r="Y6623" s="8">
        <v>43412</v>
      </c>
    </row>
    <row r="6624" spans="1:25" x14ac:dyDescent="0.25">
      <c r="A6624">
        <v>-111.97833983</v>
      </c>
      <c r="B6624">
        <v>33.07890922</v>
      </c>
      <c r="C6624" t="s">
        <v>563</v>
      </c>
      <c r="D6624" t="s">
        <v>562</v>
      </c>
      <c r="E6624" t="s">
        <v>561</v>
      </c>
      <c r="F6624">
        <v>4102</v>
      </c>
      <c r="G6624">
        <v>181</v>
      </c>
      <c r="H6624">
        <v>13.333</v>
      </c>
      <c r="I6624">
        <v>2.4609999999999999</v>
      </c>
      <c r="J6624">
        <v>1</v>
      </c>
      <c r="K6624">
        <v>1172.47</v>
      </c>
      <c r="L6624" t="s">
        <v>560</v>
      </c>
      <c r="M6624" t="s">
        <v>559</v>
      </c>
      <c r="N6624" s="8">
        <v>43412</v>
      </c>
      <c r="O6624">
        <v>0</v>
      </c>
      <c r="P6624">
        <v>0</v>
      </c>
      <c r="Q6624">
        <v>12662.407999999999</v>
      </c>
      <c r="R6624">
        <v>1541.105</v>
      </c>
      <c r="S6624">
        <v>3.2109999999999999</v>
      </c>
      <c r="T6624">
        <v>33</v>
      </c>
      <c r="U6624">
        <v>4670.0159999999996</v>
      </c>
      <c r="V6624">
        <v>17</v>
      </c>
      <c r="W6624">
        <v>1.6779999999999999</v>
      </c>
      <c r="X6624">
        <v>2.7109999999999999</v>
      </c>
      <c r="Y6624" s="8">
        <v>43412</v>
      </c>
    </row>
    <row r="6625" spans="1:25" x14ac:dyDescent="0.25">
      <c r="A6625">
        <v>-111.97834032</v>
      </c>
      <c r="B6625">
        <v>33.078902210000003</v>
      </c>
      <c r="C6625" t="s">
        <v>563</v>
      </c>
      <c r="D6625" t="s">
        <v>562</v>
      </c>
      <c r="E6625" t="s">
        <v>561</v>
      </c>
      <c r="F6625">
        <v>4103</v>
      </c>
      <c r="G6625">
        <v>184</v>
      </c>
      <c r="H6625">
        <v>13.333</v>
      </c>
      <c r="I6625">
        <v>2.5920000000000001</v>
      </c>
      <c r="J6625">
        <v>1</v>
      </c>
      <c r="K6625">
        <v>1172.402</v>
      </c>
      <c r="L6625" t="s">
        <v>560</v>
      </c>
      <c r="M6625" t="s">
        <v>559</v>
      </c>
      <c r="N6625" s="8">
        <v>43412</v>
      </c>
      <c r="O6625">
        <v>0</v>
      </c>
      <c r="P6625">
        <v>0</v>
      </c>
      <c r="Q6625">
        <v>10036.950999999999</v>
      </c>
      <c r="R6625">
        <v>1159.7170000000001</v>
      </c>
      <c r="S6625">
        <v>2.4159999999999999</v>
      </c>
      <c r="T6625">
        <v>33</v>
      </c>
      <c r="U6625">
        <v>3514.2939999999999</v>
      </c>
      <c r="V6625">
        <v>17</v>
      </c>
      <c r="W6625">
        <v>1.7669999999999999</v>
      </c>
      <c r="X6625">
        <v>2.8559999999999999</v>
      </c>
      <c r="Y6625" s="8">
        <v>43412</v>
      </c>
    </row>
    <row r="6626" spans="1:25" x14ac:dyDescent="0.25">
      <c r="A6626">
        <v>-111.97834082999999</v>
      </c>
      <c r="B6626">
        <v>33.07889522</v>
      </c>
      <c r="C6626" t="s">
        <v>563</v>
      </c>
      <c r="D6626" t="s">
        <v>562</v>
      </c>
      <c r="E6626" t="s">
        <v>561</v>
      </c>
      <c r="F6626">
        <v>4104</v>
      </c>
      <c r="G6626">
        <v>181</v>
      </c>
      <c r="H6626">
        <v>13.333</v>
      </c>
      <c r="I6626">
        <v>2.69</v>
      </c>
      <c r="J6626">
        <v>1</v>
      </c>
      <c r="K6626">
        <v>1172.385</v>
      </c>
      <c r="L6626" t="s">
        <v>560</v>
      </c>
      <c r="M6626" t="s">
        <v>559</v>
      </c>
      <c r="N6626" s="8">
        <v>43412</v>
      </c>
      <c r="O6626">
        <v>0</v>
      </c>
      <c r="P6626">
        <v>0</v>
      </c>
      <c r="Q6626">
        <v>12529.388999999999</v>
      </c>
      <c r="R6626">
        <v>1394.74</v>
      </c>
      <c r="S6626">
        <v>2.9060000000000001</v>
      </c>
      <c r="T6626">
        <v>33</v>
      </c>
      <c r="U6626">
        <v>4226.4859999999999</v>
      </c>
      <c r="V6626">
        <v>17</v>
      </c>
      <c r="W6626">
        <v>1.8340000000000001</v>
      </c>
      <c r="X6626">
        <v>2.964</v>
      </c>
      <c r="Y6626" s="8">
        <v>43412</v>
      </c>
    </row>
    <row r="6627" spans="1:25" x14ac:dyDescent="0.25">
      <c r="A6627">
        <v>-111.97834082999999</v>
      </c>
      <c r="B6627">
        <v>33.078888220000003</v>
      </c>
      <c r="C6627" t="s">
        <v>563</v>
      </c>
      <c r="D6627" t="s">
        <v>562</v>
      </c>
      <c r="E6627" t="s">
        <v>561</v>
      </c>
      <c r="F6627">
        <v>4105</v>
      </c>
      <c r="G6627">
        <v>181</v>
      </c>
      <c r="H6627">
        <v>13.333</v>
      </c>
      <c r="I6627">
        <v>2.3290000000000002</v>
      </c>
      <c r="J6627">
        <v>1</v>
      </c>
      <c r="K6627">
        <v>1172.441</v>
      </c>
      <c r="L6627" t="s">
        <v>560</v>
      </c>
      <c r="M6627" t="s">
        <v>559</v>
      </c>
      <c r="N6627" s="8">
        <v>43412</v>
      </c>
      <c r="O6627">
        <v>0</v>
      </c>
      <c r="P6627">
        <v>0</v>
      </c>
      <c r="Q6627">
        <v>12569.378000000001</v>
      </c>
      <c r="R6627">
        <v>1615.9680000000001</v>
      </c>
      <c r="S6627">
        <v>3.367</v>
      </c>
      <c r="T6627">
        <v>33</v>
      </c>
      <c r="U6627">
        <v>4896.8720000000003</v>
      </c>
      <c r="V6627">
        <v>17</v>
      </c>
      <c r="W6627">
        <v>1.5880000000000001</v>
      </c>
      <c r="X6627">
        <v>2.5670000000000002</v>
      </c>
      <c r="Y6627" s="8">
        <v>43412</v>
      </c>
    </row>
    <row r="6628" spans="1:25" x14ac:dyDescent="0.25">
      <c r="A6628">
        <v>-111.978341</v>
      </c>
      <c r="B6628">
        <v>33.07888123</v>
      </c>
      <c r="C6628" t="s">
        <v>563</v>
      </c>
      <c r="D6628" t="s">
        <v>562</v>
      </c>
      <c r="E6628" t="s">
        <v>561</v>
      </c>
      <c r="F6628">
        <v>4106</v>
      </c>
      <c r="G6628">
        <v>180</v>
      </c>
      <c r="H6628">
        <v>13.333</v>
      </c>
      <c r="I6628">
        <v>2.4609999999999999</v>
      </c>
      <c r="J6628">
        <v>1</v>
      </c>
      <c r="K6628">
        <v>1172.4280000000001</v>
      </c>
      <c r="L6628" t="s">
        <v>560</v>
      </c>
      <c r="M6628" t="s">
        <v>559</v>
      </c>
      <c r="N6628" s="8">
        <v>43412</v>
      </c>
      <c r="O6628">
        <v>0</v>
      </c>
      <c r="P6628">
        <v>0</v>
      </c>
      <c r="Q6628">
        <v>13417.945</v>
      </c>
      <c r="R6628">
        <v>1633.06</v>
      </c>
      <c r="S6628">
        <v>3.4020000000000001</v>
      </c>
      <c r="T6628">
        <v>33</v>
      </c>
      <c r="U6628">
        <v>4948.665</v>
      </c>
      <c r="V6628">
        <v>17</v>
      </c>
      <c r="W6628">
        <v>1.6779999999999999</v>
      </c>
      <c r="X6628">
        <v>2.7109999999999999</v>
      </c>
      <c r="Y6628" s="8">
        <v>43412</v>
      </c>
    </row>
    <row r="6629" spans="1:25" x14ac:dyDescent="0.25">
      <c r="A6629">
        <v>-111.97834116999999</v>
      </c>
      <c r="B6629">
        <v>33.078874220000003</v>
      </c>
      <c r="C6629" t="s">
        <v>563</v>
      </c>
      <c r="D6629" t="s">
        <v>562</v>
      </c>
      <c r="E6629" t="s">
        <v>561</v>
      </c>
      <c r="F6629">
        <v>4107</v>
      </c>
      <c r="G6629">
        <v>179</v>
      </c>
      <c r="H6629">
        <v>13.333</v>
      </c>
      <c r="I6629">
        <v>2.5259999999999998</v>
      </c>
      <c r="J6629">
        <v>1</v>
      </c>
      <c r="K6629">
        <v>1172.4770000000001</v>
      </c>
      <c r="L6629" t="s">
        <v>560</v>
      </c>
      <c r="M6629" t="s">
        <v>559</v>
      </c>
      <c r="N6629" s="8">
        <v>43412</v>
      </c>
      <c r="O6629">
        <v>0</v>
      </c>
      <c r="P6629">
        <v>0</v>
      </c>
      <c r="Q6629">
        <v>12944.199000000001</v>
      </c>
      <c r="R6629">
        <v>1534.482</v>
      </c>
      <c r="S6629">
        <v>3.1970000000000001</v>
      </c>
      <c r="T6629">
        <v>33</v>
      </c>
      <c r="U6629">
        <v>4649.9449999999997</v>
      </c>
      <c r="V6629">
        <v>17</v>
      </c>
      <c r="W6629">
        <v>1.722</v>
      </c>
      <c r="X6629">
        <v>2.7839999999999998</v>
      </c>
      <c r="Y6629" s="8">
        <v>43412</v>
      </c>
    </row>
    <row r="6630" spans="1:25" x14ac:dyDescent="0.25">
      <c r="A6630">
        <v>-111.97834082999999</v>
      </c>
      <c r="B6630">
        <v>33.078867219999999</v>
      </c>
      <c r="C6630" t="s">
        <v>563</v>
      </c>
      <c r="D6630" t="s">
        <v>562</v>
      </c>
      <c r="E6630" t="s">
        <v>561</v>
      </c>
      <c r="F6630">
        <v>4108</v>
      </c>
      <c r="G6630">
        <v>181</v>
      </c>
      <c r="H6630">
        <v>13.333</v>
      </c>
      <c r="I6630">
        <v>2.5259999999999998</v>
      </c>
      <c r="J6630">
        <v>1</v>
      </c>
      <c r="K6630">
        <v>1172.4380000000001</v>
      </c>
      <c r="L6630" t="s">
        <v>560</v>
      </c>
      <c r="M6630" t="s">
        <v>559</v>
      </c>
      <c r="N6630" s="8">
        <v>43412</v>
      </c>
      <c r="O6630">
        <v>0</v>
      </c>
      <c r="P6630">
        <v>0</v>
      </c>
      <c r="Q6630">
        <v>13686.736000000001</v>
      </c>
      <c r="R6630">
        <v>1622.5070000000001</v>
      </c>
      <c r="S6630">
        <v>3.38</v>
      </c>
      <c r="T6630">
        <v>33</v>
      </c>
      <c r="U6630">
        <v>4916.6859999999997</v>
      </c>
      <c r="V6630">
        <v>17</v>
      </c>
      <c r="W6630">
        <v>1.722</v>
      </c>
      <c r="X6630">
        <v>2.7839999999999998</v>
      </c>
      <c r="Y6630" s="8">
        <v>43412</v>
      </c>
    </row>
    <row r="6631" spans="1:25" x14ac:dyDescent="0.25">
      <c r="A6631">
        <v>-111.97834116999999</v>
      </c>
      <c r="B6631">
        <v>33.078860220000003</v>
      </c>
      <c r="C6631" t="s">
        <v>563</v>
      </c>
      <c r="D6631" t="s">
        <v>562</v>
      </c>
      <c r="E6631" t="s">
        <v>561</v>
      </c>
      <c r="F6631">
        <v>4109</v>
      </c>
      <c r="G6631">
        <v>179</v>
      </c>
      <c r="H6631">
        <v>13.333</v>
      </c>
      <c r="I6631">
        <v>2.5259999999999998</v>
      </c>
      <c r="J6631">
        <v>1</v>
      </c>
      <c r="K6631">
        <v>1172.4110000000001</v>
      </c>
      <c r="L6631" t="s">
        <v>560</v>
      </c>
      <c r="M6631" t="s">
        <v>559</v>
      </c>
      <c r="N6631" s="8">
        <v>43412</v>
      </c>
      <c r="O6631">
        <v>0</v>
      </c>
      <c r="P6631">
        <v>0</v>
      </c>
      <c r="Q6631">
        <v>12621.484</v>
      </c>
      <c r="R6631">
        <v>1496.2249999999999</v>
      </c>
      <c r="S6631">
        <v>3.117</v>
      </c>
      <c r="T6631">
        <v>33</v>
      </c>
      <c r="U6631">
        <v>4534.0159999999996</v>
      </c>
      <c r="V6631">
        <v>17</v>
      </c>
      <c r="W6631">
        <v>1.722</v>
      </c>
      <c r="X6631">
        <v>2.7839999999999998</v>
      </c>
      <c r="Y6631" s="8">
        <v>43412</v>
      </c>
    </row>
    <row r="6632" spans="1:25" x14ac:dyDescent="0.25">
      <c r="A6632">
        <v>-111.97834082999999</v>
      </c>
      <c r="B6632">
        <v>33.078853219999999</v>
      </c>
      <c r="C6632" t="s">
        <v>563</v>
      </c>
      <c r="D6632" t="s">
        <v>562</v>
      </c>
      <c r="E6632" t="s">
        <v>561</v>
      </c>
      <c r="F6632">
        <v>4110</v>
      </c>
      <c r="G6632">
        <v>181</v>
      </c>
      <c r="H6632">
        <v>13.333</v>
      </c>
      <c r="I6632">
        <v>2.625</v>
      </c>
      <c r="J6632">
        <v>1</v>
      </c>
      <c r="K6632">
        <v>1172.421</v>
      </c>
      <c r="L6632" t="s">
        <v>560</v>
      </c>
      <c r="M6632" t="s">
        <v>559</v>
      </c>
      <c r="N6632" s="8">
        <v>43412</v>
      </c>
      <c r="O6632">
        <v>0</v>
      </c>
      <c r="P6632">
        <v>0</v>
      </c>
      <c r="Q6632">
        <v>12665.217000000001</v>
      </c>
      <c r="R6632">
        <v>1445.107</v>
      </c>
      <c r="S6632">
        <v>3.0110000000000001</v>
      </c>
      <c r="T6632">
        <v>33</v>
      </c>
      <c r="U6632">
        <v>4379.1109999999999</v>
      </c>
      <c r="V6632">
        <v>17</v>
      </c>
      <c r="W6632">
        <v>1.79</v>
      </c>
      <c r="X6632">
        <v>2.8919999999999999</v>
      </c>
      <c r="Y6632" s="8">
        <v>43412</v>
      </c>
    </row>
    <row r="6633" spans="1:25" x14ac:dyDescent="0.25">
      <c r="A6633">
        <v>-111.97834082999999</v>
      </c>
      <c r="B6633">
        <v>33.078846220000003</v>
      </c>
      <c r="C6633" t="s">
        <v>563</v>
      </c>
      <c r="D6633" t="s">
        <v>562</v>
      </c>
      <c r="E6633" t="s">
        <v>561</v>
      </c>
      <c r="F6633">
        <v>4111</v>
      </c>
      <c r="G6633">
        <v>181</v>
      </c>
      <c r="H6633">
        <v>13.333</v>
      </c>
      <c r="I6633">
        <v>2.4929999999999999</v>
      </c>
      <c r="J6633">
        <v>1</v>
      </c>
      <c r="K6633">
        <v>1172.4179999999999</v>
      </c>
      <c r="L6633" t="s">
        <v>560</v>
      </c>
      <c r="M6633" t="s">
        <v>559</v>
      </c>
      <c r="N6633" s="8">
        <v>43412</v>
      </c>
      <c r="O6633">
        <v>0</v>
      </c>
      <c r="P6633">
        <v>0</v>
      </c>
      <c r="Q6633">
        <v>14452.518</v>
      </c>
      <c r="R6633">
        <v>1735.83</v>
      </c>
      <c r="S6633">
        <v>3.6160000000000001</v>
      </c>
      <c r="T6633">
        <v>33</v>
      </c>
      <c r="U6633">
        <v>5260.0910000000003</v>
      </c>
      <c r="V6633">
        <v>17</v>
      </c>
      <c r="W6633">
        <v>1.7</v>
      </c>
      <c r="X6633">
        <v>2.7480000000000002</v>
      </c>
      <c r="Y6633" s="8">
        <v>43412</v>
      </c>
    </row>
    <row r="6634" spans="1:25" x14ac:dyDescent="0.25">
      <c r="A6634">
        <v>-111.97834116999999</v>
      </c>
      <c r="B6634">
        <v>33.078840219999996</v>
      </c>
      <c r="C6634" t="s">
        <v>563</v>
      </c>
      <c r="D6634" t="s">
        <v>562</v>
      </c>
      <c r="E6634" t="s">
        <v>561</v>
      </c>
      <c r="F6634">
        <v>4112</v>
      </c>
      <c r="G6634">
        <v>179</v>
      </c>
      <c r="H6634">
        <v>13.333</v>
      </c>
      <c r="I6634">
        <v>2.4279999999999999</v>
      </c>
      <c r="J6634">
        <v>1</v>
      </c>
      <c r="K6634">
        <v>1172.415</v>
      </c>
      <c r="L6634" t="s">
        <v>560</v>
      </c>
      <c r="M6634" t="s">
        <v>559</v>
      </c>
      <c r="N6634" s="8">
        <v>43412</v>
      </c>
      <c r="O6634">
        <v>0</v>
      </c>
      <c r="P6634">
        <v>0</v>
      </c>
      <c r="Q6634">
        <v>14491.349</v>
      </c>
      <c r="R6634">
        <v>1787.5340000000001</v>
      </c>
      <c r="S6634">
        <v>3.7240000000000002</v>
      </c>
      <c r="T6634">
        <v>33</v>
      </c>
      <c r="U6634">
        <v>5416.7709999999997</v>
      </c>
      <c r="V6634">
        <v>17</v>
      </c>
      <c r="W6634">
        <v>1.655</v>
      </c>
      <c r="X6634">
        <v>2.6749999999999998</v>
      </c>
      <c r="Y6634" s="8">
        <v>43412</v>
      </c>
    </row>
    <row r="6635" spans="1:25" x14ac:dyDescent="0.25">
      <c r="A6635">
        <v>-111.97834048999999</v>
      </c>
      <c r="B6635">
        <v>33.078833209999999</v>
      </c>
      <c r="C6635" t="s">
        <v>563</v>
      </c>
      <c r="D6635" t="s">
        <v>562</v>
      </c>
      <c r="E6635" t="s">
        <v>561</v>
      </c>
      <c r="F6635">
        <v>4113</v>
      </c>
      <c r="G6635">
        <v>183</v>
      </c>
      <c r="H6635">
        <v>13.333</v>
      </c>
      <c r="I6635">
        <v>2.4609999999999999</v>
      </c>
      <c r="J6635">
        <v>1</v>
      </c>
      <c r="K6635">
        <v>1172.454</v>
      </c>
      <c r="L6635" t="s">
        <v>560</v>
      </c>
      <c r="M6635" t="s">
        <v>559</v>
      </c>
      <c r="N6635" s="8">
        <v>43412</v>
      </c>
      <c r="O6635">
        <v>0</v>
      </c>
      <c r="P6635">
        <v>0</v>
      </c>
      <c r="Q6635">
        <v>14161.914000000001</v>
      </c>
      <c r="R6635">
        <v>1723.606</v>
      </c>
      <c r="S6635">
        <v>3.5910000000000002</v>
      </c>
      <c r="T6635">
        <v>33</v>
      </c>
      <c r="U6635">
        <v>5223.0479999999998</v>
      </c>
      <c r="V6635">
        <v>17</v>
      </c>
      <c r="W6635">
        <v>1.6779999999999999</v>
      </c>
      <c r="X6635">
        <v>2.7109999999999999</v>
      </c>
      <c r="Y6635" s="8">
        <v>43412</v>
      </c>
    </row>
    <row r="6636" spans="1:25" x14ac:dyDescent="0.25">
      <c r="A6636">
        <v>-111.97834134</v>
      </c>
      <c r="B6636">
        <v>33.078826220000003</v>
      </c>
      <c r="C6636" t="s">
        <v>563</v>
      </c>
      <c r="D6636" t="s">
        <v>562</v>
      </c>
      <c r="E6636" t="s">
        <v>561</v>
      </c>
      <c r="F6636">
        <v>4114</v>
      </c>
      <c r="G6636">
        <v>178</v>
      </c>
      <c r="H6636">
        <v>13.333</v>
      </c>
      <c r="I6636">
        <v>2.625</v>
      </c>
      <c r="J6636">
        <v>1</v>
      </c>
      <c r="K6636">
        <v>1172.444</v>
      </c>
      <c r="L6636" t="s">
        <v>560</v>
      </c>
      <c r="M6636" t="s">
        <v>559</v>
      </c>
      <c r="N6636" s="8">
        <v>43412</v>
      </c>
      <c r="O6636">
        <v>0</v>
      </c>
      <c r="P6636">
        <v>0</v>
      </c>
      <c r="Q6636">
        <v>12925.306</v>
      </c>
      <c r="R6636">
        <v>1474.7829999999999</v>
      </c>
      <c r="S6636">
        <v>3.0720000000000001</v>
      </c>
      <c r="T6636">
        <v>33</v>
      </c>
      <c r="U6636">
        <v>4469.04</v>
      </c>
      <c r="V6636">
        <v>17</v>
      </c>
      <c r="W6636">
        <v>1.79</v>
      </c>
      <c r="X6636">
        <v>2.8919999999999999</v>
      </c>
      <c r="Y6636" s="8">
        <v>43412</v>
      </c>
    </row>
    <row r="6637" spans="1:25" x14ac:dyDescent="0.25">
      <c r="A6637">
        <v>-111.97834116999999</v>
      </c>
      <c r="B6637">
        <v>33.07881922</v>
      </c>
      <c r="C6637" t="s">
        <v>563</v>
      </c>
      <c r="D6637" t="s">
        <v>562</v>
      </c>
      <c r="E6637" t="s">
        <v>561</v>
      </c>
      <c r="F6637">
        <v>4115</v>
      </c>
      <c r="G6637">
        <v>179</v>
      </c>
      <c r="H6637">
        <v>13.333</v>
      </c>
      <c r="I6637">
        <v>2.5590000000000002</v>
      </c>
      <c r="J6637">
        <v>1</v>
      </c>
      <c r="K6637">
        <v>1172.451</v>
      </c>
      <c r="L6637" t="s">
        <v>560</v>
      </c>
      <c r="M6637" t="s">
        <v>559</v>
      </c>
      <c r="N6637" s="8">
        <v>43412</v>
      </c>
      <c r="O6637">
        <v>0</v>
      </c>
      <c r="P6637">
        <v>0</v>
      </c>
      <c r="Q6637">
        <v>13083.993</v>
      </c>
      <c r="R6637">
        <v>1531.1679999999999</v>
      </c>
      <c r="S6637">
        <v>3.19</v>
      </c>
      <c r="T6637">
        <v>33</v>
      </c>
      <c r="U6637">
        <v>4639.9040000000005</v>
      </c>
      <c r="V6637">
        <v>17</v>
      </c>
      <c r="W6637">
        <v>1.7450000000000001</v>
      </c>
      <c r="X6637">
        <v>2.82</v>
      </c>
      <c r="Y6637" s="8">
        <v>43412</v>
      </c>
    </row>
    <row r="6638" spans="1:25" x14ac:dyDescent="0.25">
      <c r="A6638">
        <v>-111.97834048999999</v>
      </c>
      <c r="B6638">
        <v>33.078812210000002</v>
      </c>
      <c r="C6638" t="s">
        <v>563</v>
      </c>
      <c r="D6638" t="s">
        <v>562</v>
      </c>
      <c r="E6638" t="s">
        <v>561</v>
      </c>
      <c r="F6638">
        <v>4116</v>
      </c>
      <c r="G6638">
        <v>183</v>
      </c>
      <c r="H6638">
        <v>13.333</v>
      </c>
      <c r="I6638">
        <v>2.5259999999999998</v>
      </c>
      <c r="J6638">
        <v>1</v>
      </c>
      <c r="K6638">
        <v>1172.425</v>
      </c>
      <c r="L6638" t="s">
        <v>560</v>
      </c>
      <c r="M6638" t="s">
        <v>559</v>
      </c>
      <c r="N6638" s="8">
        <v>43412</v>
      </c>
      <c r="O6638">
        <v>0</v>
      </c>
      <c r="P6638">
        <v>0</v>
      </c>
      <c r="Q6638">
        <v>10783.895</v>
      </c>
      <c r="R6638">
        <v>1278.3869999999999</v>
      </c>
      <c r="S6638">
        <v>2.6629999999999998</v>
      </c>
      <c r="T6638">
        <v>33</v>
      </c>
      <c r="U6638">
        <v>3873.8989999999999</v>
      </c>
      <c r="V6638">
        <v>17</v>
      </c>
      <c r="W6638">
        <v>1.722</v>
      </c>
      <c r="X6638">
        <v>2.7839999999999998</v>
      </c>
      <c r="Y6638" s="8">
        <v>43412</v>
      </c>
    </row>
    <row r="6639" spans="1:25" x14ac:dyDescent="0.25">
      <c r="A6639">
        <v>-111.978341</v>
      </c>
      <c r="B6639">
        <v>33.07880523</v>
      </c>
      <c r="C6639" t="s">
        <v>563</v>
      </c>
      <c r="D6639" t="s">
        <v>562</v>
      </c>
      <c r="E6639" t="s">
        <v>561</v>
      </c>
      <c r="F6639">
        <v>4117</v>
      </c>
      <c r="G6639">
        <v>180</v>
      </c>
      <c r="H6639">
        <v>13.333</v>
      </c>
      <c r="I6639">
        <v>2.5590000000000002</v>
      </c>
      <c r="J6639">
        <v>1</v>
      </c>
      <c r="K6639">
        <v>1172.425</v>
      </c>
      <c r="L6639" t="s">
        <v>560</v>
      </c>
      <c r="M6639" t="s">
        <v>559</v>
      </c>
      <c r="N6639" s="8">
        <v>43412</v>
      </c>
      <c r="O6639">
        <v>0</v>
      </c>
      <c r="P6639">
        <v>0</v>
      </c>
      <c r="Q6639">
        <v>10617.772999999999</v>
      </c>
      <c r="R6639">
        <v>1242.556</v>
      </c>
      <c r="S6639">
        <v>2.589</v>
      </c>
      <c r="T6639">
        <v>33</v>
      </c>
      <c r="U6639">
        <v>3765.3220000000001</v>
      </c>
      <c r="V6639">
        <v>17</v>
      </c>
      <c r="W6639">
        <v>1.7450000000000001</v>
      </c>
      <c r="X6639">
        <v>2.82</v>
      </c>
      <c r="Y6639" s="8">
        <v>43412</v>
      </c>
    </row>
    <row r="6640" spans="1:25" x14ac:dyDescent="0.25">
      <c r="A6640">
        <v>-111.97834116999999</v>
      </c>
      <c r="B6640">
        <v>33.078798220000003</v>
      </c>
      <c r="C6640" t="s">
        <v>563</v>
      </c>
      <c r="D6640" t="s">
        <v>562</v>
      </c>
      <c r="E6640" t="s">
        <v>561</v>
      </c>
      <c r="F6640">
        <v>4118</v>
      </c>
      <c r="G6640">
        <v>179</v>
      </c>
      <c r="H6640">
        <v>13.333</v>
      </c>
      <c r="I6640">
        <v>2.5590000000000002</v>
      </c>
      <c r="J6640">
        <v>1</v>
      </c>
      <c r="K6640">
        <v>1172.4380000000001</v>
      </c>
      <c r="L6640" t="s">
        <v>560</v>
      </c>
      <c r="M6640" t="s">
        <v>559</v>
      </c>
      <c r="N6640" s="8">
        <v>43412</v>
      </c>
      <c r="O6640">
        <v>0</v>
      </c>
      <c r="P6640">
        <v>0</v>
      </c>
      <c r="Q6640">
        <v>13419.652</v>
      </c>
      <c r="R6640">
        <v>1570.4490000000001</v>
      </c>
      <c r="S6640">
        <v>3.2719999999999998</v>
      </c>
      <c r="T6640">
        <v>33</v>
      </c>
      <c r="U6640">
        <v>4758.9369999999999</v>
      </c>
      <c r="V6640">
        <v>17</v>
      </c>
      <c r="W6640">
        <v>1.7450000000000001</v>
      </c>
      <c r="X6640">
        <v>2.82</v>
      </c>
      <c r="Y6640" s="8">
        <v>43412</v>
      </c>
    </row>
    <row r="6641" spans="1:25" x14ac:dyDescent="0.25">
      <c r="A6641">
        <v>-111.97834116999999</v>
      </c>
      <c r="B6641">
        <v>33.078791219999999</v>
      </c>
      <c r="C6641" t="s">
        <v>563</v>
      </c>
      <c r="D6641" t="s">
        <v>562</v>
      </c>
      <c r="E6641" t="s">
        <v>561</v>
      </c>
      <c r="F6641">
        <v>4119</v>
      </c>
      <c r="G6641">
        <v>179</v>
      </c>
      <c r="H6641">
        <v>13.333</v>
      </c>
      <c r="I6641">
        <v>2.625</v>
      </c>
      <c r="J6641">
        <v>1</v>
      </c>
      <c r="K6641">
        <v>1172.4280000000001</v>
      </c>
      <c r="L6641" t="s">
        <v>560</v>
      </c>
      <c r="M6641" t="s">
        <v>559</v>
      </c>
      <c r="N6641" s="8">
        <v>43412</v>
      </c>
      <c r="O6641">
        <v>0</v>
      </c>
      <c r="P6641">
        <v>0</v>
      </c>
      <c r="Q6641">
        <v>13863.544</v>
      </c>
      <c r="R6641">
        <v>1581.836</v>
      </c>
      <c r="S6641">
        <v>3.2949999999999999</v>
      </c>
      <c r="T6641">
        <v>33</v>
      </c>
      <c r="U6641">
        <v>4793.4440000000004</v>
      </c>
      <c r="V6641">
        <v>17</v>
      </c>
      <c r="W6641">
        <v>1.79</v>
      </c>
      <c r="X6641">
        <v>2.8919999999999999</v>
      </c>
      <c r="Y6641" s="8">
        <v>43412</v>
      </c>
    </row>
    <row r="6642" spans="1:25" x14ac:dyDescent="0.25">
      <c r="A6642">
        <v>-111.97834082999999</v>
      </c>
      <c r="B6642">
        <v>33.078784220000003</v>
      </c>
      <c r="C6642" t="s">
        <v>563</v>
      </c>
      <c r="D6642" t="s">
        <v>562</v>
      </c>
      <c r="E6642" t="s">
        <v>561</v>
      </c>
      <c r="F6642">
        <v>4120</v>
      </c>
      <c r="G6642">
        <v>181</v>
      </c>
      <c r="H6642">
        <v>13.333</v>
      </c>
      <c r="I6642">
        <v>2.4609999999999999</v>
      </c>
      <c r="J6642">
        <v>1</v>
      </c>
      <c r="K6642">
        <v>1172.4380000000001</v>
      </c>
      <c r="L6642" t="s">
        <v>560</v>
      </c>
      <c r="M6642" t="s">
        <v>559</v>
      </c>
      <c r="N6642" s="8">
        <v>43412</v>
      </c>
      <c r="O6642">
        <v>0</v>
      </c>
      <c r="P6642">
        <v>0</v>
      </c>
      <c r="Q6642">
        <v>12469.627</v>
      </c>
      <c r="R6642">
        <v>1517.643</v>
      </c>
      <c r="S6642">
        <v>3.1619999999999999</v>
      </c>
      <c r="T6642">
        <v>33</v>
      </c>
      <c r="U6642">
        <v>4598.9170000000004</v>
      </c>
      <c r="V6642">
        <v>17</v>
      </c>
      <c r="W6642">
        <v>1.6779999999999999</v>
      </c>
      <c r="X6642">
        <v>2.7109999999999999</v>
      </c>
      <c r="Y6642" s="8">
        <v>43412</v>
      </c>
    </row>
    <row r="6643" spans="1:25" x14ac:dyDescent="0.25">
      <c r="A6643">
        <v>-111.97834048999999</v>
      </c>
      <c r="B6643">
        <v>33.078777209999998</v>
      </c>
      <c r="C6643" t="s">
        <v>563</v>
      </c>
      <c r="D6643" t="s">
        <v>562</v>
      </c>
      <c r="E6643" t="s">
        <v>561</v>
      </c>
      <c r="F6643">
        <v>4121</v>
      </c>
      <c r="G6643">
        <v>183</v>
      </c>
      <c r="H6643">
        <v>13.333</v>
      </c>
      <c r="I6643">
        <v>2.4279999999999999</v>
      </c>
      <c r="J6643">
        <v>1</v>
      </c>
      <c r="K6643">
        <v>1172.444</v>
      </c>
      <c r="L6643" t="s">
        <v>560</v>
      </c>
      <c r="M6643" t="s">
        <v>559</v>
      </c>
      <c r="N6643" s="8">
        <v>43412</v>
      </c>
      <c r="O6643">
        <v>0</v>
      </c>
      <c r="P6643">
        <v>0</v>
      </c>
      <c r="Q6643">
        <v>14747.858</v>
      </c>
      <c r="R6643">
        <v>1819.175</v>
      </c>
      <c r="S6643">
        <v>3.79</v>
      </c>
      <c r="T6643">
        <v>33</v>
      </c>
      <c r="U6643">
        <v>5512.652</v>
      </c>
      <c r="V6643">
        <v>17</v>
      </c>
      <c r="W6643">
        <v>1.655</v>
      </c>
      <c r="X6643">
        <v>2.6749999999999998</v>
      </c>
      <c r="Y6643" s="8">
        <v>43412</v>
      </c>
    </row>
    <row r="6644" spans="1:25" x14ac:dyDescent="0.25">
      <c r="A6644">
        <v>-111.97834168</v>
      </c>
      <c r="B6644">
        <v>33.078770210000002</v>
      </c>
      <c r="C6644" t="s">
        <v>563</v>
      </c>
      <c r="D6644" t="s">
        <v>562</v>
      </c>
      <c r="E6644" t="s">
        <v>561</v>
      </c>
      <c r="F6644">
        <v>4122</v>
      </c>
      <c r="G6644">
        <v>176</v>
      </c>
      <c r="H6644">
        <v>13.333</v>
      </c>
      <c r="I6644">
        <v>2.395</v>
      </c>
      <c r="J6644">
        <v>1</v>
      </c>
      <c r="K6644">
        <v>1172.3920000000001</v>
      </c>
      <c r="L6644" t="s">
        <v>560</v>
      </c>
      <c r="M6644" t="s">
        <v>559</v>
      </c>
      <c r="N6644" s="8">
        <v>43412</v>
      </c>
      <c r="O6644">
        <v>0</v>
      </c>
      <c r="P6644">
        <v>0</v>
      </c>
      <c r="Q6644">
        <v>14949.451999999999</v>
      </c>
      <c r="R6644">
        <v>1869.3030000000001</v>
      </c>
      <c r="S6644">
        <v>3.8940000000000001</v>
      </c>
      <c r="T6644">
        <v>33</v>
      </c>
      <c r="U6644">
        <v>5664.5540000000001</v>
      </c>
      <c r="V6644">
        <v>17</v>
      </c>
      <c r="W6644">
        <v>1.633</v>
      </c>
      <c r="X6644">
        <v>2.6389999999999998</v>
      </c>
      <c r="Y6644" s="8">
        <v>43412</v>
      </c>
    </row>
    <row r="6645" spans="1:25" x14ac:dyDescent="0.25">
      <c r="A6645">
        <v>-111.97834116999999</v>
      </c>
      <c r="B6645">
        <v>33.078763219999999</v>
      </c>
      <c r="C6645" t="s">
        <v>563</v>
      </c>
      <c r="D6645" t="s">
        <v>562</v>
      </c>
      <c r="E6645" t="s">
        <v>561</v>
      </c>
      <c r="F6645">
        <v>4123</v>
      </c>
      <c r="G6645">
        <v>179</v>
      </c>
      <c r="H6645">
        <v>13.333</v>
      </c>
      <c r="I6645">
        <v>2.5920000000000001</v>
      </c>
      <c r="J6645">
        <v>1</v>
      </c>
      <c r="K6645">
        <v>1172.4570000000001</v>
      </c>
      <c r="L6645" t="s">
        <v>560</v>
      </c>
      <c r="M6645" t="s">
        <v>559</v>
      </c>
      <c r="N6645" s="8">
        <v>43412</v>
      </c>
      <c r="O6645">
        <v>0</v>
      </c>
      <c r="P6645">
        <v>0</v>
      </c>
      <c r="Q6645">
        <v>10946.987999999999</v>
      </c>
      <c r="R6645">
        <v>1264.867</v>
      </c>
      <c r="S6645">
        <v>2.6349999999999998</v>
      </c>
      <c r="T6645">
        <v>33</v>
      </c>
      <c r="U6645">
        <v>3832.93</v>
      </c>
      <c r="V6645">
        <v>17</v>
      </c>
      <c r="W6645">
        <v>1.7669999999999999</v>
      </c>
      <c r="X6645">
        <v>2.8559999999999999</v>
      </c>
      <c r="Y6645" s="8">
        <v>43412</v>
      </c>
    </row>
    <row r="6646" spans="1:25" x14ac:dyDescent="0.25">
      <c r="A6646">
        <v>-111.97834032</v>
      </c>
      <c r="B6646">
        <v>33.078756210000002</v>
      </c>
      <c r="C6646" t="s">
        <v>563</v>
      </c>
      <c r="D6646" t="s">
        <v>562</v>
      </c>
      <c r="E6646" t="s">
        <v>561</v>
      </c>
      <c r="F6646">
        <v>4124</v>
      </c>
      <c r="G6646">
        <v>184</v>
      </c>
      <c r="H6646">
        <v>13.333</v>
      </c>
      <c r="I6646">
        <v>2.5259999999999998</v>
      </c>
      <c r="J6646">
        <v>1</v>
      </c>
      <c r="K6646">
        <v>1172.454</v>
      </c>
      <c r="L6646" t="s">
        <v>560</v>
      </c>
      <c r="M6646" t="s">
        <v>559</v>
      </c>
      <c r="N6646" s="8">
        <v>43412</v>
      </c>
      <c r="O6646">
        <v>0</v>
      </c>
      <c r="P6646">
        <v>0</v>
      </c>
      <c r="Q6646">
        <v>11338.168</v>
      </c>
      <c r="R6646">
        <v>1344.0930000000001</v>
      </c>
      <c r="S6646">
        <v>2.8</v>
      </c>
      <c r="T6646">
        <v>33</v>
      </c>
      <c r="U6646">
        <v>4073.01</v>
      </c>
      <c r="V6646">
        <v>17</v>
      </c>
      <c r="W6646">
        <v>1.722</v>
      </c>
      <c r="X6646">
        <v>2.7839999999999998</v>
      </c>
      <c r="Y6646" s="8">
        <v>43412</v>
      </c>
    </row>
    <row r="6647" spans="1:25" x14ac:dyDescent="0.25">
      <c r="A6647">
        <v>-111.97834268</v>
      </c>
      <c r="B6647">
        <v>33.078749209999998</v>
      </c>
      <c r="C6647" t="s">
        <v>563</v>
      </c>
      <c r="D6647" t="s">
        <v>562</v>
      </c>
      <c r="E6647" t="s">
        <v>561</v>
      </c>
      <c r="F6647">
        <v>4125</v>
      </c>
      <c r="G6647">
        <v>176</v>
      </c>
      <c r="H6647">
        <v>13.333</v>
      </c>
      <c r="I6647">
        <v>2.69</v>
      </c>
      <c r="J6647">
        <v>1</v>
      </c>
      <c r="K6647">
        <v>1172.3879999999999</v>
      </c>
      <c r="L6647" t="s">
        <v>560</v>
      </c>
      <c r="M6647" t="s">
        <v>559</v>
      </c>
      <c r="N6647" s="8">
        <v>43412</v>
      </c>
      <c r="O6647">
        <v>0</v>
      </c>
      <c r="P6647">
        <v>0</v>
      </c>
      <c r="Q6647">
        <v>13426.262000000001</v>
      </c>
      <c r="R6647">
        <v>1494.578</v>
      </c>
      <c r="S6647">
        <v>3.1139999999999999</v>
      </c>
      <c r="T6647">
        <v>33</v>
      </c>
      <c r="U6647">
        <v>4529.0240000000003</v>
      </c>
      <c r="V6647">
        <v>17</v>
      </c>
      <c r="W6647">
        <v>1.8340000000000001</v>
      </c>
      <c r="X6647">
        <v>2.964</v>
      </c>
      <c r="Y6647" s="8">
        <v>43412</v>
      </c>
    </row>
    <row r="6648" spans="1:25" x14ac:dyDescent="0.25">
      <c r="A6648">
        <v>-111.97834097</v>
      </c>
      <c r="B6648">
        <v>33.078742179999999</v>
      </c>
      <c r="C6648" t="s">
        <v>563</v>
      </c>
      <c r="D6648" t="s">
        <v>562</v>
      </c>
      <c r="E6648" t="s">
        <v>561</v>
      </c>
      <c r="F6648">
        <v>4126</v>
      </c>
      <c r="G6648">
        <v>186</v>
      </c>
      <c r="H6648">
        <v>13.333</v>
      </c>
      <c r="I6648">
        <v>2.4279999999999999</v>
      </c>
      <c r="J6648">
        <v>1</v>
      </c>
      <c r="K6648">
        <v>1172.48</v>
      </c>
      <c r="L6648" t="s">
        <v>560</v>
      </c>
      <c r="M6648" t="s">
        <v>559</v>
      </c>
      <c r="N6648" s="8">
        <v>43412</v>
      </c>
      <c r="O6648">
        <v>0</v>
      </c>
      <c r="P6648">
        <v>0</v>
      </c>
      <c r="Q6648">
        <v>11905.385</v>
      </c>
      <c r="R6648">
        <v>1468.5509999999999</v>
      </c>
      <c r="S6648">
        <v>3.0590000000000002</v>
      </c>
      <c r="T6648">
        <v>33</v>
      </c>
      <c r="U6648">
        <v>4450.1540000000005</v>
      </c>
      <c r="V6648">
        <v>17</v>
      </c>
      <c r="W6648">
        <v>1.655</v>
      </c>
      <c r="X6648">
        <v>2.6749999999999998</v>
      </c>
      <c r="Y6648" s="8">
        <v>43412</v>
      </c>
    </row>
    <row r="6649" spans="1:25" x14ac:dyDescent="0.25">
      <c r="A6649">
        <v>-111.9783432</v>
      </c>
      <c r="B6649">
        <v>33.078735160000001</v>
      </c>
      <c r="C6649" t="s">
        <v>563</v>
      </c>
      <c r="D6649" t="s">
        <v>562</v>
      </c>
      <c r="E6649" t="s">
        <v>561</v>
      </c>
      <c r="F6649">
        <v>4127</v>
      </c>
      <c r="G6649">
        <v>173</v>
      </c>
      <c r="H6649">
        <v>13.333</v>
      </c>
      <c r="I6649">
        <v>2.625</v>
      </c>
      <c r="J6649">
        <v>1</v>
      </c>
      <c r="K6649">
        <v>1172.48</v>
      </c>
      <c r="L6649" t="s">
        <v>560</v>
      </c>
      <c r="M6649" t="s">
        <v>559</v>
      </c>
      <c r="N6649" s="8">
        <v>43412</v>
      </c>
      <c r="O6649">
        <v>0</v>
      </c>
      <c r="P6649">
        <v>0</v>
      </c>
      <c r="Q6649">
        <v>12600.718000000001</v>
      </c>
      <c r="R6649">
        <v>1437.7470000000001</v>
      </c>
      <c r="S6649">
        <v>2.9950000000000001</v>
      </c>
      <c r="T6649">
        <v>33</v>
      </c>
      <c r="U6649">
        <v>4356.8100000000004</v>
      </c>
      <c r="V6649">
        <v>17</v>
      </c>
      <c r="W6649">
        <v>1.79</v>
      </c>
      <c r="X6649">
        <v>2.8919999999999999</v>
      </c>
      <c r="Y6649" s="8">
        <v>43412</v>
      </c>
    </row>
    <row r="6650" spans="1:25" x14ac:dyDescent="0.25">
      <c r="A6650">
        <v>-111.97834149000001</v>
      </c>
      <c r="B6650">
        <v>33.078728210000001</v>
      </c>
      <c r="C6650" t="s">
        <v>563</v>
      </c>
      <c r="D6650" t="s">
        <v>562</v>
      </c>
      <c r="E6650" t="s">
        <v>561</v>
      </c>
      <c r="F6650">
        <v>4128</v>
      </c>
      <c r="G6650">
        <v>183</v>
      </c>
      <c r="H6650">
        <v>13.333</v>
      </c>
      <c r="I6650">
        <v>2.5259999999999998</v>
      </c>
      <c r="J6650">
        <v>1</v>
      </c>
      <c r="K6650">
        <v>1172.454</v>
      </c>
      <c r="L6650" t="s">
        <v>560</v>
      </c>
      <c r="M6650" t="s">
        <v>559</v>
      </c>
      <c r="N6650" s="8">
        <v>43412</v>
      </c>
      <c r="O6650">
        <v>0</v>
      </c>
      <c r="P6650">
        <v>0</v>
      </c>
      <c r="Q6650">
        <v>12935.992</v>
      </c>
      <c r="R6650">
        <v>1533.509</v>
      </c>
      <c r="S6650">
        <v>3.1949999999999998</v>
      </c>
      <c r="T6650">
        <v>33</v>
      </c>
      <c r="U6650">
        <v>4646.9970000000003</v>
      </c>
      <c r="V6650">
        <v>17</v>
      </c>
      <c r="W6650">
        <v>1.722</v>
      </c>
      <c r="X6650">
        <v>2.7839999999999998</v>
      </c>
      <c r="Y6650" s="8">
        <v>43412</v>
      </c>
    </row>
    <row r="6651" spans="1:25" x14ac:dyDescent="0.25">
      <c r="A6651">
        <v>-111.97834268</v>
      </c>
      <c r="B6651">
        <v>33.078721209999998</v>
      </c>
      <c r="C6651" t="s">
        <v>563</v>
      </c>
      <c r="D6651" t="s">
        <v>562</v>
      </c>
      <c r="E6651" t="s">
        <v>561</v>
      </c>
      <c r="F6651">
        <v>4129</v>
      </c>
      <c r="G6651">
        <v>176</v>
      </c>
      <c r="H6651">
        <v>13.333</v>
      </c>
      <c r="I6651">
        <v>2.5920000000000001</v>
      </c>
      <c r="J6651">
        <v>1</v>
      </c>
      <c r="K6651">
        <v>1172.4639999999999</v>
      </c>
      <c r="L6651" t="s">
        <v>560</v>
      </c>
      <c r="M6651" t="s">
        <v>559</v>
      </c>
      <c r="N6651" s="8">
        <v>43412</v>
      </c>
      <c r="O6651">
        <v>0</v>
      </c>
      <c r="P6651">
        <v>0</v>
      </c>
      <c r="Q6651">
        <v>11360.915999999999</v>
      </c>
      <c r="R6651">
        <v>1312.694</v>
      </c>
      <c r="S6651">
        <v>2.7349999999999999</v>
      </c>
      <c r="T6651">
        <v>33</v>
      </c>
      <c r="U6651">
        <v>3977.8609999999999</v>
      </c>
      <c r="V6651">
        <v>17</v>
      </c>
      <c r="W6651">
        <v>1.7669999999999999</v>
      </c>
      <c r="X6651">
        <v>2.8559999999999999</v>
      </c>
      <c r="Y6651" s="8">
        <v>43412</v>
      </c>
    </row>
    <row r="6652" spans="1:25" x14ac:dyDescent="0.25">
      <c r="A6652">
        <v>-111.97834132</v>
      </c>
      <c r="B6652">
        <v>33.078714210000001</v>
      </c>
      <c r="C6652" t="s">
        <v>563</v>
      </c>
      <c r="D6652" t="s">
        <v>562</v>
      </c>
      <c r="E6652" t="s">
        <v>561</v>
      </c>
      <c r="F6652">
        <v>4130</v>
      </c>
      <c r="G6652">
        <v>184</v>
      </c>
      <c r="H6652">
        <v>13.333</v>
      </c>
      <c r="I6652">
        <v>2.5259999999999998</v>
      </c>
      <c r="J6652">
        <v>1</v>
      </c>
      <c r="K6652">
        <v>1172.4570000000001</v>
      </c>
      <c r="L6652" t="s">
        <v>560</v>
      </c>
      <c r="M6652" t="s">
        <v>559</v>
      </c>
      <c r="N6652" s="8">
        <v>43412</v>
      </c>
      <c r="O6652">
        <v>0</v>
      </c>
      <c r="P6652">
        <v>0</v>
      </c>
      <c r="Q6652">
        <v>11313.050999999999</v>
      </c>
      <c r="R6652">
        <v>1341.116</v>
      </c>
      <c r="S6652">
        <v>2.794</v>
      </c>
      <c r="T6652">
        <v>33</v>
      </c>
      <c r="U6652">
        <v>4063.9870000000001</v>
      </c>
      <c r="V6652">
        <v>17</v>
      </c>
      <c r="W6652">
        <v>1.722</v>
      </c>
      <c r="X6652">
        <v>2.7839999999999998</v>
      </c>
      <c r="Y6652" s="8">
        <v>43412</v>
      </c>
    </row>
    <row r="6653" spans="1:25" x14ac:dyDescent="0.25">
      <c r="A6653">
        <v>-111.97834251</v>
      </c>
      <c r="B6653">
        <v>33.078707209999997</v>
      </c>
      <c r="C6653" t="s">
        <v>563</v>
      </c>
      <c r="D6653" t="s">
        <v>562</v>
      </c>
      <c r="E6653" t="s">
        <v>561</v>
      </c>
      <c r="F6653">
        <v>4131</v>
      </c>
      <c r="G6653">
        <v>177</v>
      </c>
      <c r="H6653">
        <v>13.333</v>
      </c>
      <c r="I6653">
        <v>2.5920000000000001</v>
      </c>
      <c r="J6653">
        <v>1</v>
      </c>
      <c r="K6653">
        <v>1172.47</v>
      </c>
      <c r="L6653" t="s">
        <v>560</v>
      </c>
      <c r="M6653" t="s">
        <v>559</v>
      </c>
      <c r="N6653" s="8">
        <v>43412</v>
      </c>
      <c r="O6653">
        <v>0</v>
      </c>
      <c r="P6653">
        <v>0</v>
      </c>
      <c r="Q6653">
        <v>10694.224</v>
      </c>
      <c r="R6653">
        <v>1235.6610000000001</v>
      </c>
      <c r="S6653">
        <v>2.5739999999999998</v>
      </c>
      <c r="T6653">
        <v>33</v>
      </c>
      <c r="U6653">
        <v>3744.4279999999999</v>
      </c>
      <c r="V6653">
        <v>17</v>
      </c>
      <c r="W6653">
        <v>1.7669999999999999</v>
      </c>
      <c r="X6653">
        <v>2.8559999999999999</v>
      </c>
      <c r="Y6653" s="8">
        <v>43412</v>
      </c>
    </row>
    <row r="6654" spans="1:25" x14ac:dyDescent="0.25">
      <c r="A6654">
        <v>-111.97834234</v>
      </c>
      <c r="B6654">
        <v>33.078700220000002</v>
      </c>
      <c r="C6654" t="s">
        <v>563</v>
      </c>
      <c r="D6654" t="s">
        <v>562</v>
      </c>
      <c r="E6654" t="s">
        <v>561</v>
      </c>
      <c r="F6654">
        <v>4132</v>
      </c>
      <c r="G6654">
        <v>178</v>
      </c>
      <c r="H6654">
        <v>13.333</v>
      </c>
      <c r="I6654">
        <v>2.657</v>
      </c>
      <c r="J6654">
        <v>1</v>
      </c>
      <c r="K6654">
        <v>1172.4570000000001</v>
      </c>
      <c r="L6654" t="s">
        <v>560</v>
      </c>
      <c r="M6654" t="s">
        <v>559</v>
      </c>
      <c r="N6654" s="8">
        <v>43412</v>
      </c>
      <c r="O6654">
        <v>0</v>
      </c>
      <c r="P6654">
        <v>0</v>
      </c>
      <c r="Q6654">
        <v>9043.5229999999992</v>
      </c>
      <c r="R6654">
        <v>1019.131</v>
      </c>
      <c r="S6654">
        <v>2.1230000000000002</v>
      </c>
      <c r="T6654">
        <v>33</v>
      </c>
      <c r="U6654">
        <v>3088.2750000000001</v>
      </c>
      <c r="V6654">
        <v>17</v>
      </c>
      <c r="W6654">
        <v>1.8120000000000001</v>
      </c>
      <c r="X6654">
        <v>2.9279999999999999</v>
      </c>
      <c r="Y6654" s="8">
        <v>43412</v>
      </c>
    </row>
    <row r="6655" spans="1:25" x14ac:dyDescent="0.25">
      <c r="A6655">
        <v>-111.97834166</v>
      </c>
      <c r="B6655">
        <v>33.078693219999998</v>
      </c>
      <c r="C6655" t="s">
        <v>563</v>
      </c>
      <c r="D6655" t="s">
        <v>562</v>
      </c>
      <c r="E6655" t="s">
        <v>561</v>
      </c>
      <c r="F6655">
        <v>4133</v>
      </c>
      <c r="G6655">
        <v>182</v>
      </c>
      <c r="H6655">
        <v>13.333</v>
      </c>
      <c r="I6655">
        <v>2.4929999999999999</v>
      </c>
      <c r="J6655">
        <v>1</v>
      </c>
      <c r="K6655">
        <v>1172.4570000000001</v>
      </c>
      <c r="L6655" t="s">
        <v>560</v>
      </c>
      <c r="M6655" t="s">
        <v>559</v>
      </c>
      <c r="N6655" s="8">
        <v>43412</v>
      </c>
      <c r="O6655">
        <v>0</v>
      </c>
      <c r="P6655">
        <v>0</v>
      </c>
      <c r="Q6655">
        <v>9129.1730000000007</v>
      </c>
      <c r="R6655">
        <v>1096.4659999999999</v>
      </c>
      <c r="S6655">
        <v>2.2839999999999998</v>
      </c>
      <c r="T6655">
        <v>33</v>
      </c>
      <c r="U6655">
        <v>3322.6239999999998</v>
      </c>
      <c r="V6655">
        <v>17</v>
      </c>
      <c r="W6655">
        <v>1.7</v>
      </c>
      <c r="X6655">
        <v>2.7480000000000002</v>
      </c>
      <c r="Y6655" s="8">
        <v>43412</v>
      </c>
    </row>
    <row r="6656" spans="1:25" x14ac:dyDescent="0.25">
      <c r="A6656">
        <v>-111.97834132</v>
      </c>
      <c r="B6656">
        <v>33.078686210000001</v>
      </c>
      <c r="C6656" t="s">
        <v>563</v>
      </c>
      <c r="D6656" t="s">
        <v>562</v>
      </c>
      <c r="E6656" t="s">
        <v>561</v>
      </c>
      <c r="F6656">
        <v>4134</v>
      </c>
      <c r="G6656">
        <v>184</v>
      </c>
      <c r="H6656">
        <v>13.333</v>
      </c>
      <c r="I6656">
        <v>2.69</v>
      </c>
      <c r="J6656">
        <v>1</v>
      </c>
      <c r="K6656">
        <v>1172.4380000000001</v>
      </c>
      <c r="L6656" t="s">
        <v>560</v>
      </c>
      <c r="M6656" t="s">
        <v>559</v>
      </c>
      <c r="N6656" s="8">
        <v>43412</v>
      </c>
      <c r="O6656">
        <v>0</v>
      </c>
      <c r="P6656">
        <v>0</v>
      </c>
      <c r="Q6656">
        <v>9069.9060000000009</v>
      </c>
      <c r="R6656">
        <v>1009.639</v>
      </c>
      <c r="S6656">
        <v>2.1030000000000002</v>
      </c>
      <c r="T6656">
        <v>33</v>
      </c>
      <c r="U6656">
        <v>3059.5129999999999</v>
      </c>
      <c r="V6656">
        <v>17</v>
      </c>
      <c r="W6656">
        <v>1.8340000000000001</v>
      </c>
      <c r="X6656">
        <v>2.964</v>
      </c>
      <c r="Y6656" s="8">
        <v>43412</v>
      </c>
    </row>
    <row r="6657" spans="1:25" x14ac:dyDescent="0.25">
      <c r="A6657">
        <v>-111.97834303</v>
      </c>
      <c r="B6657">
        <v>33.078679180000002</v>
      </c>
      <c r="C6657" t="s">
        <v>563</v>
      </c>
      <c r="D6657" t="s">
        <v>562</v>
      </c>
      <c r="E6657" t="s">
        <v>561</v>
      </c>
      <c r="F6657">
        <v>4135</v>
      </c>
      <c r="G6657">
        <v>174</v>
      </c>
      <c r="H6657">
        <v>13.333</v>
      </c>
      <c r="I6657">
        <v>2.5590000000000002</v>
      </c>
      <c r="J6657">
        <v>1</v>
      </c>
      <c r="K6657">
        <v>1172.4639999999999</v>
      </c>
      <c r="L6657" t="s">
        <v>560</v>
      </c>
      <c r="M6657" t="s">
        <v>559</v>
      </c>
      <c r="N6657" s="8">
        <v>43412</v>
      </c>
      <c r="O6657">
        <v>0</v>
      </c>
      <c r="P6657">
        <v>0</v>
      </c>
      <c r="Q6657">
        <v>9222.6990000000005</v>
      </c>
      <c r="R6657">
        <v>1079.296</v>
      </c>
      <c r="S6657">
        <v>2.2490000000000001</v>
      </c>
      <c r="T6657">
        <v>33</v>
      </c>
      <c r="U6657">
        <v>3270.5949999999998</v>
      </c>
      <c r="V6657">
        <v>17</v>
      </c>
      <c r="W6657">
        <v>1.7450000000000001</v>
      </c>
      <c r="X6657">
        <v>2.82</v>
      </c>
      <c r="Y6657" s="8">
        <v>43412</v>
      </c>
    </row>
    <row r="6658" spans="1:25" x14ac:dyDescent="0.25">
      <c r="A6658">
        <v>-111.97834183000001</v>
      </c>
      <c r="B6658">
        <v>33.078672220000001</v>
      </c>
      <c r="C6658" t="s">
        <v>563</v>
      </c>
      <c r="D6658" t="s">
        <v>562</v>
      </c>
      <c r="E6658" t="s">
        <v>561</v>
      </c>
      <c r="F6658">
        <v>4136</v>
      </c>
      <c r="G6658">
        <v>181</v>
      </c>
      <c r="H6658">
        <v>13.333</v>
      </c>
      <c r="I6658">
        <v>2.625</v>
      </c>
      <c r="J6658">
        <v>1</v>
      </c>
      <c r="K6658">
        <v>1172.441</v>
      </c>
      <c r="L6658" t="s">
        <v>560</v>
      </c>
      <c r="M6658" t="s">
        <v>559</v>
      </c>
      <c r="N6658" s="8">
        <v>43412</v>
      </c>
      <c r="O6658">
        <v>0</v>
      </c>
      <c r="P6658">
        <v>0</v>
      </c>
      <c r="Q6658">
        <v>8884.8919999999998</v>
      </c>
      <c r="R6658">
        <v>1013.77</v>
      </c>
      <c r="S6658">
        <v>2.1120000000000001</v>
      </c>
      <c r="T6658">
        <v>33</v>
      </c>
      <c r="U6658">
        <v>3072.03</v>
      </c>
      <c r="V6658">
        <v>17</v>
      </c>
      <c r="W6658">
        <v>1.79</v>
      </c>
      <c r="X6658">
        <v>2.8919999999999999</v>
      </c>
      <c r="Y6658" s="8">
        <v>43412</v>
      </c>
    </row>
    <row r="6659" spans="1:25" x14ac:dyDescent="0.25">
      <c r="A6659">
        <v>-111.97834114</v>
      </c>
      <c r="B6659">
        <v>33.078664189999998</v>
      </c>
      <c r="C6659" t="s">
        <v>563</v>
      </c>
      <c r="D6659" t="s">
        <v>562</v>
      </c>
      <c r="E6659" t="s">
        <v>561</v>
      </c>
      <c r="F6659">
        <v>4137</v>
      </c>
      <c r="G6659">
        <v>185</v>
      </c>
      <c r="H6659">
        <v>13.333</v>
      </c>
      <c r="I6659">
        <v>2.69</v>
      </c>
      <c r="J6659">
        <v>1</v>
      </c>
      <c r="K6659">
        <v>1172.4870000000001</v>
      </c>
      <c r="L6659" t="s">
        <v>560</v>
      </c>
      <c r="M6659" t="s">
        <v>559</v>
      </c>
      <c r="N6659" s="8">
        <v>43412</v>
      </c>
      <c r="O6659">
        <v>0</v>
      </c>
      <c r="P6659">
        <v>0</v>
      </c>
      <c r="Q6659">
        <v>9575.3230000000003</v>
      </c>
      <c r="R6659">
        <v>1065.9010000000001</v>
      </c>
      <c r="S6659">
        <v>2.2210000000000001</v>
      </c>
      <c r="T6659">
        <v>33</v>
      </c>
      <c r="U6659">
        <v>3230.0030000000002</v>
      </c>
      <c r="V6659">
        <v>17</v>
      </c>
      <c r="W6659">
        <v>1.8340000000000001</v>
      </c>
      <c r="X6659">
        <v>2.964</v>
      </c>
      <c r="Y6659" s="8">
        <v>43412</v>
      </c>
    </row>
    <row r="6660" spans="1:25" x14ac:dyDescent="0.25">
      <c r="A6660">
        <v>-111.97834251</v>
      </c>
      <c r="B6660">
        <v>33.078657210000003</v>
      </c>
      <c r="C6660" t="s">
        <v>563</v>
      </c>
      <c r="D6660" t="s">
        <v>562</v>
      </c>
      <c r="E6660" t="s">
        <v>561</v>
      </c>
      <c r="F6660">
        <v>4138</v>
      </c>
      <c r="G6660">
        <v>177</v>
      </c>
      <c r="H6660">
        <v>13.333</v>
      </c>
      <c r="I6660">
        <v>2.4929999999999999</v>
      </c>
      <c r="J6660">
        <v>1</v>
      </c>
      <c r="K6660">
        <v>1172.4870000000001</v>
      </c>
      <c r="L6660" t="s">
        <v>560</v>
      </c>
      <c r="M6660" t="s">
        <v>559</v>
      </c>
      <c r="N6660" s="8">
        <v>43412</v>
      </c>
      <c r="O6660">
        <v>0</v>
      </c>
      <c r="P6660">
        <v>0</v>
      </c>
      <c r="Q6660">
        <v>11380.855</v>
      </c>
      <c r="R6660">
        <v>1366.9059999999999</v>
      </c>
      <c r="S6660">
        <v>2.8479999999999999</v>
      </c>
      <c r="T6660">
        <v>33</v>
      </c>
      <c r="U6660">
        <v>4142.1390000000001</v>
      </c>
      <c r="V6660">
        <v>17</v>
      </c>
      <c r="W6660">
        <v>1.7</v>
      </c>
      <c r="X6660">
        <v>2.7480000000000002</v>
      </c>
      <c r="Y6660" s="8">
        <v>43412</v>
      </c>
    </row>
    <row r="6661" spans="1:25" x14ac:dyDescent="0.25">
      <c r="A6661">
        <v>-111.97834132</v>
      </c>
      <c r="B6661">
        <v>33.078650209999999</v>
      </c>
      <c r="C6661" t="s">
        <v>563</v>
      </c>
      <c r="D6661" t="s">
        <v>562</v>
      </c>
      <c r="E6661" t="s">
        <v>561</v>
      </c>
      <c r="F6661">
        <v>4139</v>
      </c>
      <c r="G6661">
        <v>184</v>
      </c>
      <c r="H6661">
        <v>13.333</v>
      </c>
      <c r="I6661">
        <v>2.5590000000000002</v>
      </c>
      <c r="J6661">
        <v>1</v>
      </c>
      <c r="K6661">
        <v>1172.441</v>
      </c>
      <c r="L6661" t="s">
        <v>560</v>
      </c>
      <c r="M6661" t="s">
        <v>559</v>
      </c>
      <c r="N6661" s="8">
        <v>43412</v>
      </c>
      <c r="O6661">
        <v>0</v>
      </c>
      <c r="P6661">
        <v>0</v>
      </c>
      <c r="Q6661">
        <v>9652.1049999999996</v>
      </c>
      <c r="R6661">
        <v>1129.548</v>
      </c>
      <c r="S6661">
        <v>2.3530000000000002</v>
      </c>
      <c r="T6661">
        <v>33</v>
      </c>
      <c r="U6661">
        <v>3422.873</v>
      </c>
      <c r="V6661">
        <v>17</v>
      </c>
      <c r="W6661">
        <v>1.7450000000000001</v>
      </c>
      <c r="X6661">
        <v>2.82</v>
      </c>
      <c r="Y6661" s="8">
        <v>43412</v>
      </c>
    </row>
    <row r="6662" spans="1:25" x14ac:dyDescent="0.25">
      <c r="A6662">
        <v>-111.97834251</v>
      </c>
      <c r="B6662">
        <v>33.078643210000003</v>
      </c>
      <c r="C6662" t="s">
        <v>563</v>
      </c>
      <c r="D6662" t="s">
        <v>562</v>
      </c>
      <c r="E6662" t="s">
        <v>561</v>
      </c>
      <c r="F6662">
        <v>4140</v>
      </c>
      <c r="G6662">
        <v>177</v>
      </c>
      <c r="H6662">
        <v>13.333</v>
      </c>
      <c r="I6662">
        <v>2.7559999999999998</v>
      </c>
      <c r="J6662">
        <v>1</v>
      </c>
      <c r="K6662">
        <v>1172.4670000000001</v>
      </c>
      <c r="L6662" t="s">
        <v>560</v>
      </c>
      <c r="M6662" t="s">
        <v>559</v>
      </c>
      <c r="N6662" s="8">
        <v>43412</v>
      </c>
      <c r="O6662">
        <v>0</v>
      </c>
      <c r="P6662">
        <v>0</v>
      </c>
      <c r="Q6662">
        <v>11156.072</v>
      </c>
      <c r="R6662">
        <v>1212.298</v>
      </c>
      <c r="S6662">
        <v>2.5259999999999998</v>
      </c>
      <c r="T6662">
        <v>33</v>
      </c>
      <c r="U6662">
        <v>3673.63</v>
      </c>
      <c r="V6662">
        <v>17</v>
      </c>
      <c r="W6662">
        <v>1.879</v>
      </c>
      <c r="X6662">
        <v>3.0369999999999999</v>
      </c>
      <c r="Y6662" s="8">
        <v>43412</v>
      </c>
    </row>
    <row r="6663" spans="1:25" x14ac:dyDescent="0.25">
      <c r="A6663">
        <v>-111.978342</v>
      </c>
      <c r="B6663">
        <v>33.078636230000001</v>
      </c>
      <c r="C6663" t="s">
        <v>563</v>
      </c>
      <c r="D6663" t="s">
        <v>562</v>
      </c>
      <c r="E6663" t="s">
        <v>561</v>
      </c>
      <c r="F6663">
        <v>4141</v>
      </c>
      <c r="G6663">
        <v>180</v>
      </c>
      <c r="H6663">
        <v>13.333</v>
      </c>
      <c r="I6663">
        <v>2.5590000000000002</v>
      </c>
      <c r="J6663">
        <v>1</v>
      </c>
      <c r="K6663">
        <v>1172.5329999999999</v>
      </c>
      <c r="L6663" t="s">
        <v>560</v>
      </c>
      <c r="M6663" t="s">
        <v>559</v>
      </c>
      <c r="N6663" s="8">
        <v>43412</v>
      </c>
      <c r="O6663">
        <v>0</v>
      </c>
      <c r="P6663">
        <v>0</v>
      </c>
      <c r="Q6663">
        <v>10427.800999999999</v>
      </c>
      <c r="R6663">
        <v>1220.325</v>
      </c>
      <c r="S6663">
        <v>2.5419999999999998</v>
      </c>
      <c r="T6663">
        <v>33</v>
      </c>
      <c r="U6663">
        <v>3697.9540000000002</v>
      </c>
      <c r="V6663">
        <v>17</v>
      </c>
      <c r="W6663">
        <v>1.7450000000000001</v>
      </c>
      <c r="X6663">
        <v>2.82</v>
      </c>
      <c r="Y6663" s="8">
        <v>43412</v>
      </c>
    </row>
    <row r="6664" spans="1:25" x14ac:dyDescent="0.25">
      <c r="A6664">
        <v>-111.978342</v>
      </c>
      <c r="B6664">
        <v>33.078629229999997</v>
      </c>
      <c r="C6664" t="s">
        <v>563</v>
      </c>
      <c r="D6664" t="s">
        <v>562</v>
      </c>
      <c r="E6664" t="s">
        <v>561</v>
      </c>
      <c r="F6664">
        <v>4142</v>
      </c>
      <c r="G6664">
        <v>180</v>
      </c>
      <c r="H6664">
        <v>13.333</v>
      </c>
      <c r="I6664">
        <v>2.7890000000000001</v>
      </c>
      <c r="J6664">
        <v>1</v>
      </c>
      <c r="K6664">
        <v>1172.461</v>
      </c>
      <c r="L6664" t="s">
        <v>560</v>
      </c>
      <c r="M6664" t="s">
        <v>559</v>
      </c>
      <c r="N6664" s="8">
        <v>43412</v>
      </c>
      <c r="O6664">
        <v>0</v>
      </c>
      <c r="P6664">
        <v>0</v>
      </c>
      <c r="Q6664">
        <v>10516.754999999999</v>
      </c>
      <c r="R6664">
        <v>1129.3800000000001</v>
      </c>
      <c r="S6664">
        <v>2.3530000000000002</v>
      </c>
      <c r="T6664">
        <v>33</v>
      </c>
      <c r="U6664">
        <v>3422.364</v>
      </c>
      <c r="V6664">
        <v>17</v>
      </c>
      <c r="W6664">
        <v>1.901</v>
      </c>
      <c r="X6664">
        <v>3.073</v>
      </c>
      <c r="Y6664" s="8">
        <v>43412</v>
      </c>
    </row>
    <row r="6665" spans="1:25" x14ac:dyDescent="0.25">
      <c r="A6665">
        <v>-111.97834114</v>
      </c>
      <c r="B6665">
        <v>33.078622189999997</v>
      </c>
      <c r="C6665" t="s">
        <v>563</v>
      </c>
      <c r="D6665" t="s">
        <v>562</v>
      </c>
      <c r="E6665" t="s">
        <v>561</v>
      </c>
      <c r="F6665">
        <v>4143</v>
      </c>
      <c r="G6665">
        <v>185</v>
      </c>
      <c r="H6665">
        <v>13.333</v>
      </c>
      <c r="I6665">
        <v>2.625</v>
      </c>
      <c r="J6665">
        <v>1</v>
      </c>
      <c r="K6665">
        <v>1172.4770000000001</v>
      </c>
      <c r="L6665" t="s">
        <v>560</v>
      </c>
      <c r="M6665" t="s">
        <v>559</v>
      </c>
      <c r="N6665" s="8">
        <v>43412</v>
      </c>
      <c r="O6665">
        <v>0</v>
      </c>
      <c r="P6665">
        <v>0</v>
      </c>
      <c r="Q6665">
        <v>10370.187</v>
      </c>
      <c r="R6665">
        <v>1183.2429999999999</v>
      </c>
      <c r="S6665">
        <v>2.4649999999999999</v>
      </c>
      <c r="T6665">
        <v>33</v>
      </c>
      <c r="U6665">
        <v>3585.5839999999998</v>
      </c>
      <c r="V6665">
        <v>17</v>
      </c>
      <c r="W6665">
        <v>1.79</v>
      </c>
      <c r="X6665">
        <v>2.8919999999999999</v>
      </c>
      <c r="Y6665" s="8">
        <v>43412</v>
      </c>
    </row>
    <row r="6666" spans="1:25" x14ac:dyDescent="0.25">
      <c r="A6666">
        <v>-111.978342</v>
      </c>
      <c r="B6666">
        <v>33.078615229999997</v>
      </c>
      <c r="C6666" t="s">
        <v>563</v>
      </c>
      <c r="D6666" t="s">
        <v>562</v>
      </c>
      <c r="E6666" t="s">
        <v>561</v>
      </c>
      <c r="F6666">
        <v>4144</v>
      </c>
      <c r="G6666">
        <v>180</v>
      </c>
      <c r="H6666">
        <v>13.333</v>
      </c>
      <c r="I6666">
        <v>2.5259999999999998</v>
      </c>
      <c r="J6666">
        <v>1</v>
      </c>
      <c r="K6666">
        <v>1172.47</v>
      </c>
      <c r="L6666" t="s">
        <v>560</v>
      </c>
      <c r="M6666" t="s">
        <v>559</v>
      </c>
      <c r="N6666" s="8">
        <v>43412</v>
      </c>
      <c r="O6666">
        <v>0</v>
      </c>
      <c r="P6666">
        <v>0</v>
      </c>
      <c r="Q6666">
        <v>8755.1779999999999</v>
      </c>
      <c r="R6666">
        <v>1037.8900000000001</v>
      </c>
      <c r="S6666">
        <v>2.1619999999999999</v>
      </c>
      <c r="T6666">
        <v>33</v>
      </c>
      <c r="U6666">
        <v>3145.123</v>
      </c>
      <c r="V6666">
        <v>17</v>
      </c>
      <c r="W6666">
        <v>1.722</v>
      </c>
      <c r="X6666">
        <v>2.7839999999999998</v>
      </c>
      <c r="Y6666" s="8">
        <v>43412</v>
      </c>
    </row>
    <row r="6667" spans="1:25" x14ac:dyDescent="0.25">
      <c r="A6667">
        <v>-111.97834217</v>
      </c>
      <c r="B6667">
        <v>33.07860822</v>
      </c>
      <c r="C6667" t="s">
        <v>563</v>
      </c>
      <c r="D6667" t="s">
        <v>562</v>
      </c>
      <c r="E6667" t="s">
        <v>561</v>
      </c>
      <c r="F6667">
        <v>4145</v>
      </c>
      <c r="G6667">
        <v>179</v>
      </c>
      <c r="H6667">
        <v>13.333</v>
      </c>
      <c r="I6667">
        <v>2.5259999999999998</v>
      </c>
      <c r="J6667">
        <v>1</v>
      </c>
      <c r="K6667">
        <v>1172.441</v>
      </c>
      <c r="L6667" t="s">
        <v>560</v>
      </c>
      <c r="M6667" t="s">
        <v>559</v>
      </c>
      <c r="N6667" s="8">
        <v>43412</v>
      </c>
      <c r="O6667">
        <v>0</v>
      </c>
      <c r="P6667">
        <v>0</v>
      </c>
      <c r="Q6667">
        <v>8009.7209999999995</v>
      </c>
      <c r="R6667">
        <v>949.52</v>
      </c>
      <c r="S6667">
        <v>1.978</v>
      </c>
      <c r="T6667">
        <v>33</v>
      </c>
      <c r="U6667">
        <v>2877.3319999999999</v>
      </c>
      <c r="V6667">
        <v>17</v>
      </c>
      <c r="W6667">
        <v>1.722</v>
      </c>
      <c r="X6667">
        <v>2.7839999999999998</v>
      </c>
      <c r="Y6667" s="8">
        <v>43412</v>
      </c>
    </row>
    <row r="6668" spans="1:25" x14ac:dyDescent="0.25">
      <c r="A6668">
        <v>-111.97834149000001</v>
      </c>
      <c r="B6668">
        <v>33.078601210000002</v>
      </c>
      <c r="C6668" t="s">
        <v>563</v>
      </c>
      <c r="D6668" t="s">
        <v>562</v>
      </c>
      <c r="E6668" t="s">
        <v>561</v>
      </c>
      <c r="F6668">
        <v>4146</v>
      </c>
      <c r="G6668">
        <v>183</v>
      </c>
      <c r="H6668">
        <v>13.333</v>
      </c>
      <c r="I6668">
        <v>2.5590000000000002</v>
      </c>
      <c r="J6668">
        <v>1</v>
      </c>
      <c r="K6668">
        <v>1172.441</v>
      </c>
      <c r="L6668" t="s">
        <v>560</v>
      </c>
      <c r="M6668" t="s">
        <v>559</v>
      </c>
      <c r="N6668" s="8">
        <v>43412</v>
      </c>
      <c r="O6668">
        <v>0</v>
      </c>
      <c r="P6668">
        <v>0</v>
      </c>
      <c r="Q6668">
        <v>8692.9920000000002</v>
      </c>
      <c r="R6668">
        <v>1017.307</v>
      </c>
      <c r="S6668">
        <v>2.1190000000000002</v>
      </c>
      <c r="T6668">
        <v>33</v>
      </c>
      <c r="U6668">
        <v>3082.748</v>
      </c>
      <c r="V6668">
        <v>17</v>
      </c>
      <c r="W6668">
        <v>1.7450000000000001</v>
      </c>
      <c r="X6668">
        <v>2.82</v>
      </c>
      <c r="Y6668" s="8">
        <v>43412</v>
      </c>
    </row>
    <row r="6669" spans="1:25" x14ac:dyDescent="0.25">
      <c r="A6669">
        <v>-111.978342</v>
      </c>
      <c r="B6669">
        <v>33.078593230000003</v>
      </c>
      <c r="C6669" t="s">
        <v>563</v>
      </c>
      <c r="D6669" t="s">
        <v>562</v>
      </c>
      <c r="E6669" t="s">
        <v>561</v>
      </c>
      <c r="F6669">
        <v>4147</v>
      </c>
      <c r="G6669">
        <v>180</v>
      </c>
      <c r="H6669">
        <v>13.333</v>
      </c>
      <c r="I6669">
        <v>2.4609999999999999</v>
      </c>
      <c r="J6669">
        <v>1</v>
      </c>
      <c r="K6669">
        <v>1172.4739999999999</v>
      </c>
      <c r="L6669" t="s">
        <v>560</v>
      </c>
      <c r="M6669" t="s">
        <v>559</v>
      </c>
      <c r="N6669" s="8">
        <v>43412</v>
      </c>
      <c r="O6669">
        <v>0</v>
      </c>
      <c r="P6669">
        <v>0</v>
      </c>
      <c r="Q6669">
        <v>9778.5139999999992</v>
      </c>
      <c r="R6669">
        <v>1190.115</v>
      </c>
      <c r="S6669">
        <v>2.4790000000000001</v>
      </c>
      <c r="T6669">
        <v>33</v>
      </c>
      <c r="U6669">
        <v>3606.4090000000001</v>
      </c>
      <c r="V6669">
        <v>17</v>
      </c>
      <c r="W6669">
        <v>1.6779999999999999</v>
      </c>
      <c r="X6669">
        <v>2.7109999999999999</v>
      </c>
      <c r="Y6669" s="8">
        <v>43412</v>
      </c>
    </row>
    <row r="6670" spans="1:25" x14ac:dyDescent="0.25">
      <c r="A6670">
        <v>-111.97834183000001</v>
      </c>
      <c r="B6670">
        <v>33.078586219999998</v>
      </c>
      <c r="C6670" t="s">
        <v>563</v>
      </c>
      <c r="D6670" t="s">
        <v>562</v>
      </c>
      <c r="E6670" t="s">
        <v>561</v>
      </c>
      <c r="F6670">
        <v>4148</v>
      </c>
      <c r="G6670">
        <v>181</v>
      </c>
      <c r="H6670">
        <v>13.333</v>
      </c>
      <c r="I6670">
        <v>2.5259999999999998</v>
      </c>
      <c r="J6670">
        <v>1</v>
      </c>
      <c r="K6670">
        <v>1172.4639999999999</v>
      </c>
      <c r="L6670" t="s">
        <v>560</v>
      </c>
      <c r="M6670" t="s">
        <v>559</v>
      </c>
      <c r="N6670" s="8">
        <v>43412</v>
      </c>
      <c r="O6670">
        <v>0</v>
      </c>
      <c r="P6670">
        <v>0</v>
      </c>
      <c r="Q6670">
        <v>9508.18</v>
      </c>
      <c r="R6670">
        <v>1127.1559999999999</v>
      </c>
      <c r="S6670">
        <v>2.3479999999999999</v>
      </c>
      <c r="T6670">
        <v>33</v>
      </c>
      <c r="U6670">
        <v>3415.6239999999998</v>
      </c>
      <c r="V6670">
        <v>17</v>
      </c>
      <c r="W6670">
        <v>1.722</v>
      </c>
      <c r="X6670">
        <v>2.7839999999999998</v>
      </c>
      <c r="Y6670" s="8">
        <v>43412</v>
      </c>
    </row>
    <row r="6671" spans="1:25" x14ac:dyDescent="0.25">
      <c r="A6671">
        <v>-111.97834166</v>
      </c>
      <c r="B6671">
        <v>33.078579220000002</v>
      </c>
      <c r="C6671" t="s">
        <v>563</v>
      </c>
      <c r="D6671" t="s">
        <v>562</v>
      </c>
      <c r="E6671" t="s">
        <v>561</v>
      </c>
      <c r="F6671">
        <v>4149</v>
      </c>
      <c r="G6671">
        <v>182</v>
      </c>
      <c r="H6671">
        <v>13.333</v>
      </c>
      <c r="I6671">
        <v>2.657</v>
      </c>
      <c r="J6671">
        <v>1</v>
      </c>
      <c r="K6671">
        <v>1172.421</v>
      </c>
      <c r="L6671" t="s">
        <v>560</v>
      </c>
      <c r="M6671" t="s">
        <v>559</v>
      </c>
      <c r="N6671" s="8">
        <v>43412</v>
      </c>
      <c r="O6671">
        <v>0</v>
      </c>
      <c r="P6671">
        <v>0</v>
      </c>
      <c r="Q6671">
        <v>10090.048000000001</v>
      </c>
      <c r="R6671">
        <v>1137.066</v>
      </c>
      <c r="S6671">
        <v>2.3690000000000002</v>
      </c>
      <c r="T6671">
        <v>33</v>
      </c>
      <c r="U6671">
        <v>3445.6529999999998</v>
      </c>
      <c r="V6671">
        <v>17</v>
      </c>
      <c r="W6671">
        <v>1.8120000000000001</v>
      </c>
      <c r="X6671">
        <v>2.9279999999999999</v>
      </c>
      <c r="Y6671" s="8">
        <v>43412</v>
      </c>
    </row>
    <row r="6672" spans="1:25" x14ac:dyDescent="0.25">
      <c r="A6672">
        <v>-111.97834268</v>
      </c>
      <c r="B6672">
        <v>33.078572209999997</v>
      </c>
      <c r="C6672" t="s">
        <v>563</v>
      </c>
      <c r="D6672" t="s">
        <v>562</v>
      </c>
      <c r="E6672" t="s">
        <v>561</v>
      </c>
      <c r="F6672">
        <v>4150</v>
      </c>
      <c r="G6672">
        <v>176</v>
      </c>
      <c r="H6672">
        <v>13.333</v>
      </c>
      <c r="I6672">
        <v>2.5920000000000001</v>
      </c>
      <c r="J6672">
        <v>1</v>
      </c>
      <c r="K6672">
        <v>1172.4570000000001</v>
      </c>
      <c r="L6672" t="s">
        <v>560</v>
      </c>
      <c r="M6672" t="s">
        <v>559</v>
      </c>
      <c r="N6672" s="8">
        <v>43412</v>
      </c>
      <c r="O6672">
        <v>0</v>
      </c>
      <c r="P6672">
        <v>0</v>
      </c>
      <c r="Q6672">
        <v>11352.709000000001</v>
      </c>
      <c r="R6672">
        <v>1311.7460000000001</v>
      </c>
      <c r="S6672">
        <v>2.7330000000000001</v>
      </c>
      <c r="T6672">
        <v>33</v>
      </c>
      <c r="U6672">
        <v>3974.9870000000001</v>
      </c>
      <c r="V6672">
        <v>17</v>
      </c>
      <c r="W6672">
        <v>1.7669999999999999</v>
      </c>
      <c r="X6672">
        <v>2.8559999999999999</v>
      </c>
      <c r="Y6672" s="8">
        <v>43412</v>
      </c>
    </row>
    <row r="6673" spans="1:25" x14ac:dyDescent="0.25">
      <c r="A6673">
        <v>-111.978343</v>
      </c>
      <c r="B6673">
        <v>33.078565230000002</v>
      </c>
      <c r="C6673" t="s">
        <v>563</v>
      </c>
      <c r="D6673" t="s">
        <v>562</v>
      </c>
      <c r="E6673" t="s">
        <v>561</v>
      </c>
      <c r="F6673">
        <v>4151</v>
      </c>
      <c r="G6673">
        <v>180</v>
      </c>
      <c r="H6673">
        <v>13.333</v>
      </c>
      <c r="I6673">
        <v>2.5259999999999998</v>
      </c>
      <c r="J6673">
        <v>1</v>
      </c>
      <c r="K6673">
        <v>1172.385</v>
      </c>
      <c r="L6673" t="s">
        <v>560</v>
      </c>
      <c r="M6673" t="s">
        <v>559</v>
      </c>
      <c r="N6673" s="8">
        <v>43412</v>
      </c>
      <c r="O6673">
        <v>0</v>
      </c>
      <c r="P6673">
        <v>0</v>
      </c>
      <c r="Q6673">
        <v>12760.781999999999</v>
      </c>
      <c r="R6673">
        <v>1512.7380000000001</v>
      </c>
      <c r="S6673">
        <v>3.1520000000000001</v>
      </c>
      <c r="T6673">
        <v>33</v>
      </c>
      <c r="U6673">
        <v>4584.0559999999996</v>
      </c>
      <c r="V6673">
        <v>17</v>
      </c>
      <c r="W6673">
        <v>1.722</v>
      </c>
      <c r="X6673">
        <v>2.7839999999999998</v>
      </c>
      <c r="Y6673" s="8">
        <v>43412</v>
      </c>
    </row>
    <row r="6674" spans="1:25" x14ac:dyDescent="0.25">
      <c r="A6674">
        <v>-111.97834249</v>
      </c>
      <c r="B6674">
        <v>33.078558209999997</v>
      </c>
      <c r="C6674" t="s">
        <v>563</v>
      </c>
      <c r="D6674" t="s">
        <v>562</v>
      </c>
      <c r="E6674" t="s">
        <v>561</v>
      </c>
      <c r="F6674">
        <v>4152</v>
      </c>
      <c r="G6674">
        <v>183</v>
      </c>
      <c r="H6674">
        <v>13.333</v>
      </c>
      <c r="I6674">
        <v>2.4609999999999999</v>
      </c>
      <c r="J6674">
        <v>1</v>
      </c>
      <c r="K6674">
        <v>1172.4179999999999</v>
      </c>
      <c r="L6674" t="s">
        <v>560</v>
      </c>
      <c r="M6674" t="s">
        <v>559</v>
      </c>
      <c r="N6674" s="8">
        <v>43412</v>
      </c>
      <c r="O6674">
        <v>0</v>
      </c>
      <c r="P6674">
        <v>0</v>
      </c>
      <c r="Q6674">
        <v>10465.254999999999</v>
      </c>
      <c r="R6674">
        <v>1273.6959999999999</v>
      </c>
      <c r="S6674">
        <v>2.6539999999999999</v>
      </c>
      <c r="T6674">
        <v>33</v>
      </c>
      <c r="U6674">
        <v>3859.6849999999999</v>
      </c>
      <c r="V6674">
        <v>17</v>
      </c>
      <c r="W6674">
        <v>1.6779999999999999</v>
      </c>
      <c r="X6674">
        <v>2.7109999999999999</v>
      </c>
      <c r="Y6674" s="8">
        <v>43412</v>
      </c>
    </row>
    <row r="6675" spans="1:25" x14ac:dyDescent="0.25">
      <c r="A6675">
        <v>-111.97834232</v>
      </c>
      <c r="B6675">
        <v>33.078551210000001</v>
      </c>
      <c r="C6675" t="s">
        <v>563</v>
      </c>
      <c r="D6675" t="s">
        <v>562</v>
      </c>
      <c r="E6675" t="s">
        <v>561</v>
      </c>
      <c r="F6675">
        <v>4153</v>
      </c>
      <c r="G6675">
        <v>184</v>
      </c>
      <c r="H6675">
        <v>13.333</v>
      </c>
      <c r="I6675">
        <v>2.395</v>
      </c>
      <c r="J6675">
        <v>1</v>
      </c>
      <c r="K6675">
        <v>1172.4179999999999</v>
      </c>
      <c r="L6675" t="s">
        <v>560</v>
      </c>
      <c r="M6675" t="s">
        <v>559</v>
      </c>
      <c r="N6675" s="8">
        <v>43412</v>
      </c>
      <c r="O6675">
        <v>0</v>
      </c>
      <c r="P6675">
        <v>0</v>
      </c>
      <c r="Q6675">
        <v>12238.896000000001</v>
      </c>
      <c r="R6675">
        <v>1530.3710000000001</v>
      </c>
      <c r="S6675">
        <v>3.1880000000000002</v>
      </c>
      <c r="T6675">
        <v>33</v>
      </c>
      <c r="U6675">
        <v>4637.4870000000001</v>
      </c>
      <c r="V6675">
        <v>17</v>
      </c>
      <c r="W6675">
        <v>1.633</v>
      </c>
      <c r="X6675">
        <v>2.6389999999999998</v>
      </c>
      <c r="Y6675" s="8">
        <v>43412</v>
      </c>
    </row>
    <row r="6676" spans="1:25" x14ac:dyDescent="0.25">
      <c r="A6676">
        <v>-111.97834351</v>
      </c>
      <c r="B6676">
        <v>33.078544209999997</v>
      </c>
      <c r="C6676" t="s">
        <v>563</v>
      </c>
      <c r="D6676" t="s">
        <v>562</v>
      </c>
      <c r="E6676" t="s">
        <v>561</v>
      </c>
      <c r="F6676">
        <v>4154</v>
      </c>
      <c r="G6676">
        <v>177</v>
      </c>
      <c r="H6676">
        <v>13.333</v>
      </c>
      <c r="I6676">
        <v>2.4609999999999999</v>
      </c>
      <c r="J6676">
        <v>1</v>
      </c>
      <c r="K6676">
        <v>1172.4870000000001</v>
      </c>
      <c r="L6676" t="s">
        <v>560</v>
      </c>
      <c r="M6676" t="s">
        <v>559</v>
      </c>
      <c r="N6676" s="8">
        <v>43412</v>
      </c>
      <c r="O6676">
        <v>0</v>
      </c>
      <c r="P6676">
        <v>0</v>
      </c>
      <c r="Q6676">
        <v>14209.888999999999</v>
      </c>
      <c r="R6676">
        <v>1729.4449999999999</v>
      </c>
      <c r="S6676">
        <v>3.6030000000000002</v>
      </c>
      <c r="T6676">
        <v>33</v>
      </c>
      <c r="U6676">
        <v>5240.7420000000002</v>
      </c>
      <c r="V6676">
        <v>17</v>
      </c>
      <c r="W6676">
        <v>1.6779999999999999</v>
      </c>
      <c r="X6676">
        <v>2.7109999999999999</v>
      </c>
      <c r="Y6676" s="8">
        <v>43412</v>
      </c>
    </row>
    <row r="6677" spans="1:25" x14ac:dyDescent="0.25">
      <c r="A6677">
        <v>-111.978343</v>
      </c>
      <c r="B6677">
        <v>33.078537230000002</v>
      </c>
      <c r="C6677" t="s">
        <v>563</v>
      </c>
      <c r="D6677" t="s">
        <v>562</v>
      </c>
      <c r="E6677" t="s">
        <v>561</v>
      </c>
      <c r="F6677">
        <v>4155</v>
      </c>
      <c r="G6677">
        <v>180</v>
      </c>
      <c r="H6677">
        <v>13.333</v>
      </c>
      <c r="I6677">
        <v>2.7229999999999999</v>
      </c>
      <c r="J6677">
        <v>1</v>
      </c>
      <c r="K6677">
        <v>1172.461</v>
      </c>
      <c r="L6677" t="s">
        <v>560</v>
      </c>
      <c r="M6677" t="s">
        <v>559</v>
      </c>
      <c r="N6677" s="8">
        <v>43412</v>
      </c>
      <c r="O6677">
        <v>0</v>
      </c>
      <c r="P6677">
        <v>0</v>
      </c>
      <c r="Q6677">
        <v>11881.865</v>
      </c>
      <c r="R6677">
        <v>1306.7239999999999</v>
      </c>
      <c r="S6677">
        <v>2.722</v>
      </c>
      <c r="T6677">
        <v>33</v>
      </c>
      <c r="U6677">
        <v>3959.7689999999998</v>
      </c>
      <c r="V6677">
        <v>17</v>
      </c>
      <c r="W6677">
        <v>1.857</v>
      </c>
      <c r="X6677">
        <v>3.0009999999999999</v>
      </c>
      <c r="Y6677" s="8">
        <v>43412</v>
      </c>
    </row>
    <row r="6678" spans="1:25" x14ac:dyDescent="0.25">
      <c r="A6678">
        <v>-111.97834383</v>
      </c>
      <c r="B6678">
        <v>33.078530219999998</v>
      </c>
      <c r="C6678" t="s">
        <v>563</v>
      </c>
      <c r="D6678" t="s">
        <v>562</v>
      </c>
      <c r="E6678" t="s">
        <v>561</v>
      </c>
      <c r="F6678">
        <v>4156</v>
      </c>
      <c r="G6678">
        <v>181</v>
      </c>
      <c r="H6678">
        <v>13.333</v>
      </c>
      <c r="I6678">
        <v>2.7229999999999999</v>
      </c>
      <c r="J6678">
        <v>1</v>
      </c>
      <c r="K6678">
        <v>1172.4570000000001</v>
      </c>
      <c r="L6678" t="s">
        <v>560</v>
      </c>
      <c r="M6678" t="s">
        <v>559</v>
      </c>
      <c r="N6678" s="8">
        <v>43412</v>
      </c>
      <c r="O6678">
        <v>0</v>
      </c>
      <c r="P6678">
        <v>0</v>
      </c>
      <c r="Q6678">
        <v>11756.833000000001</v>
      </c>
      <c r="R6678">
        <v>1292.973</v>
      </c>
      <c r="S6678">
        <v>2.694</v>
      </c>
      <c r="T6678">
        <v>33</v>
      </c>
      <c r="U6678">
        <v>3918.1010000000001</v>
      </c>
      <c r="V6678">
        <v>17</v>
      </c>
      <c r="W6678">
        <v>1.857</v>
      </c>
      <c r="X6678">
        <v>3.0009999999999999</v>
      </c>
      <c r="Y6678" s="8">
        <v>43412</v>
      </c>
    </row>
    <row r="6679" spans="1:25" x14ac:dyDescent="0.25">
      <c r="A6679">
        <v>-111.97834283</v>
      </c>
      <c r="B6679">
        <v>33.078523220000001</v>
      </c>
      <c r="C6679" t="s">
        <v>563</v>
      </c>
      <c r="D6679" t="s">
        <v>562</v>
      </c>
      <c r="E6679" t="s">
        <v>561</v>
      </c>
      <c r="F6679">
        <v>4157</v>
      </c>
      <c r="G6679">
        <v>181</v>
      </c>
      <c r="H6679">
        <v>13.333</v>
      </c>
      <c r="I6679">
        <v>2.5920000000000001</v>
      </c>
      <c r="J6679">
        <v>1</v>
      </c>
      <c r="K6679">
        <v>1172.4970000000001</v>
      </c>
      <c r="L6679" t="s">
        <v>560</v>
      </c>
      <c r="M6679" t="s">
        <v>559</v>
      </c>
      <c r="N6679" s="8">
        <v>43412</v>
      </c>
      <c r="O6679">
        <v>0</v>
      </c>
      <c r="P6679">
        <v>0</v>
      </c>
      <c r="Q6679">
        <v>12216.477999999999</v>
      </c>
      <c r="R6679">
        <v>1411.55</v>
      </c>
      <c r="S6679">
        <v>2.9409999999999998</v>
      </c>
      <c r="T6679">
        <v>33</v>
      </c>
      <c r="U6679">
        <v>4277.424</v>
      </c>
      <c r="V6679">
        <v>17</v>
      </c>
      <c r="W6679">
        <v>1.7669999999999999</v>
      </c>
      <c r="X6679">
        <v>2.8559999999999999</v>
      </c>
      <c r="Y6679" s="8">
        <v>43412</v>
      </c>
    </row>
    <row r="6680" spans="1:25" x14ac:dyDescent="0.25">
      <c r="A6680">
        <v>-111.97834334</v>
      </c>
      <c r="B6680">
        <v>33.078516219999997</v>
      </c>
      <c r="C6680" t="s">
        <v>563</v>
      </c>
      <c r="D6680" t="s">
        <v>562</v>
      </c>
      <c r="E6680" t="s">
        <v>561</v>
      </c>
      <c r="F6680">
        <v>4158</v>
      </c>
      <c r="G6680">
        <v>178</v>
      </c>
      <c r="H6680">
        <v>13.333</v>
      </c>
      <c r="I6680">
        <v>2.4609999999999999</v>
      </c>
      <c r="J6680">
        <v>1</v>
      </c>
      <c r="K6680">
        <v>1172.5029999999999</v>
      </c>
      <c r="L6680" t="s">
        <v>560</v>
      </c>
      <c r="M6680" t="s">
        <v>559</v>
      </c>
      <c r="N6680" s="8">
        <v>43412</v>
      </c>
      <c r="O6680">
        <v>0</v>
      </c>
      <c r="P6680">
        <v>0</v>
      </c>
      <c r="Q6680">
        <v>11546.316000000001</v>
      </c>
      <c r="R6680">
        <v>1405.269</v>
      </c>
      <c r="S6680">
        <v>2.9279999999999999</v>
      </c>
      <c r="T6680">
        <v>33</v>
      </c>
      <c r="U6680">
        <v>4258.3909999999996</v>
      </c>
      <c r="V6680">
        <v>17</v>
      </c>
      <c r="W6680">
        <v>1.6779999999999999</v>
      </c>
      <c r="X6680">
        <v>2.7109999999999999</v>
      </c>
      <c r="Y6680" s="8">
        <v>43412</v>
      </c>
    </row>
    <row r="6681" spans="1:25" x14ac:dyDescent="0.25">
      <c r="A6681">
        <v>-111.97834334</v>
      </c>
      <c r="B6681">
        <v>33.078509220000001</v>
      </c>
      <c r="C6681" t="s">
        <v>563</v>
      </c>
      <c r="D6681" t="s">
        <v>562</v>
      </c>
      <c r="E6681" t="s">
        <v>561</v>
      </c>
      <c r="F6681">
        <v>4159</v>
      </c>
      <c r="G6681">
        <v>178</v>
      </c>
      <c r="H6681">
        <v>13.333</v>
      </c>
      <c r="I6681">
        <v>2.625</v>
      </c>
      <c r="J6681">
        <v>1</v>
      </c>
      <c r="K6681">
        <v>1172.4970000000001</v>
      </c>
      <c r="L6681" t="s">
        <v>560</v>
      </c>
      <c r="M6681" t="s">
        <v>559</v>
      </c>
      <c r="N6681" s="8">
        <v>43412</v>
      </c>
      <c r="O6681">
        <v>0</v>
      </c>
      <c r="P6681">
        <v>0</v>
      </c>
      <c r="Q6681">
        <v>11668.594999999999</v>
      </c>
      <c r="R6681">
        <v>1331.3920000000001</v>
      </c>
      <c r="S6681">
        <v>2.774</v>
      </c>
      <c r="T6681">
        <v>33</v>
      </c>
      <c r="U6681">
        <v>4034.52</v>
      </c>
      <c r="V6681">
        <v>17</v>
      </c>
      <c r="W6681">
        <v>1.79</v>
      </c>
      <c r="X6681">
        <v>2.8919999999999999</v>
      </c>
      <c r="Y6681" s="8">
        <v>43412</v>
      </c>
    </row>
    <row r="6682" spans="1:25" x14ac:dyDescent="0.25">
      <c r="A6682">
        <v>-111.97834400000001</v>
      </c>
      <c r="B6682">
        <v>33.078502229999998</v>
      </c>
      <c r="C6682" t="s">
        <v>563</v>
      </c>
      <c r="D6682" t="s">
        <v>562</v>
      </c>
      <c r="E6682" t="s">
        <v>561</v>
      </c>
      <c r="F6682">
        <v>4160</v>
      </c>
      <c r="G6682">
        <v>180</v>
      </c>
      <c r="H6682">
        <v>13.333</v>
      </c>
      <c r="I6682">
        <v>2.69</v>
      </c>
      <c r="J6682">
        <v>1</v>
      </c>
      <c r="K6682">
        <v>1172.49</v>
      </c>
      <c r="L6682" t="s">
        <v>560</v>
      </c>
      <c r="M6682" t="s">
        <v>559</v>
      </c>
      <c r="N6682" s="8">
        <v>43412</v>
      </c>
      <c r="O6682">
        <v>0</v>
      </c>
      <c r="P6682">
        <v>0</v>
      </c>
      <c r="Q6682">
        <v>9052.06</v>
      </c>
      <c r="R6682">
        <v>1007.653</v>
      </c>
      <c r="S6682">
        <v>2.0990000000000002</v>
      </c>
      <c r="T6682">
        <v>33</v>
      </c>
      <c r="U6682">
        <v>3053.4929999999999</v>
      </c>
      <c r="V6682">
        <v>17</v>
      </c>
      <c r="W6682">
        <v>1.8340000000000001</v>
      </c>
      <c r="X6682">
        <v>2.964</v>
      </c>
      <c r="Y6682" s="8">
        <v>43412</v>
      </c>
    </row>
    <row r="6683" spans="1:25" x14ac:dyDescent="0.25">
      <c r="A6683">
        <v>-111.97834400000001</v>
      </c>
      <c r="B6683">
        <v>33.078495230000001</v>
      </c>
      <c r="C6683" t="s">
        <v>563</v>
      </c>
      <c r="D6683" t="s">
        <v>562</v>
      </c>
      <c r="E6683" t="s">
        <v>561</v>
      </c>
      <c r="F6683">
        <v>4161</v>
      </c>
      <c r="G6683">
        <v>180</v>
      </c>
      <c r="H6683">
        <v>13.333</v>
      </c>
      <c r="I6683">
        <v>2.5590000000000002</v>
      </c>
      <c r="J6683">
        <v>1</v>
      </c>
      <c r="K6683">
        <v>1172.48</v>
      </c>
      <c r="L6683" t="s">
        <v>560</v>
      </c>
      <c r="M6683" t="s">
        <v>559</v>
      </c>
      <c r="N6683" s="8">
        <v>43412</v>
      </c>
      <c r="O6683">
        <v>0</v>
      </c>
      <c r="P6683">
        <v>0</v>
      </c>
      <c r="Q6683">
        <v>8310.5689999999995</v>
      </c>
      <c r="R6683">
        <v>972.553</v>
      </c>
      <c r="S6683">
        <v>2.0259999999999998</v>
      </c>
      <c r="T6683">
        <v>33</v>
      </c>
      <c r="U6683">
        <v>2947.1320000000001</v>
      </c>
      <c r="V6683">
        <v>17</v>
      </c>
      <c r="W6683">
        <v>1.7450000000000001</v>
      </c>
      <c r="X6683">
        <v>2.82</v>
      </c>
      <c r="Y6683" s="8">
        <v>43412</v>
      </c>
    </row>
    <row r="6684" spans="1:25" x14ac:dyDescent="0.25">
      <c r="A6684">
        <v>-111.97834349</v>
      </c>
      <c r="B6684">
        <v>33.078488210000003</v>
      </c>
      <c r="C6684" t="s">
        <v>563</v>
      </c>
      <c r="D6684" t="s">
        <v>562</v>
      </c>
      <c r="E6684" t="s">
        <v>561</v>
      </c>
      <c r="F6684">
        <v>4162</v>
      </c>
      <c r="G6684">
        <v>183</v>
      </c>
      <c r="H6684">
        <v>13.333</v>
      </c>
      <c r="I6684">
        <v>2.5920000000000001</v>
      </c>
      <c r="J6684">
        <v>1</v>
      </c>
      <c r="K6684">
        <v>1172.4870000000001</v>
      </c>
      <c r="L6684" t="s">
        <v>560</v>
      </c>
      <c r="M6684" t="s">
        <v>559</v>
      </c>
      <c r="N6684" s="8">
        <v>43412</v>
      </c>
      <c r="O6684">
        <v>0</v>
      </c>
      <c r="P6684">
        <v>0</v>
      </c>
      <c r="Q6684">
        <v>9125.3719999999994</v>
      </c>
      <c r="R6684">
        <v>1054.3889999999999</v>
      </c>
      <c r="S6684">
        <v>2.1970000000000001</v>
      </c>
      <c r="T6684">
        <v>33</v>
      </c>
      <c r="U6684">
        <v>3195.1170000000002</v>
      </c>
      <c r="V6684">
        <v>17</v>
      </c>
      <c r="W6684">
        <v>1.7669999999999999</v>
      </c>
      <c r="X6684">
        <v>2.8559999999999999</v>
      </c>
      <c r="Y6684" s="8">
        <v>43412</v>
      </c>
    </row>
    <row r="6685" spans="1:25" x14ac:dyDescent="0.25">
      <c r="A6685">
        <v>-111.97834349</v>
      </c>
      <c r="B6685">
        <v>33.07848121</v>
      </c>
      <c r="C6685" t="s">
        <v>563</v>
      </c>
      <c r="D6685" t="s">
        <v>562</v>
      </c>
      <c r="E6685" t="s">
        <v>561</v>
      </c>
      <c r="F6685">
        <v>4163</v>
      </c>
      <c r="G6685">
        <v>183</v>
      </c>
      <c r="H6685">
        <v>13.333</v>
      </c>
      <c r="I6685">
        <v>2.5259999999999998</v>
      </c>
      <c r="J6685">
        <v>1</v>
      </c>
      <c r="K6685">
        <v>1172.4929999999999</v>
      </c>
      <c r="L6685" t="s">
        <v>560</v>
      </c>
      <c r="M6685" t="s">
        <v>559</v>
      </c>
      <c r="N6685" s="8">
        <v>43412</v>
      </c>
      <c r="O6685">
        <v>0</v>
      </c>
      <c r="P6685">
        <v>0</v>
      </c>
      <c r="Q6685">
        <v>5508.415</v>
      </c>
      <c r="R6685">
        <v>653</v>
      </c>
      <c r="S6685">
        <v>1.36</v>
      </c>
      <c r="T6685">
        <v>33</v>
      </c>
      <c r="U6685">
        <v>1978.788</v>
      </c>
      <c r="V6685">
        <v>17</v>
      </c>
      <c r="W6685">
        <v>1.722</v>
      </c>
      <c r="X6685">
        <v>2.7839999999999998</v>
      </c>
      <c r="Y6685" s="8">
        <v>43412</v>
      </c>
    </row>
    <row r="6686" spans="1:25" x14ac:dyDescent="0.25">
      <c r="A6686">
        <v>-111.97834417</v>
      </c>
      <c r="B6686">
        <v>33.078473219999999</v>
      </c>
      <c r="C6686" t="s">
        <v>563</v>
      </c>
      <c r="D6686" t="s">
        <v>562</v>
      </c>
      <c r="E6686" t="s">
        <v>561</v>
      </c>
      <c r="F6686">
        <v>4164</v>
      </c>
      <c r="G6686">
        <v>179</v>
      </c>
      <c r="H6686">
        <v>13.333</v>
      </c>
      <c r="I6686">
        <v>2.5590000000000002</v>
      </c>
      <c r="J6686">
        <v>1</v>
      </c>
      <c r="K6686">
        <v>1172.4770000000001</v>
      </c>
      <c r="L6686" t="s">
        <v>560</v>
      </c>
      <c r="M6686" t="s">
        <v>559</v>
      </c>
      <c r="N6686" s="8">
        <v>43412</v>
      </c>
      <c r="O6686">
        <v>0</v>
      </c>
      <c r="P6686">
        <v>0</v>
      </c>
      <c r="Q6686">
        <v>6391.5169999999998</v>
      </c>
      <c r="R6686">
        <v>747.97400000000005</v>
      </c>
      <c r="S6686">
        <v>1.5580000000000001</v>
      </c>
      <c r="T6686">
        <v>33</v>
      </c>
      <c r="U6686">
        <v>2266.5889999999999</v>
      </c>
      <c r="V6686">
        <v>17</v>
      </c>
      <c r="W6686">
        <v>1.7450000000000001</v>
      </c>
      <c r="X6686">
        <v>2.82</v>
      </c>
      <c r="Y6686" s="8">
        <v>43412</v>
      </c>
    </row>
    <row r="6687" spans="1:25" x14ac:dyDescent="0.25">
      <c r="A6687">
        <v>-111.97834383</v>
      </c>
      <c r="B6687">
        <v>33.078466220000003</v>
      </c>
      <c r="C6687" t="s">
        <v>563</v>
      </c>
      <c r="D6687" t="s">
        <v>562</v>
      </c>
      <c r="E6687" t="s">
        <v>561</v>
      </c>
      <c r="F6687">
        <v>4165</v>
      </c>
      <c r="G6687">
        <v>181</v>
      </c>
      <c r="H6687">
        <v>13.333</v>
      </c>
      <c r="I6687">
        <v>2.8540000000000001</v>
      </c>
      <c r="J6687">
        <v>1</v>
      </c>
      <c r="K6687">
        <v>1172.4870000000001</v>
      </c>
      <c r="L6687" t="s">
        <v>560</v>
      </c>
      <c r="M6687" t="s">
        <v>559</v>
      </c>
      <c r="N6687" s="8">
        <v>43412</v>
      </c>
      <c r="O6687">
        <v>0</v>
      </c>
      <c r="P6687">
        <v>0</v>
      </c>
      <c r="Q6687">
        <v>6959.34</v>
      </c>
      <c r="R6687">
        <v>730.17399999999998</v>
      </c>
      <c r="S6687">
        <v>1.5209999999999999</v>
      </c>
      <c r="T6687">
        <v>33</v>
      </c>
      <c r="U6687">
        <v>2212.6469999999999</v>
      </c>
      <c r="V6687">
        <v>17</v>
      </c>
      <c r="W6687">
        <v>1.946</v>
      </c>
      <c r="X6687">
        <v>3.145</v>
      </c>
      <c r="Y6687" s="8">
        <v>43412</v>
      </c>
    </row>
    <row r="6688" spans="1:25" x14ac:dyDescent="0.25">
      <c r="A6688">
        <v>-111.97834331999999</v>
      </c>
      <c r="B6688">
        <v>33.078459209999998</v>
      </c>
      <c r="C6688" t="s">
        <v>563</v>
      </c>
      <c r="D6688" t="s">
        <v>562</v>
      </c>
      <c r="E6688" t="s">
        <v>561</v>
      </c>
      <c r="F6688">
        <v>4166</v>
      </c>
      <c r="G6688">
        <v>184</v>
      </c>
      <c r="H6688">
        <v>13.333</v>
      </c>
      <c r="I6688">
        <v>2.625</v>
      </c>
      <c r="J6688">
        <v>1</v>
      </c>
      <c r="K6688">
        <v>1172.49</v>
      </c>
      <c r="L6688" t="s">
        <v>560</v>
      </c>
      <c r="M6688" t="s">
        <v>559</v>
      </c>
      <c r="N6688" s="8">
        <v>43412</v>
      </c>
      <c r="O6688">
        <v>0</v>
      </c>
      <c r="P6688">
        <v>0</v>
      </c>
      <c r="Q6688">
        <v>5870.0720000000001</v>
      </c>
      <c r="R6688">
        <v>669.77800000000002</v>
      </c>
      <c r="S6688">
        <v>1.395</v>
      </c>
      <c r="T6688">
        <v>33</v>
      </c>
      <c r="U6688">
        <v>2029.63</v>
      </c>
      <c r="V6688">
        <v>17</v>
      </c>
      <c r="W6688">
        <v>1.79</v>
      </c>
      <c r="X6688">
        <v>2.8919999999999999</v>
      </c>
      <c r="Y6688" s="8">
        <v>43412</v>
      </c>
    </row>
    <row r="6689" spans="1:25" x14ac:dyDescent="0.25">
      <c r="A6689">
        <v>-111.97834483</v>
      </c>
      <c r="B6689">
        <v>33.078452220000003</v>
      </c>
      <c r="C6689" t="s">
        <v>563</v>
      </c>
      <c r="D6689" t="s">
        <v>562</v>
      </c>
      <c r="E6689" t="s">
        <v>561</v>
      </c>
      <c r="F6689">
        <v>4167</v>
      </c>
      <c r="G6689">
        <v>181</v>
      </c>
      <c r="H6689">
        <v>13.333</v>
      </c>
      <c r="I6689">
        <v>2.5590000000000002</v>
      </c>
      <c r="J6689">
        <v>1</v>
      </c>
      <c r="K6689">
        <v>1172.51</v>
      </c>
      <c r="L6689" t="s">
        <v>560</v>
      </c>
      <c r="M6689" t="s">
        <v>559</v>
      </c>
      <c r="N6689" s="8">
        <v>43412</v>
      </c>
      <c r="O6689">
        <v>0</v>
      </c>
      <c r="P6689">
        <v>0</v>
      </c>
      <c r="Q6689">
        <v>6472.8710000000001</v>
      </c>
      <c r="R6689">
        <v>757.495</v>
      </c>
      <c r="S6689">
        <v>1.5780000000000001</v>
      </c>
      <c r="T6689">
        <v>33</v>
      </c>
      <c r="U6689">
        <v>2295.4380000000001</v>
      </c>
      <c r="V6689">
        <v>17</v>
      </c>
      <c r="W6689">
        <v>1.7450000000000001</v>
      </c>
      <c r="X6689">
        <v>2.82</v>
      </c>
      <c r="Y6689" s="8">
        <v>43412</v>
      </c>
    </row>
    <row r="6690" spans="1:25" x14ac:dyDescent="0.25">
      <c r="A6690">
        <v>-111.97834432000001</v>
      </c>
      <c r="B6690">
        <v>33.078444210000001</v>
      </c>
      <c r="C6690" t="s">
        <v>563</v>
      </c>
      <c r="D6690" t="s">
        <v>562</v>
      </c>
      <c r="E6690" t="s">
        <v>561</v>
      </c>
      <c r="F6690">
        <v>4168</v>
      </c>
      <c r="G6690">
        <v>184</v>
      </c>
      <c r="H6690">
        <v>13.333</v>
      </c>
      <c r="I6690">
        <v>2.7229999999999999</v>
      </c>
      <c r="J6690">
        <v>1</v>
      </c>
      <c r="K6690">
        <v>1172.5129999999999</v>
      </c>
      <c r="L6690" t="s">
        <v>560</v>
      </c>
      <c r="M6690" t="s">
        <v>559</v>
      </c>
      <c r="N6690" s="8">
        <v>43412</v>
      </c>
      <c r="O6690">
        <v>0</v>
      </c>
      <c r="P6690">
        <v>0</v>
      </c>
      <c r="Q6690">
        <v>5110.9549999999999</v>
      </c>
      <c r="R6690">
        <v>562.08399999999995</v>
      </c>
      <c r="S6690">
        <v>1.171</v>
      </c>
      <c r="T6690">
        <v>33</v>
      </c>
      <c r="U6690">
        <v>1703.2850000000001</v>
      </c>
      <c r="V6690">
        <v>17</v>
      </c>
      <c r="W6690">
        <v>1.857</v>
      </c>
      <c r="X6690">
        <v>3.0009999999999999</v>
      </c>
      <c r="Y6690" s="8">
        <v>43412</v>
      </c>
    </row>
    <row r="6691" spans="1:25" x14ac:dyDescent="0.25">
      <c r="A6691">
        <v>-111.97834483</v>
      </c>
      <c r="B6691">
        <v>33.078437219999998</v>
      </c>
      <c r="C6691" t="s">
        <v>563</v>
      </c>
      <c r="D6691" t="s">
        <v>562</v>
      </c>
      <c r="E6691" t="s">
        <v>561</v>
      </c>
      <c r="F6691">
        <v>4169</v>
      </c>
      <c r="G6691">
        <v>181</v>
      </c>
      <c r="H6691">
        <v>13.333</v>
      </c>
      <c r="I6691">
        <v>2.657</v>
      </c>
      <c r="J6691">
        <v>1</v>
      </c>
      <c r="K6691">
        <v>1172.4670000000001</v>
      </c>
      <c r="L6691" t="s">
        <v>560</v>
      </c>
      <c r="M6691" t="s">
        <v>559</v>
      </c>
      <c r="N6691" s="8">
        <v>43412</v>
      </c>
      <c r="O6691">
        <v>0</v>
      </c>
      <c r="P6691">
        <v>0</v>
      </c>
      <c r="Q6691">
        <v>4513.2240000000002</v>
      </c>
      <c r="R6691">
        <v>508.60300000000001</v>
      </c>
      <c r="S6691">
        <v>1.06</v>
      </c>
      <c r="T6691">
        <v>33</v>
      </c>
      <c r="U6691">
        <v>1541.222</v>
      </c>
      <c r="V6691">
        <v>17</v>
      </c>
      <c r="W6691">
        <v>1.8120000000000001</v>
      </c>
      <c r="X6691">
        <v>2.9279999999999999</v>
      </c>
      <c r="Y6691" s="8">
        <v>43412</v>
      </c>
    </row>
    <row r="6692" spans="1:25" x14ac:dyDescent="0.25">
      <c r="A6692">
        <v>-111.9783438</v>
      </c>
      <c r="B6692">
        <v>33.078430160000003</v>
      </c>
      <c r="C6692" t="s">
        <v>563</v>
      </c>
      <c r="D6692" t="s">
        <v>562</v>
      </c>
      <c r="E6692" t="s">
        <v>561</v>
      </c>
      <c r="F6692">
        <v>4170</v>
      </c>
      <c r="G6692">
        <v>187</v>
      </c>
      <c r="H6692">
        <v>13.333</v>
      </c>
      <c r="I6692">
        <v>2.5920000000000001</v>
      </c>
      <c r="J6692">
        <v>1</v>
      </c>
      <c r="K6692">
        <v>1172.451</v>
      </c>
      <c r="L6692" t="s">
        <v>560</v>
      </c>
      <c r="M6692" t="s">
        <v>559</v>
      </c>
      <c r="N6692" s="8">
        <v>43412</v>
      </c>
      <c r="O6692">
        <v>0</v>
      </c>
      <c r="P6692">
        <v>0</v>
      </c>
      <c r="Q6692">
        <v>3521.9989999999998</v>
      </c>
      <c r="R6692">
        <v>406.94799999999998</v>
      </c>
      <c r="S6692">
        <v>0.84799999999999998</v>
      </c>
      <c r="T6692">
        <v>33</v>
      </c>
      <c r="U6692">
        <v>1233.1769999999999</v>
      </c>
      <c r="V6692">
        <v>17</v>
      </c>
      <c r="W6692">
        <v>1.7669999999999999</v>
      </c>
      <c r="X6692">
        <v>2.8559999999999999</v>
      </c>
      <c r="Y6692" s="8">
        <v>43412</v>
      </c>
    </row>
    <row r="6693" spans="1:25" x14ac:dyDescent="0.25">
      <c r="A6693">
        <v>-111.97834634</v>
      </c>
      <c r="B6693">
        <v>33.078423219999998</v>
      </c>
      <c r="C6693" t="s">
        <v>563</v>
      </c>
      <c r="D6693" t="s">
        <v>562</v>
      </c>
      <c r="E6693" t="s">
        <v>561</v>
      </c>
      <c r="F6693">
        <v>4171</v>
      </c>
      <c r="G6693">
        <v>178</v>
      </c>
      <c r="H6693">
        <v>13.333</v>
      </c>
      <c r="I6693">
        <v>2.625</v>
      </c>
      <c r="J6693">
        <v>1</v>
      </c>
      <c r="K6693">
        <v>1172.48</v>
      </c>
      <c r="L6693" t="s">
        <v>560</v>
      </c>
      <c r="M6693" t="s">
        <v>559</v>
      </c>
      <c r="N6693" s="8">
        <v>43412</v>
      </c>
      <c r="O6693">
        <v>0</v>
      </c>
      <c r="P6693">
        <v>0</v>
      </c>
      <c r="Q6693">
        <v>3105.7020000000002</v>
      </c>
      <c r="R6693">
        <v>354.36200000000002</v>
      </c>
      <c r="S6693">
        <v>0.73799999999999999</v>
      </c>
      <c r="T6693">
        <v>33</v>
      </c>
      <c r="U6693">
        <v>1073.8240000000001</v>
      </c>
      <c r="V6693">
        <v>17</v>
      </c>
      <c r="W6693">
        <v>1.79</v>
      </c>
      <c r="X6693">
        <v>2.8919999999999999</v>
      </c>
      <c r="Y6693" s="8">
        <v>43412</v>
      </c>
    </row>
    <row r="6694" spans="1:25" x14ac:dyDescent="0.25">
      <c r="A6694">
        <v>-111.97834549</v>
      </c>
      <c r="B6694">
        <v>33.078415210000003</v>
      </c>
      <c r="C6694" t="s">
        <v>563</v>
      </c>
      <c r="D6694" t="s">
        <v>562</v>
      </c>
      <c r="E6694" t="s">
        <v>561</v>
      </c>
      <c r="F6694">
        <v>4172</v>
      </c>
      <c r="G6694">
        <v>183</v>
      </c>
      <c r="H6694">
        <v>13.333</v>
      </c>
      <c r="I6694">
        <v>2.69</v>
      </c>
      <c r="J6694">
        <v>1</v>
      </c>
      <c r="K6694">
        <v>1172.4079999999999</v>
      </c>
      <c r="L6694" t="s">
        <v>560</v>
      </c>
      <c r="M6694" t="s">
        <v>559</v>
      </c>
      <c r="N6694" s="8">
        <v>43412</v>
      </c>
      <c r="O6694">
        <v>0</v>
      </c>
      <c r="P6694">
        <v>0</v>
      </c>
      <c r="Q6694">
        <v>1357.3440000000001</v>
      </c>
      <c r="R6694">
        <v>151.096</v>
      </c>
      <c r="S6694">
        <v>0.315</v>
      </c>
      <c r="T6694">
        <v>33</v>
      </c>
      <c r="U6694">
        <v>457.86700000000002</v>
      </c>
      <c r="V6694">
        <v>17</v>
      </c>
      <c r="W6694">
        <v>1.8340000000000001</v>
      </c>
      <c r="X6694">
        <v>2.964</v>
      </c>
      <c r="Y6694" s="8">
        <v>43412</v>
      </c>
    </row>
    <row r="6695" spans="1:25" x14ac:dyDescent="0.25">
      <c r="A6695">
        <v>-111.97834734</v>
      </c>
      <c r="B6695">
        <v>33.07840822</v>
      </c>
      <c r="C6695" t="s">
        <v>563</v>
      </c>
      <c r="D6695" t="s">
        <v>562</v>
      </c>
      <c r="E6695" t="s">
        <v>561</v>
      </c>
      <c r="F6695">
        <v>4173</v>
      </c>
      <c r="G6695">
        <v>178</v>
      </c>
      <c r="H6695">
        <v>13.333</v>
      </c>
      <c r="I6695">
        <v>2.4929999999999999</v>
      </c>
      <c r="J6695">
        <v>1</v>
      </c>
      <c r="K6695">
        <v>1172.539</v>
      </c>
      <c r="L6695" t="s">
        <v>560</v>
      </c>
      <c r="M6695" t="s">
        <v>559</v>
      </c>
      <c r="N6695" s="8">
        <v>43412</v>
      </c>
      <c r="O6695">
        <v>0</v>
      </c>
      <c r="P6695">
        <v>0</v>
      </c>
      <c r="Q6695">
        <v>150.53399999999999</v>
      </c>
      <c r="R6695">
        <v>18.079999999999998</v>
      </c>
      <c r="S6695">
        <v>3.7999999999999999E-2</v>
      </c>
      <c r="T6695">
        <v>33</v>
      </c>
      <c r="U6695">
        <v>54.787999999999997</v>
      </c>
      <c r="V6695">
        <v>17</v>
      </c>
      <c r="W6695">
        <v>1.7</v>
      </c>
      <c r="X6695">
        <v>2.7480000000000002</v>
      </c>
      <c r="Y6695" s="8">
        <v>43412</v>
      </c>
    </row>
    <row r="6696" spans="1:25" x14ac:dyDescent="0.25">
      <c r="A6696">
        <v>-111.97838766</v>
      </c>
      <c r="B6696">
        <v>33.078398780000001</v>
      </c>
      <c r="C6696" t="s">
        <v>563</v>
      </c>
      <c r="D6696" t="s">
        <v>562</v>
      </c>
      <c r="E6696" t="s">
        <v>561</v>
      </c>
      <c r="F6696">
        <v>4174</v>
      </c>
      <c r="G6696">
        <v>358</v>
      </c>
      <c r="H6696">
        <v>13.333</v>
      </c>
      <c r="I6696">
        <v>2.69</v>
      </c>
      <c r="J6696">
        <v>1</v>
      </c>
      <c r="K6696">
        <v>1172.0899999999999</v>
      </c>
      <c r="L6696" t="s">
        <v>560</v>
      </c>
      <c r="M6696" t="s">
        <v>559</v>
      </c>
      <c r="N6696" s="8">
        <v>43412</v>
      </c>
      <c r="O6696">
        <v>0</v>
      </c>
      <c r="P6696">
        <v>0</v>
      </c>
      <c r="Q6696">
        <v>125.748</v>
      </c>
      <c r="R6696">
        <v>13.997999999999999</v>
      </c>
      <c r="S6696">
        <v>2.9000000000000001E-2</v>
      </c>
      <c r="T6696">
        <v>33</v>
      </c>
      <c r="U6696">
        <v>42.417999999999999</v>
      </c>
      <c r="V6696">
        <v>18</v>
      </c>
      <c r="W6696">
        <v>1.8340000000000001</v>
      </c>
      <c r="X6696">
        <v>2.964</v>
      </c>
      <c r="Y6696" s="8">
        <v>43412</v>
      </c>
    </row>
    <row r="6697" spans="1:25" x14ac:dyDescent="0.25">
      <c r="A6697">
        <v>-111.978388</v>
      </c>
      <c r="B6697">
        <v>33.078405770000003</v>
      </c>
      <c r="C6697" t="s">
        <v>563</v>
      </c>
      <c r="D6697" t="s">
        <v>562</v>
      </c>
      <c r="E6697" t="s">
        <v>561</v>
      </c>
      <c r="F6697">
        <v>4175</v>
      </c>
      <c r="G6697">
        <v>0</v>
      </c>
      <c r="H6697">
        <v>13.333</v>
      </c>
      <c r="I6697">
        <v>2.69</v>
      </c>
      <c r="J6697">
        <v>1</v>
      </c>
      <c r="K6697">
        <v>1172.152</v>
      </c>
      <c r="L6697" t="s">
        <v>560</v>
      </c>
      <c r="M6697" t="s">
        <v>559</v>
      </c>
      <c r="N6697" s="8">
        <v>43412</v>
      </c>
      <c r="O6697">
        <v>0</v>
      </c>
      <c r="P6697">
        <v>0</v>
      </c>
      <c r="Q6697">
        <v>1260.953</v>
      </c>
      <c r="R6697">
        <v>140.36600000000001</v>
      </c>
      <c r="S6697">
        <v>0.29199999999999998</v>
      </c>
      <c r="T6697">
        <v>33</v>
      </c>
      <c r="U6697">
        <v>425.35199999999998</v>
      </c>
      <c r="V6697">
        <v>18</v>
      </c>
      <c r="W6697">
        <v>1.8340000000000001</v>
      </c>
      <c r="X6697">
        <v>2.964</v>
      </c>
      <c r="Y6697" s="8">
        <v>43412</v>
      </c>
    </row>
    <row r="6698" spans="1:25" x14ac:dyDescent="0.25">
      <c r="A6698">
        <v>-111.97838563000001</v>
      </c>
      <c r="B6698">
        <v>33.078412849999999</v>
      </c>
      <c r="C6698" t="s">
        <v>563</v>
      </c>
      <c r="D6698" t="s">
        <v>562</v>
      </c>
      <c r="E6698" t="s">
        <v>561</v>
      </c>
      <c r="F6698">
        <v>4176</v>
      </c>
      <c r="G6698">
        <v>352</v>
      </c>
      <c r="H6698">
        <v>13.333</v>
      </c>
      <c r="I6698">
        <v>2.2309999999999999</v>
      </c>
      <c r="J6698">
        <v>1</v>
      </c>
      <c r="K6698">
        <v>1172.306</v>
      </c>
      <c r="L6698" t="s">
        <v>560</v>
      </c>
      <c r="M6698" t="s">
        <v>559</v>
      </c>
      <c r="N6698" s="8">
        <v>43412</v>
      </c>
      <c r="O6698">
        <v>0</v>
      </c>
      <c r="P6698">
        <v>0</v>
      </c>
      <c r="Q6698">
        <v>2373.52</v>
      </c>
      <c r="R6698">
        <v>318.61099999999999</v>
      </c>
      <c r="S6698">
        <v>0.66400000000000003</v>
      </c>
      <c r="T6698">
        <v>33</v>
      </c>
      <c r="U6698">
        <v>965.48900000000003</v>
      </c>
      <c r="V6698">
        <v>18</v>
      </c>
      <c r="W6698">
        <v>1.5209999999999999</v>
      </c>
      <c r="X6698">
        <v>2.4580000000000002</v>
      </c>
      <c r="Y6698" s="8">
        <v>43412</v>
      </c>
    </row>
    <row r="6699" spans="1:25" x14ac:dyDescent="0.25">
      <c r="A6699">
        <v>-111.978387</v>
      </c>
      <c r="B6699">
        <v>33.078419769999996</v>
      </c>
      <c r="C6699" t="s">
        <v>563</v>
      </c>
      <c r="D6699" t="s">
        <v>562</v>
      </c>
      <c r="E6699" t="s">
        <v>561</v>
      </c>
      <c r="F6699">
        <v>4177</v>
      </c>
      <c r="G6699">
        <v>360</v>
      </c>
      <c r="H6699">
        <v>13.333</v>
      </c>
      <c r="I6699">
        <v>2.7559999999999998</v>
      </c>
      <c r="J6699">
        <v>1</v>
      </c>
      <c r="K6699">
        <v>1172.569</v>
      </c>
      <c r="L6699" t="s">
        <v>560</v>
      </c>
      <c r="M6699" t="s">
        <v>559</v>
      </c>
      <c r="N6699" s="8">
        <v>43412</v>
      </c>
      <c r="O6699">
        <v>0</v>
      </c>
      <c r="P6699">
        <v>0</v>
      </c>
      <c r="Q6699">
        <v>3284.6030000000001</v>
      </c>
      <c r="R6699">
        <v>356.928</v>
      </c>
      <c r="S6699">
        <v>0.74399999999999999</v>
      </c>
      <c r="T6699">
        <v>33</v>
      </c>
      <c r="U6699">
        <v>1081.6010000000001</v>
      </c>
      <c r="V6699">
        <v>18</v>
      </c>
      <c r="W6699">
        <v>1.879</v>
      </c>
      <c r="X6699">
        <v>3.0369999999999999</v>
      </c>
      <c r="Y6699" s="8">
        <v>43412</v>
      </c>
    </row>
    <row r="6700" spans="1:25" x14ac:dyDescent="0.25">
      <c r="A6700">
        <v>-111.97838953999999</v>
      </c>
      <c r="B6700">
        <v>33.078426880000002</v>
      </c>
      <c r="C6700" t="s">
        <v>563</v>
      </c>
      <c r="D6700" t="s">
        <v>562</v>
      </c>
      <c r="E6700" t="s">
        <v>561</v>
      </c>
      <c r="F6700">
        <v>4178</v>
      </c>
      <c r="G6700">
        <v>9</v>
      </c>
      <c r="H6700">
        <v>13.333</v>
      </c>
      <c r="I6700">
        <v>2.5590000000000002</v>
      </c>
      <c r="J6700">
        <v>1</v>
      </c>
      <c r="K6700">
        <v>1172.47</v>
      </c>
      <c r="L6700" t="s">
        <v>560</v>
      </c>
      <c r="M6700" t="s">
        <v>559</v>
      </c>
      <c r="N6700" s="8">
        <v>43412</v>
      </c>
      <c r="O6700">
        <v>0</v>
      </c>
      <c r="P6700">
        <v>0</v>
      </c>
      <c r="Q6700">
        <v>2259.5039999999999</v>
      </c>
      <c r="R6700">
        <v>264.42099999999999</v>
      </c>
      <c r="S6700">
        <v>0.55100000000000005</v>
      </c>
      <c r="T6700">
        <v>33</v>
      </c>
      <c r="U6700">
        <v>801.27499999999998</v>
      </c>
      <c r="V6700">
        <v>18</v>
      </c>
      <c r="W6700">
        <v>1.7450000000000001</v>
      </c>
      <c r="X6700">
        <v>2.82</v>
      </c>
      <c r="Y6700" s="8">
        <v>43412</v>
      </c>
    </row>
    <row r="6701" spans="1:25" x14ac:dyDescent="0.25">
      <c r="A6701">
        <v>-111.97838751</v>
      </c>
      <c r="B6701">
        <v>33.078434790000003</v>
      </c>
      <c r="C6701" t="s">
        <v>563</v>
      </c>
      <c r="D6701" t="s">
        <v>562</v>
      </c>
      <c r="E6701" t="s">
        <v>561</v>
      </c>
      <c r="F6701">
        <v>4179</v>
      </c>
      <c r="G6701">
        <v>3</v>
      </c>
      <c r="H6701">
        <v>13.333</v>
      </c>
      <c r="I6701">
        <v>2.69</v>
      </c>
      <c r="J6701">
        <v>1</v>
      </c>
      <c r="K6701">
        <v>1172.48</v>
      </c>
      <c r="L6701" t="s">
        <v>560</v>
      </c>
      <c r="M6701" t="s">
        <v>559</v>
      </c>
      <c r="N6701" s="8">
        <v>43412</v>
      </c>
      <c r="O6701">
        <v>0</v>
      </c>
      <c r="P6701">
        <v>0</v>
      </c>
      <c r="Q6701">
        <v>3092.924</v>
      </c>
      <c r="R6701">
        <v>344.29700000000003</v>
      </c>
      <c r="S6701">
        <v>0.71699999999999997</v>
      </c>
      <c r="T6701">
        <v>33</v>
      </c>
      <c r="U6701">
        <v>1043.3230000000001</v>
      </c>
      <c r="V6701">
        <v>18</v>
      </c>
      <c r="W6701">
        <v>1.8340000000000001</v>
      </c>
      <c r="X6701">
        <v>2.964</v>
      </c>
      <c r="Y6701" s="8">
        <v>43412</v>
      </c>
    </row>
    <row r="6702" spans="1:25" x14ac:dyDescent="0.25">
      <c r="A6702">
        <v>-111.97838768</v>
      </c>
      <c r="B6702">
        <v>33.078442789999997</v>
      </c>
      <c r="C6702" t="s">
        <v>563</v>
      </c>
      <c r="D6702" t="s">
        <v>562</v>
      </c>
      <c r="E6702" t="s">
        <v>561</v>
      </c>
      <c r="F6702">
        <v>4180</v>
      </c>
      <c r="G6702">
        <v>4</v>
      </c>
      <c r="H6702">
        <v>13.333</v>
      </c>
      <c r="I6702">
        <v>2.7229999999999999</v>
      </c>
      <c r="J6702">
        <v>1</v>
      </c>
      <c r="K6702">
        <v>1172.454</v>
      </c>
      <c r="L6702" t="s">
        <v>560</v>
      </c>
      <c r="M6702" t="s">
        <v>559</v>
      </c>
      <c r="N6702" s="8">
        <v>43412</v>
      </c>
      <c r="O6702">
        <v>0</v>
      </c>
      <c r="P6702">
        <v>0</v>
      </c>
      <c r="Q6702">
        <v>4551.835</v>
      </c>
      <c r="R6702">
        <v>500.59399999999999</v>
      </c>
      <c r="S6702">
        <v>1.0429999999999999</v>
      </c>
      <c r="T6702">
        <v>33</v>
      </c>
      <c r="U6702">
        <v>1516.952</v>
      </c>
      <c r="V6702">
        <v>18</v>
      </c>
      <c r="W6702">
        <v>1.857</v>
      </c>
      <c r="X6702">
        <v>3.0009999999999999</v>
      </c>
      <c r="Y6702" s="8">
        <v>43412</v>
      </c>
    </row>
    <row r="6703" spans="1:25" x14ac:dyDescent="0.25">
      <c r="A6703">
        <v>-111.97838768</v>
      </c>
      <c r="B6703">
        <v>33.078450789999998</v>
      </c>
      <c r="C6703" t="s">
        <v>563</v>
      </c>
      <c r="D6703" t="s">
        <v>562</v>
      </c>
      <c r="E6703" t="s">
        <v>561</v>
      </c>
      <c r="F6703">
        <v>4181</v>
      </c>
      <c r="G6703">
        <v>4</v>
      </c>
      <c r="H6703">
        <v>13.333</v>
      </c>
      <c r="I6703">
        <v>2.7890000000000001</v>
      </c>
      <c r="J6703">
        <v>1</v>
      </c>
      <c r="K6703">
        <v>1172.4839999999999</v>
      </c>
      <c r="L6703" t="s">
        <v>560</v>
      </c>
      <c r="M6703" t="s">
        <v>559</v>
      </c>
      <c r="N6703" s="8">
        <v>43412</v>
      </c>
      <c r="O6703">
        <v>0</v>
      </c>
      <c r="P6703">
        <v>0</v>
      </c>
      <c r="Q6703">
        <v>6641.1409999999996</v>
      </c>
      <c r="R6703">
        <v>713.18299999999999</v>
      </c>
      <c r="S6703">
        <v>1.486</v>
      </c>
      <c r="T6703">
        <v>33</v>
      </c>
      <c r="U6703">
        <v>2161.1610000000001</v>
      </c>
      <c r="V6703">
        <v>18</v>
      </c>
      <c r="W6703">
        <v>1.901</v>
      </c>
      <c r="X6703">
        <v>3.073</v>
      </c>
      <c r="Y6703" s="8">
        <v>43412</v>
      </c>
    </row>
    <row r="6704" spans="1:25" x14ac:dyDescent="0.25">
      <c r="A6704">
        <v>-111.97838632</v>
      </c>
      <c r="B6704">
        <v>33.078457790000002</v>
      </c>
      <c r="C6704" t="s">
        <v>563</v>
      </c>
      <c r="D6704" t="s">
        <v>562</v>
      </c>
      <c r="E6704" t="s">
        <v>561</v>
      </c>
      <c r="F6704">
        <v>4182</v>
      </c>
      <c r="G6704">
        <v>356</v>
      </c>
      <c r="H6704">
        <v>13.333</v>
      </c>
      <c r="I6704">
        <v>2.657</v>
      </c>
      <c r="J6704">
        <v>1</v>
      </c>
      <c r="K6704">
        <v>1172.5360000000001</v>
      </c>
      <c r="L6704" t="s">
        <v>560</v>
      </c>
      <c r="M6704" t="s">
        <v>559</v>
      </c>
      <c r="N6704" s="8">
        <v>43412</v>
      </c>
      <c r="O6704">
        <v>0</v>
      </c>
      <c r="P6704">
        <v>0</v>
      </c>
      <c r="Q6704">
        <v>6843.5060000000003</v>
      </c>
      <c r="R6704">
        <v>771.20699999999999</v>
      </c>
      <c r="S6704">
        <v>1.607</v>
      </c>
      <c r="T6704">
        <v>33</v>
      </c>
      <c r="U6704">
        <v>2336.991</v>
      </c>
      <c r="V6704">
        <v>18</v>
      </c>
      <c r="W6704">
        <v>1.8120000000000001</v>
      </c>
      <c r="X6704">
        <v>2.9279999999999999</v>
      </c>
      <c r="Y6704" s="8">
        <v>43412</v>
      </c>
    </row>
    <row r="6705" spans="1:25" x14ac:dyDescent="0.25">
      <c r="A6705">
        <v>-111.97838749</v>
      </c>
      <c r="B6705">
        <v>33.078465790000003</v>
      </c>
      <c r="C6705" t="s">
        <v>563</v>
      </c>
      <c r="D6705" t="s">
        <v>562</v>
      </c>
      <c r="E6705" t="s">
        <v>561</v>
      </c>
      <c r="F6705">
        <v>4183</v>
      </c>
      <c r="G6705">
        <v>357</v>
      </c>
      <c r="H6705">
        <v>13.333</v>
      </c>
      <c r="I6705">
        <v>3.0179999999999998</v>
      </c>
      <c r="J6705">
        <v>1</v>
      </c>
      <c r="K6705">
        <v>1172.575</v>
      </c>
      <c r="L6705" t="s">
        <v>560</v>
      </c>
      <c r="M6705" t="s">
        <v>559</v>
      </c>
      <c r="N6705" s="8">
        <v>43412</v>
      </c>
      <c r="O6705">
        <v>0</v>
      </c>
      <c r="P6705">
        <v>0</v>
      </c>
      <c r="Q6705">
        <v>7428.4040000000005</v>
      </c>
      <c r="R6705">
        <v>737.03</v>
      </c>
      <c r="S6705">
        <v>1.5349999999999999</v>
      </c>
      <c r="T6705">
        <v>33</v>
      </c>
      <c r="U6705">
        <v>2233.4229999999998</v>
      </c>
      <c r="V6705">
        <v>18</v>
      </c>
      <c r="W6705">
        <v>2.0579999999999998</v>
      </c>
      <c r="X6705">
        <v>3.3260000000000001</v>
      </c>
      <c r="Y6705" s="8">
        <v>43412</v>
      </c>
    </row>
    <row r="6706" spans="1:25" x14ac:dyDescent="0.25">
      <c r="A6706">
        <v>-111.97838783</v>
      </c>
      <c r="B6706">
        <v>33.078473780000003</v>
      </c>
      <c r="C6706" t="s">
        <v>563</v>
      </c>
      <c r="D6706" t="s">
        <v>562</v>
      </c>
      <c r="E6706" t="s">
        <v>561</v>
      </c>
      <c r="F6706">
        <v>4184</v>
      </c>
      <c r="G6706">
        <v>359</v>
      </c>
      <c r="H6706">
        <v>13.333</v>
      </c>
      <c r="I6706">
        <v>2.8220000000000001</v>
      </c>
      <c r="J6706">
        <v>1</v>
      </c>
      <c r="K6706">
        <v>1172.5160000000001</v>
      </c>
      <c r="L6706" t="s">
        <v>560</v>
      </c>
      <c r="M6706" t="s">
        <v>559</v>
      </c>
      <c r="N6706" s="8">
        <v>43412</v>
      </c>
      <c r="O6706">
        <v>0</v>
      </c>
      <c r="P6706">
        <v>0</v>
      </c>
      <c r="Q6706">
        <v>8441.8809999999994</v>
      </c>
      <c r="R6706">
        <v>896.02099999999996</v>
      </c>
      <c r="S6706">
        <v>1.867</v>
      </c>
      <c r="T6706">
        <v>33</v>
      </c>
      <c r="U6706">
        <v>2715.2139999999999</v>
      </c>
      <c r="V6706">
        <v>18</v>
      </c>
      <c r="W6706">
        <v>1.9239999999999999</v>
      </c>
      <c r="X6706">
        <v>3.109</v>
      </c>
      <c r="Y6706" s="8">
        <v>43412</v>
      </c>
    </row>
    <row r="6707" spans="1:25" x14ac:dyDescent="0.25">
      <c r="A6707">
        <v>-111.97838717</v>
      </c>
      <c r="B6707">
        <v>33.078481779999997</v>
      </c>
      <c r="C6707" t="s">
        <v>563</v>
      </c>
      <c r="D6707" t="s">
        <v>562</v>
      </c>
      <c r="E6707" t="s">
        <v>561</v>
      </c>
      <c r="F6707">
        <v>4185</v>
      </c>
      <c r="G6707">
        <v>1</v>
      </c>
      <c r="H6707">
        <v>13.333</v>
      </c>
      <c r="I6707">
        <v>2.7890000000000001</v>
      </c>
      <c r="J6707">
        <v>1</v>
      </c>
      <c r="K6707">
        <v>1172.49</v>
      </c>
      <c r="L6707" t="s">
        <v>560</v>
      </c>
      <c r="M6707" t="s">
        <v>559</v>
      </c>
      <c r="N6707" s="8">
        <v>43412</v>
      </c>
      <c r="O6707">
        <v>0</v>
      </c>
      <c r="P6707">
        <v>0</v>
      </c>
      <c r="Q6707">
        <v>9895.67</v>
      </c>
      <c r="R6707">
        <v>1062.683</v>
      </c>
      <c r="S6707">
        <v>2.214</v>
      </c>
      <c r="T6707">
        <v>33</v>
      </c>
      <c r="U6707">
        <v>3220.25</v>
      </c>
      <c r="V6707">
        <v>18</v>
      </c>
      <c r="W6707">
        <v>1.901</v>
      </c>
      <c r="X6707">
        <v>3.073</v>
      </c>
      <c r="Y6707" s="8">
        <v>43412</v>
      </c>
    </row>
    <row r="6708" spans="1:25" x14ac:dyDescent="0.25">
      <c r="A6708">
        <v>-111.97838751</v>
      </c>
      <c r="B6708">
        <v>33.078489789999999</v>
      </c>
      <c r="C6708" t="s">
        <v>563</v>
      </c>
      <c r="D6708" t="s">
        <v>562</v>
      </c>
      <c r="E6708" t="s">
        <v>561</v>
      </c>
      <c r="F6708">
        <v>4186</v>
      </c>
      <c r="G6708">
        <v>3</v>
      </c>
      <c r="H6708">
        <v>13.333</v>
      </c>
      <c r="I6708">
        <v>2.887</v>
      </c>
      <c r="J6708">
        <v>1</v>
      </c>
      <c r="K6708">
        <v>1172.5360000000001</v>
      </c>
      <c r="L6708" t="s">
        <v>560</v>
      </c>
      <c r="M6708" t="s">
        <v>559</v>
      </c>
      <c r="N6708" s="8">
        <v>43412</v>
      </c>
      <c r="O6708">
        <v>0</v>
      </c>
      <c r="P6708">
        <v>0</v>
      </c>
      <c r="Q6708">
        <v>9407.6589999999997</v>
      </c>
      <c r="R6708">
        <v>975.83500000000004</v>
      </c>
      <c r="S6708">
        <v>2.0329999999999999</v>
      </c>
      <c r="T6708">
        <v>33</v>
      </c>
      <c r="U6708">
        <v>2957.0740000000001</v>
      </c>
      <c r="V6708">
        <v>18</v>
      </c>
      <c r="W6708">
        <v>1.9690000000000001</v>
      </c>
      <c r="X6708">
        <v>3.181</v>
      </c>
      <c r="Y6708" s="8">
        <v>43412</v>
      </c>
    </row>
    <row r="6709" spans="1:25" x14ac:dyDescent="0.25">
      <c r="A6709">
        <v>-111.97838786</v>
      </c>
      <c r="B6709">
        <v>33.078496809999997</v>
      </c>
      <c r="C6709" t="s">
        <v>563</v>
      </c>
      <c r="D6709" t="s">
        <v>562</v>
      </c>
      <c r="E6709" t="s">
        <v>561</v>
      </c>
      <c r="F6709">
        <v>4187</v>
      </c>
      <c r="G6709">
        <v>5</v>
      </c>
      <c r="H6709">
        <v>13.333</v>
      </c>
      <c r="I6709">
        <v>2.8220000000000001</v>
      </c>
      <c r="J6709">
        <v>1</v>
      </c>
      <c r="K6709">
        <v>1172.559</v>
      </c>
      <c r="L6709" t="s">
        <v>560</v>
      </c>
      <c r="M6709" t="s">
        <v>559</v>
      </c>
      <c r="N6709" s="8">
        <v>43412</v>
      </c>
      <c r="O6709">
        <v>0</v>
      </c>
      <c r="P6709">
        <v>0</v>
      </c>
      <c r="Q6709">
        <v>11949.449000000001</v>
      </c>
      <c r="R6709">
        <v>1268.3140000000001</v>
      </c>
      <c r="S6709">
        <v>2.6419999999999999</v>
      </c>
      <c r="T6709">
        <v>33</v>
      </c>
      <c r="U6709">
        <v>3843.375</v>
      </c>
      <c r="V6709">
        <v>18</v>
      </c>
      <c r="W6709">
        <v>1.9239999999999999</v>
      </c>
      <c r="X6709">
        <v>3.109</v>
      </c>
      <c r="Y6709" s="8">
        <v>43412</v>
      </c>
    </row>
    <row r="6710" spans="1:25" x14ac:dyDescent="0.25">
      <c r="A6710">
        <v>-111.97838632</v>
      </c>
      <c r="B6710">
        <v>33.078504789999997</v>
      </c>
      <c r="C6710" t="s">
        <v>563</v>
      </c>
      <c r="D6710" t="s">
        <v>562</v>
      </c>
      <c r="E6710" t="s">
        <v>561</v>
      </c>
      <c r="F6710">
        <v>4188</v>
      </c>
      <c r="G6710">
        <v>356</v>
      </c>
      <c r="H6710">
        <v>13.333</v>
      </c>
      <c r="I6710">
        <v>2.8540000000000001</v>
      </c>
      <c r="J6710">
        <v>1</v>
      </c>
      <c r="K6710">
        <v>1172.51</v>
      </c>
      <c r="L6710" t="s">
        <v>560</v>
      </c>
      <c r="M6710" t="s">
        <v>559</v>
      </c>
      <c r="N6710" s="8">
        <v>43412</v>
      </c>
      <c r="O6710">
        <v>0</v>
      </c>
      <c r="P6710">
        <v>0</v>
      </c>
      <c r="Q6710">
        <v>11488.096</v>
      </c>
      <c r="R6710">
        <v>1205.33</v>
      </c>
      <c r="S6710">
        <v>2.5110000000000001</v>
      </c>
      <c r="T6710">
        <v>33</v>
      </c>
      <c r="U6710">
        <v>3652.5160000000001</v>
      </c>
      <c r="V6710">
        <v>18</v>
      </c>
      <c r="W6710">
        <v>1.946</v>
      </c>
      <c r="X6710">
        <v>3.145</v>
      </c>
      <c r="Y6710" s="8">
        <v>43412</v>
      </c>
    </row>
    <row r="6711" spans="1:25" x14ac:dyDescent="0.25">
      <c r="A6711">
        <v>-111.97838751</v>
      </c>
      <c r="B6711">
        <v>33.07851179</v>
      </c>
      <c r="C6711" t="s">
        <v>563</v>
      </c>
      <c r="D6711" t="s">
        <v>562</v>
      </c>
      <c r="E6711" t="s">
        <v>561</v>
      </c>
      <c r="F6711">
        <v>4189</v>
      </c>
      <c r="G6711">
        <v>3</v>
      </c>
      <c r="H6711">
        <v>13.333</v>
      </c>
      <c r="I6711">
        <v>2.7890000000000001</v>
      </c>
      <c r="J6711">
        <v>1</v>
      </c>
      <c r="K6711">
        <v>1172.5160000000001</v>
      </c>
      <c r="L6711" t="s">
        <v>560</v>
      </c>
      <c r="M6711" t="s">
        <v>559</v>
      </c>
      <c r="N6711" s="8">
        <v>43412</v>
      </c>
      <c r="O6711">
        <v>0</v>
      </c>
      <c r="P6711">
        <v>0</v>
      </c>
      <c r="Q6711">
        <v>12221.325000000001</v>
      </c>
      <c r="R6711">
        <v>1312.432</v>
      </c>
      <c r="S6711">
        <v>2.734</v>
      </c>
      <c r="T6711">
        <v>33</v>
      </c>
      <c r="U6711">
        <v>3977.0650000000001</v>
      </c>
      <c r="V6711">
        <v>18</v>
      </c>
      <c r="W6711">
        <v>1.901</v>
      </c>
      <c r="X6711">
        <v>3.073</v>
      </c>
      <c r="Y6711" s="8">
        <v>43412</v>
      </c>
    </row>
    <row r="6712" spans="1:25" x14ac:dyDescent="0.25">
      <c r="A6712">
        <v>-111.978387</v>
      </c>
      <c r="B6712">
        <v>33.07851977</v>
      </c>
      <c r="C6712" t="s">
        <v>563</v>
      </c>
      <c r="D6712" t="s">
        <v>562</v>
      </c>
      <c r="E6712" t="s">
        <v>561</v>
      </c>
      <c r="F6712">
        <v>4190</v>
      </c>
      <c r="G6712">
        <v>360</v>
      </c>
      <c r="H6712">
        <v>13.333</v>
      </c>
      <c r="I6712">
        <v>2.7229999999999999</v>
      </c>
      <c r="J6712">
        <v>1</v>
      </c>
      <c r="K6712">
        <v>1172.4480000000001</v>
      </c>
      <c r="L6712" t="s">
        <v>560</v>
      </c>
      <c r="M6712" t="s">
        <v>559</v>
      </c>
      <c r="N6712" s="8">
        <v>43412</v>
      </c>
      <c r="O6712">
        <v>0</v>
      </c>
      <c r="P6712">
        <v>0</v>
      </c>
      <c r="Q6712">
        <v>12121.41</v>
      </c>
      <c r="R6712">
        <v>1333.068</v>
      </c>
      <c r="S6712">
        <v>2.7770000000000001</v>
      </c>
      <c r="T6712">
        <v>33</v>
      </c>
      <c r="U6712">
        <v>4039.6</v>
      </c>
      <c r="V6712">
        <v>18</v>
      </c>
      <c r="W6712">
        <v>1.857</v>
      </c>
      <c r="X6712">
        <v>3.0009999999999999</v>
      </c>
      <c r="Y6712" s="8">
        <v>43412</v>
      </c>
    </row>
    <row r="6713" spans="1:25" x14ac:dyDescent="0.25">
      <c r="A6713">
        <v>-111.97838651000001</v>
      </c>
      <c r="B6713">
        <v>33.078527790000003</v>
      </c>
      <c r="C6713" t="s">
        <v>563</v>
      </c>
      <c r="D6713" t="s">
        <v>562</v>
      </c>
      <c r="E6713" t="s">
        <v>561</v>
      </c>
      <c r="F6713">
        <v>4191</v>
      </c>
      <c r="G6713">
        <v>3</v>
      </c>
      <c r="H6713">
        <v>13.333</v>
      </c>
      <c r="I6713">
        <v>2.92</v>
      </c>
      <c r="J6713">
        <v>1</v>
      </c>
      <c r="K6713">
        <v>1172.5160000000001</v>
      </c>
      <c r="L6713" t="s">
        <v>560</v>
      </c>
      <c r="M6713" t="s">
        <v>559</v>
      </c>
      <c r="N6713" s="8">
        <v>43412</v>
      </c>
      <c r="O6713">
        <v>0</v>
      </c>
      <c r="P6713">
        <v>0</v>
      </c>
      <c r="Q6713">
        <v>10921.651</v>
      </c>
      <c r="R6713">
        <v>1120.1479999999999</v>
      </c>
      <c r="S6713">
        <v>2.3340000000000001</v>
      </c>
      <c r="T6713">
        <v>33</v>
      </c>
      <c r="U6713">
        <v>3394.3890000000001</v>
      </c>
      <c r="V6713">
        <v>18</v>
      </c>
      <c r="W6713">
        <v>1.9910000000000001</v>
      </c>
      <c r="X6713">
        <v>3.218</v>
      </c>
      <c r="Y6713" s="8">
        <v>43412</v>
      </c>
    </row>
    <row r="6714" spans="1:25" x14ac:dyDescent="0.25">
      <c r="A6714">
        <v>-111.97838582999999</v>
      </c>
      <c r="B6714">
        <v>33.078534779999998</v>
      </c>
      <c r="C6714" t="s">
        <v>563</v>
      </c>
      <c r="D6714" t="s">
        <v>562</v>
      </c>
      <c r="E6714" t="s">
        <v>561</v>
      </c>
      <c r="F6714">
        <v>4192</v>
      </c>
      <c r="G6714">
        <v>359</v>
      </c>
      <c r="H6714">
        <v>13.333</v>
      </c>
      <c r="I6714">
        <v>2.69</v>
      </c>
      <c r="J6714">
        <v>1</v>
      </c>
      <c r="K6714">
        <v>1172.549</v>
      </c>
      <c r="L6714" t="s">
        <v>560</v>
      </c>
      <c r="M6714" t="s">
        <v>559</v>
      </c>
      <c r="N6714" s="8">
        <v>43412</v>
      </c>
      <c r="O6714">
        <v>0</v>
      </c>
      <c r="P6714">
        <v>0</v>
      </c>
      <c r="Q6714">
        <v>10684.144</v>
      </c>
      <c r="R6714">
        <v>1189.3320000000001</v>
      </c>
      <c r="S6714">
        <v>2.4780000000000002</v>
      </c>
      <c r="T6714">
        <v>33</v>
      </c>
      <c r="U6714">
        <v>3604.0369999999998</v>
      </c>
      <c r="V6714">
        <v>18</v>
      </c>
      <c r="W6714">
        <v>1.8340000000000001</v>
      </c>
      <c r="X6714">
        <v>2.964</v>
      </c>
      <c r="Y6714" s="8">
        <v>43412</v>
      </c>
    </row>
    <row r="6715" spans="1:25" x14ac:dyDescent="0.25">
      <c r="A6715">
        <v>-111.97838668</v>
      </c>
      <c r="B6715">
        <v>33.07854279</v>
      </c>
      <c r="C6715" t="s">
        <v>563</v>
      </c>
      <c r="D6715" t="s">
        <v>562</v>
      </c>
      <c r="E6715" t="s">
        <v>561</v>
      </c>
      <c r="F6715">
        <v>4193</v>
      </c>
      <c r="G6715">
        <v>4</v>
      </c>
      <c r="H6715">
        <v>13.333</v>
      </c>
      <c r="I6715">
        <v>2.7559999999999998</v>
      </c>
      <c r="J6715">
        <v>1</v>
      </c>
      <c r="K6715">
        <v>1172.49</v>
      </c>
      <c r="L6715" t="s">
        <v>560</v>
      </c>
      <c r="M6715" t="s">
        <v>559</v>
      </c>
      <c r="N6715" s="8">
        <v>43412</v>
      </c>
      <c r="O6715">
        <v>0</v>
      </c>
      <c r="P6715">
        <v>0</v>
      </c>
      <c r="Q6715">
        <v>11892.495999999999</v>
      </c>
      <c r="R6715">
        <v>1292.3230000000001</v>
      </c>
      <c r="S6715">
        <v>2.6920000000000002</v>
      </c>
      <c r="T6715">
        <v>33</v>
      </c>
      <c r="U6715">
        <v>3916.13</v>
      </c>
      <c r="V6715">
        <v>18</v>
      </c>
      <c r="W6715">
        <v>1.879</v>
      </c>
      <c r="X6715">
        <v>3.0369999999999999</v>
      </c>
      <c r="Y6715" s="8">
        <v>43412</v>
      </c>
    </row>
    <row r="6716" spans="1:25" x14ac:dyDescent="0.25">
      <c r="A6716">
        <v>-111.97838514</v>
      </c>
      <c r="B6716">
        <v>33.078550810000003</v>
      </c>
      <c r="C6716" t="s">
        <v>563</v>
      </c>
      <c r="D6716" t="s">
        <v>562</v>
      </c>
      <c r="E6716" t="s">
        <v>561</v>
      </c>
      <c r="F6716">
        <v>4194</v>
      </c>
      <c r="G6716">
        <v>355</v>
      </c>
      <c r="H6716">
        <v>13.333</v>
      </c>
      <c r="I6716">
        <v>2.8540000000000001</v>
      </c>
      <c r="J6716">
        <v>1</v>
      </c>
      <c r="K6716">
        <v>1172.5429999999999</v>
      </c>
      <c r="L6716" t="s">
        <v>560</v>
      </c>
      <c r="M6716" t="s">
        <v>559</v>
      </c>
      <c r="N6716" s="8">
        <v>43412</v>
      </c>
      <c r="O6716">
        <v>0</v>
      </c>
      <c r="P6716">
        <v>0</v>
      </c>
      <c r="Q6716">
        <v>12498.159</v>
      </c>
      <c r="R6716">
        <v>1311.306</v>
      </c>
      <c r="S6716">
        <v>2.7320000000000002</v>
      </c>
      <c r="T6716">
        <v>33</v>
      </c>
      <c r="U6716">
        <v>3973.6550000000002</v>
      </c>
      <c r="V6716">
        <v>18</v>
      </c>
      <c r="W6716">
        <v>1.946</v>
      </c>
      <c r="X6716">
        <v>3.145</v>
      </c>
      <c r="Y6716" s="8">
        <v>43412</v>
      </c>
    </row>
    <row r="6717" spans="1:25" x14ac:dyDescent="0.25">
      <c r="A6717">
        <v>-111.97838686</v>
      </c>
      <c r="B6717">
        <v>33.07855781</v>
      </c>
      <c r="C6717" t="s">
        <v>563</v>
      </c>
      <c r="D6717" t="s">
        <v>562</v>
      </c>
      <c r="E6717" t="s">
        <v>561</v>
      </c>
      <c r="F6717">
        <v>4195</v>
      </c>
      <c r="G6717">
        <v>5</v>
      </c>
      <c r="H6717">
        <v>13.333</v>
      </c>
      <c r="I6717">
        <v>2.8540000000000001</v>
      </c>
      <c r="J6717">
        <v>1</v>
      </c>
      <c r="K6717">
        <v>1172.5360000000001</v>
      </c>
      <c r="L6717" t="s">
        <v>560</v>
      </c>
      <c r="M6717" t="s">
        <v>559</v>
      </c>
      <c r="N6717" s="8">
        <v>43412</v>
      </c>
      <c r="O6717">
        <v>0</v>
      </c>
      <c r="P6717">
        <v>0</v>
      </c>
      <c r="Q6717">
        <v>12802.918</v>
      </c>
      <c r="R6717">
        <v>1343.2809999999999</v>
      </c>
      <c r="S6717">
        <v>2.7989999999999999</v>
      </c>
      <c r="T6717">
        <v>33</v>
      </c>
      <c r="U6717">
        <v>4070.55</v>
      </c>
      <c r="V6717">
        <v>18</v>
      </c>
      <c r="W6717">
        <v>1.946</v>
      </c>
      <c r="X6717">
        <v>3.145</v>
      </c>
      <c r="Y6717" s="8">
        <v>43412</v>
      </c>
    </row>
    <row r="6718" spans="1:25" x14ac:dyDescent="0.25">
      <c r="A6718">
        <v>-111.97838532</v>
      </c>
      <c r="B6718">
        <v>33.078565789999999</v>
      </c>
      <c r="C6718" t="s">
        <v>563</v>
      </c>
      <c r="D6718" t="s">
        <v>562</v>
      </c>
      <c r="E6718" t="s">
        <v>561</v>
      </c>
      <c r="F6718">
        <v>4196</v>
      </c>
      <c r="G6718">
        <v>356</v>
      </c>
      <c r="H6718">
        <v>13.333</v>
      </c>
      <c r="I6718">
        <v>2.7229999999999999</v>
      </c>
      <c r="J6718">
        <v>1</v>
      </c>
      <c r="K6718">
        <v>1172.5029999999999</v>
      </c>
      <c r="L6718" t="s">
        <v>560</v>
      </c>
      <c r="M6718" t="s">
        <v>559</v>
      </c>
      <c r="N6718" s="8">
        <v>43412</v>
      </c>
      <c r="O6718">
        <v>0</v>
      </c>
      <c r="P6718">
        <v>0</v>
      </c>
      <c r="Q6718">
        <v>11654.659</v>
      </c>
      <c r="R6718">
        <v>1281.7370000000001</v>
      </c>
      <c r="S6718">
        <v>2.67</v>
      </c>
      <c r="T6718">
        <v>33</v>
      </c>
      <c r="U6718">
        <v>3884.05</v>
      </c>
      <c r="V6718">
        <v>18</v>
      </c>
      <c r="W6718">
        <v>1.857</v>
      </c>
      <c r="X6718">
        <v>3.0009999999999999</v>
      </c>
      <c r="Y6718" s="8">
        <v>43412</v>
      </c>
    </row>
    <row r="6719" spans="1:25" x14ac:dyDescent="0.25">
      <c r="A6719">
        <v>-111.97838734</v>
      </c>
      <c r="B6719">
        <v>33.078572780000002</v>
      </c>
      <c r="C6719" t="s">
        <v>563</v>
      </c>
      <c r="D6719" t="s">
        <v>562</v>
      </c>
      <c r="E6719" t="s">
        <v>561</v>
      </c>
      <c r="F6719">
        <v>4197</v>
      </c>
      <c r="G6719">
        <v>2</v>
      </c>
      <c r="H6719">
        <v>13.333</v>
      </c>
      <c r="I6719">
        <v>2.8220000000000001</v>
      </c>
      <c r="J6719">
        <v>1</v>
      </c>
      <c r="K6719">
        <v>1172.6210000000001</v>
      </c>
      <c r="L6719" t="s">
        <v>560</v>
      </c>
      <c r="M6719" t="s">
        <v>559</v>
      </c>
      <c r="N6719" s="8">
        <v>43412</v>
      </c>
      <c r="O6719">
        <v>0</v>
      </c>
      <c r="P6719">
        <v>0</v>
      </c>
      <c r="Q6719">
        <v>7611.2150000000001</v>
      </c>
      <c r="R6719">
        <v>807.85400000000004</v>
      </c>
      <c r="S6719">
        <v>1.6830000000000001</v>
      </c>
      <c r="T6719">
        <v>33</v>
      </c>
      <c r="U6719">
        <v>2448.0419999999999</v>
      </c>
      <c r="V6719">
        <v>18</v>
      </c>
      <c r="W6719">
        <v>1.9239999999999999</v>
      </c>
      <c r="X6719">
        <v>3.109</v>
      </c>
      <c r="Y6719" s="8">
        <v>43412</v>
      </c>
    </row>
    <row r="6720" spans="1:25" x14ac:dyDescent="0.25">
      <c r="A6720">
        <v>-111.978387</v>
      </c>
      <c r="B6720">
        <v>33.078580770000002</v>
      </c>
      <c r="C6720" t="s">
        <v>563</v>
      </c>
      <c r="D6720" t="s">
        <v>562</v>
      </c>
      <c r="E6720" t="s">
        <v>561</v>
      </c>
      <c r="F6720">
        <v>4198</v>
      </c>
      <c r="G6720">
        <v>360</v>
      </c>
      <c r="H6720">
        <v>13.333</v>
      </c>
      <c r="I6720">
        <v>2.7890000000000001</v>
      </c>
      <c r="J6720">
        <v>1</v>
      </c>
      <c r="K6720">
        <v>1172.5360000000001</v>
      </c>
      <c r="L6720" t="s">
        <v>560</v>
      </c>
      <c r="M6720" t="s">
        <v>559</v>
      </c>
      <c r="N6720" s="8">
        <v>43412</v>
      </c>
      <c r="O6720">
        <v>0</v>
      </c>
      <c r="P6720">
        <v>0</v>
      </c>
      <c r="Q6720">
        <v>7816.7749999999996</v>
      </c>
      <c r="R6720">
        <v>839.43299999999999</v>
      </c>
      <c r="S6720">
        <v>1.7490000000000001</v>
      </c>
      <c r="T6720">
        <v>33</v>
      </c>
      <c r="U6720">
        <v>2543.7359999999999</v>
      </c>
      <c r="V6720">
        <v>18</v>
      </c>
      <c r="W6720">
        <v>1.901</v>
      </c>
      <c r="X6720">
        <v>3.073</v>
      </c>
      <c r="Y6720" s="8">
        <v>43412</v>
      </c>
    </row>
    <row r="6721" spans="1:25" x14ac:dyDescent="0.25">
      <c r="A6721">
        <v>-111.97838616999999</v>
      </c>
      <c r="B6721">
        <v>33.078588779999997</v>
      </c>
      <c r="C6721" t="s">
        <v>563</v>
      </c>
      <c r="D6721" t="s">
        <v>562</v>
      </c>
      <c r="E6721" t="s">
        <v>561</v>
      </c>
      <c r="F6721">
        <v>4199</v>
      </c>
      <c r="G6721">
        <v>1</v>
      </c>
      <c r="H6721">
        <v>13.333</v>
      </c>
      <c r="I6721">
        <v>2.8540000000000001</v>
      </c>
      <c r="J6721">
        <v>1</v>
      </c>
      <c r="K6721">
        <v>1172.575</v>
      </c>
      <c r="L6721" t="s">
        <v>560</v>
      </c>
      <c r="M6721" t="s">
        <v>559</v>
      </c>
      <c r="N6721" s="8">
        <v>43412</v>
      </c>
      <c r="O6721">
        <v>0</v>
      </c>
      <c r="P6721">
        <v>0</v>
      </c>
      <c r="Q6721">
        <v>6914.78</v>
      </c>
      <c r="R6721">
        <v>725.49800000000005</v>
      </c>
      <c r="S6721">
        <v>1.5109999999999999</v>
      </c>
      <c r="T6721">
        <v>33</v>
      </c>
      <c r="U6721">
        <v>2198.48</v>
      </c>
      <c r="V6721">
        <v>18</v>
      </c>
      <c r="W6721">
        <v>1.946</v>
      </c>
      <c r="X6721">
        <v>3.145</v>
      </c>
      <c r="Y6721" s="8">
        <v>43412</v>
      </c>
    </row>
    <row r="6722" spans="1:25" x14ac:dyDescent="0.25">
      <c r="A6722">
        <v>-111.978385</v>
      </c>
      <c r="B6722">
        <v>33.07859577</v>
      </c>
      <c r="C6722" t="s">
        <v>563</v>
      </c>
      <c r="D6722" t="s">
        <v>562</v>
      </c>
      <c r="E6722" t="s">
        <v>561</v>
      </c>
      <c r="F6722">
        <v>4200</v>
      </c>
      <c r="G6722">
        <v>0</v>
      </c>
      <c r="H6722">
        <v>13.333</v>
      </c>
      <c r="I6722">
        <v>2.9860000000000002</v>
      </c>
      <c r="J6722">
        <v>1</v>
      </c>
      <c r="K6722">
        <v>1172.585</v>
      </c>
      <c r="L6722" t="s">
        <v>560</v>
      </c>
      <c r="M6722" t="s">
        <v>559</v>
      </c>
      <c r="N6722" s="8">
        <v>43412</v>
      </c>
      <c r="O6722">
        <v>0</v>
      </c>
      <c r="P6722">
        <v>0</v>
      </c>
      <c r="Q6722">
        <v>6736.8149999999996</v>
      </c>
      <c r="R6722">
        <v>675.75699999999995</v>
      </c>
      <c r="S6722">
        <v>1.4079999999999999</v>
      </c>
      <c r="T6722">
        <v>33</v>
      </c>
      <c r="U6722">
        <v>2047.748</v>
      </c>
      <c r="V6722">
        <v>18</v>
      </c>
      <c r="W6722">
        <v>2.036</v>
      </c>
      <c r="X6722">
        <v>3.29</v>
      </c>
      <c r="Y6722" s="8">
        <v>43412</v>
      </c>
    </row>
    <row r="6723" spans="1:25" x14ac:dyDescent="0.25">
      <c r="A6723">
        <v>-111.97838702999999</v>
      </c>
      <c r="B6723">
        <v>33.078603819999998</v>
      </c>
      <c r="C6723" t="s">
        <v>563</v>
      </c>
      <c r="D6723" t="s">
        <v>562</v>
      </c>
      <c r="E6723" t="s">
        <v>561</v>
      </c>
      <c r="F6723">
        <v>4201</v>
      </c>
      <c r="G6723">
        <v>6</v>
      </c>
      <c r="H6723">
        <v>13.333</v>
      </c>
      <c r="I6723">
        <v>2.887</v>
      </c>
      <c r="J6723">
        <v>1</v>
      </c>
      <c r="K6723">
        <v>1172.644</v>
      </c>
      <c r="L6723" t="s">
        <v>560</v>
      </c>
      <c r="M6723" t="s">
        <v>559</v>
      </c>
      <c r="N6723" s="8">
        <v>43412</v>
      </c>
      <c r="O6723">
        <v>0</v>
      </c>
      <c r="P6723">
        <v>0</v>
      </c>
      <c r="Q6723">
        <v>6405.893</v>
      </c>
      <c r="R6723">
        <v>664.46799999999996</v>
      </c>
      <c r="S6723">
        <v>1.3839999999999999</v>
      </c>
      <c r="T6723">
        <v>33</v>
      </c>
      <c r="U6723">
        <v>2013.54</v>
      </c>
      <c r="V6723">
        <v>18</v>
      </c>
      <c r="W6723">
        <v>1.9690000000000001</v>
      </c>
      <c r="X6723">
        <v>3.181</v>
      </c>
      <c r="Y6723" s="8">
        <v>43412</v>
      </c>
    </row>
    <row r="6724" spans="1:25" x14ac:dyDescent="0.25">
      <c r="A6724">
        <v>-111.97838532</v>
      </c>
      <c r="B6724">
        <v>33.078611789999997</v>
      </c>
      <c r="C6724" t="s">
        <v>563</v>
      </c>
      <c r="D6724" t="s">
        <v>562</v>
      </c>
      <c r="E6724" t="s">
        <v>561</v>
      </c>
      <c r="F6724">
        <v>4202</v>
      </c>
      <c r="G6724">
        <v>356</v>
      </c>
      <c r="H6724">
        <v>13.333</v>
      </c>
      <c r="I6724">
        <v>2.7229999999999999</v>
      </c>
      <c r="J6724">
        <v>1</v>
      </c>
      <c r="K6724">
        <v>1172.6020000000001</v>
      </c>
      <c r="L6724" t="s">
        <v>560</v>
      </c>
      <c r="M6724" t="s">
        <v>559</v>
      </c>
      <c r="N6724" s="8">
        <v>43412</v>
      </c>
      <c r="O6724">
        <v>0</v>
      </c>
      <c r="P6724">
        <v>0</v>
      </c>
      <c r="Q6724">
        <v>7601.576</v>
      </c>
      <c r="R6724">
        <v>835.99300000000005</v>
      </c>
      <c r="S6724">
        <v>1.742</v>
      </c>
      <c r="T6724">
        <v>33</v>
      </c>
      <c r="U6724">
        <v>2533.3130000000001</v>
      </c>
      <c r="V6724">
        <v>18</v>
      </c>
      <c r="W6724">
        <v>1.857</v>
      </c>
      <c r="X6724">
        <v>3.0009999999999999</v>
      </c>
      <c r="Y6724" s="8">
        <v>43412</v>
      </c>
    </row>
    <row r="6725" spans="1:25" x14ac:dyDescent="0.25">
      <c r="A6725">
        <v>-111.97838582999999</v>
      </c>
      <c r="B6725">
        <v>33.078619779999997</v>
      </c>
      <c r="C6725" t="s">
        <v>563</v>
      </c>
      <c r="D6725" t="s">
        <v>562</v>
      </c>
      <c r="E6725" t="s">
        <v>561</v>
      </c>
      <c r="F6725">
        <v>4203</v>
      </c>
      <c r="G6725">
        <v>359</v>
      </c>
      <c r="H6725">
        <v>13.333</v>
      </c>
      <c r="I6725">
        <v>2.8220000000000001</v>
      </c>
      <c r="J6725">
        <v>1</v>
      </c>
      <c r="K6725">
        <v>1172.625</v>
      </c>
      <c r="L6725" t="s">
        <v>560</v>
      </c>
      <c r="M6725" t="s">
        <v>559</v>
      </c>
      <c r="N6725" s="8">
        <v>43412</v>
      </c>
      <c r="O6725">
        <v>0</v>
      </c>
      <c r="P6725">
        <v>0</v>
      </c>
      <c r="Q6725">
        <v>7244.05</v>
      </c>
      <c r="R6725">
        <v>768.88300000000004</v>
      </c>
      <c r="S6725">
        <v>1.6020000000000001</v>
      </c>
      <c r="T6725">
        <v>33</v>
      </c>
      <c r="U6725">
        <v>2329.9479999999999</v>
      </c>
      <c r="V6725">
        <v>18</v>
      </c>
      <c r="W6725">
        <v>1.9239999999999999</v>
      </c>
      <c r="X6725">
        <v>3.109</v>
      </c>
      <c r="Y6725" s="8">
        <v>43412</v>
      </c>
    </row>
    <row r="6726" spans="1:25" x14ac:dyDescent="0.25">
      <c r="A6726">
        <v>-111.97838517</v>
      </c>
      <c r="B6726">
        <v>33.078627779999998</v>
      </c>
      <c r="C6726" t="s">
        <v>563</v>
      </c>
      <c r="D6726" t="s">
        <v>562</v>
      </c>
      <c r="E6726" t="s">
        <v>561</v>
      </c>
      <c r="F6726">
        <v>4204</v>
      </c>
      <c r="G6726">
        <v>1</v>
      </c>
      <c r="H6726">
        <v>13.333</v>
      </c>
      <c r="I6726">
        <v>3.0179999999999998</v>
      </c>
      <c r="J6726">
        <v>1</v>
      </c>
      <c r="K6726">
        <v>1172.5889999999999</v>
      </c>
      <c r="L6726" t="s">
        <v>560</v>
      </c>
      <c r="M6726" t="s">
        <v>559</v>
      </c>
      <c r="N6726" s="8">
        <v>43412</v>
      </c>
      <c r="O6726">
        <v>0</v>
      </c>
      <c r="P6726">
        <v>0</v>
      </c>
      <c r="Q6726">
        <v>8199.2520000000004</v>
      </c>
      <c r="R6726">
        <v>813.51199999999994</v>
      </c>
      <c r="S6726">
        <v>1.6950000000000001</v>
      </c>
      <c r="T6726">
        <v>33</v>
      </c>
      <c r="U6726">
        <v>2465.1860000000001</v>
      </c>
      <c r="V6726">
        <v>18</v>
      </c>
      <c r="W6726">
        <v>2.0579999999999998</v>
      </c>
      <c r="X6726">
        <v>3.3260000000000001</v>
      </c>
      <c r="Y6726" s="8">
        <v>43412</v>
      </c>
    </row>
    <row r="6727" spans="1:25" x14ac:dyDescent="0.25">
      <c r="A6727">
        <v>-111.97838551</v>
      </c>
      <c r="B6727">
        <v>33.078634790000002</v>
      </c>
      <c r="C6727" t="s">
        <v>563</v>
      </c>
      <c r="D6727" t="s">
        <v>562</v>
      </c>
      <c r="E6727" t="s">
        <v>561</v>
      </c>
      <c r="F6727">
        <v>4205</v>
      </c>
      <c r="G6727">
        <v>3</v>
      </c>
      <c r="H6727">
        <v>13.333</v>
      </c>
      <c r="I6727">
        <v>2.7229999999999999</v>
      </c>
      <c r="J6727">
        <v>1</v>
      </c>
      <c r="K6727">
        <v>1172.6769999999999</v>
      </c>
      <c r="L6727" t="s">
        <v>560</v>
      </c>
      <c r="M6727" t="s">
        <v>559</v>
      </c>
      <c r="N6727" s="8">
        <v>43412</v>
      </c>
      <c r="O6727">
        <v>0</v>
      </c>
      <c r="P6727">
        <v>0</v>
      </c>
      <c r="Q6727">
        <v>7390.1229999999996</v>
      </c>
      <c r="R6727">
        <v>812.73900000000003</v>
      </c>
      <c r="S6727">
        <v>1.6930000000000001</v>
      </c>
      <c r="T6727">
        <v>33</v>
      </c>
      <c r="U6727">
        <v>2462.8440000000001</v>
      </c>
      <c r="V6727">
        <v>18</v>
      </c>
      <c r="W6727">
        <v>1.857</v>
      </c>
      <c r="X6727">
        <v>3.0009999999999999</v>
      </c>
      <c r="Y6727" s="8">
        <v>43412</v>
      </c>
    </row>
    <row r="6728" spans="1:25" x14ac:dyDescent="0.25">
      <c r="A6728">
        <v>-111.978385</v>
      </c>
      <c r="B6728">
        <v>33.078642770000002</v>
      </c>
      <c r="C6728" t="s">
        <v>563</v>
      </c>
      <c r="D6728" t="s">
        <v>562</v>
      </c>
      <c r="E6728" t="s">
        <v>561</v>
      </c>
      <c r="F6728">
        <v>4206</v>
      </c>
      <c r="G6728">
        <v>360</v>
      </c>
      <c r="H6728">
        <v>13.333</v>
      </c>
      <c r="I6728">
        <v>3.0510000000000002</v>
      </c>
      <c r="J6728">
        <v>1</v>
      </c>
      <c r="K6728">
        <v>1172.5329999999999</v>
      </c>
      <c r="L6728" t="s">
        <v>560</v>
      </c>
      <c r="M6728" t="s">
        <v>559</v>
      </c>
      <c r="N6728" s="8">
        <v>43412</v>
      </c>
      <c r="O6728">
        <v>0</v>
      </c>
      <c r="P6728">
        <v>0</v>
      </c>
      <c r="Q6728">
        <v>10641.347</v>
      </c>
      <c r="R6728">
        <v>1044.4580000000001</v>
      </c>
      <c r="S6728">
        <v>2.1760000000000002</v>
      </c>
      <c r="T6728">
        <v>33</v>
      </c>
      <c r="U6728">
        <v>3165.0239999999999</v>
      </c>
      <c r="V6728">
        <v>18</v>
      </c>
      <c r="W6728">
        <v>2.08</v>
      </c>
      <c r="X6728">
        <v>3.3620000000000001</v>
      </c>
      <c r="Y6728" s="8">
        <v>43412</v>
      </c>
    </row>
    <row r="6729" spans="1:25" x14ac:dyDescent="0.25">
      <c r="A6729">
        <v>-111.97838551</v>
      </c>
      <c r="B6729">
        <v>33.078650789999998</v>
      </c>
      <c r="C6729" t="s">
        <v>563</v>
      </c>
      <c r="D6729" t="s">
        <v>562</v>
      </c>
      <c r="E6729" t="s">
        <v>561</v>
      </c>
      <c r="F6729">
        <v>4207</v>
      </c>
      <c r="G6729">
        <v>3</v>
      </c>
      <c r="H6729">
        <v>13.333</v>
      </c>
      <c r="I6729">
        <v>2.8220000000000001</v>
      </c>
      <c r="J6729">
        <v>1</v>
      </c>
      <c r="K6729">
        <v>1172.5519999999999</v>
      </c>
      <c r="L6729" t="s">
        <v>560</v>
      </c>
      <c r="M6729" t="s">
        <v>559</v>
      </c>
      <c r="N6729" s="8">
        <v>43412</v>
      </c>
      <c r="O6729">
        <v>0</v>
      </c>
      <c r="P6729">
        <v>0</v>
      </c>
      <c r="Q6729">
        <v>9689.56</v>
      </c>
      <c r="R6729">
        <v>1028.4490000000001</v>
      </c>
      <c r="S6729">
        <v>2.1429999999999998</v>
      </c>
      <c r="T6729">
        <v>33</v>
      </c>
      <c r="U6729">
        <v>3116.5129999999999</v>
      </c>
      <c r="V6729">
        <v>18</v>
      </c>
      <c r="W6729">
        <v>1.9239999999999999</v>
      </c>
      <c r="X6729">
        <v>3.109</v>
      </c>
      <c r="Y6729" s="8">
        <v>43412</v>
      </c>
    </row>
    <row r="6730" spans="1:25" x14ac:dyDescent="0.25">
      <c r="A6730">
        <v>-111.97838483</v>
      </c>
      <c r="B6730">
        <v>33.07865778</v>
      </c>
      <c r="C6730" t="s">
        <v>563</v>
      </c>
      <c r="D6730" t="s">
        <v>562</v>
      </c>
      <c r="E6730" t="s">
        <v>561</v>
      </c>
      <c r="F6730">
        <v>4208</v>
      </c>
      <c r="G6730">
        <v>359</v>
      </c>
      <c r="H6730">
        <v>13.333</v>
      </c>
      <c r="I6730">
        <v>2.92</v>
      </c>
      <c r="J6730">
        <v>1</v>
      </c>
      <c r="K6730">
        <v>1172.5429999999999</v>
      </c>
      <c r="L6730" t="s">
        <v>560</v>
      </c>
      <c r="M6730" t="s">
        <v>559</v>
      </c>
      <c r="N6730" s="8">
        <v>43412</v>
      </c>
      <c r="O6730">
        <v>0</v>
      </c>
      <c r="P6730">
        <v>0</v>
      </c>
      <c r="Q6730">
        <v>10359.226000000001</v>
      </c>
      <c r="R6730">
        <v>1062.4649999999999</v>
      </c>
      <c r="S6730">
        <v>2.2130000000000001</v>
      </c>
      <c r="T6730">
        <v>33</v>
      </c>
      <c r="U6730">
        <v>3219.59</v>
      </c>
      <c r="V6730">
        <v>18</v>
      </c>
      <c r="W6730">
        <v>1.9910000000000001</v>
      </c>
      <c r="X6730">
        <v>3.218</v>
      </c>
      <c r="Y6730" s="8">
        <v>43412</v>
      </c>
    </row>
    <row r="6731" spans="1:25" x14ac:dyDescent="0.25">
      <c r="A6731">
        <v>-111.97838534</v>
      </c>
      <c r="B6731">
        <v>33.078665780000001</v>
      </c>
      <c r="C6731" t="s">
        <v>563</v>
      </c>
      <c r="D6731" t="s">
        <v>562</v>
      </c>
      <c r="E6731" t="s">
        <v>561</v>
      </c>
      <c r="F6731">
        <v>4209</v>
      </c>
      <c r="G6731">
        <v>2</v>
      </c>
      <c r="H6731">
        <v>13.333</v>
      </c>
      <c r="I6731">
        <v>2.657</v>
      </c>
      <c r="J6731">
        <v>1</v>
      </c>
      <c r="K6731">
        <v>1172.5360000000001</v>
      </c>
      <c r="L6731" t="s">
        <v>560</v>
      </c>
      <c r="M6731" t="s">
        <v>559</v>
      </c>
      <c r="N6731" s="8">
        <v>43412</v>
      </c>
      <c r="O6731">
        <v>0</v>
      </c>
      <c r="P6731">
        <v>0</v>
      </c>
      <c r="Q6731">
        <v>12012.681</v>
      </c>
      <c r="R6731">
        <v>1353.731</v>
      </c>
      <c r="S6731">
        <v>2.82</v>
      </c>
      <c r="T6731">
        <v>33</v>
      </c>
      <c r="U6731">
        <v>4102.2139999999999</v>
      </c>
      <c r="V6731">
        <v>18</v>
      </c>
      <c r="W6731">
        <v>1.8120000000000001</v>
      </c>
      <c r="X6731">
        <v>2.9279999999999999</v>
      </c>
      <c r="Y6731" s="8">
        <v>43412</v>
      </c>
    </row>
    <row r="6732" spans="1:25" x14ac:dyDescent="0.25">
      <c r="A6732">
        <v>-111.97838517</v>
      </c>
      <c r="B6732">
        <v>33.078673780000003</v>
      </c>
      <c r="C6732" t="s">
        <v>563</v>
      </c>
      <c r="D6732" t="s">
        <v>562</v>
      </c>
      <c r="E6732" t="s">
        <v>561</v>
      </c>
      <c r="F6732">
        <v>4210</v>
      </c>
      <c r="G6732">
        <v>1</v>
      </c>
      <c r="H6732">
        <v>13.333</v>
      </c>
      <c r="I6732">
        <v>2.7890000000000001</v>
      </c>
      <c r="J6732">
        <v>1</v>
      </c>
      <c r="K6732">
        <v>1172.625</v>
      </c>
      <c r="L6732" t="s">
        <v>560</v>
      </c>
      <c r="M6732" t="s">
        <v>559</v>
      </c>
      <c r="N6732" s="8">
        <v>43412</v>
      </c>
      <c r="O6732">
        <v>0</v>
      </c>
      <c r="P6732">
        <v>0</v>
      </c>
      <c r="Q6732">
        <v>12181.833000000001</v>
      </c>
      <c r="R6732">
        <v>1308.191</v>
      </c>
      <c r="S6732">
        <v>2.7250000000000001</v>
      </c>
      <c r="T6732">
        <v>33</v>
      </c>
      <c r="U6732">
        <v>3964.2139999999999</v>
      </c>
      <c r="V6732">
        <v>18</v>
      </c>
      <c r="W6732">
        <v>1.901</v>
      </c>
      <c r="X6732">
        <v>3.073</v>
      </c>
      <c r="Y6732" s="8">
        <v>43412</v>
      </c>
    </row>
    <row r="6733" spans="1:25" x14ac:dyDescent="0.25">
      <c r="A6733">
        <v>-111.97838568</v>
      </c>
      <c r="B6733">
        <v>33.078681789999997</v>
      </c>
      <c r="C6733" t="s">
        <v>563</v>
      </c>
      <c r="D6733" t="s">
        <v>562</v>
      </c>
      <c r="E6733" t="s">
        <v>561</v>
      </c>
      <c r="F6733">
        <v>4211</v>
      </c>
      <c r="G6733">
        <v>4</v>
      </c>
      <c r="H6733">
        <v>13.333</v>
      </c>
      <c r="I6733">
        <v>2.887</v>
      </c>
      <c r="J6733">
        <v>1</v>
      </c>
      <c r="K6733">
        <v>1172.5429999999999</v>
      </c>
      <c r="L6733" t="s">
        <v>560</v>
      </c>
      <c r="M6733" t="s">
        <v>559</v>
      </c>
      <c r="N6733" s="8">
        <v>43412</v>
      </c>
      <c r="O6733">
        <v>0</v>
      </c>
      <c r="P6733">
        <v>0</v>
      </c>
      <c r="Q6733">
        <v>11542.681</v>
      </c>
      <c r="R6733">
        <v>1197.2950000000001</v>
      </c>
      <c r="S6733">
        <v>2.4940000000000002</v>
      </c>
      <c r="T6733">
        <v>33</v>
      </c>
      <c r="U6733">
        <v>3628.1680000000001</v>
      </c>
      <c r="V6733">
        <v>18</v>
      </c>
      <c r="W6733">
        <v>1.9690000000000001</v>
      </c>
      <c r="X6733">
        <v>3.181</v>
      </c>
      <c r="Y6733" s="8">
        <v>43412</v>
      </c>
    </row>
    <row r="6734" spans="1:25" x14ac:dyDescent="0.25">
      <c r="A6734">
        <v>-111.97838432</v>
      </c>
      <c r="B6734">
        <v>33.078688790000001</v>
      </c>
      <c r="C6734" t="s">
        <v>563</v>
      </c>
      <c r="D6734" t="s">
        <v>562</v>
      </c>
      <c r="E6734" t="s">
        <v>561</v>
      </c>
      <c r="F6734">
        <v>4212</v>
      </c>
      <c r="G6734">
        <v>356</v>
      </c>
      <c r="H6734">
        <v>13.333</v>
      </c>
      <c r="I6734">
        <v>2.8220000000000001</v>
      </c>
      <c r="J6734">
        <v>1</v>
      </c>
      <c r="K6734">
        <v>1172.51</v>
      </c>
      <c r="L6734" t="s">
        <v>560</v>
      </c>
      <c r="M6734" t="s">
        <v>559</v>
      </c>
      <c r="N6734" s="8">
        <v>43412</v>
      </c>
      <c r="O6734">
        <v>0</v>
      </c>
      <c r="P6734">
        <v>0</v>
      </c>
      <c r="Q6734">
        <v>10382.249</v>
      </c>
      <c r="R6734">
        <v>1101.971</v>
      </c>
      <c r="S6734">
        <v>2.2959999999999998</v>
      </c>
      <c r="T6734">
        <v>33</v>
      </c>
      <c r="U6734">
        <v>3339.3069999999998</v>
      </c>
      <c r="V6734">
        <v>18</v>
      </c>
      <c r="W6734">
        <v>1.9239999999999999</v>
      </c>
      <c r="X6734">
        <v>3.109</v>
      </c>
      <c r="Y6734" s="8">
        <v>43412</v>
      </c>
    </row>
    <row r="6735" spans="1:25" x14ac:dyDescent="0.25">
      <c r="A6735">
        <v>-111.97838483</v>
      </c>
      <c r="B6735">
        <v>33.078696780000001</v>
      </c>
      <c r="C6735" t="s">
        <v>563</v>
      </c>
      <c r="D6735" t="s">
        <v>562</v>
      </c>
      <c r="E6735" t="s">
        <v>561</v>
      </c>
      <c r="F6735">
        <v>4213</v>
      </c>
      <c r="G6735">
        <v>359</v>
      </c>
      <c r="H6735">
        <v>13.333</v>
      </c>
      <c r="I6735">
        <v>2.9860000000000002</v>
      </c>
      <c r="J6735">
        <v>1</v>
      </c>
      <c r="K6735">
        <v>1172.575</v>
      </c>
      <c r="L6735" t="s">
        <v>560</v>
      </c>
      <c r="M6735" t="s">
        <v>559</v>
      </c>
      <c r="N6735" s="8">
        <v>43412</v>
      </c>
      <c r="O6735">
        <v>0</v>
      </c>
      <c r="P6735">
        <v>0</v>
      </c>
      <c r="Q6735">
        <v>9668.6290000000008</v>
      </c>
      <c r="R6735">
        <v>969.84199999999998</v>
      </c>
      <c r="S6735">
        <v>2.0209999999999999</v>
      </c>
      <c r="T6735">
        <v>33</v>
      </c>
      <c r="U6735">
        <v>2938.9140000000002</v>
      </c>
      <c r="V6735">
        <v>18</v>
      </c>
      <c r="W6735">
        <v>2.036</v>
      </c>
      <c r="X6735">
        <v>3.29</v>
      </c>
      <c r="Y6735" s="8">
        <v>43412</v>
      </c>
    </row>
    <row r="6736" spans="1:25" x14ac:dyDescent="0.25">
      <c r="A6736">
        <v>-111.97838586</v>
      </c>
      <c r="B6736">
        <v>33.078704809999998</v>
      </c>
      <c r="C6736" t="s">
        <v>563</v>
      </c>
      <c r="D6736" t="s">
        <v>562</v>
      </c>
      <c r="E6736" t="s">
        <v>561</v>
      </c>
      <c r="F6736">
        <v>4214</v>
      </c>
      <c r="G6736">
        <v>5</v>
      </c>
      <c r="H6736">
        <v>13.333</v>
      </c>
      <c r="I6736">
        <v>2.8540000000000001</v>
      </c>
      <c r="J6736">
        <v>1</v>
      </c>
      <c r="K6736">
        <v>1172.5229999999999</v>
      </c>
      <c r="L6736" t="s">
        <v>560</v>
      </c>
      <c r="M6736" t="s">
        <v>559</v>
      </c>
      <c r="N6736" s="8">
        <v>43412</v>
      </c>
      <c r="O6736">
        <v>0</v>
      </c>
      <c r="P6736">
        <v>0</v>
      </c>
      <c r="Q6736">
        <v>11747.47</v>
      </c>
      <c r="R6736">
        <v>1232.5440000000001</v>
      </c>
      <c r="S6736">
        <v>2.5680000000000001</v>
      </c>
      <c r="T6736">
        <v>33</v>
      </c>
      <c r="U6736">
        <v>3734.9810000000002</v>
      </c>
      <c r="V6736">
        <v>18</v>
      </c>
      <c r="W6736">
        <v>1.946</v>
      </c>
      <c r="X6736">
        <v>3.145</v>
      </c>
      <c r="Y6736" s="8">
        <v>43412</v>
      </c>
    </row>
    <row r="6737" spans="1:25" x14ac:dyDescent="0.25">
      <c r="A6737">
        <v>-111.97838568</v>
      </c>
      <c r="B6737">
        <v>33.07871179</v>
      </c>
      <c r="C6737" t="s">
        <v>563</v>
      </c>
      <c r="D6737" t="s">
        <v>562</v>
      </c>
      <c r="E6737" t="s">
        <v>561</v>
      </c>
      <c r="F6737">
        <v>4215</v>
      </c>
      <c r="G6737">
        <v>4</v>
      </c>
      <c r="H6737">
        <v>13.333</v>
      </c>
      <c r="I6737">
        <v>2.7229999999999999</v>
      </c>
      <c r="J6737">
        <v>1</v>
      </c>
      <c r="K6737">
        <v>1172.53</v>
      </c>
      <c r="L6737" t="s">
        <v>560</v>
      </c>
      <c r="M6737" t="s">
        <v>559</v>
      </c>
      <c r="N6737" s="8">
        <v>43412</v>
      </c>
      <c r="O6737">
        <v>0</v>
      </c>
      <c r="P6737">
        <v>0</v>
      </c>
      <c r="Q6737">
        <v>12093.593999999999</v>
      </c>
      <c r="R6737">
        <v>1330.009</v>
      </c>
      <c r="S6737">
        <v>2.7709999999999999</v>
      </c>
      <c r="T6737">
        <v>33</v>
      </c>
      <c r="U6737">
        <v>4030.33</v>
      </c>
      <c r="V6737">
        <v>18</v>
      </c>
      <c r="W6737">
        <v>1.857</v>
      </c>
      <c r="X6737">
        <v>3.0009999999999999</v>
      </c>
      <c r="Y6737" s="8">
        <v>43412</v>
      </c>
    </row>
    <row r="6738" spans="1:25" x14ac:dyDescent="0.25">
      <c r="A6738">
        <v>-111.97838449</v>
      </c>
      <c r="B6738">
        <v>33.078719790000001</v>
      </c>
      <c r="C6738" t="s">
        <v>563</v>
      </c>
      <c r="D6738" t="s">
        <v>562</v>
      </c>
      <c r="E6738" t="s">
        <v>561</v>
      </c>
      <c r="F6738">
        <v>4216</v>
      </c>
      <c r="G6738">
        <v>357</v>
      </c>
      <c r="H6738">
        <v>13.333</v>
      </c>
      <c r="I6738">
        <v>2.8220000000000001</v>
      </c>
      <c r="J6738">
        <v>1</v>
      </c>
      <c r="K6738">
        <v>1172.52</v>
      </c>
      <c r="L6738" t="s">
        <v>560</v>
      </c>
      <c r="M6738" t="s">
        <v>559</v>
      </c>
      <c r="N6738" s="8">
        <v>43412</v>
      </c>
      <c r="O6738">
        <v>0</v>
      </c>
      <c r="P6738">
        <v>0</v>
      </c>
      <c r="Q6738">
        <v>12833.487999999999</v>
      </c>
      <c r="R6738">
        <v>1362.146</v>
      </c>
      <c r="S6738">
        <v>2.8380000000000001</v>
      </c>
      <c r="T6738">
        <v>33</v>
      </c>
      <c r="U6738">
        <v>4127.7139999999999</v>
      </c>
      <c r="V6738">
        <v>18</v>
      </c>
      <c r="W6738">
        <v>1.9239999999999999</v>
      </c>
      <c r="X6738">
        <v>3.109</v>
      </c>
      <c r="Y6738" s="8">
        <v>43412</v>
      </c>
    </row>
    <row r="6739" spans="1:25" x14ac:dyDescent="0.25">
      <c r="A6739">
        <v>-111.97838603</v>
      </c>
      <c r="B6739">
        <v>33.078727819999997</v>
      </c>
      <c r="C6739" t="s">
        <v>563</v>
      </c>
      <c r="D6739" t="s">
        <v>562</v>
      </c>
      <c r="E6739" t="s">
        <v>561</v>
      </c>
      <c r="F6739">
        <v>4217</v>
      </c>
      <c r="G6739">
        <v>6</v>
      </c>
      <c r="H6739">
        <v>13.333</v>
      </c>
      <c r="I6739">
        <v>2.7229999999999999</v>
      </c>
      <c r="J6739">
        <v>1</v>
      </c>
      <c r="K6739">
        <v>1172.5429999999999</v>
      </c>
      <c r="L6739" t="s">
        <v>560</v>
      </c>
      <c r="M6739" t="s">
        <v>559</v>
      </c>
      <c r="N6739" s="8">
        <v>43412</v>
      </c>
      <c r="O6739">
        <v>0</v>
      </c>
      <c r="P6739">
        <v>0</v>
      </c>
      <c r="Q6739">
        <v>14482.316000000001</v>
      </c>
      <c r="R6739">
        <v>1592.712</v>
      </c>
      <c r="S6739">
        <v>3.3180000000000001</v>
      </c>
      <c r="T6739">
        <v>33</v>
      </c>
      <c r="U6739">
        <v>4826.3990000000003</v>
      </c>
      <c r="V6739">
        <v>18</v>
      </c>
      <c r="W6739">
        <v>1.857</v>
      </c>
      <c r="X6739">
        <v>3.0009999999999999</v>
      </c>
      <c r="Y6739" s="8">
        <v>43412</v>
      </c>
    </row>
    <row r="6740" spans="1:25" x14ac:dyDescent="0.25">
      <c r="A6740">
        <v>-111.978385</v>
      </c>
      <c r="B6740">
        <v>33.078734769999997</v>
      </c>
      <c r="C6740" t="s">
        <v>563</v>
      </c>
      <c r="D6740" t="s">
        <v>562</v>
      </c>
      <c r="E6740" t="s">
        <v>561</v>
      </c>
      <c r="F6740">
        <v>4218</v>
      </c>
      <c r="G6740">
        <v>360</v>
      </c>
      <c r="H6740">
        <v>13.333</v>
      </c>
      <c r="I6740">
        <v>2.625</v>
      </c>
      <c r="J6740">
        <v>1</v>
      </c>
      <c r="K6740">
        <v>1172.47</v>
      </c>
      <c r="L6740" t="s">
        <v>560</v>
      </c>
      <c r="M6740" t="s">
        <v>559</v>
      </c>
      <c r="N6740" s="8">
        <v>43412</v>
      </c>
      <c r="O6740">
        <v>0</v>
      </c>
      <c r="P6740">
        <v>0</v>
      </c>
      <c r="Q6740">
        <v>15487.476000000001</v>
      </c>
      <c r="R6740">
        <v>1767.1279999999999</v>
      </c>
      <c r="S6740">
        <v>3.6819999999999999</v>
      </c>
      <c r="T6740">
        <v>33</v>
      </c>
      <c r="U6740">
        <v>5354.933</v>
      </c>
      <c r="V6740">
        <v>18</v>
      </c>
      <c r="W6740">
        <v>1.79</v>
      </c>
      <c r="X6740">
        <v>2.8919999999999999</v>
      </c>
      <c r="Y6740" s="8">
        <v>43412</v>
      </c>
    </row>
    <row r="6741" spans="1:25" x14ac:dyDescent="0.25">
      <c r="A6741">
        <v>-111.978385</v>
      </c>
      <c r="B6741">
        <v>33.078742769999998</v>
      </c>
      <c r="C6741" t="s">
        <v>563</v>
      </c>
      <c r="D6741" t="s">
        <v>562</v>
      </c>
      <c r="E6741" t="s">
        <v>561</v>
      </c>
      <c r="F6741">
        <v>4219</v>
      </c>
      <c r="G6741">
        <v>0</v>
      </c>
      <c r="H6741">
        <v>13.333</v>
      </c>
      <c r="I6741">
        <v>2.8540000000000001</v>
      </c>
      <c r="J6741">
        <v>1</v>
      </c>
      <c r="K6741">
        <v>1172.5619999999999</v>
      </c>
      <c r="L6741" t="s">
        <v>560</v>
      </c>
      <c r="M6741" t="s">
        <v>559</v>
      </c>
      <c r="N6741" s="8">
        <v>43412</v>
      </c>
      <c r="O6741">
        <v>0</v>
      </c>
      <c r="P6741">
        <v>0</v>
      </c>
      <c r="Q6741">
        <v>13956.74</v>
      </c>
      <c r="R6741">
        <v>1464.34</v>
      </c>
      <c r="S6741">
        <v>3.0510000000000002</v>
      </c>
      <c r="T6741">
        <v>33</v>
      </c>
      <c r="U6741">
        <v>4437.3950000000004</v>
      </c>
      <c r="V6741">
        <v>18</v>
      </c>
      <c r="W6741">
        <v>1.946</v>
      </c>
      <c r="X6741">
        <v>3.145</v>
      </c>
      <c r="Y6741" s="8">
        <v>43412</v>
      </c>
    </row>
    <row r="6742" spans="1:25" x14ac:dyDescent="0.25">
      <c r="A6742">
        <v>-111.97838517</v>
      </c>
      <c r="B6742">
        <v>33.078749780000003</v>
      </c>
      <c r="C6742" t="s">
        <v>563</v>
      </c>
      <c r="D6742" t="s">
        <v>562</v>
      </c>
      <c r="E6742" t="s">
        <v>561</v>
      </c>
      <c r="F6742">
        <v>4220</v>
      </c>
      <c r="G6742">
        <v>1</v>
      </c>
      <c r="H6742">
        <v>13.333</v>
      </c>
      <c r="I6742">
        <v>2.8220000000000001</v>
      </c>
      <c r="J6742">
        <v>1</v>
      </c>
      <c r="K6742">
        <v>1172.5260000000001</v>
      </c>
      <c r="L6742" t="s">
        <v>560</v>
      </c>
      <c r="M6742" t="s">
        <v>559</v>
      </c>
      <c r="N6742" s="8">
        <v>43412</v>
      </c>
      <c r="O6742">
        <v>0</v>
      </c>
      <c r="P6742">
        <v>0</v>
      </c>
      <c r="Q6742">
        <v>14945.321</v>
      </c>
      <c r="R6742">
        <v>1586.2950000000001</v>
      </c>
      <c r="S6742">
        <v>3.3050000000000002</v>
      </c>
      <c r="T6742">
        <v>33</v>
      </c>
      <c r="U6742">
        <v>4806.9560000000001</v>
      </c>
      <c r="V6742">
        <v>18</v>
      </c>
      <c r="W6742">
        <v>1.9239999999999999</v>
      </c>
      <c r="X6742">
        <v>3.109</v>
      </c>
      <c r="Y6742" s="8">
        <v>43412</v>
      </c>
    </row>
    <row r="6743" spans="1:25" x14ac:dyDescent="0.25">
      <c r="A6743">
        <v>-111.97838534</v>
      </c>
      <c r="B6743">
        <v>33.078757779999997</v>
      </c>
      <c r="C6743" t="s">
        <v>563</v>
      </c>
      <c r="D6743" t="s">
        <v>562</v>
      </c>
      <c r="E6743" t="s">
        <v>561</v>
      </c>
      <c r="F6743">
        <v>4221</v>
      </c>
      <c r="G6743">
        <v>2</v>
      </c>
      <c r="H6743">
        <v>13.333</v>
      </c>
      <c r="I6743">
        <v>2.9529999999999998</v>
      </c>
      <c r="J6743">
        <v>1</v>
      </c>
      <c r="K6743">
        <v>1172.5429999999999</v>
      </c>
      <c r="L6743" t="s">
        <v>560</v>
      </c>
      <c r="M6743" t="s">
        <v>559</v>
      </c>
      <c r="N6743" s="8">
        <v>43412</v>
      </c>
      <c r="O6743">
        <v>0</v>
      </c>
      <c r="P6743">
        <v>0</v>
      </c>
      <c r="Q6743">
        <v>13935.808999999999</v>
      </c>
      <c r="R6743">
        <v>1413.4059999999999</v>
      </c>
      <c r="S6743">
        <v>2.9449999999999998</v>
      </c>
      <c r="T6743">
        <v>33</v>
      </c>
      <c r="U6743">
        <v>4283.049</v>
      </c>
      <c r="V6743">
        <v>18</v>
      </c>
      <c r="W6743">
        <v>2.0129999999999999</v>
      </c>
      <c r="X6743">
        <v>3.254</v>
      </c>
      <c r="Y6743" s="8">
        <v>43412</v>
      </c>
    </row>
    <row r="6744" spans="1:25" x14ac:dyDescent="0.25">
      <c r="A6744">
        <v>-111.97838449</v>
      </c>
      <c r="B6744">
        <v>33.078765789999999</v>
      </c>
      <c r="C6744" t="s">
        <v>563</v>
      </c>
      <c r="D6744" t="s">
        <v>562</v>
      </c>
      <c r="E6744" t="s">
        <v>561</v>
      </c>
      <c r="F6744">
        <v>4222</v>
      </c>
      <c r="G6744">
        <v>357</v>
      </c>
      <c r="H6744">
        <v>13.333</v>
      </c>
      <c r="I6744">
        <v>2.69</v>
      </c>
      <c r="J6744">
        <v>1</v>
      </c>
      <c r="K6744">
        <v>1172.5</v>
      </c>
      <c r="L6744" t="s">
        <v>560</v>
      </c>
      <c r="M6744" t="s">
        <v>559</v>
      </c>
      <c r="N6744" s="8">
        <v>43412</v>
      </c>
      <c r="O6744">
        <v>0</v>
      </c>
      <c r="P6744">
        <v>0</v>
      </c>
      <c r="Q6744">
        <v>14445.246999999999</v>
      </c>
      <c r="R6744">
        <v>1608.009</v>
      </c>
      <c r="S6744">
        <v>3.35</v>
      </c>
      <c r="T6744">
        <v>33</v>
      </c>
      <c r="U6744">
        <v>4872.7539999999999</v>
      </c>
      <c r="V6744">
        <v>18</v>
      </c>
      <c r="W6744">
        <v>1.8340000000000001</v>
      </c>
      <c r="X6744">
        <v>2.964</v>
      </c>
      <c r="Y6744" s="8">
        <v>43412</v>
      </c>
    </row>
    <row r="6745" spans="1:25" x14ac:dyDescent="0.25">
      <c r="A6745">
        <v>-111.978385</v>
      </c>
      <c r="B6745">
        <v>33.07877277</v>
      </c>
      <c r="C6745" t="s">
        <v>563</v>
      </c>
      <c r="D6745" t="s">
        <v>562</v>
      </c>
      <c r="E6745" t="s">
        <v>561</v>
      </c>
      <c r="F6745">
        <v>4223</v>
      </c>
      <c r="G6745">
        <v>0</v>
      </c>
      <c r="H6745">
        <v>13.333</v>
      </c>
      <c r="I6745">
        <v>2.7229999999999999</v>
      </c>
      <c r="J6745">
        <v>1</v>
      </c>
      <c r="K6745">
        <v>1172.444</v>
      </c>
      <c r="L6745" t="s">
        <v>560</v>
      </c>
      <c r="M6745" t="s">
        <v>559</v>
      </c>
      <c r="N6745" s="8">
        <v>43412</v>
      </c>
      <c r="O6745">
        <v>0</v>
      </c>
      <c r="P6745">
        <v>0</v>
      </c>
      <c r="Q6745">
        <v>14172.269</v>
      </c>
      <c r="R6745">
        <v>1558.614</v>
      </c>
      <c r="S6745">
        <v>3.2469999999999999</v>
      </c>
      <c r="T6745">
        <v>33</v>
      </c>
      <c r="U6745">
        <v>4723.0730000000003</v>
      </c>
      <c r="V6745">
        <v>18</v>
      </c>
      <c r="W6745">
        <v>1.857</v>
      </c>
      <c r="X6745">
        <v>3.0009999999999999</v>
      </c>
      <c r="Y6745" s="8">
        <v>43412</v>
      </c>
    </row>
    <row r="6746" spans="1:25" x14ac:dyDescent="0.25">
      <c r="A6746">
        <v>-111.97838517</v>
      </c>
      <c r="B6746">
        <v>33.078780780000002</v>
      </c>
      <c r="C6746" t="s">
        <v>563</v>
      </c>
      <c r="D6746" t="s">
        <v>562</v>
      </c>
      <c r="E6746" t="s">
        <v>561</v>
      </c>
      <c r="F6746">
        <v>4224</v>
      </c>
      <c r="G6746">
        <v>1</v>
      </c>
      <c r="H6746">
        <v>13.333</v>
      </c>
      <c r="I6746">
        <v>2.8220000000000001</v>
      </c>
      <c r="J6746">
        <v>1</v>
      </c>
      <c r="K6746">
        <v>1172.4280000000001</v>
      </c>
      <c r="L6746" t="s">
        <v>560</v>
      </c>
      <c r="M6746" t="s">
        <v>559</v>
      </c>
      <c r="N6746" s="8">
        <v>43412</v>
      </c>
      <c r="O6746">
        <v>0</v>
      </c>
      <c r="P6746">
        <v>0</v>
      </c>
      <c r="Q6746">
        <v>16086.034</v>
      </c>
      <c r="R6746">
        <v>1707.3710000000001</v>
      </c>
      <c r="S6746">
        <v>3.5569999999999999</v>
      </c>
      <c r="T6746">
        <v>33</v>
      </c>
      <c r="U6746">
        <v>5173.8500000000004</v>
      </c>
      <c r="V6746">
        <v>18</v>
      </c>
      <c r="W6746">
        <v>1.9239999999999999</v>
      </c>
      <c r="X6746">
        <v>3.109</v>
      </c>
      <c r="Y6746" s="8">
        <v>43412</v>
      </c>
    </row>
    <row r="6747" spans="1:25" x14ac:dyDescent="0.25">
      <c r="A6747">
        <v>-111.97838466</v>
      </c>
      <c r="B6747">
        <v>33.078787779999999</v>
      </c>
      <c r="C6747" t="s">
        <v>563</v>
      </c>
      <c r="D6747" t="s">
        <v>562</v>
      </c>
      <c r="E6747" t="s">
        <v>561</v>
      </c>
      <c r="F6747">
        <v>4225</v>
      </c>
      <c r="G6747">
        <v>358</v>
      </c>
      <c r="H6747">
        <v>13.333</v>
      </c>
      <c r="I6747">
        <v>2.625</v>
      </c>
      <c r="J6747">
        <v>1</v>
      </c>
      <c r="K6747">
        <v>1172.5619999999999</v>
      </c>
      <c r="L6747" t="s">
        <v>560</v>
      </c>
      <c r="M6747" t="s">
        <v>559</v>
      </c>
      <c r="N6747" s="8">
        <v>43412</v>
      </c>
      <c r="O6747">
        <v>0</v>
      </c>
      <c r="P6747">
        <v>0</v>
      </c>
      <c r="Q6747">
        <v>16939.944</v>
      </c>
      <c r="R6747">
        <v>1932.855</v>
      </c>
      <c r="S6747">
        <v>4.0270000000000001</v>
      </c>
      <c r="T6747">
        <v>33</v>
      </c>
      <c r="U6747">
        <v>5857.1360000000004</v>
      </c>
      <c r="V6747">
        <v>18</v>
      </c>
      <c r="W6747">
        <v>1.79</v>
      </c>
      <c r="X6747">
        <v>2.8919999999999999</v>
      </c>
      <c r="Y6747" s="8">
        <v>43412</v>
      </c>
    </row>
    <row r="6748" spans="1:25" x14ac:dyDescent="0.25">
      <c r="A6748">
        <v>-111.97838551</v>
      </c>
      <c r="B6748">
        <v>33.078795790000001</v>
      </c>
      <c r="C6748" t="s">
        <v>563</v>
      </c>
      <c r="D6748" t="s">
        <v>562</v>
      </c>
      <c r="E6748" t="s">
        <v>561</v>
      </c>
      <c r="F6748">
        <v>4226</v>
      </c>
      <c r="G6748">
        <v>3</v>
      </c>
      <c r="H6748">
        <v>13.333</v>
      </c>
      <c r="I6748">
        <v>2.8540000000000001</v>
      </c>
      <c r="J6748">
        <v>1</v>
      </c>
      <c r="K6748">
        <v>1172.539</v>
      </c>
      <c r="L6748" t="s">
        <v>560</v>
      </c>
      <c r="M6748" t="s">
        <v>559</v>
      </c>
      <c r="N6748" s="8">
        <v>43412</v>
      </c>
      <c r="O6748">
        <v>0</v>
      </c>
      <c r="P6748">
        <v>0</v>
      </c>
      <c r="Q6748">
        <v>13313.347</v>
      </c>
      <c r="R6748">
        <v>1396.836</v>
      </c>
      <c r="S6748">
        <v>2.91</v>
      </c>
      <c r="T6748">
        <v>33</v>
      </c>
      <c r="U6748">
        <v>4232.835</v>
      </c>
      <c r="V6748">
        <v>18</v>
      </c>
      <c r="W6748">
        <v>1.946</v>
      </c>
      <c r="X6748">
        <v>3.145</v>
      </c>
      <c r="Y6748" s="8">
        <v>43412</v>
      </c>
    </row>
    <row r="6749" spans="1:25" x14ac:dyDescent="0.25">
      <c r="A6749">
        <v>-111.97838517</v>
      </c>
      <c r="B6749">
        <v>33.078802779999997</v>
      </c>
      <c r="C6749" t="s">
        <v>563</v>
      </c>
      <c r="D6749" t="s">
        <v>562</v>
      </c>
      <c r="E6749" t="s">
        <v>561</v>
      </c>
      <c r="F6749">
        <v>4227</v>
      </c>
      <c r="G6749">
        <v>1</v>
      </c>
      <c r="H6749">
        <v>13.333</v>
      </c>
      <c r="I6749">
        <v>2.8220000000000001</v>
      </c>
      <c r="J6749">
        <v>1</v>
      </c>
      <c r="K6749">
        <v>1172.4739999999999</v>
      </c>
      <c r="L6749" t="s">
        <v>560</v>
      </c>
      <c r="M6749" t="s">
        <v>559</v>
      </c>
      <c r="N6749" s="8">
        <v>43412</v>
      </c>
      <c r="O6749">
        <v>0</v>
      </c>
      <c r="P6749">
        <v>0</v>
      </c>
      <c r="Q6749">
        <v>12945.851000000001</v>
      </c>
      <c r="R6749">
        <v>1374.0719999999999</v>
      </c>
      <c r="S6749">
        <v>2.863</v>
      </c>
      <c r="T6749">
        <v>33</v>
      </c>
      <c r="U6749">
        <v>4163.8540000000003</v>
      </c>
      <c r="V6749">
        <v>18</v>
      </c>
      <c r="W6749">
        <v>1.9239999999999999</v>
      </c>
      <c r="X6749">
        <v>3.109</v>
      </c>
      <c r="Y6749" s="8">
        <v>43412</v>
      </c>
    </row>
    <row r="6750" spans="1:25" x14ac:dyDescent="0.25">
      <c r="A6750">
        <v>-111.97838417</v>
      </c>
      <c r="B6750">
        <v>33.078810779999998</v>
      </c>
      <c r="C6750" t="s">
        <v>563</v>
      </c>
      <c r="D6750" t="s">
        <v>562</v>
      </c>
      <c r="E6750" t="s">
        <v>561</v>
      </c>
      <c r="F6750">
        <v>4228</v>
      </c>
      <c r="G6750">
        <v>1</v>
      </c>
      <c r="H6750">
        <v>13.333</v>
      </c>
      <c r="I6750">
        <v>2.92</v>
      </c>
      <c r="J6750">
        <v>1</v>
      </c>
      <c r="K6750">
        <v>1172.421</v>
      </c>
      <c r="L6750" t="s">
        <v>560</v>
      </c>
      <c r="M6750" t="s">
        <v>559</v>
      </c>
      <c r="N6750" s="8">
        <v>43412</v>
      </c>
      <c r="O6750">
        <v>0</v>
      </c>
      <c r="P6750">
        <v>0</v>
      </c>
      <c r="Q6750">
        <v>14950.278</v>
      </c>
      <c r="R6750">
        <v>1533.3330000000001</v>
      </c>
      <c r="S6750">
        <v>3.194</v>
      </c>
      <c r="T6750">
        <v>33</v>
      </c>
      <c r="U6750">
        <v>4646.4639999999999</v>
      </c>
      <c r="V6750">
        <v>18</v>
      </c>
      <c r="W6750">
        <v>1.9910000000000001</v>
      </c>
      <c r="X6750">
        <v>3.218</v>
      </c>
      <c r="Y6750" s="8">
        <v>43412</v>
      </c>
    </row>
    <row r="6751" spans="1:25" x14ac:dyDescent="0.25">
      <c r="A6751">
        <v>-111.97838400000001</v>
      </c>
      <c r="B6751">
        <v>33.078817770000001</v>
      </c>
      <c r="C6751" t="s">
        <v>563</v>
      </c>
      <c r="D6751" t="s">
        <v>562</v>
      </c>
      <c r="E6751" t="s">
        <v>561</v>
      </c>
      <c r="F6751">
        <v>4229</v>
      </c>
      <c r="G6751">
        <v>0</v>
      </c>
      <c r="H6751">
        <v>13.333</v>
      </c>
      <c r="I6751">
        <v>2.69</v>
      </c>
      <c r="J6751">
        <v>1</v>
      </c>
      <c r="K6751">
        <v>1172.454</v>
      </c>
      <c r="L6751" t="s">
        <v>560</v>
      </c>
      <c r="M6751" t="s">
        <v>559</v>
      </c>
      <c r="N6751" s="8">
        <v>43412</v>
      </c>
      <c r="O6751">
        <v>0</v>
      </c>
      <c r="P6751">
        <v>0</v>
      </c>
      <c r="Q6751">
        <v>15367.951999999999</v>
      </c>
      <c r="R6751">
        <v>1710.722</v>
      </c>
      <c r="S6751">
        <v>3.5640000000000001</v>
      </c>
      <c r="T6751">
        <v>33</v>
      </c>
      <c r="U6751">
        <v>5184.0060000000003</v>
      </c>
      <c r="V6751">
        <v>18</v>
      </c>
      <c r="W6751">
        <v>1.8340000000000001</v>
      </c>
      <c r="X6751">
        <v>2.964</v>
      </c>
      <c r="Y6751" s="8">
        <v>43412</v>
      </c>
    </row>
    <row r="6752" spans="1:25" x14ac:dyDescent="0.25">
      <c r="A6752">
        <v>-111.97838400000001</v>
      </c>
      <c r="B6752">
        <v>33.078825770000002</v>
      </c>
      <c r="C6752" t="s">
        <v>563</v>
      </c>
      <c r="D6752" t="s">
        <v>562</v>
      </c>
      <c r="E6752" t="s">
        <v>561</v>
      </c>
      <c r="F6752">
        <v>4230</v>
      </c>
      <c r="G6752">
        <v>360</v>
      </c>
      <c r="H6752">
        <v>13.333</v>
      </c>
      <c r="I6752">
        <v>2.92</v>
      </c>
      <c r="J6752">
        <v>1</v>
      </c>
      <c r="K6752">
        <v>1172.441</v>
      </c>
      <c r="L6752" t="s">
        <v>560</v>
      </c>
      <c r="M6752" t="s">
        <v>559</v>
      </c>
      <c r="N6752" s="8">
        <v>43412</v>
      </c>
      <c r="O6752">
        <v>0</v>
      </c>
      <c r="P6752">
        <v>0</v>
      </c>
      <c r="Q6752">
        <v>14054.893</v>
      </c>
      <c r="R6752">
        <v>1441.501</v>
      </c>
      <c r="S6752">
        <v>3.0030000000000001</v>
      </c>
      <c r="T6752">
        <v>33</v>
      </c>
      <c r="U6752">
        <v>4368.183</v>
      </c>
      <c r="V6752">
        <v>18</v>
      </c>
      <c r="W6752">
        <v>1.9910000000000001</v>
      </c>
      <c r="X6752">
        <v>3.218</v>
      </c>
      <c r="Y6752" s="8">
        <v>43412</v>
      </c>
    </row>
    <row r="6753" spans="1:25" x14ac:dyDescent="0.25">
      <c r="A6753">
        <v>-111.97838383</v>
      </c>
      <c r="B6753">
        <v>33.078832779999999</v>
      </c>
      <c r="C6753" t="s">
        <v>563</v>
      </c>
      <c r="D6753" t="s">
        <v>562</v>
      </c>
      <c r="E6753" t="s">
        <v>561</v>
      </c>
      <c r="F6753">
        <v>4231</v>
      </c>
      <c r="G6753">
        <v>359</v>
      </c>
      <c r="H6753">
        <v>13.333</v>
      </c>
      <c r="I6753">
        <v>2.7559999999999998</v>
      </c>
      <c r="J6753">
        <v>1</v>
      </c>
      <c r="K6753">
        <v>1172.539</v>
      </c>
      <c r="L6753" t="s">
        <v>560</v>
      </c>
      <c r="M6753" t="s">
        <v>559</v>
      </c>
      <c r="N6753" s="8">
        <v>43412</v>
      </c>
      <c r="O6753">
        <v>0</v>
      </c>
      <c r="P6753">
        <v>0</v>
      </c>
      <c r="Q6753">
        <v>15504.717000000001</v>
      </c>
      <c r="R6753">
        <v>1684.8520000000001</v>
      </c>
      <c r="S6753">
        <v>3.51</v>
      </c>
      <c r="T6753">
        <v>33</v>
      </c>
      <c r="U6753">
        <v>5105.6130000000003</v>
      </c>
      <c r="V6753">
        <v>18</v>
      </c>
      <c r="W6753">
        <v>1.879</v>
      </c>
      <c r="X6753">
        <v>3.0369999999999999</v>
      </c>
      <c r="Y6753" s="8">
        <v>43412</v>
      </c>
    </row>
    <row r="6754" spans="1:25" x14ac:dyDescent="0.25">
      <c r="A6754">
        <v>-111.97838434000001</v>
      </c>
      <c r="B6754">
        <v>33.07884078</v>
      </c>
      <c r="C6754" t="s">
        <v>563</v>
      </c>
      <c r="D6754" t="s">
        <v>562</v>
      </c>
      <c r="E6754" t="s">
        <v>561</v>
      </c>
      <c r="F6754">
        <v>4232</v>
      </c>
      <c r="G6754">
        <v>2</v>
      </c>
      <c r="H6754">
        <v>13.333</v>
      </c>
      <c r="I6754">
        <v>2.5920000000000001</v>
      </c>
      <c r="J6754">
        <v>1</v>
      </c>
      <c r="K6754">
        <v>1172.5329999999999</v>
      </c>
      <c r="L6754" t="s">
        <v>560</v>
      </c>
      <c r="M6754" t="s">
        <v>559</v>
      </c>
      <c r="N6754" s="8">
        <v>43412</v>
      </c>
      <c r="O6754">
        <v>0</v>
      </c>
      <c r="P6754">
        <v>0</v>
      </c>
      <c r="Q6754">
        <v>15639.553</v>
      </c>
      <c r="R6754">
        <v>1807.068</v>
      </c>
      <c r="S6754">
        <v>3.7650000000000001</v>
      </c>
      <c r="T6754">
        <v>33</v>
      </c>
      <c r="U6754">
        <v>5475.9639999999999</v>
      </c>
      <c r="V6754">
        <v>18</v>
      </c>
      <c r="W6754">
        <v>1.7669999999999999</v>
      </c>
      <c r="X6754">
        <v>2.8559999999999999</v>
      </c>
      <c r="Y6754" s="8">
        <v>43412</v>
      </c>
    </row>
    <row r="6755" spans="1:25" x14ac:dyDescent="0.25">
      <c r="A6755">
        <v>-111.97838314000001</v>
      </c>
      <c r="B6755">
        <v>33.078847809999999</v>
      </c>
      <c r="C6755" t="s">
        <v>563</v>
      </c>
      <c r="D6755" t="s">
        <v>562</v>
      </c>
      <c r="E6755" t="s">
        <v>561</v>
      </c>
      <c r="F6755">
        <v>4233</v>
      </c>
      <c r="G6755">
        <v>355</v>
      </c>
      <c r="H6755">
        <v>13.333</v>
      </c>
      <c r="I6755">
        <v>2.887</v>
      </c>
      <c r="J6755">
        <v>1</v>
      </c>
      <c r="K6755">
        <v>1172.47</v>
      </c>
      <c r="L6755" t="s">
        <v>560</v>
      </c>
      <c r="M6755" t="s">
        <v>559</v>
      </c>
      <c r="N6755" s="8">
        <v>43412</v>
      </c>
      <c r="O6755">
        <v>0</v>
      </c>
      <c r="P6755">
        <v>0</v>
      </c>
      <c r="Q6755">
        <v>15324.824000000001</v>
      </c>
      <c r="R6755">
        <v>1589.6079999999999</v>
      </c>
      <c r="S6755">
        <v>3.3119999999999998</v>
      </c>
      <c r="T6755">
        <v>33</v>
      </c>
      <c r="U6755">
        <v>4816.9949999999999</v>
      </c>
      <c r="V6755">
        <v>18</v>
      </c>
      <c r="W6755">
        <v>1.9690000000000001</v>
      </c>
      <c r="X6755">
        <v>3.181</v>
      </c>
      <c r="Y6755" s="8">
        <v>43412</v>
      </c>
    </row>
    <row r="6756" spans="1:25" x14ac:dyDescent="0.25">
      <c r="A6756">
        <v>-111.97838417</v>
      </c>
      <c r="B6756">
        <v>33.078855779999998</v>
      </c>
      <c r="C6756" t="s">
        <v>563</v>
      </c>
      <c r="D6756" t="s">
        <v>562</v>
      </c>
      <c r="E6756" t="s">
        <v>561</v>
      </c>
      <c r="F6756">
        <v>4234</v>
      </c>
      <c r="G6756">
        <v>1</v>
      </c>
      <c r="H6756">
        <v>13.333</v>
      </c>
      <c r="I6756">
        <v>2.625</v>
      </c>
      <c r="J6756">
        <v>1</v>
      </c>
      <c r="K6756">
        <v>1172.4480000000001</v>
      </c>
      <c r="L6756" t="s">
        <v>560</v>
      </c>
      <c r="M6756" t="s">
        <v>559</v>
      </c>
      <c r="N6756" s="8">
        <v>43412</v>
      </c>
      <c r="O6756">
        <v>0</v>
      </c>
      <c r="P6756">
        <v>0</v>
      </c>
      <c r="Q6756">
        <v>15440.768</v>
      </c>
      <c r="R6756">
        <v>1761.798</v>
      </c>
      <c r="S6756">
        <v>3.67</v>
      </c>
      <c r="T6756">
        <v>33</v>
      </c>
      <c r="U6756">
        <v>5338.7830000000004</v>
      </c>
      <c r="V6756">
        <v>18</v>
      </c>
      <c r="W6756">
        <v>1.79</v>
      </c>
      <c r="X6756">
        <v>2.8919999999999999</v>
      </c>
      <c r="Y6756" s="8">
        <v>43412</v>
      </c>
    </row>
    <row r="6757" spans="1:25" x14ac:dyDescent="0.25">
      <c r="A6757">
        <v>-111.97838451</v>
      </c>
      <c r="B6757">
        <v>33.078862790000002</v>
      </c>
      <c r="C6757" t="s">
        <v>563</v>
      </c>
      <c r="D6757" t="s">
        <v>562</v>
      </c>
      <c r="E6757" t="s">
        <v>561</v>
      </c>
      <c r="F6757">
        <v>4235</v>
      </c>
      <c r="G6757">
        <v>3</v>
      </c>
      <c r="H6757">
        <v>13.333</v>
      </c>
      <c r="I6757">
        <v>2.657</v>
      </c>
      <c r="J6757">
        <v>1</v>
      </c>
      <c r="K6757">
        <v>1172.4739999999999</v>
      </c>
      <c r="L6757" t="s">
        <v>560</v>
      </c>
      <c r="M6757" t="s">
        <v>559</v>
      </c>
      <c r="N6757" s="8">
        <v>43412</v>
      </c>
      <c r="O6757">
        <v>0</v>
      </c>
      <c r="P6757">
        <v>0</v>
      </c>
      <c r="Q6757">
        <v>15033.064</v>
      </c>
      <c r="R6757">
        <v>1694.1030000000001</v>
      </c>
      <c r="S6757">
        <v>3.5289999999999999</v>
      </c>
      <c r="T6757">
        <v>33</v>
      </c>
      <c r="U6757">
        <v>5133.6450000000004</v>
      </c>
      <c r="V6757">
        <v>18</v>
      </c>
      <c r="W6757">
        <v>1.8120000000000001</v>
      </c>
      <c r="X6757">
        <v>2.9279999999999999</v>
      </c>
      <c r="Y6757" s="8">
        <v>43412</v>
      </c>
    </row>
    <row r="6758" spans="1:25" x14ac:dyDescent="0.25">
      <c r="A6758">
        <v>-111.97838434000001</v>
      </c>
      <c r="B6758">
        <v>33.078870780000003</v>
      </c>
      <c r="C6758" t="s">
        <v>563</v>
      </c>
      <c r="D6758" t="s">
        <v>562</v>
      </c>
      <c r="E6758" t="s">
        <v>561</v>
      </c>
      <c r="F6758">
        <v>4236</v>
      </c>
      <c r="G6758">
        <v>2</v>
      </c>
      <c r="H6758">
        <v>13.333</v>
      </c>
      <c r="I6758">
        <v>2.7890000000000001</v>
      </c>
      <c r="J6758">
        <v>1</v>
      </c>
      <c r="K6758">
        <v>1172.49</v>
      </c>
      <c r="L6758" t="s">
        <v>560</v>
      </c>
      <c r="M6758" t="s">
        <v>559</v>
      </c>
      <c r="N6758" s="8">
        <v>43412</v>
      </c>
      <c r="O6758">
        <v>0</v>
      </c>
      <c r="P6758">
        <v>0</v>
      </c>
      <c r="Q6758">
        <v>14637.643</v>
      </c>
      <c r="R6758">
        <v>1571.9169999999999</v>
      </c>
      <c r="S6758">
        <v>3.2749999999999999</v>
      </c>
      <c r="T6758">
        <v>33</v>
      </c>
      <c r="U6758">
        <v>4763.3829999999998</v>
      </c>
      <c r="V6758">
        <v>18</v>
      </c>
      <c r="W6758">
        <v>1.901</v>
      </c>
      <c r="X6758">
        <v>3.073</v>
      </c>
      <c r="Y6758" s="8">
        <v>43412</v>
      </c>
    </row>
    <row r="6759" spans="1:25" x14ac:dyDescent="0.25">
      <c r="A6759">
        <v>-111.97838434000001</v>
      </c>
      <c r="B6759">
        <v>33.078878779999997</v>
      </c>
      <c r="C6759" t="s">
        <v>563</v>
      </c>
      <c r="D6759" t="s">
        <v>562</v>
      </c>
      <c r="E6759" t="s">
        <v>561</v>
      </c>
      <c r="F6759">
        <v>4237</v>
      </c>
      <c r="G6759">
        <v>2</v>
      </c>
      <c r="H6759">
        <v>13.333</v>
      </c>
      <c r="I6759">
        <v>2.7890000000000001</v>
      </c>
      <c r="J6759">
        <v>1</v>
      </c>
      <c r="K6759">
        <v>1172.47</v>
      </c>
      <c r="L6759" t="s">
        <v>560</v>
      </c>
      <c r="M6759" t="s">
        <v>559</v>
      </c>
      <c r="N6759" s="8">
        <v>43412</v>
      </c>
      <c r="O6759">
        <v>0</v>
      </c>
      <c r="P6759">
        <v>0</v>
      </c>
      <c r="Q6759">
        <v>14311.016</v>
      </c>
      <c r="R6759">
        <v>1536.8409999999999</v>
      </c>
      <c r="S6759">
        <v>3.202</v>
      </c>
      <c r="T6759">
        <v>33</v>
      </c>
      <c r="U6759">
        <v>4657.0929999999998</v>
      </c>
      <c r="V6759">
        <v>18</v>
      </c>
      <c r="W6759">
        <v>1.901</v>
      </c>
      <c r="X6759">
        <v>3.073</v>
      </c>
      <c r="Y6759" s="8">
        <v>43412</v>
      </c>
    </row>
    <row r="6760" spans="1:25" x14ac:dyDescent="0.25">
      <c r="A6760">
        <v>-111.97838332000001</v>
      </c>
      <c r="B6760">
        <v>33.078885790000001</v>
      </c>
      <c r="C6760" t="s">
        <v>563</v>
      </c>
      <c r="D6760" t="s">
        <v>562</v>
      </c>
      <c r="E6760" t="s">
        <v>561</v>
      </c>
      <c r="F6760">
        <v>4238</v>
      </c>
      <c r="G6760">
        <v>356</v>
      </c>
      <c r="H6760">
        <v>13.333</v>
      </c>
      <c r="I6760">
        <v>2.7559999999999998</v>
      </c>
      <c r="J6760">
        <v>1</v>
      </c>
      <c r="K6760">
        <v>1172.4839999999999</v>
      </c>
      <c r="L6760" t="s">
        <v>560</v>
      </c>
      <c r="M6760" t="s">
        <v>559</v>
      </c>
      <c r="N6760" s="8">
        <v>43412</v>
      </c>
      <c r="O6760">
        <v>0</v>
      </c>
      <c r="P6760">
        <v>0</v>
      </c>
      <c r="Q6760">
        <v>16224.01</v>
      </c>
      <c r="R6760">
        <v>1763.0160000000001</v>
      </c>
      <c r="S6760">
        <v>3.673</v>
      </c>
      <c r="T6760">
        <v>33</v>
      </c>
      <c r="U6760">
        <v>5342.4719999999998</v>
      </c>
      <c r="V6760">
        <v>18</v>
      </c>
      <c r="W6760">
        <v>1.879</v>
      </c>
      <c r="X6760">
        <v>3.0369999999999999</v>
      </c>
      <c r="Y6760" s="8">
        <v>43412</v>
      </c>
    </row>
    <row r="6761" spans="1:25" x14ac:dyDescent="0.25">
      <c r="A6761">
        <v>-111.97838449</v>
      </c>
      <c r="B6761">
        <v>33.078893790000002</v>
      </c>
      <c r="C6761" t="s">
        <v>563</v>
      </c>
      <c r="D6761" t="s">
        <v>562</v>
      </c>
      <c r="E6761" t="s">
        <v>561</v>
      </c>
      <c r="F6761">
        <v>4239</v>
      </c>
      <c r="G6761">
        <v>357</v>
      </c>
      <c r="H6761">
        <v>13.333</v>
      </c>
      <c r="I6761">
        <v>2.7559999999999998</v>
      </c>
      <c r="J6761">
        <v>1</v>
      </c>
      <c r="K6761">
        <v>1172.395</v>
      </c>
      <c r="L6761" t="s">
        <v>560</v>
      </c>
      <c r="M6761" t="s">
        <v>559</v>
      </c>
      <c r="N6761" s="8">
        <v>43412</v>
      </c>
      <c r="O6761">
        <v>0</v>
      </c>
      <c r="P6761">
        <v>0</v>
      </c>
      <c r="Q6761">
        <v>14401.018</v>
      </c>
      <c r="R6761">
        <v>1564.9169999999999</v>
      </c>
      <c r="S6761">
        <v>3.26</v>
      </c>
      <c r="T6761">
        <v>33</v>
      </c>
      <c r="U6761">
        <v>4742.1710000000003</v>
      </c>
      <c r="V6761">
        <v>18</v>
      </c>
      <c r="W6761">
        <v>1.879</v>
      </c>
      <c r="X6761">
        <v>3.0369999999999999</v>
      </c>
      <c r="Y6761" s="8">
        <v>43412</v>
      </c>
    </row>
    <row r="6762" spans="1:25" x14ac:dyDescent="0.25">
      <c r="A6762">
        <v>-111.97838417</v>
      </c>
      <c r="B6762">
        <v>33.078900779999998</v>
      </c>
      <c r="C6762" t="s">
        <v>563</v>
      </c>
      <c r="D6762" t="s">
        <v>562</v>
      </c>
      <c r="E6762" t="s">
        <v>561</v>
      </c>
      <c r="F6762">
        <v>4240</v>
      </c>
      <c r="G6762">
        <v>1</v>
      </c>
      <c r="H6762">
        <v>13.333</v>
      </c>
      <c r="I6762">
        <v>2.5920000000000001</v>
      </c>
      <c r="J6762">
        <v>1</v>
      </c>
      <c r="K6762">
        <v>1172.4380000000001</v>
      </c>
      <c r="L6762" t="s">
        <v>560</v>
      </c>
      <c r="M6762" t="s">
        <v>559</v>
      </c>
      <c r="N6762" s="8">
        <v>43412</v>
      </c>
      <c r="O6762">
        <v>0</v>
      </c>
      <c r="P6762">
        <v>0</v>
      </c>
      <c r="Q6762">
        <v>12873.916999999999</v>
      </c>
      <c r="R6762">
        <v>1487.5129999999999</v>
      </c>
      <c r="S6762">
        <v>3.0990000000000002</v>
      </c>
      <c r="T6762">
        <v>33</v>
      </c>
      <c r="U6762">
        <v>4507.616</v>
      </c>
      <c r="V6762">
        <v>18</v>
      </c>
      <c r="W6762">
        <v>1.7669999999999999</v>
      </c>
      <c r="X6762">
        <v>2.8559999999999999</v>
      </c>
      <c r="Y6762" s="8">
        <v>43412</v>
      </c>
    </row>
    <row r="6763" spans="1:25" x14ac:dyDescent="0.25">
      <c r="A6763">
        <v>-111.97838417</v>
      </c>
      <c r="B6763">
        <v>33.078908779999999</v>
      </c>
      <c r="C6763" t="s">
        <v>563</v>
      </c>
      <c r="D6763" t="s">
        <v>562</v>
      </c>
      <c r="E6763" t="s">
        <v>561</v>
      </c>
      <c r="F6763">
        <v>4241</v>
      </c>
      <c r="G6763">
        <v>1</v>
      </c>
      <c r="H6763">
        <v>13.333</v>
      </c>
      <c r="I6763">
        <v>2.7229999999999999</v>
      </c>
      <c r="J6763">
        <v>1</v>
      </c>
      <c r="K6763">
        <v>1172.52</v>
      </c>
      <c r="L6763" t="s">
        <v>560</v>
      </c>
      <c r="M6763" t="s">
        <v>559</v>
      </c>
      <c r="N6763" s="8">
        <v>43412</v>
      </c>
      <c r="O6763">
        <v>0</v>
      </c>
      <c r="P6763">
        <v>0</v>
      </c>
      <c r="Q6763">
        <v>15079.111000000001</v>
      </c>
      <c r="R6763">
        <v>1658.345</v>
      </c>
      <c r="S6763">
        <v>3.4550000000000001</v>
      </c>
      <c r="T6763">
        <v>33</v>
      </c>
      <c r="U6763">
        <v>5025.2879999999996</v>
      </c>
      <c r="V6763">
        <v>18</v>
      </c>
      <c r="W6763">
        <v>1.857</v>
      </c>
      <c r="X6763">
        <v>3.0009999999999999</v>
      </c>
      <c r="Y6763" s="8">
        <v>43412</v>
      </c>
    </row>
    <row r="6764" spans="1:25" x14ac:dyDescent="0.25">
      <c r="A6764">
        <v>-111.97838503</v>
      </c>
      <c r="B6764">
        <v>33.078915819999999</v>
      </c>
      <c r="C6764" t="s">
        <v>563</v>
      </c>
      <c r="D6764" t="s">
        <v>562</v>
      </c>
      <c r="E6764" t="s">
        <v>561</v>
      </c>
      <c r="F6764">
        <v>4242</v>
      </c>
      <c r="G6764">
        <v>6</v>
      </c>
      <c r="H6764">
        <v>13.333</v>
      </c>
      <c r="I6764">
        <v>2.7890000000000001</v>
      </c>
      <c r="J6764">
        <v>1</v>
      </c>
      <c r="K6764">
        <v>1172.51</v>
      </c>
      <c r="L6764" t="s">
        <v>560</v>
      </c>
      <c r="M6764" t="s">
        <v>559</v>
      </c>
      <c r="N6764" s="8">
        <v>43412</v>
      </c>
      <c r="O6764">
        <v>0</v>
      </c>
      <c r="P6764">
        <v>0</v>
      </c>
      <c r="Q6764">
        <v>12930.429</v>
      </c>
      <c r="R6764">
        <v>1388.5809999999999</v>
      </c>
      <c r="S6764">
        <v>2.8929999999999998</v>
      </c>
      <c r="T6764">
        <v>33</v>
      </c>
      <c r="U6764">
        <v>4207.8220000000001</v>
      </c>
      <c r="V6764">
        <v>18</v>
      </c>
      <c r="W6764">
        <v>1.901</v>
      </c>
      <c r="X6764">
        <v>3.073</v>
      </c>
      <c r="Y6764" s="8">
        <v>43412</v>
      </c>
    </row>
    <row r="6765" spans="1:25" x14ac:dyDescent="0.25">
      <c r="A6765">
        <v>-111.97838366000001</v>
      </c>
      <c r="B6765">
        <v>33.078923779999997</v>
      </c>
      <c r="C6765" t="s">
        <v>563</v>
      </c>
      <c r="D6765" t="s">
        <v>562</v>
      </c>
      <c r="E6765" t="s">
        <v>561</v>
      </c>
      <c r="F6765">
        <v>4243</v>
      </c>
      <c r="G6765">
        <v>358</v>
      </c>
      <c r="H6765">
        <v>13.333</v>
      </c>
      <c r="I6765">
        <v>2.7229999999999999</v>
      </c>
      <c r="J6765">
        <v>1</v>
      </c>
      <c r="K6765">
        <v>1172.5329999999999</v>
      </c>
      <c r="L6765" t="s">
        <v>560</v>
      </c>
      <c r="M6765" t="s">
        <v>559</v>
      </c>
      <c r="N6765" s="8">
        <v>43412</v>
      </c>
      <c r="O6765">
        <v>0</v>
      </c>
      <c r="P6765">
        <v>0</v>
      </c>
      <c r="Q6765">
        <v>12521.236999999999</v>
      </c>
      <c r="R6765">
        <v>1377.04</v>
      </c>
      <c r="S6765">
        <v>2.8690000000000002</v>
      </c>
      <c r="T6765">
        <v>33</v>
      </c>
      <c r="U6765">
        <v>4172.8469999999998</v>
      </c>
      <c r="V6765">
        <v>18</v>
      </c>
      <c r="W6765">
        <v>1.857</v>
      </c>
      <c r="X6765">
        <v>3.0009999999999999</v>
      </c>
      <c r="Y6765" s="8">
        <v>43412</v>
      </c>
    </row>
    <row r="6766" spans="1:25" x14ac:dyDescent="0.25">
      <c r="A6766">
        <v>-111.97838400000001</v>
      </c>
      <c r="B6766">
        <v>33.078930769999999</v>
      </c>
      <c r="C6766" t="s">
        <v>563</v>
      </c>
      <c r="D6766" t="s">
        <v>562</v>
      </c>
      <c r="E6766" t="s">
        <v>561</v>
      </c>
      <c r="F6766">
        <v>4244</v>
      </c>
      <c r="G6766">
        <v>360</v>
      </c>
      <c r="H6766">
        <v>13.333</v>
      </c>
      <c r="I6766">
        <v>2.7890000000000001</v>
      </c>
      <c r="J6766">
        <v>1</v>
      </c>
      <c r="K6766">
        <v>1172.4929999999999</v>
      </c>
      <c r="L6766" t="s">
        <v>560</v>
      </c>
      <c r="M6766" t="s">
        <v>559</v>
      </c>
      <c r="N6766" s="8">
        <v>43412</v>
      </c>
      <c r="O6766">
        <v>0</v>
      </c>
      <c r="P6766">
        <v>0</v>
      </c>
      <c r="Q6766">
        <v>13376.91</v>
      </c>
      <c r="R6766">
        <v>1436.528</v>
      </c>
      <c r="S6766">
        <v>2.9929999999999999</v>
      </c>
      <c r="T6766">
        <v>33</v>
      </c>
      <c r="U6766">
        <v>4353.116</v>
      </c>
      <c r="V6766">
        <v>18</v>
      </c>
      <c r="W6766">
        <v>1.901</v>
      </c>
      <c r="X6766">
        <v>3.073</v>
      </c>
      <c r="Y6766" s="8">
        <v>43412</v>
      </c>
    </row>
    <row r="6767" spans="1:25" x14ac:dyDescent="0.25">
      <c r="A6767">
        <v>-111.97838366000001</v>
      </c>
      <c r="B6767">
        <v>33.078938780000001</v>
      </c>
      <c r="C6767" t="s">
        <v>563</v>
      </c>
      <c r="D6767" t="s">
        <v>562</v>
      </c>
      <c r="E6767" t="s">
        <v>561</v>
      </c>
      <c r="F6767">
        <v>4245</v>
      </c>
      <c r="G6767">
        <v>358</v>
      </c>
      <c r="H6767">
        <v>13.333</v>
      </c>
      <c r="I6767">
        <v>2.657</v>
      </c>
      <c r="J6767">
        <v>1</v>
      </c>
      <c r="K6767">
        <v>1172.48</v>
      </c>
      <c r="L6767" t="s">
        <v>560</v>
      </c>
      <c r="M6767" t="s">
        <v>559</v>
      </c>
      <c r="N6767" s="8">
        <v>43412</v>
      </c>
      <c r="O6767">
        <v>0</v>
      </c>
      <c r="P6767">
        <v>0</v>
      </c>
      <c r="Q6767">
        <v>14439.519</v>
      </c>
      <c r="R6767">
        <v>1627.2149999999999</v>
      </c>
      <c r="S6767">
        <v>3.39</v>
      </c>
      <c r="T6767">
        <v>33</v>
      </c>
      <c r="U6767">
        <v>4930.9549999999999</v>
      </c>
      <c r="V6767">
        <v>18</v>
      </c>
      <c r="W6767">
        <v>1.8120000000000001</v>
      </c>
      <c r="X6767">
        <v>2.9279999999999999</v>
      </c>
      <c r="Y6767" s="8">
        <v>43412</v>
      </c>
    </row>
    <row r="6768" spans="1:25" x14ac:dyDescent="0.25">
      <c r="A6768">
        <v>-111.97838466</v>
      </c>
      <c r="B6768">
        <v>33.078945779999998</v>
      </c>
      <c r="C6768" t="s">
        <v>563</v>
      </c>
      <c r="D6768" t="s">
        <v>562</v>
      </c>
      <c r="E6768" t="s">
        <v>561</v>
      </c>
      <c r="F6768">
        <v>4246</v>
      </c>
      <c r="G6768">
        <v>358</v>
      </c>
      <c r="H6768">
        <v>13.333</v>
      </c>
      <c r="I6768">
        <v>2.7229999999999999</v>
      </c>
      <c r="J6768">
        <v>1</v>
      </c>
      <c r="K6768">
        <v>1172.52</v>
      </c>
      <c r="L6768" t="s">
        <v>560</v>
      </c>
      <c r="M6768" t="s">
        <v>559</v>
      </c>
      <c r="N6768" s="8">
        <v>43412</v>
      </c>
      <c r="O6768">
        <v>0</v>
      </c>
      <c r="P6768">
        <v>0</v>
      </c>
      <c r="Q6768">
        <v>15254.210999999999</v>
      </c>
      <c r="R6768">
        <v>1677.6020000000001</v>
      </c>
      <c r="S6768">
        <v>3.4950000000000001</v>
      </c>
      <c r="T6768">
        <v>33</v>
      </c>
      <c r="U6768">
        <v>5083.6419999999998</v>
      </c>
      <c r="V6768">
        <v>18</v>
      </c>
      <c r="W6768">
        <v>1.857</v>
      </c>
      <c r="X6768">
        <v>3.0009999999999999</v>
      </c>
      <c r="Y6768" s="8">
        <v>43412</v>
      </c>
    </row>
    <row r="6769" spans="1:25" x14ac:dyDescent="0.25">
      <c r="A6769">
        <v>-111.97838468</v>
      </c>
      <c r="B6769">
        <v>33.07895379</v>
      </c>
      <c r="C6769" t="s">
        <v>563</v>
      </c>
      <c r="D6769" t="s">
        <v>562</v>
      </c>
      <c r="E6769" t="s">
        <v>561</v>
      </c>
      <c r="F6769">
        <v>4247</v>
      </c>
      <c r="G6769">
        <v>4</v>
      </c>
      <c r="H6769">
        <v>13.333</v>
      </c>
      <c r="I6769">
        <v>2.8220000000000001</v>
      </c>
      <c r="J6769">
        <v>1</v>
      </c>
      <c r="K6769">
        <v>1172.49</v>
      </c>
      <c r="L6769" t="s">
        <v>560</v>
      </c>
      <c r="M6769" t="s">
        <v>559</v>
      </c>
      <c r="N6769" s="8">
        <v>43412</v>
      </c>
      <c r="O6769">
        <v>0</v>
      </c>
      <c r="P6769">
        <v>0</v>
      </c>
      <c r="Q6769">
        <v>14303.195</v>
      </c>
      <c r="R6769">
        <v>1518.14</v>
      </c>
      <c r="S6769">
        <v>3.1629999999999998</v>
      </c>
      <c r="T6769">
        <v>33</v>
      </c>
      <c r="U6769">
        <v>4600.4250000000002</v>
      </c>
      <c r="V6769">
        <v>18</v>
      </c>
      <c r="W6769">
        <v>1.9239999999999999</v>
      </c>
      <c r="X6769">
        <v>3.109</v>
      </c>
      <c r="Y6769" s="8">
        <v>43412</v>
      </c>
    </row>
    <row r="6770" spans="1:25" x14ac:dyDescent="0.25">
      <c r="A6770">
        <v>-111.97838434000001</v>
      </c>
      <c r="B6770">
        <v>33.07896178</v>
      </c>
      <c r="C6770" t="s">
        <v>563</v>
      </c>
      <c r="D6770" t="s">
        <v>562</v>
      </c>
      <c r="E6770" t="s">
        <v>561</v>
      </c>
      <c r="F6770">
        <v>4248</v>
      </c>
      <c r="G6770">
        <v>2</v>
      </c>
      <c r="H6770">
        <v>13.333</v>
      </c>
      <c r="I6770">
        <v>2.887</v>
      </c>
      <c r="J6770">
        <v>1</v>
      </c>
      <c r="K6770">
        <v>1172.5129999999999</v>
      </c>
      <c r="L6770" t="s">
        <v>560</v>
      </c>
      <c r="M6770" t="s">
        <v>559</v>
      </c>
      <c r="N6770" s="8">
        <v>43412</v>
      </c>
      <c r="O6770">
        <v>0</v>
      </c>
      <c r="P6770">
        <v>0</v>
      </c>
      <c r="Q6770">
        <v>13903.973</v>
      </c>
      <c r="R6770">
        <v>1442.2270000000001</v>
      </c>
      <c r="S6770">
        <v>3.0049999999999999</v>
      </c>
      <c r="T6770">
        <v>33</v>
      </c>
      <c r="U6770">
        <v>4370.384</v>
      </c>
      <c r="V6770">
        <v>18</v>
      </c>
      <c r="W6770">
        <v>1.9690000000000001</v>
      </c>
      <c r="X6770">
        <v>3.181</v>
      </c>
      <c r="Y6770" s="8">
        <v>43412</v>
      </c>
    </row>
    <row r="6771" spans="1:25" x14ac:dyDescent="0.25">
      <c r="A6771">
        <v>-111.97838349</v>
      </c>
      <c r="B6771">
        <v>33.078968789999998</v>
      </c>
      <c r="C6771" t="s">
        <v>563</v>
      </c>
      <c r="D6771" t="s">
        <v>562</v>
      </c>
      <c r="E6771" t="s">
        <v>561</v>
      </c>
      <c r="F6771">
        <v>4249</v>
      </c>
      <c r="G6771">
        <v>357</v>
      </c>
      <c r="H6771">
        <v>13.333</v>
      </c>
      <c r="I6771">
        <v>2.7559999999999998</v>
      </c>
      <c r="J6771">
        <v>1</v>
      </c>
      <c r="K6771">
        <v>1172.4770000000001</v>
      </c>
      <c r="L6771" t="s">
        <v>560</v>
      </c>
      <c r="M6771" t="s">
        <v>559</v>
      </c>
      <c r="N6771" s="8">
        <v>43412</v>
      </c>
      <c r="O6771">
        <v>0</v>
      </c>
      <c r="P6771">
        <v>0</v>
      </c>
      <c r="Q6771">
        <v>11226.355</v>
      </c>
      <c r="R6771">
        <v>1219.9349999999999</v>
      </c>
      <c r="S6771">
        <v>2.5419999999999998</v>
      </c>
      <c r="T6771">
        <v>33</v>
      </c>
      <c r="U6771">
        <v>3696.7730000000001</v>
      </c>
      <c r="V6771">
        <v>18</v>
      </c>
      <c r="W6771">
        <v>1.879</v>
      </c>
      <c r="X6771">
        <v>3.0369999999999999</v>
      </c>
      <c r="Y6771" s="8">
        <v>43412</v>
      </c>
    </row>
    <row r="6772" spans="1:25" x14ac:dyDescent="0.25">
      <c r="A6772">
        <v>-111.97838417</v>
      </c>
      <c r="B6772">
        <v>33.078976779999998</v>
      </c>
      <c r="C6772" t="s">
        <v>563</v>
      </c>
      <c r="D6772" t="s">
        <v>562</v>
      </c>
      <c r="E6772" t="s">
        <v>561</v>
      </c>
      <c r="F6772">
        <v>4250</v>
      </c>
      <c r="G6772">
        <v>1</v>
      </c>
      <c r="H6772">
        <v>13.333</v>
      </c>
      <c r="I6772">
        <v>2.657</v>
      </c>
      <c r="J6772">
        <v>1</v>
      </c>
      <c r="K6772">
        <v>1172.53</v>
      </c>
      <c r="L6772" t="s">
        <v>560</v>
      </c>
      <c r="M6772" t="s">
        <v>559</v>
      </c>
      <c r="N6772" s="8">
        <v>43412</v>
      </c>
      <c r="O6772">
        <v>0</v>
      </c>
      <c r="P6772">
        <v>0</v>
      </c>
      <c r="Q6772">
        <v>9246.2729999999992</v>
      </c>
      <c r="R6772">
        <v>1041.979</v>
      </c>
      <c r="S6772">
        <v>2.1709999999999998</v>
      </c>
      <c r="T6772">
        <v>33</v>
      </c>
      <c r="U6772">
        <v>3157.5120000000002</v>
      </c>
      <c r="V6772">
        <v>18</v>
      </c>
      <c r="W6772">
        <v>1.8120000000000001</v>
      </c>
      <c r="X6772">
        <v>2.9279999999999999</v>
      </c>
      <c r="Y6772" s="8">
        <v>43412</v>
      </c>
    </row>
    <row r="6773" spans="1:25" x14ac:dyDescent="0.25">
      <c r="A6773">
        <v>-111.97838400000001</v>
      </c>
      <c r="B6773">
        <v>33.078984769999998</v>
      </c>
      <c r="C6773" t="s">
        <v>563</v>
      </c>
      <c r="D6773" t="s">
        <v>562</v>
      </c>
      <c r="E6773" t="s">
        <v>561</v>
      </c>
      <c r="F6773">
        <v>4251</v>
      </c>
      <c r="G6773">
        <v>360</v>
      </c>
      <c r="H6773">
        <v>13.333</v>
      </c>
      <c r="I6773">
        <v>2.69</v>
      </c>
      <c r="J6773">
        <v>1</v>
      </c>
      <c r="K6773">
        <v>1172.5160000000001</v>
      </c>
      <c r="L6773" t="s">
        <v>560</v>
      </c>
      <c r="M6773" t="s">
        <v>559</v>
      </c>
      <c r="N6773" s="8">
        <v>43412</v>
      </c>
      <c r="O6773">
        <v>0</v>
      </c>
      <c r="P6773">
        <v>0</v>
      </c>
      <c r="Q6773">
        <v>9717.5400000000009</v>
      </c>
      <c r="R6773">
        <v>1081.732</v>
      </c>
      <c r="S6773">
        <v>2.254</v>
      </c>
      <c r="T6773">
        <v>33</v>
      </c>
      <c r="U6773">
        <v>3277.9769999999999</v>
      </c>
      <c r="V6773">
        <v>18</v>
      </c>
      <c r="W6773">
        <v>1.8340000000000001</v>
      </c>
      <c r="X6773">
        <v>2.964</v>
      </c>
      <c r="Y6773" s="8">
        <v>43412</v>
      </c>
    </row>
    <row r="6774" spans="1:25" x14ac:dyDescent="0.25">
      <c r="A6774">
        <v>-111.97838434000001</v>
      </c>
      <c r="B6774">
        <v>33.078991780000003</v>
      </c>
      <c r="C6774" t="s">
        <v>563</v>
      </c>
      <c r="D6774" t="s">
        <v>562</v>
      </c>
      <c r="E6774" t="s">
        <v>561</v>
      </c>
      <c r="F6774">
        <v>4252</v>
      </c>
      <c r="G6774">
        <v>2</v>
      </c>
      <c r="H6774">
        <v>13.333</v>
      </c>
      <c r="I6774">
        <v>2.2970000000000002</v>
      </c>
      <c r="J6774">
        <v>1</v>
      </c>
      <c r="K6774">
        <v>1172.5889999999999</v>
      </c>
      <c r="L6774" t="s">
        <v>560</v>
      </c>
      <c r="M6774" t="s">
        <v>559</v>
      </c>
      <c r="N6774" s="8">
        <v>43412</v>
      </c>
      <c r="O6774">
        <v>0</v>
      </c>
      <c r="P6774">
        <v>0</v>
      </c>
      <c r="Q6774">
        <v>10189.909</v>
      </c>
      <c r="R6774">
        <v>1328.769</v>
      </c>
      <c r="S6774">
        <v>2.7679999999999998</v>
      </c>
      <c r="T6774">
        <v>33</v>
      </c>
      <c r="U6774">
        <v>4026.5729999999999</v>
      </c>
      <c r="V6774">
        <v>18</v>
      </c>
      <c r="W6774">
        <v>1.5660000000000001</v>
      </c>
      <c r="X6774">
        <v>2.5310000000000001</v>
      </c>
      <c r="Y6774" s="8">
        <v>43412</v>
      </c>
    </row>
    <row r="6775" spans="1:25" x14ac:dyDescent="0.25">
      <c r="A6775">
        <v>-111.97838179999999</v>
      </c>
      <c r="B6775">
        <v>33.078999840000002</v>
      </c>
      <c r="C6775" t="s">
        <v>563</v>
      </c>
      <c r="D6775" t="s">
        <v>562</v>
      </c>
      <c r="E6775" t="s">
        <v>561</v>
      </c>
      <c r="F6775">
        <v>4253</v>
      </c>
      <c r="G6775">
        <v>353</v>
      </c>
      <c r="H6775">
        <v>13.333</v>
      </c>
      <c r="I6775">
        <v>3.1819999999999999</v>
      </c>
      <c r="J6775">
        <v>1</v>
      </c>
      <c r="K6775">
        <v>1172.549</v>
      </c>
      <c r="L6775" t="s">
        <v>560</v>
      </c>
      <c r="M6775" t="s">
        <v>559</v>
      </c>
      <c r="N6775" s="8">
        <v>43412</v>
      </c>
      <c r="O6775">
        <v>0</v>
      </c>
      <c r="P6775">
        <v>0</v>
      </c>
      <c r="Q6775">
        <v>11546.425999999999</v>
      </c>
      <c r="R6775">
        <v>1086.559</v>
      </c>
      <c r="S6775">
        <v>2.2639999999999998</v>
      </c>
      <c r="T6775">
        <v>33</v>
      </c>
      <c r="U6775">
        <v>3292.6019999999999</v>
      </c>
      <c r="V6775">
        <v>18</v>
      </c>
      <c r="W6775">
        <v>2.17</v>
      </c>
      <c r="X6775">
        <v>3.5070000000000001</v>
      </c>
      <c r="Y6775" s="8">
        <v>43412</v>
      </c>
    </row>
    <row r="6776" spans="1:25" x14ac:dyDescent="0.25">
      <c r="A6776">
        <v>-111.97838468</v>
      </c>
      <c r="B6776">
        <v>33.079006790000001</v>
      </c>
      <c r="C6776" t="s">
        <v>563</v>
      </c>
      <c r="D6776" t="s">
        <v>562</v>
      </c>
      <c r="E6776" t="s">
        <v>561</v>
      </c>
      <c r="F6776">
        <v>4254</v>
      </c>
      <c r="G6776">
        <v>4</v>
      </c>
      <c r="H6776">
        <v>13.333</v>
      </c>
      <c r="I6776">
        <v>2.8220000000000001</v>
      </c>
      <c r="J6776">
        <v>1</v>
      </c>
      <c r="K6776">
        <v>1172.4639999999999</v>
      </c>
      <c r="L6776" t="s">
        <v>560</v>
      </c>
      <c r="M6776" t="s">
        <v>559</v>
      </c>
      <c r="N6776" s="8">
        <v>43412</v>
      </c>
      <c r="O6776">
        <v>0</v>
      </c>
      <c r="P6776">
        <v>0</v>
      </c>
      <c r="Q6776">
        <v>10156.365</v>
      </c>
      <c r="R6776">
        <v>1077.9960000000001</v>
      </c>
      <c r="S6776">
        <v>2.246</v>
      </c>
      <c r="T6776">
        <v>33</v>
      </c>
      <c r="U6776">
        <v>3266.654</v>
      </c>
      <c r="V6776">
        <v>18</v>
      </c>
      <c r="W6776">
        <v>1.9239999999999999</v>
      </c>
      <c r="X6776">
        <v>3.109</v>
      </c>
      <c r="Y6776" s="8">
        <v>43412</v>
      </c>
    </row>
    <row r="6777" spans="1:25" x14ac:dyDescent="0.25">
      <c r="A6777">
        <v>-111.97838400000001</v>
      </c>
      <c r="B6777">
        <v>33.079014770000001</v>
      </c>
      <c r="C6777" t="s">
        <v>563</v>
      </c>
      <c r="D6777" t="s">
        <v>562</v>
      </c>
      <c r="E6777" t="s">
        <v>561</v>
      </c>
      <c r="F6777">
        <v>4255</v>
      </c>
      <c r="G6777">
        <v>0</v>
      </c>
      <c r="H6777">
        <v>13.333</v>
      </c>
      <c r="I6777">
        <v>2.92</v>
      </c>
      <c r="J6777">
        <v>1</v>
      </c>
      <c r="K6777">
        <v>1172.48</v>
      </c>
      <c r="L6777" t="s">
        <v>560</v>
      </c>
      <c r="M6777" t="s">
        <v>559</v>
      </c>
      <c r="N6777" s="8">
        <v>43412</v>
      </c>
      <c r="O6777">
        <v>0</v>
      </c>
      <c r="P6777">
        <v>0</v>
      </c>
      <c r="Q6777">
        <v>9217.3009999999995</v>
      </c>
      <c r="R6777">
        <v>945.34699999999998</v>
      </c>
      <c r="S6777">
        <v>1.9690000000000001</v>
      </c>
      <c r="T6777">
        <v>33</v>
      </c>
      <c r="U6777">
        <v>2864.6869999999999</v>
      </c>
      <c r="V6777">
        <v>18</v>
      </c>
      <c r="W6777">
        <v>1.9910000000000001</v>
      </c>
      <c r="X6777">
        <v>3.218</v>
      </c>
      <c r="Y6777" s="8">
        <v>43412</v>
      </c>
    </row>
    <row r="6778" spans="1:25" x14ac:dyDescent="0.25">
      <c r="A6778">
        <v>-111.97838333999999</v>
      </c>
      <c r="B6778">
        <v>33.079022780000003</v>
      </c>
      <c r="C6778" t="s">
        <v>563</v>
      </c>
      <c r="D6778" t="s">
        <v>562</v>
      </c>
      <c r="E6778" t="s">
        <v>561</v>
      </c>
      <c r="F6778">
        <v>4256</v>
      </c>
      <c r="G6778">
        <v>2</v>
      </c>
      <c r="H6778">
        <v>13.333</v>
      </c>
      <c r="I6778">
        <v>2.9860000000000002</v>
      </c>
      <c r="J6778">
        <v>1</v>
      </c>
      <c r="K6778">
        <v>1172.4739999999999</v>
      </c>
      <c r="L6778" t="s">
        <v>560</v>
      </c>
      <c r="M6778" t="s">
        <v>559</v>
      </c>
      <c r="N6778" s="8">
        <v>43412</v>
      </c>
      <c r="O6778">
        <v>0</v>
      </c>
      <c r="P6778">
        <v>0</v>
      </c>
      <c r="Q6778">
        <v>9235.6980000000003</v>
      </c>
      <c r="R6778">
        <v>926.41499999999996</v>
      </c>
      <c r="S6778">
        <v>1.93</v>
      </c>
      <c r="T6778">
        <v>33</v>
      </c>
      <c r="U6778">
        <v>2807.3180000000002</v>
      </c>
      <c r="V6778">
        <v>18</v>
      </c>
      <c r="W6778">
        <v>2.036</v>
      </c>
      <c r="X6778">
        <v>3.29</v>
      </c>
      <c r="Y6778" s="8">
        <v>43412</v>
      </c>
    </row>
    <row r="6779" spans="1:25" x14ac:dyDescent="0.25">
      <c r="A6779">
        <v>-111.97838417</v>
      </c>
      <c r="B6779">
        <v>33.079029779999999</v>
      </c>
      <c r="C6779" t="s">
        <v>563</v>
      </c>
      <c r="D6779" t="s">
        <v>562</v>
      </c>
      <c r="E6779" t="s">
        <v>561</v>
      </c>
      <c r="F6779">
        <v>4257</v>
      </c>
      <c r="G6779">
        <v>1</v>
      </c>
      <c r="H6779">
        <v>13.333</v>
      </c>
      <c r="I6779">
        <v>2.625</v>
      </c>
      <c r="J6779">
        <v>1</v>
      </c>
      <c r="K6779">
        <v>1172.52</v>
      </c>
      <c r="L6779" t="s">
        <v>560</v>
      </c>
      <c r="M6779" t="s">
        <v>559</v>
      </c>
      <c r="N6779" s="8">
        <v>43412</v>
      </c>
      <c r="O6779">
        <v>0</v>
      </c>
      <c r="P6779">
        <v>0</v>
      </c>
      <c r="Q6779">
        <v>11213.686</v>
      </c>
      <c r="R6779">
        <v>1279.4870000000001</v>
      </c>
      <c r="S6779">
        <v>2.6659999999999999</v>
      </c>
      <c r="T6779">
        <v>33</v>
      </c>
      <c r="U6779">
        <v>3877.232</v>
      </c>
      <c r="V6779">
        <v>18</v>
      </c>
      <c r="W6779">
        <v>1.79</v>
      </c>
      <c r="X6779">
        <v>2.8919999999999999</v>
      </c>
      <c r="Y6779" s="8">
        <v>43412</v>
      </c>
    </row>
    <row r="6780" spans="1:25" x14ac:dyDescent="0.25">
      <c r="A6780">
        <v>-111.97838383</v>
      </c>
      <c r="B6780">
        <v>33.07903778</v>
      </c>
      <c r="C6780" t="s">
        <v>563</v>
      </c>
      <c r="D6780" t="s">
        <v>562</v>
      </c>
      <c r="E6780" t="s">
        <v>561</v>
      </c>
      <c r="F6780">
        <v>4258</v>
      </c>
      <c r="G6780">
        <v>359</v>
      </c>
      <c r="H6780">
        <v>13.333</v>
      </c>
      <c r="I6780">
        <v>2.8540000000000001</v>
      </c>
      <c r="J6780">
        <v>1</v>
      </c>
      <c r="K6780">
        <v>1172.4929999999999</v>
      </c>
      <c r="L6780" t="s">
        <v>560</v>
      </c>
      <c r="M6780" t="s">
        <v>559</v>
      </c>
      <c r="N6780" s="8">
        <v>43412</v>
      </c>
      <c r="O6780">
        <v>0</v>
      </c>
      <c r="P6780">
        <v>0</v>
      </c>
      <c r="Q6780">
        <v>11768.565000000001</v>
      </c>
      <c r="R6780">
        <v>1234.7570000000001</v>
      </c>
      <c r="S6780">
        <v>2.5720000000000001</v>
      </c>
      <c r="T6780">
        <v>33</v>
      </c>
      <c r="U6780">
        <v>3741.6880000000001</v>
      </c>
      <c r="V6780">
        <v>18</v>
      </c>
      <c r="W6780">
        <v>1.946</v>
      </c>
      <c r="X6780">
        <v>3.145</v>
      </c>
      <c r="Y6780" s="8">
        <v>43412</v>
      </c>
    </row>
    <row r="6781" spans="1:25" x14ac:dyDescent="0.25">
      <c r="A6781">
        <v>-111.97838317</v>
      </c>
      <c r="B6781">
        <v>33.079045780000001</v>
      </c>
      <c r="C6781" t="s">
        <v>563</v>
      </c>
      <c r="D6781" t="s">
        <v>562</v>
      </c>
      <c r="E6781" t="s">
        <v>561</v>
      </c>
      <c r="F6781">
        <v>4259</v>
      </c>
      <c r="G6781">
        <v>1</v>
      </c>
      <c r="H6781">
        <v>13.333</v>
      </c>
      <c r="I6781">
        <v>2.887</v>
      </c>
      <c r="J6781">
        <v>1</v>
      </c>
      <c r="K6781">
        <v>1172.549</v>
      </c>
      <c r="L6781" t="s">
        <v>560</v>
      </c>
      <c r="M6781" t="s">
        <v>559</v>
      </c>
      <c r="N6781" s="8">
        <v>43412</v>
      </c>
      <c r="O6781">
        <v>0</v>
      </c>
      <c r="P6781">
        <v>0</v>
      </c>
      <c r="Q6781">
        <v>12886.86</v>
      </c>
      <c r="R6781">
        <v>1336.7239999999999</v>
      </c>
      <c r="S6781">
        <v>2.7850000000000001</v>
      </c>
      <c r="T6781">
        <v>33</v>
      </c>
      <c r="U6781">
        <v>4050.6790000000001</v>
      </c>
      <c r="V6781">
        <v>18</v>
      </c>
      <c r="W6781">
        <v>1.9690000000000001</v>
      </c>
      <c r="X6781">
        <v>3.181</v>
      </c>
      <c r="Y6781" s="8">
        <v>43412</v>
      </c>
    </row>
    <row r="6782" spans="1:25" x14ac:dyDescent="0.25">
      <c r="A6782">
        <v>-111.97838351</v>
      </c>
      <c r="B6782">
        <v>33.079052789999999</v>
      </c>
      <c r="C6782" t="s">
        <v>563</v>
      </c>
      <c r="D6782" t="s">
        <v>562</v>
      </c>
      <c r="E6782" t="s">
        <v>561</v>
      </c>
      <c r="F6782">
        <v>4260</v>
      </c>
      <c r="G6782">
        <v>3</v>
      </c>
      <c r="H6782">
        <v>13.333</v>
      </c>
      <c r="I6782">
        <v>2.9529999999999998</v>
      </c>
      <c r="J6782">
        <v>1</v>
      </c>
      <c r="K6782">
        <v>1172.51</v>
      </c>
      <c r="L6782" t="s">
        <v>560</v>
      </c>
      <c r="M6782" t="s">
        <v>559</v>
      </c>
      <c r="N6782" s="8">
        <v>43412</v>
      </c>
      <c r="O6782">
        <v>0</v>
      </c>
      <c r="P6782">
        <v>0</v>
      </c>
      <c r="Q6782">
        <v>13237.777</v>
      </c>
      <c r="R6782">
        <v>1342.61</v>
      </c>
      <c r="S6782">
        <v>2.7970000000000002</v>
      </c>
      <c r="T6782">
        <v>33</v>
      </c>
      <c r="U6782">
        <v>4068.5149999999999</v>
      </c>
      <c r="V6782">
        <v>18</v>
      </c>
      <c r="W6782">
        <v>2.0129999999999999</v>
      </c>
      <c r="X6782">
        <v>3.254</v>
      </c>
      <c r="Y6782" s="8">
        <v>43412</v>
      </c>
    </row>
    <row r="6783" spans="1:25" x14ac:dyDescent="0.25">
      <c r="A6783">
        <v>-111.97838317</v>
      </c>
      <c r="B6783">
        <v>33.079060779999999</v>
      </c>
      <c r="C6783" t="s">
        <v>563</v>
      </c>
      <c r="D6783" t="s">
        <v>562</v>
      </c>
      <c r="E6783" t="s">
        <v>561</v>
      </c>
      <c r="F6783">
        <v>4261</v>
      </c>
      <c r="G6783">
        <v>1</v>
      </c>
      <c r="H6783">
        <v>13.333</v>
      </c>
      <c r="I6783">
        <v>2.7229999999999999</v>
      </c>
      <c r="J6783">
        <v>1</v>
      </c>
      <c r="K6783">
        <v>1172.48</v>
      </c>
      <c r="L6783" t="s">
        <v>560</v>
      </c>
      <c r="M6783" t="s">
        <v>559</v>
      </c>
      <c r="N6783" s="8">
        <v>43412</v>
      </c>
      <c r="O6783">
        <v>0</v>
      </c>
      <c r="P6783">
        <v>0</v>
      </c>
      <c r="Q6783">
        <v>11659.505999999999</v>
      </c>
      <c r="R6783">
        <v>1282.27</v>
      </c>
      <c r="S6783">
        <v>2.6709999999999998</v>
      </c>
      <c r="T6783">
        <v>33</v>
      </c>
      <c r="U6783">
        <v>3885.665</v>
      </c>
      <c r="V6783">
        <v>18</v>
      </c>
      <c r="W6783">
        <v>1.857</v>
      </c>
      <c r="X6783">
        <v>3.0009999999999999</v>
      </c>
      <c r="Y6783" s="8">
        <v>43412</v>
      </c>
    </row>
    <row r="6784" spans="1:25" x14ac:dyDescent="0.25">
      <c r="A6784">
        <v>-111.97838299999999</v>
      </c>
      <c r="B6784">
        <v>33.079068769999999</v>
      </c>
      <c r="C6784" t="s">
        <v>563</v>
      </c>
      <c r="D6784" t="s">
        <v>562</v>
      </c>
      <c r="E6784" t="s">
        <v>561</v>
      </c>
      <c r="F6784">
        <v>4262</v>
      </c>
      <c r="G6784">
        <v>0</v>
      </c>
      <c r="H6784">
        <v>13.333</v>
      </c>
      <c r="I6784">
        <v>2.887</v>
      </c>
      <c r="J6784">
        <v>1</v>
      </c>
      <c r="K6784">
        <v>1172.4670000000001</v>
      </c>
      <c r="L6784" t="s">
        <v>560</v>
      </c>
      <c r="M6784" t="s">
        <v>559</v>
      </c>
      <c r="N6784" s="8">
        <v>43412</v>
      </c>
      <c r="O6784">
        <v>0</v>
      </c>
      <c r="P6784">
        <v>0</v>
      </c>
      <c r="Q6784">
        <v>9601.5409999999993</v>
      </c>
      <c r="R6784">
        <v>995.94600000000003</v>
      </c>
      <c r="S6784">
        <v>2.0750000000000002</v>
      </c>
      <c r="T6784">
        <v>33</v>
      </c>
      <c r="U6784">
        <v>3018.0169999999998</v>
      </c>
      <c r="V6784">
        <v>18</v>
      </c>
      <c r="W6784">
        <v>1.9690000000000001</v>
      </c>
      <c r="X6784">
        <v>3.181</v>
      </c>
      <c r="Y6784" s="8">
        <v>43412</v>
      </c>
    </row>
    <row r="6785" spans="1:25" x14ac:dyDescent="0.25">
      <c r="A6785">
        <v>-111.97838317</v>
      </c>
      <c r="B6785">
        <v>33.079075779999997</v>
      </c>
      <c r="C6785" t="s">
        <v>563</v>
      </c>
      <c r="D6785" t="s">
        <v>562</v>
      </c>
      <c r="E6785" t="s">
        <v>561</v>
      </c>
      <c r="F6785">
        <v>4263</v>
      </c>
      <c r="G6785">
        <v>1</v>
      </c>
      <c r="H6785">
        <v>13.333</v>
      </c>
      <c r="I6785">
        <v>2.8220000000000001</v>
      </c>
      <c r="J6785">
        <v>1</v>
      </c>
      <c r="K6785">
        <v>1172.4570000000001</v>
      </c>
      <c r="L6785" t="s">
        <v>560</v>
      </c>
      <c r="M6785" t="s">
        <v>559</v>
      </c>
      <c r="N6785" s="8">
        <v>43412</v>
      </c>
      <c r="O6785">
        <v>0</v>
      </c>
      <c r="P6785">
        <v>0</v>
      </c>
      <c r="Q6785">
        <v>7496.9780000000001</v>
      </c>
      <c r="R6785">
        <v>795.72900000000004</v>
      </c>
      <c r="S6785">
        <v>1.6579999999999999</v>
      </c>
      <c r="T6785">
        <v>33</v>
      </c>
      <c r="U6785">
        <v>2411.299</v>
      </c>
      <c r="V6785">
        <v>18</v>
      </c>
      <c r="W6785">
        <v>1.9239999999999999</v>
      </c>
      <c r="X6785">
        <v>3.109</v>
      </c>
      <c r="Y6785" s="8">
        <v>43412</v>
      </c>
    </row>
    <row r="6786" spans="1:25" x14ac:dyDescent="0.25">
      <c r="A6786">
        <v>-111.97838283</v>
      </c>
      <c r="B6786">
        <v>33.079083779999998</v>
      </c>
      <c r="C6786" t="s">
        <v>563</v>
      </c>
      <c r="D6786" t="s">
        <v>562</v>
      </c>
      <c r="E6786" t="s">
        <v>561</v>
      </c>
      <c r="F6786">
        <v>4264</v>
      </c>
      <c r="G6786">
        <v>359</v>
      </c>
      <c r="H6786">
        <v>13.333</v>
      </c>
      <c r="I6786">
        <v>2.7559999999999998</v>
      </c>
      <c r="J6786">
        <v>1</v>
      </c>
      <c r="K6786">
        <v>1172.5</v>
      </c>
      <c r="L6786" t="s">
        <v>560</v>
      </c>
      <c r="M6786" t="s">
        <v>559</v>
      </c>
      <c r="N6786" s="8">
        <v>43412</v>
      </c>
      <c r="O6786">
        <v>0</v>
      </c>
      <c r="P6786">
        <v>0</v>
      </c>
      <c r="Q6786">
        <v>7275.06</v>
      </c>
      <c r="R6786">
        <v>790.56</v>
      </c>
      <c r="S6786">
        <v>1.647</v>
      </c>
      <c r="T6786">
        <v>33</v>
      </c>
      <c r="U6786">
        <v>2395.6350000000002</v>
      </c>
      <c r="V6786">
        <v>18</v>
      </c>
      <c r="W6786">
        <v>1.879</v>
      </c>
      <c r="X6786">
        <v>3.0369999999999999</v>
      </c>
      <c r="Y6786" s="8">
        <v>43412</v>
      </c>
    </row>
    <row r="6787" spans="1:25" x14ac:dyDescent="0.25">
      <c r="A6787">
        <v>-111.97838351</v>
      </c>
      <c r="B6787">
        <v>33.079090790000002</v>
      </c>
      <c r="C6787" t="s">
        <v>563</v>
      </c>
      <c r="D6787" t="s">
        <v>562</v>
      </c>
      <c r="E6787" t="s">
        <v>561</v>
      </c>
      <c r="F6787">
        <v>4265</v>
      </c>
      <c r="G6787">
        <v>3</v>
      </c>
      <c r="H6787">
        <v>13.333</v>
      </c>
      <c r="I6787">
        <v>2.7229999999999999</v>
      </c>
      <c r="J6787">
        <v>1</v>
      </c>
      <c r="K6787">
        <v>1172.51</v>
      </c>
      <c r="L6787" t="s">
        <v>560</v>
      </c>
      <c r="M6787" t="s">
        <v>559</v>
      </c>
      <c r="N6787" s="8">
        <v>43412</v>
      </c>
      <c r="O6787">
        <v>0</v>
      </c>
      <c r="P6787">
        <v>0</v>
      </c>
      <c r="Q6787">
        <v>8019.8559999999998</v>
      </c>
      <c r="R6787">
        <v>881.99400000000003</v>
      </c>
      <c r="S6787">
        <v>1.837</v>
      </c>
      <c r="T6787">
        <v>33</v>
      </c>
      <c r="U6787">
        <v>2672.71</v>
      </c>
      <c r="V6787">
        <v>18</v>
      </c>
      <c r="W6787">
        <v>1.857</v>
      </c>
      <c r="X6787">
        <v>3.0009999999999999</v>
      </c>
      <c r="Y6787" s="8">
        <v>43412</v>
      </c>
    </row>
    <row r="6788" spans="1:25" x14ac:dyDescent="0.25">
      <c r="A6788">
        <v>-111.97838217</v>
      </c>
      <c r="B6788">
        <v>33.079098780000002</v>
      </c>
      <c r="C6788" t="s">
        <v>563</v>
      </c>
      <c r="D6788" t="s">
        <v>562</v>
      </c>
      <c r="E6788" t="s">
        <v>561</v>
      </c>
      <c r="F6788">
        <v>4266</v>
      </c>
      <c r="G6788">
        <v>1</v>
      </c>
      <c r="H6788">
        <v>13.333</v>
      </c>
      <c r="I6788">
        <v>2.7890000000000001</v>
      </c>
      <c r="J6788">
        <v>1</v>
      </c>
      <c r="K6788">
        <v>1172.559</v>
      </c>
      <c r="L6788" t="s">
        <v>560</v>
      </c>
      <c r="M6788" t="s">
        <v>559</v>
      </c>
      <c r="N6788" s="8">
        <v>43412</v>
      </c>
      <c r="O6788">
        <v>0</v>
      </c>
      <c r="P6788">
        <v>0</v>
      </c>
      <c r="Q6788">
        <v>10101.781000000001</v>
      </c>
      <c r="R6788">
        <v>1084.817</v>
      </c>
      <c r="S6788">
        <v>2.2599999999999998</v>
      </c>
      <c r="T6788">
        <v>33</v>
      </c>
      <c r="U6788">
        <v>3287.3229999999999</v>
      </c>
      <c r="V6788">
        <v>18</v>
      </c>
      <c r="W6788">
        <v>1.901</v>
      </c>
      <c r="X6788">
        <v>3.073</v>
      </c>
      <c r="Y6788" s="8">
        <v>43412</v>
      </c>
    </row>
    <row r="6789" spans="1:25" x14ac:dyDescent="0.25">
      <c r="A6789">
        <v>-111.978382</v>
      </c>
      <c r="B6789">
        <v>33.079106770000003</v>
      </c>
      <c r="C6789" t="s">
        <v>563</v>
      </c>
      <c r="D6789" t="s">
        <v>562</v>
      </c>
      <c r="E6789" t="s">
        <v>561</v>
      </c>
      <c r="F6789">
        <v>4267</v>
      </c>
      <c r="G6789">
        <v>0</v>
      </c>
      <c r="H6789">
        <v>13.333</v>
      </c>
      <c r="I6789">
        <v>2.8220000000000001</v>
      </c>
      <c r="J6789">
        <v>1</v>
      </c>
      <c r="K6789">
        <v>1172.51</v>
      </c>
      <c r="L6789" t="s">
        <v>560</v>
      </c>
      <c r="M6789" t="s">
        <v>559</v>
      </c>
      <c r="N6789" s="8">
        <v>43412</v>
      </c>
      <c r="O6789">
        <v>0</v>
      </c>
      <c r="P6789">
        <v>0</v>
      </c>
      <c r="Q6789">
        <v>10953.267</v>
      </c>
      <c r="R6789">
        <v>1162.579</v>
      </c>
      <c r="S6789">
        <v>2.4220000000000002</v>
      </c>
      <c r="T6789">
        <v>33</v>
      </c>
      <c r="U6789">
        <v>3522.9670000000001</v>
      </c>
      <c r="V6789">
        <v>18</v>
      </c>
      <c r="W6789">
        <v>1.9239999999999999</v>
      </c>
      <c r="X6789">
        <v>3.109</v>
      </c>
      <c r="Y6789" s="8">
        <v>43412</v>
      </c>
    </row>
    <row r="6790" spans="1:25" x14ac:dyDescent="0.25">
      <c r="A6790">
        <v>-111.97838217</v>
      </c>
      <c r="B6790">
        <v>33.07911378</v>
      </c>
      <c r="C6790" t="s">
        <v>563</v>
      </c>
      <c r="D6790" t="s">
        <v>562</v>
      </c>
      <c r="E6790" t="s">
        <v>561</v>
      </c>
      <c r="F6790">
        <v>4268</v>
      </c>
      <c r="G6790">
        <v>1</v>
      </c>
      <c r="H6790">
        <v>13.333</v>
      </c>
      <c r="I6790">
        <v>2.7890000000000001</v>
      </c>
      <c r="J6790">
        <v>1</v>
      </c>
      <c r="K6790">
        <v>1172.566</v>
      </c>
      <c r="L6790" t="s">
        <v>560</v>
      </c>
      <c r="M6790" t="s">
        <v>559</v>
      </c>
      <c r="N6790" s="8">
        <v>43412</v>
      </c>
      <c r="O6790">
        <v>0</v>
      </c>
      <c r="P6790">
        <v>0</v>
      </c>
      <c r="Q6790">
        <v>11961.566999999999</v>
      </c>
      <c r="R6790">
        <v>1284.5360000000001</v>
      </c>
      <c r="S6790">
        <v>2.6760000000000002</v>
      </c>
      <c r="T6790">
        <v>33</v>
      </c>
      <c r="U6790">
        <v>3892.5349999999999</v>
      </c>
      <c r="V6790">
        <v>18</v>
      </c>
      <c r="W6790">
        <v>1.901</v>
      </c>
      <c r="X6790">
        <v>3.073</v>
      </c>
      <c r="Y6790" s="8">
        <v>43412</v>
      </c>
    </row>
    <row r="6791" spans="1:25" x14ac:dyDescent="0.25">
      <c r="A6791">
        <v>-111.97838234</v>
      </c>
      <c r="B6791">
        <v>33.079121780000001</v>
      </c>
      <c r="C6791" t="s">
        <v>563</v>
      </c>
      <c r="D6791" t="s">
        <v>562</v>
      </c>
      <c r="E6791" t="s">
        <v>561</v>
      </c>
      <c r="F6791">
        <v>4269</v>
      </c>
      <c r="G6791">
        <v>2</v>
      </c>
      <c r="H6791">
        <v>13.333</v>
      </c>
      <c r="I6791">
        <v>2.7229999999999999</v>
      </c>
      <c r="J6791">
        <v>1</v>
      </c>
      <c r="K6791">
        <v>1172.566</v>
      </c>
      <c r="L6791" t="s">
        <v>560</v>
      </c>
      <c r="M6791" t="s">
        <v>559</v>
      </c>
      <c r="N6791" s="8">
        <v>43412</v>
      </c>
      <c r="O6791">
        <v>0</v>
      </c>
      <c r="P6791">
        <v>0</v>
      </c>
      <c r="Q6791">
        <v>12598.79</v>
      </c>
      <c r="R6791">
        <v>1385.569</v>
      </c>
      <c r="S6791">
        <v>2.887</v>
      </c>
      <c r="T6791">
        <v>33</v>
      </c>
      <c r="U6791">
        <v>4198.6930000000002</v>
      </c>
      <c r="V6791">
        <v>18</v>
      </c>
      <c r="W6791">
        <v>1.857</v>
      </c>
      <c r="X6791">
        <v>3.0009999999999999</v>
      </c>
      <c r="Y6791" s="8">
        <v>43412</v>
      </c>
    </row>
    <row r="6792" spans="1:25" x14ac:dyDescent="0.25">
      <c r="A6792">
        <v>-111.97838149</v>
      </c>
      <c r="B6792">
        <v>33.079129790000003</v>
      </c>
      <c r="C6792" t="s">
        <v>563</v>
      </c>
      <c r="D6792" t="s">
        <v>562</v>
      </c>
      <c r="E6792" t="s">
        <v>561</v>
      </c>
      <c r="F6792">
        <v>4270</v>
      </c>
      <c r="G6792">
        <v>357</v>
      </c>
      <c r="H6792">
        <v>13.333</v>
      </c>
      <c r="I6792">
        <v>2.657</v>
      </c>
      <c r="J6792">
        <v>1</v>
      </c>
      <c r="K6792">
        <v>1172.49</v>
      </c>
      <c r="L6792" t="s">
        <v>560</v>
      </c>
      <c r="M6792" t="s">
        <v>559</v>
      </c>
      <c r="N6792" s="8">
        <v>43412</v>
      </c>
      <c r="O6792">
        <v>0</v>
      </c>
      <c r="P6792">
        <v>0</v>
      </c>
      <c r="Q6792">
        <v>12422.368</v>
      </c>
      <c r="R6792">
        <v>1399.8989999999999</v>
      </c>
      <c r="S6792">
        <v>2.9159999999999999</v>
      </c>
      <c r="T6792">
        <v>33</v>
      </c>
      <c r="U6792">
        <v>4242.1180000000004</v>
      </c>
      <c r="V6792">
        <v>18</v>
      </c>
      <c r="W6792">
        <v>1.8120000000000001</v>
      </c>
      <c r="X6792">
        <v>2.9279999999999999</v>
      </c>
      <c r="Y6792" s="8">
        <v>43412</v>
      </c>
    </row>
    <row r="6793" spans="1:25" x14ac:dyDescent="0.25">
      <c r="A6793">
        <v>-111.97838149</v>
      </c>
      <c r="B6793">
        <v>33.07913679</v>
      </c>
      <c r="C6793" t="s">
        <v>563</v>
      </c>
      <c r="D6793" t="s">
        <v>562</v>
      </c>
      <c r="E6793" t="s">
        <v>561</v>
      </c>
      <c r="F6793">
        <v>4271</v>
      </c>
      <c r="G6793">
        <v>357</v>
      </c>
      <c r="H6793">
        <v>13.333</v>
      </c>
      <c r="I6793">
        <v>2.8540000000000001</v>
      </c>
      <c r="J6793">
        <v>1</v>
      </c>
      <c r="K6793">
        <v>1172.51</v>
      </c>
      <c r="L6793" t="s">
        <v>560</v>
      </c>
      <c r="M6793" t="s">
        <v>559</v>
      </c>
      <c r="N6793" s="8">
        <v>43412</v>
      </c>
      <c r="O6793">
        <v>0</v>
      </c>
      <c r="P6793">
        <v>0</v>
      </c>
      <c r="Q6793">
        <v>11130.019</v>
      </c>
      <c r="R6793">
        <v>1167.761</v>
      </c>
      <c r="S6793">
        <v>2.4329999999999998</v>
      </c>
      <c r="T6793">
        <v>33</v>
      </c>
      <c r="U6793">
        <v>3538.67</v>
      </c>
      <c r="V6793">
        <v>18</v>
      </c>
      <c r="W6793">
        <v>1.946</v>
      </c>
      <c r="X6793">
        <v>3.145</v>
      </c>
      <c r="Y6793" s="8">
        <v>43412</v>
      </c>
    </row>
    <row r="6794" spans="1:25" x14ac:dyDescent="0.25">
      <c r="A6794">
        <v>-111.97838234</v>
      </c>
      <c r="B6794">
        <v>33.07914478</v>
      </c>
      <c r="C6794" t="s">
        <v>563</v>
      </c>
      <c r="D6794" t="s">
        <v>562</v>
      </c>
      <c r="E6794" t="s">
        <v>561</v>
      </c>
      <c r="F6794">
        <v>4272</v>
      </c>
      <c r="G6794">
        <v>2</v>
      </c>
      <c r="H6794">
        <v>13.333</v>
      </c>
      <c r="I6794">
        <v>2.69</v>
      </c>
      <c r="J6794">
        <v>1</v>
      </c>
      <c r="K6794">
        <v>1172.5</v>
      </c>
      <c r="L6794" t="s">
        <v>560</v>
      </c>
      <c r="M6794" t="s">
        <v>559</v>
      </c>
      <c r="N6794" s="8">
        <v>43412</v>
      </c>
      <c r="O6794">
        <v>0</v>
      </c>
      <c r="P6794">
        <v>0</v>
      </c>
      <c r="Q6794">
        <v>11947.411</v>
      </c>
      <c r="R6794">
        <v>1329.9559999999999</v>
      </c>
      <c r="S6794">
        <v>2.7709999999999999</v>
      </c>
      <c r="T6794">
        <v>33</v>
      </c>
      <c r="U6794">
        <v>4030.1689999999999</v>
      </c>
      <c r="V6794">
        <v>18</v>
      </c>
      <c r="W6794">
        <v>1.8340000000000001</v>
      </c>
      <c r="X6794">
        <v>2.964</v>
      </c>
      <c r="Y6794" s="8">
        <v>43412</v>
      </c>
    </row>
    <row r="6795" spans="1:25" x14ac:dyDescent="0.25">
      <c r="A6795">
        <v>-111.97838217</v>
      </c>
      <c r="B6795">
        <v>33.079152780000001</v>
      </c>
      <c r="C6795" t="s">
        <v>563</v>
      </c>
      <c r="D6795" t="s">
        <v>562</v>
      </c>
      <c r="E6795" t="s">
        <v>561</v>
      </c>
      <c r="F6795">
        <v>4273</v>
      </c>
      <c r="G6795">
        <v>1</v>
      </c>
      <c r="H6795">
        <v>13.333</v>
      </c>
      <c r="I6795">
        <v>2.69</v>
      </c>
      <c r="J6795">
        <v>1</v>
      </c>
      <c r="K6795">
        <v>1172.5329999999999</v>
      </c>
      <c r="L6795" t="s">
        <v>560</v>
      </c>
      <c r="M6795" t="s">
        <v>559</v>
      </c>
      <c r="N6795" s="8">
        <v>43412</v>
      </c>
      <c r="O6795">
        <v>0</v>
      </c>
      <c r="P6795">
        <v>0</v>
      </c>
      <c r="Q6795">
        <v>10908.541999999999</v>
      </c>
      <c r="R6795">
        <v>1214.3119999999999</v>
      </c>
      <c r="S6795">
        <v>2.5299999999999998</v>
      </c>
      <c r="T6795">
        <v>33</v>
      </c>
      <c r="U6795">
        <v>3679.732</v>
      </c>
      <c r="V6795">
        <v>18</v>
      </c>
      <c r="W6795">
        <v>1.8340000000000001</v>
      </c>
      <c r="X6795">
        <v>2.964</v>
      </c>
      <c r="Y6795" s="8">
        <v>43412</v>
      </c>
    </row>
    <row r="6796" spans="1:25" x14ac:dyDescent="0.25">
      <c r="A6796">
        <v>-111.97838066</v>
      </c>
      <c r="B6796">
        <v>33.079159779999998</v>
      </c>
      <c r="C6796" t="s">
        <v>563</v>
      </c>
      <c r="D6796" t="s">
        <v>562</v>
      </c>
      <c r="E6796" t="s">
        <v>561</v>
      </c>
      <c r="F6796">
        <v>4274</v>
      </c>
      <c r="G6796">
        <v>358</v>
      </c>
      <c r="H6796">
        <v>13.333</v>
      </c>
      <c r="I6796">
        <v>2.887</v>
      </c>
      <c r="J6796">
        <v>1</v>
      </c>
      <c r="K6796">
        <v>1172.5820000000001</v>
      </c>
      <c r="L6796" t="s">
        <v>560</v>
      </c>
      <c r="M6796" t="s">
        <v>559</v>
      </c>
      <c r="N6796" s="8">
        <v>43412</v>
      </c>
      <c r="O6796">
        <v>0</v>
      </c>
      <c r="P6796">
        <v>0</v>
      </c>
      <c r="Q6796">
        <v>10117.589</v>
      </c>
      <c r="R6796">
        <v>1049.4739999999999</v>
      </c>
      <c r="S6796">
        <v>2.1859999999999999</v>
      </c>
      <c r="T6796">
        <v>33</v>
      </c>
      <c r="U6796">
        <v>3180.2240000000002</v>
      </c>
      <c r="V6796">
        <v>18</v>
      </c>
      <c r="W6796">
        <v>1.9690000000000001</v>
      </c>
      <c r="X6796">
        <v>3.181</v>
      </c>
      <c r="Y6796" s="8">
        <v>43412</v>
      </c>
    </row>
    <row r="6797" spans="1:25" x14ac:dyDescent="0.25">
      <c r="A6797">
        <v>-111.97838168</v>
      </c>
      <c r="B6797">
        <v>33.07916779</v>
      </c>
      <c r="C6797" t="s">
        <v>563</v>
      </c>
      <c r="D6797" t="s">
        <v>562</v>
      </c>
      <c r="E6797" t="s">
        <v>561</v>
      </c>
      <c r="F6797">
        <v>4275</v>
      </c>
      <c r="G6797">
        <v>4</v>
      </c>
      <c r="H6797">
        <v>13.333</v>
      </c>
      <c r="I6797">
        <v>2.625</v>
      </c>
      <c r="J6797">
        <v>1</v>
      </c>
      <c r="K6797">
        <v>1172.5</v>
      </c>
      <c r="L6797" t="s">
        <v>560</v>
      </c>
      <c r="M6797" t="s">
        <v>559</v>
      </c>
      <c r="N6797" s="8">
        <v>43412</v>
      </c>
      <c r="O6797">
        <v>0</v>
      </c>
      <c r="P6797">
        <v>0</v>
      </c>
      <c r="Q6797">
        <v>11887.043</v>
      </c>
      <c r="R6797">
        <v>1356.317</v>
      </c>
      <c r="S6797">
        <v>2.8260000000000001</v>
      </c>
      <c r="T6797">
        <v>33</v>
      </c>
      <c r="U6797">
        <v>4110.0510000000004</v>
      </c>
      <c r="V6797">
        <v>18</v>
      </c>
      <c r="W6797">
        <v>1.79</v>
      </c>
      <c r="X6797">
        <v>2.8919999999999999</v>
      </c>
      <c r="Y6797" s="8">
        <v>43412</v>
      </c>
    </row>
    <row r="6798" spans="1:25" x14ac:dyDescent="0.25">
      <c r="A6798">
        <v>-111.97838097</v>
      </c>
      <c r="B6798">
        <v>33.079175820000003</v>
      </c>
      <c r="C6798" t="s">
        <v>563</v>
      </c>
      <c r="D6798" t="s">
        <v>562</v>
      </c>
      <c r="E6798" t="s">
        <v>561</v>
      </c>
      <c r="F6798">
        <v>4276</v>
      </c>
      <c r="G6798">
        <v>354</v>
      </c>
      <c r="H6798">
        <v>13.333</v>
      </c>
      <c r="I6798">
        <v>2.92</v>
      </c>
      <c r="J6798">
        <v>1</v>
      </c>
      <c r="K6798">
        <v>1172.4570000000001</v>
      </c>
      <c r="L6798" t="s">
        <v>560</v>
      </c>
      <c r="M6798" t="s">
        <v>559</v>
      </c>
      <c r="N6798" s="8">
        <v>43412</v>
      </c>
      <c r="O6798">
        <v>0</v>
      </c>
      <c r="P6798">
        <v>0</v>
      </c>
      <c r="Q6798">
        <v>12928.004999999999</v>
      </c>
      <c r="R6798">
        <v>1325.925</v>
      </c>
      <c r="S6798">
        <v>2.762</v>
      </c>
      <c r="T6798">
        <v>33</v>
      </c>
      <c r="U6798">
        <v>4017.953</v>
      </c>
      <c r="V6798">
        <v>18</v>
      </c>
      <c r="W6798">
        <v>1.9910000000000001</v>
      </c>
      <c r="X6798">
        <v>3.218</v>
      </c>
      <c r="Y6798" s="8">
        <v>43412</v>
      </c>
    </row>
    <row r="6799" spans="1:25" x14ac:dyDescent="0.25">
      <c r="A6799">
        <v>-111.97838217</v>
      </c>
      <c r="B6799">
        <v>33.079182779999996</v>
      </c>
      <c r="C6799" t="s">
        <v>563</v>
      </c>
      <c r="D6799" t="s">
        <v>562</v>
      </c>
      <c r="E6799" t="s">
        <v>561</v>
      </c>
      <c r="F6799">
        <v>4277</v>
      </c>
      <c r="G6799">
        <v>1</v>
      </c>
      <c r="H6799">
        <v>13.333</v>
      </c>
      <c r="I6799">
        <v>2.7229999999999999</v>
      </c>
      <c r="J6799">
        <v>1</v>
      </c>
      <c r="K6799">
        <v>1172.4570000000001</v>
      </c>
      <c r="L6799" t="s">
        <v>560</v>
      </c>
      <c r="M6799" t="s">
        <v>559</v>
      </c>
      <c r="N6799" s="8">
        <v>43412</v>
      </c>
      <c r="O6799">
        <v>0</v>
      </c>
      <c r="P6799">
        <v>0</v>
      </c>
      <c r="Q6799">
        <v>12788.541999999999</v>
      </c>
      <c r="R6799">
        <v>1406.4369999999999</v>
      </c>
      <c r="S6799">
        <v>2.93</v>
      </c>
      <c r="T6799">
        <v>33</v>
      </c>
      <c r="U6799">
        <v>4261.93</v>
      </c>
      <c r="V6799">
        <v>18</v>
      </c>
      <c r="W6799">
        <v>1.857</v>
      </c>
      <c r="X6799">
        <v>3.0009999999999999</v>
      </c>
      <c r="Y6799" s="8">
        <v>43412</v>
      </c>
    </row>
    <row r="6800" spans="1:25" x14ac:dyDescent="0.25">
      <c r="A6800">
        <v>-111.97838083000001</v>
      </c>
      <c r="B6800">
        <v>33.079190779999998</v>
      </c>
      <c r="C6800" t="s">
        <v>563</v>
      </c>
      <c r="D6800" t="s">
        <v>562</v>
      </c>
      <c r="E6800" t="s">
        <v>561</v>
      </c>
      <c r="F6800">
        <v>4278</v>
      </c>
      <c r="G6800">
        <v>359</v>
      </c>
      <c r="H6800">
        <v>13.333</v>
      </c>
      <c r="I6800">
        <v>2.7890000000000001</v>
      </c>
      <c r="J6800">
        <v>1</v>
      </c>
      <c r="K6800">
        <v>1172.4639999999999</v>
      </c>
      <c r="L6800" t="s">
        <v>560</v>
      </c>
      <c r="M6800" t="s">
        <v>559</v>
      </c>
      <c r="N6800" s="8">
        <v>43412</v>
      </c>
      <c r="O6800">
        <v>0</v>
      </c>
      <c r="P6800">
        <v>0</v>
      </c>
      <c r="Q6800">
        <v>13717.306</v>
      </c>
      <c r="R6800">
        <v>1473.0830000000001</v>
      </c>
      <c r="S6800">
        <v>3.069</v>
      </c>
      <c r="T6800">
        <v>33</v>
      </c>
      <c r="U6800">
        <v>4463.8869999999997</v>
      </c>
      <c r="V6800">
        <v>18</v>
      </c>
      <c r="W6800">
        <v>1.901</v>
      </c>
      <c r="X6800">
        <v>3.073</v>
      </c>
      <c r="Y6800" s="8">
        <v>43412</v>
      </c>
    </row>
    <row r="6801" spans="1:25" x14ac:dyDescent="0.25">
      <c r="A6801">
        <v>-111.97838234</v>
      </c>
      <c r="B6801">
        <v>33.079197780000001</v>
      </c>
      <c r="C6801" t="s">
        <v>563</v>
      </c>
      <c r="D6801" t="s">
        <v>562</v>
      </c>
      <c r="E6801" t="s">
        <v>561</v>
      </c>
      <c r="F6801">
        <v>4279</v>
      </c>
      <c r="G6801">
        <v>2</v>
      </c>
      <c r="H6801">
        <v>13.333</v>
      </c>
      <c r="I6801">
        <v>2.69</v>
      </c>
      <c r="J6801">
        <v>1</v>
      </c>
      <c r="K6801">
        <v>1172.53</v>
      </c>
      <c r="L6801" t="s">
        <v>560</v>
      </c>
      <c r="M6801" t="s">
        <v>559</v>
      </c>
      <c r="N6801" s="8">
        <v>43412</v>
      </c>
      <c r="O6801">
        <v>0</v>
      </c>
      <c r="P6801">
        <v>0</v>
      </c>
      <c r="Q6801">
        <v>13561.759</v>
      </c>
      <c r="R6801">
        <v>1509.6610000000001</v>
      </c>
      <c r="S6801">
        <v>3.145</v>
      </c>
      <c r="T6801">
        <v>33</v>
      </c>
      <c r="U6801">
        <v>4574.7299999999996</v>
      </c>
      <c r="V6801">
        <v>18</v>
      </c>
      <c r="W6801">
        <v>1.8340000000000001</v>
      </c>
      <c r="X6801">
        <v>2.964</v>
      </c>
      <c r="Y6801" s="8">
        <v>43412</v>
      </c>
    </row>
    <row r="6802" spans="1:25" x14ac:dyDescent="0.25">
      <c r="A6802">
        <v>-111.97838183</v>
      </c>
      <c r="B6802">
        <v>33.079205780000002</v>
      </c>
      <c r="C6802" t="s">
        <v>563</v>
      </c>
      <c r="D6802" t="s">
        <v>562</v>
      </c>
      <c r="E6802" t="s">
        <v>561</v>
      </c>
      <c r="F6802">
        <v>4280</v>
      </c>
      <c r="G6802">
        <v>359</v>
      </c>
      <c r="H6802">
        <v>13.333</v>
      </c>
      <c r="I6802">
        <v>2.8220000000000001</v>
      </c>
      <c r="J6802">
        <v>1</v>
      </c>
      <c r="K6802">
        <v>1172.431</v>
      </c>
      <c r="L6802" t="s">
        <v>560</v>
      </c>
      <c r="M6802" t="s">
        <v>559</v>
      </c>
      <c r="N6802" s="8">
        <v>43412</v>
      </c>
      <c r="O6802">
        <v>0</v>
      </c>
      <c r="P6802">
        <v>0</v>
      </c>
      <c r="Q6802">
        <v>14117.189</v>
      </c>
      <c r="R6802">
        <v>1498.3979999999999</v>
      </c>
      <c r="S6802">
        <v>3.1219999999999999</v>
      </c>
      <c r="T6802">
        <v>33</v>
      </c>
      <c r="U6802">
        <v>4540.5990000000002</v>
      </c>
      <c r="V6802">
        <v>18</v>
      </c>
      <c r="W6802">
        <v>1.9239999999999999</v>
      </c>
      <c r="X6802">
        <v>3.109</v>
      </c>
      <c r="Y6802" s="8">
        <v>43412</v>
      </c>
    </row>
    <row r="6803" spans="1:25" x14ac:dyDescent="0.25">
      <c r="A6803">
        <v>-111.97838217</v>
      </c>
      <c r="B6803">
        <v>33.079213780000003</v>
      </c>
      <c r="C6803" t="s">
        <v>563</v>
      </c>
      <c r="D6803" t="s">
        <v>562</v>
      </c>
      <c r="E6803" t="s">
        <v>561</v>
      </c>
      <c r="F6803">
        <v>4281</v>
      </c>
      <c r="G6803">
        <v>1</v>
      </c>
      <c r="H6803">
        <v>13.333</v>
      </c>
      <c r="I6803">
        <v>2.69</v>
      </c>
      <c r="J6803">
        <v>1</v>
      </c>
      <c r="K6803">
        <v>1172.461</v>
      </c>
      <c r="L6803" t="s">
        <v>560</v>
      </c>
      <c r="M6803" t="s">
        <v>559</v>
      </c>
      <c r="N6803" s="8">
        <v>43412</v>
      </c>
      <c r="O6803">
        <v>0</v>
      </c>
      <c r="P6803">
        <v>0</v>
      </c>
      <c r="Q6803">
        <v>14481.876</v>
      </c>
      <c r="R6803">
        <v>1612.086</v>
      </c>
      <c r="S6803">
        <v>3.359</v>
      </c>
      <c r="T6803">
        <v>33</v>
      </c>
      <c r="U6803">
        <v>4885.1090000000004</v>
      </c>
      <c r="V6803">
        <v>18</v>
      </c>
      <c r="W6803">
        <v>1.8340000000000001</v>
      </c>
      <c r="X6803">
        <v>2.964</v>
      </c>
      <c r="Y6803" s="8">
        <v>43412</v>
      </c>
    </row>
    <row r="6804" spans="1:25" x14ac:dyDescent="0.25">
      <c r="A6804">
        <v>-111.97838183</v>
      </c>
      <c r="B6804">
        <v>33.07922078</v>
      </c>
      <c r="C6804" t="s">
        <v>563</v>
      </c>
      <c r="D6804" t="s">
        <v>562</v>
      </c>
      <c r="E6804" t="s">
        <v>561</v>
      </c>
      <c r="F6804">
        <v>4282</v>
      </c>
      <c r="G6804">
        <v>359</v>
      </c>
      <c r="H6804">
        <v>13.333</v>
      </c>
      <c r="I6804">
        <v>2.7890000000000001</v>
      </c>
      <c r="J6804">
        <v>1</v>
      </c>
      <c r="K6804">
        <v>1172.356</v>
      </c>
      <c r="L6804" t="s">
        <v>560</v>
      </c>
      <c r="M6804" t="s">
        <v>559</v>
      </c>
      <c r="N6804" s="8">
        <v>43412</v>
      </c>
      <c r="O6804">
        <v>0</v>
      </c>
      <c r="P6804">
        <v>0</v>
      </c>
      <c r="Q6804">
        <v>16888.003000000001</v>
      </c>
      <c r="R6804">
        <v>1813.58</v>
      </c>
      <c r="S6804">
        <v>3.778</v>
      </c>
      <c r="T6804">
        <v>33</v>
      </c>
      <c r="U6804">
        <v>5495.6959999999999</v>
      </c>
      <c r="V6804">
        <v>18</v>
      </c>
      <c r="W6804">
        <v>1.901</v>
      </c>
      <c r="X6804">
        <v>3.073</v>
      </c>
      <c r="Y6804" s="8">
        <v>43412</v>
      </c>
    </row>
    <row r="6805" spans="1:25" x14ac:dyDescent="0.25">
      <c r="A6805">
        <v>-111.97838168</v>
      </c>
      <c r="B6805">
        <v>33.079228790000002</v>
      </c>
      <c r="C6805" t="s">
        <v>563</v>
      </c>
      <c r="D6805" t="s">
        <v>562</v>
      </c>
      <c r="E6805" t="s">
        <v>561</v>
      </c>
      <c r="F6805">
        <v>4283</v>
      </c>
      <c r="G6805">
        <v>4</v>
      </c>
      <c r="H6805">
        <v>13.333</v>
      </c>
      <c r="I6805">
        <v>2.657</v>
      </c>
      <c r="J6805">
        <v>1</v>
      </c>
      <c r="K6805">
        <v>1172.4280000000001</v>
      </c>
      <c r="L6805" t="s">
        <v>560</v>
      </c>
      <c r="M6805" t="s">
        <v>559</v>
      </c>
      <c r="N6805" s="8">
        <v>43412</v>
      </c>
      <c r="O6805">
        <v>0</v>
      </c>
      <c r="P6805">
        <v>0</v>
      </c>
      <c r="Q6805">
        <v>14112.562</v>
      </c>
      <c r="R6805">
        <v>1590.37</v>
      </c>
      <c r="S6805">
        <v>3.3130000000000002</v>
      </c>
      <c r="T6805">
        <v>33</v>
      </c>
      <c r="U6805">
        <v>4819.3019999999997</v>
      </c>
      <c r="V6805">
        <v>18</v>
      </c>
      <c r="W6805">
        <v>1.8120000000000001</v>
      </c>
      <c r="X6805">
        <v>2.9279999999999999</v>
      </c>
      <c r="Y6805" s="8">
        <v>43412</v>
      </c>
    </row>
    <row r="6806" spans="1:25" x14ac:dyDescent="0.25">
      <c r="A6806">
        <v>-111.97838134</v>
      </c>
      <c r="B6806">
        <v>33.079235779999998</v>
      </c>
      <c r="C6806" t="s">
        <v>563</v>
      </c>
      <c r="D6806" t="s">
        <v>562</v>
      </c>
      <c r="E6806" t="s">
        <v>561</v>
      </c>
      <c r="F6806">
        <v>4284</v>
      </c>
      <c r="G6806">
        <v>2</v>
      </c>
      <c r="H6806">
        <v>13.333</v>
      </c>
      <c r="I6806">
        <v>2.8540000000000001</v>
      </c>
      <c r="J6806">
        <v>1</v>
      </c>
      <c r="K6806">
        <v>1172.51</v>
      </c>
      <c r="L6806" t="s">
        <v>560</v>
      </c>
      <c r="M6806" t="s">
        <v>559</v>
      </c>
      <c r="N6806" s="8">
        <v>43412</v>
      </c>
      <c r="O6806">
        <v>0</v>
      </c>
      <c r="P6806">
        <v>0</v>
      </c>
      <c r="Q6806">
        <v>11736.067999999999</v>
      </c>
      <c r="R6806">
        <v>1231.348</v>
      </c>
      <c r="S6806">
        <v>2.5649999999999999</v>
      </c>
      <c r="T6806">
        <v>33</v>
      </c>
      <c r="U6806">
        <v>3731.3560000000002</v>
      </c>
      <c r="V6806">
        <v>18</v>
      </c>
      <c r="W6806">
        <v>1.946</v>
      </c>
      <c r="X6806">
        <v>3.145</v>
      </c>
      <c r="Y6806" s="8">
        <v>43412</v>
      </c>
    </row>
    <row r="6807" spans="1:25" x14ac:dyDescent="0.25">
      <c r="A6807">
        <v>-111.97838134</v>
      </c>
      <c r="B6807">
        <v>33.079243779999999</v>
      </c>
      <c r="C6807" t="s">
        <v>563</v>
      </c>
      <c r="D6807" t="s">
        <v>562</v>
      </c>
      <c r="E6807" t="s">
        <v>561</v>
      </c>
      <c r="F6807">
        <v>4285</v>
      </c>
      <c r="G6807">
        <v>2</v>
      </c>
      <c r="H6807">
        <v>13.333</v>
      </c>
      <c r="I6807">
        <v>2.887</v>
      </c>
      <c r="J6807">
        <v>1</v>
      </c>
      <c r="K6807">
        <v>1172.4670000000001</v>
      </c>
      <c r="L6807" t="s">
        <v>560</v>
      </c>
      <c r="M6807" t="s">
        <v>559</v>
      </c>
      <c r="N6807" s="8">
        <v>43412</v>
      </c>
      <c r="O6807">
        <v>0</v>
      </c>
      <c r="P6807">
        <v>0</v>
      </c>
      <c r="Q6807">
        <v>9833.3189999999995</v>
      </c>
      <c r="R6807">
        <v>1019.987</v>
      </c>
      <c r="S6807">
        <v>2.125</v>
      </c>
      <c r="T6807">
        <v>33</v>
      </c>
      <c r="U6807">
        <v>3090.87</v>
      </c>
      <c r="V6807">
        <v>18</v>
      </c>
      <c r="W6807">
        <v>1.9690000000000001</v>
      </c>
      <c r="X6807">
        <v>3.181</v>
      </c>
      <c r="Y6807" s="8">
        <v>43412</v>
      </c>
    </row>
    <row r="6808" spans="1:25" x14ac:dyDescent="0.25">
      <c r="A6808">
        <v>-111.97838083000001</v>
      </c>
      <c r="B6808">
        <v>33.079250780000002</v>
      </c>
      <c r="C6808" t="s">
        <v>563</v>
      </c>
      <c r="D6808" t="s">
        <v>562</v>
      </c>
      <c r="E6808" t="s">
        <v>561</v>
      </c>
      <c r="F6808">
        <v>4286</v>
      </c>
      <c r="G6808">
        <v>359</v>
      </c>
      <c r="H6808">
        <v>13.333</v>
      </c>
      <c r="I6808">
        <v>2.7890000000000001</v>
      </c>
      <c r="J6808">
        <v>1</v>
      </c>
      <c r="K6808">
        <v>1172.5160000000001</v>
      </c>
      <c r="L6808" t="s">
        <v>560</v>
      </c>
      <c r="M6808" t="s">
        <v>559</v>
      </c>
      <c r="N6808" s="8">
        <v>43412</v>
      </c>
      <c r="O6808">
        <v>0</v>
      </c>
      <c r="P6808">
        <v>0</v>
      </c>
      <c r="Q6808">
        <v>12455.472</v>
      </c>
      <c r="R6808">
        <v>1337.576</v>
      </c>
      <c r="S6808">
        <v>2.7869999999999999</v>
      </c>
      <c r="T6808">
        <v>33</v>
      </c>
      <c r="U6808">
        <v>4053.261</v>
      </c>
      <c r="V6808">
        <v>18</v>
      </c>
      <c r="W6808">
        <v>1.901</v>
      </c>
      <c r="X6808">
        <v>3.073</v>
      </c>
      <c r="Y6808" s="8">
        <v>43412</v>
      </c>
    </row>
    <row r="6809" spans="1:25" x14ac:dyDescent="0.25">
      <c r="A6809">
        <v>-111.97838134</v>
      </c>
      <c r="B6809">
        <v>33.079258780000004</v>
      </c>
      <c r="C6809" t="s">
        <v>563</v>
      </c>
      <c r="D6809" t="s">
        <v>562</v>
      </c>
      <c r="E6809" t="s">
        <v>561</v>
      </c>
      <c r="F6809">
        <v>4287</v>
      </c>
      <c r="G6809">
        <v>2</v>
      </c>
      <c r="H6809">
        <v>13.333</v>
      </c>
      <c r="I6809">
        <v>2.7229999999999999</v>
      </c>
      <c r="J6809">
        <v>1</v>
      </c>
      <c r="K6809">
        <v>1172.4670000000001</v>
      </c>
      <c r="L6809" t="s">
        <v>560</v>
      </c>
      <c r="M6809" t="s">
        <v>559</v>
      </c>
      <c r="N6809" s="8">
        <v>43412</v>
      </c>
      <c r="O6809">
        <v>0</v>
      </c>
      <c r="P6809">
        <v>0</v>
      </c>
      <c r="Q6809">
        <v>12267.427</v>
      </c>
      <c r="R6809">
        <v>1349.127</v>
      </c>
      <c r="S6809">
        <v>2.8109999999999999</v>
      </c>
      <c r="T6809">
        <v>33</v>
      </c>
      <c r="U6809">
        <v>4088.2620000000002</v>
      </c>
      <c r="V6809">
        <v>18</v>
      </c>
      <c r="W6809">
        <v>1.857</v>
      </c>
      <c r="X6809">
        <v>3.0009999999999999</v>
      </c>
      <c r="Y6809" s="8">
        <v>43412</v>
      </c>
    </row>
    <row r="6810" spans="1:25" x14ac:dyDescent="0.25">
      <c r="A6810">
        <v>-111.97838168</v>
      </c>
      <c r="B6810">
        <v>33.079265790000001</v>
      </c>
      <c r="C6810" t="s">
        <v>563</v>
      </c>
      <c r="D6810" t="s">
        <v>562</v>
      </c>
      <c r="E6810" t="s">
        <v>561</v>
      </c>
      <c r="F6810">
        <v>4288</v>
      </c>
      <c r="G6810">
        <v>4</v>
      </c>
      <c r="H6810">
        <v>13.333</v>
      </c>
      <c r="I6810">
        <v>2.625</v>
      </c>
      <c r="J6810">
        <v>1</v>
      </c>
      <c r="K6810">
        <v>1172.4280000000001</v>
      </c>
      <c r="L6810" t="s">
        <v>560</v>
      </c>
      <c r="M6810" t="s">
        <v>559</v>
      </c>
      <c r="N6810" s="8">
        <v>43412</v>
      </c>
      <c r="O6810">
        <v>0</v>
      </c>
      <c r="P6810">
        <v>0</v>
      </c>
      <c r="Q6810">
        <v>12939.352000000001</v>
      </c>
      <c r="R6810">
        <v>1476.386</v>
      </c>
      <c r="S6810">
        <v>3.0760000000000001</v>
      </c>
      <c r="T6810">
        <v>33</v>
      </c>
      <c r="U6810">
        <v>4473.8959999999997</v>
      </c>
      <c r="V6810">
        <v>18</v>
      </c>
      <c r="W6810">
        <v>1.79</v>
      </c>
      <c r="X6810">
        <v>2.8919999999999999</v>
      </c>
      <c r="Y6810" s="8">
        <v>43412</v>
      </c>
    </row>
    <row r="6811" spans="1:25" x14ac:dyDescent="0.25">
      <c r="A6811">
        <v>-111.97838066</v>
      </c>
      <c r="B6811">
        <v>33.079273780000001</v>
      </c>
      <c r="C6811" t="s">
        <v>563</v>
      </c>
      <c r="D6811" t="s">
        <v>562</v>
      </c>
      <c r="E6811" t="s">
        <v>561</v>
      </c>
      <c r="F6811">
        <v>4289</v>
      </c>
      <c r="G6811">
        <v>358</v>
      </c>
      <c r="H6811">
        <v>13.333</v>
      </c>
      <c r="I6811">
        <v>2.9529999999999998</v>
      </c>
      <c r="J6811">
        <v>1</v>
      </c>
      <c r="K6811">
        <v>1172.454</v>
      </c>
      <c r="L6811" t="s">
        <v>560</v>
      </c>
      <c r="M6811" t="s">
        <v>559</v>
      </c>
      <c r="N6811" s="8">
        <v>43412</v>
      </c>
      <c r="O6811">
        <v>0</v>
      </c>
      <c r="P6811">
        <v>0</v>
      </c>
      <c r="Q6811">
        <v>13059.813</v>
      </c>
      <c r="R6811">
        <v>1324.56</v>
      </c>
      <c r="S6811">
        <v>2.76</v>
      </c>
      <c r="T6811">
        <v>33</v>
      </c>
      <c r="U6811">
        <v>4013.819</v>
      </c>
      <c r="V6811">
        <v>18</v>
      </c>
      <c r="W6811">
        <v>2.0129999999999999</v>
      </c>
      <c r="X6811">
        <v>3.254</v>
      </c>
      <c r="Y6811" s="8">
        <v>43412</v>
      </c>
    </row>
    <row r="6812" spans="1:25" x14ac:dyDescent="0.25">
      <c r="A6812">
        <v>-111.97838151000001</v>
      </c>
      <c r="B6812">
        <v>33.079280789999999</v>
      </c>
      <c r="C6812" t="s">
        <v>563</v>
      </c>
      <c r="D6812" t="s">
        <v>562</v>
      </c>
      <c r="E6812" t="s">
        <v>561</v>
      </c>
      <c r="F6812">
        <v>4290</v>
      </c>
      <c r="G6812">
        <v>3</v>
      </c>
      <c r="H6812">
        <v>13.333</v>
      </c>
      <c r="I6812">
        <v>2.625</v>
      </c>
      <c r="J6812">
        <v>1</v>
      </c>
      <c r="K6812">
        <v>1172.451</v>
      </c>
      <c r="L6812" t="s">
        <v>560</v>
      </c>
      <c r="M6812" t="s">
        <v>559</v>
      </c>
      <c r="N6812" s="8">
        <v>43412</v>
      </c>
      <c r="O6812">
        <v>0</v>
      </c>
      <c r="P6812">
        <v>0</v>
      </c>
      <c r="Q6812">
        <v>14240.789000000001</v>
      </c>
      <c r="R6812">
        <v>1624.88</v>
      </c>
      <c r="S6812">
        <v>3.3849999999999998</v>
      </c>
      <c r="T6812">
        <v>33</v>
      </c>
      <c r="U6812">
        <v>4923.8789999999999</v>
      </c>
      <c r="V6812">
        <v>18</v>
      </c>
      <c r="W6812">
        <v>1.79</v>
      </c>
      <c r="X6812">
        <v>2.8919999999999999</v>
      </c>
      <c r="Y6812" s="8">
        <v>43412</v>
      </c>
    </row>
    <row r="6813" spans="1:25" x14ac:dyDescent="0.25">
      <c r="A6813">
        <v>-111.978381</v>
      </c>
      <c r="B6813">
        <v>33.079288769999998</v>
      </c>
      <c r="C6813" t="s">
        <v>563</v>
      </c>
      <c r="D6813" t="s">
        <v>562</v>
      </c>
      <c r="E6813" t="s">
        <v>561</v>
      </c>
      <c r="F6813">
        <v>4291</v>
      </c>
      <c r="G6813">
        <v>360</v>
      </c>
      <c r="H6813">
        <v>13.333</v>
      </c>
      <c r="I6813">
        <v>2.7229999999999999</v>
      </c>
      <c r="J6813">
        <v>1</v>
      </c>
      <c r="K6813">
        <v>1172.451</v>
      </c>
      <c r="L6813" t="s">
        <v>560</v>
      </c>
      <c r="M6813" t="s">
        <v>559</v>
      </c>
      <c r="N6813" s="8">
        <v>43412</v>
      </c>
      <c r="O6813">
        <v>0</v>
      </c>
      <c r="P6813">
        <v>0</v>
      </c>
      <c r="Q6813">
        <v>15316.451999999999</v>
      </c>
      <c r="R6813">
        <v>1684.4469999999999</v>
      </c>
      <c r="S6813">
        <v>3.5089999999999999</v>
      </c>
      <c r="T6813">
        <v>33</v>
      </c>
      <c r="U6813">
        <v>5104.3850000000002</v>
      </c>
      <c r="V6813">
        <v>18</v>
      </c>
      <c r="W6813">
        <v>1.857</v>
      </c>
      <c r="X6813">
        <v>3.0009999999999999</v>
      </c>
      <c r="Y6813" s="8">
        <v>43412</v>
      </c>
    </row>
    <row r="6814" spans="1:25" x14ac:dyDescent="0.25">
      <c r="A6814">
        <v>-111.978381</v>
      </c>
      <c r="B6814">
        <v>33.079296769999999</v>
      </c>
      <c r="C6814" t="s">
        <v>563</v>
      </c>
      <c r="D6814" t="s">
        <v>562</v>
      </c>
      <c r="E6814" t="s">
        <v>561</v>
      </c>
      <c r="F6814">
        <v>4292</v>
      </c>
      <c r="G6814">
        <v>0</v>
      </c>
      <c r="H6814">
        <v>13.333</v>
      </c>
      <c r="I6814">
        <v>2.69</v>
      </c>
      <c r="J6814">
        <v>1</v>
      </c>
      <c r="K6814">
        <v>1172.431</v>
      </c>
      <c r="L6814" t="s">
        <v>560</v>
      </c>
      <c r="M6814" t="s">
        <v>559</v>
      </c>
      <c r="N6814" s="8">
        <v>43412</v>
      </c>
      <c r="O6814">
        <v>0</v>
      </c>
      <c r="P6814">
        <v>0</v>
      </c>
      <c r="Q6814">
        <v>14678.236999999999</v>
      </c>
      <c r="R6814">
        <v>1633.9449999999999</v>
      </c>
      <c r="S6814">
        <v>3.4039999999999999</v>
      </c>
      <c r="T6814">
        <v>33</v>
      </c>
      <c r="U6814">
        <v>4951.3469999999998</v>
      </c>
      <c r="V6814">
        <v>18</v>
      </c>
      <c r="W6814">
        <v>1.8340000000000001</v>
      </c>
      <c r="X6814">
        <v>2.964</v>
      </c>
      <c r="Y6814" s="8">
        <v>43412</v>
      </c>
    </row>
    <row r="6815" spans="1:25" x14ac:dyDescent="0.25">
      <c r="A6815">
        <v>-111.97838151000001</v>
      </c>
      <c r="B6815">
        <v>33.079303789999997</v>
      </c>
      <c r="C6815" t="s">
        <v>563</v>
      </c>
      <c r="D6815" t="s">
        <v>562</v>
      </c>
      <c r="E6815" t="s">
        <v>561</v>
      </c>
      <c r="F6815">
        <v>4293</v>
      </c>
      <c r="G6815">
        <v>3</v>
      </c>
      <c r="H6815">
        <v>13.333</v>
      </c>
      <c r="I6815">
        <v>2.8220000000000001</v>
      </c>
      <c r="J6815">
        <v>1</v>
      </c>
      <c r="K6815">
        <v>1172.4480000000001</v>
      </c>
      <c r="L6815" t="s">
        <v>560</v>
      </c>
      <c r="M6815" t="s">
        <v>559</v>
      </c>
      <c r="N6815" s="8">
        <v>43412</v>
      </c>
      <c r="O6815">
        <v>0</v>
      </c>
      <c r="P6815">
        <v>0</v>
      </c>
      <c r="Q6815">
        <v>10847.236999999999</v>
      </c>
      <c r="R6815">
        <v>1151.325</v>
      </c>
      <c r="S6815">
        <v>2.399</v>
      </c>
      <c r="T6815">
        <v>33</v>
      </c>
      <c r="U6815">
        <v>3488.864</v>
      </c>
      <c r="V6815">
        <v>18</v>
      </c>
      <c r="W6815">
        <v>1.9239999999999999</v>
      </c>
      <c r="X6815">
        <v>3.109</v>
      </c>
      <c r="Y6815" s="8">
        <v>43412</v>
      </c>
    </row>
    <row r="6816" spans="1:25" x14ac:dyDescent="0.25">
      <c r="A6816">
        <v>-111.97838134</v>
      </c>
      <c r="B6816">
        <v>33.079311779999998</v>
      </c>
      <c r="C6816" t="s">
        <v>563</v>
      </c>
      <c r="D6816" t="s">
        <v>562</v>
      </c>
      <c r="E6816" t="s">
        <v>561</v>
      </c>
      <c r="F6816">
        <v>4294</v>
      </c>
      <c r="G6816">
        <v>2</v>
      </c>
      <c r="H6816">
        <v>13.333</v>
      </c>
      <c r="I6816">
        <v>2.92</v>
      </c>
      <c r="J6816">
        <v>1</v>
      </c>
      <c r="K6816">
        <v>1172.461</v>
      </c>
      <c r="L6816" t="s">
        <v>560</v>
      </c>
      <c r="M6816" t="s">
        <v>559</v>
      </c>
      <c r="N6816" s="8">
        <v>43412</v>
      </c>
      <c r="O6816">
        <v>0</v>
      </c>
      <c r="P6816">
        <v>0</v>
      </c>
      <c r="Q6816">
        <v>15435.976000000001</v>
      </c>
      <c r="R6816">
        <v>1583.1479999999999</v>
      </c>
      <c r="S6816">
        <v>3.298</v>
      </c>
      <c r="T6816">
        <v>33</v>
      </c>
      <c r="U6816">
        <v>4797.4170000000004</v>
      </c>
      <c r="V6816">
        <v>18</v>
      </c>
      <c r="W6816">
        <v>1.9910000000000001</v>
      </c>
      <c r="X6816">
        <v>3.218</v>
      </c>
      <c r="Y6816" s="8">
        <v>43412</v>
      </c>
    </row>
    <row r="6817" spans="1:25" x14ac:dyDescent="0.25">
      <c r="A6817">
        <v>-111.97838134</v>
      </c>
      <c r="B6817">
        <v>33.079318780000001</v>
      </c>
      <c r="C6817" t="s">
        <v>563</v>
      </c>
      <c r="D6817" t="s">
        <v>562</v>
      </c>
      <c r="E6817" t="s">
        <v>561</v>
      </c>
      <c r="F6817">
        <v>4295</v>
      </c>
      <c r="G6817">
        <v>2</v>
      </c>
      <c r="H6817">
        <v>13.333</v>
      </c>
      <c r="I6817">
        <v>2.625</v>
      </c>
      <c r="J6817">
        <v>1</v>
      </c>
      <c r="K6817">
        <v>1172.4739999999999</v>
      </c>
      <c r="L6817" t="s">
        <v>560</v>
      </c>
      <c r="M6817" t="s">
        <v>559</v>
      </c>
      <c r="N6817" s="8">
        <v>43412</v>
      </c>
      <c r="O6817">
        <v>0</v>
      </c>
      <c r="P6817">
        <v>0</v>
      </c>
      <c r="Q6817">
        <v>16463.719000000001</v>
      </c>
      <c r="R6817">
        <v>1878.518</v>
      </c>
      <c r="S6817">
        <v>3.9140000000000001</v>
      </c>
      <c r="T6817">
        <v>33</v>
      </c>
      <c r="U6817">
        <v>5692.4769999999999</v>
      </c>
      <c r="V6817">
        <v>18</v>
      </c>
      <c r="W6817">
        <v>1.79</v>
      </c>
      <c r="X6817">
        <v>2.8919999999999999</v>
      </c>
      <c r="Y6817" s="8">
        <v>43412</v>
      </c>
    </row>
    <row r="6818" spans="1:25" x14ac:dyDescent="0.25">
      <c r="A6818">
        <v>-111.97838050999999</v>
      </c>
      <c r="B6818">
        <v>33.079326790000003</v>
      </c>
      <c r="C6818" t="s">
        <v>563</v>
      </c>
      <c r="D6818" t="s">
        <v>562</v>
      </c>
      <c r="E6818" t="s">
        <v>561</v>
      </c>
      <c r="F6818">
        <v>4296</v>
      </c>
      <c r="G6818">
        <v>3</v>
      </c>
      <c r="H6818">
        <v>13.333</v>
      </c>
      <c r="I6818">
        <v>2.7890000000000001</v>
      </c>
      <c r="J6818">
        <v>1</v>
      </c>
      <c r="K6818">
        <v>1172.4739999999999</v>
      </c>
      <c r="L6818" t="s">
        <v>560</v>
      </c>
      <c r="M6818" t="s">
        <v>559</v>
      </c>
      <c r="N6818" s="8">
        <v>43412</v>
      </c>
      <c r="O6818">
        <v>0</v>
      </c>
      <c r="P6818">
        <v>0</v>
      </c>
      <c r="Q6818">
        <v>16553.334999999999</v>
      </c>
      <c r="R6818">
        <v>1777.64</v>
      </c>
      <c r="S6818">
        <v>3.7029999999999998</v>
      </c>
      <c r="T6818">
        <v>33</v>
      </c>
      <c r="U6818">
        <v>5386.7879999999996</v>
      </c>
      <c r="V6818">
        <v>18</v>
      </c>
      <c r="W6818">
        <v>1.901</v>
      </c>
      <c r="X6818">
        <v>3.073</v>
      </c>
      <c r="Y6818" s="8">
        <v>43412</v>
      </c>
    </row>
    <row r="6819" spans="1:25" x14ac:dyDescent="0.25">
      <c r="A6819">
        <v>-111.97838016999999</v>
      </c>
      <c r="B6819">
        <v>33.079333779999999</v>
      </c>
      <c r="C6819" t="s">
        <v>563</v>
      </c>
      <c r="D6819" t="s">
        <v>562</v>
      </c>
      <c r="E6819" t="s">
        <v>561</v>
      </c>
      <c r="F6819">
        <v>4297</v>
      </c>
      <c r="G6819">
        <v>1</v>
      </c>
      <c r="H6819">
        <v>13.333</v>
      </c>
      <c r="I6819">
        <v>2.7890000000000001</v>
      </c>
      <c r="J6819">
        <v>1</v>
      </c>
      <c r="K6819">
        <v>1172.4839999999999</v>
      </c>
      <c r="L6819" t="s">
        <v>560</v>
      </c>
      <c r="M6819" t="s">
        <v>559</v>
      </c>
      <c r="N6819" s="8">
        <v>43412</v>
      </c>
      <c r="O6819">
        <v>0</v>
      </c>
      <c r="P6819">
        <v>0</v>
      </c>
      <c r="Q6819">
        <v>16035.25</v>
      </c>
      <c r="R6819">
        <v>1722.0039999999999</v>
      </c>
      <c r="S6819">
        <v>3.5880000000000001</v>
      </c>
      <c r="T6819">
        <v>33</v>
      </c>
      <c r="U6819">
        <v>5218.1930000000002</v>
      </c>
      <c r="V6819">
        <v>18</v>
      </c>
      <c r="W6819">
        <v>1.901</v>
      </c>
      <c r="X6819">
        <v>3.073</v>
      </c>
      <c r="Y6819" s="8">
        <v>43412</v>
      </c>
    </row>
    <row r="6820" spans="1:25" x14ac:dyDescent="0.25">
      <c r="A6820">
        <v>-111.97838</v>
      </c>
      <c r="B6820">
        <v>33.079341769999999</v>
      </c>
      <c r="C6820" t="s">
        <v>563</v>
      </c>
      <c r="D6820" t="s">
        <v>562</v>
      </c>
      <c r="E6820" t="s">
        <v>561</v>
      </c>
      <c r="F6820">
        <v>4298</v>
      </c>
      <c r="G6820">
        <v>360</v>
      </c>
      <c r="H6820">
        <v>13.333</v>
      </c>
      <c r="I6820">
        <v>2.625</v>
      </c>
      <c r="J6820">
        <v>1</v>
      </c>
      <c r="K6820">
        <v>1172.451</v>
      </c>
      <c r="L6820" t="s">
        <v>560</v>
      </c>
      <c r="M6820" t="s">
        <v>559</v>
      </c>
      <c r="N6820" s="8">
        <v>43412</v>
      </c>
      <c r="O6820">
        <v>0</v>
      </c>
      <c r="P6820">
        <v>0</v>
      </c>
      <c r="Q6820">
        <v>13100.902</v>
      </c>
      <c r="R6820">
        <v>1494.819</v>
      </c>
      <c r="S6820">
        <v>3.1139999999999999</v>
      </c>
      <c r="T6820">
        <v>33</v>
      </c>
      <c r="U6820">
        <v>4529.7529999999997</v>
      </c>
      <c r="V6820">
        <v>18</v>
      </c>
      <c r="W6820">
        <v>1.79</v>
      </c>
      <c r="X6820">
        <v>2.8919999999999999</v>
      </c>
      <c r="Y6820" s="8">
        <v>43412</v>
      </c>
    </row>
    <row r="6821" spans="1:25" x14ac:dyDescent="0.25">
      <c r="A6821">
        <v>-111.978381</v>
      </c>
      <c r="B6821">
        <v>33.079348770000003</v>
      </c>
      <c r="C6821" t="s">
        <v>563</v>
      </c>
      <c r="D6821" t="s">
        <v>562</v>
      </c>
      <c r="E6821" t="s">
        <v>561</v>
      </c>
      <c r="F6821">
        <v>4299</v>
      </c>
      <c r="G6821">
        <v>360</v>
      </c>
      <c r="H6821">
        <v>13.333</v>
      </c>
      <c r="I6821">
        <v>2.69</v>
      </c>
      <c r="J6821">
        <v>1</v>
      </c>
      <c r="K6821">
        <v>1172.4639999999999</v>
      </c>
      <c r="L6821" t="s">
        <v>560</v>
      </c>
      <c r="M6821" t="s">
        <v>559</v>
      </c>
      <c r="N6821" s="8">
        <v>43412</v>
      </c>
      <c r="O6821">
        <v>0</v>
      </c>
      <c r="P6821">
        <v>0</v>
      </c>
      <c r="Q6821">
        <v>13301.67</v>
      </c>
      <c r="R6821">
        <v>1480.7090000000001</v>
      </c>
      <c r="S6821">
        <v>3.085</v>
      </c>
      <c r="T6821">
        <v>33</v>
      </c>
      <c r="U6821">
        <v>4486.9960000000001</v>
      </c>
      <c r="V6821">
        <v>18</v>
      </c>
      <c r="W6821">
        <v>1.8340000000000001</v>
      </c>
      <c r="X6821">
        <v>2.964</v>
      </c>
      <c r="Y6821" s="8">
        <v>43412</v>
      </c>
    </row>
    <row r="6822" spans="1:25" x14ac:dyDescent="0.25">
      <c r="A6822">
        <v>-111.97838083000001</v>
      </c>
      <c r="B6822">
        <v>33.079356779999998</v>
      </c>
      <c r="C6822" t="s">
        <v>563</v>
      </c>
      <c r="D6822" t="s">
        <v>562</v>
      </c>
      <c r="E6822" t="s">
        <v>561</v>
      </c>
      <c r="F6822">
        <v>4300</v>
      </c>
      <c r="G6822">
        <v>359</v>
      </c>
      <c r="H6822">
        <v>13.333</v>
      </c>
      <c r="I6822">
        <v>2.657</v>
      </c>
      <c r="J6822">
        <v>1</v>
      </c>
      <c r="K6822">
        <v>1172.48</v>
      </c>
      <c r="L6822" t="s">
        <v>560</v>
      </c>
      <c r="M6822" t="s">
        <v>559</v>
      </c>
      <c r="N6822" s="8">
        <v>43412</v>
      </c>
      <c r="O6822">
        <v>0</v>
      </c>
      <c r="P6822">
        <v>0</v>
      </c>
      <c r="Q6822">
        <v>13334.994000000001</v>
      </c>
      <c r="R6822">
        <v>1502.7439999999999</v>
      </c>
      <c r="S6822">
        <v>3.1309999999999998</v>
      </c>
      <c r="T6822">
        <v>33</v>
      </c>
      <c r="U6822">
        <v>4553.7700000000004</v>
      </c>
      <c r="V6822">
        <v>18</v>
      </c>
      <c r="W6822">
        <v>1.8120000000000001</v>
      </c>
      <c r="X6822">
        <v>2.9279999999999999</v>
      </c>
      <c r="Y6822" s="8">
        <v>43412</v>
      </c>
    </row>
    <row r="6823" spans="1:25" x14ac:dyDescent="0.25">
      <c r="A6823">
        <v>-111.978381</v>
      </c>
      <c r="B6823">
        <v>33.07936377</v>
      </c>
      <c r="C6823" t="s">
        <v>563</v>
      </c>
      <c r="D6823" t="s">
        <v>562</v>
      </c>
      <c r="E6823" t="s">
        <v>561</v>
      </c>
      <c r="F6823">
        <v>4301</v>
      </c>
      <c r="G6823">
        <v>0</v>
      </c>
      <c r="H6823">
        <v>13.333</v>
      </c>
      <c r="I6823">
        <v>2.7890000000000001</v>
      </c>
      <c r="J6823">
        <v>1</v>
      </c>
      <c r="K6823">
        <v>1172.3979999999999</v>
      </c>
      <c r="L6823" t="s">
        <v>560</v>
      </c>
      <c r="M6823" t="s">
        <v>559</v>
      </c>
      <c r="N6823" s="8">
        <v>43412</v>
      </c>
      <c r="O6823">
        <v>0</v>
      </c>
      <c r="P6823">
        <v>0</v>
      </c>
      <c r="Q6823">
        <v>15858.387000000001</v>
      </c>
      <c r="R6823">
        <v>1703.011</v>
      </c>
      <c r="S6823">
        <v>3.548</v>
      </c>
      <c r="T6823">
        <v>33</v>
      </c>
      <c r="U6823">
        <v>5160.6379999999999</v>
      </c>
      <c r="V6823">
        <v>18</v>
      </c>
      <c r="W6823">
        <v>1.901</v>
      </c>
      <c r="X6823">
        <v>3.073</v>
      </c>
      <c r="Y6823" s="8">
        <v>43412</v>
      </c>
    </row>
    <row r="6824" spans="1:25" x14ac:dyDescent="0.25">
      <c r="A6824">
        <v>-111.97838016999999</v>
      </c>
      <c r="B6824">
        <v>33.079371780000002</v>
      </c>
      <c r="C6824" t="s">
        <v>563</v>
      </c>
      <c r="D6824" t="s">
        <v>562</v>
      </c>
      <c r="E6824" t="s">
        <v>561</v>
      </c>
      <c r="F6824">
        <v>4302</v>
      </c>
      <c r="G6824">
        <v>1</v>
      </c>
      <c r="H6824">
        <v>13.333</v>
      </c>
      <c r="I6824">
        <v>2.7559999999999998</v>
      </c>
      <c r="J6824">
        <v>1</v>
      </c>
      <c r="K6824">
        <v>1172.405</v>
      </c>
      <c r="L6824" t="s">
        <v>560</v>
      </c>
      <c r="M6824" t="s">
        <v>559</v>
      </c>
      <c r="N6824" s="8">
        <v>43412</v>
      </c>
      <c r="O6824">
        <v>0</v>
      </c>
      <c r="P6824">
        <v>0</v>
      </c>
      <c r="Q6824">
        <v>15302.572</v>
      </c>
      <c r="R6824">
        <v>1662.886</v>
      </c>
      <c r="S6824">
        <v>3.464</v>
      </c>
      <c r="T6824">
        <v>33</v>
      </c>
      <c r="U6824">
        <v>5039.0479999999998</v>
      </c>
      <c r="V6824">
        <v>18</v>
      </c>
      <c r="W6824">
        <v>1.879</v>
      </c>
      <c r="X6824">
        <v>3.0369999999999999</v>
      </c>
      <c r="Y6824" s="8">
        <v>43412</v>
      </c>
    </row>
    <row r="6825" spans="1:25" x14ac:dyDescent="0.25">
      <c r="A6825">
        <v>-111.97838086</v>
      </c>
      <c r="B6825">
        <v>33.079378810000001</v>
      </c>
      <c r="C6825" t="s">
        <v>563</v>
      </c>
      <c r="D6825" t="s">
        <v>562</v>
      </c>
      <c r="E6825" t="s">
        <v>561</v>
      </c>
      <c r="F6825">
        <v>4303</v>
      </c>
      <c r="G6825">
        <v>5</v>
      </c>
      <c r="H6825">
        <v>13.333</v>
      </c>
      <c r="I6825">
        <v>2.7890000000000001</v>
      </c>
      <c r="J6825">
        <v>1</v>
      </c>
      <c r="K6825">
        <v>1172.461</v>
      </c>
      <c r="L6825" t="s">
        <v>560</v>
      </c>
      <c r="M6825" t="s">
        <v>559</v>
      </c>
      <c r="N6825" s="8">
        <v>43412</v>
      </c>
      <c r="O6825">
        <v>0</v>
      </c>
      <c r="P6825">
        <v>0</v>
      </c>
      <c r="Q6825">
        <v>12465.441000000001</v>
      </c>
      <c r="R6825">
        <v>1338.6469999999999</v>
      </c>
      <c r="S6825">
        <v>2.7890000000000001</v>
      </c>
      <c r="T6825">
        <v>33</v>
      </c>
      <c r="U6825">
        <v>4056.5050000000001</v>
      </c>
      <c r="V6825">
        <v>18</v>
      </c>
      <c r="W6825">
        <v>1.901</v>
      </c>
      <c r="X6825">
        <v>3.073</v>
      </c>
      <c r="Y6825" s="8">
        <v>43412</v>
      </c>
    </row>
    <row r="6826" spans="1:25" x14ac:dyDescent="0.25">
      <c r="A6826">
        <v>-111.97837966</v>
      </c>
      <c r="B6826">
        <v>33.07938678</v>
      </c>
      <c r="C6826" t="s">
        <v>563</v>
      </c>
      <c r="D6826" t="s">
        <v>562</v>
      </c>
      <c r="E6826" t="s">
        <v>561</v>
      </c>
      <c r="F6826">
        <v>4304</v>
      </c>
      <c r="G6826">
        <v>358</v>
      </c>
      <c r="H6826">
        <v>13.333</v>
      </c>
      <c r="I6826">
        <v>2.7559999999999998</v>
      </c>
      <c r="J6826">
        <v>1</v>
      </c>
      <c r="K6826">
        <v>1172.425</v>
      </c>
      <c r="L6826" t="s">
        <v>560</v>
      </c>
      <c r="M6826" t="s">
        <v>559</v>
      </c>
      <c r="N6826" s="8">
        <v>43412</v>
      </c>
      <c r="O6826">
        <v>0</v>
      </c>
      <c r="P6826">
        <v>0</v>
      </c>
      <c r="Q6826">
        <v>13738.677</v>
      </c>
      <c r="R6826">
        <v>1492.942</v>
      </c>
      <c r="S6826">
        <v>3.11</v>
      </c>
      <c r="T6826">
        <v>33</v>
      </c>
      <c r="U6826">
        <v>4524.0659999999998</v>
      </c>
      <c r="V6826">
        <v>18</v>
      </c>
      <c r="W6826">
        <v>1.879</v>
      </c>
      <c r="X6826">
        <v>3.0369999999999999</v>
      </c>
      <c r="Y6826" s="8">
        <v>43412</v>
      </c>
    </row>
    <row r="6827" spans="1:25" x14ac:dyDescent="0.25">
      <c r="A6827">
        <v>-111.97838016999999</v>
      </c>
      <c r="B6827">
        <v>33.079393779999997</v>
      </c>
      <c r="C6827" t="s">
        <v>563</v>
      </c>
      <c r="D6827" t="s">
        <v>562</v>
      </c>
      <c r="E6827" t="s">
        <v>561</v>
      </c>
      <c r="F6827">
        <v>4305</v>
      </c>
      <c r="G6827">
        <v>1</v>
      </c>
      <c r="H6827">
        <v>13.333</v>
      </c>
      <c r="I6827">
        <v>2.7229999999999999</v>
      </c>
      <c r="J6827">
        <v>1</v>
      </c>
      <c r="K6827">
        <v>1172.5129999999999</v>
      </c>
      <c r="L6827" t="s">
        <v>560</v>
      </c>
      <c r="M6827" t="s">
        <v>559</v>
      </c>
      <c r="N6827" s="8">
        <v>43412</v>
      </c>
      <c r="O6827">
        <v>0</v>
      </c>
      <c r="P6827">
        <v>0</v>
      </c>
      <c r="Q6827">
        <v>13821.518</v>
      </c>
      <c r="R6827">
        <v>1520.04</v>
      </c>
      <c r="S6827">
        <v>3.1669999999999998</v>
      </c>
      <c r="T6827">
        <v>33</v>
      </c>
      <c r="U6827">
        <v>4606.1809999999996</v>
      </c>
      <c r="V6827">
        <v>18</v>
      </c>
      <c r="W6827">
        <v>1.857</v>
      </c>
      <c r="X6827">
        <v>3.0009999999999999</v>
      </c>
      <c r="Y6827" s="8">
        <v>43412</v>
      </c>
    </row>
    <row r="6828" spans="1:25" x14ac:dyDescent="0.25">
      <c r="A6828">
        <v>-111.97838068</v>
      </c>
      <c r="B6828">
        <v>33.079401789999999</v>
      </c>
      <c r="C6828" t="s">
        <v>563</v>
      </c>
      <c r="D6828" t="s">
        <v>562</v>
      </c>
      <c r="E6828" t="s">
        <v>561</v>
      </c>
      <c r="F6828">
        <v>4306</v>
      </c>
      <c r="G6828">
        <v>4</v>
      </c>
      <c r="H6828">
        <v>13.333</v>
      </c>
      <c r="I6828">
        <v>2.887</v>
      </c>
      <c r="J6828">
        <v>1</v>
      </c>
      <c r="K6828">
        <v>1172.4739999999999</v>
      </c>
      <c r="L6828" t="s">
        <v>560</v>
      </c>
      <c r="M6828" t="s">
        <v>559</v>
      </c>
      <c r="N6828" s="8">
        <v>43412</v>
      </c>
      <c r="O6828">
        <v>0</v>
      </c>
      <c r="P6828">
        <v>0</v>
      </c>
      <c r="Q6828">
        <v>13007.651</v>
      </c>
      <c r="R6828">
        <v>1349.2529999999999</v>
      </c>
      <c r="S6828">
        <v>2.8109999999999999</v>
      </c>
      <c r="T6828">
        <v>33</v>
      </c>
      <c r="U6828">
        <v>4088.6460000000002</v>
      </c>
      <c r="V6828">
        <v>18</v>
      </c>
      <c r="W6828">
        <v>1.9690000000000001</v>
      </c>
      <c r="X6828">
        <v>3.181</v>
      </c>
      <c r="Y6828" s="8">
        <v>43412</v>
      </c>
    </row>
    <row r="6829" spans="1:25" x14ac:dyDescent="0.25">
      <c r="A6829">
        <v>-111.97838</v>
      </c>
      <c r="B6829">
        <v>33.079409769999998</v>
      </c>
      <c r="C6829" t="s">
        <v>563</v>
      </c>
      <c r="D6829" t="s">
        <v>562</v>
      </c>
      <c r="E6829" t="s">
        <v>561</v>
      </c>
      <c r="F6829">
        <v>4307</v>
      </c>
      <c r="G6829">
        <v>0</v>
      </c>
      <c r="H6829">
        <v>13.333</v>
      </c>
      <c r="I6829">
        <v>2.8540000000000001</v>
      </c>
      <c r="J6829">
        <v>1</v>
      </c>
      <c r="K6829">
        <v>1172.425</v>
      </c>
      <c r="L6829" t="s">
        <v>560</v>
      </c>
      <c r="M6829" t="s">
        <v>559</v>
      </c>
      <c r="N6829" s="8">
        <v>43412</v>
      </c>
      <c r="O6829">
        <v>0</v>
      </c>
      <c r="P6829">
        <v>0</v>
      </c>
      <c r="Q6829">
        <v>12750.647000000001</v>
      </c>
      <c r="R6829">
        <v>1337.797</v>
      </c>
      <c r="S6829">
        <v>2.7869999999999999</v>
      </c>
      <c r="T6829">
        <v>33</v>
      </c>
      <c r="U6829">
        <v>4053.93</v>
      </c>
      <c r="V6829">
        <v>18</v>
      </c>
      <c r="W6829">
        <v>1.946</v>
      </c>
      <c r="X6829">
        <v>3.145</v>
      </c>
      <c r="Y6829" s="8">
        <v>43412</v>
      </c>
    </row>
    <row r="6830" spans="1:25" x14ac:dyDescent="0.25">
      <c r="A6830">
        <v>-111.97838</v>
      </c>
      <c r="B6830">
        <v>33.079416770000002</v>
      </c>
      <c r="C6830" t="s">
        <v>563</v>
      </c>
      <c r="D6830" t="s">
        <v>562</v>
      </c>
      <c r="E6830" t="s">
        <v>561</v>
      </c>
      <c r="F6830">
        <v>4308</v>
      </c>
      <c r="G6830">
        <v>0</v>
      </c>
      <c r="H6830">
        <v>13.333</v>
      </c>
      <c r="I6830">
        <v>3.0510000000000002</v>
      </c>
      <c r="J6830">
        <v>1</v>
      </c>
      <c r="K6830">
        <v>1172.5</v>
      </c>
      <c r="L6830" t="s">
        <v>560</v>
      </c>
      <c r="M6830" t="s">
        <v>559</v>
      </c>
      <c r="N6830" s="8">
        <v>43412</v>
      </c>
      <c r="O6830">
        <v>0</v>
      </c>
      <c r="P6830">
        <v>0</v>
      </c>
      <c r="Q6830">
        <v>12029.26</v>
      </c>
      <c r="R6830">
        <v>1180.683</v>
      </c>
      <c r="S6830">
        <v>2.46</v>
      </c>
      <c r="T6830">
        <v>33</v>
      </c>
      <c r="U6830">
        <v>3577.8270000000002</v>
      </c>
      <c r="V6830">
        <v>18</v>
      </c>
      <c r="W6830">
        <v>2.08</v>
      </c>
      <c r="X6830">
        <v>3.3620000000000001</v>
      </c>
      <c r="Y6830" s="8">
        <v>43412</v>
      </c>
    </row>
    <row r="6831" spans="1:25" x14ac:dyDescent="0.25">
      <c r="A6831">
        <v>-111.97838068</v>
      </c>
      <c r="B6831">
        <v>33.079424789999997</v>
      </c>
      <c r="C6831" t="s">
        <v>563</v>
      </c>
      <c r="D6831" t="s">
        <v>562</v>
      </c>
      <c r="E6831" t="s">
        <v>561</v>
      </c>
      <c r="F6831">
        <v>4309</v>
      </c>
      <c r="G6831">
        <v>4</v>
      </c>
      <c r="H6831">
        <v>13.333</v>
      </c>
      <c r="I6831">
        <v>2.7229999999999999</v>
      </c>
      <c r="J6831">
        <v>1</v>
      </c>
      <c r="K6831">
        <v>1172.4770000000001</v>
      </c>
      <c r="L6831" t="s">
        <v>560</v>
      </c>
      <c r="M6831" t="s">
        <v>559</v>
      </c>
      <c r="N6831" s="8">
        <v>43412</v>
      </c>
      <c r="O6831">
        <v>0</v>
      </c>
      <c r="P6831">
        <v>0</v>
      </c>
      <c r="Q6831">
        <v>14819.958000000001</v>
      </c>
      <c r="R6831">
        <v>1629.845</v>
      </c>
      <c r="S6831">
        <v>3.3959999999999999</v>
      </c>
      <c r="T6831">
        <v>33</v>
      </c>
      <c r="U6831">
        <v>4938.9229999999998</v>
      </c>
      <c r="V6831">
        <v>18</v>
      </c>
      <c r="W6831">
        <v>1.857</v>
      </c>
      <c r="X6831">
        <v>3.0009999999999999</v>
      </c>
      <c r="Y6831" s="8">
        <v>43412</v>
      </c>
    </row>
    <row r="6832" spans="1:25" x14ac:dyDescent="0.25">
      <c r="A6832">
        <v>-111.97837948999999</v>
      </c>
      <c r="B6832">
        <v>33.079431790000001</v>
      </c>
      <c r="C6832" t="s">
        <v>563</v>
      </c>
      <c r="D6832" t="s">
        <v>562</v>
      </c>
      <c r="E6832" t="s">
        <v>561</v>
      </c>
      <c r="F6832">
        <v>4310</v>
      </c>
      <c r="G6832">
        <v>357</v>
      </c>
      <c r="H6832">
        <v>13.333</v>
      </c>
      <c r="I6832">
        <v>2.7229999999999999</v>
      </c>
      <c r="J6832">
        <v>1</v>
      </c>
      <c r="K6832">
        <v>1172.441</v>
      </c>
      <c r="L6832" t="s">
        <v>560</v>
      </c>
      <c r="M6832" t="s">
        <v>559</v>
      </c>
      <c r="N6832" s="8">
        <v>43412</v>
      </c>
      <c r="O6832">
        <v>0</v>
      </c>
      <c r="P6832">
        <v>0</v>
      </c>
      <c r="Q6832">
        <v>14638.909</v>
      </c>
      <c r="R6832">
        <v>1609.933</v>
      </c>
      <c r="S6832">
        <v>3.3540000000000001</v>
      </c>
      <c r="T6832">
        <v>33</v>
      </c>
      <c r="U6832">
        <v>4878.5860000000002</v>
      </c>
      <c r="V6832">
        <v>18</v>
      </c>
      <c r="W6832">
        <v>1.857</v>
      </c>
      <c r="X6832">
        <v>3.0009999999999999</v>
      </c>
      <c r="Y6832" s="8">
        <v>43412</v>
      </c>
    </row>
    <row r="6833" spans="1:25" x14ac:dyDescent="0.25">
      <c r="A6833">
        <v>-111.97838050999999</v>
      </c>
      <c r="B6833">
        <v>33.079439790000002</v>
      </c>
      <c r="C6833" t="s">
        <v>563</v>
      </c>
      <c r="D6833" t="s">
        <v>562</v>
      </c>
      <c r="E6833" t="s">
        <v>561</v>
      </c>
      <c r="F6833">
        <v>4311</v>
      </c>
      <c r="G6833">
        <v>3</v>
      </c>
      <c r="H6833">
        <v>13.333</v>
      </c>
      <c r="I6833">
        <v>2.5920000000000001</v>
      </c>
      <c r="J6833">
        <v>1</v>
      </c>
      <c r="K6833">
        <v>1172.4970000000001</v>
      </c>
      <c r="L6833" t="s">
        <v>560</v>
      </c>
      <c r="M6833" t="s">
        <v>559</v>
      </c>
      <c r="N6833" s="8">
        <v>43412</v>
      </c>
      <c r="O6833">
        <v>0</v>
      </c>
      <c r="P6833">
        <v>0</v>
      </c>
      <c r="Q6833">
        <v>14138.285</v>
      </c>
      <c r="R6833">
        <v>1633.604</v>
      </c>
      <c r="S6833">
        <v>3.403</v>
      </c>
      <c r="T6833">
        <v>33</v>
      </c>
      <c r="U6833">
        <v>4950.3159999999998</v>
      </c>
      <c r="V6833">
        <v>18</v>
      </c>
      <c r="W6833">
        <v>1.7669999999999999</v>
      </c>
      <c r="X6833">
        <v>2.8559999999999999</v>
      </c>
      <c r="Y6833" s="8">
        <v>43412</v>
      </c>
    </row>
    <row r="6834" spans="1:25" x14ac:dyDescent="0.25">
      <c r="A6834">
        <v>-111.97838</v>
      </c>
      <c r="B6834">
        <v>33.079446769999997</v>
      </c>
      <c r="C6834" t="s">
        <v>563</v>
      </c>
      <c r="D6834" t="s">
        <v>562</v>
      </c>
      <c r="E6834" t="s">
        <v>561</v>
      </c>
      <c r="F6834">
        <v>4312</v>
      </c>
      <c r="G6834">
        <v>0</v>
      </c>
      <c r="H6834">
        <v>13.333</v>
      </c>
      <c r="I6834">
        <v>2.657</v>
      </c>
      <c r="J6834">
        <v>1</v>
      </c>
      <c r="K6834">
        <v>1172.425</v>
      </c>
      <c r="L6834" t="s">
        <v>560</v>
      </c>
      <c r="M6834" t="s">
        <v>559</v>
      </c>
      <c r="N6834" s="8">
        <v>43412</v>
      </c>
      <c r="O6834">
        <v>0</v>
      </c>
      <c r="P6834">
        <v>0</v>
      </c>
      <c r="Q6834">
        <v>13668.285</v>
      </c>
      <c r="R6834">
        <v>1540.3030000000001</v>
      </c>
      <c r="S6834">
        <v>3.2090000000000001</v>
      </c>
      <c r="T6834">
        <v>33</v>
      </c>
      <c r="U6834">
        <v>4667.5860000000002</v>
      </c>
      <c r="V6834">
        <v>18</v>
      </c>
      <c r="W6834">
        <v>1.8120000000000001</v>
      </c>
      <c r="X6834">
        <v>2.9279999999999999</v>
      </c>
      <c r="Y6834" s="8">
        <v>43412</v>
      </c>
    </row>
    <row r="6835" spans="1:25" x14ac:dyDescent="0.25">
      <c r="A6835">
        <v>-111.97838016999999</v>
      </c>
      <c r="B6835">
        <v>33.079454779999999</v>
      </c>
      <c r="C6835" t="s">
        <v>563</v>
      </c>
      <c r="D6835" t="s">
        <v>562</v>
      </c>
      <c r="E6835" t="s">
        <v>561</v>
      </c>
      <c r="F6835">
        <v>4313</v>
      </c>
      <c r="G6835">
        <v>1</v>
      </c>
      <c r="H6835">
        <v>13.333</v>
      </c>
      <c r="I6835">
        <v>2.657</v>
      </c>
      <c r="J6835">
        <v>1</v>
      </c>
      <c r="K6835">
        <v>1172.434</v>
      </c>
      <c r="L6835" t="s">
        <v>560</v>
      </c>
      <c r="M6835" t="s">
        <v>559</v>
      </c>
      <c r="N6835" s="8">
        <v>43412</v>
      </c>
      <c r="O6835">
        <v>0</v>
      </c>
      <c r="P6835">
        <v>0</v>
      </c>
      <c r="Q6835">
        <v>13628.351000000001</v>
      </c>
      <c r="R6835">
        <v>1535.8030000000001</v>
      </c>
      <c r="S6835">
        <v>3.2</v>
      </c>
      <c r="T6835">
        <v>33</v>
      </c>
      <c r="U6835">
        <v>4653.9489999999996</v>
      </c>
      <c r="V6835">
        <v>18</v>
      </c>
      <c r="W6835">
        <v>1.8120000000000001</v>
      </c>
      <c r="X6835">
        <v>2.9279999999999999</v>
      </c>
      <c r="Y6835" s="8">
        <v>43412</v>
      </c>
    </row>
    <row r="6836" spans="1:25" x14ac:dyDescent="0.25">
      <c r="A6836">
        <v>-111.97837948999999</v>
      </c>
      <c r="B6836">
        <v>33.079461790000003</v>
      </c>
      <c r="C6836" t="s">
        <v>563</v>
      </c>
      <c r="D6836" t="s">
        <v>562</v>
      </c>
      <c r="E6836" t="s">
        <v>561</v>
      </c>
      <c r="F6836">
        <v>4314</v>
      </c>
      <c r="G6836">
        <v>357</v>
      </c>
      <c r="H6836">
        <v>13.333</v>
      </c>
      <c r="I6836">
        <v>2.7229999999999999</v>
      </c>
      <c r="J6836">
        <v>1</v>
      </c>
      <c r="K6836">
        <v>1172.47</v>
      </c>
      <c r="L6836" t="s">
        <v>560</v>
      </c>
      <c r="M6836" t="s">
        <v>559</v>
      </c>
      <c r="N6836" s="8">
        <v>43412</v>
      </c>
      <c r="O6836">
        <v>0</v>
      </c>
      <c r="P6836">
        <v>0</v>
      </c>
      <c r="Q6836">
        <v>14466.508</v>
      </c>
      <c r="R6836">
        <v>1590.973</v>
      </c>
      <c r="S6836">
        <v>3.3149999999999999</v>
      </c>
      <c r="T6836">
        <v>33</v>
      </c>
      <c r="U6836">
        <v>4821.1310000000003</v>
      </c>
      <c r="V6836">
        <v>18</v>
      </c>
      <c r="W6836">
        <v>1.857</v>
      </c>
      <c r="X6836">
        <v>3.0009999999999999</v>
      </c>
      <c r="Y6836" s="8">
        <v>43412</v>
      </c>
    </row>
    <row r="6837" spans="1:25" x14ac:dyDescent="0.25">
      <c r="A6837">
        <v>-111.97838102999999</v>
      </c>
      <c r="B6837">
        <v>33.07946982</v>
      </c>
      <c r="C6837" t="s">
        <v>563</v>
      </c>
      <c r="D6837" t="s">
        <v>562</v>
      </c>
      <c r="E6837" t="s">
        <v>561</v>
      </c>
      <c r="F6837">
        <v>4315</v>
      </c>
      <c r="G6837">
        <v>6</v>
      </c>
      <c r="H6837">
        <v>13.333</v>
      </c>
      <c r="I6837">
        <v>2.92</v>
      </c>
      <c r="J6837">
        <v>1</v>
      </c>
      <c r="K6837">
        <v>1172.4570000000001</v>
      </c>
      <c r="L6837" t="s">
        <v>560</v>
      </c>
      <c r="M6837" t="s">
        <v>559</v>
      </c>
      <c r="N6837" s="8">
        <v>43412</v>
      </c>
      <c r="O6837">
        <v>0</v>
      </c>
      <c r="P6837">
        <v>0</v>
      </c>
      <c r="Q6837">
        <v>14019.642</v>
      </c>
      <c r="R6837">
        <v>1437.885</v>
      </c>
      <c r="S6837">
        <v>2.996</v>
      </c>
      <c r="T6837">
        <v>33</v>
      </c>
      <c r="U6837">
        <v>4357.2280000000001</v>
      </c>
      <c r="V6837">
        <v>18</v>
      </c>
      <c r="W6837">
        <v>1.9910000000000001</v>
      </c>
      <c r="X6837">
        <v>3.218</v>
      </c>
      <c r="Y6837" s="8">
        <v>43412</v>
      </c>
    </row>
    <row r="6838" spans="1:25" x14ac:dyDescent="0.25">
      <c r="A6838">
        <v>-111.97838</v>
      </c>
      <c r="B6838">
        <v>33.079477769999997</v>
      </c>
      <c r="C6838" t="s">
        <v>563</v>
      </c>
      <c r="D6838" t="s">
        <v>562</v>
      </c>
      <c r="E6838" t="s">
        <v>561</v>
      </c>
      <c r="F6838">
        <v>4316</v>
      </c>
      <c r="G6838">
        <v>0</v>
      </c>
      <c r="H6838">
        <v>13.333</v>
      </c>
      <c r="I6838">
        <v>2.7559999999999998</v>
      </c>
      <c r="J6838">
        <v>1</v>
      </c>
      <c r="K6838">
        <v>1172.4970000000001</v>
      </c>
      <c r="L6838" t="s">
        <v>560</v>
      </c>
      <c r="M6838" t="s">
        <v>559</v>
      </c>
      <c r="N6838" s="8">
        <v>43412</v>
      </c>
      <c r="O6838">
        <v>0</v>
      </c>
      <c r="P6838">
        <v>0</v>
      </c>
      <c r="Q6838">
        <v>14590.273999999999</v>
      </c>
      <c r="R6838">
        <v>1585.482</v>
      </c>
      <c r="S6838">
        <v>3.3029999999999999</v>
      </c>
      <c r="T6838">
        <v>33</v>
      </c>
      <c r="U6838">
        <v>4804.4920000000002</v>
      </c>
      <c r="V6838">
        <v>18</v>
      </c>
      <c r="W6838">
        <v>1.879</v>
      </c>
      <c r="X6838">
        <v>3.0369999999999999</v>
      </c>
      <c r="Y6838" s="8">
        <v>43412</v>
      </c>
    </row>
    <row r="6839" spans="1:25" x14ac:dyDescent="0.25">
      <c r="A6839">
        <v>-111.97838016999999</v>
      </c>
      <c r="B6839">
        <v>33.079484780000001</v>
      </c>
      <c r="C6839" t="s">
        <v>563</v>
      </c>
      <c r="D6839" t="s">
        <v>562</v>
      </c>
      <c r="E6839" t="s">
        <v>561</v>
      </c>
      <c r="F6839">
        <v>4317</v>
      </c>
      <c r="G6839">
        <v>1</v>
      </c>
      <c r="H6839">
        <v>13.333</v>
      </c>
      <c r="I6839">
        <v>2.8220000000000001</v>
      </c>
      <c r="J6839">
        <v>1</v>
      </c>
      <c r="K6839">
        <v>1172.4639999999999</v>
      </c>
      <c r="L6839" t="s">
        <v>560</v>
      </c>
      <c r="M6839" t="s">
        <v>559</v>
      </c>
      <c r="N6839" s="8">
        <v>43412</v>
      </c>
      <c r="O6839">
        <v>0</v>
      </c>
      <c r="P6839">
        <v>0</v>
      </c>
      <c r="Q6839">
        <v>11439.516</v>
      </c>
      <c r="R6839">
        <v>1214.19</v>
      </c>
      <c r="S6839">
        <v>2.5299999999999998</v>
      </c>
      <c r="T6839">
        <v>33</v>
      </c>
      <c r="U6839">
        <v>3679.3620000000001</v>
      </c>
      <c r="V6839">
        <v>18</v>
      </c>
      <c r="W6839">
        <v>1.9239999999999999</v>
      </c>
      <c r="X6839">
        <v>3.109</v>
      </c>
      <c r="Y6839" s="8">
        <v>43412</v>
      </c>
    </row>
    <row r="6840" spans="1:25" x14ac:dyDescent="0.25">
      <c r="A6840">
        <v>-111.97838</v>
      </c>
      <c r="B6840">
        <v>33.079492770000002</v>
      </c>
      <c r="C6840" t="s">
        <v>563</v>
      </c>
      <c r="D6840" t="s">
        <v>562</v>
      </c>
      <c r="E6840" t="s">
        <v>561</v>
      </c>
      <c r="F6840">
        <v>4318</v>
      </c>
      <c r="G6840">
        <v>360</v>
      </c>
      <c r="H6840">
        <v>13.333</v>
      </c>
      <c r="I6840">
        <v>2.69</v>
      </c>
      <c r="J6840">
        <v>1</v>
      </c>
      <c r="K6840">
        <v>1172.461</v>
      </c>
      <c r="L6840" t="s">
        <v>560</v>
      </c>
      <c r="M6840" t="s">
        <v>559</v>
      </c>
      <c r="N6840" s="8">
        <v>43412</v>
      </c>
      <c r="O6840">
        <v>0</v>
      </c>
      <c r="P6840">
        <v>0</v>
      </c>
      <c r="Q6840">
        <v>13495.166999999999</v>
      </c>
      <c r="R6840">
        <v>1502.248</v>
      </c>
      <c r="S6840">
        <v>3.13</v>
      </c>
      <c r="T6840">
        <v>33</v>
      </c>
      <c r="U6840">
        <v>4552.2669999999998</v>
      </c>
      <c r="V6840">
        <v>18</v>
      </c>
      <c r="W6840">
        <v>1.8340000000000001</v>
      </c>
      <c r="X6840">
        <v>2.964</v>
      </c>
      <c r="Y6840" s="8">
        <v>43412</v>
      </c>
    </row>
    <row r="6841" spans="1:25" x14ac:dyDescent="0.25">
      <c r="A6841">
        <v>-111.97837917</v>
      </c>
      <c r="B6841">
        <v>33.079499779999999</v>
      </c>
      <c r="C6841" t="s">
        <v>563</v>
      </c>
      <c r="D6841" t="s">
        <v>562</v>
      </c>
      <c r="E6841" t="s">
        <v>561</v>
      </c>
      <c r="F6841">
        <v>4319</v>
      </c>
      <c r="G6841">
        <v>1</v>
      </c>
      <c r="H6841">
        <v>13.333</v>
      </c>
      <c r="I6841">
        <v>2.92</v>
      </c>
      <c r="J6841">
        <v>1</v>
      </c>
      <c r="K6841">
        <v>1172.434</v>
      </c>
      <c r="L6841" t="s">
        <v>560</v>
      </c>
      <c r="M6841" t="s">
        <v>559</v>
      </c>
      <c r="N6841" s="8">
        <v>43412</v>
      </c>
      <c r="O6841">
        <v>0</v>
      </c>
      <c r="P6841">
        <v>0</v>
      </c>
      <c r="Q6841">
        <v>13511.415999999999</v>
      </c>
      <c r="R6841">
        <v>1385.76</v>
      </c>
      <c r="S6841">
        <v>2.887</v>
      </c>
      <c r="T6841">
        <v>33</v>
      </c>
      <c r="U6841">
        <v>4199.2740000000003</v>
      </c>
      <c r="V6841">
        <v>18</v>
      </c>
      <c r="W6841">
        <v>1.9910000000000001</v>
      </c>
      <c r="X6841">
        <v>3.218</v>
      </c>
      <c r="Y6841" s="8">
        <v>43412</v>
      </c>
    </row>
    <row r="6842" spans="1:25" x14ac:dyDescent="0.25">
      <c r="A6842">
        <v>-111.97837951</v>
      </c>
      <c r="B6842">
        <v>33.079507790000001</v>
      </c>
      <c r="C6842" t="s">
        <v>563</v>
      </c>
      <c r="D6842" t="s">
        <v>562</v>
      </c>
      <c r="E6842" t="s">
        <v>561</v>
      </c>
      <c r="F6842">
        <v>4320</v>
      </c>
      <c r="G6842">
        <v>3</v>
      </c>
      <c r="H6842">
        <v>13.333</v>
      </c>
      <c r="I6842">
        <v>2.7229999999999999</v>
      </c>
      <c r="J6842">
        <v>1</v>
      </c>
      <c r="K6842">
        <v>1172.461</v>
      </c>
      <c r="L6842" t="s">
        <v>560</v>
      </c>
      <c r="M6842" t="s">
        <v>559</v>
      </c>
      <c r="N6842" s="8">
        <v>43412</v>
      </c>
      <c r="O6842">
        <v>0</v>
      </c>
      <c r="P6842">
        <v>0</v>
      </c>
      <c r="Q6842">
        <v>13470.216</v>
      </c>
      <c r="R6842">
        <v>1481.405</v>
      </c>
      <c r="S6842">
        <v>3.0859999999999999</v>
      </c>
      <c r="T6842">
        <v>33</v>
      </c>
      <c r="U6842">
        <v>4489.1049999999996</v>
      </c>
      <c r="V6842">
        <v>18</v>
      </c>
      <c r="W6842">
        <v>1.857</v>
      </c>
      <c r="X6842">
        <v>3.0009999999999999</v>
      </c>
      <c r="Y6842" s="8">
        <v>43412</v>
      </c>
    </row>
    <row r="6843" spans="1:25" x14ac:dyDescent="0.25">
      <c r="A6843">
        <v>-111.97837951</v>
      </c>
      <c r="B6843">
        <v>33.079515790000002</v>
      </c>
      <c r="C6843" t="s">
        <v>563</v>
      </c>
      <c r="D6843" t="s">
        <v>562</v>
      </c>
      <c r="E6843" t="s">
        <v>561</v>
      </c>
      <c r="F6843">
        <v>4321</v>
      </c>
      <c r="G6843">
        <v>3</v>
      </c>
      <c r="H6843">
        <v>13.333</v>
      </c>
      <c r="I6843">
        <v>2.7229999999999999</v>
      </c>
      <c r="J6843">
        <v>1</v>
      </c>
      <c r="K6843">
        <v>1172.4179999999999</v>
      </c>
      <c r="L6843" t="s">
        <v>560</v>
      </c>
      <c r="M6843" t="s">
        <v>559</v>
      </c>
      <c r="N6843" s="8">
        <v>43412</v>
      </c>
      <c r="O6843">
        <v>0</v>
      </c>
      <c r="P6843">
        <v>0</v>
      </c>
      <c r="Q6843">
        <v>11670.412</v>
      </c>
      <c r="R6843">
        <v>1283.4690000000001</v>
      </c>
      <c r="S6843">
        <v>2.6739999999999999</v>
      </c>
      <c r="T6843">
        <v>33</v>
      </c>
      <c r="U6843">
        <v>3889.3</v>
      </c>
      <c r="V6843">
        <v>18</v>
      </c>
      <c r="W6843">
        <v>1.857</v>
      </c>
      <c r="X6843">
        <v>3.0009999999999999</v>
      </c>
      <c r="Y6843" s="8">
        <v>43412</v>
      </c>
    </row>
    <row r="6844" spans="1:25" x14ac:dyDescent="0.25">
      <c r="A6844">
        <v>-111.97837883</v>
      </c>
      <c r="B6844">
        <v>33.079522779999998</v>
      </c>
      <c r="C6844" t="s">
        <v>563</v>
      </c>
      <c r="D6844" t="s">
        <v>562</v>
      </c>
      <c r="E6844" t="s">
        <v>561</v>
      </c>
      <c r="F6844">
        <v>4322</v>
      </c>
      <c r="G6844">
        <v>359</v>
      </c>
      <c r="H6844">
        <v>13.333</v>
      </c>
      <c r="I6844">
        <v>2.5590000000000002</v>
      </c>
      <c r="J6844">
        <v>1</v>
      </c>
      <c r="K6844">
        <v>1172.4079999999999</v>
      </c>
      <c r="L6844" t="s">
        <v>560</v>
      </c>
      <c r="M6844" t="s">
        <v>559</v>
      </c>
      <c r="N6844" s="8">
        <v>43412</v>
      </c>
      <c r="O6844">
        <v>0</v>
      </c>
      <c r="P6844">
        <v>0</v>
      </c>
      <c r="Q6844">
        <v>11746.808999999999</v>
      </c>
      <c r="R6844">
        <v>1374.683</v>
      </c>
      <c r="S6844">
        <v>2.8639999999999999</v>
      </c>
      <c r="T6844">
        <v>33</v>
      </c>
      <c r="U6844">
        <v>4165.7060000000001</v>
      </c>
      <c r="V6844">
        <v>18</v>
      </c>
      <c r="W6844">
        <v>1.7450000000000001</v>
      </c>
      <c r="X6844">
        <v>2.82</v>
      </c>
      <c r="Y6844" s="8">
        <v>43412</v>
      </c>
    </row>
    <row r="6845" spans="1:25" x14ac:dyDescent="0.25">
      <c r="A6845">
        <v>-111.97837866</v>
      </c>
      <c r="B6845">
        <v>33.079530779999999</v>
      </c>
      <c r="C6845" t="s">
        <v>563</v>
      </c>
      <c r="D6845" t="s">
        <v>562</v>
      </c>
      <c r="E6845" t="s">
        <v>561</v>
      </c>
      <c r="F6845">
        <v>4323</v>
      </c>
      <c r="G6845">
        <v>358</v>
      </c>
      <c r="H6845">
        <v>13.333</v>
      </c>
      <c r="I6845">
        <v>2.5920000000000001</v>
      </c>
      <c r="J6845">
        <v>1</v>
      </c>
      <c r="K6845">
        <v>1172.461</v>
      </c>
      <c r="L6845" t="s">
        <v>560</v>
      </c>
      <c r="M6845" t="s">
        <v>559</v>
      </c>
      <c r="N6845" s="8">
        <v>43412</v>
      </c>
      <c r="O6845">
        <v>0</v>
      </c>
      <c r="P6845">
        <v>0</v>
      </c>
      <c r="Q6845">
        <v>13076.392</v>
      </c>
      <c r="R6845">
        <v>1510.9079999999999</v>
      </c>
      <c r="S6845">
        <v>3.1480000000000001</v>
      </c>
      <c r="T6845">
        <v>33</v>
      </c>
      <c r="U6845">
        <v>4578.51</v>
      </c>
      <c r="V6845">
        <v>18</v>
      </c>
      <c r="W6845">
        <v>1.7669999999999999</v>
      </c>
      <c r="X6845">
        <v>2.8559999999999999</v>
      </c>
      <c r="Y6845" s="8">
        <v>43412</v>
      </c>
    </row>
    <row r="6846" spans="1:25" x14ac:dyDescent="0.25">
      <c r="A6846">
        <v>-111.97837832</v>
      </c>
      <c r="B6846">
        <v>33.079537790000003</v>
      </c>
      <c r="C6846" t="s">
        <v>563</v>
      </c>
      <c r="D6846" t="s">
        <v>562</v>
      </c>
      <c r="E6846" t="s">
        <v>561</v>
      </c>
      <c r="F6846">
        <v>4324</v>
      </c>
      <c r="G6846">
        <v>356</v>
      </c>
      <c r="H6846">
        <v>13.333</v>
      </c>
      <c r="I6846">
        <v>2.7890000000000001</v>
      </c>
      <c r="J6846">
        <v>1</v>
      </c>
      <c r="K6846">
        <v>1172.421</v>
      </c>
      <c r="L6846" t="s">
        <v>560</v>
      </c>
      <c r="M6846" t="s">
        <v>559</v>
      </c>
      <c r="N6846" s="8">
        <v>43412</v>
      </c>
      <c r="O6846">
        <v>0</v>
      </c>
      <c r="P6846">
        <v>0</v>
      </c>
      <c r="Q6846">
        <v>12379.846</v>
      </c>
      <c r="R6846">
        <v>1329.4549999999999</v>
      </c>
      <c r="S6846">
        <v>2.77</v>
      </c>
      <c r="T6846">
        <v>33</v>
      </c>
      <c r="U6846">
        <v>4028.6509999999998</v>
      </c>
      <c r="V6846">
        <v>18</v>
      </c>
      <c r="W6846">
        <v>1.901</v>
      </c>
      <c r="X6846">
        <v>3.073</v>
      </c>
      <c r="Y6846" s="8">
        <v>43412</v>
      </c>
    </row>
    <row r="6847" spans="1:25" x14ac:dyDescent="0.25">
      <c r="A6847">
        <v>-111.97837968</v>
      </c>
      <c r="B6847">
        <v>33.079545789999997</v>
      </c>
      <c r="C6847" t="s">
        <v>563</v>
      </c>
      <c r="D6847" t="s">
        <v>562</v>
      </c>
      <c r="E6847" t="s">
        <v>561</v>
      </c>
      <c r="F6847">
        <v>4325</v>
      </c>
      <c r="G6847">
        <v>4</v>
      </c>
      <c r="H6847">
        <v>13.333</v>
      </c>
      <c r="I6847">
        <v>2.8220000000000001</v>
      </c>
      <c r="J6847">
        <v>1</v>
      </c>
      <c r="K6847">
        <v>1172.4770000000001</v>
      </c>
      <c r="L6847" t="s">
        <v>560</v>
      </c>
      <c r="M6847" t="s">
        <v>559</v>
      </c>
      <c r="N6847" s="8">
        <v>43412</v>
      </c>
      <c r="O6847">
        <v>0</v>
      </c>
      <c r="P6847">
        <v>0</v>
      </c>
      <c r="Q6847">
        <v>11965.973</v>
      </c>
      <c r="R6847">
        <v>1270.068</v>
      </c>
      <c r="S6847">
        <v>2.6459999999999999</v>
      </c>
      <c r="T6847">
        <v>33</v>
      </c>
      <c r="U6847">
        <v>3848.69</v>
      </c>
      <c r="V6847">
        <v>18</v>
      </c>
      <c r="W6847">
        <v>1.9239999999999999</v>
      </c>
      <c r="X6847">
        <v>3.109</v>
      </c>
      <c r="Y6847" s="8">
        <v>43412</v>
      </c>
    </row>
    <row r="6848" spans="1:25" x14ac:dyDescent="0.25">
      <c r="A6848">
        <v>-111.97837883</v>
      </c>
      <c r="B6848">
        <v>33.07955278</v>
      </c>
      <c r="C6848" t="s">
        <v>563</v>
      </c>
      <c r="D6848" t="s">
        <v>562</v>
      </c>
      <c r="E6848" t="s">
        <v>561</v>
      </c>
      <c r="F6848">
        <v>4326</v>
      </c>
      <c r="G6848">
        <v>359</v>
      </c>
      <c r="H6848">
        <v>13.333</v>
      </c>
      <c r="I6848">
        <v>2.7229999999999999</v>
      </c>
      <c r="J6848">
        <v>1</v>
      </c>
      <c r="K6848">
        <v>1172.4380000000001</v>
      </c>
      <c r="L6848" t="s">
        <v>560</v>
      </c>
      <c r="M6848" t="s">
        <v>559</v>
      </c>
      <c r="N6848" s="8">
        <v>43412</v>
      </c>
      <c r="O6848">
        <v>0</v>
      </c>
      <c r="P6848">
        <v>0</v>
      </c>
      <c r="Q6848">
        <v>11731.386</v>
      </c>
      <c r="R6848">
        <v>1290.175</v>
      </c>
      <c r="S6848">
        <v>2.6880000000000002</v>
      </c>
      <c r="T6848">
        <v>33</v>
      </c>
      <c r="U6848">
        <v>3909.62</v>
      </c>
      <c r="V6848">
        <v>18</v>
      </c>
      <c r="W6848">
        <v>1.857</v>
      </c>
      <c r="X6848">
        <v>3.0009999999999999</v>
      </c>
      <c r="Y6848" s="8">
        <v>43412</v>
      </c>
    </row>
    <row r="6849" spans="1:25" x14ac:dyDescent="0.25">
      <c r="A6849">
        <v>-111.97837951</v>
      </c>
      <c r="B6849">
        <v>33.079560790000002</v>
      </c>
      <c r="C6849" t="s">
        <v>563</v>
      </c>
      <c r="D6849" t="s">
        <v>562</v>
      </c>
      <c r="E6849" t="s">
        <v>561</v>
      </c>
      <c r="F6849">
        <v>4327</v>
      </c>
      <c r="G6849">
        <v>3</v>
      </c>
      <c r="H6849">
        <v>13.333</v>
      </c>
      <c r="I6849">
        <v>2.69</v>
      </c>
      <c r="J6849">
        <v>1</v>
      </c>
      <c r="K6849">
        <v>1172.4480000000001</v>
      </c>
      <c r="L6849" t="s">
        <v>560</v>
      </c>
      <c r="M6849" t="s">
        <v>559</v>
      </c>
      <c r="N6849" s="8">
        <v>43412</v>
      </c>
      <c r="O6849">
        <v>0</v>
      </c>
      <c r="P6849">
        <v>0</v>
      </c>
      <c r="Q6849">
        <v>11661.324000000001</v>
      </c>
      <c r="R6849">
        <v>1298.1089999999999</v>
      </c>
      <c r="S6849">
        <v>2.7040000000000002</v>
      </c>
      <c r="T6849">
        <v>33</v>
      </c>
      <c r="U6849">
        <v>3933.665</v>
      </c>
      <c r="V6849">
        <v>18</v>
      </c>
      <c r="W6849">
        <v>1.8340000000000001</v>
      </c>
      <c r="X6849">
        <v>2.964</v>
      </c>
      <c r="Y6849" s="8">
        <v>43412</v>
      </c>
    </row>
    <row r="6850" spans="1:25" x14ac:dyDescent="0.25">
      <c r="A6850">
        <v>-111.97837951</v>
      </c>
      <c r="B6850">
        <v>33.079567789999999</v>
      </c>
      <c r="C6850" t="s">
        <v>563</v>
      </c>
      <c r="D6850" t="s">
        <v>562</v>
      </c>
      <c r="E6850" t="s">
        <v>561</v>
      </c>
      <c r="F6850">
        <v>4328</v>
      </c>
      <c r="G6850">
        <v>3</v>
      </c>
      <c r="H6850">
        <v>13.333</v>
      </c>
      <c r="I6850">
        <v>2.657</v>
      </c>
      <c r="J6850">
        <v>1</v>
      </c>
      <c r="K6850">
        <v>1172.51</v>
      </c>
      <c r="L6850" t="s">
        <v>560</v>
      </c>
      <c r="M6850" t="s">
        <v>559</v>
      </c>
      <c r="N6850" s="8">
        <v>43412</v>
      </c>
      <c r="O6850">
        <v>0</v>
      </c>
      <c r="P6850">
        <v>0</v>
      </c>
      <c r="Q6850">
        <v>12050.356</v>
      </c>
      <c r="R6850">
        <v>1357.9760000000001</v>
      </c>
      <c r="S6850">
        <v>2.8290000000000002</v>
      </c>
      <c r="T6850">
        <v>33</v>
      </c>
      <c r="U6850">
        <v>4115.0789999999997</v>
      </c>
      <c r="V6850">
        <v>18</v>
      </c>
      <c r="W6850">
        <v>1.8120000000000001</v>
      </c>
      <c r="X6850">
        <v>2.9279999999999999</v>
      </c>
      <c r="Y6850" s="8">
        <v>43412</v>
      </c>
    </row>
    <row r="6851" spans="1:25" x14ac:dyDescent="0.25">
      <c r="A6851">
        <v>-111.97837832</v>
      </c>
      <c r="B6851">
        <v>33.07957579</v>
      </c>
      <c r="C6851" t="s">
        <v>563</v>
      </c>
      <c r="D6851" t="s">
        <v>562</v>
      </c>
      <c r="E6851" t="s">
        <v>561</v>
      </c>
      <c r="F6851">
        <v>4329</v>
      </c>
      <c r="G6851">
        <v>356</v>
      </c>
      <c r="H6851">
        <v>13.333</v>
      </c>
      <c r="I6851">
        <v>2.657</v>
      </c>
      <c r="J6851">
        <v>1</v>
      </c>
      <c r="K6851">
        <v>1172.3820000000001</v>
      </c>
      <c r="L6851" t="s">
        <v>560</v>
      </c>
      <c r="M6851" t="s">
        <v>559</v>
      </c>
      <c r="N6851" s="8">
        <v>43412</v>
      </c>
      <c r="O6851">
        <v>0</v>
      </c>
      <c r="P6851">
        <v>0</v>
      </c>
      <c r="Q6851">
        <v>13739.888999999999</v>
      </c>
      <c r="R6851">
        <v>1548.373</v>
      </c>
      <c r="S6851">
        <v>3.226</v>
      </c>
      <c r="T6851">
        <v>33</v>
      </c>
      <c r="U6851">
        <v>4692.0379999999996</v>
      </c>
      <c r="V6851">
        <v>18</v>
      </c>
      <c r="W6851">
        <v>1.8120000000000001</v>
      </c>
      <c r="X6851">
        <v>2.9279999999999999</v>
      </c>
      <c r="Y6851" s="8">
        <v>43412</v>
      </c>
    </row>
    <row r="6852" spans="1:25" x14ac:dyDescent="0.25">
      <c r="A6852">
        <v>-111.97837968</v>
      </c>
      <c r="B6852">
        <v>33.079582790000003</v>
      </c>
      <c r="C6852" t="s">
        <v>563</v>
      </c>
      <c r="D6852" t="s">
        <v>562</v>
      </c>
      <c r="E6852" t="s">
        <v>561</v>
      </c>
      <c r="F6852">
        <v>4330</v>
      </c>
      <c r="G6852">
        <v>4</v>
      </c>
      <c r="H6852">
        <v>13.333</v>
      </c>
      <c r="I6852">
        <v>2.7559999999999998</v>
      </c>
      <c r="J6852">
        <v>1</v>
      </c>
      <c r="K6852">
        <v>1172.4079999999999</v>
      </c>
      <c r="L6852" t="s">
        <v>560</v>
      </c>
      <c r="M6852" t="s">
        <v>559</v>
      </c>
      <c r="N6852" s="8">
        <v>43412</v>
      </c>
      <c r="O6852">
        <v>0</v>
      </c>
      <c r="P6852">
        <v>0</v>
      </c>
      <c r="Q6852">
        <v>14267.173000000001</v>
      </c>
      <c r="R6852">
        <v>1550.3720000000001</v>
      </c>
      <c r="S6852">
        <v>3.23</v>
      </c>
      <c r="T6852">
        <v>33</v>
      </c>
      <c r="U6852">
        <v>4698.0969999999998</v>
      </c>
      <c r="V6852">
        <v>18</v>
      </c>
      <c r="W6852">
        <v>1.879</v>
      </c>
      <c r="X6852">
        <v>3.0369999999999999</v>
      </c>
      <c r="Y6852" s="8">
        <v>43412</v>
      </c>
    </row>
    <row r="6853" spans="1:25" x14ac:dyDescent="0.25">
      <c r="A6853">
        <v>-111.97837883</v>
      </c>
      <c r="B6853">
        <v>33.079590779999997</v>
      </c>
      <c r="C6853" t="s">
        <v>563</v>
      </c>
      <c r="D6853" t="s">
        <v>562</v>
      </c>
      <c r="E6853" t="s">
        <v>561</v>
      </c>
      <c r="F6853">
        <v>4331</v>
      </c>
      <c r="G6853">
        <v>359</v>
      </c>
      <c r="H6853">
        <v>13.333</v>
      </c>
      <c r="I6853">
        <v>2.7890000000000001</v>
      </c>
      <c r="J6853">
        <v>1</v>
      </c>
      <c r="K6853">
        <v>1172.3979999999999</v>
      </c>
      <c r="L6853" t="s">
        <v>560</v>
      </c>
      <c r="M6853" t="s">
        <v>559</v>
      </c>
      <c r="N6853" s="8">
        <v>43412</v>
      </c>
      <c r="O6853">
        <v>0</v>
      </c>
      <c r="P6853">
        <v>0</v>
      </c>
      <c r="Q6853">
        <v>14122.752</v>
      </c>
      <c r="R6853">
        <v>1516.623</v>
      </c>
      <c r="S6853">
        <v>3.16</v>
      </c>
      <c r="T6853">
        <v>33</v>
      </c>
      <c r="U6853">
        <v>4595.8280000000004</v>
      </c>
      <c r="V6853">
        <v>18</v>
      </c>
      <c r="W6853">
        <v>1.901</v>
      </c>
      <c r="X6853">
        <v>3.073</v>
      </c>
      <c r="Y6853" s="8">
        <v>43412</v>
      </c>
    </row>
    <row r="6854" spans="1:25" x14ac:dyDescent="0.25">
      <c r="A6854">
        <v>-111.97837934</v>
      </c>
      <c r="B6854">
        <v>33.07959778</v>
      </c>
      <c r="C6854" t="s">
        <v>563</v>
      </c>
      <c r="D6854" t="s">
        <v>562</v>
      </c>
      <c r="E6854" t="s">
        <v>561</v>
      </c>
      <c r="F6854">
        <v>4332</v>
      </c>
      <c r="G6854">
        <v>2</v>
      </c>
      <c r="H6854">
        <v>13.333</v>
      </c>
      <c r="I6854">
        <v>2.5590000000000002</v>
      </c>
      <c r="J6854">
        <v>1</v>
      </c>
      <c r="K6854">
        <v>1172.415</v>
      </c>
      <c r="L6854" t="s">
        <v>560</v>
      </c>
      <c r="M6854" t="s">
        <v>559</v>
      </c>
      <c r="N6854" s="8">
        <v>43412</v>
      </c>
      <c r="O6854">
        <v>0</v>
      </c>
      <c r="P6854">
        <v>0</v>
      </c>
      <c r="Q6854">
        <v>11697.071</v>
      </c>
      <c r="R6854">
        <v>1368.8620000000001</v>
      </c>
      <c r="S6854">
        <v>2.8519999999999999</v>
      </c>
      <c r="T6854">
        <v>33</v>
      </c>
      <c r="U6854">
        <v>4148.0680000000002</v>
      </c>
      <c r="V6854">
        <v>18</v>
      </c>
      <c r="W6854">
        <v>1.7450000000000001</v>
      </c>
      <c r="X6854">
        <v>2.82</v>
      </c>
      <c r="Y6854" s="8">
        <v>43412</v>
      </c>
    </row>
    <row r="6855" spans="1:25" x14ac:dyDescent="0.25">
      <c r="A6855">
        <v>-111.97837917</v>
      </c>
      <c r="B6855">
        <v>33.079605780000001</v>
      </c>
      <c r="C6855" t="s">
        <v>563</v>
      </c>
      <c r="D6855" t="s">
        <v>562</v>
      </c>
      <c r="E6855" t="s">
        <v>561</v>
      </c>
      <c r="F6855">
        <v>4333</v>
      </c>
      <c r="G6855">
        <v>1</v>
      </c>
      <c r="H6855">
        <v>13.333</v>
      </c>
      <c r="I6855">
        <v>2.9529999999999998</v>
      </c>
      <c r="J6855">
        <v>1</v>
      </c>
      <c r="K6855">
        <v>1172.425</v>
      </c>
      <c r="L6855" t="s">
        <v>560</v>
      </c>
      <c r="M6855" t="s">
        <v>559</v>
      </c>
      <c r="N6855" s="8">
        <v>43412</v>
      </c>
      <c r="O6855">
        <v>0</v>
      </c>
      <c r="P6855">
        <v>0</v>
      </c>
      <c r="Q6855">
        <v>13389.138000000001</v>
      </c>
      <c r="R6855">
        <v>1357.961</v>
      </c>
      <c r="S6855">
        <v>2.8290000000000002</v>
      </c>
      <c r="T6855">
        <v>33</v>
      </c>
      <c r="U6855">
        <v>4115.0339999999997</v>
      </c>
      <c r="V6855">
        <v>18</v>
      </c>
      <c r="W6855">
        <v>2.0129999999999999</v>
      </c>
      <c r="X6855">
        <v>3.254</v>
      </c>
      <c r="Y6855" s="8">
        <v>43412</v>
      </c>
    </row>
    <row r="6856" spans="1:25" x14ac:dyDescent="0.25">
      <c r="A6856">
        <v>-111.97837934</v>
      </c>
      <c r="B6856">
        <v>33.079612779999998</v>
      </c>
      <c r="C6856" t="s">
        <v>563</v>
      </c>
      <c r="D6856" t="s">
        <v>562</v>
      </c>
      <c r="E6856" t="s">
        <v>561</v>
      </c>
      <c r="F6856">
        <v>4334</v>
      </c>
      <c r="G6856">
        <v>2</v>
      </c>
      <c r="H6856">
        <v>13.333</v>
      </c>
      <c r="I6856">
        <v>2.7890000000000001</v>
      </c>
      <c r="J6856">
        <v>1</v>
      </c>
      <c r="K6856">
        <v>1172.454</v>
      </c>
      <c r="L6856" t="s">
        <v>560</v>
      </c>
      <c r="M6856" t="s">
        <v>559</v>
      </c>
      <c r="N6856" s="8">
        <v>43412</v>
      </c>
      <c r="O6856">
        <v>0</v>
      </c>
      <c r="P6856">
        <v>0</v>
      </c>
      <c r="Q6856">
        <v>14887.046</v>
      </c>
      <c r="R6856">
        <v>1598.7</v>
      </c>
      <c r="S6856">
        <v>3.331</v>
      </c>
      <c r="T6856">
        <v>33</v>
      </c>
      <c r="U6856">
        <v>4844.5439999999999</v>
      </c>
      <c r="V6856">
        <v>18</v>
      </c>
      <c r="W6856">
        <v>1.901</v>
      </c>
      <c r="X6856">
        <v>3.073</v>
      </c>
      <c r="Y6856" s="8">
        <v>43412</v>
      </c>
    </row>
    <row r="6857" spans="1:25" x14ac:dyDescent="0.25">
      <c r="A6857">
        <v>-111.978379</v>
      </c>
      <c r="B6857">
        <v>33.079620769999998</v>
      </c>
      <c r="C6857" t="s">
        <v>563</v>
      </c>
      <c r="D6857" t="s">
        <v>562</v>
      </c>
      <c r="E6857" t="s">
        <v>561</v>
      </c>
      <c r="F6857">
        <v>4335</v>
      </c>
      <c r="G6857">
        <v>0</v>
      </c>
      <c r="H6857">
        <v>13.333</v>
      </c>
      <c r="I6857">
        <v>2.7890000000000001</v>
      </c>
      <c r="J6857">
        <v>1</v>
      </c>
      <c r="K6857">
        <v>1172.4480000000001</v>
      </c>
      <c r="L6857" t="s">
        <v>560</v>
      </c>
      <c r="M6857" t="s">
        <v>559</v>
      </c>
      <c r="N6857" s="8">
        <v>43412</v>
      </c>
      <c r="O6857">
        <v>0</v>
      </c>
      <c r="P6857">
        <v>0</v>
      </c>
      <c r="Q6857">
        <v>14998.198</v>
      </c>
      <c r="R6857">
        <v>1610.636</v>
      </c>
      <c r="S6857">
        <v>3.355</v>
      </c>
      <c r="T6857">
        <v>33</v>
      </c>
      <c r="U6857">
        <v>4880.7160000000003</v>
      </c>
      <c r="V6857">
        <v>18</v>
      </c>
      <c r="W6857">
        <v>1.901</v>
      </c>
      <c r="X6857">
        <v>3.073</v>
      </c>
      <c r="Y6857" s="8">
        <v>43412</v>
      </c>
    </row>
    <row r="6858" spans="1:25" x14ac:dyDescent="0.25">
      <c r="A6858">
        <v>-111.97837883</v>
      </c>
      <c r="B6858">
        <v>33.07962878</v>
      </c>
      <c r="C6858" t="s">
        <v>563</v>
      </c>
      <c r="D6858" t="s">
        <v>562</v>
      </c>
      <c r="E6858" t="s">
        <v>561</v>
      </c>
      <c r="F6858">
        <v>4336</v>
      </c>
      <c r="G6858">
        <v>359</v>
      </c>
      <c r="H6858">
        <v>13.333</v>
      </c>
      <c r="I6858">
        <v>2.8540000000000001</v>
      </c>
      <c r="J6858">
        <v>1</v>
      </c>
      <c r="K6858">
        <v>1172.4280000000001</v>
      </c>
      <c r="L6858" t="s">
        <v>560</v>
      </c>
      <c r="M6858" t="s">
        <v>559</v>
      </c>
      <c r="N6858" s="8">
        <v>43412</v>
      </c>
      <c r="O6858">
        <v>0</v>
      </c>
      <c r="P6858">
        <v>0</v>
      </c>
      <c r="Q6858">
        <v>13154.495999999999</v>
      </c>
      <c r="R6858">
        <v>1380.1690000000001</v>
      </c>
      <c r="S6858">
        <v>2.875</v>
      </c>
      <c r="T6858">
        <v>33</v>
      </c>
      <c r="U6858">
        <v>4182.33</v>
      </c>
      <c r="V6858">
        <v>18</v>
      </c>
      <c r="W6858">
        <v>1.946</v>
      </c>
      <c r="X6858">
        <v>3.145</v>
      </c>
      <c r="Y6858" s="8">
        <v>43412</v>
      </c>
    </row>
    <row r="6859" spans="1:25" x14ac:dyDescent="0.25">
      <c r="A6859">
        <v>-111.97837866</v>
      </c>
      <c r="B6859">
        <v>33.079635779999997</v>
      </c>
      <c r="C6859" t="s">
        <v>563</v>
      </c>
      <c r="D6859" t="s">
        <v>562</v>
      </c>
      <c r="E6859" t="s">
        <v>561</v>
      </c>
      <c r="F6859">
        <v>4337</v>
      </c>
      <c r="G6859">
        <v>358</v>
      </c>
      <c r="H6859">
        <v>13.333</v>
      </c>
      <c r="I6859">
        <v>2.69</v>
      </c>
      <c r="J6859">
        <v>1</v>
      </c>
      <c r="K6859">
        <v>1172.4570000000001</v>
      </c>
      <c r="L6859" t="s">
        <v>560</v>
      </c>
      <c r="M6859" t="s">
        <v>559</v>
      </c>
      <c r="N6859" s="8">
        <v>43412</v>
      </c>
      <c r="O6859">
        <v>0</v>
      </c>
      <c r="P6859">
        <v>0</v>
      </c>
      <c r="Q6859">
        <v>12968.324000000001</v>
      </c>
      <c r="R6859">
        <v>1443.6010000000001</v>
      </c>
      <c r="S6859">
        <v>3.008</v>
      </c>
      <c r="T6859">
        <v>33</v>
      </c>
      <c r="U6859">
        <v>4374.55</v>
      </c>
      <c r="V6859">
        <v>18</v>
      </c>
      <c r="W6859">
        <v>1.8340000000000001</v>
      </c>
      <c r="X6859">
        <v>2.964</v>
      </c>
      <c r="Y6859" s="8">
        <v>43412</v>
      </c>
    </row>
    <row r="6860" spans="1:25" x14ac:dyDescent="0.25">
      <c r="A6860">
        <v>-111.97837917</v>
      </c>
      <c r="B6860">
        <v>33.079643779999998</v>
      </c>
      <c r="C6860" t="s">
        <v>563</v>
      </c>
      <c r="D6860" t="s">
        <v>562</v>
      </c>
      <c r="E6860" t="s">
        <v>561</v>
      </c>
      <c r="F6860">
        <v>4338</v>
      </c>
      <c r="G6860">
        <v>1</v>
      </c>
      <c r="H6860">
        <v>13.333</v>
      </c>
      <c r="I6860">
        <v>2.625</v>
      </c>
      <c r="J6860">
        <v>1</v>
      </c>
      <c r="K6860">
        <v>1172.425</v>
      </c>
      <c r="L6860" t="s">
        <v>560</v>
      </c>
      <c r="M6860" t="s">
        <v>559</v>
      </c>
      <c r="N6860" s="8">
        <v>43412</v>
      </c>
      <c r="O6860">
        <v>0</v>
      </c>
      <c r="P6860">
        <v>0</v>
      </c>
      <c r="Q6860">
        <v>12888.953</v>
      </c>
      <c r="R6860">
        <v>1470.635</v>
      </c>
      <c r="S6860">
        <v>3.0640000000000001</v>
      </c>
      <c r="T6860">
        <v>33</v>
      </c>
      <c r="U6860">
        <v>4456.47</v>
      </c>
      <c r="V6860">
        <v>18</v>
      </c>
      <c r="W6860">
        <v>1.79</v>
      </c>
      <c r="X6860">
        <v>2.8919999999999999</v>
      </c>
      <c r="Y6860" s="8">
        <v>43412</v>
      </c>
    </row>
    <row r="6861" spans="1:25" x14ac:dyDescent="0.25">
      <c r="A6861">
        <v>-111.978379</v>
      </c>
      <c r="B6861">
        <v>33.079650770000001</v>
      </c>
      <c r="C6861" t="s">
        <v>563</v>
      </c>
      <c r="D6861" t="s">
        <v>562</v>
      </c>
      <c r="E6861" t="s">
        <v>561</v>
      </c>
      <c r="F6861">
        <v>4339</v>
      </c>
      <c r="G6861">
        <v>360</v>
      </c>
      <c r="H6861">
        <v>13.333</v>
      </c>
      <c r="I6861">
        <v>2.7559999999999998</v>
      </c>
      <c r="J6861">
        <v>1</v>
      </c>
      <c r="K6861">
        <v>1172.4380000000001</v>
      </c>
      <c r="L6861" t="s">
        <v>560</v>
      </c>
      <c r="M6861" t="s">
        <v>559</v>
      </c>
      <c r="N6861" s="8">
        <v>43412</v>
      </c>
      <c r="O6861">
        <v>0</v>
      </c>
      <c r="P6861">
        <v>0</v>
      </c>
      <c r="Q6861">
        <v>11157.449000000001</v>
      </c>
      <c r="R6861">
        <v>1212.4469999999999</v>
      </c>
      <c r="S6861">
        <v>2.5259999999999998</v>
      </c>
      <c r="T6861">
        <v>33</v>
      </c>
      <c r="U6861">
        <v>3674.0830000000001</v>
      </c>
      <c r="V6861">
        <v>18</v>
      </c>
      <c r="W6861">
        <v>1.879</v>
      </c>
      <c r="X6861">
        <v>3.0369999999999999</v>
      </c>
      <c r="Y6861" s="8">
        <v>43412</v>
      </c>
    </row>
    <row r="6862" spans="1:25" x14ac:dyDescent="0.25">
      <c r="A6862">
        <v>-111.97837883</v>
      </c>
      <c r="B6862">
        <v>33.079658780000003</v>
      </c>
      <c r="C6862" t="s">
        <v>563</v>
      </c>
      <c r="D6862" t="s">
        <v>562</v>
      </c>
      <c r="E6862" t="s">
        <v>561</v>
      </c>
      <c r="F6862">
        <v>4340</v>
      </c>
      <c r="G6862">
        <v>359</v>
      </c>
      <c r="H6862">
        <v>13.333</v>
      </c>
      <c r="I6862">
        <v>2.7890000000000001</v>
      </c>
      <c r="J6862">
        <v>1</v>
      </c>
      <c r="K6862">
        <v>1172.4179999999999</v>
      </c>
      <c r="L6862" t="s">
        <v>560</v>
      </c>
      <c r="M6862" t="s">
        <v>559</v>
      </c>
      <c r="N6862" s="8">
        <v>43412</v>
      </c>
      <c r="O6862">
        <v>0</v>
      </c>
      <c r="P6862">
        <v>0</v>
      </c>
      <c r="Q6862">
        <v>13586.16</v>
      </c>
      <c r="R6862">
        <v>1458.999</v>
      </c>
      <c r="S6862">
        <v>3.04</v>
      </c>
      <c r="T6862">
        <v>33</v>
      </c>
      <c r="U6862">
        <v>4421.21</v>
      </c>
      <c r="V6862">
        <v>18</v>
      </c>
      <c r="W6862">
        <v>1.901</v>
      </c>
      <c r="X6862">
        <v>3.073</v>
      </c>
      <c r="Y6862" s="8">
        <v>43412</v>
      </c>
    </row>
    <row r="6863" spans="1:25" x14ac:dyDescent="0.25">
      <c r="A6863">
        <v>-111.978379</v>
      </c>
      <c r="B6863">
        <v>33.079665769999998</v>
      </c>
      <c r="C6863" t="s">
        <v>563</v>
      </c>
      <c r="D6863" t="s">
        <v>562</v>
      </c>
      <c r="E6863" t="s">
        <v>561</v>
      </c>
      <c r="F6863">
        <v>4341</v>
      </c>
      <c r="G6863">
        <v>0</v>
      </c>
      <c r="H6863">
        <v>13.333</v>
      </c>
      <c r="I6863">
        <v>2.887</v>
      </c>
      <c r="J6863">
        <v>1</v>
      </c>
      <c r="K6863">
        <v>1172.375</v>
      </c>
      <c r="L6863" t="s">
        <v>560</v>
      </c>
      <c r="M6863" t="s">
        <v>559</v>
      </c>
      <c r="N6863" s="8">
        <v>43412</v>
      </c>
      <c r="O6863">
        <v>0</v>
      </c>
      <c r="P6863">
        <v>0</v>
      </c>
      <c r="Q6863">
        <v>10955.911</v>
      </c>
      <c r="R6863">
        <v>1136.431</v>
      </c>
      <c r="S6863">
        <v>2.3679999999999999</v>
      </c>
      <c r="T6863">
        <v>33</v>
      </c>
      <c r="U6863">
        <v>3443.73</v>
      </c>
      <c r="V6863">
        <v>18</v>
      </c>
      <c r="W6863">
        <v>1.9690000000000001</v>
      </c>
      <c r="X6863">
        <v>3.181</v>
      </c>
      <c r="Y6863" s="8">
        <v>43412</v>
      </c>
    </row>
    <row r="6864" spans="1:25" x14ac:dyDescent="0.25">
      <c r="A6864">
        <v>-111.97837883</v>
      </c>
      <c r="B6864">
        <v>33.07967378</v>
      </c>
      <c r="C6864" t="s">
        <v>563</v>
      </c>
      <c r="D6864" t="s">
        <v>562</v>
      </c>
      <c r="E6864" t="s">
        <v>561</v>
      </c>
      <c r="F6864">
        <v>4342</v>
      </c>
      <c r="G6864">
        <v>359</v>
      </c>
      <c r="H6864">
        <v>13.333</v>
      </c>
      <c r="I6864">
        <v>2.9529999999999998</v>
      </c>
      <c r="J6864">
        <v>1</v>
      </c>
      <c r="K6864">
        <v>1172.441</v>
      </c>
      <c r="L6864" t="s">
        <v>560</v>
      </c>
      <c r="M6864" t="s">
        <v>559</v>
      </c>
      <c r="N6864" s="8">
        <v>43412</v>
      </c>
      <c r="O6864">
        <v>0</v>
      </c>
      <c r="P6864">
        <v>0</v>
      </c>
      <c r="Q6864">
        <v>12833.487999999999</v>
      </c>
      <c r="R6864">
        <v>1301.606</v>
      </c>
      <c r="S6864">
        <v>2.7120000000000002</v>
      </c>
      <c r="T6864">
        <v>33</v>
      </c>
      <c r="U6864">
        <v>3944.26</v>
      </c>
      <c r="V6864">
        <v>18</v>
      </c>
      <c r="W6864">
        <v>2.0129999999999999</v>
      </c>
      <c r="X6864">
        <v>3.254</v>
      </c>
      <c r="Y6864" s="8">
        <v>43412</v>
      </c>
    </row>
    <row r="6865" spans="1:25" x14ac:dyDescent="0.25">
      <c r="A6865">
        <v>-111.978379</v>
      </c>
      <c r="B6865">
        <v>33.079681770000001</v>
      </c>
      <c r="C6865" t="s">
        <v>563</v>
      </c>
      <c r="D6865" t="s">
        <v>562</v>
      </c>
      <c r="E6865" t="s">
        <v>561</v>
      </c>
      <c r="F6865">
        <v>4343</v>
      </c>
      <c r="G6865">
        <v>0</v>
      </c>
      <c r="H6865">
        <v>13.333</v>
      </c>
      <c r="I6865">
        <v>2.8220000000000001</v>
      </c>
      <c r="J6865">
        <v>1</v>
      </c>
      <c r="K6865">
        <v>1172.451</v>
      </c>
      <c r="L6865" t="s">
        <v>560</v>
      </c>
      <c r="M6865" t="s">
        <v>559</v>
      </c>
      <c r="N6865" s="8">
        <v>43412</v>
      </c>
      <c r="O6865">
        <v>0</v>
      </c>
      <c r="P6865">
        <v>0</v>
      </c>
      <c r="Q6865">
        <v>14269.045</v>
      </c>
      <c r="R6865">
        <v>1514.5160000000001</v>
      </c>
      <c r="S6865">
        <v>3.1549999999999998</v>
      </c>
      <c r="T6865">
        <v>33</v>
      </c>
      <c r="U6865">
        <v>4589.4409999999998</v>
      </c>
      <c r="V6865">
        <v>18</v>
      </c>
      <c r="W6865">
        <v>1.9239999999999999</v>
      </c>
      <c r="X6865">
        <v>3.109</v>
      </c>
      <c r="Y6865" s="8">
        <v>43412</v>
      </c>
    </row>
    <row r="6866" spans="1:25" x14ac:dyDescent="0.25">
      <c r="A6866">
        <v>-111.97837934</v>
      </c>
      <c r="B6866">
        <v>33.079688779999998</v>
      </c>
      <c r="C6866" t="s">
        <v>563</v>
      </c>
      <c r="D6866" t="s">
        <v>562</v>
      </c>
      <c r="E6866" t="s">
        <v>561</v>
      </c>
      <c r="F6866">
        <v>4344</v>
      </c>
      <c r="G6866">
        <v>2</v>
      </c>
      <c r="H6866">
        <v>13.333</v>
      </c>
      <c r="I6866">
        <v>2.7559999999999998</v>
      </c>
      <c r="J6866">
        <v>1</v>
      </c>
      <c r="K6866">
        <v>1172.451</v>
      </c>
      <c r="L6866" t="s">
        <v>560</v>
      </c>
      <c r="M6866" t="s">
        <v>559</v>
      </c>
      <c r="N6866" s="8">
        <v>43412</v>
      </c>
      <c r="O6866">
        <v>0</v>
      </c>
      <c r="P6866">
        <v>0</v>
      </c>
      <c r="Q6866">
        <v>13470.546</v>
      </c>
      <c r="R6866">
        <v>1463.8050000000001</v>
      </c>
      <c r="S6866">
        <v>3.05</v>
      </c>
      <c r="T6866">
        <v>33</v>
      </c>
      <c r="U6866">
        <v>4435.7719999999999</v>
      </c>
      <c r="V6866">
        <v>18</v>
      </c>
      <c r="W6866">
        <v>1.879</v>
      </c>
      <c r="X6866">
        <v>3.0369999999999999</v>
      </c>
      <c r="Y6866" s="8">
        <v>43412</v>
      </c>
    </row>
    <row r="6867" spans="1:25" x14ac:dyDescent="0.25">
      <c r="A6867">
        <v>-111.97837951</v>
      </c>
      <c r="B6867">
        <v>33.07969679</v>
      </c>
      <c r="C6867" t="s">
        <v>563</v>
      </c>
      <c r="D6867" t="s">
        <v>562</v>
      </c>
      <c r="E6867" t="s">
        <v>561</v>
      </c>
      <c r="F6867">
        <v>4345</v>
      </c>
      <c r="G6867">
        <v>3</v>
      </c>
      <c r="H6867">
        <v>13.333</v>
      </c>
      <c r="I6867">
        <v>2.9529999999999998</v>
      </c>
      <c r="J6867">
        <v>1</v>
      </c>
      <c r="K6867">
        <v>1172.4639999999999</v>
      </c>
      <c r="L6867" t="s">
        <v>560</v>
      </c>
      <c r="M6867" t="s">
        <v>559</v>
      </c>
      <c r="N6867" s="8">
        <v>43412</v>
      </c>
      <c r="O6867">
        <v>0</v>
      </c>
      <c r="P6867">
        <v>0</v>
      </c>
      <c r="Q6867">
        <v>12161.453</v>
      </c>
      <c r="R6867">
        <v>1233.4459999999999</v>
      </c>
      <c r="S6867">
        <v>2.57</v>
      </c>
      <c r="T6867">
        <v>33</v>
      </c>
      <c r="U6867">
        <v>3737.7159999999999</v>
      </c>
      <c r="V6867">
        <v>18</v>
      </c>
      <c r="W6867">
        <v>2.0129999999999999</v>
      </c>
      <c r="X6867">
        <v>3.254</v>
      </c>
      <c r="Y6867" s="8">
        <v>43412</v>
      </c>
    </row>
    <row r="6868" spans="1:25" x14ac:dyDescent="0.25">
      <c r="A6868">
        <v>-111.97837951</v>
      </c>
      <c r="B6868">
        <v>33.079703790000003</v>
      </c>
      <c r="C6868" t="s">
        <v>563</v>
      </c>
      <c r="D6868" t="s">
        <v>562</v>
      </c>
      <c r="E6868" t="s">
        <v>561</v>
      </c>
      <c r="F6868">
        <v>4346</v>
      </c>
      <c r="G6868">
        <v>3</v>
      </c>
      <c r="H6868">
        <v>13.333</v>
      </c>
      <c r="I6868">
        <v>2.657</v>
      </c>
      <c r="J6868">
        <v>1</v>
      </c>
      <c r="K6868">
        <v>1172.4839999999999</v>
      </c>
      <c r="L6868" t="s">
        <v>560</v>
      </c>
      <c r="M6868" t="s">
        <v>559</v>
      </c>
      <c r="N6868" s="8">
        <v>43412</v>
      </c>
      <c r="O6868">
        <v>0</v>
      </c>
      <c r="P6868">
        <v>0</v>
      </c>
      <c r="Q6868">
        <v>10766.764999999999</v>
      </c>
      <c r="R6868">
        <v>1213.326</v>
      </c>
      <c r="S6868">
        <v>2.528</v>
      </c>
      <c r="T6868">
        <v>33</v>
      </c>
      <c r="U6868">
        <v>3676.7449999999999</v>
      </c>
      <c r="V6868">
        <v>18</v>
      </c>
      <c r="W6868">
        <v>1.8120000000000001</v>
      </c>
      <c r="X6868">
        <v>2.9279999999999999</v>
      </c>
      <c r="Y6868" s="8">
        <v>43412</v>
      </c>
    </row>
    <row r="6869" spans="1:25" x14ac:dyDescent="0.25">
      <c r="A6869">
        <v>-111.97837832</v>
      </c>
      <c r="B6869">
        <v>33.079711789999998</v>
      </c>
      <c r="C6869" t="s">
        <v>563</v>
      </c>
      <c r="D6869" t="s">
        <v>562</v>
      </c>
      <c r="E6869" t="s">
        <v>561</v>
      </c>
      <c r="F6869">
        <v>4347</v>
      </c>
      <c r="G6869">
        <v>356</v>
      </c>
      <c r="H6869">
        <v>13.333</v>
      </c>
      <c r="I6869">
        <v>3.0510000000000002</v>
      </c>
      <c r="J6869">
        <v>1</v>
      </c>
      <c r="K6869">
        <v>1172.441</v>
      </c>
      <c r="L6869" t="s">
        <v>560</v>
      </c>
      <c r="M6869" t="s">
        <v>559</v>
      </c>
      <c r="N6869" s="8">
        <v>43412</v>
      </c>
      <c r="O6869">
        <v>0</v>
      </c>
      <c r="P6869">
        <v>0</v>
      </c>
      <c r="Q6869">
        <v>9948.5470000000005</v>
      </c>
      <c r="R6869">
        <v>976.45899999999995</v>
      </c>
      <c r="S6869">
        <v>2.0339999999999998</v>
      </c>
      <c r="T6869">
        <v>33</v>
      </c>
      <c r="U6869">
        <v>2958.9670000000001</v>
      </c>
      <c r="V6869">
        <v>18</v>
      </c>
      <c r="W6869">
        <v>2.08</v>
      </c>
      <c r="X6869">
        <v>3.3620000000000001</v>
      </c>
      <c r="Y6869" s="8">
        <v>43412</v>
      </c>
    </row>
    <row r="6870" spans="1:25" x14ac:dyDescent="0.25">
      <c r="A6870">
        <v>-111.97837851</v>
      </c>
      <c r="B6870">
        <v>33.079719789999999</v>
      </c>
      <c r="C6870" t="s">
        <v>563</v>
      </c>
      <c r="D6870" t="s">
        <v>562</v>
      </c>
      <c r="E6870" t="s">
        <v>561</v>
      </c>
      <c r="F6870">
        <v>4348</v>
      </c>
      <c r="G6870">
        <v>3</v>
      </c>
      <c r="H6870">
        <v>13.333</v>
      </c>
      <c r="I6870">
        <v>2.8220000000000001</v>
      </c>
      <c r="J6870">
        <v>1</v>
      </c>
      <c r="K6870">
        <v>1172.4639999999999</v>
      </c>
      <c r="L6870" t="s">
        <v>560</v>
      </c>
      <c r="M6870" t="s">
        <v>559</v>
      </c>
      <c r="N6870" s="8">
        <v>43412</v>
      </c>
      <c r="O6870">
        <v>0</v>
      </c>
      <c r="P6870">
        <v>0</v>
      </c>
      <c r="Q6870">
        <v>10994.467000000001</v>
      </c>
      <c r="R6870">
        <v>1166.952</v>
      </c>
      <c r="S6870">
        <v>2.431</v>
      </c>
      <c r="T6870">
        <v>33</v>
      </c>
      <c r="U6870">
        <v>3536.2179999999998</v>
      </c>
      <c r="V6870">
        <v>18</v>
      </c>
      <c r="W6870">
        <v>1.9239999999999999</v>
      </c>
      <c r="X6870">
        <v>3.109</v>
      </c>
      <c r="Y6870" s="8">
        <v>43412</v>
      </c>
    </row>
    <row r="6871" spans="1:25" x14ac:dyDescent="0.25">
      <c r="A6871">
        <v>-111.97837917</v>
      </c>
      <c r="B6871">
        <v>33.079727779999999</v>
      </c>
      <c r="C6871" t="s">
        <v>563</v>
      </c>
      <c r="D6871" t="s">
        <v>562</v>
      </c>
      <c r="E6871" t="s">
        <v>561</v>
      </c>
      <c r="F6871">
        <v>4349</v>
      </c>
      <c r="G6871">
        <v>1</v>
      </c>
      <c r="H6871">
        <v>13.333</v>
      </c>
      <c r="I6871">
        <v>2.7559999999999998</v>
      </c>
      <c r="J6871">
        <v>1</v>
      </c>
      <c r="K6871">
        <v>1172.434</v>
      </c>
      <c r="L6871" t="s">
        <v>560</v>
      </c>
      <c r="M6871" t="s">
        <v>559</v>
      </c>
      <c r="N6871" s="8">
        <v>43412</v>
      </c>
      <c r="O6871">
        <v>0</v>
      </c>
      <c r="P6871">
        <v>0</v>
      </c>
      <c r="Q6871">
        <v>8832.5650000000005</v>
      </c>
      <c r="R6871">
        <v>959.80899999999997</v>
      </c>
      <c r="S6871">
        <v>2</v>
      </c>
      <c r="T6871">
        <v>33</v>
      </c>
      <c r="U6871">
        <v>2908.5120000000002</v>
      </c>
      <c r="V6871">
        <v>18</v>
      </c>
      <c r="W6871">
        <v>1.879</v>
      </c>
      <c r="X6871">
        <v>3.0369999999999999</v>
      </c>
      <c r="Y6871" s="8">
        <v>43412</v>
      </c>
    </row>
    <row r="6872" spans="1:25" x14ac:dyDescent="0.25">
      <c r="A6872">
        <v>-111.978379</v>
      </c>
      <c r="B6872">
        <v>33.079734770000002</v>
      </c>
      <c r="C6872" t="s">
        <v>563</v>
      </c>
      <c r="D6872" t="s">
        <v>562</v>
      </c>
      <c r="E6872" t="s">
        <v>561</v>
      </c>
      <c r="F6872">
        <v>4350</v>
      </c>
      <c r="G6872">
        <v>0</v>
      </c>
      <c r="H6872">
        <v>13.333</v>
      </c>
      <c r="I6872">
        <v>2.7229999999999999</v>
      </c>
      <c r="J6872">
        <v>1</v>
      </c>
      <c r="K6872">
        <v>1172.415</v>
      </c>
      <c r="L6872" t="s">
        <v>560</v>
      </c>
      <c r="M6872" t="s">
        <v>559</v>
      </c>
      <c r="N6872" s="8">
        <v>43412</v>
      </c>
      <c r="O6872">
        <v>0</v>
      </c>
      <c r="P6872">
        <v>0</v>
      </c>
      <c r="Q6872">
        <v>7991.71</v>
      </c>
      <c r="R6872">
        <v>878.899</v>
      </c>
      <c r="S6872">
        <v>1.831</v>
      </c>
      <c r="T6872">
        <v>33</v>
      </c>
      <c r="U6872">
        <v>2663.33</v>
      </c>
      <c r="V6872">
        <v>18</v>
      </c>
      <c r="W6872">
        <v>1.857</v>
      </c>
      <c r="X6872">
        <v>3.0009999999999999</v>
      </c>
      <c r="Y6872" s="8">
        <v>43412</v>
      </c>
    </row>
    <row r="6873" spans="1:25" x14ac:dyDescent="0.25">
      <c r="A6873">
        <v>-111.97837783</v>
      </c>
      <c r="B6873">
        <v>33.079742779999997</v>
      </c>
      <c r="C6873" t="s">
        <v>563</v>
      </c>
      <c r="D6873" t="s">
        <v>562</v>
      </c>
      <c r="E6873" t="s">
        <v>561</v>
      </c>
      <c r="F6873">
        <v>4351</v>
      </c>
      <c r="G6873">
        <v>359</v>
      </c>
      <c r="H6873">
        <v>13.333</v>
      </c>
      <c r="I6873">
        <v>2.8540000000000001</v>
      </c>
      <c r="J6873">
        <v>1</v>
      </c>
      <c r="K6873">
        <v>1172.4929999999999</v>
      </c>
      <c r="L6873" t="s">
        <v>560</v>
      </c>
      <c r="M6873" t="s">
        <v>559</v>
      </c>
      <c r="N6873" s="8">
        <v>43412</v>
      </c>
      <c r="O6873">
        <v>0</v>
      </c>
      <c r="P6873">
        <v>0</v>
      </c>
      <c r="Q6873">
        <v>8118.2839999999997</v>
      </c>
      <c r="R6873">
        <v>851.77</v>
      </c>
      <c r="S6873">
        <v>1.7749999999999999</v>
      </c>
      <c r="T6873">
        <v>33</v>
      </c>
      <c r="U6873">
        <v>2581.1210000000001</v>
      </c>
      <c r="V6873">
        <v>18</v>
      </c>
      <c r="W6873">
        <v>1.946</v>
      </c>
      <c r="X6873">
        <v>3.145</v>
      </c>
      <c r="Y6873" s="8">
        <v>43412</v>
      </c>
    </row>
    <row r="6874" spans="1:25" x14ac:dyDescent="0.25">
      <c r="A6874">
        <v>-111.97837851</v>
      </c>
      <c r="B6874">
        <v>33.079749790000001</v>
      </c>
      <c r="C6874" t="s">
        <v>563</v>
      </c>
      <c r="D6874" t="s">
        <v>562</v>
      </c>
      <c r="E6874" t="s">
        <v>561</v>
      </c>
      <c r="F6874">
        <v>4352</v>
      </c>
      <c r="G6874">
        <v>3</v>
      </c>
      <c r="H6874">
        <v>13.333</v>
      </c>
      <c r="I6874">
        <v>2.7559999999999998</v>
      </c>
      <c r="J6874">
        <v>1</v>
      </c>
      <c r="K6874">
        <v>1172.4570000000001</v>
      </c>
      <c r="L6874" t="s">
        <v>560</v>
      </c>
      <c r="M6874" t="s">
        <v>559</v>
      </c>
      <c r="N6874" s="8">
        <v>43412</v>
      </c>
      <c r="O6874">
        <v>0</v>
      </c>
      <c r="P6874">
        <v>0</v>
      </c>
      <c r="Q6874">
        <v>8763.3850000000002</v>
      </c>
      <c r="R6874">
        <v>952.29100000000005</v>
      </c>
      <c r="S6874">
        <v>1.984</v>
      </c>
      <c r="T6874">
        <v>33</v>
      </c>
      <c r="U6874">
        <v>2885.7310000000002</v>
      </c>
      <c r="V6874">
        <v>18</v>
      </c>
      <c r="W6874">
        <v>1.879</v>
      </c>
      <c r="X6874">
        <v>3.0369999999999999</v>
      </c>
      <c r="Y6874" s="8">
        <v>43412</v>
      </c>
    </row>
    <row r="6875" spans="1:25" x14ac:dyDescent="0.25">
      <c r="A6875">
        <v>-111.97837817</v>
      </c>
      <c r="B6875">
        <v>33.079757780000001</v>
      </c>
      <c r="C6875" t="s">
        <v>563</v>
      </c>
      <c r="D6875" t="s">
        <v>562</v>
      </c>
      <c r="E6875" t="s">
        <v>561</v>
      </c>
      <c r="F6875">
        <v>4353</v>
      </c>
      <c r="G6875">
        <v>1</v>
      </c>
      <c r="H6875">
        <v>13.333</v>
      </c>
      <c r="I6875">
        <v>2.9860000000000002</v>
      </c>
      <c r="J6875">
        <v>1</v>
      </c>
      <c r="K6875">
        <v>1172.454</v>
      </c>
      <c r="L6875" t="s">
        <v>560</v>
      </c>
      <c r="M6875" t="s">
        <v>559</v>
      </c>
      <c r="N6875" s="8">
        <v>43412</v>
      </c>
      <c r="O6875">
        <v>0</v>
      </c>
      <c r="P6875">
        <v>0</v>
      </c>
      <c r="Q6875">
        <v>11322.25</v>
      </c>
      <c r="R6875">
        <v>1135.713</v>
      </c>
      <c r="S6875">
        <v>2.3660000000000001</v>
      </c>
      <c r="T6875">
        <v>33</v>
      </c>
      <c r="U6875">
        <v>3441.5549999999998</v>
      </c>
      <c r="V6875">
        <v>18</v>
      </c>
      <c r="W6875">
        <v>2.036</v>
      </c>
      <c r="X6875">
        <v>3.29</v>
      </c>
      <c r="Y6875" s="8">
        <v>43412</v>
      </c>
    </row>
    <row r="6876" spans="1:25" x14ac:dyDescent="0.25">
      <c r="A6876">
        <v>-111.97837834000001</v>
      </c>
      <c r="B6876">
        <v>33.079765780000002</v>
      </c>
      <c r="C6876" t="s">
        <v>563</v>
      </c>
      <c r="D6876" t="s">
        <v>562</v>
      </c>
      <c r="E6876" t="s">
        <v>561</v>
      </c>
      <c r="F6876">
        <v>4354</v>
      </c>
      <c r="G6876">
        <v>2</v>
      </c>
      <c r="H6876">
        <v>13.333</v>
      </c>
      <c r="I6876">
        <v>2.7229999999999999</v>
      </c>
      <c r="J6876">
        <v>1</v>
      </c>
      <c r="K6876">
        <v>1172.4179999999999</v>
      </c>
      <c r="L6876" t="s">
        <v>560</v>
      </c>
      <c r="M6876" t="s">
        <v>559</v>
      </c>
      <c r="N6876" s="8">
        <v>43412</v>
      </c>
      <c r="O6876">
        <v>0</v>
      </c>
      <c r="P6876">
        <v>0</v>
      </c>
      <c r="Q6876">
        <v>12847.313</v>
      </c>
      <c r="R6876">
        <v>1412.9</v>
      </c>
      <c r="S6876">
        <v>2.944</v>
      </c>
      <c r="T6876">
        <v>33</v>
      </c>
      <c r="U6876">
        <v>4281.5159999999996</v>
      </c>
      <c r="V6876">
        <v>18</v>
      </c>
      <c r="W6876">
        <v>1.857</v>
      </c>
      <c r="X6876">
        <v>3.0009999999999999</v>
      </c>
      <c r="Y6876" s="8">
        <v>43412</v>
      </c>
    </row>
    <row r="6877" spans="1:25" x14ac:dyDescent="0.25">
      <c r="A6877">
        <v>-111.97837766000001</v>
      </c>
      <c r="B6877">
        <v>33.079772779999999</v>
      </c>
      <c r="C6877" t="s">
        <v>563</v>
      </c>
      <c r="D6877" t="s">
        <v>562</v>
      </c>
      <c r="E6877" t="s">
        <v>561</v>
      </c>
      <c r="F6877">
        <v>4355</v>
      </c>
      <c r="G6877">
        <v>358</v>
      </c>
      <c r="H6877">
        <v>13.333</v>
      </c>
      <c r="I6877">
        <v>2.8540000000000001</v>
      </c>
      <c r="J6877">
        <v>1</v>
      </c>
      <c r="K6877">
        <v>1172.375</v>
      </c>
      <c r="L6877" t="s">
        <v>560</v>
      </c>
      <c r="M6877" t="s">
        <v>559</v>
      </c>
      <c r="N6877" s="8">
        <v>43412</v>
      </c>
      <c r="O6877">
        <v>0</v>
      </c>
      <c r="P6877">
        <v>0</v>
      </c>
      <c r="Q6877">
        <v>11377.771000000001</v>
      </c>
      <c r="R6877">
        <v>1193.7550000000001</v>
      </c>
      <c r="S6877">
        <v>2.4870000000000001</v>
      </c>
      <c r="T6877">
        <v>33</v>
      </c>
      <c r="U6877">
        <v>3617.4389999999999</v>
      </c>
      <c r="V6877">
        <v>18</v>
      </c>
      <c r="W6877">
        <v>1.946</v>
      </c>
      <c r="X6877">
        <v>3.145</v>
      </c>
      <c r="Y6877" s="8">
        <v>43412</v>
      </c>
    </row>
    <row r="6878" spans="1:25" x14ac:dyDescent="0.25">
      <c r="A6878">
        <v>-111.97837817</v>
      </c>
      <c r="B6878">
        <v>33.07978078</v>
      </c>
      <c r="C6878" t="s">
        <v>563</v>
      </c>
      <c r="D6878" t="s">
        <v>562</v>
      </c>
      <c r="E6878" t="s">
        <v>561</v>
      </c>
      <c r="F6878">
        <v>4356</v>
      </c>
      <c r="G6878">
        <v>1</v>
      </c>
      <c r="H6878">
        <v>13.333</v>
      </c>
      <c r="I6878">
        <v>2.7559999999999998</v>
      </c>
      <c r="J6878">
        <v>1</v>
      </c>
      <c r="K6878">
        <v>1172.4380000000001</v>
      </c>
      <c r="L6878" t="s">
        <v>560</v>
      </c>
      <c r="M6878" t="s">
        <v>559</v>
      </c>
      <c r="N6878" s="8">
        <v>43412</v>
      </c>
      <c r="O6878">
        <v>0</v>
      </c>
      <c r="P6878">
        <v>0</v>
      </c>
      <c r="Q6878">
        <v>12845.880999999999</v>
      </c>
      <c r="R6878">
        <v>1395.924</v>
      </c>
      <c r="S6878">
        <v>2.9079999999999999</v>
      </c>
      <c r="T6878">
        <v>33</v>
      </c>
      <c r="U6878">
        <v>4230.0739999999996</v>
      </c>
      <c r="V6878">
        <v>18</v>
      </c>
      <c r="W6878">
        <v>1.879</v>
      </c>
      <c r="X6878">
        <v>3.0369999999999999</v>
      </c>
      <c r="Y6878" s="8">
        <v>43412</v>
      </c>
    </row>
    <row r="6879" spans="1:25" x14ac:dyDescent="0.25">
      <c r="A6879">
        <v>-111.97837800000001</v>
      </c>
      <c r="B6879">
        <v>33.079787770000003</v>
      </c>
      <c r="C6879" t="s">
        <v>563</v>
      </c>
      <c r="D6879" t="s">
        <v>562</v>
      </c>
      <c r="E6879" t="s">
        <v>561</v>
      </c>
      <c r="F6879">
        <v>4357</v>
      </c>
      <c r="G6879">
        <v>0</v>
      </c>
      <c r="H6879">
        <v>13.333</v>
      </c>
      <c r="I6879">
        <v>2.7890000000000001</v>
      </c>
      <c r="J6879">
        <v>1</v>
      </c>
      <c r="K6879">
        <v>1172.454</v>
      </c>
      <c r="L6879" t="s">
        <v>560</v>
      </c>
      <c r="M6879" t="s">
        <v>559</v>
      </c>
      <c r="N6879" s="8">
        <v>43412</v>
      </c>
      <c r="O6879">
        <v>0</v>
      </c>
      <c r="P6879">
        <v>0</v>
      </c>
      <c r="Q6879">
        <v>13890.532999999999</v>
      </c>
      <c r="R6879">
        <v>1491.6859999999999</v>
      </c>
      <c r="S6879">
        <v>3.1080000000000001</v>
      </c>
      <c r="T6879">
        <v>33</v>
      </c>
      <c r="U6879">
        <v>4520.259</v>
      </c>
      <c r="V6879">
        <v>18</v>
      </c>
      <c r="W6879">
        <v>1.901</v>
      </c>
      <c r="X6879">
        <v>3.073</v>
      </c>
      <c r="Y6879" s="8">
        <v>43412</v>
      </c>
    </row>
    <row r="6880" spans="1:25" x14ac:dyDescent="0.25">
      <c r="A6880">
        <v>-111.97837733999999</v>
      </c>
      <c r="B6880">
        <v>33.079795779999998</v>
      </c>
      <c r="C6880" t="s">
        <v>563</v>
      </c>
      <c r="D6880" t="s">
        <v>562</v>
      </c>
      <c r="E6880" t="s">
        <v>561</v>
      </c>
      <c r="F6880">
        <v>4358</v>
      </c>
      <c r="G6880">
        <v>2</v>
      </c>
      <c r="H6880">
        <v>13.333</v>
      </c>
      <c r="I6880">
        <v>2.8220000000000001</v>
      </c>
      <c r="J6880">
        <v>1</v>
      </c>
      <c r="K6880">
        <v>1172.5519999999999</v>
      </c>
      <c r="L6880" t="s">
        <v>560</v>
      </c>
      <c r="M6880" t="s">
        <v>559</v>
      </c>
      <c r="N6880" s="8">
        <v>43412</v>
      </c>
      <c r="O6880">
        <v>0</v>
      </c>
      <c r="P6880">
        <v>0</v>
      </c>
      <c r="Q6880">
        <v>14205.207</v>
      </c>
      <c r="R6880">
        <v>1507.74</v>
      </c>
      <c r="S6880">
        <v>3.141</v>
      </c>
      <c r="T6880">
        <v>33</v>
      </c>
      <c r="U6880">
        <v>4568.9080000000004</v>
      </c>
      <c r="V6880">
        <v>18</v>
      </c>
      <c r="W6880">
        <v>1.9239999999999999</v>
      </c>
      <c r="X6880">
        <v>3.109</v>
      </c>
      <c r="Y6880" s="8">
        <v>43412</v>
      </c>
    </row>
    <row r="6881" spans="1:25" x14ac:dyDescent="0.25">
      <c r="A6881">
        <v>-111.97837903</v>
      </c>
      <c r="B6881">
        <v>33.079803820000002</v>
      </c>
      <c r="C6881" t="s">
        <v>563</v>
      </c>
      <c r="D6881" t="s">
        <v>562</v>
      </c>
      <c r="E6881" t="s">
        <v>561</v>
      </c>
      <c r="F6881">
        <v>4359</v>
      </c>
      <c r="G6881">
        <v>6</v>
      </c>
      <c r="H6881">
        <v>13.333</v>
      </c>
      <c r="I6881">
        <v>2.9860000000000002</v>
      </c>
      <c r="J6881">
        <v>1</v>
      </c>
      <c r="K6881">
        <v>1172.4110000000001</v>
      </c>
      <c r="L6881" t="s">
        <v>560</v>
      </c>
      <c r="M6881" t="s">
        <v>559</v>
      </c>
      <c r="N6881" s="8">
        <v>43412</v>
      </c>
      <c r="O6881">
        <v>0</v>
      </c>
      <c r="P6881">
        <v>0</v>
      </c>
      <c r="Q6881">
        <v>13435.625</v>
      </c>
      <c r="R6881">
        <v>1347.702</v>
      </c>
      <c r="S6881">
        <v>2.8079999999999998</v>
      </c>
      <c r="T6881">
        <v>33</v>
      </c>
      <c r="U6881">
        <v>4083.944</v>
      </c>
      <c r="V6881">
        <v>18</v>
      </c>
      <c r="W6881">
        <v>2.036</v>
      </c>
      <c r="X6881">
        <v>3.29</v>
      </c>
      <c r="Y6881" s="8">
        <v>43412</v>
      </c>
    </row>
    <row r="6882" spans="1:25" x14ac:dyDescent="0.25">
      <c r="A6882">
        <v>-111.97837666</v>
      </c>
      <c r="B6882">
        <v>33.079810780000003</v>
      </c>
      <c r="C6882" t="s">
        <v>563</v>
      </c>
      <c r="D6882" t="s">
        <v>562</v>
      </c>
      <c r="E6882" t="s">
        <v>561</v>
      </c>
      <c r="F6882">
        <v>4360</v>
      </c>
      <c r="G6882">
        <v>358</v>
      </c>
      <c r="H6882">
        <v>13.333</v>
      </c>
      <c r="I6882">
        <v>2.8220000000000001</v>
      </c>
      <c r="J6882">
        <v>1</v>
      </c>
      <c r="K6882">
        <v>1172.4639999999999</v>
      </c>
      <c r="L6882" t="s">
        <v>560</v>
      </c>
      <c r="M6882" t="s">
        <v>559</v>
      </c>
      <c r="N6882" s="8">
        <v>43412</v>
      </c>
      <c r="O6882">
        <v>0</v>
      </c>
      <c r="P6882">
        <v>0</v>
      </c>
      <c r="Q6882">
        <v>13471.703</v>
      </c>
      <c r="R6882">
        <v>1429.886</v>
      </c>
      <c r="S6882">
        <v>2.9790000000000001</v>
      </c>
      <c r="T6882">
        <v>33</v>
      </c>
      <c r="U6882">
        <v>4332.9870000000001</v>
      </c>
      <c r="V6882">
        <v>18</v>
      </c>
      <c r="W6882">
        <v>1.9239999999999999</v>
      </c>
      <c r="X6882">
        <v>3.109</v>
      </c>
      <c r="Y6882" s="8">
        <v>43412</v>
      </c>
    </row>
    <row r="6883" spans="1:25" x14ac:dyDescent="0.25">
      <c r="A6883">
        <v>-111.97837817</v>
      </c>
      <c r="B6883">
        <v>33.079818779999997</v>
      </c>
      <c r="C6883" t="s">
        <v>563</v>
      </c>
      <c r="D6883" t="s">
        <v>562</v>
      </c>
      <c r="E6883" t="s">
        <v>561</v>
      </c>
      <c r="F6883">
        <v>4361</v>
      </c>
      <c r="G6883">
        <v>1</v>
      </c>
      <c r="H6883">
        <v>13.333</v>
      </c>
      <c r="I6883">
        <v>2.69</v>
      </c>
      <c r="J6883">
        <v>1</v>
      </c>
      <c r="K6883">
        <v>1172.4110000000001</v>
      </c>
      <c r="L6883" t="s">
        <v>560</v>
      </c>
      <c r="M6883" t="s">
        <v>559</v>
      </c>
      <c r="N6883" s="8">
        <v>43412</v>
      </c>
      <c r="O6883">
        <v>0</v>
      </c>
      <c r="P6883">
        <v>0</v>
      </c>
      <c r="Q6883">
        <v>12732.305</v>
      </c>
      <c r="R6883">
        <v>1417.328</v>
      </c>
      <c r="S6883">
        <v>2.9529999999999998</v>
      </c>
      <c r="T6883">
        <v>33</v>
      </c>
      <c r="U6883">
        <v>4294.9340000000002</v>
      </c>
      <c r="V6883">
        <v>18</v>
      </c>
      <c r="W6883">
        <v>1.8340000000000001</v>
      </c>
      <c r="X6883">
        <v>2.964</v>
      </c>
      <c r="Y6883" s="8">
        <v>43412</v>
      </c>
    </row>
    <row r="6884" spans="1:25" x14ac:dyDescent="0.25">
      <c r="A6884">
        <v>-111.97837683</v>
      </c>
      <c r="B6884">
        <v>33.07982578</v>
      </c>
      <c r="C6884" t="s">
        <v>563</v>
      </c>
      <c r="D6884" t="s">
        <v>562</v>
      </c>
      <c r="E6884" t="s">
        <v>561</v>
      </c>
      <c r="F6884">
        <v>4362</v>
      </c>
      <c r="G6884">
        <v>359</v>
      </c>
      <c r="H6884">
        <v>13.333</v>
      </c>
      <c r="I6884">
        <v>2.7890000000000001</v>
      </c>
      <c r="J6884">
        <v>1</v>
      </c>
      <c r="K6884">
        <v>1172.3820000000001</v>
      </c>
      <c r="L6884" t="s">
        <v>560</v>
      </c>
      <c r="M6884" t="s">
        <v>559</v>
      </c>
      <c r="N6884" s="8">
        <v>43412</v>
      </c>
      <c r="O6884">
        <v>0</v>
      </c>
      <c r="P6884">
        <v>0</v>
      </c>
      <c r="Q6884">
        <v>13864.37</v>
      </c>
      <c r="R6884">
        <v>1488.876</v>
      </c>
      <c r="S6884">
        <v>3.1019999999999999</v>
      </c>
      <c r="T6884">
        <v>33</v>
      </c>
      <c r="U6884">
        <v>4511.7449999999999</v>
      </c>
      <c r="V6884">
        <v>18</v>
      </c>
      <c r="W6884">
        <v>1.901</v>
      </c>
      <c r="X6884">
        <v>3.073</v>
      </c>
      <c r="Y6884" s="8">
        <v>43412</v>
      </c>
    </row>
    <row r="6885" spans="1:25" x14ac:dyDescent="0.25">
      <c r="A6885">
        <v>-111.97837699999999</v>
      </c>
      <c r="B6885">
        <v>33.07983377</v>
      </c>
      <c r="C6885" t="s">
        <v>563</v>
      </c>
      <c r="D6885" t="s">
        <v>562</v>
      </c>
      <c r="E6885" t="s">
        <v>561</v>
      </c>
      <c r="F6885">
        <v>4363</v>
      </c>
      <c r="G6885">
        <v>360</v>
      </c>
      <c r="H6885">
        <v>13.333</v>
      </c>
      <c r="I6885">
        <v>2.7559999999999998</v>
      </c>
      <c r="J6885">
        <v>1</v>
      </c>
      <c r="K6885">
        <v>1172.441</v>
      </c>
      <c r="L6885" t="s">
        <v>560</v>
      </c>
      <c r="M6885" t="s">
        <v>559</v>
      </c>
      <c r="N6885" s="8">
        <v>43412</v>
      </c>
      <c r="O6885">
        <v>0</v>
      </c>
      <c r="P6885">
        <v>0</v>
      </c>
      <c r="Q6885">
        <v>13685.69</v>
      </c>
      <c r="R6885">
        <v>1487.184</v>
      </c>
      <c r="S6885">
        <v>3.0979999999999999</v>
      </c>
      <c r="T6885">
        <v>33</v>
      </c>
      <c r="U6885">
        <v>4506.6180000000004</v>
      </c>
      <c r="V6885">
        <v>18</v>
      </c>
      <c r="W6885">
        <v>1.879</v>
      </c>
      <c r="X6885">
        <v>3.0369999999999999</v>
      </c>
      <c r="Y6885" s="8">
        <v>43412</v>
      </c>
    </row>
    <row r="6886" spans="1:25" x14ac:dyDescent="0.25">
      <c r="A6886">
        <v>-111.97837717</v>
      </c>
      <c r="B6886">
        <v>33.079841780000002</v>
      </c>
      <c r="C6886" t="s">
        <v>563</v>
      </c>
      <c r="D6886" t="s">
        <v>562</v>
      </c>
      <c r="E6886" t="s">
        <v>561</v>
      </c>
      <c r="F6886">
        <v>4364</v>
      </c>
      <c r="G6886">
        <v>1</v>
      </c>
      <c r="H6886">
        <v>13.333</v>
      </c>
      <c r="I6886">
        <v>2.7890000000000001</v>
      </c>
      <c r="J6886">
        <v>1</v>
      </c>
      <c r="K6886">
        <v>1172.4380000000001</v>
      </c>
      <c r="L6886" t="s">
        <v>560</v>
      </c>
      <c r="M6886" t="s">
        <v>559</v>
      </c>
      <c r="N6886" s="8">
        <v>43412</v>
      </c>
      <c r="O6886">
        <v>0</v>
      </c>
      <c r="P6886">
        <v>0</v>
      </c>
      <c r="Q6886">
        <v>18191.532999999999</v>
      </c>
      <c r="R6886">
        <v>1953.5640000000001</v>
      </c>
      <c r="S6886">
        <v>4.07</v>
      </c>
      <c r="T6886">
        <v>33</v>
      </c>
      <c r="U6886">
        <v>5919.8909999999996</v>
      </c>
      <c r="V6886">
        <v>18</v>
      </c>
      <c r="W6886">
        <v>1.901</v>
      </c>
      <c r="X6886">
        <v>3.073</v>
      </c>
      <c r="Y6886" s="8">
        <v>43412</v>
      </c>
    </row>
    <row r="6887" spans="1:25" x14ac:dyDescent="0.25">
      <c r="A6887">
        <v>-111.97837699999999</v>
      </c>
      <c r="B6887">
        <v>33.079848769999998</v>
      </c>
      <c r="C6887" t="s">
        <v>563</v>
      </c>
      <c r="D6887" t="s">
        <v>562</v>
      </c>
      <c r="E6887" t="s">
        <v>561</v>
      </c>
      <c r="F6887">
        <v>4365</v>
      </c>
      <c r="G6887">
        <v>0</v>
      </c>
      <c r="H6887">
        <v>13.333</v>
      </c>
      <c r="I6887">
        <v>2.7890000000000001</v>
      </c>
      <c r="J6887">
        <v>1</v>
      </c>
      <c r="K6887">
        <v>1172.425</v>
      </c>
      <c r="L6887" t="s">
        <v>560</v>
      </c>
      <c r="M6887" t="s">
        <v>559</v>
      </c>
      <c r="N6887" s="8">
        <v>43412</v>
      </c>
      <c r="O6887">
        <v>0</v>
      </c>
      <c r="P6887">
        <v>0</v>
      </c>
      <c r="Q6887">
        <v>16290.878000000001</v>
      </c>
      <c r="R6887">
        <v>1749.4549999999999</v>
      </c>
      <c r="S6887">
        <v>3.645</v>
      </c>
      <c r="T6887">
        <v>33</v>
      </c>
      <c r="U6887">
        <v>5301.3789999999999</v>
      </c>
      <c r="V6887">
        <v>18</v>
      </c>
      <c r="W6887">
        <v>1.901</v>
      </c>
      <c r="X6887">
        <v>3.073</v>
      </c>
      <c r="Y6887" s="8">
        <v>43412</v>
      </c>
    </row>
    <row r="6888" spans="1:25" x14ac:dyDescent="0.25">
      <c r="A6888">
        <v>-111.97837649</v>
      </c>
      <c r="B6888">
        <v>33.079856790000001</v>
      </c>
      <c r="C6888" t="s">
        <v>563</v>
      </c>
      <c r="D6888" t="s">
        <v>562</v>
      </c>
      <c r="E6888" t="s">
        <v>561</v>
      </c>
      <c r="F6888">
        <v>4366</v>
      </c>
      <c r="G6888">
        <v>357</v>
      </c>
      <c r="H6888">
        <v>13.333</v>
      </c>
      <c r="I6888">
        <v>2.5590000000000002</v>
      </c>
      <c r="J6888">
        <v>1</v>
      </c>
      <c r="K6888">
        <v>1172.47</v>
      </c>
      <c r="L6888" t="s">
        <v>560</v>
      </c>
      <c r="M6888" t="s">
        <v>559</v>
      </c>
      <c r="N6888" s="8">
        <v>43412</v>
      </c>
      <c r="O6888">
        <v>0</v>
      </c>
      <c r="P6888">
        <v>0</v>
      </c>
      <c r="Q6888">
        <v>13475.282999999999</v>
      </c>
      <c r="R6888">
        <v>1576.96</v>
      </c>
      <c r="S6888">
        <v>3.2850000000000001</v>
      </c>
      <c r="T6888">
        <v>33</v>
      </c>
      <c r="U6888">
        <v>4778.665</v>
      </c>
      <c r="V6888">
        <v>18</v>
      </c>
      <c r="W6888">
        <v>1.7450000000000001</v>
      </c>
      <c r="X6888">
        <v>2.82</v>
      </c>
      <c r="Y6888" s="8">
        <v>43412</v>
      </c>
    </row>
    <row r="6889" spans="1:25" x14ac:dyDescent="0.25">
      <c r="A6889">
        <v>-111.97837803</v>
      </c>
      <c r="B6889">
        <v>33.07986382</v>
      </c>
      <c r="C6889" t="s">
        <v>563</v>
      </c>
      <c r="D6889" t="s">
        <v>562</v>
      </c>
      <c r="E6889" t="s">
        <v>561</v>
      </c>
      <c r="F6889">
        <v>4367</v>
      </c>
      <c r="G6889">
        <v>6</v>
      </c>
      <c r="H6889">
        <v>13.333</v>
      </c>
      <c r="I6889">
        <v>2.7229999999999999</v>
      </c>
      <c r="J6889">
        <v>1</v>
      </c>
      <c r="K6889">
        <v>1172.4670000000001</v>
      </c>
      <c r="L6889" t="s">
        <v>560</v>
      </c>
      <c r="M6889" t="s">
        <v>559</v>
      </c>
      <c r="N6889" s="8">
        <v>43412</v>
      </c>
      <c r="O6889">
        <v>0</v>
      </c>
      <c r="P6889">
        <v>0</v>
      </c>
      <c r="Q6889">
        <v>12404.357</v>
      </c>
      <c r="R6889">
        <v>1364.1859999999999</v>
      </c>
      <c r="S6889">
        <v>2.8420000000000001</v>
      </c>
      <c r="T6889">
        <v>33</v>
      </c>
      <c r="U6889">
        <v>4133.8959999999997</v>
      </c>
      <c r="V6889">
        <v>18</v>
      </c>
      <c r="W6889">
        <v>1.857</v>
      </c>
      <c r="X6889">
        <v>3.0009999999999999</v>
      </c>
      <c r="Y6889" s="8">
        <v>43412</v>
      </c>
    </row>
    <row r="6890" spans="1:25" x14ac:dyDescent="0.25">
      <c r="A6890">
        <v>-111.97837683</v>
      </c>
      <c r="B6890">
        <v>33.079871779999998</v>
      </c>
      <c r="C6890" t="s">
        <v>563</v>
      </c>
      <c r="D6890" t="s">
        <v>562</v>
      </c>
      <c r="E6890" t="s">
        <v>561</v>
      </c>
      <c r="F6890">
        <v>4368</v>
      </c>
      <c r="G6890">
        <v>359</v>
      </c>
      <c r="H6890">
        <v>13.333</v>
      </c>
      <c r="I6890">
        <v>2.69</v>
      </c>
      <c r="J6890">
        <v>1</v>
      </c>
      <c r="K6890">
        <v>1172.47</v>
      </c>
      <c r="L6890" t="s">
        <v>560</v>
      </c>
      <c r="M6890" t="s">
        <v>559</v>
      </c>
      <c r="N6890" s="8">
        <v>43412</v>
      </c>
      <c r="O6890">
        <v>0</v>
      </c>
      <c r="P6890">
        <v>0</v>
      </c>
      <c r="Q6890">
        <v>12308.406999999999</v>
      </c>
      <c r="R6890">
        <v>1370.1410000000001</v>
      </c>
      <c r="S6890">
        <v>2.8540000000000001</v>
      </c>
      <c r="T6890">
        <v>33</v>
      </c>
      <c r="U6890">
        <v>4151.9430000000002</v>
      </c>
      <c r="V6890">
        <v>18</v>
      </c>
      <c r="W6890">
        <v>1.8340000000000001</v>
      </c>
      <c r="X6890">
        <v>2.964</v>
      </c>
      <c r="Y6890" s="8">
        <v>43412</v>
      </c>
    </row>
    <row r="6891" spans="1:25" x14ac:dyDescent="0.25">
      <c r="A6891">
        <v>-111.97837699999999</v>
      </c>
      <c r="B6891">
        <v>33.079878770000001</v>
      </c>
      <c r="C6891" t="s">
        <v>563</v>
      </c>
      <c r="D6891" t="s">
        <v>562</v>
      </c>
      <c r="E6891" t="s">
        <v>561</v>
      </c>
      <c r="F6891">
        <v>4369</v>
      </c>
      <c r="G6891">
        <v>360</v>
      </c>
      <c r="H6891">
        <v>13.333</v>
      </c>
      <c r="I6891">
        <v>2.8540000000000001</v>
      </c>
      <c r="J6891">
        <v>1</v>
      </c>
      <c r="K6891">
        <v>1172.4770000000001</v>
      </c>
      <c r="L6891" t="s">
        <v>560</v>
      </c>
      <c r="M6891" t="s">
        <v>559</v>
      </c>
      <c r="N6891" s="8">
        <v>43412</v>
      </c>
      <c r="O6891">
        <v>0</v>
      </c>
      <c r="P6891">
        <v>0</v>
      </c>
      <c r="Q6891">
        <v>12577.75</v>
      </c>
      <c r="R6891">
        <v>1319.6569999999999</v>
      </c>
      <c r="S6891">
        <v>2.7490000000000001</v>
      </c>
      <c r="T6891">
        <v>33</v>
      </c>
      <c r="U6891">
        <v>3998.96</v>
      </c>
      <c r="V6891">
        <v>18</v>
      </c>
      <c r="W6891">
        <v>1.946</v>
      </c>
      <c r="X6891">
        <v>3.145</v>
      </c>
      <c r="Y6891" s="8">
        <v>43412</v>
      </c>
    </row>
    <row r="6892" spans="1:25" x14ac:dyDescent="0.25">
      <c r="A6892">
        <v>-111.97837617</v>
      </c>
      <c r="B6892">
        <v>33.079886780000002</v>
      </c>
      <c r="C6892" t="s">
        <v>563</v>
      </c>
      <c r="D6892" t="s">
        <v>562</v>
      </c>
      <c r="E6892" t="s">
        <v>561</v>
      </c>
      <c r="F6892">
        <v>4370</v>
      </c>
      <c r="G6892">
        <v>1</v>
      </c>
      <c r="H6892">
        <v>13.333</v>
      </c>
      <c r="I6892">
        <v>2.657</v>
      </c>
      <c r="J6892">
        <v>1</v>
      </c>
      <c r="K6892">
        <v>1172.421</v>
      </c>
      <c r="L6892" t="s">
        <v>560</v>
      </c>
      <c r="M6892" t="s">
        <v>559</v>
      </c>
      <c r="N6892" s="8">
        <v>43412</v>
      </c>
      <c r="O6892">
        <v>0</v>
      </c>
      <c r="P6892">
        <v>0</v>
      </c>
      <c r="Q6892">
        <v>12692.152</v>
      </c>
      <c r="R6892">
        <v>1430.3009999999999</v>
      </c>
      <c r="S6892">
        <v>2.98</v>
      </c>
      <c r="T6892">
        <v>33</v>
      </c>
      <c r="U6892">
        <v>4334.2460000000001</v>
      </c>
      <c r="V6892">
        <v>18</v>
      </c>
      <c r="W6892">
        <v>1.8120000000000001</v>
      </c>
      <c r="X6892">
        <v>2.9279999999999999</v>
      </c>
      <c r="Y6892" s="8">
        <v>43412</v>
      </c>
    </row>
    <row r="6893" spans="1:25" x14ac:dyDescent="0.25">
      <c r="A6893">
        <v>-111.97837803</v>
      </c>
      <c r="B6893">
        <v>33.079893820000002</v>
      </c>
      <c r="C6893" t="s">
        <v>563</v>
      </c>
      <c r="D6893" t="s">
        <v>562</v>
      </c>
      <c r="E6893" t="s">
        <v>561</v>
      </c>
      <c r="F6893">
        <v>4371</v>
      </c>
      <c r="G6893">
        <v>6</v>
      </c>
      <c r="H6893">
        <v>13.333</v>
      </c>
      <c r="I6893">
        <v>2.92</v>
      </c>
      <c r="J6893">
        <v>1</v>
      </c>
      <c r="K6893">
        <v>1172.441</v>
      </c>
      <c r="L6893" t="s">
        <v>560</v>
      </c>
      <c r="M6893" t="s">
        <v>559</v>
      </c>
      <c r="N6893" s="8">
        <v>43412</v>
      </c>
      <c r="O6893">
        <v>0</v>
      </c>
      <c r="P6893">
        <v>0</v>
      </c>
      <c r="Q6893">
        <v>13087.959000000001</v>
      </c>
      <c r="R6893">
        <v>1342.33</v>
      </c>
      <c r="S6893">
        <v>2.7970000000000002</v>
      </c>
      <c r="T6893">
        <v>33</v>
      </c>
      <c r="U6893">
        <v>4067.6660000000002</v>
      </c>
      <c r="V6893">
        <v>18</v>
      </c>
      <c r="W6893">
        <v>1.9910000000000001</v>
      </c>
      <c r="X6893">
        <v>3.218</v>
      </c>
      <c r="Y6893" s="8">
        <v>43412</v>
      </c>
    </row>
    <row r="6894" spans="1:25" x14ac:dyDescent="0.25">
      <c r="A6894">
        <v>-111.97837513</v>
      </c>
      <c r="B6894">
        <v>33.079901929999998</v>
      </c>
      <c r="C6894" t="s">
        <v>563</v>
      </c>
      <c r="D6894" t="s">
        <v>562</v>
      </c>
      <c r="E6894" t="s">
        <v>561</v>
      </c>
      <c r="F6894">
        <v>4372</v>
      </c>
      <c r="G6894">
        <v>349</v>
      </c>
      <c r="H6894">
        <v>13.333</v>
      </c>
      <c r="I6894">
        <v>2.8220000000000001</v>
      </c>
      <c r="J6894">
        <v>1</v>
      </c>
      <c r="K6894">
        <v>1172.4770000000001</v>
      </c>
      <c r="L6894" t="s">
        <v>560</v>
      </c>
      <c r="M6894" t="s">
        <v>559</v>
      </c>
      <c r="N6894" s="8">
        <v>43412</v>
      </c>
      <c r="O6894">
        <v>0</v>
      </c>
      <c r="P6894">
        <v>0</v>
      </c>
      <c r="Q6894">
        <v>11568.128000000001</v>
      </c>
      <c r="R6894">
        <v>1227.8399999999999</v>
      </c>
      <c r="S6894">
        <v>2.5579999999999998</v>
      </c>
      <c r="T6894">
        <v>33</v>
      </c>
      <c r="U6894">
        <v>3720.7280000000001</v>
      </c>
      <c r="V6894">
        <v>18</v>
      </c>
      <c r="W6894">
        <v>1.9239999999999999</v>
      </c>
      <c r="X6894">
        <v>3.109</v>
      </c>
      <c r="Y6894" s="8">
        <v>43412</v>
      </c>
    </row>
    <row r="6895" spans="1:25" x14ac:dyDescent="0.25">
      <c r="A6895">
        <v>-111.97837733999999</v>
      </c>
      <c r="B6895">
        <v>33.079909780000001</v>
      </c>
      <c r="C6895" t="s">
        <v>563</v>
      </c>
      <c r="D6895" t="s">
        <v>562</v>
      </c>
      <c r="E6895" t="s">
        <v>561</v>
      </c>
      <c r="F6895">
        <v>4373</v>
      </c>
      <c r="G6895">
        <v>2</v>
      </c>
      <c r="H6895">
        <v>13.333</v>
      </c>
      <c r="I6895">
        <v>2.69</v>
      </c>
      <c r="J6895">
        <v>1</v>
      </c>
      <c r="K6895">
        <v>1172.4870000000001</v>
      </c>
      <c r="L6895" t="s">
        <v>560</v>
      </c>
      <c r="M6895" t="s">
        <v>559</v>
      </c>
      <c r="N6895" s="8">
        <v>43412</v>
      </c>
      <c r="O6895">
        <v>0</v>
      </c>
      <c r="P6895">
        <v>0</v>
      </c>
      <c r="Q6895">
        <v>9346.85</v>
      </c>
      <c r="R6895">
        <v>1040.4680000000001</v>
      </c>
      <c r="S6895">
        <v>2.1680000000000001</v>
      </c>
      <c r="T6895">
        <v>33</v>
      </c>
      <c r="U6895">
        <v>3152.933</v>
      </c>
      <c r="V6895">
        <v>18</v>
      </c>
      <c r="W6895">
        <v>1.8340000000000001</v>
      </c>
      <c r="X6895">
        <v>2.964</v>
      </c>
      <c r="Y6895" s="8">
        <v>43412</v>
      </c>
    </row>
    <row r="6896" spans="1:25" x14ac:dyDescent="0.25">
      <c r="A6896">
        <v>-111.97837617</v>
      </c>
      <c r="B6896">
        <v>33.079916779999998</v>
      </c>
      <c r="C6896" t="s">
        <v>563</v>
      </c>
      <c r="D6896" t="s">
        <v>562</v>
      </c>
      <c r="E6896" t="s">
        <v>561</v>
      </c>
      <c r="F6896">
        <v>4374</v>
      </c>
      <c r="G6896">
        <v>1</v>
      </c>
      <c r="H6896">
        <v>13.333</v>
      </c>
      <c r="I6896">
        <v>2.92</v>
      </c>
      <c r="J6896">
        <v>1</v>
      </c>
      <c r="K6896">
        <v>1172.569</v>
      </c>
      <c r="L6896" t="s">
        <v>560</v>
      </c>
      <c r="M6896" t="s">
        <v>559</v>
      </c>
      <c r="N6896" s="8">
        <v>43412</v>
      </c>
      <c r="O6896">
        <v>0</v>
      </c>
      <c r="P6896">
        <v>0</v>
      </c>
      <c r="Q6896">
        <v>10388.859</v>
      </c>
      <c r="R6896">
        <v>1065.5039999999999</v>
      </c>
      <c r="S6896">
        <v>2.2200000000000002</v>
      </c>
      <c r="T6896">
        <v>33</v>
      </c>
      <c r="U6896">
        <v>3228.8</v>
      </c>
      <c r="V6896">
        <v>18</v>
      </c>
      <c r="W6896">
        <v>1.9910000000000001</v>
      </c>
      <c r="X6896">
        <v>3.218</v>
      </c>
      <c r="Y6896" s="8">
        <v>43412</v>
      </c>
    </row>
    <row r="6897" spans="1:25" x14ac:dyDescent="0.25">
      <c r="A6897">
        <v>-111.9783777</v>
      </c>
      <c r="B6897">
        <v>33.079924900000002</v>
      </c>
      <c r="C6897" t="s">
        <v>563</v>
      </c>
      <c r="D6897" t="s">
        <v>562</v>
      </c>
      <c r="E6897" t="s">
        <v>561</v>
      </c>
      <c r="F6897">
        <v>4375</v>
      </c>
      <c r="G6897">
        <v>10</v>
      </c>
      <c r="H6897">
        <v>13.333</v>
      </c>
      <c r="I6897">
        <v>2.7559999999999998</v>
      </c>
      <c r="J6897">
        <v>1</v>
      </c>
      <c r="K6897">
        <v>1172.5260000000001</v>
      </c>
      <c r="L6897" t="s">
        <v>560</v>
      </c>
      <c r="M6897" t="s">
        <v>559</v>
      </c>
      <c r="N6897" s="8">
        <v>43412</v>
      </c>
      <c r="O6897">
        <v>0</v>
      </c>
      <c r="P6897">
        <v>0</v>
      </c>
      <c r="Q6897">
        <v>9665.1039999999994</v>
      </c>
      <c r="R6897">
        <v>1050.279</v>
      </c>
      <c r="S6897">
        <v>2.1880000000000002</v>
      </c>
      <c r="T6897">
        <v>33</v>
      </c>
      <c r="U6897">
        <v>3182.6619999999998</v>
      </c>
      <c r="V6897">
        <v>18</v>
      </c>
      <c r="W6897">
        <v>1.879</v>
      </c>
      <c r="X6897">
        <v>3.0369999999999999</v>
      </c>
      <c r="Y6897" s="8">
        <v>43412</v>
      </c>
    </row>
    <row r="6898" spans="1:25" x14ac:dyDescent="0.25">
      <c r="A6898">
        <v>-111.97837583</v>
      </c>
      <c r="B6898">
        <v>33.07993278</v>
      </c>
      <c r="C6898" t="s">
        <v>563</v>
      </c>
      <c r="D6898" t="s">
        <v>562</v>
      </c>
      <c r="E6898" t="s">
        <v>561</v>
      </c>
      <c r="F6898">
        <v>4376</v>
      </c>
      <c r="G6898">
        <v>359</v>
      </c>
      <c r="H6898">
        <v>13.333</v>
      </c>
      <c r="I6898">
        <v>2.8220000000000001</v>
      </c>
      <c r="J6898">
        <v>1</v>
      </c>
      <c r="K6898">
        <v>1172.405</v>
      </c>
      <c r="L6898" t="s">
        <v>560</v>
      </c>
      <c r="M6898" t="s">
        <v>559</v>
      </c>
      <c r="N6898" s="8">
        <v>43412</v>
      </c>
      <c r="O6898">
        <v>0</v>
      </c>
      <c r="P6898">
        <v>0</v>
      </c>
      <c r="Q6898">
        <v>10779.709000000001</v>
      </c>
      <c r="R6898">
        <v>1144.1579999999999</v>
      </c>
      <c r="S6898">
        <v>2.3839999999999999</v>
      </c>
      <c r="T6898">
        <v>33</v>
      </c>
      <c r="U6898">
        <v>3467.1439999999998</v>
      </c>
      <c r="V6898">
        <v>18</v>
      </c>
      <c r="W6898">
        <v>1.9239999999999999</v>
      </c>
      <c r="X6898">
        <v>3.109</v>
      </c>
      <c r="Y6898" s="8">
        <v>43412</v>
      </c>
    </row>
    <row r="6899" spans="1:25" x14ac:dyDescent="0.25">
      <c r="A6899">
        <v>-111.97837634</v>
      </c>
      <c r="B6899">
        <v>33.079939779999997</v>
      </c>
      <c r="C6899" t="s">
        <v>563</v>
      </c>
      <c r="D6899" t="s">
        <v>562</v>
      </c>
      <c r="E6899" t="s">
        <v>561</v>
      </c>
      <c r="F6899">
        <v>4377</v>
      </c>
      <c r="G6899">
        <v>2</v>
      </c>
      <c r="H6899">
        <v>13.333</v>
      </c>
      <c r="I6899">
        <v>2.657</v>
      </c>
      <c r="J6899">
        <v>1</v>
      </c>
      <c r="K6899">
        <v>1172.5619999999999</v>
      </c>
      <c r="L6899" t="s">
        <v>560</v>
      </c>
      <c r="M6899" t="s">
        <v>559</v>
      </c>
      <c r="N6899" s="8">
        <v>43412</v>
      </c>
      <c r="O6899">
        <v>0</v>
      </c>
      <c r="P6899">
        <v>0</v>
      </c>
      <c r="Q6899">
        <v>9496.2829999999994</v>
      </c>
      <c r="R6899">
        <v>1070.153</v>
      </c>
      <c r="S6899">
        <v>2.2290000000000001</v>
      </c>
      <c r="T6899">
        <v>33</v>
      </c>
      <c r="U6899">
        <v>3242.8879999999999</v>
      </c>
      <c r="V6899">
        <v>18</v>
      </c>
      <c r="W6899">
        <v>1.8120000000000001</v>
      </c>
      <c r="X6899">
        <v>2.9279999999999999</v>
      </c>
      <c r="Y6899" s="8">
        <v>43412</v>
      </c>
    </row>
    <row r="6900" spans="1:25" x14ac:dyDescent="0.25">
      <c r="A6900">
        <v>-111.97837514</v>
      </c>
      <c r="B6900">
        <v>33.07994781</v>
      </c>
      <c r="C6900" t="s">
        <v>563</v>
      </c>
      <c r="D6900" t="s">
        <v>562</v>
      </c>
      <c r="E6900" t="s">
        <v>561</v>
      </c>
      <c r="F6900">
        <v>4378</v>
      </c>
      <c r="G6900">
        <v>355</v>
      </c>
      <c r="H6900">
        <v>13.333</v>
      </c>
      <c r="I6900">
        <v>2.625</v>
      </c>
      <c r="J6900">
        <v>1</v>
      </c>
      <c r="K6900">
        <v>1172.4380000000001</v>
      </c>
      <c r="L6900" t="s">
        <v>560</v>
      </c>
      <c r="M6900" t="s">
        <v>559</v>
      </c>
      <c r="N6900" s="8">
        <v>43412</v>
      </c>
      <c r="O6900">
        <v>0</v>
      </c>
      <c r="P6900">
        <v>0</v>
      </c>
      <c r="Q6900">
        <v>9952.6229999999996</v>
      </c>
      <c r="R6900">
        <v>1135.5989999999999</v>
      </c>
      <c r="S6900">
        <v>2.3660000000000001</v>
      </c>
      <c r="T6900">
        <v>33</v>
      </c>
      <c r="U6900">
        <v>3441.2080000000001</v>
      </c>
      <c r="V6900">
        <v>18</v>
      </c>
      <c r="W6900">
        <v>1.79</v>
      </c>
      <c r="X6900">
        <v>2.8919999999999999</v>
      </c>
      <c r="Y6900" s="8">
        <v>43412</v>
      </c>
    </row>
    <row r="6901" spans="1:25" x14ac:dyDescent="0.25">
      <c r="A6901">
        <v>-111.97837686</v>
      </c>
      <c r="B6901">
        <v>33.079955810000001</v>
      </c>
      <c r="C6901" t="s">
        <v>563</v>
      </c>
      <c r="D6901" t="s">
        <v>562</v>
      </c>
      <c r="E6901" t="s">
        <v>561</v>
      </c>
      <c r="F6901">
        <v>4379</v>
      </c>
      <c r="G6901">
        <v>5</v>
      </c>
      <c r="H6901">
        <v>13.333</v>
      </c>
      <c r="I6901">
        <v>2.9529999999999998</v>
      </c>
      <c r="J6901">
        <v>1</v>
      </c>
      <c r="K6901">
        <v>1172.4110000000001</v>
      </c>
      <c r="L6901" t="s">
        <v>560</v>
      </c>
      <c r="M6901" t="s">
        <v>559</v>
      </c>
      <c r="N6901" s="8">
        <v>43412</v>
      </c>
      <c r="O6901">
        <v>0</v>
      </c>
      <c r="P6901">
        <v>0</v>
      </c>
      <c r="Q6901">
        <v>8903.509</v>
      </c>
      <c r="R6901">
        <v>903.01700000000005</v>
      </c>
      <c r="S6901">
        <v>1.881</v>
      </c>
      <c r="T6901">
        <v>33</v>
      </c>
      <c r="U6901">
        <v>2736.415</v>
      </c>
      <c r="V6901">
        <v>18</v>
      </c>
      <c r="W6901">
        <v>2.0129999999999999</v>
      </c>
      <c r="X6901">
        <v>3.254</v>
      </c>
      <c r="Y6901" s="8">
        <v>43412</v>
      </c>
    </row>
    <row r="6902" spans="1:25" x14ac:dyDescent="0.25">
      <c r="A6902">
        <v>-111.97837532</v>
      </c>
      <c r="B6902">
        <v>33.079962790000003</v>
      </c>
      <c r="C6902" t="s">
        <v>563</v>
      </c>
      <c r="D6902" t="s">
        <v>562</v>
      </c>
      <c r="E6902" t="s">
        <v>561</v>
      </c>
      <c r="F6902">
        <v>4380</v>
      </c>
      <c r="G6902">
        <v>356</v>
      </c>
      <c r="H6902">
        <v>13.333</v>
      </c>
      <c r="I6902">
        <v>2.69</v>
      </c>
      <c r="J6902">
        <v>1</v>
      </c>
      <c r="K6902">
        <v>1172.4639999999999</v>
      </c>
      <c r="L6902" t="s">
        <v>560</v>
      </c>
      <c r="M6902" t="s">
        <v>559</v>
      </c>
      <c r="N6902" s="8">
        <v>43412</v>
      </c>
      <c r="O6902">
        <v>0</v>
      </c>
      <c r="P6902">
        <v>0</v>
      </c>
      <c r="Q6902">
        <v>9665.6</v>
      </c>
      <c r="R6902">
        <v>1075.95</v>
      </c>
      <c r="S6902">
        <v>2.242</v>
      </c>
      <c r="T6902">
        <v>33</v>
      </c>
      <c r="U6902">
        <v>3260.4560000000001</v>
      </c>
      <c r="V6902">
        <v>18</v>
      </c>
      <c r="W6902">
        <v>1.8340000000000001</v>
      </c>
      <c r="X6902">
        <v>2.964</v>
      </c>
      <c r="Y6902" s="8">
        <v>43412</v>
      </c>
    </row>
    <row r="6903" spans="1:25" x14ac:dyDescent="0.25">
      <c r="A6903">
        <v>-111.97837583</v>
      </c>
      <c r="B6903">
        <v>33.079970779999996</v>
      </c>
      <c r="C6903" t="s">
        <v>563</v>
      </c>
      <c r="D6903" t="s">
        <v>562</v>
      </c>
      <c r="E6903" t="s">
        <v>561</v>
      </c>
      <c r="F6903">
        <v>4381</v>
      </c>
      <c r="G6903">
        <v>359</v>
      </c>
      <c r="H6903">
        <v>13.333</v>
      </c>
      <c r="I6903">
        <v>2.887</v>
      </c>
      <c r="J6903">
        <v>1</v>
      </c>
      <c r="K6903">
        <v>1172.4179999999999</v>
      </c>
      <c r="L6903" t="s">
        <v>560</v>
      </c>
      <c r="M6903" t="s">
        <v>559</v>
      </c>
      <c r="N6903" s="8">
        <v>43412</v>
      </c>
      <c r="O6903">
        <v>0</v>
      </c>
      <c r="P6903">
        <v>0</v>
      </c>
      <c r="Q6903">
        <v>9284.7199999999993</v>
      </c>
      <c r="R6903">
        <v>963.08199999999999</v>
      </c>
      <c r="S6903">
        <v>2.0059999999999998</v>
      </c>
      <c r="T6903">
        <v>33</v>
      </c>
      <c r="U6903">
        <v>2918.431</v>
      </c>
      <c r="V6903">
        <v>18</v>
      </c>
      <c r="W6903">
        <v>1.9690000000000001</v>
      </c>
      <c r="X6903">
        <v>3.181</v>
      </c>
      <c r="Y6903" s="8">
        <v>43412</v>
      </c>
    </row>
    <row r="6904" spans="1:25" x14ac:dyDescent="0.25">
      <c r="A6904">
        <v>-111.97837617</v>
      </c>
      <c r="B6904">
        <v>33.079978779999998</v>
      </c>
      <c r="C6904" t="s">
        <v>563</v>
      </c>
      <c r="D6904" t="s">
        <v>562</v>
      </c>
      <c r="E6904" t="s">
        <v>561</v>
      </c>
      <c r="F6904">
        <v>4382</v>
      </c>
      <c r="G6904">
        <v>1</v>
      </c>
      <c r="H6904">
        <v>13.333</v>
      </c>
      <c r="I6904">
        <v>2.8220000000000001</v>
      </c>
      <c r="J6904">
        <v>1</v>
      </c>
      <c r="K6904">
        <v>1172.402</v>
      </c>
      <c r="L6904" t="s">
        <v>560</v>
      </c>
      <c r="M6904" t="s">
        <v>559</v>
      </c>
      <c r="N6904" s="8">
        <v>43412</v>
      </c>
      <c r="O6904">
        <v>0</v>
      </c>
      <c r="P6904">
        <v>0</v>
      </c>
      <c r="Q6904">
        <v>6200.9390000000003</v>
      </c>
      <c r="R6904">
        <v>658.16700000000003</v>
      </c>
      <c r="S6904">
        <v>1.371</v>
      </c>
      <c r="T6904">
        <v>33</v>
      </c>
      <c r="U6904">
        <v>1994.4459999999999</v>
      </c>
      <c r="V6904">
        <v>18</v>
      </c>
      <c r="W6904">
        <v>1.9239999999999999</v>
      </c>
      <c r="X6904">
        <v>3.109</v>
      </c>
      <c r="Y6904" s="8">
        <v>43412</v>
      </c>
    </row>
    <row r="6905" spans="1:25" x14ac:dyDescent="0.25">
      <c r="A6905">
        <v>-111.97837686</v>
      </c>
      <c r="B6905">
        <v>33.079985809999997</v>
      </c>
      <c r="C6905" t="s">
        <v>563</v>
      </c>
      <c r="D6905" t="s">
        <v>562</v>
      </c>
      <c r="E6905" t="s">
        <v>561</v>
      </c>
      <c r="F6905">
        <v>4383</v>
      </c>
      <c r="G6905">
        <v>5</v>
      </c>
      <c r="H6905">
        <v>13.333</v>
      </c>
      <c r="I6905">
        <v>2.7229999999999999</v>
      </c>
      <c r="J6905">
        <v>1</v>
      </c>
      <c r="K6905">
        <v>1172.4929999999999</v>
      </c>
      <c r="L6905" t="s">
        <v>560</v>
      </c>
      <c r="M6905" t="s">
        <v>559</v>
      </c>
      <c r="N6905" s="8">
        <v>43412</v>
      </c>
      <c r="O6905">
        <v>0</v>
      </c>
      <c r="P6905">
        <v>0</v>
      </c>
      <c r="Q6905">
        <v>1880.5509999999999</v>
      </c>
      <c r="R6905">
        <v>206.816</v>
      </c>
      <c r="S6905">
        <v>0.43099999999999999</v>
      </c>
      <c r="T6905">
        <v>33</v>
      </c>
      <c r="U6905">
        <v>626.71500000000003</v>
      </c>
      <c r="V6905">
        <v>18</v>
      </c>
      <c r="W6905">
        <v>1.857</v>
      </c>
      <c r="X6905">
        <v>3.0009999999999999</v>
      </c>
      <c r="Y6905" s="8">
        <v>43412</v>
      </c>
    </row>
    <row r="6906" spans="1:25" x14ac:dyDescent="0.25">
      <c r="A6906">
        <v>-111.97847265999999</v>
      </c>
      <c r="B6906">
        <v>33.080020220000002</v>
      </c>
      <c r="C6906" t="s">
        <v>563</v>
      </c>
      <c r="D6906" t="s">
        <v>562</v>
      </c>
      <c r="E6906" t="s">
        <v>561</v>
      </c>
      <c r="F6906">
        <v>4384</v>
      </c>
      <c r="G6906">
        <v>182</v>
      </c>
      <c r="H6906">
        <v>13.333</v>
      </c>
      <c r="I6906">
        <v>1.3779999999999999</v>
      </c>
      <c r="J6906">
        <v>1</v>
      </c>
      <c r="K6906">
        <v>1172.057</v>
      </c>
      <c r="L6906" t="s">
        <v>560</v>
      </c>
      <c r="M6906" t="s">
        <v>559</v>
      </c>
      <c r="N6906" s="8">
        <v>43412</v>
      </c>
      <c r="O6906">
        <v>0</v>
      </c>
      <c r="P6906">
        <v>0</v>
      </c>
      <c r="Q6906">
        <v>138.08600000000001</v>
      </c>
      <c r="R6906">
        <v>30.010999999999999</v>
      </c>
      <c r="S6906">
        <v>6.3E-2</v>
      </c>
      <c r="T6906">
        <v>33</v>
      </c>
      <c r="U6906">
        <v>90.941999999999993</v>
      </c>
      <c r="V6906">
        <v>19</v>
      </c>
      <c r="W6906">
        <v>0.94</v>
      </c>
      <c r="X6906">
        <v>1.518</v>
      </c>
      <c r="Y6906" s="8">
        <v>43412</v>
      </c>
    </row>
    <row r="6907" spans="1:25" x14ac:dyDescent="0.25">
      <c r="A6907">
        <v>-111.97847451</v>
      </c>
      <c r="B6907">
        <v>33.080015209999999</v>
      </c>
      <c r="C6907" t="s">
        <v>563</v>
      </c>
      <c r="D6907" t="s">
        <v>562</v>
      </c>
      <c r="E6907" t="s">
        <v>561</v>
      </c>
      <c r="F6907">
        <v>4385</v>
      </c>
      <c r="G6907">
        <v>177</v>
      </c>
      <c r="H6907">
        <v>13.333</v>
      </c>
      <c r="I6907">
        <v>1.87</v>
      </c>
      <c r="J6907">
        <v>1</v>
      </c>
      <c r="K6907">
        <v>1172.2339999999999</v>
      </c>
      <c r="L6907" t="s">
        <v>560</v>
      </c>
      <c r="M6907" t="s">
        <v>559</v>
      </c>
      <c r="N6907" s="8">
        <v>43412</v>
      </c>
      <c r="O6907">
        <v>0</v>
      </c>
      <c r="P6907">
        <v>0</v>
      </c>
      <c r="Q6907">
        <v>1113.2829999999999</v>
      </c>
      <c r="R6907">
        <v>178.28200000000001</v>
      </c>
      <c r="S6907">
        <v>0.371</v>
      </c>
      <c r="T6907">
        <v>33</v>
      </c>
      <c r="U6907">
        <v>540.24900000000002</v>
      </c>
      <c r="V6907">
        <v>19</v>
      </c>
      <c r="W6907">
        <v>1.2749999999999999</v>
      </c>
      <c r="X6907">
        <v>2.0609999999999999</v>
      </c>
      <c r="Y6907" s="8">
        <v>43412</v>
      </c>
    </row>
    <row r="6908" spans="1:25" x14ac:dyDescent="0.25">
      <c r="A6908">
        <v>-111.97847213</v>
      </c>
      <c r="B6908">
        <v>33.08001007</v>
      </c>
      <c r="C6908" t="s">
        <v>563</v>
      </c>
      <c r="D6908" t="s">
        <v>562</v>
      </c>
      <c r="E6908" t="s">
        <v>561</v>
      </c>
      <c r="F6908">
        <v>4386</v>
      </c>
      <c r="G6908">
        <v>191</v>
      </c>
      <c r="H6908">
        <v>13.333</v>
      </c>
      <c r="I6908">
        <v>1.64</v>
      </c>
      <c r="J6908">
        <v>1</v>
      </c>
      <c r="K6908">
        <v>1172.241</v>
      </c>
      <c r="L6908" t="s">
        <v>560</v>
      </c>
      <c r="M6908" t="s">
        <v>559</v>
      </c>
      <c r="N6908" s="8">
        <v>43412</v>
      </c>
      <c r="O6908">
        <v>0</v>
      </c>
      <c r="P6908">
        <v>0</v>
      </c>
      <c r="Q6908">
        <v>4198.165</v>
      </c>
      <c r="R6908">
        <v>766.42</v>
      </c>
      <c r="S6908">
        <v>1.597</v>
      </c>
      <c r="T6908">
        <v>33</v>
      </c>
      <c r="U6908">
        <v>2322.4839999999999</v>
      </c>
      <c r="V6908">
        <v>19</v>
      </c>
      <c r="W6908">
        <v>1.1180000000000001</v>
      </c>
      <c r="X6908">
        <v>1.8080000000000001</v>
      </c>
      <c r="Y6908" s="8">
        <v>43412</v>
      </c>
    </row>
    <row r="6909" spans="1:25" x14ac:dyDescent="0.25">
      <c r="A6909">
        <v>-111.97847432</v>
      </c>
      <c r="B6909">
        <v>33.080004209999998</v>
      </c>
      <c r="C6909" t="s">
        <v>563</v>
      </c>
      <c r="D6909" t="s">
        <v>562</v>
      </c>
      <c r="E6909" t="s">
        <v>561</v>
      </c>
      <c r="F6909">
        <v>4387</v>
      </c>
      <c r="G6909">
        <v>184</v>
      </c>
      <c r="H6909">
        <v>13.333</v>
      </c>
      <c r="I6909">
        <v>1.7390000000000001</v>
      </c>
      <c r="J6909">
        <v>1</v>
      </c>
      <c r="K6909">
        <v>1172.28</v>
      </c>
      <c r="L6909" t="s">
        <v>560</v>
      </c>
      <c r="M6909" t="s">
        <v>559</v>
      </c>
      <c r="N6909" s="8">
        <v>43412</v>
      </c>
      <c r="O6909">
        <v>0</v>
      </c>
      <c r="P6909">
        <v>0</v>
      </c>
      <c r="Q6909">
        <v>5940.63</v>
      </c>
      <c r="R6909">
        <v>1023.1369999999999</v>
      </c>
      <c r="S6909">
        <v>2.1320000000000001</v>
      </c>
      <c r="T6909">
        <v>33</v>
      </c>
      <c r="U6909">
        <v>3100.4160000000002</v>
      </c>
      <c r="V6909">
        <v>19</v>
      </c>
      <c r="W6909">
        <v>1.1859999999999999</v>
      </c>
      <c r="X6909">
        <v>1.9159999999999999</v>
      </c>
      <c r="Y6909" s="8">
        <v>43412</v>
      </c>
    </row>
    <row r="6910" spans="1:25" x14ac:dyDescent="0.25">
      <c r="A6910">
        <v>-111.97847466</v>
      </c>
      <c r="B6910">
        <v>33.07999822</v>
      </c>
      <c r="C6910" t="s">
        <v>563</v>
      </c>
      <c r="D6910" t="s">
        <v>562</v>
      </c>
      <c r="E6910" t="s">
        <v>561</v>
      </c>
      <c r="F6910">
        <v>4388</v>
      </c>
      <c r="G6910">
        <v>182</v>
      </c>
      <c r="H6910">
        <v>13.333</v>
      </c>
      <c r="I6910">
        <v>2.133</v>
      </c>
      <c r="J6910">
        <v>1</v>
      </c>
      <c r="K6910">
        <v>1172.29</v>
      </c>
      <c r="L6910" t="s">
        <v>560</v>
      </c>
      <c r="M6910" t="s">
        <v>559</v>
      </c>
      <c r="N6910" s="8">
        <v>43412</v>
      </c>
      <c r="O6910">
        <v>0</v>
      </c>
      <c r="P6910">
        <v>0</v>
      </c>
      <c r="Q6910">
        <v>7069.06</v>
      </c>
      <c r="R6910">
        <v>992.71699999999998</v>
      </c>
      <c r="S6910">
        <v>2.0680000000000001</v>
      </c>
      <c r="T6910">
        <v>33</v>
      </c>
      <c r="U6910">
        <v>3008.2339999999999</v>
      </c>
      <c r="V6910">
        <v>19</v>
      </c>
      <c r="W6910">
        <v>1.454</v>
      </c>
      <c r="X6910">
        <v>2.35</v>
      </c>
      <c r="Y6910" s="8">
        <v>43412</v>
      </c>
    </row>
    <row r="6911" spans="1:25" x14ac:dyDescent="0.25">
      <c r="A6911">
        <v>-111.978475</v>
      </c>
      <c r="B6911">
        <v>33.079992230000002</v>
      </c>
      <c r="C6911" t="s">
        <v>563</v>
      </c>
      <c r="D6911" t="s">
        <v>562</v>
      </c>
      <c r="E6911" t="s">
        <v>561</v>
      </c>
      <c r="F6911">
        <v>4389</v>
      </c>
      <c r="G6911">
        <v>180</v>
      </c>
      <c r="H6911">
        <v>13.333</v>
      </c>
      <c r="I6911">
        <v>2.0339999999999998</v>
      </c>
      <c r="J6911">
        <v>1</v>
      </c>
      <c r="K6911">
        <v>1172.3489999999999</v>
      </c>
      <c r="L6911" t="s">
        <v>560</v>
      </c>
      <c r="M6911" t="s">
        <v>559</v>
      </c>
      <c r="N6911" s="8">
        <v>43412</v>
      </c>
      <c r="O6911">
        <v>0</v>
      </c>
      <c r="P6911">
        <v>0</v>
      </c>
      <c r="Q6911">
        <v>5675.7489999999998</v>
      </c>
      <c r="R6911">
        <v>835.62</v>
      </c>
      <c r="S6911">
        <v>1.7410000000000001</v>
      </c>
      <c r="T6911">
        <v>33</v>
      </c>
      <c r="U6911">
        <v>2532.181</v>
      </c>
      <c r="V6911">
        <v>19</v>
      </c>
      <c r="W6911">
        <v>1.387</v>
      </c>
      <c r="X6911">
        <v>2.2410000000000001</v>
      </c>
      <c r="Y6911" s="8">
        <v>43412</v>
      </c>
    </row>
    <row r="6912" spans="1:25" x14ac:dyDescent="0.25">
      <c r="A6912">
        <v>-111.97847466</v>
      </c>
      <c r="B6912">
        <v>33.07998722</v>
      </c>
      <c r="C6912" t="s">
        <v>563</v>
      </c>
      <c r="D6912" t="s">
        <v>562</v>
      </c>
      <c r="E6912" t="s">
        <v>561</v>
      </c>
      <c r="F6912">
        <v>4390</v>
      </c>
      <c r="G6912">
        <v>182</v>
      </c>
      <c r="H6912">
        <v>13.333</v>
      </c>
      <c r="I6912">
        <v>2.3290000000000002</v>
      </c>
      <c r="J6912">
        <v>1</v>
      </c>
      <c r="K6912">
        <v>1172.3689999999999</v>
      </c>
      <c r="L6912" t="s">
        <v>560</v>
      </c>
      <c r="M6912" t="s">
        <v>559</v>
      </c>
      <c r="N6912" s="8">
        <v>43412</v>
      </c>
      <c r="O6912">
        <v>0</v>
      </c>
      <c r="P6912">
        <v>0</v>
      </c>
      <c r="Q6912">
        <v>3823.2330000000002</v>
      </c>
      <c r="R6912">
        <v>491.53</v>
      </c>
      <c r="S6912">
        <v>1.024</v>
      </c>
      <c r="T6912">
        <v>33</v>
      </c>
      <c r="U6912">
        <v>1489.4839999999999</v>
      </c>
      <c r="V6912">
        <v>19</v>
      </c>
      <c r="W6912">
        <v>1.5880000000000001</v>
      </c>
      <c r="X6912">
        <v>2.5670000000000002</v>
      </c>
      <c r="Y6912" s="8">
        <v>43412</v>
      </c>
    </row>
    <row r="6913" spans="1:25" x14ac:dyDescent="0.25">
      <c r="A6913">
        <v>-111.97847554000001</v>
      </c>
      <c r="B6913">
        <v>33.079981119999999</v>
      </c>
      <c r="C6913" t="s">
        <v>563</v>
      </c>
      <c r="D6913" t="s">
        <v>562</v>
      </c>
      <c r="E6913" t="s">
        <v>561</v>
      </c>
      <c r="F6913">
        <v>4391</v>
      </c>
      <c r="G6913">
        <v>171</v>
      </c>
      <c r="H6913">
        <v>13.333</v>
      </c>
      <c r="I6913">
        <v>1.9690000000000001</v>
      </c>
      <c r="J6913">
        <v>1</v>
      </c>
      <c r="K6913">
        <v>1172.385</v>
      </c>
      <c r="L6913" t="s">
        <v>560</v>
      </c>
      <c r="M6913" t="s">
        <v>559</v>
      </c>
      <c r="N6913" s="8">
        <v>43412</v>
      </c>
      <c r="O6913">
        <v>0</v>
      </c>
      <c r="P6913">
        <v>0</v>
      </c>
      <c r="Q6913">
        <v>2463.797</v>
      </c>
      <c r="R6913">
        <v>374.827</v>
      </c>
      <c r="S6913">
        <v>0.78100000000000003</v>
      </c>
      <c r="T6913">
        <v>33</v>
      </c>
      <c r="U6913">
        <v>1135.8389999999999</v>
      </c>
      <c r="V6913">
        <v>19</v>
      </c>
      <c r="W6913">
        <v>1.3420000000000001</v>
      </c>
      <c r="X6913">
        <v>2.169</v>
      </c>
      <c r="Y6913" s="8">
        <v>43412</v>
      </c>
    </row>
    <row r="6914" spans="1:25" x14ac:dyDescent="0.25">
      <c r="A6914">
        <v>-111.97847417</v>
      </c>
      <c r="B6914">
        <v>33.079975220000001</v>
      </c>
      <c r="C6914" t="s">
        <v>563</v>
      </c>
      <c r="D6914" t="s">
        <v>562</v>
      </c>
      <c r="E6914" t="s">
        <v>561</v>
      </c>
      <c r="F6914">
        <v>4392</v>
      </c>
      <c r="G6914">
        <v>179</v>
      </c>
      <c r="H6914">
        <v>13.333</v>
      </c>
      <c r="I6914">
        <v>2.165</v>
      </c>
      <c r="J6914">
        <v>1</v>
      </c>
      <c r="K6914">
        <v>1172.3720000000001</v>
      </c>
      <c r="L6914" t="s">
        <v>560</v>
      </c>
      <c r="M6914" t="s">
        <v>559</v>
      </c>
      <c r="N6914" s="8">
        <v>43412</v>
      </c>
      <c r="O6914">
        <v>0</v>
      </c>
      <c r="P6914">
        <v>0</v>
      </c>
      <c r="Q6914">
        <v>2796.5920000000001</v>
      </c>
      <c r="R6914">
        <v>386.779</v>
      </c>
      <c r="S6914">
        <v>0.80600000000000005</v>
      </c>
      <c r="T6914">
        <v>33</v>
      </c>
      <c r="U6914">
        <v>1172.056</v>
      </c>
      <c r="V6914">
        <v>19</v>
      </c>
      <c r="W6914">
        <v>1.476</v>
      </c>
      <c r="X6914">
        <v>2.3860000000000001</v>
      </c>
      <c r="Y6914" s="8">
        <v>43412</v>
      </c>
    </row>
    <row r="6915" spans="1:25" x14ac:dyDescent="0.25">
      <c r="A6915">
        <v>-111.978475</v>
      </c>
      <c r="B6915">
        <v>33.079969230000003</v>
      </c>
      <c r="C6915" t="s">
        <v>563</v>
      </c>
      <c r="D6915" t="s">
        <v>562</v>
      </c>
      <c r="E6915" t="s">
        <v>561</v>
      </c>
      <c r="F6915">
        <v>4393</v>
      </c>
      <c r="G6915">
        <v>180</v>
      </c>
      <c r="H6915">
        <v>13.333</v>
      </c>
      <c r="I6915">
        <v>2.2970000000000002</v>
      </c>
      <c r="J6915">
        <v>1</v>
      </c>
      <c r="K6915">
        <v>1172.395</v>
      </c>
      <c r="L6915" t="s">
        <v>560</v>
      </c>
      <c r="M6915" t="s">
        <v>559</v>
      </c>
      <c r="N6915" s="8">
        <v>43412</v>
      </c>
      <c r="O6915">
        <v>0</v>
      </c>
      <c r="P6915">
        <v>0</v>
      </c>
      <c r="Q6915">
        <v>3221.9769999999999</v>
      </c>
      <c r="R6915">
        <v>420.14699999999999</v>
      </c>
      <c r="S6915">
        <v>0.875</v>
      </c>
      <c r="T6915">
        <v>33</v>
      </c>
      <c r="U6915">
        <v>1273.174</v>
      </c>
      <c r="V6915">
        <v>19</v>
      </c>
      <c r="W6915">
        <v>1.5660000000000001</v>
      </c>
      <c r="X6915">
        <v>2.5310000000000001</v>
      </c>
      <c r="Y6915" s="8">
        <v>43412</v>
      </c>
    </row>
    <row r="6916" spans="1:25" x14ac:dyDescent="0.25">
      <c r="A6916">
        <v>-111.97847246000001</v>
      </c>
      <c r="B6916">
        <v>33.079962950000002</v>
      </c>
      <c r="C6916" t="s">
        <v>563</v>
      </c>
      <c r="D6916" t="s">
        <v>562</v>
      </c>
      <c r="E6916" t="s">
        <v>561</v>
      </c>
      <c r="F6916">
        <v>4394</v>
      </c>
      <c r="G6916">
        <v>195</v>
      </c>
      <c r="H6916">
        <v>13.333</v>
      </c>
      <c r="I6916">
        <v>2.2309999999999999</v>
      </c>
      <c r="J6916">
        <v>1</v>
      </c>
      <c r="K6916">
        <v>1172.441</v>
      </c>
      <c r="L6916" t="s">
        <v>560</v>
      </c>
      <c r="M6916" t="s">
        <v>559</v>
      </c>
      <c r="N6916" s="8">
        <v>43412</v>
      </c>
      <c r="O6916">
        <v>0</v>
      </c>
      <c r="P6916">
        <v>0</v>
      </c>
      <c r="Q6916">
        <v>2842.2530000000002</v>
      </c>
      <c r="R6916">
        <v>381.53199999999998</v>
      </c>
      <c r="S6916">
        <v>0.79500000000000004</v>
      </c>
      <c r="T6916">
        <v>33</v>
      </c>
      <c r="U6916">
        <v>1156.1579999999999</v>
      </c>
      <c r="V6916">
        <v>19</v>
      </c>
      <c r="W6916">
        <v>1.5209999999999999</v>
      </c>
      <c r="X6916">
        <v>2.4580000000000002</v>
      </c>
      <c r="Y6916" s="8">
        <v>43412</v>
      </c>
    </row>
    <row r="6917" spans="1:25" x14ac:dyDescent="0.25">
      <c r="A6917">
        <v>-111.97847534</v>
      </c>
      <c r="B6917">
        <v>33.07995622</v>
      </c>
      <c r="C6917" t="s">
        <v>563</v>
      </c>
      <c r="D6917" t="s">
        <v>562</v>
      </c>
      <c r="E6917" t="s">
        <v>561</v>
      </c>
      <c r="F6917">
        <v>4395</v>
      </c>
      <c r="G6917">
        <v>178</v>
      </c>
      <c r="H6917">
        <v>13.333</v>
      </c>
      <c r="I6917">
        <v>2.4279999999999999</v>
      </c>
      <c r="J6917">
        <v>1</v>
      </c>
      <c r="K6917">
        <v>1172.434</v>
      </c>
      <c r="L6917" t="s">
        <v>560</v>
      </c>
      <c r="M6917" t="s">
        <v>559</v>
      </c>
      <c r="N6917" s="8">
        <v>43412</v>
      </c>
      <c r="O6917">
        <v>0</v>
      </c>
      <c r="P6917">
        <v>0</v>
      </c>
      <c r="Q6917">
        <v>2503.895</v>
      </c>
      <c r="R6917">
        <v>308.86</v>
      </c>
      <c r="S6917">
        <v>0.64300000000000002</v>
      </c>
      <c r="T6917">
        <v>33</v>
      </c>
      <c r="U6917">
        <v>935.93899999999996</v>
      </c>
      <c r="V6917">
        <v>19</v>
      </c>
      <c r="W6917">
        <v>1.655</v>
      </c>
      <c r="X6917">
        <v>2.6749999999999998</v>
      </c>
      <c r="Y6917" s="8">
        <v>43412</v>
      </c>
    </row>
    <row r="6918" spans="1:25" x14ac:dyDescent="0.25">
      <c r="A6918">
        <v>-111.97847449</v>
      </c>
      <c r="B6918">
        <v>33.079949210000002</v>
      </c>
      <c r="C6918" t="s">
        <v>563</v>
      </c>
      <c r="D6918" t="s">
        <v>562</v>
      </c>
      <c r="E6918" t="s">
        <v>561</v>
      </c>
      <c r="F6918">
        <v>4396</v>
      </c>
      <c r="G6918">
        <v>183</v>
      </c>
      <c r="H6918">
        <v>13.333</v>
      </c>
      <c r="I6918">
        <v>2.5259999999999998</v>
      </c>
      <c r="J6918">
        <v>1</v>
      </c>
      <c r="K6918">
        <v>1172.451</v>
      </c>
      <c r="L6918" t="s">
        <v>560</v>
      </c>
      <c r="M6918" t="s">
        <v>559</v>
      </c>
      <c r="N6918" s="8">
        <v>43412</v>
      </c>
      <c r="O6918">
        <v>0</v>
      </c>
      <c r="P6918">
        <v>0</v>
      </c>
      <c r="Q6918">
        <v>3192.8939999999998</v>
      </c>
      <c r="R6918">
        <v>378.505</v>
      </c>
      <c r="S6918">
        <v>0.78900000000000003</v>
      </c>
      <c r="T6918">
        <v>33</v>
      </c>
      <c r="U6918">
        <v>1146.9829999999999</v>
      </c>
      <c r="V6918">
        <v>19</v>
      </c>
      <c r="W6918">
        <v>1.722</v>
      </c>
      <c r="X6918">
        <v>2.7839999999999998</v>
      </c>
      <c r="Y6918" s="8">
        <v>43412</v>
      </c>
    </row>
    <row r="6919" spans="1:25" x14ac:dyDescent="0.25">
      <c r="A6919">
        <v>-111.97847568</v>
      </c>
      <c r="B6919">
        <v>33.079942209999999</v>
      </c>
      <c r="C6919" t="s">
        <v>563</v>
      </c>
      <c r="D6919" t="s">
        <v>562</v>
      </c>
      <c r="E6919" t="s">
        <v>561</v>
      </c>
      <c r="F6919">
        <v>4397</v>
      </c>
      <c r="G6919">
        <v>176</v>
      </c>
      <c r="H6919">
        <v>13.333</v>
      </c>
      <c r="I6919">
        <v>2.4609999999999999</v>
      </c>
      <c r="J6919">
        <v>1</v>
      </c>
      <c r="K6919">
        <v>1172.405</v>
      </c>
      <c r="L6919" t="s">
        <v>560</v>
      </c>
      <c r="M6919" t="s">
        <v>559</v>
      </c>
      <c r="N6919" s="8">
        <v>43412</v>
      </c>
      <c r="O6919">
        <v>0</v>
      </c>
      <c r="P6919">
        <v>0</v>
      </c>
      <c r="Q6919">
        <v>4622.9989999999998</v>
      </c>
      <c r="R6919">
        <v>562.65200000000004</v>
      </c>
      <c r="S6919">
        <v>1.1719999999999999</v>
      </c>
      <c r="T6919">
        <v>33</v>
      </c>
      <c r="U6919">
        <v>1705.0060000000001</v>
      </c>
      <c r="V6919">
        <v>19</v>
      </c>
      <c r="W6919">
        <v>1.6779999999999999</v>
      </c>
      <c r="X6919">
        <v>2.7109999999999999</v>
      </c>
      <c r="Y6919" s="8">
        <v>43412</v>
      </c>
    </row>
    <row r="6920" spans="1:25" x14ac:dyDescent="0.25">
      <c r="A6920">
        <v>-111.978475</v>
      </c>
      <c r="B6920">
        <v>33.079935229999997</v>
      </c>
      <c r="C6920" t="s">
        <v>563</v>
      </c>
      <c r="D6920" t="s">
        <v>562</v>
      </c>
      <c r="E6920" t="s">
        <v>561</v>
      </c>
      <c r="F6920">
        <v>4398</v>
      </c>
      <c r="G6920">
        <v>180</v>
      </c>
      <c r="H6920">
        <v>13.333</v>
      </c>
      <c r="I6920">
        <v>2.69</v>
      </c>
      <c r="J6920">
        <v>1</v>
      </c>
      <c r="K6920">
        <v>1172.48</v>
      </c>
      <c r="L6920" t="s">
        <v>560</v>
      </c>
      <c r="M6920" t="s">
        <v>559</v>
      </c>
      <c r="N6920" s="8">
        <v>43412</v>
      </c>
      <c r="O6920">
        <v>0</v>
      </c>
      <c r="P6920">
        <v>0</v>
      </c>
      <c r="Q6920">
        <v>6183.3140000000003</v>
      </c>
      <c r="R6920">
        <v>688.31100000000004</v>
      </c>
      <c r="S6920">
        <v>1.4339999999999999</v>
      </c>
      <c r="T6920">
        <v>33</v>
      </c>
      <c r="U6920">
        <v>2085.7910000000002</v>
      </c>
      <c r="V6920">
        <v>19</v>
      </c>
      <c r="W6920">
        <v>1.8340000000000001</v>
      </c>
      <c r="X6920">
        <v>2.964</v>
      </c>
      <c r="Y6920" s="8">
        <v>43412</v>
      </c>
    </row>
    <row r="6921" spans="1:25" x14ac:dyDescent="0.25">
      <c r="A6921">
        <v>-111.97847483</v>
      </c>
      <c r="B6921">
        <v>33.079927220000002</v>
      </c>
      <c r="C6921" t="s">
        <v>563</v>
      </c>
      <c r="D6921" t="s">
        <v>562</v>
      </c>
      <c r="E6921" t="s">
        <v>561</v>
      </c>
      <c r="F6921">
        <v>4399</v>
      </c>
      <c r="G6921">
        <v>181</v>
      </c>
      <c r="H6921">
        <v>13.333</v>
      </c>
      <c r="I6921">
        <v>2.7229999999999999</v>
      </c>
      <c r="J6921">
        <v>1</v>
      </c>
      <c r="K6921">
        <v>1172.441</v>
      </c>
      <c r="L6921" t="s">
        <v>560</v>
      </c>
      <c r="M6921" t="s">
        <v>559</v>
      </c>
      <c r="N6921" s="8">
        <v>43412</v>
      </c>
      <c r="O6921">
        <v>0</v>
      </c>
      <c r="P6921">
        <v>0</v>
      </c>
      <c r="Q6921">
        <v>8037.3159999999998</v>
      </c>
      <c r="R6921">
        <v>883.91399999999999</v>
      </c>
      <c r="S6921">
        <v>1.841</v>
      </c>
      <c r="T6921">
        <v>33</v>
      </c>
      <c r="U6921">
        <v>2678.529</v>
      </c>
      <c r="V6921">
        <v>19</v>
      </c>
      <c r="W6921">
        <v>1.857</v>
      </c>
      <c r="X6921">
        <v>3.0009999999999999</v>
      </c>
      <c r="Y6921" s="8">
        <v>43412</v>
      </c>
    </row>
    <row r="6922" spans="1:25" x14ac:dyDescent="0.25">
      <c r="A6922">
        <v>-111.978475</v>
      </c>
      <c r="B6922">
        <v>33.079920229999999</v>
      </c>
      <c r="C6922" t="s">
        <v>563</v>
      </c>
      <c r="D6922" t="s">
        <v>562</v>
      </c>
      <c r="E6922" t="s">
        <v>561</v>
      </c>
      <c r="F6922">
        <v>4400</v>
      </c>
      <c r="G6922">
        <v>180</v>
      </c>
      <c r="H6922">
        <v>13.333</v>
      </c>
      <c r="I6922">
        <v>2.7559999999999998</v>
      </c>
      <c r="J6922">
        <v>1</v>
      </c>
      <c r="K6922">
        <v>1172.441</v>
      </c>
      <c r="L6922" t="s">
        <v>560</v>
      </c>
      <c r="M6922" t="s">
        <v>559</v>
      </c>
      <c r="N6922" s="8">
        <v>43412</v>
      </c>
      <c r="O6922">
        <v>0</v>
      </c>
      <c r="P6922">
        <v>0</v>
      </c>
      <c r="Q6922">
        <v>8004.7089999999998</v>
      </c>
      <c r="R6922">
        <v>869.84799999999996</v>
      </c>
      <c r="S6922">
        <v>1.8120000000000001</v>
      </c>
      <c r="T6922">
        <v>33</v>
      </c>
      <c r="U6922">
        <v>2635.904</v>
      </c>
      <c r="V6922">
        <v>19</v>
      </c>
      <c r="W6922">
        <v>1.879</v>
      </c>
      <c r="X6922">
        <v>3.0369999999999999</v>
      </c>
      <c r="Y6922" s="8">
        <v>43412</v>
      </c>
    </row>
    <row r="6923" spans="1:25" x14ac:dyDescent="0.25">
      <c r="A6923">
        <v>-111.97847551</v>
      </c>
      <c r="B6923">
        <v>33.079913210000001</v>
      </c>
      <c r="C6923" t="s">
        <v>563</v>
      </c>
      <c r="D6923" t="s">
        <v>562</v>
      </c>
      <c r="E6923" t="s">
        <v>561</v>
      </c>
      <c r="F6923">
        <v>4401</v>
      </c>
      <c r="G6923">
        <v>177</v>
      </c>
      <c r="H6923">
        <v>13.333</v>
      </c>
      <c r="I6923">
        <v>2.8540000000000001</v>
      </c>
      <c r="J6923">
        <v>1</v>
      </c>
      <c r="K6923">
        <v>1172.3820000000001</v>
      </c>
      <c r="L6923" t="s">
        <v>560</v>
      </c>
      <c r="M6923" t="s">
        <v>559</v>
      </c>
      <c r="N6923" s="8">
        <v>43412</v>
      </c>
      <c r="O6923">
        <v>0</v>
      </c>
      <c r="P6923">
        <v>0</v>
      </c>
      <c r="Q6923">
        <v>10181.316000000001</v>
      </c>
      <c r="R6923">
        <v>1068.223</v>
      </c>
      <c r="S6923">
        <v>2.2250000000000001</v>
      </c>
      <c r="T6923">
        <v>33</v>
      </c>
      <c r="U6923">
        <v>3237.04</v>
      </c>
      <c r="V6923">
        <v>19</v>
      </c>
      <c r="W6923">
        <v>1.946</v>
      </c>
      <c r="X6923">
        <v>3.145</v>
      </c>
      <c r="Y6923" s="8">
        <v>43412</v>
      </c>
    </row>
    <row r="6924" spans="1:25" x14ac:dyDescent="0.25">
      <c r="A6924">
        <v>-111.97847363</v>
      </c>
      <c r="B6924">
        <v>33.079905150000002</v>
      </c>
      <c r="C6924" t="s">
        <v>563</v>
      </c>
      <c r="D6924" t="s">
        <v>562</v>
      </c>
      <c r="E6924" t="s">
        <v>561</v>
      </c>
      <c r="F6924">
        <v>4402</v>
      </c>
      <c r="G6924">
        <v>188</v>
      </c>
      <c r="H6924">
        <v>13.333</v>
      </c>
      <c r="I6924">
        <v>2.7229999999999999</v>
      </c>
      <c r="J6924">
        <v>1</v>
      </c>
      <c r="K6924">
        <v>1172.329</v>
      </c>
      <c r="L6924" t="s">
        <v>560</v>
      </c>
      <c r="M6924" t="s">
        <v>559</v>
      </c>
      <c r="N6924" s="8">
        <v>43412</v>
      </c>
      <c r="O6924">
        <v>0</v>
      </c>
      <c r="P6924">
        <v>0</v>
      </c>
      <c r="Q6924">
        <v>10980.861999999999</v>
      </c>
      <c r="R6924">
        <v>1207.635</v>
      </c>
      <c r="S6924">
        <v>2.516</v>
      </c>
      <c r="T6924">
        <v>33</v>
      </c>
      <c r="U6924">
        <v>3659.4989999999998</v>
      </c>
      <c r="V6924">
        <v>19</v>
      </c>
      <c r="W6924">
        <v>1.857</v>
      </c>
      <c r="X6924">
        <v>3.0009999999999999</v>
      </c>
      <c r="Y6924" s="8">
        <v>43412</v>
      </c>
    </row>
    <row r="6925" spans="1:25" x14ac:dyDescent="0.25">
      <c r="A6925">
        <v>-111.97847568</v>
      </c>
      <c r="B6925">
        <v>33.079898210000003</v>
      </c>
      <c r="C6925" t="s">
        <v>563</v>
      </c>
      <c r="D6925" t="s">
        <v>562</v>
      </c>
      <c r="E6925" t="s">
        <v>561</v>
      </c>
      <c r="F6925">
        <v>4403</v>
      </c>
      <c r="G6925">
        <v>176</v>
      </c>
      <c r="H6925">
        <v>13.333</v>
      </c>
      <c r="I6925">
        <v>2.657</v>
      </c>
      <c r="J6925">
        <v>1</v>
      </c>
      <c r="K6925">
        <v>1172.3620000000001</v>
      </c>
      <c r="L6925" t="s">
        <v>560</v>
      </c>
      <c r="M6925" t="s">
        <v>559</v>
      </c>
      <c r="N6925" s="8">
        <v>43412</v>
      </c>
      <c r="O6925">
        <v>0</v>
      </c>
      <c r="P6925">
        <v>0</v>
      </c>
      <c r="Q6925">
        <v>10905.512000000001</v>
      </c>
      <c r="R6925">
        <v>1228.962</v>
      </c>
      <c r="S6925">
        <v>2.56</v>
      </c>
      <c r="T6925">
        <v>33</v>
      </c>
      <c r="U6925">
        <v>3724.1260000000002</v>
      </c>
      <c r="V6925">
        <v>19</v>
      </c>
      <c r="W6925">
        <v>1.8120000000000001</v>
      </c>
      <c r="X6925">
        <v>2.9279999999999999</v>
      </c>
      <c r="Y6925" s="8">
        <v>43412</v>
      </c>
    </row>
    <row r="6926" spans="1:25" x14ac:dyDescent="0.25">
      <c r="A6926">
        <v>-111.97847466</v>
      </c>
      <c r="B6926">
        <v>33.07989122</v>
      </c>
      <c r="C6926" t="s">
        <v>563</v>
      </c>
      <c r="D6926" t="s">
        <v>562</v>
      </c>
      <c r="E6926" t="s">
        <v>561</v>
      </c>
      <c r="F6926">
        <v>4404</v>
      </c>
      <c r="G6926">
        <v>182</v>
      </c>
      <c r="H6926">
        <v>13.333</v>
      </c>
      <c r="I6926">
        <v>2.69</v>
      </c>
      <c r="J6926">
        <v>1</v>
      </c>
      <c r="K6926">
        <v>1172.316</v>
      </c>
      <c r="L6926" t="s">
        <v>560</v>
      </c>
      <c r="M6926" t="s">
        <v>559</v>
      </c>
      <c r="N6926" s="8">
        <v>43412</v>
      </c>
      <c r="O6926">
        <v>0</v>
      </c>
      <c r="P6926">
        <v>0</v>
      </c>
      <c r="Q6926">
        <v>9852.1569999999992</v>
      </c>
      <c r="R6926">
        <v>1096.7170000000001</v>
      </c>
      <c r="S6926">
        <v>2.2850000000000001</v>
      </c>
      <c r="T6926">
        <v>33</v>
      </c>
      <c r="U6926">
        <v>3323.386</v>
      </c>
      <c r="V6926">
        <v>19</v>
      </c>
      <c r="W6926">
        <v>1.8340000000000001</v>
      </c>
      <c r="X6926">
        <v>2.964</v>
      </c>
      <c r="Y6926" s="8">
        <v>43412</v>
      </c>
    </row>
    <row r="6927" spans="1:25" x14ac:dyDescent="0.25">
      <c r="A6927">
        <v>-111.97847517</v>
      </c>
      <c r="B6927">
        <v>33.079884219999997</v>
      </c>
      <c r="C6927" t="s">
        <v>563</v>
      </c>
      <c r="D6927" t="s">
        <v>562</v>
      </c>
      <c r="E6927" t="s">
        <v>561</v>
      </c>
      <c r="F6927">
        <v>4405</v>
      </c>
      <c r="G6927">
        <v>179</v>
      </c>
      <c r="H6927">
        <v>13.333</v>
      </c>
      <c r="I6927">
        <v>2.7559999999999998</v>
      </c>
      <c r="J6927">
        <v>1</v>
      </c>
      <c r="K6927">
        <v>1172.3520000000001</v>
      </c>
      <c r="L6927" t="s">
        <v>560</v>
      </c>
      <c r="M6927" t="s">
        <v>559</v>
      </c>
      <c r="N6927" s="8">
        <v>43412</v>
      </c>
      <c r="O6927">
        <v>0</v>
      </c>
      <c r="P6927">
        <v>0</v>
      </c>
      <c r="Q6927">
        <v>10422.183000000001</v>
      </c>
      <c r="R6927">
        <v>1132.548</v>
      </c>
      <c r="S6927">
        <v>2.359</v>
      </c>
      <c r="T6927">
        <v>33</v>
      </c>
      <c r="U6927">
        <v>3431.9639999999999</v>
      </c>
      <c r="V6927">
        <v>19</v>
      </c>
      <c r="W6927">
        <v>1.879</v>
      </c>
      <c r="X6927">
        <v>3.0369999999999999</v>
      </c>
      <c r="Y6927" s="8">
        <v>43412</v>
      </c>
    </row>
    <row r="6928" spans="1:25" x14ac:dyDescent="0.25">
      <c r="A6928">
        <v>-111.97847449</v>
      </c>
      <c r="B6928">
        <v>33.079877209999999</v>
      </c>
      <c r="C6928" t="s">
        <v>563</v>
      </c>
      <c r="D6928" t="s">
        <v>562</v>
      </c>
      <c r="E6928" t="s">
        <v>561</v>
      </c>
      <c r="F6928">
        <v>4406</v>
      </c>
      <c r="G6928">
        <v>183</v>
      </c>
      <c r="H6928">
        <v>13.333</v>
      </c>
      <c r="I6928">
        <v>2.625</v>
      </c>
      <c r="J6928">
        <v>1</v>
      </c>
      <c r="K6928">
        <v>1172.346</v>
      </c>
      <c r="L6928" t="s">
        <v>560</v>
      </c>
      <c r="M6928" t="s">
        <v>559</v>
      </c>
      <c r="N6928" s="8">
        <v>43412</v>
      </c>
      <c r="O6928">
        <v>0</v>
      </c>
      <c r="P6928">
        <v>0</v>
      </c>
      <c r="Q6928">
        <v>11281.105</v>
      </c>
      <c r="R6928">
        <v>1287.1790000000001</v>
      </c>
      <c r="S6928">
        <v>2.6819999999999999</v>
      </c>
      <c r="T6928">
        <v>33</v>
      </c>
      <c r="U6928">
        <v>3900.5419999999999</v>
      </c>
      <c r="V6928">
        <v>19</v>
      </c>
      <c r="W6928">
        <v>1.79</v>
      </c>
      <c r="X6928">
        <v>2.8919999999999999</v>
      </c>
      <c r="Y6928" s="8">
        <v>43412</v>
      </c>
    </row>
    <row r="6929" spans="1:25" x14ac:dyDescent="0.25">
      <c r="A6929">
        <v>-111.97847568</v>
      </c>
      <c r="B6929">
        <v>33.079870210000003</v>
      </c>
      <c r="C6929" t="s">
        <v>563</v>
      </c>
      <c r="D6929" t="s">
        <v>562</v>
      </c>
      <c r="E6929" t="s">
        <v>561</v>
      </c>
      <c r="F6929">
        <v>4407</v>
      </c>
      <c r="G6929">
        <v>176</v>
      </c>
      <c r="H6929">
        <v>13.333</v>
      </c>
      <c r="I6929">
        <v>2.5920000000000001</v>
      </c>
      <c r="J6929">
        <v>1</v>
      </c>
      <c r="K6929">
        <v>1172.3689999999999</v>
      </c>
      <c r="L6929" t="s">
        <v>560</v>
      </c>
      <c r="M6929" t="s">
        <v>559</v>
      </c>
      <c r="N6929" s="8">
        <v>43412</v>
      </c>
      <c r="O6929">
        <v>0</v>
      </c>
      <c r="P6929">
        <v>0</v>
      </c>
      <c r="Q6929">
        <v>9989.1409999999996</v>
      </c>
      <c r="R6929">
        <v>1154.193</v>
      </c>
      <c r="S6929">
        <v>2.4049999999999998</v>
      </c>
      <c r="T6929">
        <v>33</v>
      </c>
      <c r="U6929">
        <v>3497.5540000000001</v>
      </c>
      <c r="V6929">
        <v>19</v>
      </c>
      <c r="W6929">
        <v>1.7669999999999999</v>
      </c>
      <c r="X6929">
        <v>2.8559999999999999</v>
      </c>
      <c r="Y6929" s="8">
        <v>43412</v>
      </c>
    </row>
    <row r="6930" spans="1:25" x14ac:dyDescent="0.25">
      <c r="A6930">
        <v>-111.97847551</v>
      </c>
      <c r="B6930">
        <v>33.079862210000002</v>
      </c>
      <c r="C6930" t="s">
        <v>563</v>
      </c>
      <c r="D6930" t="s">
        <v>562</v>
      </c>
      <c r="E6930" t="s">
        <v>561</v>
      </c>
      <c r="F6930">
        <v>4408</v>
      </c>
      <c r="G6930">
        <v>177</v>
      </c>
      <c r="H6930">
        <v>13.333</v>
      </c>
      <c r="I6930">
        <v>2.5590000000000002</v>
      </c>
      <c r="J6930">
        <v>1</v>
      </c>
      <c r="K6930">
        <v>1172.3920000000001</v>
      </c>
      <c r="L6930" t="s">
        <v>560</v>
      </c>
      <c r="M6930" t="s">
        <v>559</v>
      </c>
      <c r="N6930" s="8">
        <v>43412</v>
      </c>
      <c r="O6930">
        <v>0</v>
      </c>
      <c r="P6930">
        <v>0</v>
      </c>
      <c r="Q6930">
        <v>9554.1170000000002</v>
      </c>
      <c r="R6930">
        <v>1118.0809999999999</v>
      </c>
      <c r="S6930">
        <v>2.3290000000000002</v>
      </c>
      <c r="T6930">
        <v>33</v>
      </c>
      <c r="U6930">
        <v>3388.1239999999998</v>
      </c>
      <c r="V6930">
        <v>19</v>
      </c>
      <c r="W6930">
        <v>1.7450000000000001</v>
      </c>
      <c r="X6930">
        <v>2.82</v>
      </c>
      <c r="Y6930" s="8">
        <v>43412</v>
      </c>
    </row>
    <row r="6931" spans="1:25" x14ac:dyDescent="0.25">
      <c r="A6931">
        <v>-111.97847449</v>
      </c>
      <c r="B6931">
        <v>33.079855209999998</v>
      </c>
      <c r="C6931" t="s">
        <v>563</v>
      </c>
      <c r="D6931" t="s">
        <v>562</v>
      </c>
      <c r="E6931" t="s">
        <v>561</v>
      </c>
      <c r="F6931">
        <v>4409</v>
      </c>
      <c r="G6931">
        <v>183</v>
      </c>
      <c r="H6931">
        <v>13.333</v>
      </c>
      <c r="I6931">
        <v>2.657</v>
      </c>
      <c r="J6931">
        <v>1</v>
      </c>
      <c r="K6931">
        <v>1172.4110000000001</v>
      </c>
      <c r="L6931" t="s">
        <v>560</v>
      </c>
      <c r="M6931" t="s">
        <v>559</v>
      </c>
      <c r="N6931" s="8">
        <v>43412</v>
      </c>
      <c r="O6931">
        <v>0</v>
      </c>
      <c r="P6931">
        <v>0</v>
      </c>
      <c r="Q6931">
        <v>10159.119000000001</v>
      </c>
      <c r="R6931">
        <v>1144.8489999999999</v>
      </c>
      <c r="S6931">
        <v>2.3849999999999998</v>
      </c>
      <c r="T6931">
        <v>33</v>
      </c>
      <c r="U6931">
        <v>3469.24</v>
      </c>
      <c r="V6931">
        <v>19</v>
      </c>
      <c r="W6931">
        <v>1.8120000000000001</v>
      </c>
      <c r="X6931">
        <v>2.9279999999999999</v>
      </c>
      <c r="Y6931" s="8">
        <v>43412</v>
      </c>
    </row>
    <row r="6932" spans="1:25" x14ac:dyDescent="0.25">
      <c r="A6932">
        <v>-111.97847566</v>
      </c>
      <c r="B6932">
        <v>33.079848220000002</v>
      </c>
      <c r="C6932" t="s">
        <v>563</v>
      </c>
      <c r="D6932" t="s">
        <v>562</v>
      </c>
      <c r="E6932" t="s">
        <v>561</v>
      </c>
      <c r="F6932">
        <v>4410</v>
      </c>
      <c r="G6932">
        <v>182</v>
      </c>
      <c r="H6932">
        <v>13.333</v>
      </c>
      <c r="I6932">
        <v>2.887</v>
      </c>
      <c r="J6932">
        <v>1</v>
      </c>
      <c r="K6932">
        <v>1172.415</v>
      </c>
      <c r="L6932" t="s">
        <v>560</v>
      </c>
      <c r="M6932" t="s">
        <v>559</v>
      </c>
      <c r="N6932" s="8">
        <v>43412</v>
      </c>
      <c r="O6932">
        <v>0</v>
      </c>
      <c r="P6932">
        <v>0</v>
      </c>
      <c r="Q6932">
        <v>8957.7350000000006</v>
      </c>
      <c r="R6932">
        <v>929.16499999999996</v>
      </c>
      <c r="S6932">
        <v>1.9359999999999999</v>
      </c>
      <c r="T6932">
        <v>33</v>
      </c>
      <c r="U6932">
        <v>2815.6509999999998</v>
      </c>
      <c r="V6932">
        <v>19</v>
      </c>
      <c r="W6932">
        <v>1.9690000000000001</v>
      </c>
      <c r="X6932">
        <v>3.181</v>
      </c>
      <c r="Y6932" s="8">
        <v>43412</v>
      </c>
    </row>
    <row r="6933" spans="1:25" x14ac:dyDescent="0.25">
      <c r="A6933">
        <v>-111.97847566</v>
      </c>
      <c r="B6933">
        <v>33.079841219999999</v>
      </c>
      <c r="C6933" t="s">
        <v>563</v>
      </c>
      <c r="D6933" t="s">
        <v>562</v>
      </c>
      <c r="E6933" t="s">
        <v>561</v>
      </c>
      <c r="F6933">
        <v>4411</v>
      </c>
      <c r="G6933">
        <v>182</v>
      </c>
      <c r="H6933">
        <v>13.333</v>
      </c>
      <c r="I6933">
        <v>2.657</v>
      </c>
      <c r="J6933">
        <v>1</v>
      </c>
      <c r="K6933">
        <v>1172.3589999999999</v>
      </c>
      <c r="L6933" t="s">
        <v>560</v>
      </c>
      <c r="M6933" t="s">
        <v>559</v>
      </c>
      <c r="N6933" s="8">
        <v>43412</v>
      </c>
      <c r="O6933">
        <v>0</v>
      </c>
      <c r="P6933">
        <v>0</v>
      </c>
      <c r="Q6933">
        <v>10249.065000000001</v>
      </c>
      <c r="R6933">
        <v>1154.9849999999999</v>
      </c>
      <c r="S6933">
        <v>2.4060000000000001</v>
      </c>
      <c r="T6933">
        <v>33</v>
      </c>
      <c r="U6933">
        <v>3499.9560000000001</v>
      </c>
      <c r="V6933">
        <v>19</v>
      </c>
      <c r="W6933">
        <v>1.8120000000000001</v>
      </c>
      <c r="X6933">
        <v>2.9279999999999999</v>
      </c>
      <c r="Y6933" s="8">
        <v>43412</v>
      </c>
    </row>
    <row r="6934" spans="1:25" x14ac:dyDescent="0.25">
      <c r="A6934">
        <v>-111.97847449</v>
      </c>
      <c r="B6934">
        <v>33.079833209999997</v>
      </c>
      <c r="C6934" t="s">
        <v>563</v>
      </c>
      <c r="D6934" t="s">
        <v>562</v>
      </c>
      <c r="E6934" t="s">
        <v>561</v>
      </c>
      <c r="F6934">
        <v>4412</v>
      </c>
      <c r="G6934">
        <v>183</v>
      </c>
      <c r="H6934">
        <v>13.333</v>
      </c>
      <c r="I6934">
        <v>2.69</v>
      </c>
      <c r="J6934">
        <v>1</v>
      </c>
      <c r="K6934">
        <v>1172.3389999999999</v>
      </c>
      <c r="L6934" t="s">
        <v>560</v>
      </c>
      <c r="M6934" t="s">
        <v>559</v>
      </c>
      <c r="N6934" s="8">
        <v>43412</v>
      </c>
      <c r="O6934">
        <v>0</v>
      </c>
      <c r="P6934">
        <v>0</v>
      </c>
      <c r="Q6934">
        <v>10341.16</v>
      </c>
      <c r="R6934">
        <v>1151.152</v>
      </c>
      <c r="S6934">
        <v>2.3980000000000001</v>
      </c>
      <c r="T6934">
        <v>33</v>
      </c>
      <c r="U6934">
        <v>3488.3389999999999</v>
      </c>
      <c r="V6934">
        <v>19</v>
      </c>
      <c r="W6934">
        <v>1.8340000000000001</v>
      </c>
      <c r="X6934">
        <v>2.964</v>
      </c>
      <c r="Y6934" s="8">
        <v>43412</v>
      </c>
    </row>
    <row r="6935" spans="1:25" x14ac:dyDescent="0.25">
      <c r="A6935">
        <v>-111.97847634</v>
      </c>
      <c r="B6935">
        <v>33.079826220000001</v>
      </c>
      <c r="C6935" t="s">
        <v>563</v>
      </c>
      <c r="D6935" t="s">
        <v>562</v>
      </c>
      <c r="E6935" t="s">
        <v>561</v>
      </c>
      <c r="F6935">
        <v>4413</v>
      </c>
      <c r="G6935">
        <v>178</v>
      </c>
      <c r="H6935">
        <v>13.333</v>
      </c>
      <c r="I6935">
        <v>2.657</v>
      </c>
      <c r="J6935">
        <v>1</v>
      </c>
      <c r="K6935">
        <v>1172.3720000000001</v>
      </c>
      <c r="L6935" t="s">
        <v>560</v>
      </c>
      <c r="M6935" t="s">
        <v>559</v>
      </c>
      <c r="N6935" s="8">
        <v>43412</v>
      </c>
      <c r="O6935">
        <v>0</v>
      </c>
      <c r="P6935">
        <v>0</v>
      </c>
      <c r="Q6935">
        <v>11174.523999999999</v>
      </c>
      <c r="R6935">
        <v>1259.277</v>
      </c>
      <c r="S6935">
        <v>2.6230000000000002</v>
      </c>
      <c r="T6935">
        <v>33</v>
      </c>
      <c r="U6935">
        <v>3815.991</v>
      </c>
      <c r="V6935">
        <v>19</v>
      </c>
      <c r="W6935">
        <v>1.8120000000000001</v>
      </c>
      <c r="X6935">
        <v>2.9279999999999999</v>
      </c>
      <c r="Y6935" s="8">
        <v>43412</v>
      </c>
    </row>
    <row r="6936" spans="1:25" x14ac:dyDescent="0.25">
      <c r="A6936">
        <v>-111.97847496999999</v>
      </c>
      <c r="B6936">
        <v>33.079819180000001</v>
      </c>
      <c r="C6936" t="s">
        <v>563</v>
      </c>
      <c r="D6936" t="s">
        <v>562</v>
      </c>
      <c r="E6936" t="s">
        <v>561</v>
      </c>
      <c r="F6936">
        <v>4414</v>
      </c>
      <c r="G6936">
        <v>186</v>
      </c>
      <c r="H6936">
        <v>13.333</v>
      </c>
      <c r="I6936">
        <v>2.4929999999999999</v>
      </c>
      <c r="J6936">
        <v>1</v>
      </c>
      <c r="K6936">
        <v>1172.3789999999999</v>
      </c>
      <c r="L6936" t="s">
        <v>560</v>
      </c>
      <c r="M6936" t="s">
        <v>559</v>
      </c>
      <c r="N6936" s="8">
        <v>43412</v>
      </c>
      <c r="O6936">
        <v>0</v>
      </c>
      <c r="P6936">
        <v>0</v>
      </c>
      <c r="Q6936">
        <v>12211.08</v>
      </c>
      <c r="R6936">
        <v>1466.6210000000001</v>
      </c>
      <c r="S6936">
        <v>3.0550000000000002</v>
      </c>
      <c r="T6936">
        <v>33</v>
      </c>
      <c r="U6936">
        <v>4444.3050000000003</v>
      </c>
      <c r="V6936">
        <v>19</v>
      </c>
      <c r="W6936">
        <v>1.7</v>
      </c>
      <c r="X6936">
        <v>2.7480000000000002</v>
      </c>
      <c r="Y6936" s="8">
        <v>43412</v>
      </c>
    </row>
    <row r="6937" spans="1:25" x14ac:dyDescent="0.25">
      <c r="A6937">
        <v>-111.97847650999999</v>
      </c>
      <c r="B6937">
        <v>33.07981221</v>
      </c>
      <c r="C6937" t="s">
        <v>563</v>
      </c>
      <c r="D6937" t="s">
        <v>562</v>
      </c>
      <c r="E6937" t="s">
        <v>561</v>
      </c>
      <c r="F6937">
        <v>4415</v>
      </c>
      <c r="G6937">
        <v>177</v>
      </c>
      <c r="H6937">
        <v>13.333</v>
      </c>
      <c r="I6937">
        <v>2.5259999999999998</v>
      </c>
      <c r="J6937">
        <v>1</v>
      </c>
      <c r="K6937">
        <v>1172.365</v>
      </c>
      <c r="L6937" t="s">
        <v>560</v>
      </c>
      <c r="M6937" t="s">
        <v>559</v>
      </c>
      <c r="N6937" s="8">
        <v>43412</v>
      </c>
      <c r="O6937">
        <v>0</v>
      </c>
      <c r="P6937">
        <v>0</v>
      </c>
      <c r="Q6937">
        <v>12144.268</v>
      </c>
      <c r="R6937">
        <v>1439.653</v>
      </c>
      <c r="S6937">
        <v>2.9990000000000001</v>
      </c>
      <c r="T6937">
        <v>33</v>
      </c>
      <c r="U6937">
        <v>4362.585</v>
      </c>
      <c r="V6937">
        <v>19</v>
      </c>
      <c r="W6937">
        <v>1.722</v>
      </c>
      <c r="X6937">
        <v>2.7839999999999998</v>
      </c>
      <c r="Y6937" s="8">
        <v>43412</v>
      </c>
    </row>
    <row r="6938" spans="1:25" x14ac:dyDescent="0.25">
      <c r="A6938">
        <v>-111.97847496999999</v>
      </c>
      <c r="B6938">
        <v>33.079805180000001</v>
      </c>
      <c r="C6938" t="s">
        <v>563</v>
      </c>
      <c r="D6938" t="s">
        <v>562</v>
      </c>
      <c r="E6938" t="s">
        <v>561</v>
      </c>
      <c r="F6938">
        <v>4416</v>
      </c>
      <c r="G6938">
        <v>186</v>
      </c>
      <c r="H6938">
        <v>13.333</v>
      </c>
      <c r="I6938">
        <v>2.657</v>
      </c>
      <c r="J6938">
        <v>1</v>
      </c>
      <c r="K6938">
        <v>1172.3689999999999</v>
      </c>
      <c r="L6938" t="s">
        <v>560</v>
      </c>
      <c r="M6938" t="s">
        <v>559</v>
      </c>
      <c r="N6938" s="8">
        <v>43412</v>
      </c>
      <c r="O6938">
        <v>0</v>
      </c>
      <c r="P6938">
        <v>0</v>
      </c>
      <c r="Q6938">
        <v>10052.593999999999</v>
      </c>
      <c r="R6938">
        <v>1132.845</v>
      </c>
      <c r="S6938">
        <v>2.36</v>
      </c>
      <c r="T6938">
        <v>33</v>
      </c>
      <c r="U6938">
        <v>3432.8629999999998</v>
      </c>
      <c r="V6938">
        <v>19</v>
      </c>
      <c r="W6938">
        <v>1.8120000000000001</v>
      </c>
      <c r="X6938">
        <v>2.9279999999999999</v>
      </c>
      <c r="Y6938" s="8">
        <v>43412</v>
      </c>
    </row>
    <row r="6939" spans="1:25" x14ac:dyDescent="0.25">
      <c r="A6939">
        <v>-111.97847634</v>
      </c>
      <c r="B6939">
        <v>33.079798220000001</v>
      </c>
      <c r="C6939" t="s">
        <v>563</v>
      </c>
      <c r="D6939" t="s">
        <v>562</v>
      </c>
      <c r="E6939" t="s">
        <v>561</v>
      </c>
      <c r="F6939">
        <v>4417</v>
      </c>
      <c r="G6939">
        <v>178</v>
      </c>
      <c r="H6939">
        <v>13.333</v>
      </c>
      <c r="I6939">
        <v>2.625</v>
      </c>
      <c r="J6939">
        <v>1</v>
      </c>
      <c r="K6939">
        <v>1172.346</v>
      </c>
      <c r="L6939" t="s">
        <v>560</v>
      </c>
      <c r="M6939" t="s">
        <v>559</v>
      </c>
      <c r="N6939" s="8">
        <v>43412</v>
      </c>
      <c r="O6939">
        <v>0</v>
      </c>
      <c r="P6939">
        <v>0</v>
      </c>
      <c r="Q6939">
        <v>12155.945</v>
      </c>
      <c r="R6939">
        <v>1386.999</v>
      </c>
      <c r="S6939">
        <v>2.89</v>
      </c>
      <c r="T6939">
        <v>33</v>
      </c>
      <c r="U6939">
        <v>4203.0259999999998</v>
      </c>
      <c r="V6939">
        <v>19</v>
      </c>
      <c r="W6939">
        <v>1.79</v>
      </c>
      <c r="X6939">
        <v>2.8919999999999999</v>
      </c>
      <c r="Y6939" s="8">
        <v>43412</v>
      </c>
    </row>
    <row r="6940" spans="1:25" x14ac:dyDescent="0.25">
      <c r="A6940">
        <v>-111.97847548999999</v>
      </c>
      <c r="B6940">
        <v>33.079790209999999</v>
      </c>
      <c r="C6940" t="s">
        <v>563</v>
      </c>
      <c r="D6940" t="s">
        <v>562</v>
      </c>
      <c r="E6940" t="s">
        <v>561</v>
      </c>
      <c r="F6940">
        <v>4418</v>
      </c>
      <c r="G6940">
        <v>183</v>
      </c>
      <c r="H6940">
        <v>13.333</v>
      </c>
      <c r="I6940">
        <v>2.5590000000000002</v>
      </c>
      <c r="J6940">
        <v>1</v>
      </c>
      <c r="K6940">
        <v>1172.3620000000001</v>
      </c>
      <c r="L6940" t="s">
        <v>560</v>
      </c>
      <c r="M6940" t="s">
        <v>559</v>
      </c>
      <c r="N6940" s="8">
        <v>43412</v>
      </c>
      <c r="O6940">
        <v>0</v>
      </c>
      <c r="P6940">
        <v>0</v>
      </c>
      <c r="Q6940">
        <v>12910.82</v>
      </c>
      <c r="R6940">
        <v>1510.903</v>
      </c>
      <c r="S6940">
        <v>3.1480000000000001</v>
      </c>
      <c r="T6940">
        <v>33</v>
      </c>
      <c r="U6940">
        <v>4578.4930000000004</v>
      </c>
      <c r="V6940">
        <v>19</v>
      </c>
      <c r="W6940">
        <v>1.7450000000000001</v>
      </c>
      <c r="X6940">
        <v>2.82</v>
      </c>
      <c r="Y6940" s="8">
        <v>43412</v>
      </c>
    </row>
    <row r="6941" spans="1:25" x14ac:dyDescent="0.25">
      <c r="A6941">
        <v>-111.978476</v>
      </c>
      <c r="B6941">
        <v>33.079783229999997</v>
      </c>
      <c r="C6941" t="s">
        <v>563</v>
      </c>
      <c r="D6941" t="s">
        <v>562</v>
      </c>
      <c r="E6941" t="s">
        <v>561</v>
      </c>
      <c r="F6941">
        <v>4419</v>
      </c>
      <c r="G6941">
        <v>180</v>
      </c>
      <c r="H6941">
        <v>13.333</v>
      </c>
      <c r="I6941">
        <v>2.69</v>
      </c>
      <c r="J6941">
        <v>1</v>
      </c>
      <c r="K6941">
        <v>1172.3789999999999</v>
      </c>
      <c r="L6941" t="s">
        <v>560</v>
      </c>
      <c r="M6941" t="s">
        <v>559</v>
      </c>
      <c r="N6941" s="8">
        <v>43412</v>
      </c>
      <c r="O6941">
        <v>0</v>
      </c>
      <c r="P6941">
        <v>0</v>
      </c>
      <c r="Q6941">
        <v>12031.739</v>
      </c>
      <c r="R6941">
        <v>1339.3430000000001</v>
      </c>
      <c r="S6941">
        <v>2.79</v>
      </c>
      <c r="T6941">
        <v>33</v>
      </c>
      <c r="U6941">
        <v>4058.6149999999998</v>
      </c>
      <c r="V6941">
        <v>19</v>
      </c>
      <c r="W6941">
        <v>1.8340000000000001</v>
      </c>
      <c r="X6941">
        <v>2.964</v>
      </c>
      <c r="Y6941" s="8">
        <v>43412</v>
      </c>
    </row>
    <row r="6942" spans="1:25" x14ac:dyDescent="0.25">
      <c r="A6942">
        <v>-111.97847566</v>
      </c>
      <c r="B6942">
        <v>33.079776219999999</v>
      </c>
      <c r="C6942" t="s">
        <v>563</v>
      </c>
      <c r="D6942" t="s">
        <v>562</v>
      </c>
      <c r="E6942" t="s">
        <v>561</v>
      </c>
      <c r="F6942">
        <v>4420</v>
      </c>
      <c r="G6942">
        <v>182</v>
      </c>
      <c r="H6942">
        <v>13.333</v>
      </c>
      <c r="I6942">
        <v>2.625</v>
      </c>
      <c r="J6942">
        <v>1</v>
      </c>
      <c r="K6942">
        <v>1172.395</v>
      </c>
      <c r="L6942" t="s">
        <v>560</v>
      </c>
      <c r="M6942" t="s">
        <v>559</v>
      </c>
      <c r="N6942" s="8">
        <v>43412</v>
      </c>
      <c r="O6942">
        <v>0</v>
      </c>
      <c r="P6942">
        <v>0</v>
      </c>
      <c r="Q6942">
        <v>12378.91</v>
      </c>
      <c r="R6942">
        <v>1412.4390000000001</v>
      </c>
      <c r="S6942">
        <v>2.9430000000000001</v>
      </c>
      <c r="T6942">
        <v>33</v>
      </c>
      <c r="U6942">
        <v>4280.1180000000004</v>
      </c>
      <c r="V6942">
        <v>19</v>
      </c>
      <c r="W6942">
        <v>1.79</v>
      </c>
      <c r="X6942">
        <v>2.8919999999999999</v>
      </c>
      <c r="Y6942" s="8">
        <v>43412</v>
      </c>
    </row>
    <row r="6943" spans="1:25" x14ac:dyDescent="0.25">
      <c r="A6943">
        <v>-111.97847666</v>
      </c>
      <c r="B6943">
        <v>33.079769220000003</v>
      </c>
      <c r="C6943" t="s">
        <v>563</v>
      </c>
      <c r="D6943" t="s">
        <v>562</v>
      </c>
      <c r="E6943" t="s">
        <v>561</v>
      </c>
      <c r="F6943">
        <v>4421</v>
      </c>
      <c r="G6943">
        <v>182</v>
      </c>
      <c r="H6943">
        <v>13.333</v>
      </c>
      <c r="I6943">
        <v>2.69</v>
      </c>
      <c r="J6943">
        <v>1</v>
      </c>
      <c r="K6943">
        <v>1172.395</v>
      </c>
      <c r="L6943" t="s">
        <v>560</v>
      </c>
      <c r="M6943" t="s">
        <v>559</v>
      </c>
      <c r="N6943" s="8">
        <v>43412</v>
      </c>
      <c r="O6943">
        <v>0</v>
      </c>
      <c r="P6943">
        <v>0</v>
      </c>
      <c r="Q6943">
        <v>11610.43</v>
      </c>
      <c r="R6943">
        <v>1292.444</v>
      </c>
      <c r="S6943">
        <v>2.6930000000000001</v>
      </c>
      <c r="T6943">
        <v>33</v>
      </c>
      <c r="U6943">
        <v>3916.4969999999998</v>
      </c>
      <c r="V6943">
        <v>19</v>
      </c>
      <c r="W6943">
        <v>1.8340000000000001</v>
      </c>
      <c r="X6943">
        <v>2.964</v>
      </c>
      <c r="Y6943" s="8">
        <v>43412</v>
      </c>
    </row>
    <row r="6944" spans="1:25" x14ac:dyDescent="0.25">
      <c r="A6944">
        <v>-111.97847666</v>
      </c>
      <c r="B6944">
        <v>33.079762219999999</v>
      </c>
      <c r="C6944" t="s">
        <v>563</v>
      </c>
      <c r="D6944" t="s">
        <v>562</v>
      </c>
      <c r="E6944" t="s">
        <v>561</v>
      </c>
      <c r="F6944">
        <v>4422</v>
      </c>
      <c r="G6944">
        <v>182</v>
      </c>
      <c r="H6944">
        <v>13.333</v>
      </c>
      <c r="I6944">
        <v>2.657</v>
      </c>
      <c r="J6944">
        <v>1</v>
      </c>
      <c r="K6944">
        <v>1172.421</v>
      </c>
      <c r="L6944" t="s">
        <v>560</v>
      </c>
      <c r="M6944" t="s">
        <v>559</v>
      </c>
      <c r="N6944" s="8">
        <v>43412</v>
      </c>
      <c r="O6944">
        <v>0</v>
      </c>
      <c r="P6944">
        <v>0</v>
      </c>
      <c r="Q6944">
        <v>14275.764999999999</v>
      </c>
      <c r="R6944">
        <v>1608.761</v>
      </c>
      <c r="S6944">
        <v>3.3519999999999999</v>
      </c>
      <c r="T6944">
        <v>33</v>
      </c>
      <c r="U6944">
        <v>4875.0349999999999</v>
      </c>
      <c r="V6944">
        <v>19</v>
      </c>
      <c r="W6944">
        <v>1.8120000000000001</v>
      </c>
      <c r="X6944">
        <v>2.9279999999999999</v>
      </c>
      <c r="Y6944" s="8">
        <v>43412</v>
      </c>
    </row>
    <row r="6945" spans="1:25" x14ac:dyDescent="0.25">
      <c r="A6945">
        <v>-111.97847768</v>
      </c>
      <c r="B6945">
        <v>33.079755210000002</v>
      </c>
      <c r="C6945" t="s">
        <v>563</v>
      </c>
      <c r="D6945" t="s">
        <v>562</v>
      </c>
      <c r="E6945" t="s">
        <v>561</v>
      </c>
      <c r="F6945">
        <v>4423</v>
      </c>
      <c r="G6945">
        <v>176</v>
      </c>
      <c r="H6945">
        <v>13.333</v>
      </c>
      <c r="I6945">
        <v>2.69</v>
      </c>
      <c r="J6945">
        <v>1</v>
      </c>
      <c r="K6945">
        <v>1172.3720000000001</v>
      </c>
      <c r="L6945" t="s">
        <v>560</v>
      </c>
      <c r="M6945" t="s">
        <v>559</v>
      </c>
      <c r="N6945" s="8">
        <v>43412</v>
      </c>
      <c r="O6945">
        <v>0</v>
      </c>
      <c r="P6945">
        <v>0</v>
      </c>
      <c r="Q6945">
        <v>12954.169</v>
      </c>
      <c r="R6945">
        <v>1442.0260000000001</v>
      </c>
      <c r="S6945">
        <v>3.004</v>
      </c>
      <c r="T6945">
        <v>33</v>
      </c>
      <c r="U6945">
        <v>4369.7740000000003</v>
      </c>
      <c r="V6945">
        <v>19</v>
      </c>
      <c r="W6945">
        <v>1.8340000000000001</v>
      </c>
      <c r="X6945">
        <v>2.964</v>
      </c>
      <c r="Y6945" s="8">
        <v>43412</v>
      </c>
    </row>
    <row r="6946" spans="1:25" x14ac:dyDescent="0.25">
      <c r="A6946">
        <v>-111.978477</v>
      </c>
      <c r="B6946">
        <v>33.07974823</v>
      </c>
      <c r="C6946" t="s">
        <v>563</v>
      </c>
      <c r="D6946" t="s">
        <v>562</v>
      </c>
      <c r="E6946" t="s">
        <v>561</v>
      </c>
      <c r="F6946">
        <v>4424</v>
      </c>
      <c r="G6946">
        <v>180</v>
      </c>
      <c r="H6946">
        <v>13.333</v>
      </c>
      <c r="I6946">
        <v>2.7229999999999999</v>
      </c>
      <c r="J6946">
        <v>1</v>
      </c>
      <c r="K6946">
        <v>1172.3389999999999</v>
      </c>
      <c r="L6946" t="s">
        <v>560</v>
      </c>
      <c r="M6946" t="s">
        <v>559</v>
      </c>
      <c r="N6946" s="8">
        <v>43412</v>
      </c>
      <c r="O6946">
        <v>0</v>
      </c>
      <c r="P6946">
        <v>0</v>
      </c>
      <c r="Q6946">
        <v>11962.888999999999</v>
      </c>
      <c r="R6946">
        <v>1315.635</v>
      </c>
      <c r="S6946">
        <v>2.7410000000000001</v>
      </c>
      <c r="T6946">
        <v>33</v>
      </c>
      <c r="U6946">
        <v>3986.7710000000002</v>
      </c>
      <c r="V6946">
        <v>19</v>
      </c>
      <c r="W6946">
        <v>1.857</v>
      </c>
      <c r="X6946">
        <v>3.0009999999999999</v>
      </c>
      <c r="Y6946" s="8">
        <v>43412</v>
      </c>
    </row>
    <row r="6947" spans="1:25" x14ac:dyDescent="0.25">
      <c r="A6947">
        <v>-111.97847683000001</v>
      </c>
      <c r="B6947">
        <v>33.079741220000002</v>
      </c>
      <c r="C6947" t="s">
        <v>563</v>
      </c>
      <c r="D6947" t="s">
        <v>562</v>
      </c>
      <c r="E6947" t="s">
        <v>561</v>
      </c>
      <c r="F6947">
        <v>4425</v>
      </c>
      <c r="G6947">
        <v>181</v>
      </c>
      <c r="H6947">
        <v>13.333</v>
      </c>
      <c r="I6947">
        <v>2.3620000000000001</v>
      </c>
      <c r="J6947">
        <v>1</v>
      </c>
      <c r="K6947">
        <v>1172.3430000000001</v>
      </c>
      <c r="L6947" t="s">
        <v>560</v>
      </c>
      <c r="M6947" t="s">
        <v>559</v>
      </c>
      <c r="N6947" s="8">
        <v>43412</v>
      </c>
      <c r="O6947">
        <v>0</v>
      </c>
      <c r="P6947">
        <v>0</v>
      </c>
      <c r="Q6947">
        <v>10961.308999999999</v>
      </c>
      <c r="R6947">
        <v>1389.6559999999999</v>
      </c>
      <c r="S6947">
        <v>2.895</v>
      </c>
      <c r="T6947">
        <v>33</v>
      </c>
      <c r="U6947">
        <v>4211.0780000000004</v>
      </c>
      <c r="V6947">
        <v>19</v>
      </c>
      <c r="W6947">
        <v>1.611</v>
      </c>
      <c r="X6947">
        <v>2.6030000000000002</v>
      </c>
      <c r="Y6947" s="8">
        <v>43412</v>
      </c>
    </row>
    <row r="6948" spans="1:25" x14ac:dyDescent="0.25">
      <c r="A6948">
        <v>-111.97847683000001</v>
      </c>
      <c r="B6948">
        <v>33.079733220000001</v>
      </c>
      <c r="C6948" t="s">
        <v>563</v>
      </c>
      <c r="D6948" t="s">
        <v>562</v>
      </c>
      <c r="E6948" t="s">
        <v>561</v>
      </c>
      <c r="F6948">
        <v>4426</v>
      </c>
      <c r="G6948">
        <v>181</v>
      </c>
      <c r="H6948">
        <v>13.333</v>
      </c>
      <c r="I6948">
        <v>2.657</v>
      </c>
      <c r="J6948">
        <v>1</v>
      </c>
      <c r="K6948">
        <v>1172.3820000000001</v>
      </c>
      <c r="L6948" t="s">
        <v>560</v>
      </c>
      <c r="M6948" t="s">
        <v>559</v>
      </c>
      <c r="N6948" s="8">
        <v>43412</v>
      </c>
      <c r="O6948">
        <v>0</v>
      </c>
      <c r="P6948">
        <v>0</v>
      </c>
      <c r="Q6948">
        <v>12689.342000000001</v>
      </c>
      <c r="R6948">
        <v>1429.9849999999999</v>
      </c>
      <c r="S6948">
        <v>2.9790000000000001</v>
      </c>
      <c r="T6948">
        <v>33</v>
      </c>
      <c r="U6948">
        <v>4333.2870000000003</v>
      </c>
      <c r="V6948">
        <v>19</v>
      </c>
      <c r="W6948">
        <v>1.8120000000000001</v>
      </c>
      <c r="X6948">
        <v>2.9279999999999999</v>
      </c>
      <c r="Y6948" s="8">
        <v>43412</v>
      </c>
    </row>
    <row r="6949" spans="1:25" x14ac:dyDescent="0.25">
      <c r="A6949">
        <v>-111.978477</v>
      </c>
      <c r="B6949">
        <v>33.079726229999999</v>
      </c>
      <c r="C6949" t="s">
        <v>563</v>
      </c>
      <c r="D6949" t="s">
        <v>562</v>
      </c>
      <c r="E6949" t="s">
        <v>561</v>
      </c>
      <c r="F6949">
        <v>4427</v>
      </c>
      <c r="G6949">
        <v>180</v>
      </c>
      <c r="H6949">
        <v>13.333</v>
      </c>
      <c r="I6949">
        <v>2.657</v>
      </c>
      <c r="J6949">
        <v>1</v>
      </c>
      <c r="K6949">
        <v>1172.365</v>
      </c>
      <c r="L6949" t="s">
        <v>560</v>
      </c>
      <c r="M6949" t="s">
        <v>559</v>
      </c>
      <c r="N6949" s="8">
        <v>43412</v>
      </c>
      <c r="O6949">
        <v>0</v>
      </c>
      <c r="P6949">
        <v>0</v>
      </c>
      <c r="Q6949">
        <v>13544.078</v>
      </c>
      <c r="R6949">
        <v>1526.306</v>
      </c>
      <c r="S6949">
        <v>3.18</v>
      </c>
      <c r="T6949">
        <v>33</v>
      </c>
      <c r="U6949">
        <v>4625.1710000000003</v>
      </c>
      <c r="V6949">
        <v>19</v>
      </c>
      <c r="W6949">
        <v>1.8120000000000001</v>
      </c>
      <c r="X6949">
        <v>2.9279999999999999</v>
      </c>
      <c r="Y6949" s="8">
        <v>43412</v>
      </c>
    </row>
    <row r="6950" spans="1:25" x14ac:dyDescent="0.25">
      <c r="A6950">
        <v>-111.97847666</v>
      </c>
      <c r="B6950">
        <v>33.079719220000001</v>
      </c>
      <c r="C6950" t="s">
        <v>563</v>
      </c>
      <c r="D6950" t="s">
        <v>562</v>
      </c>
      <c r="E6950" t="s">
        <v>561</v>
      </c>
      <c r="F6950">
        <v>4428</v>
      </c>
      <c r="G6950">
        <v>182</v>
      </c>
      <c r="H6950">
        <v>13.333</v>
      </c>
      <c r="I6950">
        <v>2.7229999999999999</v>
      </c>
      <c r="J6950">
        <v>1</v>
      </c>
      <c r="K6950">
        <v>1172.3589999999999</v>
      </c>
      <c r="L6950" t="s">
        <v>560</v>
      </c>
      <c r="M6950" t="s">
        <v>559</v>
      </c>
      <c r="N6950" s="8">
        <v>43412</v>
      </c>
      <c r="O6950">
        <v>0</v>
      </c>
      <c r="P6950">
        <v>0</v>
      </c>
      <c r="Q6950">
        <v>14764.437</v>
      </c>
      <c r="R6950">
        <v>1623.739</v>
      </c>
      <c r="S6950">
        <v>3.383</v>
      </c>
      <c r="T6950">
        <v>33</v>
      </c>
      <c r="U6950">
        <v>4920.42</v>
      </c>
      <c r="V6950">
        <v>19</v>
      </c>
      <c r="W6950">
        <v>1.857</v>
      </c>
      <c r="X6950">
        <v>3.0009999999999999</v>
      </c>
      <c r="Y6950" s="8">
        <v>43412</v>
      </c>
    </row>
    <row r="6951" spans="1:25" x14ac:dyDescent="0.25">
      <c r="A6951">
        <v>-111.97847649000001</v>
      </c>
      <c r="B6951">
        <v>33.079712209999997</v>
      </c>
      <c r="C6951" t="s">
        <v>563</v>
      </c>
      <c r="D6951" t="s">
        <v>562</v>
      </c>
      <c r="E6951" t="s">
        <v>561</v>
      </c>
      <c r="F6951">
        <v>4429</v>
      </c>
      <c r="G6951">
        <v>183</v>
      </c>
      <c r="H6951">
        <v>13.333</v>
      </c>
      <c r="I6951">
        <v>2.5590000000000002</v>
      </c>
      <c r="J6951">
        <v>1</v>
      </c>
      <c r="K6951">
        <v>1172.415</v>
      </c>
      <c r="L6951" t="s">
        <v>560</v>
      </c>
      <c r="M6951" t="s">
        <v>559</v>
      </c>
      <c r="N6951" s="8">
        <v>43412</v>
      </c>
      <c r="O6951">
        <v>0</v>
      </c>
      <c r="P6951">
        <v>0</v>
      </c>
      <c r="Q6951">
        <v>14538.663</v>
      </c>
      <c r="R6951">
        <v>1701.403</v>
      </c>
      <c r="S6951">
        <v>3.5449999999999999</v>
      </c>
      <c r="T6951">
        <v>33</v>
      </c>
      <c r="U6951">
        <v>5155.7659999999996</v>
      </c>
      <c r="V6951">
        <v>19</v>
      </c>
      <c r="W6951">
        <v>1.7450000000000001</v>
      </c>
      <c r="X6951">
        <v>2.82</v>
      </c>
      <c r="Y6951" s="8">
        <v>43412</v>
      </c>
    </row>
    <row r="6952" spans="1:25" x14ac:dyDescent="0.25">
      <c r="A6952">
        <v>-111.978477</v>
      </c>
      <c r="B6952">
        <v>33.079705230000002</v>
      </c>
      <c r="C6952" t="s">
        <v>563</v>
      </c>
      <c r="D6952" t="s">
        <v>562</v>
      </c>
      <c r="E6952" t="s">
        <v>561</v>
      </c>
      <c r="F6952">
        <v>4430</v>
      </c>
      <c r="G6952">
        <v>180</v>
      </c>
      <c r="H6952">
        <v>13.333</v>
      </c>
      <c r="I6952">
        <v>2.625</v>
      </c>
      <c r="J6952">
        <v>1</v>
      </c>
      <c r="K6952">
        <v>1172.3789999999999</v>
      </c>
      <c r="L6952" t="s">
        <v>560</v>
      </c>
      <c r="M6952" t="s">
        <v>559</v>
      </c>
      <c r="N6952" s="8">
        <v>43412</v>
      </c>
      <c r="O6952">
        <v>0</v>
      </c>
      <c r="P6952">
        <v>0</v>
      </c>
      <c r="Q6952">
        <v>14343.898999999999</v>
      </c>
      <c r="R6952">
        <v>1636.645</v>
      </c>
      <c r="S6952">
        <v>3.41</v>
      </c>
      <c r="T6952">
        <v>33</v>
      </c>
      <c r="U6952">
        <v>4959.5309999999999</v>
      </c>
      <c r="V6952">
        <v>19</v>
      </c>
      <c r="W6952">
        <v>1.79</v>
      </c>
      <c r="X6952">
        <v>2.8919999999999999</v>
      </c>
      <c r="Y6952" s="8">
        <v>43412</v>
      </c>
    </row>
    <row r="6953" spans="1:25" x14ac:dyDescent="0.25">
      <c r="A6953">
        <v>-111.97847666</v>
      </c>
      <c r="B6953">
        <v>33.079698219999997</v>
      </c>
      <c r="C6953" t="s">
        <v>563</v>
      </c>
      <c r="D6953" t="s">
        <v>562</v>
      </c>
      <c r="E6953" t="s">
        <v>561</v>
      </c>
      <c r="F6953">
        <v>4431</v>
      </c>
      <c r="G6953">
        <v>182</v>
      </c>
      <c r="H6953">
        <v>13.333</v>
      </c>
      <c r="I6953">
        <v>2.657</v>
      </c>
      <c r="J6953">
        <v>1</v>
      </c>
      <c r="K6953">
        <v>1172.444</v>
      </c>
      <c r="L6953" t="s">
        <v>560</v>
      </c>
      <c r="M6953" t="s">
        <v>559</v>
      </c>
      <c r="N6953" s="8">
        <v>43412</v>
      </c>
      <c r="O6953">
        <v>0</v>
      </c>
      <c r="P6953">
        <v>0</v>
      </c>
      <c r="Q6953">
        <v>11923.341</v>
      </c>
      <c r="R6953">
        <v>1343.663</v>
      </c>
      <c r="S6953">
        <v>2.7989999999999999</v>
      </c>
      <c r="T6953">
        <v>33</v>
      </c>
      <c r="U6953">
        <v>4071.7049999999999</v>
      </c>
      <c r="V6953">
        <v>19</v>
      </c>
      <c r="W6953">
        <v>1.8120000000000001</v>
      </c>
      <c r="X6953">
        <v>2.9279999999999999</v>
      </c>
      <c r="Y6953" s="8">
        <v>43412</v>
      </c>
    </row>
    <row r="6954" spans="1:25" x14ac:dyDescent="0.25">
      <c r="A6954">
        <v>-111.978477</v>
      </c>
      <c r="B6954">
        <v>33.079690229999997</v>
      </c>
      <c r="C6954" t="s">
        <v>563</v>
      </c>
      <c r="D6954" t="s">
        <v>562</v>
      </c>
      <c r="E6954" t="s">
        <v>561</v>
      </c>
      <c r="F6954">
        <v>4432</v>
      </c>
      <c r="G6954">
        <v>180</v>
      </c>
      <c r="H6954">
        <v>13.333</v>
      </c>
      <c r="I6954">
        <v>2.8540000000000001</v>
      </c>
      <c r="J6954">
        <v>1</v>
      </c>
      <c r="K6954">
        <v>1172.3620000000001</v>
      </c>
      <c r="L6954" t="s">
        <v>560</v>
      </c>
      <c r="M6954" t="s">
        <v>559</v>
      </c>
      <c r="N6954" s="8">
        <v>43412</v>
      </c>
      <c r="O6954">
        <v>0</v>
      </c>
      <c r="P6954">
        <v>0</v>
      </c>
      <c r="Q6954">
        <v>12261.644</v>
      </c>
      <c r="R6954">
        <v>1286.491</v>
      </c>
      <c r="S6954">
        <v>2.68</v>
      </c>
      <c r="T6954">
        <v>33</v>
      </c>
      <c r="U6954">
        <v>3898.4569999999999</v>
      </c>
      <c r="V6954">
        <v>19</v>
      </c>
      <c r="W6954">
        <v>1.946</v>
      </c>
      <c r="X6954">
        <v>3.145</v>
      </c>
      <c r="Y6954" s="8">
        <v>43412</v>
      </c>
    </row>
    <row r="6955" spans="1:25" x14ac:dyDescent="0.25">
      <c r="A6955">
        <v>-111.97847683000001</v>
      </c>
      <c r="B6955">
        <v>33.07968322</v>
      </c>
      <c r="C6955" t="s">
        <v>563</v>
      </c>
      <c r="D6955" t="s">
        <v>562</v>
      </c>
      <c r="E6955" t="s">
        <v>561</v>
      </c>
      <c r="F6955">
        <v>4433</v>
      </c>
      <c r="G6955">
        <v>181</v>
      </c>
      <c r="H6955">
        <v>13.333</v>
      </c>
      <c r="I6955">
        <v>2.7559999999999998</v>
      </c>
      <c r="J6955">
        <v>1</v>
      </c>
      <c r="K6955">
        <v>1172.402</v>
      </c>
      <c r="L6955" t="s">
        <v>560</v>
      </c>
      <c r="M6955" t="s">
        <v>559</v>
      </c>
      <c r="N6955" s="8">
        <v>43412</v>
      </c>
      <c r="O6955">
        <v>0</v>
      </c>
      <c r="P6955">
        <v>0</v>
      </c>
      <c r="Q6955">
        <v>12720.959000000001</v>
      </c>
      <c r="R6955">
        <v>1382.3489999999999</v>
      </c>
      <c r="S6955">
        <v>2.88</v>
      </c>
      <c r="T6955">
        <v>33</v>
      </c>
      <c r="U6955">
        <v>4188.9380000000001</v>
      </c>
      <c r="V6955">
        <v>19</v>
      </c>
      <c r="W6955">
        <v>1.879</v>
      </c>
      <c r="X6955">
        <v>3.0369999999999999</v>
      </c>
      <c r="Y6955" s="8">
        <v>43412</v>
      </c>
    </row>
    <row r="6956" spans="1:25" x14ac:dyDescent="0.25">
      <c r="A6956">
        <v>-111.97847632</v>
      </c>
      <c r="B6956">
        <v>33.079676210000002</v>
      </c>
      <c r="C6956" t="s">
        <v>563</v>
      </c>
      <c r="D6956" t="s">
        <v>562</v>
      </c>
      <c r="E6956" t="s">
        <v>561</v>
      </c>
      <c r="F6956">
        <v>4434</v>
      </c>
      <c r="G6956">
        <v>184</v>
      </c>
      <c r="H6956">
        <v>13.333</v>
      </c>
      <c r="I6956">
        <v>2.625</v>
      </c>
      <c r="J6956">
        <v>1</v>
      </c>
      <c r="K6956">
        <v>1172.3689999999999</v>
      </c>
      <c r="L6956" t="s">
        <v>560</v>
      </c>
      <c r="M6956" t="s">
        <v>559</v>
      </c>
      <c r="N6956" s="8">
        <v>43412</v>
      </c>
      <c r="O6956">
        <v>0</v>
      </c>
      <c r="P6956">
        <v>0</v>
      </c>
      <c r="Q6956">
        <v>11670.412</v>
      </c>
      <c r="R6956">
        <v>1331.5989999999999</v>
      </c>
      <c r="S6956">
        <v>2.774</v>
      </c>
      <c r="T6956">
        <v>33</v>
      </c>
      <c r="U6956">
        <v>4035.1489999999999</v>
      </c>
      <c r="V6956">
        <v>19</v>
      </c>
      <c r="W6956">
        <v>1.79</v>
      </c>
      <c r="X6956">
        <v>2.8919999999999999</v>
      </c>
      <c r="Y6956" s="8">
        <v>43412</v>
      </c>
    </row>
    <row r="6957" spans="1:25" x14ac:dyDescent="0.25">
      <c r="A6957">
        <v>-111.978477</v>
      </c>
      <c r="B6957">
        <v>33.07966923</v>
      </c>
      <c r="C6957" t="s">
        <v>563</v>
      </c>
      <c r="D6957" t="s">
        <v>562</v>
      </c>
      <c r="E6957" t="s">
        <v>561</v>
      </c>
      <c r="F6957">
        <v>4435</v>
      </c>
      <c r="G6957">
        <v>180</v>
      </c>
      <c r="H6957">
        <v>13.333</v>
      </c>
      <c r="I6957">
        <v>2.657</v>
      </c>
      <c r="J6957">
        <v>1</v>
      </c>
      <c r="K6957">
        <v>1172.3620000000001</v>
      </c>
      <c r="L6957" t="s">
        <v>560</v>
      </c>
      <c r="M6957" t="s">
        <v>559</v>
      </c>
      <c r="N6957" s="8">
        <v>43412</v>
      </c>
      <c r="O6957">
        <v>0</v>
      </c>
      <c r="P6957">
        <v>0</v>
      </c>
      <c r="Q6957">
        <v>9384.1949999999997</v>
      </c>
      <c r="R6957">
        <v>1057.5219999999999</v>
      </c>
      <c r="S6957">
        <v>2.2029999999999998</v>
      </c>
      <c r="T6957">
        <v>33</v>
      </c>
      <c r="U6957">
        <v>3204.6109999999999</v>
      </c>
      <c r="V6957">
        <v>19</v>
      </c>
      <c r="W6957">
        <v>1.8120000000000001</v>
      </c>
      <c r="X6957">
        <v>2.9279999999999999</v>
      </c>
      <c r="Y6957" s="8">
        <v>43412</v>
      </c>
    </row>
    <row r="6958" spans="1:25" x14ac:dyDescent="0.25">
      <c r="A6958">
        <v>-111.97847683000001</v>
      </c>
      <c r="B6958">
        <v>33.079661219999998</v>
      </c>
      <c r="C6958" t="s">
        <v>563</v>
      </c>
      <c r="D6958" t="s">
        <v>562</v>
      </c>
      <c r="E6958" t="s">
        <v>561</v>
      </c>
      <c r="F6958">
        <v>4436</v>
      </c>
      <c r="G6958">
        <v>181</v>
      </c>
      <c r="H6958">
        <v>13.333</v>
      </c>
      <c r="I6958">
        <v>2.4609999999999999</v>
      </c>
      <c r="J6958">
        <v>1</v>
      </c>
      <c r="K6958">
        <v>1172.329</v>
      </c>
      <c r="L6958" t="s">
        <v>560</v>
      </c>
      <c r="M6958" t="s">
        <v>559</v>
      </c>
      <c r="N6958" s="8">
        <v>43412</v>
      </c>
      <c r="O6958">
        <v>0</v>
      </c>
      <c r="P6958">
        <v>0</v>
      </c>
      <c r="Q6958">
        <v>10620.085999999999</v>
      </c>
      <c r="R6958">
        <v>1292.54</v>
      </c>
      <c r="S6958">
        <v>2.6930000000000001</v>
      </c>
      <c r="T6958">
        <v>33</v>
      </c>
      <c r="U6958">
        <v>3916.788</v>
      </c>
      <c r="V6958">
        <v>19</v>
      </c>
      <c r="W6958">
        <v>1.6779999999999999</v>
      </c>
      <c r="X6958">
        <v>2.7109999999999999</v>
      </c>
      <c r="Y6958" s="8">
        <v>43412</v>
      </c>
    </row>
    <row r="6959" spans="1:25" x14ac:dyDescent="0.25">
      <c r="A6959">
        <v>-111.97847717000001</v>
      </c>
      <c r="B6959">
        <v>33.079654220000002</v>
      </c>
      <c r="C6959" t="s">
        <v>563</v>
      </c>
      <c r="D6959" t="s">
        <v>562</v>
      </c>
      <c r="E6959" t="s">
        <v>561</v>
      </c>
      <c r="F6959">
        <v>4437</v>
      </c>
      <c r="G6959">
        <v>179</v>
      </c>
      <c r="H6959">
        <v>13.333</v>
      </c>
      <c r="I6959">
        <v>2.625</v>
      </c>
      <c r="J6959">
        <v>1</v>
      </c>
      <c r="K6959">
        <v>1172.3589999999999</v>
      </c>
      <c r="L6959" t="s">
        <v>560</v>
      </c>
      <c r="M6959" t="s">
        <v>559</v>
      </c>
      <c r="N6959" s="8">
        <v>43412</v>
      </c>
      <c r="O6959">
        <v>0</v>
      </c>
      <c r="P6959">
        <v>0</v>
      </c>
      <c r="Q6959">
        <v>9986.8279999999995</v>
      </c>
      <c r="R6959">
        <v>1139.501</v>
      </c>
      <c r="S6959">
        <v>2.3740000000000001</v>
      </c>
      <c r="T6959">
        <v>33</v>
      </c>
      <c r="U6959">
        <v>3453.0340000000001</v>
      </c>
      <c r="V6959">
        <v>19</v>
      </c>
      <c r="W6959">
        <v>1.79</v>
      </c>
      <c r="X6959">
        <v>2.8919999999999999</v>
      </c>
      <c r="Y6959" s="8">
        <v>43412</v>
      </c>
    </row>
    <row r="6960" spans="1:25" x14ac:dyDescent="0.25">
      <c r="A6960">
        <v>-111.97847751</v>
      </c>
      <c r="B6960">
        <v>33.079647209999997</v>
      </c>
      <c r="C6960" t="s">
        <v>563</v>
      </c>
      <c r="D6960" t="s">
        <v>562</v>
      </c>
      <c r="E6960" t="s">
        <v>561</v>
      </c>
      <c r="F6960">
        <v>4438</v>
      </c>
      <c r="G6960">
        <v>177</v>
      </c>
      <c r="H6960">
        <v>13.333</v>
      </c>
      <c r="I6960">
        <v>2.4929999999999999</v>
      </c>
      <c r="J6960">
        <v>1</v>
      </c>
      <c r="K6960">
        <v>1172.3979999999999</v>
      </c>
      <c r="L6960" t="s">
        <v>560</v>
      </c>
      <c r="M6960" t="s">
        <v>559</v>
      </c>
      <c r="N6960" s="8">
        <v>43412</v>
      </c>
      <c r="O6960">
        <v>0</v>
      </c>
      <c r="P6960">
        <v>0</v>
      </c>
      <c r="Q6960">
        <v>10785.492</v>
      </c>
      <c r="R6960">
        <v>1295.3989999999999</v>
      </c>
      <c r="S6960">
        <v>2.6989999999999998</v>
      </c>
      <c r="T6960">
        <v>33</v>
      </c>
      <c r="U6960">
        <v>3925.4520000000002</v>
      </c>
      <c r="V6960">
        <v>19</v>
      </c>
      <c r="W6960">
        <v>1.7</v>
      </c>
      <c r="X6960">
        <v>2.7480000000000002</v>
      </c>
      <c r="Y6960" s="8">
        <v>43412</v>
      </c>
    </row>
    <row r="6961" spans="1:25" x14ac:dyDescent="0.25">
      <c r="A6961">
        <v>-111.97847632</v>
      </c>
      <c r="B6961">
        <v>33.079640210000001</v>
      </c>
      <c r="C6961" t="s">
        <v>563</v>
      </c>
      <c r="D6961" t="s">
        <v>562</v>
      </c>
      <c r="E6961" t="s">
        <v>561</v>
      </c>
      <c r="F6961">
        <v>4439</v>
      </c>
      <c r="G6961">
        <v>184</v>
      </c>
      <c r="H6961">
        <v>13.333</v>
      </c>
      <c r="I6961">
        <v>2.657</v>
      </c>
      <c r="J6961">
        <v>1</v>
      </c>
      <c r="K6961">
        <v>1172.421</v>
      </c>
      <c r="L6961" t="s">
        <v>560</v>
      </c>
      <c r="M6961" t="s">
        <v>559</v>
      </c>
      <c r="N6961" s="8">
        <v>43412</v>
      </c>
      <c r="O6961">
        <v>0</v>
      </c>
      <c r="P6961">
        <v>0</v>
      </c>
      <c r="Q6961">
        <v>10938.56</v>
      </c>
      <c r="R6961">
        <v>1232.6859999999999</v>
      </c>
      <c r="S6961">
        <v>2.5680000000000001</v>
      </c>
      <c r="T6961">
        <v>33</v>
      </c>
      <c r="U6961">
        <v>3735.4119999999998</v>
      </c>
      <c r="V6961">
        <v>19</v>
      </c>
      <c r="W6961">
        <v>1.8120000000000001</v>
      </c>
      <c r="X6961">
        <v>2.9279999999999999</v>
      </c>
      <c r="Y6961" s="8">
        <v>43412</v>
      </c>
    </row>
    <row r="6962" spans="1:25" x14ac:dyDescent="0.25">
      <c r="A6962">
        <v>-111.978478</v>
      </c>
      <c r="B6962">
        <v>33.079633229999999</v>
      </c>
      <c r="C6962" t="s">
        <v>563</v>
      </c>
      <c r="D6962" t="s">
        <v>562</v>
      </c>
      <c r="E6962" t="s">
        <v>561</v>
      </c>
      <c r="F6962">
        <v>4440</v>
      </c>
      <c r="G6962">
        <v>180</v>
      </c>
      <c r="H6962">
        <v>13.333</v>
      </c>
      <c r="I6962">
        <v>2.7229999999999999</v>
      </c>
      <c r="J6962">
        <v>1</v>
      </c>
      <c r="K6962">
        <v>1172.405</v>
      </c>
      <c r="L6962" t="s">
        <v>560</v>
      </c>
      <c r="M6962" t="s">
        <v>559</v>
      </c>
      <c r="N6962" s="8">
        <v>43412</v>
      </c>
      <c r="O6962">
        <v>0</v>
      </c>
      <c r="P6962">
        <v>0</v>
      </c>
      <c r="Q6962">
        <v>10274.072</v>
      </c>
      <c r="R6962">
        <v>1129.905</v>
      </c>
      <c r="S6962">
        <v>2.3540000000000001</v>
      </c>
      <c r="T6962">
        <v>33</v>
      </c>
      <c r="U6962">
        <v>3423.953</v>
      </c>
      <c r="V6962">
        <v>19</v>
      </c>
      <c r="W6962">
        <v>1.857</v>
      </c>
      <c r="X6962">
        <v>3.0009999999999999</v>
      </c>
      <c r="Y6962" s="8">
        <v>43412</v>
      </c>
    </row>
    <row r="6963" spans="1:25" x14ac:dyDescent="0.25">
      <c r="A6963">
        <v>-111.97847697</v>
      </c>
      <c r="B6963">
        <v>33.079626179999998</v>
      </c>
      <c r="C6963" t="s">
        <v>563</v>
      </c>
      <c r="D6963" t="s">
        <v>562</v>
      </c>
      <c r="E6963" t="s">
        <v>561</v>
      </c>
      <c r="F6963">
        <v>4441</v>
      </c>
      <c r="G6963">
        <v>186</v>
      </c>
      <c r="H6963">
        <v>13.333</v>
      </c>
      <c r="I6963">
        <v>2.69</v>
      </c>
      <c r="J6963">
        <v>1</v>
      </c>
      <c r="K6963">
        <v>1172.434</v>
      </c>
      <c r="L6963" t="s">
        <v>560</v>
      </c>
      <c r="M6963" t="s">
        <v>559</v>
      </c>
      <c r="N6963" s="8">
        <v>43412</v>
      </c>
      <c r="O6963">
        <v>0</v>
      </c>
      <c r="P6963">
        <v>0</v>
      </c>
      <c r="Q6963">
        <v>9531.3140000000003</v>
      </c>
      <c r="R6963">
        <v>1061.002</v>
      </c>
      <c r="S6963">
        <v>2.21</v>
      </c>
      <c r="T6963">
        <v>33</v>
      </c>
      <c r="U6963">
        <v>3215.1579999999999</v>
      </c>
      <c r="V6963">
        <v>19</v>
      </c>
      <c r="W6963">
        <v>1.8340000000000001</v>
      </c>
      <c r="X6963">
        <v>2.964</v>
      </c>
      <c r="Y6963" s="8">
        <v>43412</v>
      </c>
    </row>
    <row r="6964" spans="1:25" x14ac:dyDescent="0.25">
      <c r="A6964">
        <v>-111.9784787</v>
      </c>
      <c r="B6964">
        <v>33.079618099999998</v>
      </c>
      <c r="C6964" t="s">
        <v>563</v>
      </c>
      <c r="D6964" t="s">
        <v>562</v>
      </c>
      <c r="E6964" t="s">
        <v>561</v>
      </c>
      <c r="F6964">
        <v>4442</v>
      </c>
      <c r="G6964">
        <v>170</v>
      </c>
      <c r="H6964">
        <v>13.333</v>
      </c>
      <c r="I6964">
        <v>2.5590000000000002</v>
      </c>
      <c r="J6964">
        <v>1</v>
      </c>
      <c r="K6964">
        <v>1172.395</v>
      </c>
      <c r="L6964" t="s">
        <v>560</v>
      </c>
      <c r="M6964" t="s">
        <v>559</v>
      </c>
      <c r="N6964" s="8">
        <v>43412</v>
      </c>
      <c r="O6964">
        <v>0</v>
      </c>
      <c r="P6964">
        <v>0</v>
      </c>
      <c r="Q6964">
        <v>10326.233</v>
      </c>
      <c r="R6964">
        <v>1208.4390000000001</v>
      </c>
      <c r="S6964">
        <v>2.5179999999999998</v>
      </c>
      <c r="T6964">
        <v>33</v>
      </c>
      <c r="U6964">
        <v>3661.9349999999999</v>
      </c>
      <c r="V6964">
        <v>19</v>
      </c>
      <c r="W6964">
        <v>1.7450000000000001</v>
      </c>
      <c r="X6964">
        <v>2.82</v>
      </c>
      <c r="Y6964" s="8">
        <v>43412</v>
      </c>
    </row>
    <row r="6965" spans="1:25" x14ac:dyDescent="0.25">
      <c r="A6965">
        <v>-111.978477</v>
      </c>
      <c r="B6965">
        <v>33.079611229999998</v>
      </c>
      <c r="C6965" t="s">
        <v>563</v>
      </c>
      <c r="D6965" t="s">
        <v>562</v>
      </c>
      <c r="E6965" t="s">
        <v>561</v>
      </c>
      <c r="F6965">
        <v>4443</v>
      </c>
      <c r="G6965">
        <v>180</v>
      </c>
      <c r="H6965">
        <v>13.333</v>
      </c>
      <c r="I6965">
        <v>2.5920000000000001</v>
      </c>
      <c r="J6965">
        <v>1</v>
      </c>
      <c r="K6965">
        <v>1172.365</v>
      </c>
      <c r="L6965" t="s">
        <v>560</v>
      </c>
      <c r="M6965" t="s">
        <v>559</v>
      </c>
      <c r="N6965" s="8">
        <v>43412</v>
      </c>
      <c r="O6965">
        <v>0</v>
      </c>
      <c r="P6965">
        <v>0</v>
      </c>
      <c r="Q6965">
        <v>10809.066999999999</v>
      </c>
      <c r="R6965">
        <v>1248.931</v>
      </c>
      <c r="S6965">
        <v>2.6019999999999999</v>
      </c>
      <c r="T6965">
        <v>33</v>
      </c>
      <c r="U6965">
        <v>3784.6390000000001</v>
      </c>
      <c r="V6965">
        <v>19</v>
      </c>
      <c r="W6965">
        <v>1.7669999999999999</v>
      </c>
      <c r="X6965">
        <v>2.8559999999999999</v>
      </c>
      <c r="Y6965" s="8">
        <v>43412</v>
      </c>
    </row>
    <row r="6966" spans="1:25" x14ac:dyDescent="0.25">
      <c r="A6966">
        <v>-111.97847683000001</v>
      </c>
      <c r="B6966">
        <v>33.07960422</v>
      </c>
      <c r="C6966" t="s">
        <v>563</v>
      </c>
      <c r="D6966" t="s">
        <v>562</v>
      </c>
      <c r="E6966" t="s">
        <v>561</v>
      </c>
      <c r="F6966">
        <v>4444</v>
      </c>
      <c r="G6966">
        <v>181</v>
      </c>
      <c r="H6966">
        <v>13.333</v>
      </c>
      <c r="I6966">
        <v>2.5259999999999998</v>
      </c>
      <c r="J6966">
        <v>1</v>
      </c>
      <c r="K6966">
        <v>1172.415</v>
      </c>
      <c r="L6966" t="s">
        <v>560</v>
      </c>
      <c r="M6966" t="s">
        <v>559</v>
      </c>
      <c r="N6966" s="8">
        <v>43412</v>
      </c>
      <c r="O6966">
        <v>0</v>
      </c>
      <c r="P6966">
        <v>0</v>
      </c>
      <c r="Q6966">
        <v>12197.585999999999</v>
      </c>
      <c r="R6966">
        <v>1445.9739999999999</v>
      </c>
      <c r="S6966">
        <v>3.012</v>
      </c>
      <c r="T6966">
        <v>33</v>
      </c>
      <c r="U6966">
        <v>4381.7389999999996</v>
      </c>
      <c r="V6966">
        <v>19</v>
      </c>
      <c r="W6966">
        <v>1.722</v>
      </c>
      <c r="X6966">
        <v>2.7839999999999998</v>
      </c>
      <c r="Y6966" s="8">
        <v>43412</v>
      </c>
    </row>
    <row r="6967" spans="1:25" x14ac:dyDescent="0.25">
      <c r="A6967">
        <v>-111.978478</v>
      </c>
      <c r="B6967">
        <v>33.079597229999997</v>
      </c>
      <c r="C6967" t="s">
        <v>563</v>
      </c>
      <c r="D6967" t="s">
        <v>562</v>
      </c>
      <c r="E6967" t="s">
        <v>561</v>
      </c>
      <c r="F6967">
        <v>4445</v>
      </c>
      <c r="G6967">
        <v>180</v>
      </c>
      <c r="H6967">
        <v>13.333</v>
      </c>
      <c r="I6967">
        <v>2.625</v>
      </c>
      <c r="J6967">
        <v>1</v>
      </c>
      <c r="K6967">
        <v>1172.3330000000001</v>
      </c>
      <c r="L6967" t="s">
        <v>560</v>
      </c>
      <c r="M6967" t="s">
        <v>559</v>
      </c>
      <c r="N6967" s="8">
        <v>43412</v>
      </c>
      <c r="O6967">
        <v>0</v>
      </c>
      <c r="P6967">
        <v>0</v>
      </c>
      <c r="Q6967">
        <v>12943.869000000001</v>
      </c>
      <c r="R6967">
        <v>1476.9010000000001</v>
      </c>
      <c r="S6967">
        <v>3.077</v>
      </c>
      <c r="T6967">
        <v>33</v>
      </c>
      <c r="U6967">
        <v>4475.4579999999996</v>
      </c>
      <c r="V6967">
        <v>19</v>
      </c>
      <c r="W6967">
        <v>1.79</v>
      </c>
      <c r="X6967">
        <v>2.8919999999999999</v>
      </c>
      <c r="Y6967" s="8">
        <v>43412</v>
      </c>
    </row>
    <row r="6968" spans="1:25" x14ac:dyDescent="0.25">
      <c r="A6968">
        <v>-111.97847732</v>
      </c>
      <c r="B6968">
        <v>33.079590209999999</v>
      </c>
      <c r="C6968" t="s">
        <v>563</v>
      </c>
      <c r="D6968" t="s">
        <v>562</v>
      </c>
      <c r="E6968" t="s">
        <v>561</v>
      </c>
      <c r="F6968">
        <v>4446</v>
      </c>
      <c r="G6968">
        <v>184</v>
      </c>
      <c r="H6968">
        <v>13.333</v>
      </c>
      <c r="I6968">
        <v>2.5259999999999998</v>
      </c>
      <c r="J6968">
        <v>1</v>
      </c>
      <c r="K6968">
        <v>1172.3720000000001</v>
      </c>
      <c r="L6968" t="s">
        <v>560</v>
      </c>
      <c r="M6968" t="s">
        <v>559</v>
      </c>
      <c r="N6968" s="8">
        <v>43412</v>
      </c>
      <c r="O6968">
        <v>0</v>
      </c>
      <c r="P6968">
        <v>0</v>
      </c>
      <c r="Q6968">
        <v>13179.777</v>
      </c>
      <c r="R6968">
        <v>1562.4090000000001</v>
      </c>
      <c r="S6968">
        <v>3.2549999999999999</v>
      </c>
      <c r="T6968">
        <v>33</v>
      </c>
      <c r="U6968">
        <v>4734.5720000000001</v>
      </c>
      <c r="V6968">
        <v>19</v>
      </c>
      <c r="W6968">
        <v>1.722</v>
      </c>
      <c r="X6968">
        <v>2.7839999999999998</v>
      </c>
      <c r="Y6968" s="8">
        <v>43412</v>
      </c>
    </row>
    <row r="6969" spans="1:25" x14ac:dyDescent="0.25">
      <c r="A6969">
        <v>-111.97847783</v>
      </c>
      <c r="B6969">
        <v>33.079582219999999</v>
      </c>
      <c r="C6969" t="s">
        <v>563</v>
      </c>
      <c r="D6969" t="s">
        <v>562</v>
      </c>
      <c r="E6969" t="s">
        <v>561</v>
      </c>
      <c r="F6969">
        <v>4447</v>
      </c>
      <c r="G6969">
        <v>181</v>
      </c>
      <c r="H6969">
        <v>13.333</v>
      </c>
      <c r="I6969">
        <v>2.5920000000000001</v>
      </c>
      <c r="J6969">
        <v>1</v>
      </c>
      <c r="K6969">
        <v>1172.405</v>
      </c>
      <c r="L6969" t="s">
        <v>560</v>
      </c>
      <c r="M6969" t="s">
        <v>559</v>
      </c>
      <c r="N6969" s="8">
        <v>43412</v>
      </c>
      <c r="O6969">
        <v>0</v>
      </c>
      <c r="P6969">
        <v>0</v>
      </c>
      <c r="Q6969">
        <v>12439.003000000001</v>
      </c>
      <c r="R6969">
        <v>1437.261</v>
      </c>
      <c r="S6969">
        <v>2.9940000000000002</v>
      </c>
      <c r="T6969">
        <v>33</v>
      </c>
      <c r="U6969">
        <v>4355.3370000000004</v>
      </c>
      <c r="V6969">
        <v>19</v>
      </c>
      <c r="W6969">
        <v>1.7669999999999999</v>
      </c>
      <c r="X6969">
        <v>2.8559999999999999</v>
      </c>
      <c r="Y6969" s="8">
        <v>43412</v>
      </c>
    </row>
    <row r="6970" spans="1:25" x14ac:dyDescent="0.25">
      <c r="A6970">
        <v>-111.97847817</v>
      </c>
      <c r="B6970">
        <v>33.079575220000002</v>
      </c>
      <c r="C6970" t="s">
        <v>563</v>
      </c>
      <c r="D6970" t="s">
        <v>562</v>
      </c>
      <c r="E6970" t="s">
        <v>561</v>
      </c>
      <c r="F6970">
        <v>4448</v>
      </c>
      <c r="G6970">
        <v>179</v>
      </c>
      <c r="H6970">
        <v>13.333</v>
      </c>
      <c r="I6970">
        <v>2.657</v>
      </c>
      <c r="J6970">
        <v>1</v>
      </c>
      <c r="K6970">
        <v>1172.4380000000001</v>
      </c>
      <c r="L6970" t="s">
        <v>560</v>
      </c>
      <c r="M6970" t="s">
        <v>559</v>
      </c>
      <c r="N6970" s="8">
        <v>43412</v>
      </c>
      <c r="O6970">
        <v>0</v>
      </c>
      <c r="P6970">
        <v>0</v>
      </c>
      <c r="Q6970">
        <v>12058.066999999999</v>
      </c>
      <c r="R6970">
        <v>1358.845</v>
      </c>
      <c r="S6970">
        <v>2.831</v>
      </c>
      <c r="T6970">
        <v>33</v>
      </c>
      <c r="U6970">
        <v>4117.7120000000004</v>
      </c>
      <c r="V6970">
        <v>19</v>
      </c>
      <c r="W6970">
        <v>1.8120000000000001</v>
      </c>
      <c r="X6970">
        <v>2.9279999999999999</v>
      </c>
      <c r="Y6970" s="8">
        <v>43412</v>
      </c>
    </row>
    <row r="6971" spans="1:25" x14ac:dyDescent="0.25">
      <c r="A6971">
        <v>-111.978478</v>
      </c>
      <c r="B6971">
        <v>33.07956823</v>
      </c>
      <c r="C6971" t="s">
        <v>563</v>
      </c>
      <c r="D6971" t="s">
        <v>562</v>
      </c>
      <c r="E6971" t="s">
        <v>561</v>
      </c>
      <c r="F6971">
        <v>4449</v>
      </c>
      <c r="G6971">
        <v>180</v>
      </c>
      <c r="H6971">
        <v>13.333</v>
      </c>
      <c r="I6971">
        <v>2.5920000000000001</v>
      </c>
      <c r="J6971">
        <v>1</v>
      </c>
      <c r="K6971">
        <v>1172.365</v>
      </c>
      <c r="L6971" t="s">
        <v>560</v>
      </c>
      <c r="M6971" t="s">
        <v>559</v>
      </c>
      <c r="N6971" s="8">
        <v>43412</v>
      </c>
      <c r="O6971">
        <v>0</v>
      </c>
      <c r="P6971">
        <v>0</v>
      </c>
      <c r="Q6971">
        <v>12284.778</v>
      </c>
      <c r="R6971">
        <v>1419.442</v>
      </c>
      <c r="S6971">
        <v>2.9569999999999999</v>
      </c>
      <c r="T6971">
        <v>33</v>
      </c>
      <c r="U6971">
        <v>4301.3379999999997</v>
      </c>
      <c r="V6971">
        <v>19</v>
      </c>
      <c r="W6971">
        <v>1.7669999999999999</v>
      </c>
      <c r="X6971">
        <v>2.8559999999999999</v>
      </c>
      <c r="Y6971" s="8">
        <v>43412</v>
      </c>
    </row>
    <row r="6972" spans="1:25" x14ac:dyDescent="0.25">
      <c r="A6972">
        <v>-111.97847766</v>
      </c>
      <c r="B6972">
        <v>33.079561220000002</v>
      </c>
      <c r="C6972" t="s">
        <v>563</v>
      </c>
      <c r="D6972" t="s">
        <v>562</v>
      </c>
      <c r="E6972" t="s">
        <v>561</v>
      </c>
      <c r="F6972">
        <v>4450</v>
      </c>
      <c r="G6972">
        <v>182</v>
      </c>
      <c r="H6972">
        <v>13.333</v>
      </c>
      <c r="I6972">
        <v>2.7229999999999999</v>
      </c>
      <c r="J6972">
        <v>1</v>
      </c>
      <c r="K6972">
        <v>1172.385</v>
      </c>
      <c r="L6972" t="s">
        <v>560</v>
      </c>
      <c r="M6972" t="s">
        <v>559</v>
      </c>
      <c r="N6972" s="8">
        <v>43412</v>
      </c>
      <c r="O6972">
        <v>0</v>
      </c>
      <c r="P6972">
        <v>0</v>
      </c>
      <c r="Q6972">
        <v>13230.727000000001</v>
      </c>
      <c r="R6972">
        <v>1455.067</v>
      </c>
      <c r="S6972">
        <v>3.0310000000000001</v>
      </c>
      <c r="T6972">
        <v>33</v>
      </c>
      <c r="U6972">
        <v>4409.2929999999997</v>
      </c>
      <c r="V6972">
        <v>19</v>
      </c>
      <c r="W6972">
        <v>1.857</v>
      </c>
      <c r="X6972">
        <v>3.0009999999999999</v>
      </c>
      <c r="Y6972" s="8">
        <v>43412</v>
      </c>
    </row>
    <row r="6973" spans="1:25" x14ac:dyDescent="0.25">
      <c r="A6973">
        <v>-111.97847749</v>
      </c>
      <c r="B6973">
        <v>33.079554209999998</v>
      </c>
      <c r="C6973" t="s">
        <v>563</v>
      </c>
      <c r="D6973" t="s">
        <v>562</v>
      </c>
      <c r="E6973" t="s">
        <v>561</v>
      </c>
      <c r="F6973">
        <v>4451</v>
      </c>
      <c r="G6973">
        <v>183</v>
      </c>
      <c r="H6973">
        <v>13.333</v>
      </c>
      <c r="I6973">
        <v>2.5920000000000001</v>
      </c>
      <c r="J6973">
        <v>1</v>
      </c>
      <c r="K6973">
        <v>1172.3720000000001</v>
      </c>
      <c r="L6973" t="s">
        <v>560</v>
      </c>
      <c r="M6973" t="s">
        <v>559</v>
      </c>
      <c r="N6973" s="8">
        <v>43412</v>
      </c>
      <c r="O6973">
        <v>0</v>
      </c>
      <c r="P6973">
        <v>0</v>
      </c>
      <c r="Q6973">
        <v>14525.773999999999</v>
      </c>
      <c r="R6973">
        <v>1678.377</v>
      </c>
      <c r="S6973">
        <v>3.4969999999999999</v>
      </c>
      <c r="T6973">
        <v>33</v>
      </c>
      <c r="U6973">
        <v>5085.99</v>
      </c>
      <c r="V6973">
        <v>19</v>
      </c>
      <c r="W6973">
        <v>1.7669999999999999</v>
      </c>
      <c r="X6973">
        <v>2.8559999999999999</v>
      </c>
      <c r="Y6973" s="8">
        <v>43412</v>
      </c>
    </row>
    <row r="6974" spans="1:25" x14ac:dyDescent="0.25">
      <c r="A6974">
        <v>-111.97847851</v>
      </c>
      <c r="B6974">
        <v>33.079547210000001</v>
      </c>
      <c r="C6974" t="s">
        <v>563</v>
      </c>
      <c r="D6974" t="s">
        <v>562</v>
      </c>
      <c r="E6974" t="s">
        <v>561</v>
      </c>
      <c r="F6974">
        <v>4452</v>
      </c>
      <c r="G6974">
        <v>177</v>
      </c>
      <c r="H6974">
        <v>13.333</v>
      </c>
      <c r="I6974">
        <v>2.5590000000000002</v>
      </c>
      <c r="J6974">
        <v>1</v>
      </c>
      <c r="K6974">
        <v>1172.402</v>
      </c>
      <c r="L6974" t="s">
        <v>560</v>
      </c>
      <c r="M6974" t="s">
        <v>559</v>
      </c>
      <c r="N6974" s="8">
        <v>43412</v>
      </c>
      <c r="O6974">
        <v>0</v>
      </c>
      <c r="P6974">
        <v>0</v>
      </c>
      <c r="Q6974">
        <v>13026.93</v>
      </c>
      <c r="R6974">
        <v>1524.491</v>
      </c>
      <c r="S6974">
        <v>3.1760000000000002</v>
      </c>
      <c r="T6974">
        <v>33</v>
      </c>
      <c r="U6974">
        <v>4619.6679999999997</v>
      </c>
      <c r="V6974">
        <v>19</v>
      </c>
      <c r="W6974">
        <v>1.7450000000000001</v>
      </c>
      <c r="X6974">
        <v>2.82</v>
      </c>
      <c r="Y6974" s="8">
        <v>43412</v>
      </c>
    </row>
    <row r="6975" spans="1:25" x14ac:dyDescent="0.25">
      <c r="A6975">
        <v>-111.97847732</v>
      </c>
      <c r="B6975">
        <v>33.07953921</v>
      </c>
      <c r="C6975" t="s">
        <v>563</v>
      </c>
      <c r="D6975" t="s">
        <v>562</v>
      </c>
      <c r="E6975" t="s">
        <v>561</v>
      </c>
      <c r="F6975">
        <v>4453</v>
      </c>
      <c r="G6975">
        <v>184</v>
      </c>
      <c r="H6975">
        <v>13.333</v>
      </c>
      <c r="I6975">
        <v>2.4609999999999999</v>
      </c>
      <c r="J6975">
        <v>1</v>
      </c>
      <c r="K6975">
        <v>1172.405</v>
      </c>
      <c r="L6975" t="s">
        <v>560</v>
      </c>
      <c r="M6975" t="s">
        <v>559</v>
      </c>
      <c r="N6975" s="8">
        <v>43412</v>
      </c>
      <c r="O6975">
        <v>0</v>
      </c>
      <c r="P6975">
        <v>0</v>
      </c>
      <c r="Q6975">
        <v>14037.378000000001</v>
      </c>
      <c r="R6975">
        <v>1708.4490000000001</v>
      </c>
      <c r="S6975">
        <v>3.5590000000000002</v>
      </c>
      <c r="T6975">
        <v>33</v>
      </c>
      <c r="U6975">
        <v>5177.1180000000004</v>
      </c>
      <c r="V6975">
        <v>19</v>
      </c>
      <c r="W6975">
        <v>1.6779999999999999</v>
      </c>
      <c r="X6975">
        <v>2.7109999999999999</v>
      </c>
      <c r="Y6975" s="8">
        <v>43412</v>
      </c>
    </row>
    <row r="6976" spans="1:25" x14ac:dyDescent="0.25">
      <c r="A6976">
        <v>-111.97847886</v>
      </c>
      <c r="B6976">
        <v>33.079532190000002</v>
      </c>
      <c r="C6976" t="s">
        <v>563</v>
      </c>
      <c r="D6976" t="s">
        <v>562</v>
      </c>
      <c r="E6976" t="s">
        <v>561</v>
      </c>
      <c r="F6976">
        <v>4454</v>
      </c>
      <c r="G6976">
        <v>175</v>
      </c>
      <c r="H6976">
        <v>13.333</v>
      </c>
      <c r="I6976">
        <v>2.657</v>
      </c>
      <c r="J6976">
        <v>1</v>
      </c>
      <c r="K6976">
        <v>1172.3879999999999</v>
      </c>
      <c r="L6976" t="s">
        <v>560</v>
      </c>
      <c r="M6976" t="s">
        <v>559</v>
      </c>
      <c r="N6976" s="8">
        <v>43412</v>
      </c>
      <c r="O6976">
        <v>0</v>
      </c>
      <c r="P6976">
        <v>0</v>
      </c>
      <c r="Q6976">
        <v>13934.322</v>
      </c>
      <c r="R6976">
        <v>1570.2840000000001</v>
      </c>
      <c r="S6976">
        <v>3.2709999999999999</v>
      </c>
      <c r="T6976">
        <v>33</v>
      </c>
      <c r="U6976">
        <v>4758.4350000000004</v>
      </c>
      <c r="V6976">
        <v>19</v>
      </c>
      <c r="W6976">
        <v>1.8120000000000001</v>
      </c>
      <c r="X6976">
        <v>2.9279999999999999</v>
      </c>
      <c r="Y6976" s="8">
        <v>43412</v>
      </c>
    </row>
    <row r="6977" spans="1:25" x14ac:dyDescent="0.25">
      <c r="A6977">
        <v>-111.97847834</v>
      </c>
      <c r="B6977">
        <v>33.079525220000001</v>
      </c>
      <c r="C6977" t="s">
        <v>563</v>
      </c>
      <c r="D6977" t="s">
        <v>562</v>
      </c>
      <c r="E6977" t="s">
        <v>561</v>
      </c>
      <c r="F6977">
        <v>4455</v>
      </c>
      <c r="G6977">
        <v>178</v>
      </c>
      <c r="H6977">
        <v>13.333</v>
      </c>
      <c r="I6977">
        <v>2.625</v>
      </c>
      <c r="J6977">
        <v>1</v>
      </c>
      <c r="K6977">
        <v>1172.3720000000001</v>
      </c>
      <c r="L6977" t="s">
        <v>560</v>
      </c>
      <c r="M6977" t="s">
        <v>559</v>
      </c>
      <c r="N6977" s="8">
        <v>43412</v>
      </c>
      <c r="O6977">
        <v>0</v>
      </c>
      <c r="P6977">
        <v>0</v>
      </c>
      <c r="Q6977">
        <v>12341.896000000001</v>
      </c>
      <c r="R6977">
        <v>1408.2159999999999</v>
      </c>
      <c r="S6977">
        <v>2.9340000000000002</v>
      </c>
      <c r="T6977">
        <v>33</v>
      </c>
      <c r="U6977">
        <v>4267.32</v>
      </c>
      <c r="V6977">
        <v>19</v>
      </c>
      <c r="W6977">
        <v>1.79</v>
      </c>
      <c r="X6977">
        <v>2.8919999999999999</v>
      </c>
      <c r="Y6977" s="8">
        <v>43412</v>
      </c>
    </row>
    <row r="6978" spans="1:25" x14ac:dyDescent="0.25">
      <c r="A6978">
        <v>-111.97847766</v>
      </c>
      <c r="B6978">
        <v>33.079518219999997</v>
      </c>
      <c r="C6978" t="s">
        <v>563</v>
      </c>
      <c r="D6978" t="s">
        <v>562</v>
      </c>
      <c r="E6978" t="s">
        <v>561</v>
      </c>
      <c r="F6978">
        <v>4456</v>
      </c>
      <c r="G6978">
        <v>182</v>
      </c>
      <c r="H6978">
        <v>13.333</v>
      </c>
      <c r="I6978">
        <v>2.4609999999999999</v>
      </c>
      <c r="J6978">
        <v>1</v>
      </c>
      <c r="K6978">
        <v>1172.3720000000001</v>
      </c>
      <c r="L6978" t="s">
        <v>560</v>
      </c>
      <c r="M6978" t="s">
        <v>559</v>
      </c>
      <c r="N6978" s="8">
        <v>43412</v>
      </c>
      <c r="O6978">
        <v>0</v>
      </c>
      <c r="P6978">
        <v>0</v>
      </c>
      <c r="Q6978">
        <v>12751.198</v>
      </c>
      <c r="R6978">
        <v>1551.912</v>
      </c>
      <c r="S6978">
        <v>3.2330000000000001</v>
      </c>
      <c r="T6978">
        <v>33</v>
      </c>
      <c r="U6978">
        <v>4702.7629999999999</v>
      </c>
      <c r="V6978">
        <v>19</v>
      </c>
      <c r="W6978">
        <v>1.6779999999999999</v>
      </c>
      <c r="X6978">
        <v>2.7109999999999999</v>
      </c>
      <c r="Y6978" s="8">
        <v>43412</v>
      </c>
    </row>
    <row r="6979" spans="1:25" x14ac:dyDescent="0.25">
      <c r="A6979">
        <v>-111.97847817</v>
      </c>
      <c r="B6979">
        <v>33.079510220000003</v>
      </c>
      <c r="C6979" t="s">
        <v>563</v>
      </c>
      <c r="D6979" t="s">
        <v>562</v>
      </c>
      <c r="E6979" t="s">
        <v>561</v>
      </c>
      <c r="F6979">
        <v>4457</v>
      </c>
      <c r="G6979">
        <v>179</v>
      </c>
      <c r="H6979">
        <v>13.333</v>
      </c>
      <c r="I6979">
        <v>2.7890000000000001</v>
      </c>
      <c r="J6979">
        <v>1</v>
      </c>
      <c r="K6979">
        <v>1172.415</v>
      </c>
      <c r="L6979" t="s">
        <v>560</v>
      </c>
      <c r="M6979" t="s">
        <v>559</v>
      </c>
      <c r="N6979" s="8">
        <v>43412</v>
      </c>
      <c r="O6979">
        <v>0</v>
      </c>
      <c r="P6979">
        <v>0</v>
      </c>
      <c r="Q6979">
        <v>11966.799000000001</v>
      </c>
      <c r="R6979">
        <v>1285.098</v>
      </c>
      <c r="S6979">
        <v>2.677</v>
      </c>
      <c r="T6979">
        <v>33</v>
      </c>
      <c r="U6979">
        <v>3894.2370000000001</v>
      </c>
      <c r="V6979">
        <v>19</v>
      </c>
      <c r="W6979">
        <v>1.901</v>
      </c>
      <c r="X6979">
        <v>3.073</v>
      </c>
      <c r="Y6979" s="8">
        <v>43412</v>
      </c>
    </row>
    <row r="6980" spans="1:25" x14ac:dyDescent="0.25">
      <c r="A6980">
        <v>-111.97847817</v>
      </c>
      <c r="B6980">
        <v>33.079503219999999</v>
      </c>
      <c r="C6980" t="s">
        <v>563</v>
      </c>
      <c r="D6980" t="s">
        <v>562</v>
      </c>
      <c r="E6980" t="s">
        <v>561</v>
      </c>
      <c r="F6980">
        <v>4458</v>
      </c>
      <c r="G6980">
        <v>179</v>
      </c>
      <c r="H6980">
        <v>13.333</v>
      </c>
      <c r="I6980">
        <v>2.5920000000000001</v>
      </c>
      <c r="J6980">
        <v>1</v>
      </c>
      <c r="K6980">
        <v>1172.444</v>
      </c>
      <c r="L6980" t="s">
        <v>560</v>
      </c>
      <c r="M6980" t="s">
        <v>559</v>
      </c>
      <c r="N6980" s="8">
        <v>43412</v>
      </c>
      <c r="O6980">
        <v>0</v>
      </c>
      <c r="P6980">
        <v>0</v>
      </c>
      <c r="Q6980">
        <v>11571.102000000001</v>
      </c>
      <c r="R6980">
        <v>1336.98</v>
      </c>
      <c r="S6980">
        <v>2.7850000000000001</v>
      </c>
      <c r="T6980">
        <v>33</v>
      </c>
      <c r="U6980">
        <v>4051.4549999999999</v>
      </c>
      <c r="V6980">
        <v>19</v>
      </c>
      <c r="W6980">
        <v>1.7669999999999999</v>
      </c>
      <c r="X6980">
        <v>2.8559999999999999</v>
      </c>
      <c r="Y6980" s="8">
        <v>43412</v>
      </c>
    </row>
    <row r="6981" spans="1:25" x14ac:dyDescent="0.25">
      <c r="A6981">
        <v>-111.97847783</v>
      </c>
      <c r="B6981">
        <v>33.079496220000003</v>
      </c>
      <c r="C6981" t="s">
        <v>563</v>
      </c>
      <c r="D6981" t="s">
        <v>562</v>
      </c>
      <c r="E6981" t="s">
        <v>561</v>
      </c>
      <c r="F6981">
        <v>4459</v>
      </c>
      <c r="G6981">
        <v>181</v>
      </c>
      <c r="H6981">
        <v>13.333</v>
      </c>
      <c r="I6981">
        <v>2.8220000000000001</v>
      </c>
      <c r="J6981">
        <v>1</v>
      </c>
      <c r="K6981">
        <v>1172.431</v>
      </c>
      <c r="L6981" t="s">
        <v>560</v>
      </c>
      <c r="M6981" t="s">
        <v>559</v>
      </c>
      <c r="N6981" s="8">
        <v>43412</v>
      </c>
      <c r="O6981">
        <v>0</v>
      </c>
      <c r="P6981">
        <v>0</v>
      </c>
      <c r="Q6981">
        <v>12705.261</v>
      </c>
      <c r="R6981">
        <v>1348.5360000000001</v>
      </c>
      <c r="S6981">
        <v>2.8090000000000002</v>
      </c>
      <c r="T6981">
        <v>33</v>
      </c>
      <c r="U6981">
        <v>4086.471</v>
      </c>
      <c r="V6981">
        <v>19</v>
      </c>
      <c r="W6981">
        <v>1.9239999999999999</v>
      </c>
      <c r="X6981">
        <v>3.109</v>
      </c>
      <c r="Y6981" s="8">
        <v>43412</v>
      </c>
    </row>
    <row r="6982" spans="1:25" x14ac:dyDescent="0.25">
      <c r="A6982">
        <v>-111.97847831999999</v>
      </c>
      <c r="B6982">
        <v>33.079489209999998</v>
      </c>
      <c r="C6982" t="s">
        <v>563</v>
      </c>
      <c r="D6982" t="s">
        <v>562</v>
      </c>
      <c r="E6982" t="s">
        <v>561</v>
      </c>
      <c r="F6982">
        <v>4460</v>
      </c>
      <c r="G6982">
        <v>184</v>
      </c>
      <c r="H6982">
        <v>13.333</v>
      </c>
      <c r="I6982">
        <v>2.7229999999999999</v>
      </c>
      <c r="J6982">
        <v>1</v>
      </c>
      <c r="K6982">
        <v>1172.3920000000001</v>
      </c>
      <c r="L6982" t="s">
        <v>560</v>
      </c>
      <c r="M6982" t="s">
        <v>559</v>
      </c>
      <c r="N6982" s="8">
        <v>43412</v>
      </c>
      <c r="O6982">
        <v>0</v>
      </c>
      <c r="P6982">
        <v>0</v>
      </c>
      <c r="Q6982">
        <v>11196.666999999999</v>
      </c>
      <c r="R6982">
        <v>1231.3679999999999</v>
      </c>
      <c r="S6982">
        <v>2.5649999999999999</v>
      </c>
      <c r="T6982">
        <v>33</v>
      </c>
      <c r="U6982">
        <v>3731.4189999999999</v>
      </c>
      <c r="V6982">
        <v>19</v>
      </c>
      <c r="W6982">
        <v>1.857</v>
      </c>
      <c r="X6982">
        <v>3.0009999999999999</v>
      </c>
      <c r="Y6982" s="8">
        <v>43412</v>
      </c>
    </row>
    <row r="6983" spans="1:25" x14ac:dyDescent="0.25">
      <c r="A6983">
        <v>-111.97847899999999</v>
      </c>
      <c r="B6983">
        <v>33.079481229999999</v>
      </c>
      <c r="C6983" t="s">
        <v>563</v>
      </c>
      <c r="D6983" t="s">
        <v>562</v>
      </c>
      <c r="E6983" t="s">
        <v>561</v>
      </c>
      <c r="F6983">
        <v>4461</v>
      </c>
      <c r="G6983">
        <v>180</v>
      </c>
      <c r="H6983">
        <v>13.333</v>
      </c>
      <c r="I6983">
        <v>2.657</v>
      </c>
      <c r="J6983">
        <v>1</v>
      </c>
      <c r="K6983">
        <v>1172.3920000000001</v>
      </c>
      <c r="L6983" t="s">
        <v>560</v>
      </c>
      <c r="M6983" t="s">
        <v>559</v>
      </c>
      <c r="N6983" s="8">
        <v>43412</v>
      </c>
      <c r="O6983">
        <v>0</v>
      </c>
      <c r="P6983">
        <v>0</v>
      </c>
      <c r="Q6983">
        <v>10611.714</v>
      </c>
      <c r="R6983">
        <v>1195.8530000000001</v>
      </c>
      <c r="S6983">
        <v>2.4910000000000001</v>
      </c>
      <c r="T6983">
        <v>33</v>
      </c>
      <c r="U6983">
        <v>3623.797</v>
      </c>
      <c r="V6983">
        <v>19</v>
      </c>
      <c r="W6983">
        <v>1.8120000000000001</v>
      </c>
      <c r="X6983">
        <v>2.9279999999999999</v>
      </c>
      <c r="Y6983" s="8">
        <v>43412</v>
      </c>
    </row>
    <row r="6984" spans="1:25" x14ac:dyDescent="0.25">
      <c r="A6984">
        <v>-111.97847917</v>
      </c>
      <c r="B6984">
        <v>33.079474220000002</v>
      </c>
      <c r="C6984" t="s">
        <v>563</v>
      </c>
      <c r="D6984" t="s">
        <v>562</v>
      </c>
      <c r="E6984" t="s">
        <v>561</v>
      </c>
      <c r="F6984">
        <v>4462</v>
      </c>
      <c r="G6984">
        <v>179</v>
      </c>
      <c r="H6984">
        <v>13.333</v>
      </c>
      <c r="I6984">
        <v>2.7229999999999999</v>
      </c>
      <c r="J6984">
        <v>1</v>
      </c>
      <c r="K6984">
        <v>1172.365</v>
      </c>
      <c r="L6984" t="s">
        <v>560</v>
      </c>
      <c r="M6984" t="s">
        <v>559</v>
      </c>
      <c r="N6984" s="8">
        <v>43412</v>
      </c>
      <c r="O6984">
        <v>0</v>
      </c>
      <c r="P6984">
        <v>0</v>
      </c>
      <c r="Q6984">
        <v>11287.439</v>
      </c>
      <c r="R6984">
        <v>1241.3510000000001</v>
      </c>
      <c r="S6984">
        <v>2.5859999999999999</v>
      </c>
      <c r="T6984">
        <v>33</v>
      </c>
      <c r="U6984">
        <v>3761.67</v>
      </c>
      <c r="V6984">
        <v>19</v>
      </c>
      <c r="W6984">
        <v>1.857</v>
      </c>
      <c r="X6984">
        <v>3.0009999999999999</v>
      </c>
      <c r="Y6984" s="8">
        <v>43412</v>
      </c>
    </row>
    <row r="6985" spans="1:25" x14ac:dyDescent="0.25">
      <c r="A6985">
        <v>-111.97847883</v>
      </c>
      <c r="B6985">
        <v>33.079467219999998</v>
      </c>
      <c r="C6985" t="s">
        <v>563</v>
      </c>
      <c r="D6985" t="s">
        <v>562</v>
      </c>
      <c r="E6985" t="s">
        <v>561</v>
      </c>
      <c r="F6985">
        <v>4463</v>
      </c>
      <c r="G6985">
        <v>181</v>
      </c>
      <c r="H6985">
        <v>13.333</v>
      </c>
      <c r="I6985">
        <v>2.625</v>
      </c>
      <c r="J6985">
        <v>1</v>
      </c>
      <c r="K6985">
        <v>1172.4110000000001</v>
      </c>
      <c r="L6985" t="s">
        <v>560</v>
      </c>
      <c r="M6985" t="s">
        <v>559</v>
      </c>
      <c r="N6985" s="8">
        <v>43412</v>
      </c>
      <c r="O6985">
        <v>0</v>
      </c>
      <c r="P6985">
        <v>0</v>
      </c>
      <c r="Q6985">
        <v>12102.903</v>
      </c>
      <c r="R6985">
        <v>1380.9459999999999</v>
      </c>
      <c r="S6985">
        <v>2.8769999999999998</v>
      </c>
      <c r="T6985">
        <v>33</v>
      </c>
      <c r="U6985">
        <v>4184.6859999999997</v>
      </c>
      <c r="V6985">
        <v>19</v>
      </c>
      <c r="W6985">
        <v>1.79</v>
      </c>
      <c r="X6985">
        <v>2.8919999999999999</v>
      </c>
      <c r="Y6985" s="8">
        <v>43412</v>
      </c>
    </row>
    <row r="6986" spans="1:25" x14ac:dyDescent="0.25">
      <c r="A6986">
        <v>-111.97847849</v>
      </c>
      <c r="B6986">
        <v>33.079459210000003</v>
      </c>
      <c r="C6986" t="s">
        <v>563</v>
      </c>
      <c r="D6986" t="s">
        <v>562</v>
      </c>
      <c r="E6986" t="s">
        <v>561</v>
      </c>
      <c r="F6986">
        <v>4464</v>
      </c>
      <c r="G6986">
        <v>183</v>
      </c>
      <c r="H6986">
        <v>13.333</v>
      </c>
      <c r="I6986">
        <v>2.7229999999999999</v>
      </c>
      <c r="J6986">
        <v>1</v>
      </c>
      <c r="K6986">
        <v>1172.3489999999999</v>
      </c>
      <c r="L6986" t="s">
        <v>560</v>
      </c>
      <c r="M6986" t="s">
        <v>559</v>
      </c>
      <c r="N6986" s="8">
        <v>43412</v>
      </c>
      <c r="O6986">
        <v>0</v>
      </c>
      <c r="P6986">
        <v>0</v>
      </c>
      <c r="Q6986">
        <v>11090.085999999999</v>
      </c>
      <c r="R6986">
        <v>1219.6469999999999</v>
      </c>
      <c r="S6986">
        <v>2.5409999999999999</v>
      </c>
      <c r="T6986">
        <v>33</v>
      </c>
      <c r="U6986">
        <v>3695.9</v>
      </c>
      <c r="V6986">
        <v>19</v>
      </c>
      <c r="W6986">
        <v>1.857</v>
      </c>
      <c r="X6986">
        <v>3.0009999999999999</v>
      </c>
      <c r="Y6986" s="8">
        <v>43412</v>
      </c>
    </row>
    <row r="6987" spans="1:25" x14ac:dyDescent="0.25">
      <c r="A6987">
        <v>-111.97847934000001</v>
      </c>
      <c r="B6987">
        <v>33.07945222</v>
      </c>
      <c r="C6987" t="s">
        <v>563</v>
      </c>
      <c r="D6987" t="s">
        <v>562</v>
      </c>
      <c r="E6987" t="s">
        <v>561</v>
      </c>
      <c r="F6987">
        <v>4465</v>
      </c>
      <c r="G6987">
        <v>178</v>
      </c>
      <c r="H6987">
        <v>13.333</v>
      </c>
      <c r="I6987">
        <v>2.5590000000000002</v>
      </c>
      <c r="J6987">
        <v>1</v>
      </c>
      <c r="K6987">
        <v>1172.375</v>
      </c>
      <c r="L6987" t="s">
        <v>560</v>
      </c>
      <c r="M6987" t="s">
        <v>559</v>
      </c>
      <c r="N6987" s="8">
        <v>43412</v>
      </c>
      <c r="O6987">
        <v>0</v>
      </c>
      <c r="P6987">
        <v>0</v>
      </c>
      <c r="Q6987">
        <v>12588.105</v>
      </c>
      <c r="R6987">
        <v>1473.1369999999999</v>
      </c>
      <c r="S6987">
        <v>3.069</v>
      </c>
      <c r="T6987">
        <v>33</v>
      </c>
      <c r="U6987">
        <v>4464.05</v>
      </c>
      <c r="V6987">
        <v>19</v>
      </c>
      <c r="W6987">
        <v>1.7450000000000001</v>
      </c>
      <c r="X6987">
        <v>2.82</v>
      </c>
      <c r="Y6987" s="8">
        <v>43412</v>
      </c>
    </row>
    <row r="6988" spans="1:25" x14ac:dyDescent="0.25">
      <c r="A6988">
        <v>-111.97847899999999</v>
      </c>
      <c r="B6988">
        <v>33.079445229999997</v>
      </c>
      <c r="C6988" t="s">
        <v>563</v>
      </c>
      <c r="D6988" t="s">
        <v>562</v>
      </c>
      <c r="E6988" t="s">
        <v>561</v>
      </c>
      <c r="F6988">
        <v>4466</v>
      </c>
      <c r="G6988">
        <v>180</v>
      </c>
      <c r="H6988">
        <v>13.333</v>
      </c>
      <c r="I6988">
        <v>2.5259999999999998</v>
      </c>
      <c r="J6988">
        <v>1</v>
      </c>
      <c r="K6988">
        <v>1172.365</v>
      </c>
      <c r="L6988" t="s">
        <v>560</v>
      </c>
      <c r="M6988" t="s">
        <v>559</v>
      </c>
      <c r="N6988" s="8">
        <v>43412</v>
      </c>
      <c r="O6988">
        <v>0</v>
      </c>
      <c r="P6988">
        <v>0</v>
      </c>
      <c r="Q6988">
        <v>12841.805</v>
      </c>
      <c r="R6988">
        <v>1522.3430000000001</v>
      </c>
      <c r="S6988">
        <v>3.1720000000000002</v>
      </c>
      <c r="T6988">
        <v>33</v>
      </c>
      <c r="U6988">
        <v>4613.1620000000003</v>
      </c>
      <c r="V6988">
        <v>19</v>
      </c>
      <c r="W6988">
        <v>1.722</v>
      </c>
      <c r="X6988">
        <v>2.7839999999999998</v>
      </c>
      <c r="Y6988" s="8">
        <v>43412</v>
      </c>
    </row>
    <row r="6989" spans="1:25" x14ac:dyDescent="0.25">
      <c r="A6989">
        <v>-111.97847851</v>
      </c>
      <c r="B6989">
        <v>33.079438209999999</v>
      </c>
      <c r="C6989" t="s">
        <v>563</v>
      </c>
      <c r="D6989" t="s">
        <v>562</v>
      </c>
      <c r="E6989" t="s">
        <v>561</v>
      </c>
      <c r="F6989">
        <v>4467</v>
      </c>
      <c r="G6989">
        <v>177</v>
      </c>
      <c r="H6989">
        <v>13.333</v>
      </c>
      <c r="I6989">
        <v>2.5920000000000001</v>
      </c>
      <c r="J6989">
        <v>1</v>
      </c>
      <c r="K6989">
        <v>1172.3489999999999</v>
      </c>
      <c r="L6989" t="s">
        <v>560</v>
      </c>
      <c r="M6989" t="s">
        <v>559</v>
      </c>
      <c r="N6989" s="8">
        <v>43412</v>
      </c>
      <c r="O6989">
        <v>0</v>
      </c>
      <c r="P6989">
        <v>0</v>
      </c>
      <c r="Q6989">
        <v>14283.311</v>
      </c>
      <c r="R6989">
        <v>1650.3620000000001</v>
      </c>
      <c r="S6989">
        <v>3.4380000000000002</v>
      </c>
      <c r="T6989">
        <v>33</v>
      </c>
      <c r="U6989">
        <v>5001.0950000000003</v>
      </c>
      <c r="V6989">
        <v>19</v>
      </c>
      <c r="W6989">
        <v>1.7669999999999999</v>
      </c>
      <c r="X6989">
        <v>2.8559999999999999</v>
      </c>
      <c r="Y6989" s="8">
        <v>43412</v>
      </c>
    </row>
    <row r="6990" spans="1:25" x14ac:dyDescent="0.25">
      <c r="A6990">
        <v>-111.978478</v>
      </c>
      <c r="B6990">
        <v>33.079431229999997</v>
      </c>
      <c r="C6990" t="s">
        <v>563</v>
      </c>
      <c r="D6990" t="s">
        <v>562</v>
      </c>
      <c r="E6990" t="s">
        <v>561</v>
      </c>
      <c r="F6990">
        <v>4468</v>
      </c>
      <c r="G6990">
        <v>180</v>
      </c>
      <c r="H6990">
        <v>13.333</v>
      </c>
      <c r="I6990">
        <v>2.625</v>
      </c>
      <c r="J6990">
        <v>1</v>
      </c>
      <c r="K6990">
        <v>1172.3689999999999</v>
      </c>
      <c r="L6990" t="s">
        <v>560</v>
      </c>
      <c r="M6990" t="s">
        <v>559</v>
      </c>
      <c r="N6990" s="8">
        <v>43412</v>
      </c>
      <c r="O6990">
        <v>0</v>
      </c>
      <c r="P6990">
        <v>0</v>
      </c>
      <c r="Q6990">
        <v>15426.833000000001</v>
      </c>
      <c r="R6990">
        <v>1760.2080000000001</v>
      </c>
      <c r="S6990">
        <v>3.6669999999999998</v>
      </c>
      <c r="T6990">
        <v>33</v>
      </c>
      <c r="U6990">
        <v>5333.9650000000001</v>
      </c>
      <c r="V6990">
        <v>19</v>
      </c>
      <c r="W6990">
        <v>1.79</v>
      </c>
      <c r="X6990">
        <v>2.8919999999999999</v>
      </c>
      <c r="Y6990" s="8">
        <v>43412</v>
      </c>
    </row>
    <row r="6991" spans="1:25" x14ac:dyDescent="0.25">
      <c r="A6991">
        <v>-111.978478</v>
      </c>
      <c r="B6991">
        <v>33.079424230000001</v>
      </c>
      <c r="C6991" t="s">
        <v>563</v>
      </c>
      <c r="D6991" t="s">
        <v>562</v>
      </c>
      <c r="E6991" t="s">
        <v>561</v>
      </c>
      <c r="F6991">
        <v>4469</v>
      </c>
      <c r="G6991">
        <v>180</v>
      </c>
      <c r="H6991">
        <v>13.333</v>
      </c>
      <c r="I6991">
        <v>2.4279999999999999</v>
      </c>
      <c r="J6991">
        <v>1</v>
      </c>
      <c r="K6991">
        <v>1172.402</v>
      </c>
      <c r="L6991" t="s">
        <v>560</v>
      </c>
      <c r="M6991" t="s">
        <v>559</v>
      </c>
      <c r="N6991" s="8">
        <v>43412</v>
      </c>
      <c r="O6991">
        <v>0</v>
      </c>
      <c r="P6991">
        <v>0</v>
      </c>
      <c r="Q6991">
        <v>15353.521000000001</v>
      </c>
      <c r="R6991">
        <v>1893.885</v>
      </c>
      <c r="S6991">
        <v>3.9460000000000002</v>
      </c>
      <c r="T6991">
        <v>33</v>
      </c>
      <c r="U6991">
        <v>5739.0450000000001</v>
      </c>
      <c r="V6991">
        <v>19</v>
      </c>
      <c r="W6991">
        <v>1.655</v>
      </c>
      <c r="X6991">
        <v>2.6749999999999998</v>
      </c>
      <c r="Y6991" s="8">
        <v>43412</v>
      </c>
    </row>
    <row r="6992" spans="1:25" x14ac:dyDescent="0.25">
      <c r="A6992">
        <v>-111.97847883</v>
      </c>
      <c r="B6992">
        <v>33.079417220000003</v>
      </c>
      <c r="C6992" t="s">
        <v>563</v>
      </c>
      <c r="D6992" t="s">
        <v>562</v>
      </c>
      <c r="E6992" t="s">
        <v>561</v>
      </c>
      <c r="F6992">
        <v>4470</v>
      </c>
      <c r="G6992">
        <v>181</v>
      </c>
      <c r="H6992">
        <v>13.333</v>
      </c>
      <c r="I6992">
        <v>2.625</v>
      </c>
      <c r="J6992">
        <v>1</v>
      </c>
      <c r="K6992">
        <v>1172.4179999999999</v>
      </c>
      <c r="L6992" t="s">
        <v>560</v>
      </c>
      <c r="M6992" t="s">
        <v>559</v>
      </c>
      <c r="N6992" s="8">
        <v>43412</v>
      </c>
      <c r="O6992">
        <v>0</v>
      </c>
      <c r="P6992">
        <v>0</v>
      </c>
      <c r="Q6992">
        <v>14834.775</v>
      </c>
      <c r="R6992">
        <v>1692.654</v>
      </c>
      <c r="S6992">
        <v>3.5259999999999998</v>
      </c>
      <c r="T6992">
        <v>33</v>
      </c>
      <c r="U6992">
        <v>5129.2550000000001</v>
      </c>
      <c r="V6992">
        <v>19</v>
      </c>
      <c r="W6992">
        <v>1.79</v>
      </c>
      <c r="X6992">
        <v>2.8919999999999999</v>
      </c>
      <c r="Y6992" s="8">
        <v>43412</v>
      </c>
    </row>
    <row r="6993" spans="1:25" x14ac:dyDescent="0.25">
      <c r="A6993">
        <v>-111.97847865999999</v>
      </c>
      <c r="B6993">
        <v>33.079409220000002</v>
      </c>
      <c r="C6993" t="s">
        <v>563</v>
      </c>
      <c r="D6993" t="s">
        <v>562</v>
      </c>
      <c r="E6993" t="s">
        <v>561</v>
      </c>
      <c r="F6993">
        <v>4471</v>
      </c>
      <c r="G6993">
        <v>182</v>
      </c>
      <c r="H6993">
        <v>13.333</v>
      </c>
      <c r="I6993">
        <v>2.625</v>
      </c>
      <c r="J6993">
        <v>1</v>
      </c>
      <c r="K6993">
        <v>1172.4280000000001</v>
      </c>
      <c r="L6993" t="s">
        <v>560</v>
      </c>
      <c r="M6993" t="s">
        <v>559</v>
      </c>
      <c r="N6993" s="8">
        <v>43412</v>
      </c>
      <c r="O6993">
        <v>0</v>
      </c>
      <c r="P6993">
        <v>0</v>
      </c>
      <c r="Q6993">
        <v>14092.348</v>
      </c>
      <c r="R6993">
        <v>1607.943</v>
      </c>
      <c r="S6993">
        <v>3.35</v>
      </c>
      <c r="T6993">
        <v>33</v>
      </c>
      <c r="U6993">
        <v>4872.5540000000001</v>
      </c>
      <c r="V6993">
        <v>19</v>
      </c>
      <c r="W6993">
        <v>1.79</v>
      </c>
      <c r="X6993">
        <v>2.8919999999999999</v>
      </c>
      <c r="Y6993" s="8">
        <v>43412</v>
      </c>
    </row>
    <row r="6994" spans="1:25" x14ac:dyDescent="0.25">
      <c r="A6994">
        <v>-111.97847968000001</v>
      </c>
      <c r="B6994">
        <v>33.079402209999998</v>
      </c>
      <c r="C6994" t="s">
        <v>563</v>
      </c>
      <c r="D6994" t="s">
        <v>562</v>
      </c>
      <c r="E6994" t="s">
        <v>561</v>
      </c>
      <c r="F6994">
        <v>4472</v>
      </c>
      <c r="G6994">
        <v>176</v>
      </c>
      <c r="H6994">
        <v>13.333</v>
      </c>
      <c r="I6994">
        <v>2.8220000000000001</v>
      </c>
      <c r="J6994">
        <v>1</v>
      </c>
      <c r="K6994">
        <v>1172.405</v>
      </c>
      <c r="L6994" t="s">
        <v>560</v>
      </c>
      <c r="M6994" t="s">
        <v>559</v>
      </c>
      <c r="N6994" s="8">
        <v>43412</v>
      </c>
      <c r="O6994">
        <v>0</v>
      </c>
      <c r="P6994">
        <v>0</v>
      </c>
      <c r="Q6994">
        <v>14213.523999999999</v>
      </c>
      <c r="R6994">
        <v>1508.623</v>
      </c>
      <c r="S6994">
        <v>3.1429999999999998</v>
      </c>
      <c r="T6994">
        <v>33</v>
      </c>
      <c r="U6994">
        <v>4571.5839999999998</v>
      </c>
      <c r="V6994">
        <v>19</v>
      </c>
      <c r="W6994">
        <v>1.9239999999999999</v>
      </c>
      <c r="X6994">
        <v>3.109</v>
      </c>
      <c r="Y6994" s="8">
        <v>43412</v>
      </c>
    </row>
    <row r="6995" spans="1:25" x14ac:dyDescent="0.25">
      <c r="A6995">
        <v>-111.97847729999999</v>
      </c>
      <c r="B6995">
        <v>33.079395099999999</v>
      </c>
      <c r="C6995" t="s">
        <v>563</v>
      </c>
      <c r="D6995" t="s">
        <v>562</v>
      </c>
      <c r="E6995" t="s">
        <v>561</v>
      </c>
      <c r="F6995">
        <v>4473</v>
      </c>
      <c r="G6995">
        <v>190</v>
      </c>
      <c r="H6995">
        <v>13.333</v>
      </c>
      <c r="I6995">
        <v>2.4609999999999999</v>
      </c>
      <c r="J6995">
        <v>1</v>
      </c>
      <c r="K6995">
        <v>1172.4280000000001</v>
      </c>
      <c r="L6995" t="s">
        <v>560</v>
      </c>
      <c r="M6995" t="s">
        <v>559</v>
      </c>
      <c r="N6995" s="8">
        <v>43412</v>
      </c>
      <c r="O6995">
        <v>0</v>
      </c>
      <c r="P6995">
        <v>0</v>
      </c>
      <c r="Q6995">
        <v>13868.501</v>
      </c>
      <c r="R6995">
        <v>1687.896</v>
      </c>
      <c r="S6995">
        <v>3.516</v>
      </c>
      <c r="T6995">
        <v>33</v>
      </c>
      <c r="U6995">
        <v>5114.835</v>
      </c>
      <c r="V6995">
        <v>19</v>
      </c>
      <c r="W6995">
        <v>1.6779999999999999</v>
      </c>
      <c r="X6995">
        <v>2.7109999999999999</v>
      </c>
      <c r="Y6995" s="8">
        <v>43412</v>
      </c>
    </row>
    <row r="6996" spans="1:25" x14ac:dyDescent="0.25">
      <c r="A6996">
        <v>-111.97847934000001</v>
      </c>
      <c r="B6996">
        <v>33.079388219999998</v>
      </c>
      <c r="C6996" t="s">
        <v>563</v>
      </c>
      <c r="D6996" t="s">
        <v>562</v>
      </c>
      <c r="E6996" t="s">
        <v>561</v>
      </c>
      <c r="F6996">
        <v>4474</v>
      </c>
      <c r="G6996">
        <v>178</v>
      </c>
      <c r="H6996">
        <v>13.333</v>
      </c>
      <c r="I6996">
        <v>2.625</v>
      </c>
      <c r="J6996">
        <v>1</v>
      </c>
      <c r="K6996">
        <v>1172.365</v>
      </c>
      <c r="L6996" t="s">
        <v>560</v>
      </c>
      <c r="M6996" t="s">
        <v>559</v>
      </c>
      <c r="N6996" s="8">
        <v>43412</v>
      </c>
      <c r="O6996">
        <v>0</v>
      </c>
      <c r="P6996">
        <v>0</v>
      </c>
      <c r="Q6996">
        <v>12660.26</v>
      </c>
      <c r="R6996">
        <v>1444.5409999999999</v>
      </c>
      <c r="S6996">
        <v>3.0089999999999999</v>
      </c>
      <c r="T6996">
        <v>33</v>
      </c>
      <c r="U6996">
        <v>4377.3969999999999</v>
      </c>
      <c r="V6996">
        <v>19</v>
      </c>
      <c r="W6996">
        <v>1.79</v>
      </c>
      <c r="X6996">
        <v>2.8919999999999999</v>
      </c>
      <c r="Y6996" s="8">
        <v>43412</v>
      </c>
    </row>
    <row r="6997" spans="1:25" x14ac:dyDescent="0.25">
      <c r="A6997">
        <v>-111.97847934000001</v>
      </c>
      <c r="B6997">
        <v>33.079380219999997</v>
      </c>
      <c r="C6997" t="s">
        <v>563</v>
      </c>
      <c r="D6997" t="s">
        <v>562</v>
      </c>
      <c r="E6997" t="s">
        <v>561</v>
      </c>
      <c r="F6997">
        <v>4475</v>
      </c>
      <c r="G6997">
        <v>178</v>
      </c>
      <c r="H6997">
        <v>13.333</v>
      </c>
      <c r="I6997">
        <v>2.7559999999999998</v>
      </c>
      <c r="J6997">
        <v>1</v>
      </c>
      <c r="K6997">
        <v>1172.3230000000001</v>
      </c>
      <c r="L6997" t="s">
        <v>560</v>
      </c>
      <c r="M6997" t="s">
        <v>559</v>
      </c>
      <c r="N6997" s="8">
        <v>43412</v>
      </c>
      <c r="O6997">
        <v>0</v>
      </c>
      <c r="P6997">
        <v>0</v>
      </c>
      <c r="Q6997">
        <v>13571.453</v>
      </c>
      <c r="R6997">
        <v>1474.77</v>
      </c>
      <c r="S6997">
        <v>3.0720000000000001</v>
      </c>
      <c r="T6997">
        <v>33</v>
      </c>
      <c r="U6997">
        <v>4469.0010000000002</v>
      </c>
      <c r="V6997">
        <v>19</v>
      </c>
      <c r="W6997">
        <v>1.879</v>
      </c>
      <c r="X6997">
        <v>3.0369999999999999</v>
      </c>
      <c r="Y6997" s="8">
        <v>43412</v>
      </c>
    </row>
    <row r="6998" spans="1:25" x14ac:dyDescent="0.25">
      <c r="A6998">
        <v>-111.97847865999999</v>
      </c>
      <c r="B6998">
        <v>33.079373220000001</v>
      </c>
      <c r="C6998" t="s">
        <v>563</v>
      </c>
      <c r="D6998" t="s">
        <v>562</v>
      </c>
      <c r="E6998" t="s">
        <v>561</v>
      </c>
      <c r="F6998">
        <v>4476</v>
      </c>
      <c r="G6998">
        <v>182</v>
      </c>
      <c r="H6998">
        <v>13.333</v>
      </c>
      <c r="I6998">
        <v>2.4929999999999999</v>
      </c>
      <c r="J6998">
        <v>1</v>
      </c>
      <c r="K6998">
        <v>1172.3620000000001</v>
      </c>
      <c r="L6998" t="s">
        <v>560</v>
      </c>
      <c r="M6998" t="s">
        <v>559</v>
      </c>
      <c r="N6998" s="8">
        <v>43412</v>
      </c>
      <c r="O6998">
        <v>0</v>
      </c>
      <c r="P6998">
        <v>0</v>
      </c>
      <c r="Q6998">
        <v>13174.269</v>
      </c>
      <c r="R6998">
        <v>1582.3050000000001</v>
      </c>
      <c r="S6998">
        <v>3.2959999999999998</v>
      </c>
      <c r="T6998">
        <v>33</v>
      </c>
      <c r="U6998">
        <v>4794.8639999999996</v>
      </c>
      <c r="V6998">
        <v>19</v>
      </c>
      <c r="W6998">
        <v>1.7</v>
      </c>
      <c r="X6998">
        <v>2.7480000000000002</v>
      </c>
      <c r="Y6998" s="8">
        <v>43412</v>
      </c>
    </row>
    <row r="6999" spans="1:25" x14ac:dyDescent="0.25">
      <c r="A6999">
        <v>-111.97847883</v>
      </c>
      <c r="B6999">
        <v>33.079366219999997</v>
      </c>
      <c r="C6999" t="s">
        <v>563</v>
      </c>
      <c r="D6999" t="s">
        <v>562</v>
      </c>
      <c r="E6999" t="s">
        <v>561</v>
      </c>
      <c r="F6999">
        <v>4477</v>
      </c>
      <c r="G6999">
        <v>181</v>
      </c>
      <c r="H6999">
        <v>13.333</v>
      </c>
      <c r="I6999">
        <v>2.657</v>
      </c>
      <c r="J6999">
        <v>1</v>
      </c>
      <c r="K6999">
        <v>1172.3720000000001</v>
      </c>
      <c r="L6999" t="s">
        <v>560</v>
      </c>
      <c r="M6999" t="s">
        <v>559</v>
      </c>
      <c r="N6999" s="8">
        <v>43412</v>
      </c>
      <c r="O6999">
        <v>0</v>
      </c>
      <c r="P6999">
        <v>0</v>
      </c>
      <c r="Q6999">
        <v>14270.312</v>
      </c>
      <c r="R6999">
        <v>1608.1469999999999</v>
      </c>
      <c r="S6999">
        <v>3.35</v>
      </c>
      <c r="T6999">
        <v>33</v>
      </c>
      <c r="U6999">
        <v>4873.1729999999998</v>
      </c>
      <c r="V6999">
        <v>19</v>
      </c>
      <c r="W6999">
        <v>1.8120000000000001</v>
      </c>
      <c r="X6999">
        <v>2.9279999999999999</v>
      </c>
      <c r="Y6999" s="8">
        <v>43412</v>
      </c>
    </row>
    <row r="7000" spans="1:25" x14ac:dyDescent="0.25">
      <c r="A7000">
        <v>-111.97847934000001</v>
      </c>
      <c r="B7000">
        <v>33.079359220000001</v>
      </c>
      <c r="C7000" t="s">
        <v>563</v>
      </c>
      <c r="D7000" t="s">
        <v>562</v>
      </c>
      <c r="E7000" t="s">
        <v>561</v>
      </c>
      <c r="F7000">
        <v>4478</v>
      </c>
      <c r="G7000">
        <v>178</v>
      </c>
      <c r="H7000">
        <v>13.333</v>
      </c>
      <c r="I7000">
        <v>2.5920000000000001</v>
      </c>
      <c r="J7000">
        <v>1</v>
      </c>
      <c r="K7000">
        <v>1172.3920000000001</v>
      </c>
      <c r="L7000" t="s">
        <v>560</v>
      </c>
      <c r="M7000" t="s">
        <v>559</v>
      </c>
      <c r="N7000" s="8">
        <v>43412</v>
      </c>
      <c r="O7000">
        <v>0</v>
      </c>
      <c r="P7000">
        <v>0</v>
      </c>
      <c r="Q7000">
        <v>14522.525</v>
      </c>
      <c r="R7000">
        <v>1678.001</v>
      </c>
      <c r="S7000">
        <v>3.496</v>
      </c>
      <c r="T7000">
        <v>33</v>
      </c>
      <c r="U7000">
        <v>5084.8530000000001</v>
      </c>
      <c r="V7000">
        <v>19</v>
      </c>
      <c r="W7000">
        <v>1.7669999999999999</v>
      </c>
      <c r="X7000">
        <v>2.8559999999999999</v>
      </c>
      <c r="Y7000" s="8">
        <v>43412</v>
      </c>
    </row>
    <row r="7001" spans="1:25" x14ac:dyDescent="0.25">
      <c r="A7001">
        <v>-111.97847899999999</v>
      </c>
      <c r="B7001">
        <v>33.079352229999998</v>
      </c>
      <c r="C7001" t="s">
        <v>563</v>
      </c>
      <c r="D7001" t="s">
        <v>562</v>
      </c>
      <c r="E7001" t="s">
        <v>561</v>
      </c>
      <c r="F7001">
        <v>4479</v>
      </c>
      <c r="G7001">
        <v>180</v>
      </c>
      <c r="H7001">
        <v>13.333</v>
      </c>
      <c r="I7001">
        <v>2.4929999999999999</v>
      </c>
      <c r="J7001">
        <v>1</v>
      </c>
      <c r="K7001">
        <v>1172.3820000000001</v>
      </c>
      <c r="L7001" t="s">
        <v>560</v>
      </c>
      <c r="M7001" t="s">
        <v>559</v>
      </c>
      <c r="N7001" s="8">
        <v>43412</v>
      </c>
      <c r="O7001">
        <v>0</v>
      </c>
      <c r="P7001">
        <v>0</v>
      </c>
      <c r="Q7001">
        <v>13938.453</v>
      </c>
      <c r="R7001">
        <v>1674.088</v>
      </c>
      <c r="S7001">
        <v>3.488</v>
      </c>
      <c r="T7001">
        <v>33</v>
      </c>
      <c r="U7001">
        <v>5072.9939999999997</v>
      </c>
      <c r="V7001">
        <v>19</v>
      </c>
      <c r="W7001">
        <v>1.7</v>
      </c>
      <c r="X7001">
        <v>2.7480000000000002</v>
      </c>
      <c r="Y7001" s="8">
        <v>43412</v>
      </c>
    </row>
    <row r="7002" spans="1:25" x14ac:dyDescent="0.25">
      <c r="A7002">
        <v>-111.97847883</v>
      </c>
      <c r="B7002">
        <v>33.079344220000003</v>
      </c>
      <c r="C7002" t="s">
        <v>563</v>
      </c>
      <c r="D7002" t="s">
        <v>562</v>
      </c>
      <c r="E7002" t="s">
        <v>561</v>
      </c>
      <c r="F7002">
        <v>4480</v>
      </c>
      <c r="G7002">
        <v>181</v>
      </c>
      <c r="H7002">
        <v>13.333</v>
      </c>
      <c r="I7002">
        <v>2.657</v>
      </c>
      <c r="J7002">
        <v>1</v>
      </c>
      <c r="K7002">
        <v>1172.3920000000001</v>
      </c>
      <c r="L7002" t="s">
        <v>560</v>
      </c>
      <c r="M7002" t="s">
        <v>559</v>
      </c>
      <c r="N7002" s="8">
        <v>43412</v>
      </c>
      <c r="O7002">
        <v>0</v>
      </c>
      <c r="P7002">
        <v>0</v>
      </c>
      <c r="Q7002">
        <v>14873.772000000001</v>
      </c>
      <c r="R7002">
        <v>1676.152</v>
      </c>
      <c r="S7002">
        <v>3.492</v>
      </c>
      <c r="T7002">
        <v>33</v>
      </c>
      <c r="U7002">
        <v>5079.2479999999996</v>
      </c>
      <c r="V7002">
        <v>19</v>
      </c>
      <c r="W7002">
        <v>1.8120000000000001</v>
      </c>
      <c r="X7002">
        <v>2.9279999999999999</v>
      </c>
      <c r="Y7002" s="8">
        <v>43412</v>
      </c>
    </row>
    <row r="7003" spans="1:25" x14ac:dyDescent="0.25">
      <c r="A7003">
        <v>-111.97847831999999</v>
      </c>
      <c r="B7003">
        <v>33.079337209999998</v>
      </c>
      <c r="C7003" t="s">
        <v>563</v>
      </c>
      <c r="D7003" t="s">
        <v>562</v>
      </c>
      <c r="E7003" t="s">
        <v>561</v>
      </c>
      <c r="F7003">
        <v>4481</v>
      </c>
      <c r="G7003">
        <v>184</v>
      </c>
      <c r="H7003">
        <v>13.333</v>
      </c>
      <c r="I7003">
        <v>2.7890000000000001</v>
      </c>
      <c r="J7003">
        <v>1</v>
      </c>
      <c r="K7003">
        <v>1172.3489999999999</v>
      </c>
      <c r="L7003" t="s">
        <v>560</v>
      </c>
      <c r="M7003" t="s">
        <v>559</v>
      </c>
      <c r="N7003" s="8">
        <v>43412</v>
      </c>
      <c r="O7003">
        <v>0</v>
      </c>
      <c r="P7003">
        <v>0</v>
      </c>
      <c r="Q7003">
        <v>13454.737999999999</v>
      </c>
      <c r="R7003">
        <v>1444.886</v>
      </c>
      <c r="S7003">
        <v>3.01</v>
      </c>
      <c r="T7003">
        <v>33</v>
      </c>
      <c r="U7003">
        <v>4378.4430000000002</v>
      </c>
      <c r="V7003">
        <v>19</v>
      </c>
      <c r="W7003">
        <v>1.901</v>
      </c>
      <c r="X7003">
        <v>3.073</v>
      </c>
      <c r="Y7003" s="8">
        <v>43412</v>
      </c>
    </row>
    <row r="7004" spans="1:25" x14ac:dyDescent="0.25">
      <c r="A7004">
        <v>-111.97847883</v>
      </c>
      <c r="B7004">
        <v>33.079330220000003</v>
      </c>
      <c r="C7004" t="s">
        <v>563</v>
      </c>
      <c r="D7004" t="s">
        <v>562</v>
      </c>
      <c r="E7004" t="s">
        <v>561</v>
      </c>
      <c r="F7004">
        <v>4482</v>
      </c>
      <c r="G7004">
        <v>181</v>
      </c>
      <c r="H7004">
        <v>13.333</v>
      </c>
      <c r="I7004">
        <v>2.4929999999999999</v>
      </c>
      <c r="J7004">
        <v>1</v>
      </c>
      <c r="K7004">
        <v>1172.3520000000001</v>
      </c>
      <c r="L7004" t="s">
        <v>560</v>
      </c>
      <c r="M7004" t="s">
        <v>559</v>
      </c>
      <c r="N7004" s="8">
        <v>43412</v>
      </c>
      <c r="O7004">
        <v>0</v>
      </c>
      <c r="P7004">
        <v>0</v>
      </c>
      <c r="Q7004">
        <v>15409.373</v>
      </c>
      <c r="R7004">
        <v>1850.7539999999999</v>
      </c>
      <c r="S7004">
        <v>3.8559999999999999</v>
      </c>
      <c r="T7004">
        <v>33</v>
      </c>
      <c r="U7004">
        <v>5608.3450000000003</v>
      </c>
      <c r="V7004">
        <v>19</v>
      </c>
      <c r="W7004">
        <v>1.7</v>
      </c>
      <c r="X7004">
        <v>2.7480000000000002</v>
      </c>
      <c r="Y7004" s="8">
        <v>43412</v>
      </c>
    </row>
    <row r="7005" spans="1:25" x14ac:dyDescent="0.25">
      <c r="A7005">
        <v>-111.97847917</v>
      </c>
      <c r="B7005">
        <v>33.079323219999999</v>
      </c>
      <c r="C7005" t="s">
        <v>563</v>
      </c>
      <c r="D7005" t="s">
        <v>562</v>
      </c>
      <c r="E7005" t="s">
        <v>561</v>
      </c>
      <c r="F7005">
        <v>4483</v>
      </c>
      <c r="G7005">
        <v>179</v>
      </c>
      <c r="H7005">
        <v>13.333</v>
      </c>
      <c r="I7005">
        <v>2.69</v>
      </c>
      <c r="J7005">
        <v>1</v>
      </c>
      <c r="K7005">
        <v>1172.3620000000001</v>
      </c>
      <c r="L7005" t="s">
        <v>560</v>
      </c>
      <c r="M7005" t="s">
        <v>559</v>
      </c>
      <c r="N7005" s="8">
        <v>43412</v>
      </c>
      <c r="O7005">
        <v>0</v>
      </c>
      <c r="P7005">
        <v>0</v>
      </c>
      <c r="Q7005">
        <v>12742.275</v>
      </c>
      <c r="R7005">
        <v>1418.4380000000001</v>
      </c>
      <c r="S7005">
        <v>2.9550000000000001</v>
      </c>
      <c r="T7005">
        <v>33</v>
      </c>
      <c r="U7005">
        <v>4298.2969999999996</v>
      </c>
      <c r="V7005">
        <v>19</v>
      </c>
      <c r="W7005">
        <v>1.8340000000000001</v>
      </c>
      <c r="X7005">
        <v>2.964</v>
      </c>
      <c r="Y7005" s="8">
        <v>43412</v>
      </c>
    </row>
    <row r="7006" spans="1:25" x14ac:dyDescent="0.25">
      <c r="A7006">
        <v>-111.97847917</v>
      </c>
      <c r="B7006">
        <v>33.079316220000003</v>
      </c>
      <c r="C7006" t="s">
        <v>563</v>
      </c>
      <c r="D7006" t="s">
        <v>562</v>
      </c>
      <c r="E7006" t="s">
        <v>561</v>
      </c>
      <c r="F7006">
        <v>4484</v>
      </c>
      <c r="G7006">
        <v>179</v>
      </c>
      <c r="H7006">
        <v>13.333</v>
      </c>
      <c r="I7006">
        <v>2.4279999999999999</v>
      </c>
      <c r="J7006">
        <v>1</v>
      </c>
      <c r="K7006">
        <v>1172.3879999999999</v>
      </c>
      <c r="L7006" t="s">
        <v>560</v>
      </c>
      <c r="M7006" t="s">
        <v>559</v>
      </c>
      <c r="N7006" s="8">
        <v>43412</v>
      </c>
      <c r="O7006">
        <v>0</v>
      </c>
      <c r="P7006">
        <v>0</v>
      </c>
      <c r="Q7006">
        <v>14812.633</v>
      </c>
      <c r="R7006">
        <v>1827.165</v>
      </c>
      <c r="S7006">
        <v>3.8069999999999999</v>
      </c>
      <c r="T7006">
        <v>33</v>
      </c>
      <c r="U7006">
        <v>5536.8639999999996</v>
      </c>
      <c r="V7006">
        <v>19</v>
      </c>
      <c r="W7006">
        <v>1.655</v>
      </c>
      <c r="X7006">
        <v>2.6749999999999998</v>
      </c>
      <c r="Y7006" s="8">
        <v>43412</v>
      </c>
    </row>
    <row r="7007" spans="1:25" x14ac:dyDescent="0.25">
      <c r="A7007">
        <v>-111.97847899999999</v>
      </c>
      <c r="B7007">
        <v>33.07930923</v>
      </c>
      <c r="C7007" t="s">
        <v>563</v>
      </c>
      <c r="D7007" t="s">
        <v>562</v>
      </c>
      <c r="E7007" t="s">
        <v>561</v>
      </c>
      <c r="F7007">
        <v>4485</v>
      </c>
      <c r="G7007">
        <v>180</v>
      </c>
      <c r="H7007">
        <v>13.333</v>
      </c>
      <c r="I7007">
        <v>2.7559999999999998</v>
      </c>
      <c r="J7007">
        <v>1</v>
      </c>
      <c r="K7007">
        <v>1172.346</v>
      </c>
      <c r="L7007" t="s">
        <v>560</v>
      </c>
      <c r="M7007" t="s">
        <v>559</v>
      </c>
      <c r="N7007" s="8">
        <v>43412</v>
      </c>
      <c r="O7007">
        <v>0</v>
      </c>
      <c r="P7007">
        <v>0</v>
      </c>
      <c r="Q7007">
        <v>13790.948</v>
      </c>
      <c r="R7007">
        <v>1498.6220000000001</v>
      </c>
      <c r="S7007">
        <v>3.1219999999999999</v>
      </c>
      <c r="T7007">
        <v>33</v>
      </c>
      <c r="U7007">
        <v>4541.2790000000005</v>
      </c>
      <c r="V7007">
        <v>19</v>
      </c>
      <c r="W7007">
        <v>1.879</v>
      </c>
      <c r="X7007">
        <v>3.0369999999999999</v>
      </c>
      <c r="Y7007" s="8">
        <v>43412</v>
      </c>
    </row>
    <row r="7008" spans="1:25" x14ac:dyDescent="0.25">
      <c r="A7008">
        <v>-111.97847883</v>
      </c>
      <c r="B7008">
        <v>33.079301219999998</v>
      </c>
      <c r="C7008" t="s">
        <v>563</v>
      </c>
      <c r="D7008" t="s">
        <v>562</v>
      </c>
      <c r="E7008" t="s">
        <v>561</v>
      </c>
      <c r="F7008">
        <v>4486</v>
      </c>
      <c r="G7008">
        <v>181</v>
      </c>
      <c r="H7008">
        <v>13.333</v>
      </c>
      <c r="I7008">
        <v>2.395</v>
      </c>
      <c r="J7008">
        <v>1</v>
      </c>
      <c r="K7008">
        <v>1172.3689999999999</v>
      </c>
      <c r="L7008" t="s">
        <v>560</v>
      </c>
      <c r="M7008" t="s">
        <v>559</v>
      </c>
      <c r="N7008" s="8">
        <v>43412</v>
      </c>
      <c r="O7008">
        <v>0</v>
      </c>
      <c r="P7008">
        <v>0</v>
      </c>
      <c r="Q7008">
        <v>13487.620999999999</v>
      </c>
      <c r="R7008">
        <v>1686.5129999999999</v>
      </c>
      <c r="S7008">
        <v>3.5139999999999998</v>
      </c>
      <c r="T7008">
        <v>33</v>
      </c>
      <c r="U7008">
        <v>5110.6459999999997</v>
      </c>
      <c r="V7008">
        <v>19</v>
      </c>
      <c r="W7008">
        <v>1.633</v>
      </c>
      <c r="X7008">
        <v>2.6389999999999998</v>
      </c>
      <c r="Y7008" s="8">
        <v>43412</v>
      </c>
    </row>
    <row r="7009" spans="1:25" x14ac:dyDescent="0.25">
      <c r="A7009">
        <v>-111.97847883</v>
      </c>
      <c r="B7009">
        <v>33.079294220000001</v>
      </c>
      <c r="C7009" t="s">
        <v>563</v>
      </c>
      <c r="D7009" t="s">
        <v>562</v>
      </c>
      <c r="E7009" t="s">
        <v>561</v>
      </c>
      <c r="F7009">
        <v>4487</v>
      </c>
      <c r="G7009">
        <v>181</v>
      </c>
      <c r="H7009">
        <v>13.333</v>
      </c>
      <c r="I7009">
        <v>2.625</v>
      </c>
      <c r="J7009">
        <v>1</v>
      </c>
      <c r="K7009">
        <v>1172.375</v>
      </c>
      <c r="L7009" t="s">
        <v>560</v>
      </c>
      <c r="M7009" t="s">
        <v>559</v>
      </c>
      <c r="N7009" s="8">
        <v>43412</v>
      </c>
      <c r="O7009">
        <v>0</v>
      </c>
      <c r="P7009">
        <v>0</v>
      </c>
      <c r="Q7009">
        <v>13259.589</v>
      </c>
      <c r="R7009">
        <v>1512.925</v>
      </c>
      <c r="S7009">
        <v>3.1520000000000001</v>
      </c>
      <c r="T7009">
        <v>33</v>
      </c>
      <c r="U7009">
        <v>4584.6210000000001</v>
      </c>
      <c r="V7009">
        <v>19</v>
      </c>
      <c r="W7009">
        <v>1.79</v>
      </c>
      <c r="X7009">
        <v>2.8919999999999999</v>
      </c>
      <c r="Y7009" s="8">
        <v>43412</v>
      </c>
    </row>
    <row r="7010" spans="1:25" x14ac:dyDescent="0.25">
      <c r="A7010">
        <v>-111.97847917</v>
      </c>
      <c r="B7010">
        <v>33.079287219999998</v>
      </c>
      <c r="C7010" t="s">
        <v>563</v>
      </c>
      <c r="D7010" t="s">
        <v>562</v>
      </c>
      <c r="E7010" t="s">
        <v>561</v>
      </c>
      <c r="F7010">
        <v>4488</v>
      </c>
      <c r="G7010">
        <v>179</v>
      </c>
      <c r="H7010">
        <v>13.333</v>
      </c>
      <c r="I7010">
        <v>2.7890000000000001</v>
      </c>
      <c r="J7010">
        <v>1</v>
      </c>
      <c r="K7010">
        <v>1172.3520000000001</v>
      </c>
      <c r="L7010" t="s">
        <v>560</v>
      </c>
      <c r="M7010" t="s">
        <v>559</v>
      </c>
      <c r="N7010" s="8">
        <v>43412</v>
      </c>
      <c r="O7010">
        <v>0</v>
      </c>
      <c r="P7010">
        <v>0</v>
      </c>
      <c r="Q7010">
        <v>12008.495000000001</v>
      </c>
      <c r="R7010">
        <v>1289.576</v>
      </c>
      <c r="S7010">
        <v>2.6869999999999998</v>
      </c>
      <c r="T7010">
        <v>33</v>
      </c>
      <c r="U7010">
        <v>3907.806</v>
      </c>
      <c r="V7010">
        <v>19</v>
      </c>
      <c r="W7010">
        <v>1.901</v>
      </c>
      <c r="X7010">
        <v>3.073</v>
      </c>
      <c r="Y7010" s="8">
        <v>43412</v>
      </c>
    </row>
    <row r="7011" spans="1:25" x14ac:dyDescent="0.25">
      <c r="A7011">
        <v>-111.97847849</v>
      </c>
      <c r="B7011">
        <v>33.07928021</v>
      </c>
      <c r="C7011" t="s">
        <v>563</v>
      </c>
      <c r="D7011" t="s">
        <v>562</v>
      </c>
      <c r="E7011" t="s">
        <v>561</v>
      </c>
      <c r="F7011">
        <v>4489</v>
      </c>
      <c r="G7011">
        <v>183</v>
      </c>
      <c r="H7011">
        <v>13.333</v>
      </c>
      <c r="I7011">
        <v>2.7890000000000001</v>
      </c>
      <c r="J7011">
        <v>1</v>
      </c>
      <c r="K7011">
        <v>1172.3789999999999</v>
      </c>
      <c r="L7011" t="s">
        <v>560</v>
      </c>
      <c r="M7011" t="s">
        <v>559</v>
      </c>
      <c r="N7011" s="8">
        <v>43412</v>
      </c>
      <c r="O7011">
        <v>0</v>
      </c>
      <c r="P7011">
        <v>0</v>
      </c>
      <c r="Q7011">
        <v>11303.357</v>
      </c>
      <c r="R7011">
        <v>1213.8520000000001</v>
      </c>
      <c r="S7011">
        <v>2.5289999999999999</v>
      </c>
      <c r="T7011">
        <v>33</v>
      </c>
      <c r="U7011">
        <v>3678.34</v>
      </c>
      <c r="V7011">
        <v>19</v>
      </c>
      <c r="W7011">
        <v>1.901</v>
      </c>
      <c r="X7011">
        <v>3.073</v>
      </c>
      <c r="Y7011" s="8">
        <v>43412</v>
      </c>
    </row>
    <row r="7012" spans="1:25" x14ac:dyDescent="0.25">
      <c r="A7012">
        <v>-111.97847934000001</v>
      </c>
      <c r="B7012">
        <v>33.07927222</v>
      </c>
      <c r="C7012" t="s">
        <v>563</v>
      </c>
      <c r="D7012" t="s">
        <v>562</v>
      </c>
      <c r="E7012" t="s">
        <v>561</v>
      </c>
      <c r="F7012">
        <v>4490</v>
      </c>
      <c r="G7012">
        <v>178</v>
      </c>
      <c r="H7012">
        <v>13.333</v>
      </c>
      <c r="I7012">
        <v>2.7890000000000001</v>
      </c>
      <c r="J7012">
        <v>1</v>
      </c>
      <c r="K7012">
        <v>1172.3879999999999</v>
      </c>
      <c r="L7012" t="s">
        <v>560</v>
      </c>
      <c r="M7012" t="s">
        <v>559</v>
      </c>
      <c r="N7012" s="8">
        <v>43412</v>
      </c>
      <c r="O7012">
        <v>0</v>
      </c>
      <c r="P7012">
        <v>0</v>
      </c>
      <c r="Q7012">
        <v>11400.188</v>
      </c>
      <c r="R7012">
        <v>1224.251</v>
      </c>
      <c r="S7012">
        <v>2.5510000000000002</v>
      </c>
      <c r="T7012">
        <v>33</v>
      </c>
      <c r="U7012">
        <v>3709.8510000000001</v>
      </c>
      <c r="V7012">
        <v>19</v>
      </c>
      <c r="W7012">
        <v>1.901</v>
      </c>
      <c r="X7012">
        <v>3.073</v>
      </c>
      <c r="Y7012" s="8">
        <v>43412</v>
      </c>
    </row>
    <row r="7013" spans="1:25" x14ac:dyDescent="0.25">
      <c r="A7013">
        <v>-111.97847932000001</v>
      </c>
      <c r="B7013">
        <v>33.079265210000003</v>
      </c>
      <c r="C7013" t="s">
        <v>563</v>
      </c>
      <c r="D7013" t="s">
        <v>562</v>
      </c>
      <c r="E7013" t="s">
        <v>561</v>
      </c>
      <c r="F7013">
        <v>4491</v>
      </c>
      <c r="G7013">
        <v>184</v>
      </c>
      <c r="H7013">
        <v>13.333</v>
      </c>
      <c r="I7013">
        <v>2.395</v>
      </c>
      <c r="J7013">
        <v>1</v>
      </c>
      <c r="K7013">
        <v>1172.4280000000001</v>
      </c>
      <c r="L7013" t="s">
        <v>560</v>
      </c>
      <c r="M7013" t="s">
        <v>559</v>
      </c>
      <c r="N7013" s="8">
        <v>43412</v>
      </c>
      <c r="O7013">
        <v>0</v>
      </c>
      <c r="P7013">
        <v>0</v>
      </c>
      <c r="Q7013">
        <v>9182.49</v>
      </c>
      <c r="R7013">
        <v>1148.193</v>
      </c>
      <c r="S7013">
        <v>2.3919999999999999</v>
      </c>
      <c r="T7013">
        <v>33</v>
      </c>
      <c r="U7013">
        <v>3479.373</v>
      </c>
      <c r="V7013">
        <v>19</v>
      </c>
      <c r="W7013">
        <v>1.633</v>
      </c>
      <c r="X7013">
        <v>2.6389999999999998</v>
      </c>
      <c r="Y7013" s="8">
        <v>43412</v>
      </c>
    </row>
    <row r="7014" spans="1:25" x14ac:dyDescent="0.25">
      <c r="A7014">
        <v>-111.97848051</v>
      </c>
      <c r="B7014">
        <v>33.079258209999999</v>
      </c>
      <c r="C7014" t="s">
        <v>563</v>
      </c>
      <c r="D7014" t="s">
        <v>562</v>
      </c>
      <c r="E7014" t="s">
        <v>561</v>
      </c>
      <c r="F7014">
        <v>4492</v>
      </c>
      <c r="G7014">
        <v>177</v>
      </c>
      <c r="H7014">
        <v>13.333</v>
      </c>
      <c r="I7014">
        <v>2.5590000000000002</v>
      </c>
      <c r="J7014">
        <v>1</v>
      </c>
      <c r="K7014">
        <v>1172.444</v>
      </c>
      <c r="L7014" t="s">
        <v>560</v>
      </c>
      <c r="M7014" t="s">
        <v>559</v>
      </c>
      <c r="N7014" s="8">
        <v>43412</v>
      </c>
      <c r="O7014">
        <v>0</v>
      </c>
      <c r="P7014">
        <v>0</v>
      </c>
      <c r="Q7014">
        <v>7569.5190000000002</v>
      </c>
      <c r="R7014">
        <v>885.83100000000002</v>
      </c>
      <c r="S7014">
        <v>1.845</v>
      </c>
      <c r="T7014">
        <v>33</v>
      </c>
      <c r="U7014">
        <v>2684.337</v>
      </c>
      <c r="V7014">
        <v>19</v>
      </c>
      <c r="W7014">
        <v>1.7450000000000001</v>
      </c>
      <c r="X7014">
        <v>2.82</v>
      </c>
      <c r="Y7014" s="8">
        <v>43412</v>
      </c>
    </row>
    <row r="7015" spans="1:25" x14ac:dyDescent="0.25">
      <c r="A7015">
        <v>-111.97847932000001</v>
      </c>
      <c r="B7015">
        <v>33.079251210000002</v>
      </c>
      <c r="C7015" t="s">
        <v>563</v>
      </c>
      <c r="D7015" t="s">
        <v>562</v>
      </c>
      <c r="E7015" t="s">
        <v>561</v>
      </c>
      <c r="F7015">
        <v>4493</v>
      </c>
      <c r="G7015">
        <v>184</v>
      </c>
      <c r="H7015">
        <v>13.333</v>
      </c>
      <c r="I7015">
        <v>2.5920000000000001</v>
      </c>
      <c r="J7015">
        <v>1</v>
      </c>
      <c r="K7015">
        <v>1172.4480000000001</v>
      </c>
      <c r="L7015" t="s">
        <v>560</v>
      </c>
      <c r="M7015" t="s">
        <v>559</v>
      </c>
      <c r="N7015" s="8">
        <v>43412</v>
      </c>
      <c r="O7015">
        <v>0</v>
      </c>
      <c r="P7015">
        <v>0</v>
      </c>
      <c r="Q7015">
        <v>5931.5420000000004</v>
      </c>
      <c r="R7015">
        <v>685.35799999999995</v>
      </c>
      <c r="S7015">
        <v>1.4279999999999999</v>
      </c>
      <c r="T7015">
        <v>33</v>
      </c>
      <c r="U7015">
        <v>2076.8440000000001</v>
      </c>
      <c r="V7015">
        <v>19</v>
      </c>
      <c r="W7015">
        <v>1.7669999999999999</v>
      </c>
      <c r="X7015">
        <v>2.8559999999999999</v>
      </c>
      <c r="Y7015" s="8">
        <v>43412</v>
      </c>
    </row>
    <row r="7016" spans="1:25" x14ac:dyDescent="0.25">
      <c r="A7016">
        <v>-111.9784812</v>
      </c>
      <c r="B7016">
        <v>33.079243159999997</v>
      </c>
      <c r="C7016" t="s">
        <v>563</v>
      </c>
      <c r="D7016" t="s">
        <v>562</v>
      </c>
      <c r="E7016" t="s">
        <v>561</v>
      </c>
      <c r="F7016">
        <v>4494</v>
      </c>
      <c r="G7016">
        <v>173</v>
      </c>
      <c r="H7016">
        <v>13.333</v>
      </c>
      <c r="I7016">
        <v>2.7229999999999999</v>
      </c>
      <c r="J7016">
        <v>1</v>
      </c>
      <c r="K7016">
        <v>1172.415</v>
      </c>
      <c r="L7016" t="s">
        <v>560</v>
      </c>
      <c r="M7016" t="s">
        <v>559</v>
      </c>
      <c r="N7016" s="8">
        <v>43412</v>
      </c>
      <c r="O7016">
        <v>0</v>
      </c>
      <c r="P7016">
        <v>0</v>
      </c>
      <c r="Q7016">
        <v>6685.7560000000003</v>
      </c>
      <c r="R7016">
        <v>735.27499999999998</v>
      </c>
      <c r="S7016">
        <v>1.532</v>
      </c>
      <c r="T7016">
        <v>33</v>
      </c>
      <c r="U7016">
        <v>2228.1060000000002</v>
      </c>
      <c r="V7016">
        <v>19</v>
      </c>
      <c r="W7016">
        <v>1.857</v>
      </c>
      <c r="X7016">
        <v>3.0009999999999999</v>
      </c>
      <c r="Y7016" s="8">
        <v>43412</v>
      </c>
    </row>
    <row r="7017" spans="1:25" x14ac:dyDescent="0.25">
      <c r="A7017">
        <v>-111.97847897</v>
      </c>
      <c r="B7017">
        <v>33.079236180000002</v>
      </c>
      <c r="C7017" t="s">
        <v>563</v>
      </c>
      <c r="D7017" t="s">
        <v>562</v>
      </c>
      <c r="E7017" t="s">
        <v>561</v>
      </c>
      <c r="F7017">
        <v>4495</v>
      </c>
      <c r="G7017">
        <v>186</v>
      </c>
      <c r="H7017">
        <v>13.333</v>
      </c>
      <c r="I7017">
        <v>2.657</v>
      </c>
      <c r="J7017">
        <v>1</v>
      </c>
      <c r="K7017">
        <v>1172.441</v>
      </c>
      <c r="L7017" t="s">
        <v>560</v>
      </c>
      <c r="M7017" t="s">
        <v>559</v>
      </c>
      <c r="N7017" s="8">
        <v>43412</v>
      </c>
      <c r="O7017">
        <v>0</v>
      </c>
      <c r="P7017">
        <v>0</v>
      </c>
      <c r="Q7017">
        <v>5900.8069999999998</v>
      </c>
      <c r="R7017">
        <v>664.97199999999998</v>
      </c>
      <c r="S7017">
        <v>1.385</v>
      </c>
      <c r="T7017">
        <v>33</v>
      </c>
      <c r="U7017">
        <v>2015.068</v>
      </c>
      <c r="V7017">
        <v>19</v>
      </c>
      <c r="W7017">
        <v>1.8120000000000001</v>
      </c>
      <c r="X7017">
        <v>2.9279999999999999</v>
      </c>
      <c r="Y7017" s="8">
        <v>43412</v>
      </c>
    </row>
    <row r="7018" spans="1:25" x14ac:dyDescent="0.25">
      <c r="A7018">
        <v>-111.97848051</v>
      </c>
      <c r="B7018">
        <v>33.079228209999997</v>
      </c>
      <c r="C7018" t="s">
        <v>563</v>
      </c>
      <c r="D7018" t="s">
        <v>562</v>
      </c>
      <c r="E7018" t="s">
        <v>561</v>
      </c>
      <c r="F7018">
        <v>4496</v>
      </c>
      <c r="G7018">
        <v>177</v>
      </c>
      <c r="H7018">
        <v>13.333</v>
      </c>
      <c r="I7018">
        <v>2.9529999999999998</v>
      </c>
      <c r="J7018">
        <v>1</v>
      </c>
      <c r="K7018">
        <v>1172.385</v>
      </c>
      <c r="L7018" t="s">
        <v>560</v>
      </c>
      <c r="M7018" t="s">
        <v>559</v>
      </c>
      <c r="N7018" s="8">
        <v>43412</v>
      </c>
      <c r="O7018">
        <v>0</v>
      </c>
      <c r="P7018">
        <v>0</v>
      </c>
      <c r="Q7018">
        <v>7236.2280000000001</v>
      </c>
      <c r="R7018">
        <v>733.91700000000003</v>
      </c>
      <c r="S7018">
        <v>1.5289999999999999</v>
      </c>
      <c r="T7018">
        <v>33</v>
      </c>
      <c r="U7018">
        <v>2223.991</v>
      </c>
      <c r="V7018">
        <v>19</v>
      </c>
      <c r="W7018">
        <v>2.0129999999999999</v>
      </c>
      <c r="X7018">
        <v>3.254</v>
      </c>
      <c r="Y7018" s="8">
        <v>43412</v>
      </c>
    </row>
    <row r="7019" spans="1:25" x14ac:dyDescent="0.25">
      <c r="A7019">
        <v>-111.97847932000001</v>
      </c>
      <c r="B7019">
        <v>33.07922121</v>
      </c>
      <c r="C7019" t="s">
        <v>563</v>
      </c>
      <c r="D7019" t="s">
        <v>562</v>
      </c>
      <c r="E7019" t="s">
        <v>561</v>
      </c>
      <c r="F7019">
        <v>4497</v>
      </c>
      <c r="G7019">
        <v>184</v>
      </c>
      <c r="H7019">
        <v>13.333</v>
      </c>
      <c r="I7019">
        <v>2.5920000000000001</v>
      </c>
      <c r="J7019">
        <v>1</v>
      </c>
      <c r="K7019">
        <v>1172.4380000000001</v>
      </c>
      <c r="L7019" t="s">
        <v>560</v>
      </c>
      <c r="M7019" t="s">
        <v>559</v>
      </c>
      <c r="N7019" s="8">
        <v>43412</v>
      </c>
      <c r="O7019">
        <v>0</v>
      </c>
      <c r="P7019">
        <v>0</v>
      </c>
      <c r="Q7019">
        <v>9227.1059999999998</v>
      </c>
      <c r="R7019">
        <v>1066.144</v>
      </c>
      <c r="S7019">
        <v>2.2210000000000001</v>
      </c>
      <c r="T7019">
        <v>33</v>
      </c>
      <c r="U7019">
        <v>3230.7379999999998</v>
      </c>
      <c r="V7019">
        <v>19</v>
      </c>
      <c r="W7019">
        <v>1.7669999999999999</v>
      </c>
      <c r="X7019">
        <v>2.8559999999999999</v>
      </c>
      <c r="Y7019" s="8">
        <v>43412</v>
      </c>
    </row>
    <row r="7020" spans="1:25" x14ac:dyDescent="0.25">
      <c r="A7020">
        <v>-111.97848068</v>
      </c>
      <c r="B7020">
        <v>33.079214210000004</v>
      </c>
      <c r="C7020" t="s">
        <v>563</v>
      </c>
      <c r="D7020" t="s">
        <v>562</v>
      </c>
      <c r="E7020" t="s">
        <v>561</v>
      </c>
      <c r="F7020">
        <v>4498</v>
      </c>
      <c r="G7020">
        <v>176</v>
      </c>
      <c r="H7020">
        <v>13.333</v>
      </c>
      <c r="I7020">
        <v>2.5259999999999998</v>
      </c>
      <c r="J7020">
        <v>1</v>
      </c>
      <c r="K7020">
        <v>1172.3920000000001</v>
      </c>
      <c r="L7020" t="s">
        <v>560</v>
      </c>
      <c r="M7020" t="s">
        <v>559</v>
      </c>
      <c r="N7020" s="8">
        <v>43412</v>
      </c>
      <c r="O7020">
        <v>0</v>
      </c>
      <c r="P7020">
        <v>0</v>
      </c>
      <c r="Q7020">
        <v>8381.1820000000007</v>
      </c>
      <c r="R7020">
        <v>993.55499999999995</v>
      </c>
      <c r="S7020">
        <v>2.0699999999999998</v>
      </c>
      <c r="T7020">
        <v>33</v>
      </c>
      <c r="U7020">
        <v>3010.7719999999999</v>
      </c>
      <c r="V7020">
        <v>19</v>
      </c>
      <c r="W7020">
        <v>1.722</v>
      </c>
      <c r="X7020">
        <v>2.7839999999999998</v>
      </c>
      <c r="Y7020" s="8">
        <v>43412</v>
      </c>
    </row>
    <row r="7021" spans="1:25" x14ac:dyDescent="0.25">
      <c r="A7021">
        <v>-111.97847983</v>
      </c>
      <c r="B7021">
        <v>33.079207220000001</v>
      </c>
      <c r="C7021" t="s">
        <v>563</v>
      </c>
      <c r="D7021" t="s">
        <v>562</v>
      </c>
      <c r="E7021" t="s">
        <v>561</v>
      </c>
      <c r="F7021">
        <v>4499</v>
      </c>
      <c r="G7021">
        <v>181</v>
      </c>
      <c r="H7021">
        <v>13.333</v>
      </c>
      <c r="I7021">
        <v>2.5590000000000002</v>
      </c>
      <c r="J7021">
        <v>1</v>
      </c>
      <c r="K7021">
        <v>1172.415</v>
      </c>
      <c r="L7021" t="s">
        <v>560</v>
      </c>
      <c r="M7021" t="s">
        <v>559</v>
      </c>
      <c r="N7021" s="8">
        <v>43412</v>
      </c>
      <c r="O7021">
        <v>0</v>
      </c>
      <c r="P7021">
        <v>0</v>
      </c>
      <c r="Q7021">
        <v>9734.56</v>
      </c>
      <c r="R7021">
        <v>1139.1980000000001</v>
      </c>
      <c r="S7021">
        <v>2.3730000000000002</v>
      </c>
      <c r="T7021">
        <v>33</v>
      </c>
      <c r="U7021">
        <v>3452.114</v>
      </c>
      <c r="V7021">
        <v>19</v>
      </c>
      <c r="W7021">
        <v>1.7450000000000001</v>
      </c>
      <c r="X7021">
        <v>2.82</v>
      </c>
      <c r="Y7021" s="8">
        <v>43412</v>
      </c>
    </row>
    <row r="7022" spans="1:25" x14ac:dyDescent="0.25">
      <c r="A7022">
        <v>-111.97848083</v>
      </c>
      <c r="B7022">
        <v>33.07919922</v>
      </c>
      <c r="C7022" t="s">
        <v>563</v>
      </c>
      <c r="D7022" t="s">
        <v>562</v>
      </c>
      <c r="E7022" t="s">
        <v>561</v>
      </c>
      <c r="F7022">
        <v>4500</v>
      </c>
      <c r="G7022">
        <v>181</v>
      </c>
      <c r="H7022">
        <v>13.333</v>
      </c>
      <c r="I7022">
        <v>2.5590000000000002</v>
      </c>
      <c r="J7022">
        <v>1</v>
      </c>
      <c r="K7022">
        <v>1172.4079999999999</v>
      </c>
      <c r="L7022" t="s">
        <v>560</v>
      </c>
      <c r="M7022" t="s">
        <v>559</v>
      </c>
      <c r="N7022" s="8">
        <v>43412</v>
      </c>
      <c r="O7022">
        <v>0</v>
      </c>
      <c r="P7022">
        <v>0</v>
      </c>
      <c r="Q7022">
        <v>9112.8140000000003</v>
      </c>
      <c r="R7022">
        <v>1066.4369999999999</v>
      </c>
      <c r="S7022">
        <v>2.222</v>
      </c>
      <c r="T7022">
        <v>33</v>
      </c>
      <c r="U7022">
        <v>3231.627</v>
      </c>
      <c r="V7022">
        <v>19</v>
      </c>
      <c r="W7022">
        <v>1.7450000000000001</v>
      </c>
      <c r="X7022">
        <v>2.82</v>
      </c>
      <c r="Y7022" s="8">
        <v>43412</v>
      </c>
    </row>
    <row r="7023" spans="1:25" x14ac:dyDescent="0.25">
      <c r="A7023">
        <v>-111.97848</v>
      </c>
      <c r="B7023">
        <v>33.079192229999997</v>
      </c>
      <c r="C7023" t="s">
        <v>563</v>
      </c>
      <c r="D7023" t="s">
        <v>562</v>
      </c>
      <c r="E7023" t="s">
        <v>561</v>
      </c>
      <c r="F7023">
        <v>4501</v>
      </c>
      <c r="G7023">
        <v>180</v>
      </c>
      <c r="H7023">
        <v>13.333</v>
      </c>
      <c r="I7023">
        <v>2.4279999999999999</v>
      </c>
      <c r="J7023">
        <v>1</v>
      </c>
      <c r="K7023">
        <v>1172.3879999999999</v>
      </c>
      <c r="L7023" t="s">
        <v>560</v>
      </c>
      <c r="M7023" t="s">
        <v>559</v>
      </c>
      <c r="N7023" s="8">
        <v>43412</v>
      </c>
      <c r="O7023">
        <v>0</v>
      </c>
      <c r="P7023">
        <v>0</v>
      </c>
      <c r="Q7023">
        <v>9867.5789999999997</v>
      </c>
      <c r="R7023">
        <v>1217.184</v>
      </c>
      <c r="S7023">
        <v>2.536</v>
      </c>
      <c r="T7023">
        <v>33</v>
      </c>
      <c r="U7023">
        <v>3688.4360000000001</v>
      </c>
      <c r="V7023">
        <v>19</v>
      </c>
      <c r="W7023">
        <v>1.655</v>
      </c>
      <c r="X7023">
        <v>2.6749999999999998</v>
      </c>
      <c r="Y7023" s="8">
        <v>43412</v>
      </c>
    </row>
    <row r="7024" spans="1:25" x14ac:dyDescent="0.25">
      <c r="A7024">
        <v>-111.97848086</v>
      </c>
      <c r="B7024">
        <v>33.079185189999997</v>
      </c>
      <c r="C7024" t="s">
        <v>563</v>
      </c>
      <c r="D7024" t="s">
        <v>562</v>
      </c>
      <c r="E7024" t="s">
        <v>561</v>
      </c>
      <c r="F7024">
        <v>4502</v>
      </c>
      <c r="G7024">
        <v>175</v>
      </c>
      <c r="H7024">
        <v>13.333</v>
      </c>
      <c r="I7024">
        <v>2.7559999999999998</v>
      </c>
      <c r="J7024">
        <v>1</v>
      </c>
      <c r="K7024">
        <v>1172.385</v>
      </c>
      <c r="L7024" t="s">
        <v>560</v>
      </c>
      <c r="M7024" t="s">
        <v>559</v>
      </c>
      <c r="N7024" s="8">
        <v>43412</v>
      </c>
      <c r="O7024">
        <v>0</v>
      </c>
      <c r="P7024">
        <v>0</v>
      </c>
      <c r="Q7024">
        <v>9994.8700000000008</v>
      </c>
      <c r="R7024">
        <v>1086.1130000000001</v>
      </c>
      <c r="S7024">
        <v>2.2629999999999999</v>
      </c>
      <c r="T7024">
        <v>33</v>
      </c>
      <c r="U7024">
        <v>3291.252</v>
      </c>
      <c r="V7024">
        <v>19</v>
      </c>
      <c r="W7024">
        <v>1.879</v>
      </c>
      <c r="X7024">
        <v>3.0369999999999999</v>
      </c>
      <c r="Y7024" s="8">
        <v>43412</v>
      </c>
    </row>
    <row r="7025" spans="1:25" x14ac:dyDescent="0.25">
      <c r="A7025">
        <v>-111.97848066</v>
      </c>
      <c r="B7025">
        <v>33.079177219999998</v>
      </c>
      <c r="C7025" t="s">
        <v>563</v>
      </c>
      <c r="D7025" t="s">
        <v>562</v>
      </c>
      <c r="E7025" t="s">
        <v>561</v>
      </c>
      <c r="F7025">
        <v>4503</v>
      </c>
      <c r="G7025">
        <v>182</v>
      </c>
      <c r="H7025">
        <v>13.333</v>
      </c>
      <c r="I7025">
        <v>2.625</v>
      </c>
      <c r="J7025">
        <v>1</v>
      </c>
      <c r="K7025">
        <v>1172.3589999999999</v>
      </c>
      <c r="L7025" t="s">
        <v>560</v>
      </c>
      <c r="M7025" t="s">
        <v>559</v>
      </c>
      <c r="N7025" s="8">
        <v>43412</v>
      </c>
      <c r="O7025">
        <v>0</v>
      </c>
      <c r="P7025">
        <v>0</v>
      </c>
      <c r="Q7025">
        <v>11106.004000000001</v>
      </c>
      <c r="R7025">
        <v>1267.2</v>
      </c>
      <c r="S7025">
        <v>2.64</v>
      </c>
      <c r="T7025">
        <v>33</v>
      </c>
      <c r="U7025">
        <v>3840</v>
      </c>
      <c r="V7025">
        <v>19</v>
      </c>
      <c r="W7025">
        <v>1.79</v>
      </c>
      <c r="X7025">
        <v>2.8919999999999999</v>
      </c>
      <c r="Y7025" s="8">
        <v>43412</v>
      </c>
    </row>
    <row r="7026" spans="1:25" x14ac:dyDescent="0.25">
      <c r="A7026">
        <v>-111.97848066</v>
      </c>
      <c r="B7026">
        <v>33.079170220000002</v>
      </c>
      <c r="C7026" t="s">
        <v>563</v>
      </c>
      <c r="D7026" t="s">
        <v>562</v>
      </c>
      <c r="E7026" t="s">
        <v>561</v>
      </c>
      <c r="F7026">
        <v>4504</v>
      </c>
      <c r="G7026">
        <v>182</v>
      </c>
      <c r="H7026">
        <v>13.333</v>
      </c>
      <c r="I7026">
        <v>2.5590000000000002</v>
      </c>
      <c r="J7026">
        <v>1</v>
      </c>
      <c r="K7026">
        <v>1172.3979999999999</v>
      </c>
      <c r="L7026" t="s">
        <v>560</v>
      </c>
      <c r="M7026" t="s">
        <v>559</v>
      </c>
      <c r="N7026" s="8">
        <v>43412</v>
      </c>
      <c r="O7026">
        <v>0</v>
      </c>
      <c r="P7026">
        <v>0</v>
      </c>
      <c r="Q7026">
        <v>9699.4189999999999</v>
      </c>
      <c r="R7026">
        <v>1135.085</v>
      </c>
      <c r="S7026">
        <v>2.3650000000000002</v>
      </c>
      <c r="T7026">
        <v>33</v>
      </c>
      <c r="U7026">
        <v>3439.652</v>
      </c>
      <c r="V7026">
        <v>19</v>
      </c>
      <c r="W7026">
        <v>1.7450000000000001</v>
      </c>
      <c r="X7026">
        <v>2.82</v>
      </c>
      <c r="Y7026" s="8">
        <v>43412</v>
      </c>
    </row>
    <row r="7027" spans="1:25" x14ac:dyDescent="0.25">
      <c r="A7027">
        <v>-111.97848066</v>
      </c>
      <c r="B7027">
        <v>33.079163219999998</v>
      </c>
      <c r="C7027" t="s">
        <v>563</v>
      </c>
      <c r="D7027" t="s">
        <v>562</v>
      </c>
      <c r="E7027" t="s">
        <v>561</v>
      </c>
      <c r="F7027">
        <v>4505</v>
      </c>
      <c r="G7027">
        <v>182</v>
      </c>
      <c r="H7027">
        <v>13.333</v>
      </c>
      <c r="I7027">
        <v>2.8220000000000001</v>
      </c>
      <c r="J7027">
        <v>1</v>
      </c>
      <c r="K7027">
        <v>1172.4179999999999</v>
      </c>
      <c r="L7027" t="s">
        <v>560</v>
      </c>
      <c r="M7027" t="s">
        <v>559</v>
      </c>
      <c r="N7027" s="8">
        <v>43412</v>
      </c>
      <c r="O7027">
        <v>0</v>
      </c>
      <c r="P7027">
        <v>0</v>
      </c>
      <c r="Q7027">
        <v>9449.4650000000001</v>
      </c>
      <c r="R7027">
        <v>1002.966</v>
      </c>
      <c r="S7027">
        <v>2.09</v>
      </c>
      <c r="T7027">
        <v>33</v>
      </c>
      <c r="U7027">
        <v>3039.29</v>
      </c>
      <c r="V7027">
        <v>19</v>
      </c>
      <c r="W7027">
        <v>1.9239999999999999</v>
      </c>
      <c r="X7027">
        <v>3.109</v>
      </c>
      <c r="Y7027" s="8">
        <v>43412</v>
      </c>
    </row>
    <row r="7028" spans="1:25" x14ac:dyDescent="0.25">
      <c r="A7028">
        <v>-111.97848083</v>
      </c>
      <c r="B7028">
        <v>33.079156220000002</v>
      </c>
      <c r="C7028" t="s">
        <v>563</v>
      </c>
      <c r="D7028" t="s">
        <v>562</v>
      </c>
      <c r="E7028" t="s">
        <v>561</v>
      </c>
      <c r="F7028">
        <v>4506</v>
      </c>
      <c r="G7028">
        <v>181</v>
      </c>
      <c r="H7028">
        <v>13.333</v>
      </c>
      <c r="I7028">
        <v>2.657</v>
      </c>
      <c r="J7028">
        <v>1</v>
      </c>
      <c r="K7028">
        <v>1172.425</v>
      </c>
      <c r="L7028" t="s">
        <v>560</v>
      </c>
      <c r="M7028" t="s">
        <v>559</v>
      </c>
      <c r="N7028" s="8">
        <v>43412</v>
      </c>
      <c r="O7028">
        <v>0</v>
      </c>
      <c r="P7028">
        <v>0</v>
      </c>
      <c r="Q7028">
        <v>9511.76</v>
      </c>
      <c r="R7028">
        <v>1071.8969999999999</v>
      </c>
      <c r="S7028">
        <v>2.2330000000000001</v>
      </c>
      <c r="T7028">
        <v>33</v>
      </c>
      <c r="U7028">
        <v>3248.174</v>
      </c>
      <c r="V7028">
        <v>19</v>
      </c>
      <c r="W7028">
        <v>1.8120000000000001</v>
      </c>
      <c r="X7028">
        <v>2.9279999999999999</v>
      </c>
      <c r="Y7028" s="8">
        <v>43412</v>
      </c>
    </row>
    <row r="7029" spans="1:25" x14ac:dyDescent="0.25">
      <c r="A7029">
        <v>-111.97848116999999</v>
      </c>
      <c r="B7029">
        <v>33.079149219999998</v>
      </c>
      <c r="C7029" t="s">
        <v>563</v>
      </c>
      <c r="D7029" t="s">
        <v>562</v>
      </c>
      <c r="E7029" t="s">
        <v>561</v>
      </c>
      <c r="F7029">
        <v>4507</v>
      </c>
      <c r="G7029">
        <v>179</v>
      </c>
      <c r="H7029">
        <v>13.333</v>
      </c>
      <c r="I7029">
        <v>2.7229999999999999</v>
      </c>
      <c r="J7029">
        <v>1</v>
      </c>
      <c r="K7029">
        <v>1172.3430000000001</v>
      </c>
      <c r="L7029" t="s">
        <v>560</v>
      </c>
      <c r="M7029" t="s">
        <v>559</v>
      </c>
      <c r="N7029" s="8">
        <v>43412</v>
      </c>
      <c r="O7029">
        <v>0</v>
      </c>
      <c r="P7029">
        <v>0</v>
      </c>
      <c r="Q7029">
        <v>12032.4</v>
      </c>
      <c r="R7029">
        <v>1323.279</v>
      </c>
      <c r="S7029">
        <v>2.7570000000000001</v>
      </c>
      <c r="T7029">
        <v>33</v>
      </c>
      <c r="U7029">
        <v>4009.9369999999999</v>
      </c>
      <c r="V7029">
        <v>19</v>
      </c>
      <c r="W7029">
        <v>1.857</v>
      </c>
      <c r="X7029">
        <v>3.0009999999999999</v>
      </c>
      <c r="Y7029" s="8">
        <v>43412</v>
      </c>
    </row>
    <row r="7030" spans="1:25" x14ac:dyDescent="0.25">
      <c r="A7030">
        <v>-111.97848066</v>
      </c>
      <c r="B7030">
        <v>33.079142220000001</v>
      </c>
      <c r="C7030" t="s">
        <v>563</v>
      </c>
      <c r="D7030" t="s">
        <v>562</v>
      </c>
      <c r="E7030" t="s">
        <v>561</v>
      </c>
      <c r="F7030">
        <v>4508</v>
      </c>
      <c r="G7030">
        <v>182</v>
      </c>
      <c r="H7030">
        <v>13.333</v>
      </c>
      <c r="I7030">
        <v>2.4929999999999999</v>
      </c>
      <c r="J7030">
        <v>1</v>
      </c>
      <c r="K7030">
        <v>1172.405</v>
      </c>
      <c r="L7030" t="s">
        <v>560</v>
      </c>
      <c r="M7030" t="s">
        <v>559</v>
      </c>
      <c r="N7030" s="8">
        <v>43412</v>
      </c>
      <c r="O7030">
        <v>0</v>
      </c>
      <c r="P7030">
        <v>0</v>
      </c>
      <c r="Q7030">
        <v>12645.084999999999</v>
      </c>
      <c r="R7030">
        <v>1518.7470000000001</v>
      </c>
      <c r="S7030">
        <v>3.1640000000000001</v>
      </c>
      <c r="T7030">
        <v>33</v>
      </c>
      <c r="U7030">
        <v>4602.2640000000001</v>
      </c>
      <c r="V7030">
        <v>19</v>
      </c>
      <c r="W7030">
        <v>1.7</v>
      </c>
      <c r="X7030">
        <v>2.7480000000000002</v>
      </c>
      <c r="Y7030" s="8">
        <v>43412</v>
      </c>
    </row>
    <row r="7031" spans="1:25" x14ac:dyDescent="0.25">
      <c r="A7031">
        <v>-111.97848116999999</v>
      </c>
      <c r="B7031">
        <v>33.07913422</v>
      </c>
      <c r="C7031" t="s">
        <v>563</v>
      </c>
      <c r="D7031" t="s">
        <v>562</v>
      </c>
      <c r="E7031" t="s">
        <v>561</v>
      </c>
      <c r="F7031">
        <v>4509</v>
      </c>
      <c r="G7031">
        <v>179</v>
      </c>
      <c r="H7031">
        <v>13.333</v>
      </c>
      <c r="I7031">
        <v>2.5920000000000001</v>
      </c>
      <c r="J7031">
        <v>1</v>
      </c>
      <c r="K7031">
        <v>1172.3589999999999</v>
      </c>
      <c r="L7031" t="s">
        <v>560</v>
      </c>
      <c r="M7031" t="s">
        <v>559</v>
      </c>
      <c r="N7031" s="8">
        <v>43412</v>
      </c>
      <c r="O7031">
        <v>0</v>
      </c>
      <c r="P7031">
        <v>0</v>
      </c>
      <c r="Q7031">
        <v>13137.641</v>
      </c>
      <c r="R7031">
        <v>1517.9849999999999</v>
      </c>
      <c r="S7031">
        <v>3.1619999999999999</v>
      </c>
      <c r="T7031">
        <v>33</v>
      </c>
      <c r="U7031">
        <v>4599.9560000000001</v>
      </c>
      <c r="V7031">
        <v>19</v>
      </c>
      <c r="W7031">
        <v>1.7669999999999999</v>
      </c>
      <c r="X7031">
        <v>2.8559999999999999</v>
      </c>
      <c r="Y7031" s="8">
        <v>43412</v>
      </c>
    </row>
    <row r="7032" spans="1:25" x14ac:dyDescent="0.25">
      <c r="A7032">
        <v>-111.97847983</v>
      </c>
      <c r="B7032">
        <v>33.079127219999997</v>
      </c>
      <c r="C7032" t="s">
        <v>563</v>
      </c>
      <c r="D7032" t="s">
        <v>562</v>
      </c>
      <c r="E7032" t="s">
        <v>561</v>
      </c>
      <c r="F7032">
        <v>4510</v>
      </c>
      <c r="G7032">
        <v>181</v>
      </c>
      <c r="H7032">
        <v>13.333</v>
      </c>
      <c r="I7032">
        <v>2.69</v>
      </c>
      <c r="J7032">
        <v>1</v>
      </c>
      <c r="K7032">
        <v>1172.3979999999999</v>
      </c>
      <c r="L7032" t="s">
        <v>560</v>
      </c>
      <c r="M7032" t="s">
        <v>559</v>
      </c>
      <c r="N7032" s="8">
        <v>43412</v>
      </c>
      <c r="O7032">
        <v>0</v>
      </c>
      <c r="P7032">
        <v>0</v>
      </c>
      <c r="Q7032">
        <v>14468.491</v>
      </c>
      <c r="R7032">
        <v>1610.596</v>
      </c>
      <c r="S7032">
        <v>3.355</v>
      </c>
      <c r="T7032">
        <v>33</v>
      </c>
      <c r="U7032">
        <v>4880.5940000000001</v>
      </c>
      <c r="V7032">
        <v>19</v>
      </c>
      <c r="W7032">
        <v>1.8340000000000001</v>
      </c>
      <c r="X7032">
        <v>2.964</v>
      </c>
      <c r="Y7032" s="8">
        <v>43412</v>
      </c>
    </row>
    <row r="7033" spans="1:25" x14ac:dyDescent="0.25">
      <c r="A7033">
        <v>-111.97848168</v>
      </c>
      <c r="B7033">
        <v>33.079120209999999</v>
      </c>
      <c r="C7033" t="s">
        <v>563</v>
      </c>
      <c r="D7033" t="s">
        <v>562</v>
      </c>
      <c r="E7033" t="s">
        <v>561</v>
      </c>
      <c r="F7033">
        <v>4511</v>
      </c>
      <c r="G7033">
        <v>176</v>
      </c>
      <c r="H7033">
        <v>13.333</v>
      </c>
      <c r="I7033">
        <v>2.5590000000000002</v>
      </c>
      <c r="J7033">
        <v>1</v>
      </c>
      <c r="K7033">
        <v>1172.421</v>
      </c>
      <c r="L7033" t="s">
        <v>560</v>
      </c>
      <c r="M7033" t="s">
        <v>559</v>
      </c>
      <c r="N7033" s="8">
        <v>43412</v>
      </c>
      <c r="O7033">
        <v>0</v>
      </c>
      <c r="P7033">
        <v>0</v>
      </c>
      <c r="Q7033">
        <v>11275.597</v>
      </c>
      <c r="R7033">
        <v>1319.539</v>
      </c>
      <c r="S7033">
        <v>2.7490000000000001</v>
      </c>
      <c r="T7033">
        <v>33</v>
      </c>
      <c r="U7033">
        <v>3998.6030000000001</v>
      </c>
      <c r="V7033">
        <v>19</v>
      </c>
      <c r="W7033">
        <v>1.7450000000000001</v>
      </c>
      <c r="X7033">
        <v>2.82</v>
      </c>
      <c r="Y7033" s="8">
        <v>43412</v>
      </c>
    </row>
    <row r="7034" spans="1:25" x14ac:dyDescent="0.25">
      <c r="A7034">
        <v>-111.97848066</v>
      </c>
      <c r="B7034">
        <v>33.079113220000004</v>
      </c>
      <c r="C7034" t="s">
        <v>563</v>
      </c>
      <c r="D7034" t="s">
        <v>562</v>
      </c>
      <c r="E7034" t="s">
        <v>561</v>
      </c>
      <c r="F7034">
        <v>4512</v>
      </c>
      <c r="G7034">
        <v>182</v>
      </c>
      <c r="H7034">
        <v>13.333</v>
      </c>
      <c r="I7034">
        <v>2.7229999999999999</v>
      </c>
      <c r="J7034">
        <v>1</v>
      </c>
      <c r="K7034">
        <v>1172.395</v>
      </c>
      <c r="L7034" t="s">
        <v>560</v>
      </c>
      <c r="M7034" t="s">
        <v>559</v>
      </c>
      <c r="N7034" s="8">
        <v>43412</v>
      </c>
      <c r="O7034">
        <v>0</v>
      </c>
      <c r="P7034">
        <v>0</v>
      </c>
      <c r="Q7034">
        <v>13646.638000000001</v>
      </c>
      <c r="R7034">
        <v>1500.807</v>
      </c>
      <c r="S7034">
        <v>3.1269999999999998</v>
      </c>
      <c r="T7034">
        <v>33</v>
      </c>
      <c r="U7034">
        <v>4547.8999999999996</v>
      </c>
      <c r="V7034">
        <v>19</v>
      </c>
      <c r="W7034">
        <v>1.857</v>
      </c>
      <c r="X7034">
        <v>3.0009999999999999</v>
      </c>
      <c r="Y7034" s="8">
        <v>43412</v>
      </c>
    </row>
    <row r="7035" spans="1:25" x14ac:dyDescent="0.25">
      <c r="A7035">
        <v>-111.97847966</v>
      </c>
      <c r="B7035">
        <v>33.07910622</v>
      </c>
      <c r="C7035" t="s">
        <v>563</v>
      </c>
      <c r="D7035" t="s">
        <v>562</v>
      </c>
      <c r="E7035" t="s">
        <v>561</v>
      </c>
      <c r="F7035">
        <v>4513</v>
      </c>
      <c r="G7035">
        <v>182</v>
      </c>
      <c r="H7035">
        <v>13.333</v>
      </c>
      <c r="I7035">
        <v>2.657</v>
      </c>
      <c r="J7035">
        <v>1</v>
      </c>
      <c r="K7035">
        <v>1172.3620000000001</v>
      </c>
      <c r="L7035" t="s">
        <v>560</v>
      </c>
      <c r="M7035" t="s">
        <v>559</v>
      </c>
      <c r="N7035" s="8">
        <v>43412</v>
      </c>
      <c r="O7035">
        <v>0</v>
      </c>
      <c r="P7035">
        <v>0</v>
      </c>
      <c r="Q7035">
        <v>15441.209000000001</v>
      </c>
      <c r="R7035">
        <v>1740.097</v>
      </c>
      <c r="S7035">
        <v>3.625</v>
      </c>
      <c r="T7035">
        <v>33</v>
      </c>
      <c r="U7035">
        <v>5273.0219999999999</v>
      </c>
      <c r="V7035">
        <v>19</v>
      </c>
      <c r="W7035">
        <v>1.8120000000000001</v>
      </c>
      <c r="X7035">
        <v>2.9279999999999999</v>
      </c>
      <c r="Y7035" s="8">
        <v>43412</v>
      </c>
    </row>
    <row r="7036" spans="1:25" x14ac:dyDescent="0.25">
      <c r="A7036">
        <v>-111.97848</v>
      </c>
      <c r="B7036">
        <v>33.07909823</v>
      </c>
      <c r="C7036" t="s">
        <v>563</v>
      </c>
      <c r="D7036" t="s">
        <v>562</v>
      </c>
      <c r="E7036" t="s">
        <v>561</v>
      </c>
      <c r="F7036">
        <v>4514</v>
      </c>
      <c r="G7036">
        <v>180</v>
      </c>
      <c r="H7036">
        <v>13.333</v>
      </c>
      <c r="I7036">
        <v>2.657</v>
      </c>
      <c r="J7036">
        <v>1</v>
      </c>
      <c r="K7036">
        <v>1172.3589999999999</v>
      </c>
      <c r="L7036" t="s">
        <v>560</v>
      </c>
      <c r="M7036" t="s">
        <v>559</v>
      </c>
      <c r="N7036" s="8">
        <v>43412</v>
      </c>
      <c r="O7036">
        <v>0</v>
      </c>
      <c r="P7036">
        <v>0</v>
      </c>
      <c r="Q7036">
        <v>14793.41</v>
      </c>
      <c r="R7036">
        <v>1667.096</v>
      </c>
      <c r="S7036">
        <v>3.4729999999999999</v>
      </c>
      <c r="T7036">
        <v>33</v>
      </c>
      <c r="U7036">
        <v>5051.8050000000003</v>
      </c>
      <c r="V7036">
        <v>19</v>
      </c>
      <c r="W7036">
        <v>1.8120000000000001</v>
      </c>
      <c r="X7036">
        <v>2.9279999999999999</v>
      </c>
      <c r="Y7036" s="8">
        <v>43412</v>
      </c>
    </row>
    <row r="7037" spans="1:25" x14ac:dyDescent="0.25">
      <c r="A7037">
        <v>-111.978481</v>
      </c>
      <c r="B7037">
        <v>33.079091230000003</v>
      </c>
      <c r="C7037" t="s">
        <v>563</v>
      </c>
      <c r="D7037" t="s">
        <v>562</v>
      </c>
      <c r="E7037" t="s">
        <v>561</v>
      </c>
      <c r="F7037">
        <v>4515</v>
      </c>
      <c r="G7037">
        <v>180</v>
      </c>
      <c r="H7037">
        <v>13.333</v>
      </c>
      <c r="I7037">
        <v>2.657</v>
      </c>
      <c r="J7037">
        <v>1</v>
      </c>
      <c r="K7037">
        <v>1172.3389999999999</v>
      </c>
      <c r="L7037" t="s">
        <v>560</v>
      </c>
      <c r="M7037" t="s">
        <v>559</v>
      </c>
      <c r="N7037" s="8">
        <v>43412</v>
      </c>
      <c r="O7037">
        <v>0</v>
      </c>
      <c r="P7037">
        <v>0</v>
      </c>
      <c r="Q7037">
        <v>15252.614</v>
      </c>
      <c r="R7037">
        <v>1718.8440000000001</v>
      </c>
      <c r="S7037">
        <v>3.581</v>
      </c>
      <c r="T7037">
        <v>33</v>
      </c>
      <c r="U7037">
        <v>5208.6189999999997</v>
      </c>
      <c r="V7037">
        <v>19</v>
      </c>
      <c r="W7037">
        <v>1.8120000000000001</v>
      </c>
      <c r="X7037">
        <v>2.9279999999999999</v>
      </c>
      <c r="Y7037" s="8">
        <v>43412</v>
      </c>
    </row>
    <row r="7038" spans="1:25" x14ac:dyDescent="0.25">
      <c r="A7038">
        <v>-111.97848083</v>
      </c>
      <c r="B7038">
        <v>33.079084219999999</v>
      </c>
      <c r="C7038" t="s">
        <v>563</v>
      </c>
      <c r="D7038" t="s">
        <v>562</v>
      </c>
      <c r="E7038" t="s">
        <v>561</v>
      </c>
      <c r="F7038">
        <v>4516</v>
      </c>
      <c r="G7038">
        <v>181</v>
      </c>
      <c r="H7038">
        <v>13.333</v>
      </c>
      <c r="I7038">
        <v>2.4929999999999999</v>
      </c>
      <c r="J7038">
        <v>1</v>
      </c>
      <c r="K7038">
        <v>1172.3820000000001</v>
      </c>
      <c r="L7038" t="s">
        <v>560</v>
      </c>
      <c r="M7038" t="s">
        <v>559</v>
      </c>
      <c r="N7038" s="8">
        <v>43412</v>
      </c>
      <c r="O7038">
        <v>0</v>
      </c>
      <c r="P7038">
        <v>0</v>
      </c>
      <c r="Q7038">
        <v>12839.050999999999</v>
      </c>
      <c r="R7038">
        <v>1542.0429999999999</v>
      </c>
      <c r="S7038">
        <v>3.2130000000000001</v>
      </c>
      <c r="T7038">
        <v>33</v>
      </c>
      <c r="U7038">
        <v>4672.8590000000004</v>
      </c>
      <c r="V7038">
        <v>19</v>
      </c>
      <c r="W7038">
        <v>1.7</v>
      </c>
      <c r="X7038">
        <v>2.7480000000000002</v>
      </c>
      <c r="Y7038" s="8">
        <v>43412</v>
      </c>
    </row>
    <row r="7039" spans="1:25" x14ac:dyDescent="0.25">
      <c r="A7039">
        <v>-111.97848083</v>
      </c>
      <c r="B7039">
        <v>33.079077220000002</v>
      </c>
      <c r="C7039" t="s">
        <v>563</v>
      </c>
      <c r="D7039" t="s">
        <v>562</v>
      </c>
      <c r="E7039" t="s">
        <v>561</v>
      </c>
      <c r="F7039">
        <v>4517</v>
      </c>
      <c r="G7039">
        <v>181</v>
      </c>
      <c r="H7039">
        <v>13.333</v>
      </c>
      <c r="I7039">
        <v>2.8540000000000001</v>
      </c>
      <c r="J7039">
        <v>1</v>
      </c>
      <c r="K7039">
        <v>1172.356</v>
      </c>
      <c r="L7039" t="s">
        <v>560</v>
      </c>
      <c r="M7039" t="s">
        <v>559</v>
      </c>
      <c r="N7039" s="8">
        <v>43412</v>
      </c>
      <c r="O7039">
        <v>0</v>
      </c>
      <c r="P7039">
        <v>0</v>
      </c>
      <c r="Q7039">
        <v>10944.289000000001</v>
      </c>
      <c r="R7039">
        <v>1148.2739999999999</v>
      </c>
      <c r="S7039">
        <v>2.3919999999999999</v>
      </c>
      <c r="T7039">
        <v>33</v>
      </c>
      <c r="U7039">
        <v>3479.6179999999999</v>
      </c>
      <c r="V7039">
        <v>19</v>
      </c>
      <c r="W7039">
        <v>1.946</v>
      </c>
      <c r="X7039">
        <v>3.145</v>
      </c>
      <c r="Y7039" s="8">
        <v>43412</v>
      </c>
    </row>
    <row r="7040" spans="1:25" x14ac:dyDescent="0.25">
      <c r="A7040">
        <v>-111.97848066</v>
      </c>
      <c r="B7040">
        <v>33.079070219999998</v>
      </c>
      <c r="C7040" t="s">
        <v>563</v>
      </c>
      <c r="D7040" t="s">
        <v>562</v>
      </c>
      <c r="E7040" t="s">
        <v>561</v>
      </c>
      <c r="F7040">
        <v>4518</v>
      </c>
      <c r="G7040">
        <v>182</v>
      </c>
      <c r="H7040">
        <v>13.333</v>
      </c>
      <c r="I7040">
        <v>2.5590000000000002</v>
      </c>
      <c r="J7040">
        <v>1</v>
      </c>
      <c r="K7040">
        <v>1172.3689999999999</v>
      </c>
      <c r="L7040" t="s">
        <v>560</v>
      </c>
      <c r="M7040" t="s">
        <v>559</v>
      </c>
      <c r="N7040" s="8">
        <v>43412</v>
      </c>
      <c r="O7040">
        <v>0</v>
      </c>
      <c r="P7040">
        <v>0</v>
      </c>
      <c r="Q7040">
        <v>11444.913</v>
      </c>
      <c r="R7040">
        <v>1339.3530000000001</v>
      </c>
      <c r="S7040">
        <v>2.79</v>
      </c>
      <c r="T7040">
        <v>33</v>
      </c>
      <c r="U7040">
        <v>4058.6469999999999</v>
      </c>
      <c r="V7040">
        <v>19</v>
      </c>
      <c r="W7040">
        <v>1.7450000000000001</v>
      </c>
      <c r="X7040">
        <v>2.82</v>
      </c>
      <c r="Y7040" s="8">
        <v>43412</v>
      </c>
    </row>
    <row r="7041" spans="1:25" x14ac:dyDescent="0.25">
      <c r="A7041">
        <v>-111.97848150999999</v>
      </c>
      <c r="B7041">
        <v>33.079062209999996</v>
      </c>
      <c r="C7041" t="s">
        <v>563</v>
      </c>
      <c r="D7041" t="s">
        <v>562</v>
      </c>
      <c r="E7041" t="s">
        <v>561</v>
      </c>
      <c r="F7041">
        <v>4519</v>
      </c>
      <c r="G7041">
        <v>177</v>
      </c>
      <c r="H7041">
        <v>13.333</v>
      </c>
      <c r="I7041">
        <v>2.4929999999999999</v>
      </c>
      <c r="J7041">
        <v>1</v>
      </c>
      <c r="K7041">
        <v>1172.402</v>
      </c>
      <c r="L7041" t="s">
        <v>560</v>
      </c>
      <c r="M7041" t="s">
        <v>559</v>
      </c>
      <c r="N7041" s="8">
        <v>43412</v>
      </c>
      <c r="O7041">
        <v>0</v>
      </c>
      <c r="P7041">
        <v>0</v>
      </c>
      <c r="Q7041">
        <v>13455.234</v>
      </c>
      <c r="R7041">
        <v>1616.0509999999999</v>
      </c>
      <c r="S7041">
        <v>3.367</v>
      </c>
      <c r="T7041">
        <v>33</v>
      </c>
      <c r="U7041">
        <v>4897.1229999999996</v>
      </c>
      <c r="V7041">
        <v>19</v>
      </c>
      <c r="W7041">
        <v>1.7</v>
      </c>
      <c r="X7041">
        <v>2.7480000000000002</v>
      </c>
      <c r="Y7041" s="8">
        <v>43412</v>
      </c>
    </row>
    <row r="7042" spans="1:25" x14ac:dyDescent="0.25">
      <c r="A7042">
        <v>-111.97847997</v>
      </c>
      <c r="B7042">
        <v>33.079055179999997</v>
      </c>
      <c r="C7042" t="s">
        <v>563</v>
      </c>
      <c r="D7042" t="s">
        <v>562</v>
      </c>
      <c r="E7042" t="s">
        <v>561</v>
      </c>
      <c r="F7042">
        <v>4520</v>
      </c>
      <c r="G7042">
        <v>186</v>
      </c>
      <c r="H7042">
        <v>13.333</v>
      </c>
      <c r="I7042">
        <v>2.657</v>
      </c>
      <c r="J7042">
        <v>1</v>
      </c>
      <c r="K7042">
        <v>1172.3879999999999</v>
      </c>
      <c r="L7042" t="s">
        <v>560</v>
      </c>
      <c r="M7042" t="s">
        <v>559</v>
      </c>
      <c r="N7042" s="8">
        <v>43412</v>
      </c>
      <c r="O7042">
        <v>0</v>
      </c>
      <c r="P7042">
        <v>0</v>
      </c>
      <c r="Q7042">
        <v>13256.174000000001</v>
      </c>
      <c r="R7042">
        <v>1493.8620000000001</v>
      </c>
      <c r="S7042">
        <v>3.1120000000000001</v>
      </c>
      <c r="T7042">
        <v>33</v>
      </c>
      <c r="U7042">
        <v>4526.8540000000003</v>
      </c>
      <c r="V7042">
        <v>19</v>
      </c>
      <c r="W7042">
        <v>1.8120000000000001</v>
      </c>
      <c r="X7042">
        <v>2.9279999999999999</v>
      </c>
      <c r="Y7042" s="8">
        <v>43412</v>
      </c>
    </row>
    <row r="7043" spans="1:25" x14ac:dyDescent="0.25">
      <c r="A7043">
        <v>-111.97848134</v>
      </c>
      <c r="B7043">
        <v>33.079048219999997</v>
      </c>
      <c r="C7043" t="s">
        <v>563</v>
      </c>
      <c r="D7043" t="s">
        <v>562</v>
      </c>
      <c r="E7043" t="s">
        <v>561</v>
      </c>
      <c r="F7043">
        <v>4521</v>
      </c>
      <c r="G7043">
        <v>178</v>
      </c>
      <c r="H7043">
        <v>13.333</v>
      </c>
      <c r="I7043">
        <v>2.657</v>
      </c>
      <c r="J7043">
        <v>1</v>
      </c>
      <c r="K7043">
        <v>1172.405</v>
      </c>
      <c r="L7043" t="s">
        <v>560</v>
      </c>
      <c r="M7043" t="s">
        <v>559</v>
      </c>
      <c r="N7043" s="8">
        <v>43412</v>
      </c>
      <c r="O7043">
        <v>0</v>
      </c>
      <c r="P7043">
        <v>0</v>
      </c>
      <c r="Q7043">
        <v>13712.624</v>
      </c>
      <c r="R7043">
        <v>1545.3</v>
      </c>
      <c r="S7043">
        <v>3.2189999999999999</v>
      </c>
      <c r="T7043">
        <v>33</v>
      </c>
      <c r="U7043">
        <v>4682.7280000000001</v>
      </c>
      <c r="V7043">
        <v>19</v>
      </c>
      <c r="W7043">
        <v>1.8120000000000001</v>
      </c>
      <c r="X7043">
        <v>2.9279999999999999</v>
      </c>
      <c r="Y7043" s="8">
        <v>43412</v>
      </c>
    </row>
    <row r="7044" spans="1:25" x14ac:dyDescent="0.25">
      <c r="A7044">
        <v>-111.97848148999999</v>
      </c>
      <c r="B7044">
        <v>33.07904121</v>
      </c>
      <c r="C7044" t="s">
        <v>563</v>
      </c>
      <c r="D7044" t="s">
        <v>562</v>
      </c>
      <c r="E7044" t="s">
        <v>561</v>
      </c>
      <c r="F7044">
        <v>4522</v>
      </c>
      <c r="G7044">
        <v>183</v>
      </c>
      <c r="H7044">
        <v>13.333</v>
      </c>
      <c r="I7044">
        <v>2.5590000000000002</v>
      </c>
      <c r="J7044">
        <v>1</v>
      </c>
      <c r="K7044">
        <v>1172.4280000000001</v>
      </c>
      <c r="L7044" t="s">
        <v>560</v>
      </c>
      <c r="M7044" t="s">
        <v>559</v>
      </c>
      <c r="N7044" s="8">
        <v>43412</v>
      </c>
      <c r="O7044">
        <v>0</v>
      </c>
      <c r="P7044">
        <v>0</v>
      </c>
      <c r="Q7044">
        <v>12785.788</v>
      </c>
      <c r="R7044">
        <v>1496.271</v>
      </c>
      <c r="S7044">
        <v>3.117</v>
      </c>
      <c r="T7044">
        <v>33</v>
      </c>
      <c r="U7044">
        <v>4534.1540000000005</v>
      </c>
      <c r="V7044">
        <v>19</v>
      </c>
      <c r="W7044">
        <v>1.7450000000000001</v>
      </c>
      <c r="X7044">
        <v>2.82</v>
      </c>
      <c r="Y7044" s="8">
        <v>43412</v>
      </c>
    </row>
    <row r="7045" spans="1:25" x14ac:dyDescent="0.25">
      <c r="A7045">
        <v>-111.97848134</v>
      </c>
      <c r="B7045">
        <v>33.079034219999997</v>
      </c>
      <c r="C7045" t="s">
        <v>563</v>
      </c>
      <c r="D7045" t="s">
        <v>562</v>
      </c>
      <c r="E7045" t="s">
        <v>561</v>
      </c>
      <c r="F7045">
        <v>4523</v>
      </c>
      <c r="G7045">
        <v>178</v>
      </c>
      <c r="H7045">
        <v>13.333</v>
      </c>
      <c r="I7045">
        <v>2.69</v>
      </c>
      <c r="J7045">
        <v>1</v>
      </c>
      <c r="K7045">
        <v>1172.3979999999999</v>
      </c>
      <c r="L7045" t="s">
        <v>560</v>
      </c>
      <c r="M7045" t="s">
        <v>559</v>
      </c>
      <c r="N7045" s="8">
        <v>43412</v>
      </c>
      <c r="O7045">
        <v>0</v>
      </c>
      <c r="P7045">
        <v>0</v>
      </c>
      <c r="Q7045">
        <v>12559.904</v>
      </c>
      <c r="R7045">
        <v>1398.1369999999999</v>
      </c>
      <c r="S7045">
        <v>2.9129999999999998</v>
      </c>
      <c r="T7045">
        <v>33</v>
      </c>
      <c r="U7045">
        <v>4236.7790000000005</v>
      </c>
      <c r="V7045">
        <v>19</v>
      </c>
      <c r="W7045">
        <v>1.8340000000000001</v>
      </c>
      <c r="X7045">
        <v>2.964</v>
      </c>
      <c r="Y7045" s="8">
        <v>43412</v>
      </c>
    </row>
    <row r="7046" spans="1:25" x14ac:dyDescent="0.25">
      <c r="A7046">
        <v>-111.978481</v>
      </c>
      <c r="B7046">
        <v>33.079026229999997</v>
      </c>
      <c r="C7046" t="s">
        <v>563</v>
      </c>
      <c r="D7046" t="s">
        <v>562</v>
      </c>
      <c r="E7046" t="s">
        <v>561</v>
      </c>
      <c r="F7046">
        <v>4524</v>
      </c>
      <c r="G7046">
        <v>180</v>
      </c>
      <c r="H7046">
        <v>13.333</v>
      </c>
      <c r="I7046">
        <v>2.4929999999999999</v>
      </c>
      <c r="J7046">
        <v>1</v>
      </c>
      <c r="K7046">
        <v>1172.3389999999999</v>
      </c>
      <c r="L7046" t="s">
        <v>560</v>
      </c>
      <c r="M7046" t="s">
        <v>559</v>
      </c>
      <c r="N7046" s="8">
        <v>43412</v>
      </c>
      <c r="O7046">
        <v>0</v>
      </c>
      <c r="P7046">
        <v>0</v>
      </c>
      <c r="Q7046">
        <v>13290.379000000001</v>
      </c>
      <c r="R7046">
        <v>1596.251</v>
      </c>
      <c r="S7046">
        <v>3.3260000000000001</v>
      </c>
      <c r="T7046">
        <v>33</v>
      </c>
      <c r="U7046">
        <v>4837.1229999999996</v>
      </c>
      <c r="V7046">
        <v>19</v>
      </c>
      <c r="W7046">
        <v>1.7</v>
      </c>
      <c r="X7046">
        <v>2.7480000000000002</v>
      </c>
      <c r="Y7046" s="8">
        <v>43412</v>
      </c>
    </row>
    <row r="7047" spans="1:25" x14ac:dyDescent="0.25">
      <c r="A7047">
        <v>-111.97848116999999</v>
      </c>
      <c r="B7047">
        <v>33.079019219999999</v>
      </c>
      <c r="C7047" t="s">
        <v>563</v>
      </c>
      <c r="D7047" t="s">
        <v>562</v>
      </c>
      <c r="E7047" t="s">
        <v>561</v>
      </c>
      <c r="F7047">
        <v>4525</v>
      </c>
      <c r="G7047">
        <v>179</v>
      </c>
      <c r="H7047">
        <v>13.333</v>
      </c>
      <c r="I7047">
        <v>2.7229999999999999</v>
      </c>
      <c r="J7047">
        <v>1</v>
      </c>
      <c r="K7047">
        <v>1172.2929999999999</v>
      </c>
      <c r="L7047" t="s">
        <v>560</v>
      </c>
      <c r="M7047" t="s">
        <v>559</v>
      </c>
      <c r="N7047" s="8">
        <v>43412</v>
      </c>
      <c r="O7047">
        <v>0</v>
      </c>
      <c r="P7047">
        <v>0</v>
      </c>
      <c r="Q7047">
        <v>15315.184999999999</v>
      </c>
      <c r="R7047">
        <v>1684.308</v>
      </c>
      <c r="S7047">
        <v>3.5089999999999999</v>
      </c>
      <c r="T7047">
        <v>33</v>
      </c>
      <c r="U7047">
        <v>5103.9629999999997</v>
      </c>
      <c r="V7047">
        <v>19</v>
      </c>
      <c r="W7047">
        <v>1.857</v>
      </c>
      <c r="X7047">
        <v>3.0009999999999999</v>
      </c>
      <c r="Y7047" s="8">
        <v>43412</v>
      </c>
    </row>
    <row r="7048" spans="1:25" x14ac:dyDescent="0.25">
      <c r="A7048">
        <v>-111.978481</v>
      </c>
      <c r="B7048">
        <v>33.079012229999996</v>
      </c>
      <c r="C7048" t="s">
        <v>563</v>
      </c>
      <c r="D7048" t="s">
        <v>562</v>
      </c>
      <c r="E7048" t="s">
        <v>561</v>
      </c>
      <c r="F7048">
        <v>4526</v>
      </c>
      <c r="G7048">
        <v>180</v>
      </c>
      <c r="H7048">
        <v>13.333</v>
      </c>
      <c r="I7048">
        <v>2.657</v>
      </c>
      <c r="J7048">
        <v>1</v>
      </c>
      <c r="K7048">
        <v>1172.3389999999999</v>
      </c>
      <c r="L7048" t="s">
        <v>560</v>
      </c>
      <c r="M7048" t="s">
        <v>559</v>
      </c>
      <c r="N7048" s="8">
        <v>43412</v>
      </c>
      <c r="O7048">
        <v>0</v>
      </c>
      <c r="P7048">
        <v>0</v>
      </c>
      <c r="Q7048">
        <v>15766.898999999999</v>
      </c>
      <c r="R7048">
        <v>1776.8</v>
      </c>
      <c r="S7048">
        <v>3.702</v>
      </c>
      <c r="T7048">
        <v>33</v>
      </c>
      <c r="U7048">
        <v>5384.2420000000002</v>
      </c>
      <c r="V7048">
        <v>19</v>
      </c>
      <c r="W7048">
        <v>1.8120000000000001</v>
      </c>
      <c r="X7048">
        <v>2.9279999999999999</v>
      </c>
      <c r="Y7048" s="8">
        <v>43412</v>
      </c>
    </row>
    <row r="7049" spans="1:25" x14ac:dyDescent="0.25">
      <c r="A7049">
        <v>-111.97848183000001</v>
      </c>
      <c r="B7049">
        <v>33.079005219999999</v>
      </c>
      <c r="C7049" t="s">
        <v>563</v>
      </c>
      <c r="D7049" t="s">
        <v>562</v>
      </c>
      <c r="E7049" t="s">
        <v>561</v>
      </c>
      <c r="F7049">
        <v>4527</v>
      </c>
      <c r="G7049">
        <v>181</v>
      </c>
      <c r="H7049">
        <v>13.333</v>
      </c>
      <c r="I7049">
        <v>2.4609999999999999</v>
      </c>
      <c r="J7049">
        <v>1</v>
      </c>
      <c r="K7049">
        <v>1172.3979999999999</v>
      </c>
      <c r="L7049" t="s">
        <v>560</v>
      </c>
      <c r="M7049" t="s">
        <v>559</v>
      </c>
      <c r="N7049" s="8">
        <v>43412</v>
      </c>
      <c r="O7049">
        <v>0</v>
      </c>
      <c r="P7049">
        <v>0</v>
      </c>
      <c r="Q7049">
        <v>14932.763000000001</v>
      </c>
      <c r="R7049">
        <v>1817.424</v>
      </c>
      <c r="S7049">
        <v>3.786</v>
      </c>
      <c r="T7049">
        <v>33</v>
      </c>
      <c r="U7049">
        <v>5507.3440000000001</v>
      </c>
      <c r="V7049">
        <v>19</v>
      </c>
      <c r="W7049">
        <v>1.6779999999999999</v>
      </c>
      <c r="X7049">
        <v>2.7109999999999999</v>
      </c>
      <c r="Y7049" s="8">
        <v>43412</v>
      </c>
    </row>
    <row r="7050" spans="1:25" x14ac:dyDescent="0.25">
      <c r="A7050">
        <v>-111.97848183000001</v>
      </c>
      <c r="B7050">
        <v>33.078998220000003</v>
      </c>
      <c r="C7050" t="s">
        <v>563</v>
      </c>
      <c r="D7050" t="s">
        <v>562</v>
      </c>
      <c r="E7050" t="s">
        <v>561</v>
      </c>
      <c r="F7050">
        <v>4528</v>
      </c>
      <c r="G7050">
        <v>181</v>
      </c>
      <c r="H7050">
        <v>13.333</v>
      </c>
      <c r="I7050">
        <v>2.5920000000000001</v>
      </c>
      <c r="J7050">
        <v>1</v>
      </c>
      <c r="K7050">
        <v>1172.4670000000001</v>
      </c>
      <c r="L7050" t="s">
        <v>560</v>
      </c>
      <c r="M7050" t="s">
        <v>559</v>
      </c>
      <c r="N7050" s="8">
        <v>43412</v>
      </c>
      <c r="O7050">
        <v>0</v>
      </c>
      <c r="P7050">
        <v>0</v>
      </c>
      <c r="Q7050">
        <v>15158.647000000001</v>
      </c>
      <c r="R7050">
        <v>1751.502</v>
      </c>
      <c r="S7050">
        <v>3.649</v>
      </c>
      <c r="T7050">
        <v>33</v>
      </c>
      <c r="U7050">
        <v>5307.5820000000003</v>
      </c>
      <c r="V7050">
        <v>19</v>
      </c>
      <c r="W7050">
        <v>1.7669999999999999</v>
      </c>
      <c r="X7050">
        <v>2.8559999999999999</v>
      </c>
      <c r="Y7050" s="8">
        <v>43412</v>
      </c>
    </row>
    <row r="7051" spans="1:25" x14ac:dyDescent="0.25">
      <c r="A7051">
        <v>-111.9784832</v>
      </c>
      <c r="B7051">
        <v>33.078991160000001</v>
      </c>
      <c r="C7051" t="s">
        <v>563</v>
      </c>
      <c r="D7051" t="s">
        <v>562</v>
      </c>
      <c r="E7051" t="s">
        <v>561</v>
      </c>
      <c r="F7051">
        <v>4529</v>
      </c>
      <c r="G7051">
        <v>173</v>
      </c>
      <c r="H7051">
        <v>13.333</v>
      </c>
      <c r="I7051">
        <v>2.5590000000000002</v>
      </c>
      <c r="J7051">
        <v>1</v>
      </c>
      <c r="K7051">
        <v>1172.402</v>
      </c>
      <c r="L7051" t="s">
        <v>560</v>
      </c>
      <c r="M7051" t="s">
        <v>559</v>
      </c>
      <c r="N7051" s="8">
        <v>43412</v>
      </c>
      <c r="O7051">
        <v>0</v>
      </c>
      <c r="P7051">
        <v>0</v>
      </c>
      <c r="Q7051">
        <v>15817.848</v>
      </c>
      <c r="R7051">
        <v>1851.1010000000001</v>
      </c>
      <c r="S7051">
        <v>3.8559999999999999</v>
      </c>
      <c r="T7051">
        <v>33</v>
      </c>
      <c r="U7051">
        <v>5609.3959999999997</v>
      </c>
      <c r="V7051">
        <v>19</v>
      </c>
      <c r="W7051">
        <v>1.7450000000000001</v>
      </c>
      <c r="X7051">
        <v>2.82</v>
      </c>
      <c r="Y7051" s="8">
        <v>43412</v>
      </c>
    </row>
    <row r="7052" spans="1:25" x14ac:dyDescent="0.25">
      <c r="A7052">
        <v>-111.97848148999999</v>
      </c>
      <c r="B7052">
        <v>33.078984210000002</v>
      </c>
      <c r="C7052" t="s">
        <v>563</v>
      </c>
      <c r="D7052" t="s">
        <v>562</v>
      </c>
      <c r="E7052" t="s">
        <v>561</v>
      </c>
      <c r="F7052">
        <v>4530</v>
      </c>
      <c r="G7052">
        <v>183</v>
      </c>
      <c r="H7052">
        <v>13.333</v>
      </c>
      <c r="I7052">
        <v>2.69</v>
      </c>
      <c r="J7052">
        <v>1</v>
      </c>
      <c r="K7052">
        <v>1172.395</v>
      </c>
      <c r="L7052" t="s">
        <v>560</v>
      </c>
      <c r="M7052" t="s">
        <v>559</v>
      </c>
      <c r="N7052" s="8">
        <v>43412</v>
      </c>
      <c r="O7052">
        <v>0</v>
      </c>
      <c r="P7052">
        <v>0</v>
      </c>
      <c r="Q7052">
        <v>14796.603999999999</v>
      </c>
      <c r="R7052">
        <v>1647.1210000000001</v>
      </c>
      <c r="S7052">
        <v>3.4319999999999999</v>
      </c>
      <c r="T7052">
        <v>33</v>
      </c>
      <c r="U7052">
        <v>4991.2749999999996</v>
      </c>
      <c r="V7052">
        <v>19</v>
      </c>
      <c r="W7052">
        <v>1.8340000000000001</v>
      </c>
      <c r="X7052">
        <v>2.964</v>
      </c>
      <c r="Y7052" s="8">
        <v>43412</v>
      </c>
    </row>
    <row r="7053" spans="1:25" x14ac:dyDescent="0.25">
      <c r="A7053">
        <v>-111.97848132</v>
      </c>
      <c r="B7053">
        <v>33.07897621</v>
      </c>
      <c r="C7053" t="s">
        <v>563</v>
      </c>
      <c r="D7053" t="s">
        <v>562</v>
      </c>
      <c r="E7053" t="s">
        <v>561</v>
      </c>
      <c r="F7053">
        <v>4531</v>
      </c>
      <c r="G7053">
        <v>184</v>
      </c>
      <c r="H7053">
        <v>13.333</v>
      </c>
      <c r="I7053">
        <v>2.5259999999999998</v>
      </c>
      <c r="J7053">
        <v>1</v>
      </c>
      <c r="K7053">
        <v>1172.3230000000001</v>
      </c>
      <c r="L7053" t="s">
        <v>560</v>
      </c>
      <c r="M7053" t="s">
        <v>559</v>
      </c>
      <c r="N7053" s="8">
        <v>43412</v>
      </c>
      <c r="O7053">
        <v>0</v>
      </c>
      <c r="P7053">
        <v>0</v>
      </c>
      <c r="Q7053">
        <v>12860.477000000001</v>
      </c>
      <c r="R7053">
        <v>1524.557</v>
      </c>
      <c r="S7053">
        <v>3.1760000000000002</v>
      </c>
      <c r="T7053">
        <v>33</v>
      </c>
      <c r="U7053">
        <v>4619.8689999999997</v>
      </c>
      <c r="V7053">
        <v>19</v>
      </c>
      <c r="W7053">
        <v>1.722</v>
      </c>
      <c r="X7053">
        <v>2.7839999999999998</v>
      </c>
      <c r="Y7053" s="8">
        <v>43412</v>
      </c>
    </row>
    <row r="7054" spans="1:25" x14ac:dyDescent="0.25">
      <c r="A7054">
        <v>-111.97848214</v>
      </c>
      <c r="B7054">
        <v>33.078969190000002</v>
      </c>
      <c r="C7054" t="s">
        <v>563</v>
      </c>
      <c r="D7054" t="s">
        <v>562</v>
      </c>
      <c r="E7054" t="s">
        <v>561</v>
      </c>
      <c r="F7054">
        <v>4532</v>
      </c>
      <c r="G7054">
        <v>185</v>
      </c>
      <c r="H7054">
        <v>13.333</v>
      </c>
      <c r="I7054">
        <v>2.5590000000000002</v>
      </c>
      <c r="J7054">
        <v>1</v>
      </c>
      <c r="K7054">
        <v>1172.336</v>
      </c>
      <c r="L7054" t="s">
        <v>560</v>
      </c>
      <c r="M7054" t="s">
        <v>559</v>
      </c>
      <c r="N7054" s="8">
        <v>43412</v>
      </c>
      <c r="O7054">
        <v>0</v>
      </c>
      <c r="P7054">
        <v>0</v>
      </c>
      <c r="Q7054">
        <v>14530.016</v>
      </c>
      <c r="R7054">
        <v>1700.3910000000001</v>
      </c>
      <c r="S7054">
        <v>3.5419999999999998</v>
      </c>
      <c r="T7054">
        <v>33</v>
      </c>
      <c r="U7054">
        <v>5152.6989999999996</v>
      </c>
      <c r="V7054">
        <v>19</v>
      </c>
      <c r="W7054">
        <v>1.7450000000000001</v>
      </c>
      <c r="X7054">
        <v>2.82</v>
      </c>
      <c r="Y7054" s="8">
        <v>43412</v>
      </c>
    </row>
    <row r="7055" spans="1:25" x14ac:dyDescent="0.25">
      <c r="A7055">
        <v>-111.97848183000001</v>
      </c>
      <c r="B7055">
        <v>33.078962220000001</v>
      </c>
      <c r="C7055" t="s">
        <v>563</v>
      </c>
      <c r="D7055" t="s">
        <v>562</v>
      </c>
      <c r="E7055" t="s">
        <v>561</v>
      </c>
      <c r="F7055">
        <v>4533</v>
      </c>
      <c r="G7055">
        <v>181</v>
      </c>
      <c r="H7055">
        <v>13.333</v>
      </c>
      <c r="I7055">
        <v>2.3290000000000002</v>
      </c>
      <c r="J7055">
        <v>1</v>
      </c>
      <c r="K7055">
        <v>1172.4480000000001</v>
      </c>
      <c r="L7055" t="s">
        <v>560</v>
      </c>
      <c r="M7055" t="s">
        <v>559</v>
      </c>
      <c r="N7055" s="8">
        <v>43412</v>
      </c>
      <c r="O7055">
        <v>0</v>
      </c>
      <c r="P7055">
        <v>0</v>
      </c>
      <c r="Q7055">
        <v>13995.517</v>
      </c>
      <c r="R7055">
        <v>1799.318</v>
      </c>
      <c r="S7055">
        <v>3.7490000000000001</v>
      </c>
      <c r="T7055">
        <v>33</v>
      </c>
      <c r="U7055">
        <v>5452.4780000000001</v>
      </c>
      <c r="V7055">
        <v>19</v>
      </c>
      <c r="W7055">
        <v>1.5880000000000001</v>
      </c>
      <c r="X7055">
        <v>2.5670000000000002</v>
      </c>
      <c r="Y7055" s="8">
        <v>43412</v>
      </c>
    </row>
    <row r="7056" spans="1:25" x14ac:dyDescent="0.25">
      <c r="A7056">
        <v>-111.97848148999999</v>
      </c>
      <c r="B7056">
        <v>33.078955209999997</v>
      </c>
      <c r="C7056" t="s">
        <v>563</v>
      </c>
      <c r="D7056" t="s">
        <v>562</v>
      </c>
      <c r="E7056" t="s">
        <v>561</v>
      </c>
      <c r="F7056">
        <v>4534</v>
      </c>
      <c r="G7056">
        <v>183</v>
      </c>
      <c r="H7056">
        <v>13.333</v>
      </c>
      <c r="I7056">
        <v>2.657</v>
      </c>
      <c r="J7056">
        <v>1</v>
      </c>
      <c r="K7056">
        <v>1172.3489999999999</v>
      </c>
      <c r="L7056" t="s">
        <v>560</v>
      </c>
      <c r="M7056" t="s">
        <v>559</v>
      </c>
      <c r="N7056" s="8">
        <v>43412</v>
      </c>
      <c r="O7056">
        <v>0</v>
      </c>
      <c r="P7056">
        <v>0</v>
      </c>
      <c r="Q7056">
        <v>12442.252</v>
      </c>
      <c r="R7056">
        <v>1402.14</v>
      </c>
      <c r="S7056">
        <v>2.9209999999999998</v>
      </c>
      <c r="T7056">
        <v>33</v>
      </c>
      <c r="U7056">
        <v>4248.9080000000004</v>
      </c>
      <c r="V7056">
        <v>19</v>
      </c>
      <c r="W7056">
        <v>1.8120000000000001</v>
      </c>
      <c r="X7056">
        <v>2.9279999999999999</v>
      </c>
      <c r="Y7056" s="8">
        <v>43412</v>
      </c>
    </row>
    <row r="7057" spans="1:25" x14ac:dyDescent="0.25">
      <c r="A7057">
        <v>-111.97848183000001</v>
      </c>
      <c r="B7057">
        <v>33.078948220000001</v>
      </c>
      <c r="C7057" t="s">
        <v>563</v>
      </c>
      <c r="D7057" t="s">
        <v>562</v>
      </c>
      <c r="E7057" t="s">
        <v>561</v>
      </c>
      <c r="F7057">
        <v>4535</v>
      </c>
      <c r="G7057">
        <v>181</v>
      </c>
      <c r="H7057">
        <v>13.333</v>
      </c>
      <c r="I7057">
        <v>2.4929999999999999</v>
      </c>
      <c r="J7057">
        <v>1</v>
      </c>
      <c r="K7057">
        <v>1172.3879999999999</v>
      </c>
      <c r="L7057" t="s">
        <v>560</v>
      </c>
      <c r="M7057" t="s">
        <v>559</v>
      </c>
      <c r="N7057" s="8">
        <v>43412</v>
      </c>
      <c r="O7057">
        <v>0</v>
      </c>
      <c r="P7057">
        <v>0</v>
      </c>
      <c r="Q7057">
        <v>14379.151</v>
      </c>
      <c r="R7057">
        <v>1727.018</v>
      </c>
      <c r="S7057">
        <v>3.5979999999999999</v>
      </c>
      <c r="T7057">
        <v>33</v>
      </c>
      <c r="U7057">
        <v>5233.3890000000001</v>
      </c>
      <c r="V7057">
        <v>19</v>
      </c>
      <c r="W7057">
        <v>1.7</v>
      </c>
      <c r="X7057">
        <v>2.7480000000000002</v>
      </c>
      <c r="Y7057" s="8">
        <v>43412</v>
      </c>
    </row>
    <row r="7058" spans="1:25" x14ac:dyDescent="0.25">
      <c r="A7058">
        <v>-111.97848234</v>
      </c>
      <c r="B7058">
        <v>33.078941219999997</v>
      </c>
      <c r="C7058" t="s">
        <v>563</v>
      </c>
      <c r="D7058" t="s">
        <v>562</v>
      </c>
      <c r="E7058" t="s">
        <v>561</v>
      </c>
      <c r="F7058">
        <v>4536</v>
      </c>
      <c r="G7058">
        <v>178</v>
      </c>
      <c r="H7058">
        <v>13.333</v>
      </c>
      <c r="I7058">
        <v>2.5920000000000001</v>
      </c>
      <c r="J7058">
        <v>1</v>
      </c>
      <c r="K7058">
        <v>1172.3820000000001</v>
      </c>
      <c r="L7058" t="s">
        <v>560</v>
      </c>
      <c r="M7058" t="s">
        <v>559</v>
      </c>
      <c r="N7058" s="8">
        <v>43412</v>
      </c>
      <c r="O7058">
        <v>0</v>
      </c>
      <c r="P7058">
        <v>0</v>
      </c>
      <c r="Q7058">
        <v>12778.462</v>
      </c>
      <c r="R7058">
        <v>1476.4839999999999</v>
      </c>
      <c r="S7058">
        <v>3.0760000000000001</v>
      </c>
      <c r="T7058">
        <v>33</v>
      </c>
      <c r="U7058">
        <v>4474.1940000000004</v>
      </c>
      <c r="V7058">
        <v>19</v>
      </c>
      <c r="W7058">
        <v>1.7669999999999999</v>
      </c>
      <c r="X7058">
        <v>2.8559999999999999</v>
      </c>
      <c r="Y7058" s="8">
        <v>43412</v>
      </c>
    </row>
    <row r="7059" spans="1:25" x14ac:dyDescent="0.25">
      <c r="A7059">
        <v>-111.97848183000001</v>
      </c>
      <c r="B7059">
        <v>33.078934220000001</v>
      </c>
      <c r="C7059" t="s">
        <v>563</v>
      </c>
      <c r="D7059" t="s">
        <v>562</v>
      </c>
      <c r="E7059" t="s">
        <v>561</v>
      </c>
      <c r="F7059">
        <v>4537</v>
      </c>
      <c r="G7059">
        <v>181</v>
      </c>
      <c r="H7059">
        <v>13.333</v>
      </c>
      <c r="I7059">
        <v>2.4929999999999999</v>
      </c>
      <c r="J7059">
        <v>1</v>
      </c>
      <c r="K7059">
        <v>1172.3330000000001</v>
      </c>
      <c r="L7059" t="s">
        <v>560</v>
      </c>
      <c r="M7059" t="s">
        <v>559</v>
      </c>
      <c r="N7059" s="8">
        <v>43412</v>
      </c>
      <c r="O7059">
        <v>0</v>
      </c>
      <c r="P7059">
        <v>0</v>
      </c>
      <c r="Q7059">
        <v>14521.368</v>
      </c>
      <c r="R7059">
        <v>1744.0989999999999</v>
      </c>
      <c r="S7059">
        <v>3.6339999999999999</v>
      </c>
      <c r="T7059">
        <v>33</v>
      </c>
      <c r="U7059">
        <v>5285.1490000000003</v>
      </c>
      <c r="V7059">
        <v>19</v>
      </c>
      <c r="W7059">
        <v>1.7</v>
      </c>
      <c r="X7059">
        <v>2.7480000000000002</v>
      </c>
      <c r="Y7059" s="8">
        <v>43412</v>
      </c>
    </row>
    <row r="7060" spans="1:25" x14ac:dyDescent="0.25">
      <c r="A7060">
        <v>-111.97848251000001</v>
      </c>
      <c r="B7060">
        <v>33.078927210000003</v>
      </c>
      <c r="C7060" t="s">
        <v>563</v>
      </c>
      <c r="D7060" t="s">
        <v>562</v>
      </c>
      <c r="E7060" t="s">
        <v>561</v>
      </c>
      <c r="F7060">
        <v>4538</v>
      </c>
      <c r="G7060">
        <v>177</v>
      </c>
      <c r="H7060">
        <v>13.333</v>
      </c>
      <c r="I7060">
        <v>2.4929999999999999</v>
      </c>
      <c r="J7060">
        <v>1</v>
      </c>
      <c r="K7060">
        <v>1172.421</v>
      </c>
      <c r="L7060" t="s">
        <v>560</v>
      </c>
      <c r="M7060" t="s">
        <v>559</v>
      </c>
      <c r="N7060" s="8">
        <v>43412</v>
      </c>
      <c r="O7060">
        <v>0</v>
      </c>
      <c r="P7060">
        <v>0</v>
      </c>
      <c r="Q7060">
        <v>12079.163</v>
      </c>
      <c r="R7060">
        <v>1450.777</v>
      </c>
      <c r="S7060">
        <v>3.0219999999999998</v>
      </c>
      <c r="T7060">
        <v>33</v>
      </c>
      <c r="U7060">
        <v>4396.2929999999997</v>
      </c>
      <c r="V7060">
        <v>19</v>
      </c>
      <c r="W7060">
        <v>1.7</v>
      </c>
      <c r="X7060">
        <v>2.7480000000000002</v>
      </c>
      <c r="Y7060" s="8">
        <v>43412</v>
      </c>
    </row>
    <row r="7061" spans="1:25" x14ac:dyDescent="0.25">
      <c r="A7061">
        <v>-111.9784832</v>
      </c>
      <c r="B7061">
        <v>33.078920160000003</v>
      </c>
      <c r="C7061" t="s">
        <v>563</v>
      </c>
      <c r="D7061" t="s">
        <v>562</v>
      </c>
      <c r="E7061" t="s">
        <v>561</v>
      </c>
      <c r="F7061">
        <v>4539</v>
      </c>
      <c r="G7061">
        <v>173</v>
      </c>
      <c r="H7061">
        <v>13.333</v>
      </c>
      <c r="I7061">
        <v>2.4609999999999999</v>
      </c>
      <c r="J7061">
        <v>1</v>
      </c>
      <c r="K7061">
        <v>1172.441</v>
      </c>
      <c r="L7061" t="s">
        <v>560</v>
      </c>
      <c r="M7061" t="s">
        <v>559</v>
      </c>
      <c r="N7061" s="8">
        <v>43412</v>
      </c>
      <c r="O7061">
        <v>0</v>
      </c>
      <c r="P7061">
        <v>0</v>
      </c>
      <c r="Q7061">
        <v>14015.235000000001</v>
      </c>
      <c r="R7061">
        <v>1705.7539999999999</v>
      </c>
      <c r="S7061">
        <v>3.5539999999999998</v>
      </c>
      <c r="T7061">
        <v>33</v>
      </c>
      <c r="U7061">
        <v>5168.9520000000002</v>
      </c>
      <c r="V7061">
        <v>19</v>
      </c>
      <c r="W7061">
        <v>1.6779999999999999</v>
      </c>
      <c r="X7061">
        <v>2.7109999999999999</v>
      </c>
      <c r="Y7061" s="8">
        <v>43412</v>
      </c>
    </row>
    <row r="7062" spans="1:25" x14ac:dyDescent="0.25">
      <c r="A7062">
        <v>-111.97848166</v>
      </c>
      <c r="B7062">
        <v>33.078912219999999</v>
      </c>
      <c r="C7062" t="s">
        <v>563</v>
      </c>
      <c r="D7062" t="s">
        <v>562</v>
      </c>
      <c r="E7062" t="s">
        <v>561</v>
      </c>
      <c r="F7062">
        <v>4540</v>
      </c>
      <c r="G7062">
        <v>182</v>
      </c>
      <c r="H7062">
        <v>13.333</v>
      </c>
      <c r="I7062">
        <v>2.69</v>
      </c>
      <c r="J7062">
        <v>1</v>
      </c>
      <c r="K7062">
        <v>1172.3789999999999</v>
      </c>
      <c r="L7062" t="s">
        <v>560</v>
      </c>
      <c r="M7062" t="s">
        <v>559</v>
      </c>
      <c r="N7062" s="8">
        <v>43412</v>
      </c>
      <c r="O7062">
        <v>0</v>
      </c>
      <c r="P7062">
        <v>0</v>
      </c>
      <c r="Q7062">
        <v>13891.194</v>
      </c>
      <c r="R7062">
        <v>1546.3330000000001</v>
      </c>
      <c r="S7062">
        <v>3.222</v>
      </c>
      <c r="T7062">
        <v>33</v>
      </c>
      <c r="U7062">
        <v>4685.857</v>
      </c>
      <c r="V7062">
        <v>19</v>
      </c>
      <c r="W7062">
        <v>1.8340000000000001</v>
      </c>
      <c r="X7062">
        <v>2.964</v>
      </c>
      <c r="Y7062" s="8">
        <v>43412</v>
      </c>
    </row>
    <row r="7063" spans="1:25" x14ac:dyDescent="0.25">
      <c r="A7063">
        <v>-111.97848217000001</v>
      </c>
      <c r="B7063">
        <v>33.078905220000003</v>
      </c>
      <c r="C7063" t="s">
        <v>563</v>
      </c>
      <c r="D7063" t="s">
        <v>562</v>
      </c>
      <c r="E7063" t="s">
        <v>561</v>
      </c>
      <c r="F7063">
        <v>4541</v>
      </c>
      <c r="G7063">
        <v>179</v>
      </c>
      <c r="H7063">
        <v>13.333</v>
      </c>
      <c r="I7063">
        <v>2.69</v>
      </c>
      <c r="J7063">
        <v>1</v>
      </c>
      <c r="K7063">
        <v>1172.3789999999999</v>
      </c>
      <c r="L7063" t="s">
        <v>560</v>
      </c>
      <c r="M7063" t="s">
        <v>559</v>
      </c>
      <c r="N7063" s="8">
        <v>43412</v>
      </c>
      <c r="O7063">
        <v>0</v>
      </c>
      <c r="P7063">
        <v>0</v>
      </c>
      <c r="Q7063">
        <v>13673.021000000001</v>
      </c>
      <c r="R7063">
        <v>1522.047</v>
      </c>
      <c r="S7063">
        <v>3.1709999999999998</v>
      </c>
      <c r="T7063">
        <v>33</v>
      </c>
      <c r="U7063">
        <v>4612.2619999999997</v>
      </c>
      <c r="V7063">
        <v>19</v>
      </c>
      <c r="W7063">
        <v>1.8340000000000001</v>
      </c>
      <c r="X7063">
        <v>2.964</v>
      </c>
      <c r="Y7063" s="8">
        <v>43412</v>
      </c>
    </row>
    <row r="7064" spans="1:25" x14ac:dyDescent="0.25">
      <c r="A7064">
        <v>-111.97848132</v>
      </c>
      <c r="B7064">
        <v>33.078897210000001</v>
      </c>
      <c r="C7064" t="s">
        <v>563</v>
      </c>
      <c r="D7064" t="s">
        <v>562</v>
      </c>
      <c r="E7064" t="s">
        <v>561</v>
      </c>
      <c r="F7064">
        <v>4542</v>
      </c>
      <c r="G7064">
        <v>184</v>
      </c>
      <c r="H7064">
        <v>13.333</v>
      </c>
      <c r="I7064">
        <v>2.5590000000000002</v>
      </c>
      <c r="J7064">
        <v>1</v>
      </c>
      <c r="K7064">
        <v>1172.441</v>
      </c>
      <c r="L7064" t="s">
        <v>560</v>
      </c>
      <c r="M7064" t="s">
        <v>559</v>
      </c>
      <c r="N7064" s="8">
        <v>43412</v>
      </c>
      <c r="O7064">
        <v>0</v>
      </c>
      <c r="P7064">
        <v>0</v>
      </c>
      <c r="Q7064">
        <v>12238.344999999999</v>
      </c>
      <c r="R7064">
        <v>1432.2059999999999</v>
      </c>
      <c r="S7064">
        <v>2.984</v>
      </c>
      <c r="T7064">
        <v>33</v>
      </c>
      <c r="U7064">
        <v>4340.0169999999998</v>
      </c>
      <c r="V7064">
        <v>19</v>
      </c>
      <c r="W7064">
        <v>1.7450000000000001</v>
      </c>
      <c r="X7064">
        <v>2.82</v>
      </c>
      <c r="Y7064" s="8">
        <v>43412</v>
      </c>
    </row>
    <row r="7065" spans="1:25" x14ac:dyDescent="0.25">
      <c r="A7065">
        <v>-111.97848283</v>
      </c>
      <c r="B7065">
        <v>33.078890219999998</v>
      </c>
      <c r="C7065" t="s">
        <v>563</v>
      </c>
      <c r="D7065" t="s">
        <v>562</v>
      </c>
      <c r="E7065" t="s">
        <v>561</v>
      </c>
      <c r="F7065">
        <v>4543</v>
      </c>
      <c r="G7065">
        <v>181</v>
      </c>
      <c r="H7065">
        <v>13.333</v>
      </c>
      <c r="I7065">
        <v>2.8540000000000001</v>
      </c>
      <c r="J7065">
        <v>1</v>
      </c>
      <c r="K7065">
        <v>1172.375</v>
      </c>
      <c r="L7065" t="s">
        <v>560</v>
      </c>
      <c r="M7065" t="s">
        <v>559</v>
      </c>
      <c r="N7065" s="8">
        <v>43412</v>
      </c>
      <c r="O7065">
        <v>0</v>
      </c>
      <c r="P7065">
        <v>0</v>
      </c>
      <c r="Q7065">
        <v>14453.069</v>
      </c>
      <c r="R7065">
        <v>1516.415</v>
      </c>
      <c r="S7065">
        <v>3.1589999999999998</v>
      </c>
      <c r="T7065">
        <v>33</v>
      </c>
      <c r="U7065">
        <v>4595.1970000000001</v>
      </c>
      <c r="V7065">
        <v>19</v>
      </c>
      <c r="W7065">
        <v>1.946</v>
      </c>
      <c r="X7065">
        <v>3.145</v>
      </c>
      <c r="Y7065" s="8">
        <v>43412</v>
      </c>
    </row>
    <row r="7066" spans="1:25" x14ac:dyDescent="0.25">
      <c r="A7066">
        <v>-111.97848249</v>
      </c>
      <c r="B7066">
        <v>33.078882210000003</v>
      </c>
      <c r="C7066" t="s">
        <v>563</v>
      </c>
      <c r="D7066" t="s">
        <v>562</v>
      </c>
      <c r="E7066" t="s">
        <v>561</v>
      </c>
      <c r="F7066">
        <v>4544</v>
      </c>
      <c r="G7066">
        <v>183</v>
      </c>
      <c r="H7066">
        <v>13.333</v>
      </c>
      <c r="I7066">
        <v>2.625</v>
      </c>
      <c r="J7066">
        <v>1</v>
      </c>
      <c r="K7066">
        <v>1172.415</v>
      </c>
      <c r="L7066" t="s">
        <v>560</v>
      </c>
      <c r="M7066" t="s">
        <v>559</v>
      </c>
      <c r="N7066" s="8">
        <v>43412</v>
      </c>
      <c r="O7066">
        <v>0</v>
      </c>
      <c r="P7066">
        <v>0</v>
      </c>
      <c r="Q7066">
        <v>14503.963</v>
      </c>
      <c r="R7066">
        <v>1654.9079999999999</v>
      </c>
      <c r="S7066">
        <v>3.448</v>
      </c>
      <c r="T7066">
        <v>33</v>
      </c>
      <c r="U7066">
        <v>5014.8739999999998</v>
      </c>
      <c r="V7066">
        <v>19</v>
      </c>
      <c r="W7066">
        <v>1.79</v>
      </c>
      <c r="X7066">
        <v>2.8919999999999999</v>
      </c>
      <c r="Y7066" s="8">
        <v>43412</v>
      </c>
    </row>
    <row r="7067" spans="1:25" x14ac:dyDescent="0.25">
      <c r="A7067">
        <v>-111.97848334</v>
      </c>
      <c r="B7067">
        <v>33.07887522</v>
      </c>
      <c r="C7067" t="s">
        <v>563</v>
      </c>
      <c r="D7067" t="s">
        <v>562</v>
      </c>
      <c r="E7067" t="s">
        <v>561</v>
      </c>
      <c r="F7067">
        <v>4545</v>
      </c>
      <c r="G7067">
        <v>178</v>
      </c>
      <c r="H7067">
        <v>13.333</v>
      </c>
      <c r="I7067">
        <v>2.7890000000000001</v>
      </c>
      <c r="J7067">
        <v>1</v>
      </c>
      <c r="K7067">
        <v>1172.395</v>
      </c>
      <c r="L7067" t="s">
        <v>560</v>
      </c>
      <c r="M7067" t="s">
        <v>559</v>
      </c>
      <c r="N7067" s="8">
        <v>43412</v>
      </c>
      <c r="O7067">
        <v>0</v>
      </c>
      <c r="P7067">
        <v>0</v>
      </c>
      <c r="Q7067">
        <v>14273.397000000001</v>
      </c>
      <c r="R7067">
        <v>1532.8009999999999</v>
      </c>
      <c r="S7067">
        <v>3.1930000000000001</v>
      </c>
      <c r="T7067">
        <v>33</v>
      </c>
      <c r="U7067">
        <v>4644.8509999999997</v>
      </c>
      <c r="V7067">
        <v>19</v>
      </c>
      <c r="W7067">
        <v>1.901</v>
      </c>
      <c r="X7067">
        <v>3.073</v>
      </c>
      <c r="Y7067" s="8">
        <v>43412</v>
      </c>
    </row>
    <row r="7068" spans="1:25" x14ac:dyDescent="0.25">
      <c r="A7068">
        <v>-111.97848266</v>
      </c>
      <c r="B7068">
        <v>33.078867219999999</v>
      </c>
      <c r="C7068" t="s">
        <v>563</v>
      </c>
      <c r="D7068" t="s">
        <v>562</v>
      </c>
      <c r="E7068" t="s">
        <v>561</v>
      </c>
      <c r="F7068">
        <v>4546</v>
      </c>
      <c r="G7068">
        <v>182</v>
      </c>
      <c r="H7068">
        <v>13.333</v>
      </c>
      <c r="I7068">
        <v>2.69</v>
      </c>
      <c r="J7068">
        <v>1</v>
      </c>
      <c r="K7068">
        <v>1172.3720000000001</v>
      </c>
      <c r="L7068" t="s">
        <v>560</v>
      </c>
      <c r="M7068" t="s">
        <v>559</v>
      </c>
      <c r="N7068" s="8">
        <v>43412</v>
      </c>
      <c r="O7068">
        <v>0</v>
      </c>
      <c r="P7068">
        <v>0</v>
      </c>
      <c r="Q7068">
        <v>14235.226000000001</v>
      </c>
      <c r="R7068">
        <v>1584.63</v>
      </c>
      <c r="S7068">
        <v>3.3010000000000002</v>
      </c>
      <c r="T7068">
        <v>33</v>
      </c>
      <c r="U7068">
        <v>4801.9080000000004</v>
      </c>
      <c r="V7068">
        <v>19</v>
      </c>
      <c r="W7068">
        <v>1.8340000000000001</v>
      </c>
      <c r="X7068">
        <v>2.964</v>
      </c>
      <c r="Y7068" s="8">
        <v>43412</v>
      </c>
    </row>
    <row r="7069" spans="1:25" x14ac:dyDescent="0.25">
      <c r="A7069">
        <v>-111.97848334</v>
      </c>
      <c r="B7069">
        <v>33.078860220000003</v>
      </c>
      <c r="C7069" t="s">
        <v>563</v>
      </c>
      <c r="D7069" t="s">
        <v>562</v>
      </c>
      <c r="E7069" t="s">
        <v>561</v>
      </c>
      <c r="F7069">
        <v>4547</v>
      </c>
      <c r="G7069">
        <v>178</v>
      </c>
      <c r="H7069">
        <v>13.333</v>
      </c>
      <c r="I7069">
        <v>2.4929999999999999</v>
      </c>
      <c r="J7069">
        <v>1</v>
      </c>
      <c r="K7069">
        <v>1172.3789999999999</v>
      </c>
      <c r="L7069" t="s">
        <v>560</v>
      </c>
      <c r="M7069" t="s">
        <v>559</v>
      </c>
      <c r="N7069" s="8">
        <v>43412</v>
      </c>
      <c r="O7069">
        <v>0</v>
      </c>
      <c r="P7069">
        <v>0</v>
      </c>
      <c r="Q7069">
        <v>11569.395</v>
      </c>
      <c r="R7069">
        <v>1389.5509999999999</v>
      </c>
      <c r="S7069">
        <v>2.895</v>
      </c>
      <c r="T7069">
        <v>33</v>
      </c>
      <c r="U7069">
        <v>4210.759</v>
      </c>
      <c r="V7069">
        <v>19</v>
      </c>
      <c r="W7069">
        <v>1.7</v>
      </c>
      <c r="X7069">
        <v>2.7480000000000002</v>
      </c>
      <c r="Y7069" s="8">
        <v>43412</v>
      </c>
    </row>
    <row r="7070" spans="1:25" x14ac:dyDescent="0.25">
      <c r="A7070">
        <v>-111.97848283</v>
      </c>
      <c r="B7070">
        <v>33.078852220000002</v>
      </c>
      <c r="C7070" t="s">
        <v>563</v>
      </c>
      <c r="D7070" t="s">
        <v>562</v>
      </c>
      <c r="E7070" t="s">
        <v>561</v>
      </c>
      <c r="F7070">
        <v>4548</v>
      </c>
      <c r="G7070">
        <v>181</v>
      </c>
      <c r="H7070">
        <v>13.333</v>
      </c>
      <c r="I7070">
        <v>2.657</v>
      </c>
      <c r="J7070">
        <v>1</v>
      </c>
      <c r="K7070">
        <v>1172.402</v>
      </c>
      <c r="L7070" t="s">
        <v>560</v>
      </c>
      <c r="M7070" t="s">
        <v>559</v>
      </c>
      <c r="N7070" s="8">
        <v>43412</v>
      </c>
      <c r="O7070">
        <v>0</v>
      </c>
      <c r="P7070">
        <v>0</v>
      </c>
      <c r="Q7070">
        <v>13112.194</v>
      </c>
      <c r="R7070">
        <v>1477.6369999999999</v>
      </c>
      <c r="S7070">
        <v>3.0779999999999998</v>
      </c>
      <c r="T7070">
        <v>33</v>
      </c>
      <c r="U7070">
        <v>4477.6859999999997</v>
      </c>
      <c r="V7070">
        <v>19</v>
      </c>
      <c r="W7070">
        <v>1.8120000000000001</v>
      </c>
      <c r="X7070">
        <v>2.9279999999999999</v>
      </c>
      <c r="Y7070" s="8">
        <v>43412</v>
      </c>
    </row>
    <row r="7071" spans="1:25" x14ac:dyDescent="0.25">
      <c r="A7071">
        <v>-111.97848351</v>
      </c>
      <c r="B7071">
        <v>33.078845209999997</v>
      </c>
      <c r="C7071" t="s">
        <v>563</v>
      </c>
      <c r="D7071" t="s">
        <v>562</v>
      </c>
      <c r="E7071" t="s">
        <v>561</v>
      </c>
      <c r="F7071">
        <v>4549</v>
      </c>
      <c r="G7071">
        <v>177</v>
      </c>
      <c r="H7071">
        <v>13.333</v>
      </c>
      <c r="I7071">
        <v>2.7229999999999999</v>
      </c>
      <c r="J7071">
        <v>1</v>
      </c>
      <c r="K7071">
        <v>1172.395</v>
      </c>
      <c r="L7071" t="s">
        <v>560</v>
      </c>
      <c r="M7071" t="s">
        <v>559</v>
      </c>
      <c r="N7071" s="8">
        <v>43412</v>
      </c>
      <c r="O7071">
        <v>0</v>
      </c>
      <c r="P7071">
        <v>0</v>
      </c>
      <c r="Q7071">
        <v>13070.002</v>
      </c>
      <c r="R7071">
        <v>1437.3910000000001</v>
      </c>
      <c r="S7071">
        <v>2.9950000000000001</v>
      </c>
      <c r="T7071">
        <v>33</v>
      </c>
      <c r="U7071">
        <v>4355.7299999999996</v>
      </c>
      <c r="V7071">
        <v>19</v>
      </c>
      <c r="W7071">
        <v>1.857</v>
      </c>
      <c r="X7071">
        <v>3.0009999999999999</v>
      </c>
      <c r="Y7071" s="8">
        <v>43412</v>
      </c>
    </row>
    <row r="7072" spans="1:25" x14ac:dyDescent="0.25">
      <c r="A7072">
        <v>-111.97848232</v>
      </c>
      <c r="B7072">
        <v>33.078838210000001</v>
      </c>
      <c r="C7072" t="s">
        <v>563</v>
      </c>
      <c r="D7072" t="s">
        <v>562</v>
      </c>
      <c r="E7072" t="s">
        <v>561</v>
      </c>
      <c r="F7072">
        <v>4550</v>
      </c>
      <c r="G7072">
        <v>184</v>
      </c>
      <c r="H7072">
        <v>13.333</v>
      </c>
      <c r="I7072">
        <v>2.7559999999999998</v>
      </c>
      <c r="J7072">
        <v>1</v>
      </c>
      <c r="K7072">
        <v>1172.402</v>
      </c>
      <c r="L7072" t="s">
        <v>560</v>
      </c>
      <c r="M7072" t="s">
        <v>559</v>
      </c>
      <c r="N7072" s="8">
        <v>43412</v>
      </c>
      <c r="O7072">
        <v>0</v>
      </c>
      <c r="P7072">
        <v>0</v>
      </c>
      <c r="Q7072">
        <v>13427.529</v>
      </c>
      <c r="R7072">
        <v>1459.13</v>
      </c>
      <c r="S7072">
        <v>3.04</v>
      </c>
      <c r="T7072">
        <v>33</v>
      </c>
      <c r="U7072">
        <v>4421.607</v>
      </c>
      <c r="V7072">
        <v>19</v>
      </c>
      <c r="W7072">
        <v>1.879</v>
      </c>
      <c r="X7072">
        <v>3.0369999999999999</v>
      </c>
      <c r="Y7072" s="8">
        <v>43412</v>
      </c>
    </row>
    <row r="7073" spans="1:25" x14ac:dyDescent="0.25">
      <c r="A7073">
        <v>-111.9784842</v>
      </c>
      <c r="B7073">
        <v>33.078830160000003</v>
      </c>
      <c r="C7073" t="s">
        <v>563</v>
      </c>
      <c r="D7073" t="s">
        <v>562</v>
      </c>
      <c r="E7073" t="s">
        <v>561</v>
      </c>
      <c r="F7073">
        <v>4551</v>
      </c>
      <c r="G7073">
        <v>173</v>
      </c>
      <c r="H7073">
        <v>13.333</v>
      </c>
      <c r="I7073">
        <v>2.5259999999999998</v>
      </c>
      <c r="J7073">
        <v>1</v>
      </c>
      <c r="K7073">
        <v>1172.4079999999999</v>
      </c>
      <c r="L7073" t="s">
        <v>560</v>
      </c>
      <c r="M7073" t="s">
        <v>559</v>
      </c>
      <c r="N7073" s="8">
        <v>43412</v>
      </c>
      <c r="O7073">
        <v>0</v>
      </c>
      <c r="P7073">
        <v>0</v>
      </c>
      <c r="Q7073">
        <v>11037.76</v>
      </c>
      <c r="R7073">
        <v>1308.481</v>
      </c>
      <c r="S7073">
        <v>2.726</v>
      </c>
      <c r="T7073">
        <v>33</v>
      </c>
      <c r="U7073">
        <v>3965.0949999999998</v>
      </c>
      <c r="V7073">
        <v>19</v>
      </c>
      <c r="W7073">
        <v>1.722</v>
      </c>
      <c r="X7073">
        <v>2.7839999999999998</v>
      </c>
      <c r="Y7073" s="8">
        <v>43412</v>
      </c>
    </row>
    <row r="7074" spans="1:25" x14ac:dyDescent="0.25">
      <c r="A7074">
        <v>-111.97848351</v>
      </c>
      <c r="B7074">
        <v>33.078823210000003</v>
      </c>
      <c r="C7074" t="s">
        <v>563</v>
      </c>
      <c r="D7074" t="s">
        <v>562</v>
      </c>
      <c r="E7074" t="s">
        <v>561</v>
      </c>
      <c r="F7074">
        <v>4552</v>
      </c>
      <c r="G7074">
        <v>177</v>
      </c>
      <c r="H7074">
        <v>13.333</v>
      </c>
      <c r="I7074">
        <v>2.69</v>
      </c>
      <c r="J7074">
        <v>1</v>
      </c>
      <c r="K7074">
        <v>1172.4079999999999</v>
      </c>
      <c r="L7074" t="s">
        <v>560</v>
      </c>
      <c r="M7074" t="s">
        <v>559</v>
      </c>
      <c r="N7074" s="8">
        <v>43412</v>
      </c>
      <c r="O7074">
        <v>0</v>
      </c>
      <c r="P7074">
        <v>0</v>
      </c>
      <c r="Q7074">
        <v>10963.787</v>
      </c>
      <c r="R7074">
        <v>1220.461</v>
      </c>
      <c r="S7074">
        <v>2.5430000000000001</v>
      </c>
      <c r="T7074">
        <v>33</v>
      </c>
      <c r="U7074">
        <v>3698.3679999999999</v>
      </c>
      <c r="V7074">
        <v>19</v>
      </c>
      <c r="W7074">
        <v>1.8340000000000001</v>
      </c>
      <c r="X7074">
        <v>2.964</v>
      </c>
      <c r="Y7074" s="8">
        <v>43412</v>
      </c>
    </row>
    <row r="7075" spans="1:25" x14ac:dyDescent="0.25">
      <c r="A7075">
        <v>-111.97848234</v>
      </c>
      <c r="B7075">
        <v>33.078815220000003</v>
      </c>
      <c r="C7075" t="s">
        <v>563</v>
      </c>
      <c r="D7075" t="s">
        <v>562</v>
      </c>
      <c r="E7075" t="s">
        <v>561</v>
      </c>
      <c r="F7075">
        <v>4553</v>
      </c>
      <c r="G7075">
        <v>178</v>
      </c>
      <c r="H7075">
        <v>13.333</v>
      </c>
      <c r="I7075">
        <v>2.7229999999999999</v>
      </c>
      <c r="J7075">
        <v>1</v>
      </c>
      <c r="K7075">
        <v>1172.4739999999999</v>
      </c>
      <c r="L7075" t="s">
        <v>560</v>
      </c>
      <c r="M7075" t="s">
        <v>559</v>
      </c>
      <c r="N7075" s="8">
        <v>43412</v>
      </c>
      <c r="O7075">
        <v>0</v>
      </c>
      <c r="P7075">
        <v>0</v>
      </c>
      <c r="Q7075">
        <v>11566.476000000001</v>
      </c>
      <c r="R7075">
        <v>1272.038</v>
      </c>
      <c r="S7075">
        <v>2.65</v>
      </c>
      <c r="T7075">
        <v>33</v>
      </c>
      <c r="U7075">
        <v>3854.6619999999998</v>
      </c>
      <c r="V7075">
        <v>19</v>
      </c>
      <c r="W7075">
        <v>1.857</v>
      </c>
      <c r="X7075">
        <v>3.0009999999999999</v>
      </c>
      <c r="Y7075" s="8">
        <v>43412</v>
      </c>
    </row>
    <row r="7076" spans="1:25" x14ac:dyDescent="0.25">
      <c r="A7076">
        <v>-111.97848437</v>
      </c>
      <c r="B7076">
        <v>33.07880815</v>
      </c>
      <c r="C7076" t="s">
        <v>563</v>
      </c>
      <c r="D7076" t="s">
        <v>562</v>
      </c>
      <c r="E7076" t="s">
        <v>561</v>
      </c>
      <c r="F7076">
        <v>4554</v>
      </c>
      <c r="G7076">
        <v>172</v>
      </c>
      <c r="H7076">
        <v>13.333</v>
      </c>
      <c r="I7076">
        <v>2.8220000000000001</v>
      </c>
      <c r="J7076">
        <v>1</v>
      </c>
      <c r="K7076">
        <v>1172.3879999999999</v>
      </c>
      <c r="L7076" t="s">
        <v>560</v>
      </c>
      <c r="M7076" t="s">
        <v>559</v>
      </c>
      <c r="N7076" s="8">
        <v>43412</v>
      </c>
      <c r="O7076">
        <v>0</v>
      </c>
      <c r="P7076">
        <v>0</v>
      </c>
      <c r="Q7076">
        <v>11904.118</v>
      </c>
      <c r="R7076">
        <v>1263.502</v>
      </c>
      <c r="S7076">
        <v>2.6320000000000001</v>
      </c>
      <c r="T7076">
        <v>33</v>
      </c>
      <c r="U7076">
        <v>3828.7950000000001</v>
      </c>
      <c r="V7076">
        <v>19</v>
      </c>
      <c r="W7076">
        <v>1.9239999999999999</v>
      </c>
      <c r="X7076">
        <v>3.109</v>
      </c>
      <c r="Y7076" s="8">
        <v>43412</v>
      </c>
    </row>
    <row r="7077" spans="1:25" x14ac:dyDescent="0.25">
      <c r="A7077">
        <v>-111.9784818</v>
      </c>
      <c r="B7077">
        <v>33.07880016</v>
      </c>
      <c r="C7077" t="s">
        <v>563</v>
      </c>
      <c r="D7077" t="s">
        <v>562</v>
      </c>
      <c r="E7077" t="s">
        <v>561</v>
      </c>
      <c r="F7077">
        <v>4555</v>
      </c>
      <c r="G7077">
        <v>187</v>
      </c>
      <c r="H7077">
        <v>13.333</v>
      </c>
      <c r="I7077">
        <v>2.69</v>
      </c>
      <c r="J7077">
        <v>1</v>
      </c>
      <c r="K7077">
        <v>1172.441</v>
      </c>
      <c r="L7077" t="s">
        <v>560</v>
      </c>
      <c r="M7077" t="s">
        <v>559</v>
      </c>
      <c r="N7077" s="8">
        <v>43412</v>
      </c>
      <c r="O7077">
        <v>0</v>
      </c>
      <c r="P7077">
        <v>0</v>
      </c>
      <c r="Q7077">
        <v>14619.081</v>
      </c>
      <c r="R7077">
        <v>1627.3589999999999</v>
      </c>
      <c r="S7077">
        <v>3.39</v>
      </c>
      <c r="T7077">
        <v>33</v>
      </c>
      <c r="U7077">
        <v>4931.3919999999998</v>
      </c>
      <c r="V7077">
        <v>19</v>
      </c>
      <c r="W7077">
        <v>1.8340000000000001</v>
      </c>
      <c r="X7077">
        <v>2.964</v>
      </c>
      <c r="Y7077" s="8">
        <v>43412</v>
      </c>
    </row>
    <row r="7078" spans="1:25" x14ac:dyDescent="0.25">
      <c r="A7078">
        <v>-111.97848386</v>
      </c>
      <c r="B7078">
        <v>33.078793189999999</v>
      </c>
      <c r="C7078" t="s">
        <v>563</v>
      </c>
      <c r="D7078" t="s">
        <v>562</v>
      </c>
      <c r="E7078" t="s">
        <v>561</v>
      </c>
      <c r="F7078">
        <v>4556</v>
      </c>
      <c r="G7078">
        <v>175</v>
      </c>
      <c r="H7078">
        <v>13.333</v>
      </c>
      <c r="I7078">
        <v>2.8220000000000001</v>
      </c>
      <c r="J7078">
        <v>1</v>
      </c>
      <c r="K7078">
        <v>1172.3879999999999</v>
      </c>
      <c r="L7078" t="s">
        <v>560</v>
      </c>
      <c r="M7078" t="s">
        <v>559</v>
      </c>
      <c r="N7078" s="8">
        <v>43412</v>
      </c>
      <c r="O7078">
        <v>0</v>
      </c>
      <c r="P7078">
        <v>0</v>
      </c>
      <c r="Q7078">
        <v>14188.352999999999</v>
      </c>
      <c r="R7078">
        <v>1505.951</v>
      </c>
      <c r="S7078">
        <v>3.137</v>
      </c>
      <c r="T7078">
        <v>33</v>
      </c>
      <c r="U7078">
        <v>4563.4870000000001</v>
      </c>
      <c r="V7078">
        <v>19</v>
      </c>
      <c r="W7078">
        <v>1.9239999999999999</v>
      </c>
      <c r="X7078">
        <v>3.109</v>
      </c>
      <c r="Y7078" s="8">
        <v>43412</v>
      </c>
    </row>
    <row r="7079" spans="1:25" x14ac:dyDescent="0.25">
      <c r="A7079">
        <v>-111.97848197</v>
      </c>
      <c r="B7079">
        <v>33.078785179999997</v>
      </c>
      <c r="C7079" t="s">
        <v>563</v>
      </c>
      <c r="D7079" t="s">
        <v>562</v>
      </c>
      <c r="E7079" t="s">
        <v>561</v>
      </c>
      <c r="F7079">
        <v>4557</v>
      </c>
      <c r="G7079">
        <v>186</v>
      </c>
      <c r="H7079">
        <v>13.333</v>
      </c>
      <c r="I7079">
        <v>2.7229999999999999</v>
      </c>
      <c r="J7079">
        <v>1</v>
      </c>
      <c r="K7079">
        <v>1172.3389999999999</v>
      </c>
      <c r="L7079" t="s">
        <v>560</v>
      </c>
      <c r="M7079" t="s">
        <v>559</v>
      </c>
      <c r="N7079" s="8">
        <v>43412</v>
      </c>
      <c r="O7079">
        <v>0</v>
      </c>
      <c r="P7079">
        <v>0</v>
      </c>
      <c r="Q7079">
        <v>15831.893</v>
      </c>
      <c r="R7079">
        <v>1741.133</v>
      </c>
      <c r="S7079">
        <v>3.6269999999999998</v>
      </c>
      <c r="T7079">
        <v>33</v>
      </c>
      <c r="U7079">
        <v>5276.1620000000003</v>
      </c>
      <c r="V7079">
        <v>19</v>
      </c>
      <c r="W7079">
        <v>1.857</v>
      </c>
      <c r="X7079">
        <v>3.0009999999999999</v>
      </c>
      <c r="Y7079" s="8">
        <v>43412</v>
      </c>
    </row>
    <row r="7080" spans="1:25" x14ac:dyDescent="0.25">
      <c r="A7080">
        <v>-111.97848383</v>
      </c>
      <c r="B7080">
        <v>33.078778219999997</v>
      </c>
      <c r="C7080" t="s">
        <v>563</v>
      </c>
      <c r="D7080" t="s">
        <v>562</v>
      </c>
      <c r="E7080" t="s">
        <v>561</v>
      </c>
      <c r="F7080">
        <v>4558</v>
      </c>
      <c r="G7080">
        <v>181</v>
      </c>
      <c r="H7080">
        <v>13.333</v>
      </c>
      <c r="I7080">
        <v>2.4609999999999999</v>
      </c>
      <c r="J7080">
        <v>1</v>
      </c>
      <c r="K7080">
        <v>1172.356</v>
      </c>
      <c r="L7080" t="s">
        <v>560</v>
      </c>
      <c r="M7080" t="s">
        <v>559</v>
      </c>
      <c r="N7080" s="8">
        <v>43412</v>
      </c>
      <c r="O7080">
        <v>0</v>
      </c>
      <c r="P7080">
        <v>0</v>
      </c>
      <c r="Q7080">
        <v>15081.48</v>
      </c>
      <c r="R7080">
        <v>1835.5239999999999</v>
      </c>
      <c r="S7080">
        <v>3.8239999999999998</v>
      </c>
      <c r="T7080">
        <v>33</v>
      </c>
      <c r="U7080">
        <v>5562.1930000000002</v>
      </c>
      <c r="V7080">
        <v>19</v>
      </c>
      <c r="W7080">
        <v>1.6779999999999999</v>
      </c>
      <c r="X7080">
        <v>2.7109999999999999</v>
      </c>
      <c r="Y7080" s="8">
        <v>43412</v>
      </c>
    </row>
    <row r="7081" spans="1:25" x14ac:dyDescent="0.25">
      <c r="A7081">
        <v>-111.97848249</v>
      </c>
      <c r="B7081">
        <v>33.078771209999999</v>
      </c>
      <c r="C7081" t="s">
        <v>563</v>
      </c>
      <c r="D7081" t="s">
        <v>562</v>
      </c>
      <c r="E7081" t="s">
        <v>561</v>
      </c>
      <c r="F7081">
        <v>4559</v>
      </c>
      <c r="G7081">
        <v>183</v>
      </c>
      <c r="H7081">
        <v>13.333</v>
      </c>
      <c r="I7081">
        <v>2.625</v>
      </c>
      <c r="J7081">
        <v>1</v>
      </c>
      <c r="K7081">
        <v>1172.3489999999999</v>
      </c>
      <c r="L7081" t="s">
        <v>560</v>
      </c>
      <c r="M7081" t="s">
        <v>559</v>
      </c>
      <c r="N7081" s="8">
        <v>43412</v>
      </c>
      <c r="O7081">
        <v>0</v>
      </c>
      <c r="P7081">
        <v>0</v>
      </c>
      <c r="Q7081">
        <v>17217.218000000001</v>
      </c>
      <c r="R7081">
        <v>1964.492</v>
      </c>
      <c r="S7081">
        <v>4.093</v>
      </c>
      <c r="T7081">
        <v>33</v>
      </c>
      <c r="U7081">
        <v>5953.0060000000003</v>
      </c>
      <c r="V7081">
        <v>19</v>
      </c>
      <c r="W7081">
        <v>1.79</v>
      </c>
      <c r="X7081">
        <v>2.8919999999999999</v>
      </c>
      <c r="Y7081" s="8">
        <v>43412</v>
      </c>
    </row>
    <row r="7082" spans="1:25" x14ac:dyDescent="0.25">
      <c r="A7082">
        <v>-111.97848417</v>
      </c>
      <c r="B7082">
        <v>33.078763219999999</v>
      </c>
      <c r="C7082" t="s">
        <v>563</v>
      </c>
      <c r="D7082" t="s">
        <v>562</v>
      </c>
      <c r="E7082" t="s">
        <v>561</v>
      </c>
      <c r="F7082">
        <v>4560</v>
      </c>
      <c r="G7082">
        <v>179</v>
      </c>
      <c r="H7082">
        <v>13.333</v>
      </c>
      <c r="I7082">
        <v>2.8220000000000001</v>
      </c>
      <c r="J7082">
        <v>1</v>
      </c>
      <c r="K7082">
        <v>1172.365</v>
      </c>
      <c r="L7082" t="s">
        <v>560</v>
      </c>
      <c r="M7082" t="s">
        <v>559</v>
      </c>
      <c r="N7082" s="8">
        <v>43412</v>
      </c>
      <c r="O7082">
        <v>0</v>
      </c>
      <c r="P7082">
        <v>0</v>
      </c>
      <c r="Q7082">
        <v>15579.46</v>
      </c>
      <c r="R7082">
        <v>1653.6030000000001</v>
      </c>
      <c r="S7082">
        <v>3.4449999999999998</v>
      </c>
      <c r="T7082">
        <v>33</v>
      </c>
      <c r="U7082">
        <v>5010.9179999999997</v>
      </c>
      <c r="V7082">
        <v>19</v>
      </c>
      <c r="W7082">
        <v>1.9239999999999999</v>
      </c>
      <c r="X7082">
        <v>3.109</v>
      </c>
      <c r="Y7082" s="8">
        <v>43412</v>
      </c>
    </row>
    <row r="7083" spans="1:25" x14ac:dyDescent="0.25">
      <c r="A7083">
        <v>-111.97848403</v>
      </c>
      <c r="B7083">
        <v>33.078756179999999</v>
      </c>
      <c r="C7083" t="s">
        <v>563</v>
      </c>
      <c r="D7083" t="s">
        <v>562</v>
      </c>
      <c r="E7083" t="s">
        <v>561</v>
      </c>
      <c r="F7083">
        <v>4561</v>
      </c>
      <c r="G7083">
        <v>174</v>
      </c>
      <c r="H7083">
        <v>13.333</v>
      </c>
      <c r="I7083">
        <v>2.7890000000000001</v>
      </c>
      <c r="J7083">
        <v>1</v>
      </c>
      <c r="K7083">
        <v>1172.421</v>
      </c>
      <c r="L7083" t="s">
        <v>560</v>
      </c>
      <c r="M7083" t="s">
        <v>559</v>
      </c>
      <c r="N7083" s="8">
        <v>43412</v>
      </c>
      <c r="O7083">
        <v>0</v>
      </c>
      <c r="P7083">
        <v>0</v>
      </c>
      <c r="Q7083">
        <v>11108.814</v>
      </c>
      <c r="R7083">
        <v>1192.96</v>
      </c>
      <c r="S7083">
        <v>2.4849999999999999</v>
      </c>
      <c r="T7083">
        <v>33</v>
      </c>
      <c r="U7083">
        <v>3615.0309999999999</v>
      </c>
      <c r="V7083">
        <v>19</v>
      </c>
      <c r="W7083">
        <v>1.901</v>
      </c>
      <c r="X7083">
        <v>3.073</v>
      </c>
      <c r="Y7083" s="8">
        <v>43412</v>
      </c>
    </row>
    <row r="7084" spans="1:25" x14ac:dyDescent="0.25">
      <c r="A7084">
        <v>-111.97848383</v>
      </c>
      <c r="B7084">
        <v>33.078748220000001</v>
      </c>
      <c r="C7084" t="s">
        <v>563</v>
      </c>
      <c r="D7084" t="s">
        <v>562</v>
      </c>
      <c r="E7084" t="s">
        <v>561</v>
      </c>
      <c r="F7084">
        <v>4562</v>
      </c>
      <c r="G7084">
        <v>181</v>
      </c>
      <c r="H7084">
        <v>13.333</v>
      </c>
      <c r="I7084">
        <v>2.9860000000000002</v>
      </c>
      <c r="J7084">
        <v>1</v>
      </c>
      <c r="K7084">
        <v>1172.3520000000001</v>
      </c>
      <c r="L7084" t="s">
        <v>560</v>
      </c>
      <c r="M7084" t="s">
        <v>559</v>
      </c>
      <c r="N7084" s="8">
        <v>43412</v>
      </c>
      <c r="O7084">
        <v>0</v>
      </c>
      <c r="P7084">
        <v>0</v>
      </c>
      <c r="Q7084">
        <v>11691.618</v>
      </c>
      <c r="R7084">
        <v>1172.7639999999999</v>
      </c>
      <c r="S7084">
        <v>2.4430000000000001</v>
      </c>
      <c r="T7084">
        <v>33</v>
      </c>
      <c r="U7084">
        <v>3553.8290000000002</v>
      </c>
      <c r="V7084">
        <v>19</v>
      </c>
      <c r="W7084">
        <v>2.036</v>
      </c>
      <c r="X7084">
        <v>3.29</v>
      </c>
      <c r="Y7084" s="8">
        <v>43412</v>
      </c>
    </row>
    <row r="7085" spans="1:25" x14ac:dyDescent="0.25">
      <c r="A7085">
        <v>-111.97848349</v>
      </c>
      <c r="B7085">
        <v>33.078741209999997</v>
      </c>
      <c r="C7085" t="s">
        <v>563</v>
      </c>
      <c r="D7085" t="s">
        <v>562</v>
      </c>
      <c r="E7085" t="s">
        <v>561</v>
      </c>
      <c r="F7085">
        <v>4563</v>
      </c>
      <c r="G7085">
        <v>183</v>
      </c>
      <c r="H7085">
        <v>13.333</v>
      </c>
      <c r="I7085">
        <v>2.5590000000000002</v>
      </c>
      <c r="J7085">
        <v>1</v>
      </c>
      <c r="K7085">
        <v>1172.454</v>
      </c>
      <c r="L7085" t="s">
        <v>560</v>
      </c>
      <c r="M7085" t="s">
        <v>559</v>
      </c>
      <c r="N7085" s="8">
        <v>43412</v>
      </c>
      <c r="O7085">
        <v>0</v>
      </c>
      <c r="P7085">
        <v>0</v>
      </c>
      <c r="Q7085">
        <v>12794.986000000001</v>
      </c>
      <c r="R7085">
        <v>1497.347</v>
      </c>
      <c r="S7085">
        <v>3.1190000000000002</v>
      </c>
      <c r="T7085">
        <v>33</v>
      </c>
      <c r="U7085">
        <v>4537.4160000000002</v>
      </c>
      <c r="V7085">
        <v>19</v>
      </c>
      <c r="W7085">
        <v>1.7450000000000001</v>
      </c>
      <c r="X7085">
        <v>2.82</v>
      </c>
      <c r="Y7085" s="8">
        <v>43412</v>
      </c>
    </row>
    <row r="7086" spans="1:25" x14ac:dyDescent="0.25">
      <c r="A7086">
        <v>-111.97848383</v>
      </c>
      <c r="B7086">
        <v>33.078733219999997</v>
      </c>
      <c r="C7086" t="s">
        <v>563</v>
      </c>
      <c r="D7086" t="s">
        <v>562</v>
      </c>
      <c r="E7086" t="s">
        <v>561</v>
      </c>
      <c r="F7086">
        <v>4564</v>
      </c>
      <c r="G7086">
        <v>181</v>
      </c>
      <c r="H7086">
        <v>13.333</v>
      </c>
      <c r="I7086">
        <v>2.5920000000000001</v>
      </c>
      <c r="J7086">
        <v>1</v>
      </c>
      <c r="K7086">
        <v>1172.3979999999999</v>
      </c>
      <c r="L7086" t="s">
        <v>560</v>
      </c>
      <c r="M7086" t="s">
        <v>559</v>
      </c>
      <c r="N7086" s="8">
        <v>43412</v>
      </c>
      <c r="O7086">
        <v>0</v>
      </c>
      <c r="P7086">
        <v>0</v>
      </c>
      <c r="Q7086">
        <v>14892.554</v>
      </c>
      <c r="R7086">
        <v>1720.7560000000001</v>
      </c>
      <c r="S7086">
        <v>3.585</v>
      </c>
      <c r="T7086">
        <v>33</v>
      </c>
      <c r="U7086">
        <v>5214.4129999999996</v>
      </c>
      <c r="V7086">
        <v>19</v>
      </c>
      <c r="W7086">
        <v>1.7669999999999999</v>
      </c>
      <c r="X7086">
        <v>2.8559999999999999</v>
      </c>
      <c r="Y7086" s="8">
        <v>43412</v>
      </c>
    </row>
    <row r="7087" spans="1:25" x14ac:dyDescent="0.25">
      <c r="A7087">
        <v>-111.97848417</v>
      </c>
      <c r="B7087">
        <v>33.07872622</v>
      </c>
      <c r="C7087" t="s">
        <v>563</v>
      </c>
      <c r="D7087" t="s">
        <v>562</v>
      </c>
      <c r="E7087" t="s">
        <v>561</v>
      </c>
      <c r="F7087">
        <v>4565</v>
      </c>
      <c r="G7087">
        <v>179</v>
      </c>
      <c r="H7087">
        <v>13.333</v>
      </c>
      <c r="I7087">
        <v>2.5920000000000001</v>
      </c>
      <c r="J7087">
        <v>1</v>
      </c>
      <c r="K7087">
        <v>1172.4670000000001</v>
      </c>
      <c r="L7087" t="s">
        <v>560</v>
      </c>
      <c r="M7087" t="s">
        <v>559</v>
      </c>
      <c r="N7087" s="8">
        <v>43412</v>
      </c>
      <c r="O7087">
        <v>0</v>
      </c>
      <c r="P7087">
        <v>0</v>
      </c>
      <c r="Q7087">
        <v>11313.767</v>
      </c>
      <c r="R7087">
        <v>1307.2460000000001</v>
      </c>
      <c r="S7087">
        <v>2.7229999999999999</v>
      </c>
      <c r="T7087">
        <v>33</v>
      </c>
      <c r="U7087">
        <v>3961.3519999999999</v>
      </c>
      <c r="V7087">
        <v>19</v>
      </c>
      <c r="W7087">
        <v>1.7669999999999999</v>
      </c>
      <c r="X7087">
        <v>2.8559999999999999</v>
      </c>
      <c r="Y7087" s="8">
        <v>43412</v>
      </c>
    </row>
    <row r="7088" spans="1:25" x14ac:dyDescent="0.25">
      <c r="A7088">
        <v>-111.97848399999999</v>
      </c>
      <c r="B7088">
        <v>33.07871823</v>
      </c>
      <c r="C7088" t="s">
        <v>563</v>
      </c>
      <c r="D7088" t="s">
        <v>562</v>
      </c>
      <c r="E7088" t="s">
        <v>561</v>
      </c>
      <c r="F7088">
        <v>4566</v>
      </c>
      <c r="G7088">
        <v>180</v>
      </c>
      <c r="H7088">
        <v>13.333</v>
      </c>
      <c r="I7088">
        <v>2.7559999999999998</v>
      </c>
      <c r="J7088">
        <v>1</v>
      </c>
      <c r="K7088">
        <v>1172.434</v>
      </c>
      <c r="L7088" t="s">
        <v>560</v>
      </c>
      <c r="M7088" t="s">
        <v>559</v>
      </c>
      <c r="N7088" s="8">
        <v>43412</v>
      </c>
      <c r="O7088">
        <v>0</v>
      </c>
      <c r="P7088">
        <v>0</v>
      </c>
      <c r="Q7088">
        <v>10181.701999999999</v>
      </c>
      <c r="R7088">
        <v>1106.4159999999999</v>
      </c>
      <c r="S7088">
        <v>2.3050000000000002</v>
      </c>
      <c r="T7088">
        <v>33</v>
      </c>
      <c r="U7088">
        <v>3352.7750000000001</v>
      </c>
      <c r="V7088">
        <v>19</v>
      </c>
      <c r="W7088">
        <v>1.879</v>
      </c>
      <c r="X7088">
        <v>3.0369999999999999</v>
      </c>
      <c r="Y7088" s="8">
        <v>43412</v>
      </c>
    </row>
    <row r="7089" spans="1:25" x14ac:dyDescent="0.25">
      <c r="A7089">
        <v>-111.97848417</v>
      </c>
      <c r="B7089">
        <v>33.078711220000002</v>
      </c>
      <c r="C7089" t="s">
        <v>563</v>
      </c>
      <c r="D7089" t="s">
        <v>562</v>
      </c>
      <c r="E7089" t="s">
        <v>561</v>
      </c>
      <c r="F7089">
        <v>4567</v>
      </c>
      <c r="G7089">
        <v>179</v>
      </c>
      <c r="H7089">
        <v>13.333</v>
      </c>
      <c r="I7089">
        <v>2.7559999999999998</v>
      </c>
      <c r="J7089">
        <v>1</v>
      </c>
      <c r="K7089">
        <v>1172.3879999999999</v>
      </c>
      <c r="L7089" t="s">
        <v>560</v>
      </c>
      <c r="M7089" t="s">
        <v>559</v>
      </c>
      <c r="N7089" s="8">
        <v>43412</v>
      </c>
      <c r="O7089">
        <v>0</v>
      </c>
      <c r="P7089">
        <v>0</v>
      </c>
      <c r="Q7089">
        <v>9450.732</v>
      </c>
      <c r="R7089">
        <v>1026.9829999999999</v>
      </c>
      <c r="S7089">
        <v>2.14</v>
      </c>
      <c r="T7089">
        <v>33</v>
      </c>
      <c r="U7089">
        <v>3112.0709999999999</v>
      </c>
      <c r="V7089">
        <v>19</v>
      </c>
      <c r="W7089">
        <v>1.879</v>
      </c>
      <c r="X7089">
        <v>3.0369999999999999</v>
      </c>
      <c r="Y7089" s="8">
        <v>43412</v>
      </c>
    </row>
    <row r="7090" spans="1:25" x14ac:dyDescent="0.25">
      <c r="A7090">
        <v>-111.97848417</v>
      </c>
      <c r="B7090">
        <v>33.078703220000001</v>
      </c>
      <c r="C7090" t="s">
        <v>563</v>
      </c>
      <c r="D7090" t="s">
        <v>562</v>
      </c>
      <c r="E7090" t="s">
        <v>561</v>
      </c>
      <c r="F7090">
        <v>4568</v>
      </c>
      <c r="G7090">
        <v>179</v>
      </c>
      <c r="H7090">
        <v>13.333</v>
      </c>
      <c r="I7090">
        <v>2.887</v>
      </c>
      <c r="J7090">
        <v>1</v>
      </c>
      <c r="K7090">
        <v>1172.3820000000001</v>
      </c>
      <c r="L7090" t="s">
        <v>560</v>
      </c>
      <c r="M7090" t="s">
        <v>559</v>
      </c>
      <c r="N7090" s="8">
        <v>43412</v>
      </c>
      <c r="O7090">
        <v>0</v>
      </c>
      <c r="P7090">
        <v>0</v>
      </c>
      <c r="Q7090">
        <v>8149.2939999999999</v>
      </c>
      <c r="R7090">
        <v>845.30700000000002</v>
      </c>
      <c r="S7090">
        <v>1.7609999999999999</v>
      </c>
      <c r="T7090">
        <v>33</v>
      </c>
      <c r="U7090">
        <v>2561.5369999999998</v>
      </c>
      <c r="V7090">
        <v>19</v>
      </c>
      <c r="W7090">
        <v>1.9690000000000001</v>
      </c>
      <c r="X7090">
        <v>3.181</v>
      </c>
      <c r="Y7090" s="8">
        <v>43412</v>
      </c>
    </row>
    <row r="7091" spans="1:25" x14ac:dyDescent="0.25">
      <c r="A7091">
        <v>-111.97848365999999</v>
      </c>
      <c r="B7091">
        <v>33.07869522</v>
      </c>
      <c r="C7091" t="s">
        <v>563</v>
      </c>
      <c r="D7091" t="s">
        <v>562</v>
      </c>
      <c r="E7091" t="s">
        <v>561</v>
      </c>
      <c r="F7091">
        <v>4569</v>
      </c>
      <c r="G7091">
        <v>182</v>
      </c>
      <c r="H7091">
        <v>13.333</v>
      </c>
      <c r="I7091">
        <v>2.625</v>
      </c>
      <c r="J7091">
        <v>1</v>
      </c>
      <c r="K7091">
        <v>1172.375</v>
      </c>
      <c r="L7091" t="s">
        <v>560</v>
      </c>
      <c r="M7091" t="s">
        <v>559</v>
      </c>
      <c r="N7091" s="8">
        <v>43412</v>
      </c>
      <c r="O7091">
        <v>0</v>
      </c>
      <c r="P7091">
        <v>0</v>
      </c>
      <c r="Q7091">
        <v>9923.7060000000001</v>
      </c>
      <c r="R7091">
        <v>1132.299</v>
      </c>
      <c r="S7091">
        <v>2.359</v>
      </c>
      <c r="T7091">
        <v>33</v>
      </c>
      <c r="U7091">
        <v>3431.2089999999998</v>
      </c>
      <c r="V7091">
        <v>19</v>
      </c>
      <c r="W7091">
        <v>1.79</v>
      </c>
      <c r="X7091">
        <v>2.8919999999999999</v>
      </c>
      <c r="Y7091" s="8">
        <v>43412</v>
      </c>
    </row>
    <row r="7092" spans="1:25" x14ac:dyDescent="0.25">
      <c r="A7092">
        <v>-111.97848399999999</v>
      </c>
      <c r="B7092">
        <v>33.078688229999997</v>
      </c>
      <c r="C7092" t="s">
        <v>563</v>
      </c>
      <c r="D7092" t="s">
        <v>562</v>
      </c>
      <c r="E7092" t="s">
        <v>561</v>
      </c>
      <c r="F7092">
        <v>4570</v>
      </c>
      <c r="G7092">
        <v>180</v>
      </c>
      <c r="H7092">
        <v>13.333</v>
      </c>
      <c r="I7092">
        <v>2.657</v>
      </c>
      <c r="J7092">
        <v>1</v>
      </c>
      <c r="K7092">
        <v>1172.4179999999999</v>
      </c>
      <c r="L7092" t="s">
        <v>560</v>
      </c>
      <c r="M7092" t="s">
        <v>559</v>
      </c>
      <c r="N7092" s="8">
        <v>43412</v>
      </c>
      <c r="O7092">
        <v>0</v>
      </c>
      <c r="P7092">
        <v>0</v>
      </c>
      <c r="Q7092">
        <v>9336.2749999999996</v>
      </c>
      <c r="R7092">
        <v>1052.1210000000001</v>
      </c>
      <c r="S7092">
        <v>2.1920000000000002</v>
      </c>
      <c r="T7092">
        <v>33</v>
      </c>
      <c r="U7092">
        <v>3188.2469999999998</v>
      </c>
      <c r="V7092">
        <v>19</v>
      </c>
      <c r="W7092">
        <v>1.8120000000000001</v>
      </c>
      <c r="X7092">
        <v>2.9279999999999999</v>
      </c>
      <c r="Y7092" s="8">
        <v>43412</v>
      </c>
    </row>
    <row r="7093" spans="1:25" x14ac:dyDescent="0.25">
      <c r="A7093">
        <v>-111.97848313999999</v>
      </c>
      <c r="B7093">
        <v>33.07868019</v>
      </c>
      <c r="C7093" t="s">
        <v>563</v>
      </c>
      <c r="D7093" t="s">
        <v>562</v>
      </c>
      <c r="E7093" t="s">
        <v>561</v>
      </c>
      <c r="F7093">
        <v>4571</v>
      </c>
      <c r="G7093">
        <v>185</v>
      </c>
      <c r="H7093">
        <v>13.333</v>
      </c>
      <c r="I7093">
        <v>2.7890000000000001</v>
      </c>
      <c r="J7093">
        <v>1</v>
      </c>
      <c r="K7093">
        <v>1172.431</v>
      </c>
      <c r="L7093" t="s">
        <v>560</v>
      </c>
      <c r="M7093" t="s">
        <v>559</v>
      </c>
      <c r="N7093" s="8">
        <v>43412</v>
      </c>
      <c r="O7093">
        <v>0</v>
      </c>
      <c r="P7093">
        <v>0</v>
      </c>
      <c r="Q7093">
        <v>10082.281999999999</v>
      </c>
      <c r="R7093">
        <v>1082.723</v>
      </c>
      <c r="S7093">
        <v>2.2559999999999998</v>
      </c>
      <c r="T7093">
        <v>33</v>
      </c>
      <c r="U7093">
        <v>3280.9780000000001</v>
      </c>
      <c r="V7093">
        <v>19</v>
      </c>
      <c r="W7093">
        <v>1.901</v>
      </c>
      <c r="X7093">
        <v>3.073</v>
      </c>
      <c r="Y7093" s="8">
        <v>43412</v>
      </c>
    </row>
    <row r="7094" spans="1:25" x14ac:dyDescent="0.25">
      <c r="A7094">
        <v>-111.97848365999999</v>
      </c>
      <c r="B7094">
        <v>33.078673219999999</v>
      </c>
      <c r="C7094" t="s">
        <v>563</v>
      </c>
      <c r="D7094" t="s">
        <v>562</v>
      </c>
      <c r="E7094" t="s">
        <v>561</v>
      </c>
      <c r="F7094">
        <v>4572</v>
      </c>
      <c r="G7094">
        <v>182</v>
      </c>
      <c r="H7094">
        <v>13.333</v>
      </c>
      <c r="I7094">
        <v>2.657</v>
      </c>
      <c r="J7094">
        <v>1</v>
      </c>
      <c r="K7094">
        <v>1172.454</v>
      </c>
      <c r="L7094" t="s">
        <v>560</v>
      </c>
      <c r="M7094" t="s">
        <v>559</v>
      </c>
      <c r="N7094" s="8">
        <v>43412</v>
      </c>
      <c r="O7094">
        <v>0</v>
      </c>
      <c r="P7094">
        <v>0</v>
      </c>
      <c r="Q7094">
        <v>10156.200000000001</v>
      </c>
      <c r="R7094">
        <v>1144.52</v>
      </c>
      <c r="S7094">
        <v>2.3839999999999999</v>
      </c>
      <c r="T7094">
        <v>33</v>
      </c>
      <c r="U7094">
        <v>3468.2429999999999</v>
      </c>
      <c r="V7094">
        <v>19</v>
      </c>
      <c r="W7094">
        <v>1.8120000000000001</v>
      </c>
      <c r="X7094">
        <v>2.9279999999999999</v>
      </c>
      <c r="Y7094" s="8">
        <v>43412</v>
      </c>
    </row>
    <row r="7095" spans="1:25" x14ac:dyDescent="0.25">
      <c r="A7095">
        <v>-111.97848397</v>
      </c>
      <c r="B7095">
        <v>33.078665180000002</v>
      </c>
      <c r="C7095" t="s">
        <v>563</v>
      </c>
      <c r="D7095" t="s">
        <v>562</v>
      </c>
      <c r="E7095" t="s">
        <v>561</v>
      </c>
      <c r="F7095">
        <v>4573</v>
      </c>
      <c r="G7095">
        <v>186</v>
      </c>
      <c r="H7095">
        <v>13.333</v>
      </c>
      <c r="I7095">
        <v>2.8540000000000001</v>
      </c>
      <c r="J7095">
        <v>1</v>
      </c>
      <c r="K7095">
        <v>1172.421</v>
      </c>
      <c r="L7095" t="s">
        <v>560</v>
      </c>
      <c r="M7095" t="s">
        <v>559</v>
      </c>
      <c r="N7095" s="8">
        <v>43412</v>
      </c>
      <c r="O7095">
        <v>0</v>
      </c>
      <c r="P7095">
        <v>0</v>
      </c>
      <c r="Q7095">
        <v>9761.6049999999996</v>
      </c>
      <c r="R7095">
        <v>1024.1869999999999</v>
      </c>
      <c r="S7095">
        <v>2.1339999999999999</v>
      </c>
      <c r="T7095">
        <v>33</v>
      </c>
      <c r="U7095">
        <v>3103.5970000000002</v>
      </c>
      <c r="V7095">
        <v>19</v>
      </c>
      <c r="W7095">
        <v>1.946</v>
      </c>
      <c r="X7095">
        <v>3.145</v>
      </c>
      <c r="Y7095" s="8">
        <v>43412</v>
      </c>
    </row>
    <row r="7096" spans="1:25" x14ac:dyDescent="0.25">
      <c r="A7096">
        <v>-111.97848483</v>
      </c>
      <c r="B7096">
        <v>33.078658220000001</v>
      </c>
      <c r="C7096" t="s">
        <v>563</v>
      </c>
      <c r="D7096" t="s">
        <v>562</v>
      </c>
      <c r="E7096" t="s">
        <v>561</v>
      </c>
      <c r="F7096">
        <v>4574</v>
      </c>
      <c r="G7096">
        <v>181</v>
      </c>
      <c r="H7096">
        <v>13.333</v>
      </c>
      <c r="I7096">
        <v>2.8220000000000001</v>
      </c>
      <c r="J7096">
        <v>1</v>
      </c>
      <c r="K7096">
        <v>1172.395</v>
      </c>
      <c r="L7096" t="s">
        <v>560</v>
      </c>
      <c r="M7096" t="s">
        <v>559</v>
      </c>
      <c r="N7096" s="8">
        <v>43412</v>
      </c>
      <c r="O7096">
        <v>0</v>
      </c>
      <c r="P7096">
        <v>0</v>
      </c>
      <c r="Q7096">
        <v>10252.645</v>
      </c>
      <c r="R7096">
        <v>1088.2149999999999</v>
      </c>
      <c r="S7096">
        <v>2.2669999999999999</v>
      </c>
      <c r="T7096">
        <v>33</v>
      </c>
      <c r="U7096">
        <v>3297.6219999999998</v>
      </c>
      <c r="V7096">
        <v>19</v>
      </c>
      <c r="W7096">
        <v>1.9239999999999999</v>
      </c>
      <c r="X7096">
        <v>3.109</v>
      </c>
      <c r="Y7096" s="8">
        <v>43412</v>
      </c>
    </row>
    <row r="7097" spans="1:25" x14ac:dyDescent="0.25">
      <c r="A7097">
        <v>-111.97848483</v>
      </c>
      <c r="B7097">
        <v>33.07865022</v>
      </c>
      <c r="C7097" t="s">
        <v>563</v>
      </c>
      <c r="D7097" t="s">
        <v>562</v>
      </c>
      <c r="E7097" t="s">
        <v>561</v>
      </c>
      <c r="F7097">
        <v>4575</v>
      </c>
      <c r="G7097">
        <v>181</v>
      </c>
      <c r="H7097">
        <v>13.333</v>
      </c>
      <c r="I7097">
        <v>2.7559999999999998</v>
      </c>
      <c r="J7097">
        <v>1</v>
      </c>
      <c r="K7097">
        <v>1172.3879999999999</v>
      </c>
      <c r="L7097" t="s">
        <v>560</v>
      </c>
      <c r="M7097" t="s">
        <v>559</v>
      </c>
      <c r="N7097" s="8">
        <v>43412</v>
      </c>
      <c r="O7097">
        <v>0</v>
      </c>
      <c r="P7097">
        <v>0</v>
      </c>
      <c r="Q7097">
        <v>10074.24</v>
      </c>
      <c r="R7097">
        <v>1094.7380000000001</v>
      </c>
      <c r="S7097">
        <v>2.2810000000000001</v>
      </c>
      <c r="T7097">
        <v>33</v>
      </c>
      <c r="U7097">
        <v>3317.3890000000001</v>
      </c>
      <c r="V7097">
        <v>19</v>
      </c>
      <c r="W7097">
        <v>1.879</v>
      </c>
      <c r="X7097">
        <v>3.0369999999999999</v>
      </c>
      <c r="Y7097" s="8">
        <v>43412</v>
      </c>
    </row>
    <row r="7098" spans="1:25" x14ac:dyDescent="0.25">
      <c r="A7098">
        <v>-111.97848449</v>
      </c>
      <c r="B7098">
        <v>33.078642209999998</v>
      </c>
      <c r="C7098" t="s">
        <v>563</v>
      </c>
      <c r="D7098" t="s">
        <v>562</v>
      </c>
      <c r="E7098" t="s">
        <v>561</v>
      </c>
      <c r="F7098">
        <v>4576</v>
      </c>
      <c r="G7098">
        <v>183</v>
      </c>
      <c r="H7098">
        <v>13.333</v>
      </c>
      <c r="I7098">
        <v>2.7229999999999999</v>
      </c>
      <c r="J7098">
        <v>1</v>
      </c>
      <c r="K7098">
        <v>1172.425</v>
      </c>
      <c r="L7098" t="s">
        <v>560</v>
      </c>
      <c r="M7098" t="s">
        <v>559</v>
      </c>
      <c r="N7098" s="8">
        <v>43412</v>
      </c>
      <c r="O7098">
        <v>0</v>
      </c>
      <c r="P7098">
        <v>0</v>
      </c>
      <c r="Q7098">
        <v>9596.3089999999993</v>
      </c>
      <c r="R7098">
        <v>1055.367</v>
      </c>
      <c r="S7098">
        <v>2.1989999999999998</v>
      </c>
      <c r="T7098">
        <v>33</v>
      </c>
      <c r="U7098">
        <v>3198.0810000000001</v>
      </c>
      <c r="V7098">
        <v>19</v>
      </c>
      <c r="W7098">
        <v>1.857</v>
      </c>
      <c r="X7098">
        <v>3.0009999999999999</v>
      </c>
      <c r="Y7098" s="8">
        <v>43412</v>
      </c>
    </row>
    <row r="7099" spans="1:25" x14ac:dyDescent="0.25">
      <c r="A7099">
        <v>-111.97848551</v>
      </c>
      <c r="B7099">
        <v>33.078635210000002</v>
      </c>
      <c r="C7099" t="s">
        <v>563</v>
      </c>
      <c r="D7099" t="s">
        <v>562</v>
      </c>
      <c r="E7099" t="s">
        <v>561</v>
      </c>
      <c r="F7099">
        <v>4577</v>
      </c>
      <c r="G7099">
        <v>177</v>
      </c>
      <c r="H7099">
        <v>13.333</v>
      </c>
      <c r="I7099">
        <v>2.7890000000000001</v>
      </c>
      <c r="J7099">
        <v>1</v>
      </c>
      <c r="K7099">
        <v>1172.4280000000001</v>
      </c>
      <c r="L7099" t="s">
        <v>560</v>
      </c>
      <c r="M7099" t="s">
        <v>559</v>
      </c>
      <c r="N7099" s="8">
        <v>43412</v>
      </c>
      <c r="O7099">
        <v>0</v>
      </c>
      <c r="P7099">
        <v>0</v>
      </c>
      <c r="Q7099">
        <v>9141.8410000000003</v>
      </c>
      <c r="R7099">
        <v>981.73</v>
      </c>
      <c r="S7099">
        <v>2.0449999999999999</v>
      </c>
      <c r="T7099">
        <v>33</v>
      </c>
      <c r="U7099">
        <v>2974.9389999999999</v>
      </c>
      <c r="V7099">
        <v>19</v>
      </c>
      <c r="W7099">
        <v>1.901</v>
      </c>
      <c r="X7099">
        <v>3.073</v>
      </c>
      <c r="Y7099" s="8">
        <v>43412</v>
      </c>
    </row>
    <row r="7100" spans="1:25" x14ac:dyDescent="0.25">
      <c r="A7100">
        <v>-111.97848399999999</v>
      </c>
      <c r="B7100">
        <v>33.078627230000002</v>
      </c>
      <c r="C7100" t="s">
        <v>563</v>
      </c>
      <c r="D7100" t="s">
        <v>562</v>
      </c>
      <c r="E7100" t="s">
        <v>561</v>
      </c>
      <c r="F7100">
        <v>4578</v>
      </c>
      <c r="G7100">
        <v>180</v>
      </c>
      <c r="H7100">
        <v>13.333</v>
      </c>
      <c r="I7100">
        <v>2.8540000000000001</v>
      </c>
      <c r="J7100">
        <v>1</v>
      </c>
      <c r="K7100">
        <v>1172.405</v>
      </c>
      <c r="L7100" t="s">
        <v>560</v>
      </c>
      <c r="M7100" t="s">
        <v>559</v>
      </c>
      <c r="N7100" s="8">
        <v>43412</v>
      </c>
      <c r="O7100">
        <v>0</v>
      </c>
      <c r="P7100">
        <v>0</v>
      </c>
      <c r="Q7100">
        <v>11253.73</v>
      </c>
      <c r="R7100">
        <v>1180.741</v>
      </c>
      <c r="S7100">
        <v>2.46</v>
      </c>
      <c r="T7100">
        <v>33</v>
      </c>
      <c r="U7100">
        <v>3578.002</v>
      </c>
      <c r="V7100">
        <v>19</v>
      </c>
      <c r="W7100">
        <v>1.946</v>
      </c>
      <c r="X7100">
        <v>3.145</v>
      </c>
      <c r="Y7100" s="8">
        <v>43412</v>
      </c>
    </row>
    <row r="7101" spans="1:25" x14ac:dyDescent="0.25">
      <c r="A7101">
        <v>-111.97848449</v>
      </c>
      <c r="B7101">
        <v>33.078620209999997</v>
      </c>
      <c r="C7101" t="s">
        <v>563</v>
      </c>
      <c r="D7101" t="s">
        <v>562</v>
      </c>
      <c r="E7101" t="s">
        <v>561</v>
      </c>
      <c r="F7101">
        <v>4579</v>
      </c>
      <c r="G7101">
        <v>183</v>
      </c>
      <c r="H7101">
        <v>13.333</v>
      </c>
      <c r="I7101">
        <v>2.5590000000000002</v>
      </c>
      <c r="J7101">
        <v>1</v>
      </c>
      <c r="K7101">
        <v>1172.4179999999999</v>
      </c>
      <c r="L7101" t="s">
        <v>560</v>
      </c>
      <c r="M7101" t="s">
        <v>559</v>
      </c>
      <c r="N7101" s="8">
        <v>43412</v>
      </c>
      <c r="O7101">
        <v>0</v>
      </c>
      <c r="P7101">
        <v>0</v>
      </c>
      <c r="Q7101">
        <v>11705.388000000001</v>
      </c>
      <c r="R7101">
        <v>1369.836</v>
      </c>
      <c r="S7101">
        <v>2.8540000000000001</v>
      </c>
      <c r="T7101">
        <v>33</v>
      </c>
      <c r="U7101">
        <v>4151.0169999999998</v>
      </c>
      <c r="V7101">
        <v>19</v>
      </c>
      <c r="W7101">
        <v>1.7450000000000001</v>
      </c>
      <c r="X7101">
        <v>2.82</v>
      </c>
      <c r="Y7101" s="8">
        <v>43412</v>
      </c>
    </row>
    <row r="7102" spans="1:25" x14ac:dyDescent="0.25">
      <c r="A7102">
        <v>-111.97848517</v>
      </c>
      <c r="B7102">
        <v>33.078612219999997</v>
      </c>
      <c r="C7102" t="s">
        <v>563</v>
      </c>
      <c r="D7102" t="s">
        <v>562</v>
      </c>
      <c r="E7102" t="s">
        <v>561</v>
      </c>
      <c r="F7102">
        <v>4580</v>
      </c>
      <c r="G7102">
        <v>179</v>
      </c>
      <c r="H7102">
        <v>13.333</v>
      </c>
      <c r="I7102">
        <v>2.657</v>
      </c>
      <c r="J7102">
        <v>1</v>
      </c>
      <c r="K7102">
        <v>1172.421</v>
      </c>
      <c r="L7102" t="s">
        <v>560</v>
      </c>
      <c r="M7102" t="s">
        <v>559</v>
      </c>
      <c r="N7102" s="8">
        <v>43412</v>
      </c>
      <c r="O7102">
        <v>0</v>
      </c>
      <c r="P7102">
        <v>0</v>
      </c>
      <c r="Q7102">
        <v>12279.215</v>
      </c>
      <c r="R7102">
        <v>1383.7670000000001</v>
      </c>
      <c r="S7102">
        <v>2.883</v>
      </c>
      <c r="T7102">
        <v>33</v>
      </c>
      <c r="U7102">
        <v>4193.232</v>
      </c>
      <c r="V7102">
        <v>19</v>
      </c>
      <c r="W7102">
        <v>1.8120000000000001</v>
      </c>
      <c r="X7102">
        <v>2.9279999999999999</v>
      </c>
      <c r="Y7102" s="8">
        <v>43412</v>
      </c>
    </row>
    <row r="7103" spans="1:25" x14ac:dyDescent="0.25">
      <c r="A7103">
        <v>-111.97848500000001</v>
      </c>
      <c r="B7103">
        <v>33.078605230000001</v>
      </c>
      <c r="C7103" t="s">
        <v>563</v>
      </c>
      <c r="D7103" t="s">
        <v>562</v>
      </c>
      <c r="E7103" t="s">
        <v>561</v>
      </c>
      <c r="F7103">
        <v>4581</v>
      </c>
      <c r="G7103">
        <v>180</v>
      </c>
      <c r="H7103">
        <v>13.333</v>
      </c>
      <c r="I7103">
        <v>2.657</v>
      </c>
      <c r="J7103">
        <v>1</v>
      </c>
      <c r="K7103">
        <v>1172.3489999999999</v>
      </c>
      <c r="L7103" t="s">
        <v>560</v>
      </c>
      <c r="M7103" t="s">
        <v>559</v>
      </c>
      <c r="N7103" s="8">
        <v>43412</v>
      </c>
      <c r="O7103">
        <v>0</v>
      </c>
      <c r="P7103">
        <v>0</v>
      </c>
      <c r="Q7103">
        <v>12747.782999999999</v>
      </c>
      <c r="R7103">
        <v>1436.57</v>
      </c>
      <c r="S7103">
        <v>2.9929999999999999</v>
      </c>
      <c r="T7103">
        <v>33</v>
      </c>
      <c r="U7103">
        <v>4353.2439999999997</v>
      </c>
      <c r="V7103">
        <v>19</v>
      </c>
      <c r="W7103">
        <v>1.8120000000000001</v>
      </c>
      <c r="X7103">
        <v>2.9279999999999999</v>
      </c>
      <c r="Y7103" s="8">
        <v>43412</v>
      </c>
    </row>
    <row r="7104" spans="1:25" x14ac:dyDescent="0.25">
      <c r="A7104">
        <v>-111.97848534000001</v>
      </c>
      <c r="B7104">
        <v>33.078597219999999</v>
      </c>
      <c r="C7104" t="s">
        <v>563</v>
      </c>
      <c r="D7104" t="s">
        <v>562</v>
      </c>
      <c r="E7104" t="s">
        <v>561</v>
      </c>
      <c r="F7104">
        <v>4582</v>
      </c>
      <c r="G7104">
        <v>178</v>
      </c>
      <c r="H7104">
        <v>13.333</v>
      </c>
      <c r="I7104">
        <v>2.657</v>
      </c>
      <c r="J7104">
        <v>1</v>
      </c>
      <c r="K7104">
        <v>1172.3789999999999</v>
      </c>
      <c r="L7104" t="s">
        <v>560</v>
      </c>
      <c r="M7104" t="s">
        <v>559</v>
      </c>
      <c r="N7104" s="8">
        <v>43412</v>
      </c>
      <c r="O7104">
        <v>0</v>
      </c>
      <c r="P7104">
        <v>0</v>
      </c>
      <c r="Q7104">
        <v>12554.947</v>
      </c>
      <c r="R7104">
        <v>1414.8389999999999</v>
      </c>
      <c r="S7104">
        <v>2.948</v>
      </c>
      <c r="T7104">
        <v>33</v>
      </c>
      <c r="U7104">
        <v>4287.3919999999998</v>
      </c>
      <c r="V7104">
        <v>19</v>
      </c>
      <c r="W7104">
        <v>1.8120000000000001</v>
      </c>
      <c r="X7104">
        <v>2.9279999999999999</v>
      </c>
      <c r="Y7104" s="8">
        <v>43412</v>
      </c>
    </row>
    <row r="7105" spans="1:25" x14ac:dyDescent="0.25">
      <c r="A7105">
        <v>-111.97848483</v>
      </c>
      <c r="B7105">
        <v>33.078589219999998</v>
      </c>
      <c r="C7105" t="s">
        <v>563</v>
      </c>
      <c r="D7105" t="s">
        <v>562</v>
      </c>
      <c r="E7105" t="s">
        <v>561</v>
      </c>
      <c r="F7105">
        <v>4583</v>
      </c>
      <c r="G7105">
        <v>181</v>
      </c>
      <c r="H7105">
        <v>13.333</v>
      </c>
      <c r="I7105">
        <v>2.7559999999999998</v>
      </c>
      <c r="J7105">
        <v>1</v>
      </c>
      <c r="K7105">
        <v>1172.3620000000001</v>
      </c>
      <c r="L7105" t="s">
        <v>560</v>
      </c>
      <c r="M7105" t="s">
        <v>559</v>
      </c>
      <c r="N7105" s="8">
        <v>43412</v>
      </c>
      <c r="O7105">
        <v>0</v>
      </c>
      <c r="P7105">
        <v>0</v>
      </c>
      <c r="Q7105">
        <v>10873.731</v>
      </c>
      <c r="R7105">
        <v>1181.617</v>
      </c>
      <c r="S7105">
        <v>2.4620000000000002</v>
      </c>
      <c r="T7105">
        <v>33</v>
      </c>
      <c r="U7105">
        <v>3580.6559999999999</v>
      </c>
      <c r="V7105">
        <v>19</v>
      </c>
      <c r="W7105">
        <v>1.879</v>
      </c>
      <c r="X7105">
        <v>3.0369999999999999</v>
      </c>
      <c r="Y7105" s="8">
        <v>43412</v>
      </c>
    </row>
    <row r="7106" spans="1:25" x14ac:dyDescent="0.25">
      <c r="A7106">
        <v>-111.97848466000001</v>
      </c>
      <c r="B7106">
        <v>33.078582220000001</v>
      </c>
      <c r="C7106" t="s">
        <v>563</v>
      </c>
      <c r="D7106" t="s">
        <v>562</v>
      </c>
      <c r="E7106" t="s">
        <v>561</v>
      </c>
      <c r="F7106">
        <v>4584</v>
      </c>
      <c r="G7106">
        <v>182</v>
      </c>
      <c r="H7106">
        <v>13.333</v>
      </c>
      <c r="I7106">
        <v>2.7229999999999999</v>
      </c>
      <c r="J7106">
        <v>1</v>
      </c>
      <c r="K7106">
        <v>1172.405</v>
      </c>
      <c r="L7106" t="s">
        <v>560</v>
      </c>
      <c r="M7106" t="s">
        <v>559</v>
      </c>
      <c r="N7106" s="8">
        <v>43412</v>
      </c>
      <c r="O7106">
        <v>0</v>
      </c>
      <c r="P7106">
        <v>0</v>
      </c>
      <c r="Q7106">
        <v>9773.7219999999998</v>
      </c>
      <c r="R7106">
        <v>1074.8779999999999</v>
      </c>
      <c r="S7106">
        <v>2.2389999999999999</v>
      </c>
      <c r="T7106">
        <v>33</v>
      </c>
      <c r="U7106">
        <v>3257.2060000000001</v>
      </c>
      <c r="V7106">
        <v>19</v>
      </c>
      <c r="W7106">
        <v>1.857</v>
      </c>
      <c r="X7106">
        <v>3.0009999999999999</v>
      </c>
      <c r="Y7106" s="8">
        <v>43412</v>
      </c>
    </row>
    <row r="7107" spans="1:25" x14ac:dyDescent="0.25">
      <c r="A7107">
        <v>-111.97848483</v>
      </c>
      <c r="B7107">
        <v>33.07857422</v>
      </c>
      <c r="C7107" t="s">
        <v>563</v>
      </c>
      <c r="D7107" t="s">
        <v>562</v>
      </c>
      <c r="E7107" t="s">
        <v>561</v>
      </c>
      <c r="F7107">
        <v>4585</v>
      </c>
      <c r="G7107">
        <v>181</v>
      </c>
      <c r="H7107">
        <v>13.333</v>
      </c>
      <c r="I7107">
        <v>2.69</v>
      </c>
      <c r="J7107">
        <v>1</v>
      </c>
      <c r="K7107">
        <v>1172.4380000000001</v>
      </c>
      <c r="L7107" t="s">
        <v>560</v>
      </c>
      <c r="M7107" t="s">
        <v>559</v>
      </c>
      <c r="N7107" s="8">
        <v>43412</v>
      </c>
      <c r="O7107">
        <v>0</v>
      </c>
      <c r="P7107">
        <v>0</v>
      </c>
      <c r="Q7107">
        <v>5419.1850000000004</v>
      </c>
      <c r="R7107">
        <v>603.25</v>
      </c>
      <c r="S7107">
        <v>1.2569999999999999</v>
      </c>
      <c r="T7107">
        <v>33</v>
      </c>
      <c r="U7107">
        <v>1828.03</v>
      </c>
      <c r="V7107">
        <v>19</v>
      </c>
      <c r="W7107">
        <v>1.8340000000000001</v>
      </c>
      <c r="X7107">
        <v>2.964</v>
      </c>
      <c r="Y7107" s="8">
        <v>43412</v>
      </c>
    </row>
    <row r="7108" spans="1:25" x14ac:dyDescent="0.25">
      <c r="A7108">
        <v>-111.97848399999999</v>
      </c>
      <c r="B7108">
        <v>33.078567229999997</v>
      </c>
      <c r="C7108" t="s">
        <v>563</v>
      </c>
      <c r="D7108" t="s">
        <v>562</v>
      </c>
      <c r="E7108" t="s">
        <v>561</v>
      </c>
      <c r="F7108">
        <v>4586</v>
      </c>
      <c r="G7108">
        <v>180</v>
      </c>
      <c r="H7108">
        <v>13.333</v>
      </c>
      <c r="I7108">
        <v>2.7559999999999998</v>
      </c>
      <c r="J7108">
        <v>1</v>
      </c>
      <c r="K7108">
        <v>1172.49</v>
      </c>
      <c r="L7108" t="s">
        <v>560</v>
      </c>
      <c r="M7108" t="s">
        <v>559</v>
      </c>
      <c r="N7108" s="8">
        <v>43412</v>
      </c>
      <c r="O7108">
        <v>0</v>
      </c>
      <c r="P7108">
        <v>0</v>
      </c>
      <c r="Q7108">
        <v>4349.415</v>
      </c>
      <c r="R7108">
        <v>472.63799999999998</v>
      </c>
      <c r="S7108">
        <v>0.98499999999999999</v>
      </c>
      <c r="T7108">
        <v>33</v>
      </c>
      <c r="U7108">
        <v>1432.2370000000001</v>
      </c>
      <c r="V7108">
        <v>19</v>
      </c>
      <c r="W7108">
        <v>1.879</v>
      </c>
      <c r="X7108">
        <v>3.0369999999999999</v>
      </c>
      <c r="Y7108" s="8">
        <v>43412</v>
      </c>
    </row>
    <row r="7109" spans="1:25" x14ac:dyDescent="0.25">
      <c r="A7109">
        <v>-111.97848568000001</v>
      </c>
      <c r="B7109">
        <v>33.078559210000002</v>
      </c>
      <c r="C7109" t="s">
        <v>563</v>
      </c>
      <c r="D7109" t="s">
        <v>562</v>
      </c>
      <c r="E7109" t="s">
        <v>561</v>
      </c>
      <c r="F7109">
        <v>4587</v>
      </c>
      <c r="G7109">
        <v>176</v>
      </c>
      <c r="H7109">
        <v>13.333</v>
      </c>
      <c r="I7109">
        <v>2.657</v>
      </c>
      <c r="J7109">
        <v>1</v>
      </c>
      <c r="K7109">
        <v>1172.49</v>
      </c>
      <c r="L7109" t="s">
        <v>560</v>
      </c>
      <c r="M7109" t="s">
        <v>559</v>
      </c>
      <c r="N7109" s="8">
        <v>43412</v>
      </c>
      <c r="O7109">
        <v>0</v>
      </c>
      <c r="P7109">
        <v>0</v>
      </c>
      <c r="Q7109">
        <v>2851.3969999999999</v>
      </c>
      <c r="R7109">
        <v>321.32900000000001</v>
      </c>
      <c r="S7109">
        <v>0.66900000000000004</v>
      </c>
      <c r="T7109">
        <v>33</v>
      </c>
      <c r="U7109">
        <v>973.72400000000005</v>
      </c>
      <c r="V7109">
        <v>19</v>
      </c>
      <c r="W7109">
        <v>1.8120000000000001</v>
      </c>
      <c r="X7109">
        <v>2.9279999999999999</v>
      </c>
      <c r="Y7109" s="8">
        <v>43412</v>
      </c>
    </row>
    <row r="7110" spans="1:25" x14ac:dyDescent="0.25">
      <c r="A7110">
        <v>-111.97848483</v>
      </c>
      <c r="B7110">
        <v>33.078551220000001</v>
      </c>
      <c r="C7110" t="s">
        <v>563</v>
      </c>
      <c r="D7110" t="s">
        <v>562</v>
      </c>
      <c r="E7110" t="s">
        <v>561</v>
      </c>
      <c r="F7110">
        <v>4588</v>
      </c>
      <c r="G7110">
        <v>181</v>
      </c>
      <c r="H7110">
        <v>13.333</v>
      </c>
      <c r="I7110">
        <v>2.887</v>
      </c>
      <c r="J7110">
        <v>1</v>
      </c>
      <c r="K7110">
        <v>1172.454</v>
      </c>
      <c r="L7110" t="s">
        <v>560</v>
      </c>
      <c r="M7110" t="s">
        <v>559</v>
      </c>
      <c r="N7110" s="8">
        <v>43412</v>
      </c>
      <c r="O7110">
        <v>0</v>
      </c>
      <c r="P7110">
        <v>0</v>
      </c>
      <c r="Q7110">
        <v>2710.9969999999998</v>
      </c>
      <c r="R7110">
        <v>281.20499999999998</v>
      </c>
      <c r="S7110">
        <v>0.58599999999999997</v>
      </c>
      <c r="T7110">
        <v>33</v>
      </c>
      <c r="U7110">
        <v>852.13800000000003</v>
      </c>
      <c r="V7110">
        <v>19</v>
      </c>
      <c r="W7110">
        <v>1.9690000000000001</v>
      </c>
      <c r="X7110">
        <v>3.181</v>
      </c>
      <c r="Y7110" s="8">
        <v>43412</v>
      </c>
    </row>
    <row r="7111" spans="1:25" x14ac:dyDescent="0.25">
      <c r="A7111">
        <v>-111.97848449</v>
      </c>
      <c r="B7111">
        <v>33.078544209999997</v>
      </c>
      <c r="C7111" t="s">
        <v>563</v>
      </c>
      <c r="D7111" t="s">
        <v>562</v>
      </c>
      <c r="E7111" t="s">
        <v>561</v>
      </c>
      <c r="F7111">
        <v>4589</v>
      </c>
      <c r="G7111">
        <v>183</v>
      </c>
      <c r="H7111">
        <v>13.333</v>
      </c>
      <c r="I7111">
        <v>2.625</v>
      </c>
      <c r="J7111">
        <v>1</v>
      </c>
      <c r="K7111">
        <v>1172.47</v>
      </c>
      <c r="L7111" t="s">
        <v>560</v>
      </c>
      <c r="M7111" t="s">
        <v>559</v>
      </c>
      <c r="N7111" s="8">
        <v>43412</v>
      </c>
      <c r="O7111">
        <v>0</v>
      </c>
      <c r="P7111">
        <v>0</v>
      </c>
      <c r="Q7111">
        <v>1959.261</v>
      </c>
      <c r="R7111">
        <v>223.553</v>
      </c>
      <c r="S7111">
        <v>0.46600000000000003</v>
      </c>
      <c r="T7111">
        <v>33</v>
      </c>
      <c r="U7111">
        <v>677.43200000000002</v>
      </c>
      <c r="V7111">
        <v>19</v>
      </c>
      <c r="W7111">
        <v>1.79</v>
      </c>
      <c r="X7111">
        <v>2.8919999999999999</v>
      </c>
      <c r="Y7111" s="8">
        <v>43412</v>
      </c>
    </row>
    <row r="7112" spans="1:25" x14ac:dyDescent="0.25">
      <c r="A7112">
        <v>-111.97848414000001</v>
      </c>
      <c r="B7112">
        <v>33.078536190000001</v>
      </c>
      <c r="C7112" t="s">
        <v>563</v>
      </c>
      <c r="D7112" t="s">
        <v>562</v>
      </c>
      <c r="E7112" t="s">
        <v>561</v>
      </c>
      <c r="F7112">
        <v>4590</v>
      </c>
      <c r="G7112">
        <v>185</v>
      </c>
      <c r="H7112">
        <v>13.333</v>
      </c>
      <c r="I7112">
        <v>2.887</v>
      </c>
      <c r="J7112">
        <v>1</v>
      </c>
      <c r="K7112">
        <v>1172.4570000000001</v>
      </c>
      <c r="L7112" t="s">
        <v>560</v>
      </c>
      <c r="M7112" t="s">
        <v>559</v>
      </c>
      <c r="N7112" s="8">
        <v>43412</v>
      </c>
      <c r="O7112">
        <v>0</v>
      </c>
      <c r="P7112">
        <v>0</v>
      </c>
      <c r="Q7112">
        <v>1788.347</v>
      </c>
      <c r="R7112">
        <v>185.501</v>
      </c>
      <c r="S7112">
        <v>0.38600000000000001</v>
      </c>
      <c r="T7112">
        <v>33</v>
      </c>
      <c r="U7112">
        <v>562.12400000000002</v>
      </c>
      <c r="V7112">
        <v>19</v>
      </c>
      <c r="W7112">
        <v>1.9690000000000001</v>
      </c>
      <c r="X7112">
        <v>3.181</v>
      </c>
      <c r="Y7112" s="8">
        <v>43412</v>
      </c>
    </row>
    <row r="7113" spans="1:25" x14ac:dyDescent="0.25">
      <c r="A7113">
        <v>-111.97848551</v>
      </c>
      <c r="B7113">
        <v>33.078528210000002</v>
      </c>
      <c r="C7113" t="s">
        <v>563</v>
      </c>
      <c r="D7113" t="s">
        <v>562</v>
      </c>
      <c r="E7113" t="s">
        <v>561</v>
      </c>
      <c r="F7113">
        <v>4591</v>
      </c>
      <c r="G7113">
        <v>177</v>
      </c>
      <c r="H7113">
        <v>13.333</v>
      </c>
      <c r="I7113">
        <v>2.8220000000000001</v>
      </c>
      <c r="J7113">
        <v>1</v>
      </c>
      <c r="K7113">
        <v>1172.4670000000001</v>
      </c>
      <c r="L7113" t="s">
        <v>560</v>
      </c>
      <c r="M7113" t="s">
        <v>559</v>
      </c>
      <c r="N7113" s="8">
        <v>43412</v>
      </c>
      <c r="O7113">
        <v>0</v>
      </c>
      <c r="P7113">
        <v>0</v>
      </c>
      <c r="Q7113">
        <v>3926.8939999999998</v>
      </c>
      <c r="R7113">
        <v>416.8</v>
      </c>
      <c r="S7113">
        <v>0.86799999999999999</v>
      </c>
      <c r="T7113">
        <v>33</v>
      </c>
      <c r="U7113">
        <v>1263.0309999999999</v>
      </c>
      <c r="V7113">
        <v>19</v>
      </c>
      <c r="W7113">
        <v>1.9239999999999999</v>
      </c>
      <c r="X7113">
        <v>3.109</v>
      </c>
      <c r="Y7113" s="8">
        <v>43412</v>
      </c>
    </row>
    <row r="7114" spans="1:25" x14ac:dyDescent="0.25">
      <c r="A7114">
        <v>-111.97848483</v>
      </c>
      <c r="B7114">
        <v>33.078520220000001</v>
      </c>
      <c r="C7114" t="s">
        <v>563</v>
      </c>
      <c r="D7114" t="s">
        <v>562</v>
      </c>
      <c r="E7114" t="s">
        <v>561</v>
      </c>
      <c r="F7114">
        <v>4592</v>
      </c>
      <c r="G7114">
        <v>181</v>
      </c>
      <c r="H7114">
        <v>13.333</v>
      </c>
      <c r="I7114">
        <v>2.9529999999999998</v>
      </c>
      <c r="J7114">
        <v>1</v>
      </c>
      <c r="K7114">
        <v>1172.4480000000001</v>
      </c>
      <c r="L7114" t="s">
        <v>560</v>
      </c>
      <c r="M7114" t="s">
        <v>559</v>
      </c>
      <c r="N7114" s="8">
        <v>43412</v>
      </c>
      <c r="O7114">
        <v>0</v>
      </c>
      <c r="P7114">
        <v>0</v>
      </c>
      <c r="Q7114">
        <v>5304.4520000000002</v>
      </c>
      <c r="R7114">
        <v>537.99099999999999</v>
      </c>
      <c r="S7114">
        <v>1.121</v>
      </c>
      <c r="T7114">
        <v>33</v>
      </c>
      <c r="U7114">
        <v>1630.277</v>
      </c>
      <c r="V7114">
        <v>19</v>
      </c>
      <c r="W7114">
        <v>2.0129999999999999</v>
      </c>
      <c r="X7114">
        <v>3.254</v>
      </c>
      <c r="Y7114" s="8">
        <v>43412</v>
      </c>
    </row>
    <row r="7115" spans="1:25" x14ac:dyDescent="0.25">
      <c r="A7115">
        <v>-111.97848750999999</v>
      </c>
      <c r="B7115">
        <v>33.078513209999997</v>
      </c>
      <c r="C7115" t="s">
        <v>563</v>
      </c>
      <c r="D7115" t="s">
        <v>562</v>
      </c>
      <c r="E7115" t="s">
        <v>561</v>
      </c>
      <c r="F7115">
        <v>4593</v>
      </c>
      <c r="G7115">
        <v>177</v>
      </c>
      <c r="H7115">
        <v>13.333</v>
      </c>
      <c r="I7115">
        <v>2.7559999999999998</v>
      </c>
      <c r="J7115">
        <v>1</v>
      </c>
      <c r="K7115">
        <v>1172.375</v>
      </c>
      <c r="L7115" t="s">
        <v>560</v>
      </c>
      <c r="M7115" t="s">
        <v>559</v>
      </c>
      <c r="N7115" s="8">
        <v>43412</v>
      </c>
      <c r="O7115">
        <v>0</v>
      </c>
      <c r="P7115">
        <v>0</v>
      </c>
      <c r="Q7115">
        <v>7013.8689999999997</v>
      </c>
      <c r="R7115">
        <v>762.17700000000002</v>
      </c>
      <c r="S7115">
        <v>1.5880000000000001</v>
      </c>
      <c r="T7115">
        <v>33</v>
      </c>
      <c r="U7115">
        <v>2309.6260000000002</v>
      </c>
      <c r="V7115">
        <v>19</v>
      </c>
      <c r="W7115">
        <v>1.879</v>
      </c>
      <c r="X7115">
        <v>3.0369999999999999</v>
      </c>
      <c r="Y7115" s="8">
        <v>43412</v>
      </c>
    </row>
    <row r="7116" spans="1:25" x14ac:dyDescent="0.25">
      <c r="A7116">
        <v>-111.97848596999999</v>
      </c>
      <c r="B7116">
        <v>33.078505180000001</v>
      </c>
      <c r="C7116" t="s">
        <v>563</v>
      </c>
      <c r="D7116" t="s">
        <v>562</v>
      </c>
      <c r="E7116" t="s">
        <v>561</v>
      </c>
      <c r="F7116">
        <v>4594</v>
      </c>
      <c r="G7116">
        <v>186</v>
      </c>
      <c r="H7116">
        <v>13.333</v>
      </c>
      <c r="I7116">
        <v>2.8220000000000001</v>
      </c>
      <c r="J7116">
        <v>1</v>
      </c>
      <c r="K7116">
        <v>1172.421</v>
      </c>
      <c r="L7116" t="s">
        <v>560</v>
      </c>
      <c r="M7116" t="s">
        <v>559</v>
      </c>
      <c r="N7116" s="8">
        <v>43412</v>
      </c>
      <c r="O7116">
        <v>0</v>
      </c>
      <c r="P7116">
        <v>0</v>
      </c>
      <c r="Q7116">
        <v>6472.43</v>
      </c>
      <c r="R7116">
        <v>686.98299999999995</v>
      </c>
      <c r="S7116">
        <v>1.431</v>
      </c>
      <c r="T7116">
        <v>33</v>
      </c>
      <c r="U7116">
        <v>2081.768</v>
      </c>
      <c r="V7116">
        <v>19</v>
      </c>
      <c r="W7116">
        <v>1.9239999999999999</v>
      </c>
      <c r="X7116">
        <v>3.109</v>
      </c>
      <c r="Y7116" s="8">
        <v>43412</v>
      </c>
    </row>
    <row r="7117" spans="1:25" x14ac:dyDescent="0.25">
      <c r="A7117">
        <v>-111.97848651</v>
      </c>
      <c r="B7117">
        <v>33.078497210000002</v>
      </c>
      <c r="C7117" t="s">
        <v>563</v>
      </c>
      <c r="D7117" t="s">
        <v>562</v>
      </c>
      <c r="E7117" t="s">
        <v>561</v>
      </c>
      <c r="F7117">
        <v>4595</v>
      </c>
      <c r="G7117">
        <v>177</v>
      </c>
      <c r="H7117">
        <v>13.333</v>
      </c>
      <c r="I7117">
        <v>2.7890000000000001</v>
      </c>
      <c r="J7117">
        <v>1</v>
      </c>
      <c r="K7117">
        <v>1172.3520000000001</v>
      </c>
      <c r="L7117" t="s">
        <v>560</v>
      </c>
      <c r="M7117" t="s">
        <v>559</v>
      </c>
      <c r="N7117" s="8">
        <v>43412</v>
      </c>
      <c r="O7117">
        <v>0</v>
      </c>
      <c r="P7117">
        <v>0</v>
      </c>
      <c r="Q7117">
        <v>8632.9539999999997</v>
      </c>
      <c r="R7117">
        <v>927.08100000000002</v>
      </c>
      <c r="S7117">
        <v>1.931</v>
      </c>
      <c r="T7117">
        <v>33</v>
      </c>
      <c r="U7117">
        <v>2809.337</v>
      </c>
      <c r="V7117">
        <v>19</v>
      </c>
      <c r="W7117">
        <v>1.901</v>
      </c>
      <c r="X7117">
        <v>3.073</v>
      </c>
      <c r="Y7117" s="8">
        <v>43412</v>
      </c>
    </row>
    <row r="7118" spans="1:25" x14ac:dyDescent="0.25">
      <c r="A7118">
        <v>-111.97848617</v>
      </c>
      <c r="B7118">
        <v>33.078490219999999</v>
      </c>
      <c r="C7118" t="s">
        <v>563</v>
      </c>
      <c r="D7118" t="s">
        <v>562</v>
      </c>
      <c r="E7118" t="s">
        <v>561</v>
      </c>
      <c r="F7118">
        <v>4596</v>
      </c>
      <c r="G7118">
        <v>179</v>
      </c>
      <c r="H7118">
        <v>13.333</v>
      </c>
      <c r="I7118">
        <v>2.625</v>
      </c>
      <c r="J7118">
        <v>1</v>
      </c>
      <c r="K7118">
        <v>1172.395</v>
      </c>
      <c r="L7118" t="s">
        <v>560</v>
      </c>
      <c r="M7118" t="s">
        <v>559</v>
      </c>
      <c r="N7118" s="8">
        <v>43412</v>
      </c>
      <c r="O7118">
        <v>0</v>
      </c>
      <c r="P7118">
        <v>0</v>
      </c>
      <c r="Q7118">
        <v>7434.7380000000003</v>
      </c>
      <c r="R7118">
        <v>848.30700000000002</v>
      </c>
      <c r="S7118">
        <v>1.7669999999999999</v>
      </c>
      <c r="T7118">
        <v>33</v>
      </c>
      <c r="U7118">
        <v>2570.627</v>
      </c>
      <c r="V7118">
        <v>19</v>
      </c>
      <c r="W7118">
        <v>1.79</v>
      </c>
      <c r="X7118">
        <v>2.8919999999999999</v>
      </c>
      <c r="Y7118" s="8">
        <v>43412</v>
      </c>
    </row>
    <row r="7119" spans="1:25" x14ac:dyDescent="0.25">
      <c r="A7119">
        <v>-111.97848686</v>
      </c>
      <c r="B7119">
        <v>33.078482190000003</v>
      </c>
      <c r="C7119" t="s">
        <v>563</v>
      </c>
      <c r="D7119" t="s">
        <v>562</v>
      </c>
      <c r="E7119" t="s">
        <v>561</v>
      </c>
      <c r="F7119">
        <v>4597</v>
      </c>
      <c r="G7119">
        <v>175</v>
      </c>
      <c r="H7119">
        <v>13.333</v>
      </c>
      <c r="I7119">
        <v>3.0179999999999998</v>
      </c>
      <c r="J7119">
        <v>1</v>
      </c>
      <c r="K7119">
        <v>1172.3520000000001</v>
      </c>
      <c r="L7119" t="s">
        <v>560</v>
      </c>
      <c r="M7119" t="s">
        <v>559</v>
      </c>
      <c r="N7119" s="8">
        <v>43412</v>
      </c>
      <c r="O7119">
        <v>0</v>
      </c>
      <c r="P7119">
        <v>0</v>
      </c>
      <c r="Q7119">
        <v>5453.83</v>
      </c>
      <c r="R7119">
        <v>541.11699999999996</v>
      </c>
      <c r="S7119">
        <v>1.127</v>
      </c>
      <c r="T7119">
        <v>33</v>
      </c>
      <c r="U7119">
        <v>1639.748</v>
      </c>
      <c r="V7119">
        <v>19</v>
      </c>
      <c r="W7119">
        <v>2.0579999999999998</v>
      </c>
      <c r="X7119">
        <v>3.3260000000000001</v>
      </c>
      <c r="Y7119" s="8">
        <v>43412</v>
      </c>
    </row>
    <row r="7120" spans="1:25" x14ac:dyDescent="0.25">
      <c r="A7120">
        <v>-111.97848532</v>
      </c>
      <c r="B7120">
        <v>33.078475210000001</v>
      </c>
      <c r="C7120" t="s">
        <v>563</v>
      </c>
      <c r="D7120" t="s">
        <v>562</v>
      </c>
      <c r="E7120" t="s">
        <v>561</v>
      </c>
      <c r="F7120">
        <v>4598</v>
      </c>
      <c r="G7120">
        <v>184</v>
      </c>
      <c r="H7120">
        <v>13.333</v>
      </c>
      <c r="I7120">
        <v>2.887</v>
      </c>
      <c r="J7120">
        <v>1</v>
      </c>
      <c r="K7120">
        <v>1172.346</v>
      </c>
      <c r="L7120" t="s">
        <v>560</v>
      </c>
      <c r="M7120" t="s">
        <v>559</v>
      </c>
      <c r="N7120" s="8">
        <v>43412</v>
      </c>
      <c r="O7120">
        <v>0</v>
      </c>
      <c r="P7120">
        <v>0</v>
      </c>
      <c r="Q7120">
        <v>3967.1030000000001</v>
      </c>
      <c r="R7120">
        <v>411.49799999999999</v>
      </c>
      <c r="S7120">
        <v>0.85699999999999998</v>
      </c>
      <c r="T7120">
        <v>33</v>
      </c>
      <c r="U7120">
        <v>1246.9649999999999</v>
      </c>
      <c r="V7120">
        <v>19</v>
      </c>
      <c r="W7120">
        <v>1.9690000000000001</v>
      </c>
      <c r="X7120">
        <v>3.181</v>
      </c>
      <c r="Y7120" s="8">
        <v>43412</v>
      </c>
    </row>
    <row r="7121" spans="1:25" x14ac:dyDescent="0.25">
      <c r="A7121">
        <v>-111.97848634</v>
      </c>
      <c r="B7121">
        <v>33.07846722</v>
      </c>
      <c r="C7121" t="s">
        <v>563</v>
      </c>
      <c r="D7121" t="s">
        <v>562</v>
      </c>
      <c r="E7121" t="s">
        <v>561</v>
      </c>
      <c r="F7121">
        <v>4599</v>
      </c>
      <c r="G7121">
        <v>178</v>
      </c>
      <c r="H7121">
        <v>13.333</v>
      </c>
      <c r="I7121">
        <v>2.7890000000000001</v>
      </c>
      <c r="J7121">
        <v>1</v>
      </c>
      <c r="K7121">
        <v>1172.4480000000001</v>
      </c>
      <c r="L7121" t="s">
        <v>560</v>
      </c>
      <c r="M7121" t="s">
        <v>559</v>
      </c>
      <c r="N7121" s="8">
        <v>43412</v>
      </c>
      <c r="O7121">
        <v>0</v>
      </c>
      <c r="P7121">
        <v>0</v>
      </c>
      <c r="Q7121">
        <v>6159.7389999999996</v>
      </c>
      <c r="R7121">
        <v>661.48599999999999</v>
      </c>
      <c r="S7121">
        <v>1.3779999999999999</v>
      </c>
      <c r="T7121">
        <v>33</v>
      </c>
      <c r="U7121">
        <v>2004.5029999999999</v>
      </c>
      <c r="V7121">
        <v>19</v>
      </c>
      <c r="W7121">
        <v>1.901</v>
      </c>
      <c r="X7121">
        <v>3.073</v>
      </c>
      <c r="Y7121" s="8">
        <v>43412</v>
      </c>
    </row>
    <row r="7122" spans="1:25" x14ac:dyDescent="0.25">
      <c r="A7122">
        <v>-111.97848583</v>
      </c>
      <c r="B7122">
        <v>33.078459219999999</v>
      </c>
      <c r="C7122" t="s">
        <v>563</v>
      </c>
      <c r="D7122" t="s">
        <v>562</v>
      </c>
      <c r="E7122" t="s">
        <v>561</v>
      </c>
      <c r="F7122">
        <v>4600</v>
      </c>
      <c r="G7122">
        <v>181</v>
      </c>
      <c r="H7122">
        <v>13.333</v>
      </c>
      <c r="I7122">
        <v>2.887</v>
      </c>
      <c r="J7122">
        <v>1</v>
      </c>
      <c r="K7122">
        <v>1172.4929999999999</v>
      </c>
      <c r="L7122" t="s">
        <v>560</v>
      </c>
      <c r="M7122" t="s">
        <v>559</v>
      </c>
      <c r="N7122" s="8">
        <v>43412</v>
      </c>
      <c r="O7122">
        <v>0</v>
      </c>
      <c r="P7122">
        <v>0</v>
      </c>
      <c r="Q7122">
        <v>8855.1479999999992</v>
      </c>
      <c r="R7122">
        <v>918.524</v>
      </c>
      <c r="S7122">
        <v>1.9139999999999999</v>
      </c>
      <c r="T7122">
        <v>33</v>
      </c>
      <c r="U7122">
        <v>2783.4059999999999</v>
      </c>
      <c r="V7122">
        <v>19</v>
      </c>
      <c r="W7122">
        <v>1.9690000000000001</v>
      </c>
      <c r="X7122">
        <v>3.181</v>
      </c>
      <c r="Y7122" s="8">
        <v>43412</v>
      </c>
    </row>
    <row r="7123" spans="1:25" x14ac:dyDescent="0.25">
      <c r="A7123">
        <v>-111.97848651</v>
      </c>
      <c r="B7123">
        <v>33.078452210000002</v>
      </c>
      <c r="C7123" t="s">
        <v>563</v>
      </c>
      <c r="D7123" t="s">
        <v>562</v>
      </c>
      <c r="E7123" t="s">
        <v>561</v>
      </c>
      <c r="F7123">
        <v>4601</v>
      </c>
      <c r="G7123">
        <v>177</v>
      </c>
      <c r="H7123">
        <v>13.333</v>
      </c>
      <c r="I7123">
        <v>2.7229999999999999</v>
      </c>
      <c r="J7123">
        <v>1</v>
      </c>
      <c r="K7123">
        <v>1172.4380000000001</v>
      </c>
      <c r="L7123" t="s">
        <v>560</v>
      </c>
      <c r="M7123" t="s">
        <v>559</v>
      </c>
      <c r="N7123" s="8">
        <v>43412</v>
      </c>
      <c r="O7123">
        <v>0</v>
      </c>
      <c r="P7123">
        <v>0</v>
      </c>
      <c r="Q7123">
        <v>5454.2709999999997</v>
      </c>
      <c r="R7123">
        <v>599.84100000000001</v>
      </c>
      <c r="S7123">
        <v>1.25</v>
      </c>
      <c r="T7123">
        <v>33</v>
      </c>
      <c r="U7123">
        <v>1817.6990000000001</v>
      </c>
      <c r="V7123">
        <v>19</v>
      </c>
      <c r="W7123">
        <v>1.857</v>
      </c>
      <c r="X7123">
        <v>3.0009999999999999</v>
      </c>
      <c r="Y7123" s="8">
        <v>43412</v>
      </c>
    </row>
    <row r="7124" spans="1:25" x14ac:dyDescent="0.25">
      <c r="A7124">
        <v>-111.97848566</v>
      </c>
      <c r="B7124">
        <v>33.078444220000002</v>
      </c>
      <c r="C7124" t="s">
        <v>563</v>
      </c>
      <c r="D7124" t="s">
        <v>562</v>
      </c>
      <c r="E7124" t="s">
        <v>561</v>
      </c>
      <c r="F7124">
        <v>4602</v>
      </c>
      <c r="G7124">
        <v>182</v>
      </c>
      <c r="H7124">
        <v>13.333</v>
      </c>
      <c r="I7124">
        <v>2.7559999999999998</v>
      </c>
      <c r="J7124">
        <v>1</v>
      </c>
      <c r="K7124">
        <v>1172.441</v>
      </c>
      <c r="L7124" t="s">
        <v>560</v>
      </c>
      <c r="M7124" t="s">
        <v>559</v>
      </c>
      <c r="N7124" s="8">
        <v>43412</v>
      </c>
      <c r="O7124">
        <v>0</v>
      </c>
      <c r="P7124">
        <v>0</v>
      </c>
      <c r="Q7124">
        <v>2541.79</v>
      </c>
      <c r="R7124">
        <v>276.209</v>
      </c>
      <c r="S7124">
        <v>0.57499999999999996</v>
      </c>
      <c r="T7124">
        <v>33</v>
      </c>
      <c r="U7124">
        <v>836.99699999999996</v>
      </c>
      <c r="V7124">
        <v>19</v>
      </c>
      <c r="W7124">
        <v>1.879</v>
      </c>
      <c r="X7124">
        <v>3.0369999999999999</v>
      </c>
      <c r="Y7124" s="8">
        <v>43412</v>
      </c>
    </row>
    <row r="7125" spans="1:25" x14ac:dyDescent="0.25">
      <c r="A7125">
        <v>-111.97848634</v>
      </c>
      <c r="B7125">
        <v>33.07843622</v>
      </c>
      <c r="C7125" t="s">
        <v>563</v>
      </c>
      <c r="D7125" t="s">
        <v>562</v>
      </c>
      <c r="E7125" t="s">
        <v>561</v>
      </c>
      <c r="F7125">
        <v>4603</v>
      </c>
      <c r="G7125">
        <v>178</v>
      </c>
      <c r="H7125">
        <v>13.333</v>
      </c>
      <c r="I7125">
        <v>2.9529999999999998</v>
      </c>
      <c r="J7125">
        <v>1</v>
      </c>
      <c r="K7125">
        <v>1172.405</v>
      </c>
      <c r="L7125" t="s">
        <v>560</v>
      </c>
      <c r="M7125" t="s">
        <v>559</v>
      </c>
      <c r="N7125" s="8">
        <v>43412</v>
      </c>
      <c r="O7125">
        <v>0</v>
      </c>
      <c r="P7125">
        <v>0</v>
      </c>
      <c r="Q7125">
        <v>1997.8720000000001</v>
      </c>
      <c r="R7125">
        <v>202.62899999999999</v>
      </c>
      <c r="S7125">
        <v>0.42199999999999999</v>
      </c>
      <c r="T7125">
        <v>33</v>
      </c>
      <c r="U7125">
        <v>614.029</v>
      </c>
      <c r="V7125">
        <v>19</v>
      </c>
      <c r="W7125">
        <v>2.0129999999999999</v>
      </c>
      <c r="X7125">
        <v>3.254</v>
      </c>
      <c r="Y7125" s="8">
        <v>43412</v>
      </c>
    </row>
    <row r="7126" spans="1:25" x14ac:dyDescent="0.25">
      <c r="A7126">
        <v>-111.97848596999999</v>
      </c>
      <c r="B7126">
        <v>33.078428180000003</v>
      </c>
      <c r="C7126" t="s">
        <v>563</v>
      </c>
      <c r="D7126" t="s">
        <v>562</v>
      </c>
      <c r="E7126" t="s">
        <v>561</v>
      </c>
      <c r="F7126">
        <v>4604</v>
      </c>
      <c r="G7126">
        <v>186</v>
      </c>
      <c r="H7126">
        <v>13.333</v>
      </c>
      <c r="I7126">
        <v>2.7229999999999999</v>
      </c>
      <c r="J7126">
        <v>1</v>
      </c>
      <c r="K7126">
        <v>1172.3720000000001</v>
      </c>
      <c r="L7126" t="s">
        <v>560</v>
      </c>
      <c r="M7126" t="s">
        <v>559</v>
      </c>
      <c r="N7126" s="8">
        <v>43412</v>
      </c>
      <c r="O7126">
        <v>0</v>
      </c>
      <c r="P7126">
        <v>0</v>
      </c>
      <c r="Q7126">
        <v>582.03300000000002</v>
      </c>
      <c r="R7126">
        <v>64.010000000000005</v>
      </c>
      <c r="S7126">
        <v>0.13300000000000001</v>
      </c>
      <c r="T7126">
        <v>33</v>
      </c>
      <c r="U7126">
        <v>193.96899999999999</v>
      </c>
      <c r="V7126">
        <v>19</v>
      </c>
      <c r="W7126">
        <v>1.857</v>
      </c>
      <c r="X7126">
        <v>3.0009999999999999</v>
      </c>
      <c r="Y7126" s="8">
        <v>43412</v>
      </c>
    </row>
    <row r="7127" spans="1:25" x14ac:dyDescent="0.25">
      <c r="A7127">
        <v>-111.97848749000001</v>
      </c>
      <c r="B7127">
        <v>33.078420209999997</v>
      </c>
      <c r="C7127" t="s">
        <v>563</v>
      </c>
      <c r="D7127" t="s">
        <v>562</v>
      </c>
      <c r="E7127" t="s">
        <v>561</v>
      </c>
      <c r="F7127">
        <v>4605</v>
      </c>
      <c r="G7127">
        <v>183</v>
      </c>
      <c r="H7127">
        <v>13.333</v>
      </c>
      <c r="I7127">
        <v>2.5590000000000002</v>
      </c>
      <c r="J7127">
        <v>1</v>
      </c>
      <c r="K7127">
        <v>1172.3230000000001</v>
      </c>
      <c r="L7127" t="s">
        <v>560</v>
      </c>
      <c r="M7127" t="s">
        <v>559</v>
      </c>
      <c r="N7127" s="8">
        <v>43412</v>
      </c>
      <c r="O7127">
        <v>0</v>
      </c>
      <c r="P7127">
        <v>0</v>
      </c>
      <c r="Q7127">
        <v>29.303000000000001</v>
      </c>
      <c r="R7127">
        <v>3.4289999999999998</v>
      </c>
      <c r="S7127">
        <v>7.0000000000000001E-3</v>
      </c>
      <c r="T7127">
        <v>33</v>
      </c>
      <c r="U7127">
        <v>10.391</v>
      </c>
      <c r="V7127">
        <v>19</v>
      </c>
      <c r="W7127">
        <v>1.7450000000000001</v>
      </c>
      <c r="X7127">
        <v>2.82</v>
      </c>
      <c r="Y7127" s="8">
        <v>43412</v>
      </c>
    </row>
    <row r="7128" spans="1:25" x14ac:dyDescent="0.25">
      <c r="A7128">
        <v>-111.97848732</v>
      </c>
      <c r="B7128">
        <v>33.078414209999998</v>
      </c>
      <c r="C7128" t="s">
        <v>563</v>
      </c>
      <c r="D7128" t="s">
        <v>562</v>
      </c>
      <c r="E7128" t="s">
        <v>561</v>
      </c>
      <c r="F7128">
        <v>4606</v>
      </c>
      <c r="G7128">
        <v>184</v>
      </c>
      <c r="H7128">
        <v>13.333</v>
      </c>
      <c r="I7128">
        <v>2.395</v>
      </c>
      <c r="J7128">
        <v>1</v>
      </c>
      <c r="K7128">
        <v>1172.4639999999999</v>
      </c>
      <c r="L7128" t="s">
        <v>560</v>
      </c>
      <c r="M7128" t="s">
        <v>559</v>
      </c>
      <c r="N7128" s="8">
        <v>43412</v>
      </c>
      <c r="O7128">
        <v>0</v>
      </c>
      <c r="P7128">
        <v>0</v>
      </c>
      <c r="Q7128">
        <v>125.087</v>
      </c>
      <c r="R7128">
        <v>15.641</v>
      </c>
      <c r="S7128">
        <v>3.3000000000000002E-2</v>
      </c>
      <c r="T7128">
        <v>33</v>
      </c>
      <c r="U7128">
        <v>47.396999999999998</v>
      </c>
      <c r="V7128">
        <v>19</v>
      </c>
      <c r="W7128">
        <v>1.633</v>
      </c>
      <c r="X7128">
        <v>2.6389999999999998</v>
      </c>
      <c r="Y7128" s="8">
        <v>43412</v>
      </c>
    </row>
    <row r="7129" spans="1:25" x14ac:dyDescent="0.25">
      <c r="A7129">
        <v>-111.9785263</v>
      </c>
      <c r="B7129">
        <v>33.078399900000001</v>
      </c>
      <c r="C7129" t="s">
        <v>563</v>
      </c>
      <c r="D7129" t="s">
        <v>562</v>
      </c>
      <c r="E7129" t="s">
        <v>561</v>
      </c>
      <c r="F7129">
        <v>4607</v>
      </c>
      <c r="G7129">
        <v>350</v>
      </c>
      <c r="H7129">
        <v>13.333</v>
      </c>
      <c r="I7129">
        <v>1.0169999999999999</v>
      </c>
      <c r="J7129">
        <v>1</v>
      </c>
      <c r="K7129">
        <v>1172.201</v>
      </c>
      <c r="L7129" t="s">
        <v>560</v>
      </c>
      <c r="M7129" t="s">
        <v>559</v>
      </c>
      <c r="N7129" s="8">
        <v>43412</v>
      </c>
      <c r="O7129">
        <v>0</v>
      </c>
      <c r="P7129">
        <v>0</v>
      </c>
      <c r="Q7129">
        <v>205.78</v>
      </c>
      <c r="R7129">
        <v>60.591999999999999</v>
      </c>
      <c r="S7129">
        <v>0.126</v>
      </c>
      <c r="T7129">
        <v>33</v>
      </c>
      <c r="U7129">
        <v>183.614</v>
      </c>
      <c r="V7129">
        <v>20</v>
      </c>
      <c r="W7129">
        <v>0.69299999999999995</v>
      </c>
      <c r="X7129">
        <v>1.121</v>
      </c>
      <c r="Y7129" s="8">
        <v>43412</v>
      </c>
    </row>
    <row r="7130" spans="1:25" x14ac:dyDescent="0.25">
      <c r="A7130">
        <v>-111.97852883</v>
      </c>
      <c r="B7130">
        <v>33.078403780000002</v>
      </c>
      <c r="C7130" t="s">
        <v>563</v>
      </c>
      <c r="D7130" t="s">
        <v>562</v>
      </c>
      <c r="E7130" t="s">
        <v>561</v>
      </c>
      <c r="F7130">
        <v>4608</v>
      </c>
      <c r="G7130">
        <v>359</v>
      </c>
      <c r="H7130">
        <v>13.333</v>
      </c>
      <c r="I7130">
        <v>1.837</v>
      </c>
      <c r="J7130">
        <v>1</v>
      </c>
      <c r="K7130">
        <v>1172.067</v>
      </c>
      <c r="L7130" t="s">
        <v>560</v>
      </c>
      <c r="M7130" t="s">
        <v>559</v>
      </c>
      <c r="N7130" s="8">
        <v>43412</v>
      </c>
      <c r="O7130">
        <v>0</v>
      </c>
      <c r="P7130">
        <v>0</v>
      </c>
      <c r="Q7130">
        <v>155.27099999999999</v>
      </c>
      <c r="R7130">
        <v>25.309000000000001</v>
      </c>
      <c r="S7130">
        <v>5.2999999999999999E-2</v>
      </c>
      <c r="T7130">
        <v>33</v>
      </c>
      <c r="U7130">
        <v>76.694999999999993</v>
      </c>
      <c r="V7130">
        <v>20</v>
      </c>
      <c r="W7130">
        <v>1.2529999999999999</v>
      </c>
      <c r="X7130">
        <v>2.0249999999999999</v>
      </c>
      <c r="Y7130" s="8">
        <v>43412</v>
      </c>
    </row>
    <row r="7131" spans="1:25" x14ac:dyDescent="0.25">
      <c r="A7131">
        <v>-111.97852469999999</v>
      </c>
      <c r="B7131">
        <v>33.078409610000001</v>
      </c>
      <c r="C7131" t="s">
        <v>563</v>
      </c>
      <c r="D7131" t="s">
        <v>562</v>
      </c>
      <c r="E7131" t="s">
        <v>561</v>
      </c>
      <c r="F7131">
        <v>4609</v>
      </c>
      <c r="G7131">
        <v>334</v>
      </c>
      <c r="H7131">
        <v>13.333</v>
      </c>
      <c r="I7131">
        <v>1.673</v>
      </c>
      <c r="J7131">
        <v>1</v>
      </c>
      <c r="K7131">
        <v>1172.116</v>
      </c>
      <c r="L7131" t="s">
        <v>560</v>
      </c>
      <c r="M7131" t="s">
        <v>559</v>
      </c>
      <c r="N7131" s="8">
        <v>43412</v>
      </c>
      <c r="O7131">
        <v>0</v>
      </c>
      <c r="P7131">
        <v>0</v>
      </c>
      <c r="Q7131">
        <v>605.49800000000005</v>
      </c>
      <c r="R7131">
        <v>108.373</v>
      </c>
      <c r="S7131">
        <v>0.22600000000000001</v>
      </c>
      <c r="T7131">
        <v>33</v>
      </c>
      <c r="U7131">
        <v>328.40199999999999</v>
      </c>
      <c r="V7131">
        <v>20</v>
      </c>
      <c r="W7131">
        <v>1.141</v>
      </c>
      <c r="X7131">
        <v>1.8440000000000001</v>
      </c>
      <c r="Y7131" s="8">
        <v>43412</v>
      </c>
    </row>
    <row r="7132" spans="1:25" x14ac:dyDescent="0.25">
      <c r="A7132">
        <v>-111.97852766</v>
      </c>
      <c r="B7132">
        <v>33.078413779999998</v>
      </c>
      <c r="C7132" t="s">
        <v>563</v>
      </c>
      <c r="D7132" t="s">
        <v>562</v>
      </c>
      <c r="E7132" t="s">
        <v>561</v>
      </c>
      <c r="F7132">
        <v>4610</v>
      </c>
      <c r="G7132">
        <v>358</v>
      </c>
      <c r="H7132">
        <v>13.333</v>
      </c>
      <c r="I7132">
        <v>1.7390000000000001</v>
      </c>
      <c r="J7132">
        <v>1</v>
      </c>
      <c r="K7132">
        <v>1172.028</v>
      </c>
      <c r="L7132" t="s">
        <v>560</v>
      </c>
      <c r="M7132" t="s">
        <v>559</v>
      </c>
      <c r="N7132" s="8">
        <v>43412</v>
      </c>
      <c r="O7132">
        <v>0</v>
      </c>
      <c r="P7132">
        <v>0</v>
      </c>
      <c r="Q7132">
        <v>1695.316</v>
      </c>
      <c r="R7132">
        <v>291.97899999999998</v>
      </c>
      <c r="S7132">
        <v>0.60799999999999998</v>
      </c>
      <c r="T7132">
        <v>33</v>
      </c>
      <c r="U7132">
        <v>884.78599999999994</v>
      </c>
      <c r="V7132">
        <v>20</v>
      </c>
      <c r="W7132">
        <v>1.1859999999999999</v>
      </c>
      <c r="X7132">
        <v>1.9159999999999999</v>
      </c>
      <c r="Y7132" s="8">
        <v>43412</v>
      </c>
    </row>
    <row r="7133" spans="1:25" x14ac:dyDescent="0.25">
      <c r="A7133">
        <v>-111.97852899999999</v>
      </c>
      <c r="B7133">
        <v>33.078418769999999</v>
      </c>
      <c r="C7133" t="s">
        <v>563</v>
      </c>
      <c r="D7133" t="s">
        <v>562</v>
      </c>
      <c r="E7133" t="s">
        <v>561</v>
      </c>
      <c r="F7133">
        <v>4611</v>
      </c>
      <c r="G7133">
        <v>0</v>
      </c>
      <c r="H7133">
        <v>13.333</v>
      </c>
      <c r="I7133">
        <v>1.7390000000000001</v>
      </c>
      <c r="J7133">
        <v>1</v>
      </c>
      <c r="K7133">
        <v>1172.231</v>
      </c>
      <c r="L7133" t="s">
        <v>560</v>
      </c>
      <c r="M7133" t="s">
        <v>559</v>
      </c>
      <c r="N7133" s="8">
        <v>43412</v>
      </c>
      <c r="O7133">
        <v>0</v>
      </c>
      <c r="P7133">
        <v>0</v>
      </c>
      <c r="Q7133">
        <v>2464.1819999999998</v>
      </c>
      <c r="R7133">
        <v>424.399</v>
      </c>
      <c r="S7133">
        <v>0.88400000000000001</v>
      </c>
      <c r="T7133">
        <v>33</v>
      </c>
      <c r="U7133">
        <v>1286.057</v>
      </c>
      <c r="V7133">
        <v>20</v>
      </c>
      <c r="W7133">
        <v>1.1859999999999999</v>
      </c>
      <c r="X7133">
        <v>1.9159999999999999</v>
      </c>
      <c r="Y7133" s="8">
        <v>43412</v>
      </c>
    </row>
    <row r="7134" spans="1:25" x14ac:dyDescent="0.25">
      <c r="A7134">
        <v>-111.97852899999999</v>
      </c>
      <c r="B7134">
        <v>33.078422770000003</v>
      </c>
      <c r="C7134" t="s">
        <v>563</v>
      </c>
      <c r="D7134" t="s">
        <v>562</v>
      </c>
      <c r="E7134" t="s">
        <v>561</v>
      </c>
      <c r="F7134">
        <v>4612</v>
      </c>
      <c r="G7134">
        <v>360</v>
      </c>
      <c r="H7134">
        <v>13.333</v>
      </c>
      <c r="I7134">
        <v>1.706</v>
      </c>
      <c r="J7134">
        <v>1</v>
      </c>
      <c r="K7134">
        <v>1172.2639999999999</v>
      </c>
      <c r="L7134" t="s">
        <v>560</v>
      </c>
      <c r="M7134" t="s">
        <v>559</v>
      </c>
      <c r="N7134" s="8">
        <v>43412</v>
      </c>
      <c r="O7134">
        <v>0</v>
      </c>
      <c r="P7134">
        <v>0</v>
      </c>
      <c r="Q7134">
        <v>2078.1239999999998</v>
      </c>
      <c r="R7134">
        <v>364.79199999999997</v>
      </c>
      <c r="S7134">
        <v>0.76</v>
      </c>
      <c r="T7134">
        <v>33</v>
      </c>
      <c r="U7134">
        <v>1105.431</v>
      </c>
      <c r="V7134">
        <v>20</v>
      </c>
      <c r="W7134">
        <v>1.163</v>
      </c>
      <c r="X7134">
        <v>1.88</v>
      </c>
      <c r="Y7134" s="8">
        <v>43412</v>
      </c>
    </row>
    <row r="7135" spans="1:25" x14ac:dyDescent="0.25">
      <c r="A7135">
        <v>-111.97852914000001</v>
      </c>
      <c r="B7135">
        <v>33.078427810000001</v>
      </c>
      <c r="C7135" t="s">
        <v>563</v>
      </c>
      <c r="D7135" t="s">
        <v>562</v>
      </c>
      <c r="E7135" t="s">
        <v>561</v>
      </c>
      <c r="F7135">
        <v>4613</v>
      </c>
      <c r="G7135">
        <v>355</v>
      </c>
      <c r="H7135">
        <v>13.333</v>
      </c>
      <c r="I7135">
        <v>1.837</v>
      </c>
      <c r="J7135">
        <v>1</v>
      </c>
      <c r="K7135">
        <v>1172.326</v>
      </c>
      <c r="L7135" t="s">
        <v>560</v>
      </c>
      <c r="M7135" t="s">
        <v>559</v>
      </c>
      <c r="N7135" s="8">
        <v>43412</v>
      </c>
      <c r="O7135">
        <v>0</v>
      </c>
      <c r="P7135">
        <v>0</v>
      </c>
      <c r="Q7135">
        <v>3569.864</v>
      </c>
      <c r="R7135">
        <v>581.89</v>
      </c>
      <c r="S7135">
        <v>1.212</v>
      </c>
      <c r="T7135">
        <v>33</v>
      </c>
      <c r="U7135">
        <v>1763.3030000000001</v>
      </c>
      <c r="V7135">
        <v>20</v>
      </c>
      <c r="W7135">
        <v>1.2529999999999999</v>
      </c>
      <c r="X7135">
        <v>2.0249999999999999</v>
      </c>
      <c r="Y7135" s="8">
        <v>43412</v>
      </c>
    </row>
    <row r="7136" spans="1:25" x14ac:dyDescent="0.25">
      <c r="A7136">
        <v>-111.97852713</v>
      </c>
      <c r="B7136">
        <v>33.078432929999998</v>
      </c>
      <c r="C7136" t="s">
        <v>563</v>
      </c>
      <c r="D7136" t="s">
        <v>562</v>
      </c>
      <c r="E7136" t="s">
        <v>561</v>
      </c>
      <c r="F7136">
        <v>4614</v>
      </c>
      <c r="G7136">
        <v>349</v>
      </c>
      <c r="H7136">
        <v>13.333</v>
      </c>
      <c r="I7136">
        <v>2.2309999999999999</v>
      </c>
      <c r="J7136">
        <v>1</v>
      </c>
      <c r="K7136">
        <v>1172.356</v>
      </c>
      <c r="L7136" t="s">
        <v>560</v>
      </c>
      <c r="M7136" t="s">
        <v>559</v>
      </c>
      <c r="N7136" s="8">
        <v>43412</v>
      </c>
      <c r="O7136">
        <v>0</v>
      </c>
      <c r="P7136">
        <v>0</v>
      </c>
      <c r="Q7136">
        <v>3762.0390000000002</v>
      </c>
      <c r="R7136">
        <v>505</v>
      </c>
      <c r="S7136">
        <v>1.052</v>
      </c>
      <c r="T7136">
        <v>33</v>
      </c>
      <c r="U7136">
        <v>1530.3040000000001</v>
      </c>
      <c r="V7136">
        <v>20</v>
      </c>
      <c r="W7136">
        <v>1.5209999999999999</v>
      </c>
      <c r="X7136">
        <v>2.4580000000000002</v>
      </c>
      <c r="Y7136" s="8">
        <v>43412</v>
      </c>
    </row>
    <row r="7137" spans="1:25" x14ac:dyDescent="0.25">
      <c r="A7137">
        <v>-111.97852967999999</v>
      </c>
      <c r="B7137">
        <v>33.07843879</v>
      </c>
      <c r="C7137" t="s">
        <v>563</v>
      </c>
      <c r="D7137" t="s">
        <v>562</v>
      </c>
      <c r="E7137" t="s">
        <v>561</v>
      </c>
      <c r="F7137">
        <v>4615</v>
      </c>
      <c r="G7137">
        <v>4</v>
      </c>
      <c r="H7137">
        <v>13.333</v>
      </c>
      <c r="I7137">
        <v>2.0339999999999998</v>
      </c>
      <c r="J7137">
        <v>1</v>
      </c>
      <c r="K7137">
        <v>1172.329</v>
      </c>
      <c r="L7137" t="s">
        <v>560</v>
      </c>
      <c r="M7137" t="s">
        <v>559</v>
      </c>
      <c r="N7137" s="8">
        <v>43412</v>
      </c>
      <c r="O7137">
        <v>0</v>
      </c>
      <c r="P7137">
        <v>0</v>
      </c>
      <c r="Q7137">
        <v>2612.183</v>
      </c>
      <c r="R7137">
        <v>384.58199999999999</v>
      </c>
      <c r="S7137">
        <v>0.80100000000000005</v>
      </c>
      <c r="T7137">
        <v>33</v>
      </c>
      <c r="U7137">
        <v>1165.4010000000001</v>
      </c>
      <c r="V7137">
        <v>20</v>
      </c>
      <c r="W7137">
        <v>1.387</v>
      </c>
      <c r="X7137">
        <v>2.2410000000000001</v>
      </c>
      <c r="Y7137" s="8">
        <v>43412</v>
      </c>
    </row>
    <row r="7138" spans="1:25" x14ac:dyDescent="0.25">
      <c r="A7138">
        <v>-111.97852883</v>
      </c>
      <c r="B7138">
        <v>33.078445780000003</v>
      </c>
      <c r="C7138" t="s">
        <v>563</v>
      </c>
      <c r="D7138" t="s">
        <v>562</v>
      </c>
      <c r="E7138" t="s">
        <v>561</v>
      </c>
      <c r="F7138">
        <v>4616</v>
      </c>
      <c r="G7138">
        <v>359</v>
      </c>
      <c r="H7138">
        <v>13.333</v>
      </c>
      <c r="I7138">
        <v>2.4929999999999999</v>
      </c>
      <c r="J7138">
        <v>1</v>
      </c>
      <c r="K7138">
        <v>1172.3130000000001</v>
      </c>
      <c r="L7138" t="s">
        <v>560</v>
      </c>
      <c r="M7138" t="s">
        <v>559</v>
      </c>
      <c r="N7138" s="8">
        <v>43412</v>
      </c>
      <c r="O7138">
        <v>0</v>
      </c>
      <c r="P7138">
        <v>0</v>
      </c>
      <c r="Q7138">
        <v>2472.0030000000002</v>
      </c>
      <c r="R7138">
        <v>296.90199999999999</v>
      </c>
      <c r="S7138">
        <v>0.61899999999999999</v>
      </c>
      <c r="T7138">
        <v>33</v>
      </c>
      <c r="U7138">
        <v>899.702</v>
      </c>
      <c r="V7138">
        <v>20</v>
      </c>
      <c r="W7138">
        <v>1.7</v>
      </c>
      <c r="X7138">
        <v>2.7480000000000002</v>
      </c>
      <c r="Y7138" s="8">
        <v>43412</v>
      </c>
    </row>
    <row r="7139" spans="1:25" x14ac:dyDescent="0.25">
      <c r="A7139">
        <v>-111.97852967999999</v>
      </c>
      <c r="B7139">
        <v>33.078451790000003</v>
      </c>
      <c r="C7139" t="s">
        <v>563</v>
      </c>
      <c r="D7139" t="s">
        <v>562</v>
      </c>
      <c r="E7139" t="s">
        <v>561</v>
      </c>
      <c r="F7139">
        <v>4617</v>
      </c>
      <c r="G7139">
        <v>4</v>
      </c>
      <c r="H7139">
        <v>13.333</v>
      </c>
      <c r="I7139">
        <v>2.3290000000000002</v>
      </c>
      <c r="J7139">
        <v>1</v>
      </c>
      <c r="K7139">
        <v>1172.329</v>
      </c>
      <c r="L7139" t="s">
        <v>560</v>
      </c>
      <c r="M7139" t="s">
        <v>559</v>
      </c>
      <c r="N7139" s="8">
        <v>43412</v>
      </c>
      <c r="O7139">
        <v>0</v>
      </c>
      <c r="P7139">
        <v>0</v>
      </c>
      <c r="Q7139">
        <v>2743.99</v>
      </c>
      <c r="R7139">
        <v>352.77800000000002</v>
      </c>
      <c r="S7139">
        <v>0.73499999999999999</v>
      </c>
      <c r="T7139">
        <v>33</v>
      </c>
      <c r="U7139">
        <v>1069.0239999999999</v>
      </c>
      <c r="V7139">
        <v>20</v>
      </c>
      <c r="W7139">
        <v>1.5880000000000001</v>
      </c>
      <c r="X7139">
        <v>2.5670000000000002</v>
      </c>
      <c r="Y7139" s="8">
        <v>43412</v>
      </c>
    </row>
    <row r="7140" spans="1:25" x14ac:dyDescent="0.25">
      <c r="A7140">
        <v>-111.97852883</v>
      </c>
      <c r="B7140">
        <v>33.078458779999998</v>
      </c>
      <c r="C7140" t="s">
        <v>563</v>
      </c>
      <c r="D7140" t="s">
        <v>562</v>
      </c>
      <c r="E7140" t="s">
        <v>561</v>
      </c>
      <c r="F7140">
        <v>4618</v>
      </c>
      <c r="G7140">
        <v>359</v>
      </c>
      <c r="H7140">
        <v>13.333</v>
      </c>
      <c r="I7140">
        <v>2.4609999999999999</v>
      </c>
      <c r="J7140">
        <v>1</v>
      </c>
      <c r="K7140">
        <v>1172.3720000000001</v>
      </c>
      <c r="L7140" t="s">
        <v>560</v>
      </c>
      <c r="M7140" t="s">
        <v>559</v>
      </c>
      <c r="N7140" s="8">
        <v>43412</v>
      </c>
      <c r="O7140">
        <v>0</v>
      </c>
      <c r="P7140">
        <v>0</v>
      </c>
      <c r="Q7140">
        <v>3220.875</v>
      </c>
      <c r="R7140">
        <v>392.00299999999999</v>
      </c>
      <c r="S7140">
        <v>0.81699999999999995</v>
      </c>
      <c r="T7140">
        <v>33</v>
      </c>
      <c r="U7140">
        <v>1187.8889999999999</v>
      </c>
      <c r="V7140">
        <v>20</v>
      </c>
      <c r="W7140">
        <v>1.6779999999999999</v>
      </c>
      <c r="X7140">
        <v>2.7109999999999999</v>
      </c>
      <c r="Y7140" s="8">
        <v>43412</v>
      </c>
    </row>
    <row r="7141" spans="1:25" x14ac:dyDescent="0.25">
      <c r="A7141">
        <v>-111.97852883</v>
      </c>
      <c r="B7141">
        <v>33.078465780000002</v>
      </c>
      <c r="C7141" t="s">
        <v>563</v>
      </c>
      <c r="D7141" t="s">
        <v>562</v>
      </c>
      <c r="E7141" t="s">
        <v>561</v>
      </c>
      <c r="F7141">
        <v>4619</v>
      </c>
      <c r="G7141">
        <v>359</v>
      </c>
      <c r="H7141">
        <v>13.333</v>
      </c>
      <c r="I7141">
        <v>2.133</v>
      </c>
      <c r="J7141">
        <v>1</v>
      </c>
      <c r="K7141">
        <v>1172.4929999999999</v>
      </c>
      <c r="L7141" t="s">
        <v>560</v>
      </c>
      <c r="M7141" t="s">
        <v>559</v>
      </c>
      <c r="N7141" s="8">
        <v>43412</v>
      </c>
      <c r="O7141">
        <v>0</v>
      </c>
      <c r="P7141">
        <v>0</v>
      </c>
      <c r="Q7141">
        <v>3909.4340000000002</v>
      </c>
      <c r="R7141">
        <v>549.00699999999995</v>
      </c>
      <c r="S7141">
        <v>1.1439999999999999</v>
      </c>
      <c r="T7141">
        <v>33</v>
      </c>
      <c r="U7141">
        <v>1663.6569999999999</v>
      </c>
      <c r="V7141">
        <v>20</v>
      </c>
      <c r="W7141">
        <v>1.454</v>
      </c>
      <c r="X7141">
        <v>2.35</v>
      </c>
      <c r="Y7141" s="8">
        <v>43412</v>
      </c>
    </row>
    <row r="7142" spans="1:25" x14ac:dyDescent="0.25">
      <c r="A7142">
        <v>-111.97852985999999</v>
      </c>
      <c r="B7142">
        <v>33.078472810000001</v>
      </c>
      <c r="C7142" t="s">
        <v>563</v>
      </c>
      <c r="D7142" t="s">
        <v>562</v>
      </c>
      <c r="E7142" t="s">
        <v>561</v>
      </c>
      <c r="F7142">
        <v>4620</v>
      </c>
      <c r="G7142">
        <v>5</v>
      </c>
      <c r="H7142">
        <v>13.333</v>
      </c>
      <c r="I7142">
        <v>2.4929999999999999</v>
      </c>
      <c r="J7142">
        <v>1</v>
      </c>
      <c r="K7142">
        <v>1172.5429999999999</v>
      </c>
      <c r="L7142" t="s">
        <v>560</v>
      </c>
      <c r="M7142" t="s">
        <v>559</v>
      </c>
      <c r="N7142" s="8">
        <v>43412</v>
      </c>
      <c r="O7142">
        <v>0</v>
      </c>
      <c r="P7142">
        <v>0</v>
      </c>
      <c r="Q7142">
        <v>4424.1040000000003</v>
      </c>
      <c r="R7142">
        <v>531.36</v>
      </c>
      <c r="S7142">
        <v>1.107</v>
      </c>
      <c r="T7142">
        <v>33</v>
      </c>
      <c r="U7142">
        <v>1610.182</v>
      </c>
      <c r="V7142">
        <v>20</v>
      </c>
      <c r="W7142">
        <v>1.7</v>
      </c>
      <c r="X7142">
        <v>2.7480000000000002</v>
      </c>
      <c r="Y7142" s="8">
        <v>43412</v>
      </c>
    </row>
    <row r="7143" spans="1:25" x14ac:dyDescent="0.25">
      <c r="A7143">
        <v>-111.97852933999999</v>
      </c>
      <c r="B7143">
        <v>33.078479780000002</v>
      </c>
      <c r="C7143" t="s">
        <v>563</v>
      </c>
      <c r="D7143" t="s">
        <v>562</v>
      </c>
      <c r="E7143" t="s">
        <v>561</v>
      </c>
      <c r="F7143">
        <v>4621</v>
      </c>
      <c r="G7143">
        <v>2</v>
      </c>
      <c r="H7143">
        <v>13.333</v>
      </c>
      <c r="I7143">
        <v>2.7890000000000001</v>
      </c>
      <c r="J7143">
        <v>1</v>
      </c>
      <c r="K7143">
        <v>1172.4770000000001</v>
      </c>
      <c r="L7143" t="s">
        <v>560</v>
      </c>
      <c r="M7143" t="s">
        <v>559</v>
      </c>
      <c r="N7143" s="8">
        <v>43412</v>
      </c>
      <c r="O7143">
        <v>0</v>
      </c>
      <c r="P7143">
        <v>0</v>
      </c>
      <c r="Q7143">
        <v>5758.3689999999997</v>
      </c>
      <c r="R7143">
        <v>618.38300000000004</v>
      </c>
      <c r="S7143">
        <v>1.288</v>
      </c>
      <c r="T7143">
        <v>33</v>
      </c>
      <c r="U7143">
        <v>1873.8889999999999</v>
      </c>
      <c r="V7143">
        <v>20</v>
      </c>
      <c r="W7143">
        <v>1.901</v>
      </c>
      <c r="X7143">
        <v>3.073</v>
      </c>
      <c r="Y7143" s="8">
        <v>43412</v>
      </c>
    </row>
    <row r="7144" spans="1:25" x14ac:dyDescent="0.25">
      <c r="A7144">
        <v>-111.97852917</v>
      </c>
      <c r="B7144">
        <v>33.078486779999999</v>
      </c>
      <c r="C7144" t="s">
        <v>563</v>
      </c>
      <c r="D7144" t="s">
        <v>562</v>
      </c>
      <c r="E7144" t="s">
        <v>561</v>
      </c>
      <c r="F7144">
        <v>4622</v>
      </c>
      <c r="G7144">
        <v>1</v>
      </c>
      <c r="H7144">
        <v>13.333</v>
      </c>
      <c r="I7144">
        <v>2.4609999999999999</v>
      </c>
      <c r="J7144">
        <v>1</v>
      </c>
      <c r="K7144">
        <v>1172.4480000000001</v>
      </c>
      <c r="L7144" t="s">
        <v>560</v>
      </c>
      <c r="M7144" t="s">
        <v>559</v>
      </c>
      <c r="N7144" s="8">
        <v>43412</v>
      </c>
      <c r="O7144">
        <v>0</v>
      </c>
      <c r="P7144">
        <v>0</v>
      </c>
      <c r="Q7144">
        <v>6446.9279999999999</v>
      </c>
      <c r="R7144">
        <v>784.63699999999994</v>
      </c>
      <c r="S7144">
        <v>1.635</v>
      </c>
      <c r="T7144">
        <v>33</v>
      </c>
      <c r="U7144">
        <v>2377.6880000000001</v>
      </c>
      <c r="V7144">
        <v>20</v>
      </c>
      <c r="W7144">
        <v>1.6779999999999999</v>
      </c>
      <c r="X7144">
        <v>2.7109999999999999</v>
      </c>
      <c r="Y7144" s="8">
        <v>43412</v>
      </c>
    </row>
    <row r="7145" spans="1:25" x14ac:dyDescent="0.25">
      <c r="A7145">
        <v>-111.97852865999999</v>
      </c>
      <c r="B7145">
        <v>33.07849478</v>
      </c>
      <c r="C7145" t="s">
        <v>563</v>
      </c>
      <c r="D7145" t="s">
        <v>562</v>
      </c>
      <c r="E7145" t="s">
        <v>561</v>
      </c>
      <c r="F7145">
        <v>4623</v>
      </c>
      <c r="G7145">
        <v>358</v>
      </c>
      <c r="H7145">
        <v>13.333</v>
      </c>
      <c r="I7145">
        <v>2.8220000000000001</v>
      </c>
      <c r="J7145">
        <v>1</v>
      </c>
      <c r="K7145">
        <v>1172.431</v>
      </c>
      <c r="L7145" t="s">
        <v>560</v>
      </c>
      <c r="M7145" t="s">
        <v>559</v>
      </c>
      <c r="N7145" s="8">
        <v>43412</v>
      </c>
      <c r="O7145">
        <v>0</v>
      </c>
      <c r="P7145">
        <v>0</v>
      </c>
      <c r="Q7145">
        <v>8970.1010000000006</v>
      </c>
      <c r="R7145">
        <v>952.08600000000001</v>
      </c>
      <c r="S7145">
        <v>1.984</v>
      </c>
      <c r="T7145">
        <v>33</v>
      </c>
      <c r="U7145">
        <v>2885.1089999999999</v>
      </c>
      <c r="V7145">
        <v>20</v>
      </c>
      <c r="W7145">
        <v>1.9239999999999999</v>
      </c>
      <c r="X7145">
        <v>3.109</v>
      </c>
      <c r="Y7145" s="8">
        <v>43412</v>
      </c>
    </row>
    <row r="7146" spans="1:25" x14ac:dyDescent="0.25">
      <c r="A7146">
        <v>-111.97852933999999</v>
      </c>
      <c r="B7146">
        <v>33.078501780000003</v>
      </c>
      <c r="C7146" t="s">
        <v>563</v>
      </c>
      <c r="D7146" t="s">
        <v>562</v>
      </c>
      <c r="E7146" t="s">
        <v>561</v>
      </c>
      <c r="F7146">
        <v>4624</v>
      </c>
      <c r="G7146">
        <v>2</v>
      </c>
      <c r="H7146">
        <v>13.333</v>
      </c>
      <c r="I7146">
        <v>2.8220000000000001</v>
      </c>
      <c r="J7146">
        <v>1</v>
      </c>
      <c r="K7146">
        <v>1172.3920000000001</v>
      </c>
      <c r="L7146" t="s">
        <v>560</v>
      </c>
      <c r="M7146" t="s">
        <v>559</v>
      </c>
      <c r="N7146" s="8">
        <v>43412</v>
      </c>
      <c r="O7146">
        <v>0</v>
      </c>
      <c r="P7146">
        <v>0</v>
      </c>
      <c r="Q7146">
        <v>6771.7910000000002</v>
      </c>
      <c r="R7146">
        <v>718.75800000000004</v>
      </c>
      <c r="S7146">
        <v>1.4970000000000001</v>
      </c>
      <c r="T7146">
        <v>33</v>
      </c>
      <c r="U7146">
        <v>2178.0529999999999</v>
      </c>
      <c r="V7146">
        <v>20</v>
      </c>
      <c r="W7146">
        <v>1.9239999999999999</v>
      </c>
      <c r="X7146">
        <v>3.109</v>
      </c>
      <c r="Y7146" s="8">
        <v>43412</v>
      </c>
    </row>
    <row r="7147" spans="1:25" x14ac:dyDescent="0.25">
      <c r="A7147">
        <v>-111.97852783</v>
      </c>
      <c r="B7147">
        <v>33.07850878</v>
      </c>
      <c r="C7147" t="s">
        <v>563</v>
      </c>
      <c r="D7147" t="s">
        <v>562</v>
      </c>
      <c r="E7147" t="s">
        <v>561</v>
      </c>
      <c r="F7147">
        <v>4625</v>
      </c>
      <c r="G7147">
        <v>359</v>
      </c>
      <c r="H7147">
        <v>13.333</v>
      </c>
      <c r="I7147">
        <v>2.657</v>
      </c>
      <c r="J7147">
        <v>1</v>
      </c>
      <c r="K7147">
        <v>1172.356</v>
      </c>
      <c r="L7147" t="s">
        <v>560</v>
      </c>
      <c r="M7147" t="s">
        <v>559</v>
      </c>
      <c r="N7147" s="8">
        <v>43412</v>
      </c>
      <c r="O7147">
        <v>0</v>
      </c>
      <c r="P7147">
        <v>0</v>
      </c>
      <c r="Q7147">
        <v>4113.9470000000001</v>
      </c>
      <c r="R7147">
        <v>463.608</v>
      </c>
      <c r="S7147">
        <v>0.96599999999999997</v>
      </c>
      <c r="T7147">
        <v>33</v>
      </c>
      <c r="U7147">
        <v>1404.873</v>
      </c>
      <c r="V7147">
        <v>20</v>
      </c>
      <c r="W7147">
        <v>1.8120000000000001</v>
      </c>
      <c r="X7147">
        <v>2.9279999999999999</v>
      </c>
      <c r="Y7147" s="8">
        <v>43412</v>
      </c>
    </row>
    <row r="7148" spans="1:25" x14ac:dyDescent="0.25">
      <c r="A7148">
        <v>-111.97852967999999</v>
      </c>
      <c r="B7148">
        <v>33.078516790000002</v>
      </c>
      <c r="C7148" t="s">
        <v>563</v>
      </c>
      <c r="D7148" t="s">
        <v>562</v>
      </c>
      <c r="E7148" t="s">
        <v>561</v>
      </c>
      <c r="F7148">
        <v>4626</v>
      </c>
      <c r="G7148">
        <v>4</v>
      </c>
      <c r="H7148">
        <v>13.333</v>
      </c>
      <c r="I7148">
        <v>2.657</v>
      </c>
      <c r="J7148">
        <v>1</v>
      </c>
      <c r="K7148">
        <v>1172.3820000000001</v>
      </c>
      <c r="L7148" t="s">
        <v>560</v>
      </c>
      <c r="M7148" t="s">
        <v>559</v>
      </c>
      <c r="N7148" s="8">
        <v>43412</v>
      </c>
      <c r="O7148">
        <v>0</v>
      </c>
      <c r="P7148">
        <v>0</v>
      </c>
      <c r="Q7148">
        <v>2737.3249999999998</v>
      </c>
      <c r="R7148">
        <v>308.47399999999999</v>
      </c>
      <c r="S7148">
        <v>0.64300000000000002</v>
      </c>
      <c r="T7148">
        <v>33</v>
      </c>
      <c r="U7148">
        <v>934.77</v>
      </c>
      <c r="V7148">
        <v>20</v>
      </c>
      <c r="W7148">
        <v>1.8120000000000001</v>
      </c>
      <c r="X7148">
        <v>2.9279999999999999</v>
      </c>
      <c r="Y7148" s="8">
        <v>43412</v>
      </c>
    </row>
    <row r="7149" spans="1:25" x14ac:dyDescent="0.25">
      <c r="A7149">
        <v>-111.97852849</v>
      </c>
      <c r="B7149">
        <v>33.078523789999998</v>
      </c>
      <c r="C7149" t="s">
        <v>563</v>
      </c>
      <c r="D7149" t="s">
        <v>562</v>
      </c>
      <c r="E7149" t="s">
        <v>561</v>
      </c>
      <c r="F7149">
        <v>4627</v>
      </c>
      <c r="G7149">
        <v>357</v>
      </c>
      <c r="H7149">
        <v>13.333</v>
      </c>
      <c r="I7149">
        <v>2.8220000000000001</v>
      </c>
      <c r="J7149">
        <v>1</v>
      </c>
      <c r="K7149">
        <v>1172.356</v>
      </c>
      <c r="L7149" t="s">
        <v>560</v>
      </c>
      <c r="M7149" t="s">
        <v>559</v>
      </c>
      <c r="N7149" s="8">
        <v>43412</v>
      </c>
      <c r="O7149">
        <v>0</v>
      </c>
      <c r="P7149">
        <v>0</v>
      </c>
      <c r="Q7149">
        <v>3403.4110000000001</v>
      </c>
      <c r="R7149">
        <v>361.238</v>
      </c>
      <c r="S7149">
        <v>0.753</v>
      </c>
      <c r="T7149">
        <v>33</v>
      </c>
      <c r="U7149">
        <v>1094.6600000000001</v>
      </c>
      <c r="V7149">
        <v>20</v>
      </c>
      <c r="W7149">
        <v>1.9239999999999999</v>
      </c>
      <c r="X7149">
        <v>3.109</v>
      </c>
      <c r="Y7149" s="8">
        <v>43412</v>
      </c>
    </row>
    <row r="7150" spans="1:25" x14ac:dyDescent="0.25">
      <c r="A7150">
        <v>-111.97852985999999</v>
      </c>
      <c r="B7150">
        <v>33.078531810000001</v>
      </c>
      <c r="C7150" t="s">
        <v>563</v>
      </c>
      <c r="D7150" t="s">
        <v>562</v>
      </c>
      <c r="E7150" t="s">
        <v>561</v>
      </c>
      <c r="F7150">
        <v>4628</v>
      </c>
      <c r="G7150">
        <v>5</v>
      </c>
      <c r="H7150">
        <v>13.333</v>
      </c>
      <c r="I7150">
        <v>2.657</v>
      </c>
      <c r="J7150">
        <v>1</v>
      </c>
      <c r="K7150">
        <v>1172.375</v>
      </c>
      <c r="L7150" t="s">
        <v>560</v>
      </c>
      <c r="M7150" t="s">
        <v>559</v>
      </c>
      <c r="N7150" s="8">
        <v>43412</v>
      </c>
      <c r="O7150">
        <v>0</v>
      </c>
      <c r="P7150">
        <v>0</v>
      </c>
      <c r="Q7150">
        <v>3437.616</v>
      </c>
      <c r="R7150">
        <v>387.39100000000002</v>
      </c>
      <c r="S7150">
        <v>0.80700000000000005</v>
      </c>
      <c r="T7150">
        <v>33</v>
      </c>
      <c r="U7150">
        <v>1173.912</v>
      </c>
      <c r="V7150">
        <v>20</v>
      </c>
      <c r="W7150">
        <v>1.8120000000000001</v>
      </c>
      <c r="X7150">
        <v>2.9279999999999999</v>
      </c>
      <c r="Y7150" s="8">
        <v>43412</v>
      </c>
    </row>
    <row r="7151" spans="1:25" x14ac:dyDescent="0.25">
      <c r="A7151">
        <v>-111.97852865999999</v>
      </c>
      <c r="B7151">
        <v>33.078538780000002</v>
      </c>
      <c r="C7151" t="s">
        <v>563</v>
      </c>
      <c r="D7151" t="s">
        <v>562</v>
      </c>
      <c r="E7151" t="s">
        <v>561</v>
      </c>
      <c r="F7151">
        <v>4629</v>
      </c>
      <c r="G7151">
        <v>358</v>
      </c>
      <c r="H7151">
        <v>13.333</v>
      </c>
      <c r="I7151">
        <v>2.69</v>
      </c>
      <c r="J7151">
        <v>1</v>
      </c>
      <c r="K7151">
        <v>1172.4079999999999</v>
      </c>
      <c r="L7151" t="s">
        <v>560</v>
      </c>
      <c r="M7151" t="s">
        <v>559</v>
      </c>
      <c r="N7151" s="8">
        <v>43412</v>
      </c>
      <c r="O7151">
        <v>0</v>
      </c>
      <c r="P7151">
        <v>0</v>
      </c>
      <c r="Q7151">
        <v>2715.4029999999998</v>
      </c>
      <c r="R7151">
        <v>302.27199999999999</v>
      </c>
      <c r="S7151">
        <v>0.63</v>
      </c>
      <c r="T7151">
        <v>33</v>
      </c>
      <c r="U7151">
        <v>915.97500000000002</v>
      </c>
      <c r="V7151">
        <v>20</v>
      </c>
      <c r="W7151">
        <v>1.8340000000000001</v>
      </c>
      <c r="X7151">
        <v>2.964</v>
      </c>
      <c r="Y7151" s="8">
        <v>43412</v>
      </c>
    </row>
    <row r="7152" spans="1:25" x14ac:dyDescent="0.25">
      <c r="A7152">
        <v>-111.97852834</v>
      </c>
      <c r="B7152">
        <v>33.078546780000003</v>
      </c>
      <c r="C7152" t="s">
        <v>563</v>
      </c>
      <c r="D7152" t="s">
        <v>562</v>
      </c>
      <c r="E7152" t="s">
        <v>561</v>
      </c>
      <c r="F7152">
        <v>4630</v>
      </c>
      <c r="G7152">
        <v>2</v>
      </c>
      <c r="H7152">
        <v>13.333</v>
      </c>
      <c r="I7152">
        <v>2.133</v>
      </c>
      <c r="J7152">
        <v>1</v>
      </c>
      <c r="K7152">
        <v>1172.4839999999999</v>
      </c>
      <c r="L7152" t="s">
        <v>560</v>
      </c>
      <c r="M7152" t="s">
        <v>559</v>
      </c>
      <c r="N7152" s="8">
        <v>43412</v>
      </c>
      <c r="O7152">
        <v>0</v>
      </c>
      <c r="P7152">
        <v>0</v>
      </c>
      <c r="Q7152">
        <v>3145.6909999999998</v>
      </c>
      <c r="R7152">
        <v>441.75299999999999</v>
      </c>
      <c r="S7152">
        <v>0.92</v>
      </c>
      <c r="T7152">
        <v>33</v>
      </c>
      <c r="U7152">
        <v>1338.6469999999999</v>
      </c>
      <c r="V7152">
        <v>20</v>
      </c>
      <c r="W7152">
        <v>1.454</v>
      </c>
      <c r="X7152">
        <v>2.35</v>
      </c>
      <c r="Y7152" s="8">
        <v>43412</v>
      </c>
    </row>
    <row r="7153" spans="1:25" x14ac:dyDescent="0.25">
      <c r="A7153">
        <v>-111.97852783</v>
      </c>
      <c r="B7153">
        <v>33.078554779999997</v>
      </c>
      <c r="C7153" t="s">
        <v>563</v>
      </c>
      <c r="D7153" t="s">
        <v>562</v>
      </c>
      <c r="E7153" t="s">
        <v>561</v>
      </c>
      <c r="F7153">
        <v>4631</v>
      </c>
      <c r="G7153">
        <v>359</v>
      </c>
      <c r="H7153">
        <v>13.333</v>
      </c>
      <c r="I7153">
        <v>2.887</v>
      </c>
      <c r="J7153">
        <v>1</v>
      </c>
      <c r="K7153">
        <v>1172.3689999999999</v>
      </c>
      <c r="L7153" t="s">
        <v>560</v>
      </c>
      <c r="M7153" t="s">
        <v>559</v>
      </c>
      <c r="N7153" s="8">
        <v>43412</v>
      </c>
      <c r="O7153">
        <v>0</v>
      </c>
      <c r="P7153">
        <v>0</v>
      </c>
      <c r="Q7153">
        <v>3484.489</v>
      </c>
      <c r="R7153">
        <v>361.43799999999999</v>
      </c>
      <c r="S7153">
        <v>0.753</v>
      </c>
      <c r="T7153">
        <v>33</v>
      </c>
      <c r="U7153">
        <v>1095.2670000000001</v>
      </c>
      <c r="V7153">
        <v>20</v>
      </c>
      <c r="W7153">
        <v>1.9690000000000001</v>
      </c>
      <c r="X7153">
        <v>3.181</v>
      </c>
      <c r="Y7153" s="8">
        <v>43412</v>
      </c>
    </row>
    <row r="7154" spans="1:25" x14ac:dyDescent="0.25">
      <c r="A7154">
        <v>-111.97852834</v>
      </c>
      <c r="B7154">
        <v>33.078561780000001</v>
      </c>
      <c r="C7154" t="s">
        <v>563</v>
      </c>
      <c r="D7154" t="s">
        <v>562</v>
      </c>
      <c r="E7154" t="s">
        <v>561</v>
      </c>
      <c r="F7154">
        <v>4632</v>
      </c>
      <c r="G7154">
        <v>2</v>
      </c>
      <c r="H7154">
        <v>13.333</v>
      </c>
      <c r="I7154">
        <v>2.9529999999999998</v>
      </c>
      <c r="J7154">
        <v>1</v>
      </c>
      <c r="K7154">
        <v>1172.4480000000001</v>
      </c>
      <c r="L7154" t="s">
        <v>560</v>
      </c>
      <c r="M7154" t="s">
        <v>559</v>
      </c>
      <c r="N7154" s="8">
        <v>43412</v>
      </c>
      <c r="O7154">
        <v>0</v>
      </c>
      <c r="P7154">
        <v>0</v>
      </c>
      <c r="Q7154">
        <v>5158.9849999999997</v>
      </c>
      <c r="R7154">
        <v>523.23800000000006</v>
      </c>
      <c r="S7154">
        <v>1.0900000000000001</v>
      </c>
      <c r="T7154">
        <v>33</v>
      </c>
      <c r="U7154">
        <v>1585.569</v>
      </c>
      <c r="V7154">
        <v>20</v>
      </c>
      <c r="W7154">
        <v>2.0129999999999999</v>
      </c>
      <c r="X7154">
        <v>3.254</v>
      </c>
      <c r="Y7154" s="8">
        <v>43412</v>
      </c>
    </row>
    <row r="7155" spans="1:25" x14ac:dyDescent="0.25">
      <c r="A7155">
        <v>-111.97852851</v>
      </c>
      <c r="B7155">
        <v>33.078569790000003</v>
      </c>
      <c r="C7155" t="s">
        <v>563</v>
      </c>
      <c r="D7155" t="s">
        <v>562</v>
      </c>
      <c r="E7155" t="s">
        <v>561</v>
      </c>
      <c r="F7155">
        <v>4633</v>
      </c>
      <c r="G7155">
        <v>3</v>
      </c>
      <c r="H7155">
        <v>13.333</v>
      </c>
      <c r="I7155">
        <v>2.8220000000000001</v>
      </c>
      <c r="J7155">
        <v>1</v>
      </c>
      <c r="K7155">
        <v>1172.4929999999999</v>
      </c>
      <c r="L7155" t="s">
        <v>560</v>
      </c>
      <c r="M7155" t="s">
        <v>559</v>
      </c>
      <c r="N7155" s="8">
        <v>43412</v>
      </c>
      <c r="O7155">
        <v>0</v>
      </c>
      <c r="P7155">
        <v>0</v>
      </c>
      <c r="Q7155">
        <v>6789.4719999999998</v>
      </c>
      <c r="R7155">
        <v>720.63400000000001</v>
      </c>
      <c r="S7155">
        <v>1.5009999999999999</v>
      </c>
      <c r="T7155">
        <v>33</v>
      </c>
      <c r="U7155">
        <v>2183.7399999999998</v>
      </c>
      <c r="V7155">
        <v>20</v>
      </c>
      <c r="W7155">
        <v>1.9239999999999999</v>
      </c>
      <c r="X7155">
        <v>3.109</v>
      </c>
      <c r="Y7155" s="8">
        <v>43412</v>
      </c>
    </row>
    <row r="7156" spans="1:25" x14ac:dyDescent="0.25">
      <c r="A7156">
        <v>-111.97852783</v>
      </c>
      <c r="B7156">
        <v>33.078576779999999</v>
      </c>
      <c r="C7156" t="s">
        <v>563</v>
      </c>
      <c r="D7156" t="s">
        <v>562</v>
      </c>
      <c r="E7156" t="s">
        <v>561</v>
      </c>
      <c r="F7156">
        <v>4634</v>
      </c>
      <c r="G7156">
        <v>359</v>
      </c>
      <c r="H7156">
        <v>13.333</v>
      </c>
      <c r="I7156">
        <v>2.7890000000000001</v>
      </c>
      <c r="J7156">
        <v>1</v>
      </c>
      <c r="K7156">
        <v>1172.47</v>
      </c>
      <c r="L7156" t="s">
        <v>560</v>
      </c>
      <c r="M7156" t="s">
        <v>559</v>
      </c>
      <c r="N7156" s="8">
        <v>43412</v>
      </c>
      <c r="O7156">
        <v>0</v>
      </c>
      <c r="P7156">
        <v>0</v>
      </c>
      <c r="Q7156">
        <v>8311.0650000000005</v>
      </c>
      <c r="R7156">
        <v>892.51400000000001</v>
      </c>
      <c r="S7156">
        <v>1.859</v>
      </c>
      <c r="T7156">
        <v>33</v>
      </c>
      <c r="U7156">
        <v>2704.5880000000002</v>
      </c>
      <c r="V7156">
        <v>20</v>
      </c>
      <c r="W7156">
        <v>1.901</v>
      </c>
      <c r="X7156">
        <v>3.073</v>
      </c>
      <c r="Y7156" s="8">
        <v>43412</v>
      </c>
    </row>
    <row r="7157" spans="1:25" x14ac:dyDescent="0.25">
      <c r="A7157">
        <v>-111.978528</v>
      </c>
      <c r="B7157">
        <v>33.078584769999999</v>
      </c>
      <c r="C7157" t="s">
        <v>563</v>
      </c>
      <c r="D7157" t="s">
        <v>562</v>
      </c>
      <c r="E7157" t="s">
        <v>561</v>
      </c>
      <c r="F7157">
        <v>4635</v>
      </c>
      <c r="G7157">
        <v>0</v>
      </c>
      <c r="H7157">
        <v>13.333</v>
      </c>
      <c r="I7157">
        <v>2.7229999999999999</v>
      </c>
      <c r="J7157">
        <v>1</v>
      </c>
      <c r="K7157">
        <v>1172.3920000000001</v>
      </c>
      <c r="L7157" t="s">
        <v>560</v>
      </c>
      <c r="M7157" t="s">
        <v>559</v>
      </c>
      <c r="N7157" s="8">
        <v>43412</v>
      </c>
      <c r="O7157">
        <v>0</v>
      </c>
      <c r="P7157">
        <v>0</v>
      </c>
      <c r="Q7157">
        <v>8788.3359999999993</v>
      </c>
      <c r="R7157">
        <v>966.50900000000001</v>
      </c>
      <c r="S7157">
        <v>2.0139999999999998</v>
      </c>
      <c r="T7157">
        <v>33</v>
      </c>
      <c r="U7157">
        <v>2928.8150000000001</v>
      </c>
      <c r="V7157">
        <v>20</v>
      </c>
      <c r="W7157">
        <v>1.857</v>
      </c>
      <c r="X7157">
        <v>3.0009999999999999</v>
      </c>
      <c r="Y7157" s="8">
        <v>43412</v>
      </c>
    </row>
    <row r="7158" spans="1:25" x14ac:dyDescent="0.25">
      <c r="A7158">
        <v>-111.97852817</v>
      </c>
      <c r="B7158">
        <v>33.078591779999996</v>
      </c>
      <c r="C7158" t="s">
        <v>563</v>
      </c>
      <c r="D7158" t="s">
        <v>562</v>
      </c>
      <c r="E7158" t="s">
        <v>561</v>
      </c>
      <c r="F7158">
        <v>4636</v>
      </c>
      <c r="G7158">
        <v>1</v>
      </c>
      <c r="H7158">
        <v>13.333</v>
      </c>
      <c r="I7158">
        <v>2.8540000000000001</v>
      </c>
      <c r="J7158">
        <v>1</v>
      </c>
      <c r="K7158">
        <v>1172.395</v>
      </c>
      <c r="L7158" t="s">
        <v>560</v>
      </c>
      <c r="M7158" t="s">
        <v>559</v>
      </c>
      <c r="N7158" s="8">
        <v>43412</v>
      </c>
      <c r="O7158">
        <v>0</v>
      </c>
      <c r="P7158">
        <v>0</v>
      </c>
      <c r="Q7158">
        <v>8906.4279999999999</v>
      </c>
      <c r="R7158">
        <v>934.46199999999999</v>
      </c>
      <c r="S7158">
        <v>1.9470000000000001</v>
      </c>
      <c r="T7158">
        <v>33</v>
      </c>
      <c r="U7158">
        <v>2831.703</v>
      </c>
      <c r="V7158">
        <v>20</v>
      </c>
      <c r="W7158">
        <v>1.946</v>
      </c>
      <c r="X7158">
        <v>3.145</v>
      </c>
      <c r="Y7158" s="8">
        <v>43412</v>
      </c>
    </row>
    <row r="7159" spans="1:25" x14ac:dyDescent="0.25">
      <c r="A7159">
        <v>-111.97852817</v>
      </c>
      <c r="B7159">
        <v>33.078599779999998</v>
      </c>
      <c r="C7159" t="s">
        <v>563</v>
      </c>
      <c r="D7159" t="s">
        <v>562</v>
      </c>
      <c r="E7159" t="s">
        <v>561</v>
      </c>
      <c r="F7159">
        <v>4637</v>
      </c>
      <c r="G7159">
        <v>1</v>
      </c>
      <c r="H7159">
        <v>13.333</v>
      </c>
      <c r="I7159">
        <v>2.4929999999999999</v>
      </c>
      <c r="J7159">
        <v>1</v>
      </c>
      <c r="K7159">
        <v>1172.346</v>
      </c>
      <c r="L7159" t="s">
        <v>560</v>
      </c>
      <c r="M7159" t="s">
        <v>559</v>
      </c>
      <c r="N7159" s="8">
        <v>43412</v>
      </c>
      <c r="O7159">
        <v>0</v>
      </c>
      <c r="P7159">
        <v>0</v>
      </c>
      <c r="Q7159">
        <v>9951.7420000000002</v>
      </c>
      <c r="R7159">
        <v>1195.261</v>
      </c>
      <c r="S7159">
        <v>2.4900000000000002</v>
      </c>
      <c r="T7159">
        <v>33</v>
      </c>
      <c r="U7159">
        <v>3622.0030000000002</v>
      </c>
      <c r="V7159">
        <v>20</v>
      </c>
      <c r="W7159">
        <v>1.7</v>
      </c>
      <c r="X7159">
        <v>2.7480000000000002</v>
      </c>
      <c r="Y7159" s="8">
        <v>43412</v>
      </c>
    </row>
    <row r="7160" spans="1:25" x14ac:dyDescent="0.25">
      <c r="A7160">
        <v>-111.97852734</v>
      </c>
      <c r="B7160">
        <v>33.078606780000001</v>
      </c>
      <c r="C7160" t="s">
        <v>563</v>
      </c>
      <c r="D7160" t="s">
        <v>562</v>
      </c>
      <c r="E7160" t="s">
        <v>561</v>
      </c>
      <c r="F7160">
        <v>4638</v>
      </c>
      <c r="G7160">
        <v>2</v>
      </c>
      <c r="H7160">
        <v>13.333</v>
      </c>
      <c r="I7160">
        <v>2.7559999999999998</v>
      </c>
      <c r="J7160">
        <v>1</v>
      </c>
      <c r="K7160">
        <v>1172.3520000000001</v>
      </c>
      <c r="L7160" t="s">
        <v>560</v>
      </c>
      <c r="M7160" t="s">
        <v>559</v>
      </c>
      <c r="N7160" s="8">
        <v>43412</v>
      </c>
      <c r="O7160">
        <v>0</v>
      </c>
      <c r="P7160">
        <v>0</v>
      </c>
      <c r="Q7160">
        <v>9433.6020000000008</v>
      </c>
      <c r="R7160">
        <v>1025.1220000000001</v>
      </c>
      <c r="S7160">
        <v>2.1360000000000001</v>
      </c>
      <c r="T7160">
        <v>33</v>
      </c>
      <c r="U7160">
        <v>3106.43</v>
      </c>
      <c r="V7160">
        <v>20</v>
      </c>
      <c r="W7160">
        <v>1.879</v>
      </c>
      <c r="X7160">
        <v>3.0369999999999999</v>
      </c>
      <c r="Y7160" s="8">
        <v>43412</v>
      </c>
    </row>
    <row r="7161" spans="1:25" x14ac:dyDescent="0.25">
      <c r="A7161">
        <v>-111.97852751000001</v>
      </c>
      <c r="B7161">
        <v>33.078613789999999</v>
      </c>
      <c r="C7161" t="s">
        <v>563</v>
      </c>
      <c r="D7161" t="s">
        <v>562</v>
      </c>
      <c r="E7161" t="s">
        <v>561</v>
      </c>
      <c r="F7161">
        <v>4639</v>
      </c>
      <c r="G7161">
        <v>3</v>
      </c>
      <c r="H7161">
        <v>13.333</v>
      </c>
      <c r="I7161">
        <v>2.657</v>
      </c>
      <c r="J7161">
        <v>1</v>
      </c>
      <c r="K7161">
        <v>1172.431</v>
      </c>
      <c r="L7161" t="s">
        <v>560</v>
      </c>
      <c r="M7161" t="s">
        <v>559</v>
      </c>
      <c r="N7161" s="8">
        <v>43412</v>
      </c>
      <c r="O7161">
        <v>0</v>
      </c>
      <c r="P7161">
        <v>0</v>
      </c>
      <c r="Q7161">
        <v>9173.7880000000005</v>
      </c>
      <c r="R7161">
        <v>1033.8109999999999</v>
      </c>
      <c r="S7161">
        <v>2.1539999999999999</v>
      </c>
      <c r="T7161">
        <v>33</v>
      </c>
      <c r="U7161">
        <v>3132.759</v>
      </c>
      <c r="V7161">
        <v>20</v>
      </c>
      <c r="W7161">
        <v>1.8120000000000001</v>
      </c>
      <c r="X7161">
        <v>2.9279999999999999</v>
      </c>
      <c r="Y7161" s="8">
        <v>43412</v>
      </c>
    </row>
    <row r="7162" spans="1:25" x14ac:dyDescent="0.25">
      <c r="A7162">
        <v>-111.97852783</v>
      </c>
      <c r="B7162">
        <v>33.078621779999999</v>
      </c>
      <c r="C7162" t="s">
        <v>563</v>
      </c>
      <c r="D7162" t="s">
        <v>562</v>
      </c>
      <c r="E7162" t="s">
        <v>561</v>
      </c>
      <c r="F7162">
        <v>4640</v>
      </c>
      <c r="G7162">
        <v>359</v>
      </c>
      <c r="H7162">
        <v>13.333</v>
      </c>
      <c r="I7162">
        <v>2.8540000000000001</v>
      </c>
      <c r="J7162">
        <v>1</v>
      </c>
      <c r="K7162">
        <v>1172.3620000000001</v>
      </c>
      <c r="L7162" t="s">
        <v>560</v>
      </c>
      <c r="M7162" t="s">
        <v>559</v>
      </c>
      <c r="N7162" s="8">
        <v>43412</v>
      </c>
      <c r="O7162">
        <v>0</v>
      </c>
      <c r="P7162">
        <v>0</v>
      </c>
      <c r="Q7162">
        <v>8598.9150000000009</v>
      </c>
      <c r="R7162">
        <v>902.19799999999998</v>
      </c>
      <c r="S7162">
        <v>1.88</v>
      </c>
      <c r="T7162">
        <v>33</v>
      </c>
      <c r="U7162">
        <v>2733.9319999999998</v>
      </c>
      <c r="V7162">
        <v>20</v>
      </c>
      <c r="W7162">
        <v>1.946</v>
      </c>
      <c r="X7162">
        <v>3.145</v>
      </c>
      <c r="Y7162" s="8">
        <v>43412</v>
      </c>
    </row>
    <row r="7163" spans="1:25" x14ac:dyDescent="0.25">
      <c r="A7163">
        <v>-111.97852751000001</v>
      </c>
      <c r="B7163">
        <v>33.078628790000003</v>
      </c>
      <c r="C7163" t="s">
        <v>563</v>
      </c>
      <c r="D7163" t="s">
        <v>562</v>
      </c>
      <c r="E7163" t="s">
        <v>561</v>
      </c>
      <c r="F7163">
        <v>4641</v>
      </c>
      <c r="G7163">
        <v>3</v>
      </c>
      <c r="H7163">
        <v>13.333</v>
      </c>
      <c r="I7163">
        <v>2.69</v>
      </c>
      <c r="J7163">
        <v>1</v>
      </c>
      <c r="K7163">
        <v>1172.3879999999999</v>
      </c>
      <c r="L7163" t="s">
        <v>560</v>
      </c>
      <c r="M7163" t="s">
        <v>559</v>
      </c>
      <c r="N7163" s="8">
        <v>43412</v>
      </c>
      <c r="O7163">
        <v>0</v>
      </c>
      <c r="P7163">
        <v>0</v>
      </c>
      <c r="Q7163">
        <v>8931.875</v>
      </c>
      <c r="R7163">
        <v>994.274</v>
      </c>
      <c r="S7163">
        <v>2.0710000000000002</v>
      </c>
      <c r="T7163">
        <v>33</v>
      </c>
      <c r="U7163">
        <v>3012.951</v>
      </c>
      <c r="V7163">
        <v>20</v>
      </c>
      <c r="W7163">
        <v>1.8340000000000001</v>
      </c>
      <c r="X7163">
        <v>2.964</v>
      </c>
      <c r="Y7163" s="8">
        <v>43412</v>
      </c>
    </row>
    <row r="7164" spans="1:25" x14ac:dyDescent="0.25">
      <c r="A7164">
        <v>-111.97852717000001</v>
      </c>
      <c r="B7164">
        <v>33.078636779999997</v>
      </c>
      <c r="C7164" t="s">
        <v>563</v>
      </c>
      <c r="D7164" t="s">
        <v>562</v>
      </c>
      <c r="E7164" t="s">
        <v>561</v>
      </c>
      <c r="F7164">
        <v>4642</v>
      </c>
      <c r="G7164">
        <v>1</v>
      </c>
      <c r="H7164">
        <v>13.333</v>
      </c>
      <c r="I7164">
        <v>2.625</v>
      </c>
      <c r="J7164">
        <v>1</v>
      </c>
      <c r="K7164">
        <v>1172.454</v>
      </c>
      <c r="L7164" t="s">
        <v>560</v>
      </c>
      <c r="M7164" t="s">
        <v>559</v>
      </c>
      <c r="N7164" s="8">
        <v>43412</v>
      </c>
      <c r="O7164">
        <v>0</v>
      </c>
      <c r="P7164">
        <v>0</v>
      </c>
      <c r="Q7164">
        <v>7490.0379999999996</v>
      </c>
      <c r="R7164">
        <v>854.61699999999996</v>
      </c>
      <c r="S7164">
        <v>1.78</v>
      </c>
      <c r="T7164">
        <v>33</v>
      </c>
      <c r="U7164">
        <v>2589.7469999999998</v>
      </c>
      <c r="V7164">
        <v>20</v>
      </c>
      <c r="W7164">
        <v>1.79</v>
      </c>
      <c r="X7164">
        <v>2.8919999999999999</v>
      </c>
      <c r="Y7164" s="8">
        <v>43412</v>
      </c>
    </row>
    <row r="7165" spans="1:25" x14ac:dyDescent="0.25">
      <c r="A7165">
        <v>-111.97852614</v>
      </c>
      <c r="B7165">
        <v>33.078643810000003</v>
      </c>
      <c r="C7165" t="s">
        <v>563</v>
      </c>
      <c r="D7165" t="s">
        <v>562</v>
      </c>
      <c r="E7165" t="s">
        <v>561</v>
      </c>
      <c r="F7165">
        <v>4643</v>
      </c>
      <c r="G7165">
        <v>355</v>
      </c>
      <c r="H7165">
        <v>13.333</v>
      </c>
      <c r="I7165">
        <v>2.7559999999999998</v>
      </c>
      <c r="J7165">
        <v>1</v>
      </c>
      <c r="K7165">
        <v>1172.3820000000001</v>
      </c>
      <c r="L7165" t="s">
        <v>560</v>
      </c>
      <c r="M7165" t="s">
        <v>559</v>
      </c>
      <c r="N7165" s="8">
        <v>43412</v>
      </c>
      <c r="O7165">
        <v>0</v>
      </c>
      <c r="P7165">
        <v>0</v>
      </c>
      <c r="Q7165">
        <v>8390.9869999999992</v>
      </c>
      <c r="R7165">
        <v>911.82399999999996</v>
      </c>
      <c r="S7165">
        <v>1.9</v>
      </c>
      <c r="T7165">
        <v>33</v>
      </c>
      <c r="U7165">
        <v>2763.1030000000001</v>
      </c>
      <c r="V7165">
        <v>20</v>
      </c>
      <c r="W7165">
        <v>1.879</v>
      </c>
      <c r="X7165">
        <v>3.0369999999999999</v>
      </c>
      <c r="Y7165" s="8">
        <v>43412</v>
      </c>
    </row>
    <row r="7166" spans="1:25" x14ac:dyDescent="0.25">
      <c r="A7166">
        <v>-111.97852768</v>
      </c>
      <c r="B7166">
        <v>33.078651790000002</v>
      </c>
      <c r="C7166" t="s">
        <v>563</v>
      </c>
      <c r="D7166" t="s">
        <v>562</v>
      </c>
      <c r="E7166" t="s">
        <v>561</v>
      </c>
      <c r="F7166">
        <v>4644</v>
      </c>
      <c r="G7166">
        <v>4</v>
      </c>
      <c r="H7166">
        <v>13.333</v>
      </c>
      <c r="I7166">
        <v>2.5920000000000001</v>
      </c>
      <c r="J7166">
        <v>1</v>
      </c>
      <c r="K7166">
        <v>1172.434</v>
      </c>
      <c r="L7166" t="s">
        <v>560</v>
      </c>
      <c r="M7166" t="s">
        <v>559</v>
      </c>
      <c r="N7166" s="8">
        <v>43412</v>
      </c>
      <c r="O7166">
        <v>0</v>
      </c>
      <c r="P7166">
        <v>0</v>
      </c>
      <c r="Q7166">
        <v>10153.941999999999</v>
      </c>
      <c r="R7166">
        <v>1173.2349999999999</v>
      </c>
      <c r="S7166">
        <v>2.444</v>
      </c>
      <c r="T7166">
        <v>33</v>
      </c>
      <c r="U7166">
        <v>3555.2559999999999</v>
      </c>
      <c r="V7166">
        <v>20</v>
      </c>
      <c r="W7166">
        <v>1.7669999999999999</v>
      </c>
      <c r="X7166">
        <v>2.8559999999999999</v>
      </c>
      <c r="Y7166" s="8">
        <v>43412</v>
      </c>
    </row>
    <row r="7167" spans="1:25" x14ac:dyDescent="0.25">
      <c r="A7167">
        <v>-111.97852683000001</v>
      </c>
      <c r="B7167">
        <v>33.078658779999998</v>
      </c>
      <c r="C7167" t="s">
        <v>563</v>
      </c>
      <c r="D7167" t="s">
        <v>562</v>
      </c>
      <c r="E7167" t="s">
        <v>561</v>
      </c>
      <c r="F7167">
        <v>4645</v>
      </c>
      <c r="G7167">
        <v>359</v>
      </c>
      <c r="H7167">
        <v>13.333</v>
      </c>
      <c r="I7167">
        <v>2.7229999999999999</v>
      </c>
      <c r="J7167">
        <v>1</v>
      </c>
      <c r="K7167">
        <v>1172.4079999999999</v>
      </c>
      <c r="L7167" t="s">
        <v>560</v>
      </c>
      <c r="M7167" t="s">
        <v>559</v>
      </c>
      <c r="N7167" s="8">
        <v>43412</v>
      </c>
      <c r="O7167">
        <v>0</v>
      </c>
      <c r="P7167">
        <v>0</v>
      </c>
      <c r="Q7167">
        <v>9134.24</v>
      </c>
      <c r="R7167">
        <v>1004.55</v>
      </c>
      <c r="S7167">
        <v>2.093</v>
      </c>
      <c r="T7167">
        <v>33</v>
      </c>
      <c r="U7167">
        <v>3044.0909999999999</v>
      </c>
      <c r="V7167">
        <v>20</v>
      </c>
      <c r="W7167">
        <v>1.857</v>
      </c>
      <c r="X7167">
        <v>3.0009999999999999</v>
      </c>
      <c r="Y7167" s="8">
        <v>43412</v>
      </c>
    </row>
    <row r="7168" spans="1:25" x14ac:dyDescent="0.25">
      <c r="A7168">
        <v>-111.978527</v>
      </c>
      <c r="B7168">
        <v>33.078666769999998</v>
      </c>
      <c r="C7168" t="s">
        <v>563</v>
      </c>
      <c r="D7168" t="s">
        <v>562</v>
      </c>
      <c r="E7168" t="s">
        <v>561</v>
      </c>
      <c r="F7168">
        <v>4646</v>
      </c>
      <c r="G7168">
        <v>360</v>
      </c>
      <c r="H7168">
        <v>13.333</v>
      </c>
      <c r="I7168">
        <v>2.7559999999999998</v>
      </c>
      <c r="J7168">
        <v>1</v>
      </c>
      <c r="K7168">
        <v>1172.3620000000001</v>
      </c>
      <c r="L7168" t="s">
        <v>560</v>
      </c>
      <c r="M7168" t="s">
        <v>559</v>
      </c>
      <c r="N7168" s="8">
        <v>43412</v>
      </c>
      <c r="O7168">
        <v>0</v>
      </c>
      <c r="P7168">
        <v>0</v>
      </c>
      <c r="Q7168">
        <v>8298.6720000000005</v>
      </c>
      <c r="R7168">
        <v>901.79200000000003</v>
      </c>
      <c r="S7168">
        <v>1.879</v>
      </c>
      <c r="T7168">
        <v>33</v>
      </c>
      <c r="U7168">
        <v>2732.7040000000002</v>
      </c>
      <c r="V7168">
        <v>20</v>
      </c>
      <c r="W7168">
        <v>1.879</v>
      </c>
      <c r="X7168">
        <v>3.0369999999999999</v>
      </c>
      <c r="Y7168" s="8">
        <v>43412</v>
      </c>
    </row>
    <row r="7169" spans="1:25" x14ac:dyDescent="0.25">
      <c r="A7169">
        <v>-111.978527</v>
      </c>
      <c r="B7169">
        <v>33.078673770000002</v>
      </c>
      <c r="C7169" t="s">
        <v>563</v>
      </c>
      <c r="D7169" t="s">
        <v>562</v>
      </c>
      <c r="E7169" t="s">
        <v>561</v>
      </c>
      <c r="F7169">
        <v>4647</v>
      </c>
      <c r="G7169">
        <v>360</v>
      </c>
      <c r="H7169">
        <v>13.333</v>
      </c>
      <c r="I7169">
        <v>2.7229999999999999</v>
      </c>
      <c r="J7169">
        <v>1</v>
      </c>
      <c r="K7169">
        <v>1172.402</v>
      </c>
      <c r="L7169" t="s">
        <v>560</v>
      </c>
      <c r="M7169" t="s">
        <v>559</v>
      </c>
      <c r="N7169" s="8">
        <v>43412</v>
      </c>
      <c r="O7169">
        <v>0</v>
      </c>
      <c r="P7169">
        <v>0</v>
      </c>
      <c r="Q7169">
        <v>6997.8959999999997</v>
      </c>
      <c r="R7169">
        <v>769.60299999999995</v>
      </c>
      <c r="S7169">
        <v>1.603</v>
      </c>
      <c r="T7169">
        <v>33</v>
      </c>
      <c r="U7169">
        <v>2332.13</v>
      </c>
      <c r="V7169">
        <v>20</v>
      </c>
      <c r="W7169">
        <v>1.857</v>
      </c>
      <c r="X7169">
        <v>3.0009999999999999</v>
      </c>
      <c r="Y7169" s="8">
        <v>43412</v>
      </c>
    </row>
    <row r="7170" spans="1:25" x14ac:dyDescent="0.25">
      <c r="A7170">
        <v>-111.97852632</v>
      </c>
      <c r="B7170">
        <v>33.078681789999997</v>
      </c>
      <c r="C7170" t="s">
        <v>563</v>
      </c>
      <c r="D7170" t="s">
        <v>562</v>
      </c>
      <c r="E7170" t="s">
        <v>561</v>
      </c>
      <c r="F7170">
        <v>4648</v>
      </c>
      <c r="G7170">
        <v>356</v>
      </c>
      <c r="H7170">
        <v>13.333</v>
      </c>
      <c r="I7170">
        <v>2.69</v>
      </c>
      <c r="J7170">
        <v>1</v>
      </c>
      <c r="K7170">
        <v>1172.4079999999999</v>
      </c>
      <c r="L7170" t="s">
        <v>560</v>
      </c>
      <c r="M7170" t="s">
        <v>559</v>
      </c>
      <c r="N7170" s="8">
        <v>43412</v>
      </c>
      <c r="O7170">
        <v>0</v>
      </c>
      <c r="P7170">
        <v>0</v>
      </c>
      <c r="Q7170">
        <v>8010.2169999999996</v>
      </c>
      <c r="R7170">
        <v>891.67700000000002</v>
      </c>
      <c r="S7170">
        <v>1.8580000000000001</v>
      </c>
      <c r="T7170">
        <v>33</v>
      </c>
      <c r="U7170">
        <v>2702.0520000000001</v>
      </c>
      <c r="V7170">
        <v>20</v>
      </c>
      <c r="W7170">
        <v>1.8340000000000001</v>
      </c>
      <c r="X7170">
        <v>2.964</v>
      </c>
      <c r="Y7170" s="8">
        <v>43412</v>
      </c>
    </row>
    <row r="7171" spans="1:25" x14ac:dyDescent="0.25">
      <c r="A7171">
        <v>-111.97852717000001</v>
      </c>
      <c r="B7171">
        <v>33.07868878</v>
      </c>
      <c r="C7171" t="s">
        <v>563</v>
      </c>
      <c r="D7171" t="s">
        <v>562</v>
      </c>
      <c r="E7171" t="s">
        <v>561</v>
      </c>
      <c r="F7171">
        <v>4649</v>
      </c>
      <c r="G7171">
        <v>1</v>
      </c>
      <c r="H7171">
        <v>13.333</v>
      </c>
      <c r="I7171">
        <v>2.69</v>
      </c>
      <c r="J7171">
        <v>1</v>
      </c>
      <c r="K7171">
        <v>1172.444</v>
      </c>
      <c r="L7171" t="s">
        <v>560</v>
      </c>
      <c r="M7171" t="s">
        <v>559</v>
      </c>
      <c r="N7171" s="8">
        <v>43412</v>
      </c>
      <c r="O7171">
        <v>0</v>
      </c>
      <c r="P7171">
        <v>0</v>
      </c>
      <c r="Q7171">
        <v>7849.9880000000003</v>
      </c>
      <c r="R7171">
        <v>873.84100000000001</v>
      </c>
      <c r="S7171">
        <v>1.821</v>
      </c>
      <c r="T7171">
        <v>33</v>
      </c>
      <c r="U7171">
        <v>2648.0030000000002</v>
      </c>
      <c r="V7171">
        <v>20</v>
      </c>
      <c r="W7171">
        <v>1.8340000000000001</v>
      </c>
      <c r="X7171">
        <v>2.964</v>
      </c>
      <c r="Y7171" s="8">
        <v>43412</v>
      </c>
    </row>
    <row r="7172" spans="1:25" x14ac:dyDescent="0.25">
      <c r="A7172">
        <v>-111.978527</v>
      </c>
      <c r="B7172">
        <v>33.078696770000001</v>
      </c>
      <c r="C7172" t="s">
        <v>563</v>
      </c>
      <c r="D7172" t="s">
        <v>562</v>
      </c>
      <c r="E7172" t="s">
        <v>561</v>
      </c>
      <c r="F7172">
        <v>4650</v>
      </c>
      <c r="G7172">
        <v>0</v>
      </c>
      <c r="H7172">
        <v>13.333</v>
      </c>
      <c r="I7172">
        <v>2.7890000000000001</v>
      </c>
      <c r="J7172">
        <v>1</v>
      </c>
      <c r="K7172">
        <v>1172.4480000000001</v>
      </c>
      <c r="L7172" t="s">
        <v>560</v>
      </c>
      <c r="M7172" t="s">
        <v>559</v>
      </c>
      <c r="N7172" s="8">
        <v>43412</v>
      </c>
      <c r="O7172">
        <v>0</v>
      </c>
      <c r="P7172">
        <v>0</v>
      </c>
      <c r="Q7172">
        <v>8948.2890000000007</v>
      </c>
      <c r="R7172">
        <v>960.94500000000005</v>
      </c>
      <c r="S7172">
        <v>2.0019999999999998</v>
      </c>
      <c r="T7172">
        <v>33</v>
      </c>
      <c r="U7172">
        <v>2911.953</v>
      </c>
      <c r="V7172">
        <v>20</v>
      </c>
      <c r="W7172">
        <v>1.901</v>
      </c>
      <c r="X7172">
        <v>3.073</v>
      </c>
      <c r="Y7172" s="8">
        <v>43412</v>
      </c>
    </row>
    <row r="7173" spans="1:25" x14ac:dyDescent="0.25">
      <c r="A7173">
        <v>-111.978527</v>
      </c>
      <c r="B7173">
        <v>33.078703769999997</v>
      </c>
      <c r="C7173" t="s">
        <v>563</v>
      </c>
      <c r="D7173" t="s">
        <v>562</v>
      </c>
      <c r="E7173" t="s">
        <v>561</v>
      </c>
      <c r="F7173">
        <v>4651</v>
      </c>
      <c r="G7173">
        <v>0</v>
      </c>
      <c r="H7173">
        <v>13.333</v>
      </c>
      <c r="I7173">
        <v>2.625</v>
      </c>
      <c r="J7173">
        <v>1</v>
      </c>
      <c r="K7173">
        <v>1172.421</v>
      </c>
      <c r="L7173" t="s">
        <v>560</v>
      </c>
      <c r="M7173" t="s">
        <v>559</v>
      </c>
      <c r="N7173" s="8">
        <v>43412</v>
      </c>
      <c r="O7173">
        <v>0</v>
      </c>
      <c r="P7173">
        <v>0</v>
      </c>
      <c r="Q7173">
        <v>8481.1530000000002</v>
      </c>
      <c r="R7173">
        <v>967.70299999999997</v>
      </c>
      <c r="S7173">
        <v>2.016</v>
      </c>
      <c r="T7173">
        <v>33</v>
      </c>
      <c r="U7173">
        <v>2932.4340000000002</v>
      </c>
      <c r="V7173">
        <v>20</v>
      </c>
      <c r="W7173">
        <v>1.79</v>
      </c>
      <c r="X7173">
        <v>2.8919999999999999</v>
      </c>
      <c r="Y7173" s="8">
        <v>43412</v>
      </c>
    </row>
    <row r="7174" spans="1:25" x14ac:dyDescent="0.25">
      <c r="A7174">
        <v>-111.97852478999999</v>
      </c>
      <c r="B7174">
        <v>33.078711990000002</v>
      </c>
      <c r="C7174" t="s">
        <v>563</v>
      </c>
      <c r="D7174" t="s">
        <v>562</v>
      </c>
      <c r="E7174" t="s">
        <v>561</v>
      </c>
      <c r="F7174">
        <v>4652</v>
      </c>
      <c r="G7174">
        <v>347</v>
      </c>
      <c r="H7174">
        <v>13.333</v>
      </c>
      <c r="I7174">
        <v>3.0510000000000002</v>
      </c>
      <c r="J7174">
        <v>1</v>
      </c>
      <c r="K7174">
        <v>1172.395</v>
      </c>
      <c r="L7174" t="s">
        <v>560</v>
      </c>
      <c r="M7174" t="s">
        <v>559</v>
      </c>
      <c r="N7174" s="8">
        <v>43412</v>
      </c>
      <c r="O7174">
        <v>0</v>
      </c>
      <c r="P7174">
        <v>0</v>
      </c>
      <c r="Q7174">
        <v>9681.3529999999992</v>
      </c>
      <c r="R7174">
        <v>950.23400000000004</v>
      </c>
      <c r="S7174">
        <v>1.98</v>
      </c>
      <c r="T7174">
        <v>33</v>
      </c>
      <c r="U7174">
        <v>2879.4960000000001</v>
      </c>
      <c r="V7174">
        <v>20</v>
      </c>
      <c r="W7174">
        <v>2.08</v>
      </c>
      <c r="X7174">
        <v>3.3620000000000001</v>
      </c>
      <c r="Y7174" s="8">
        <v>43412</v>
      </c>
    </row>
    <row r="7175" spans="1:25" x14ac:dyDescent="0.25">
      <c r="A7175">
        <v>-111.97852837000001</v>
      </c>
      <c r="B7175">
        <v>33.078719849999999</v>
      </c>
      <c r="C7175" t="s">
        <v>563</v>
      </c>
      <c r="D7175" t="s">
        <v>562</v>
      </c>
      <c r="E7175" t="s">
        <v>561</v>
      </c>
      <c r="F7175">
        <v>4653</v>
      </c>
      <c r="G7175">
        <v>8</v>
      </c>
      <c r="H7175">
        <v>13.333</v>
      </c>
      <c r="I7175">
        <v>2.9529999999999998</v>
      </c>
      <c r="J7175">
        <v>1</v>
      </c>
      <c r="K7175">
        <v>1172.402</v>
      </c>
      <c r="L7175" t="s">
        <v>560</v>
      </c>
      <c r="M7175" t="s">
        <v>559</v>
      </c>
      <c r="N7175" s="8">
        <v>43412</v>
      </c>
      <c r="O7175">
        <v>0</v>
      </c>
      <c r="P7175">
        <v>0</v>
      </c>
      <c r="Q7175">
        <v>11618.471</v>
      </c>
      <c r="R7175">
        <v>1178.376</v>
      </c>
      <c r="S7175">
        <v>2.4550000000000001</v>
      </c>
      <c r="T7175">
        <v>33</v>
      </c>
      <c r="U7175">
        <v>3570.835</v>
      </c>
      <c r="V7175">
        <v>20</v>
      </c>
      <c r="W7175">
        <v>2.0129999999999999</v>
      </c>
      <c r="X7175">
        <v>3.254</v>
      </c>
      <c r="Y7175" s="8">
        <v>43412</v>
      </c>
    </row>
    <row r="7176" spans="1:25" x14ac:dyDescent="0.25">
      <c r="A7176">
        <v>-111.97852632</v>
      </c>
      <c r="B7176">
        <v>33.078727790000002</v>
      </c>
      <c r="C7176" t="s">
        <v>563</v>
      </c>
      <c r="D7176" t="s">
        <v>562</v>
      </c>
      <c r="E7176" t="s">
        <v>561</v>
      </c>
      <c r="F7176">
        <v>4654</v>
      </c>
      <c r="G7176">
        <v>356</v>
      </c>
      <c r="H7176">
        <v>13.333</v>
      </c>
      <c r="I7176">
        <v>2.92</v>
      </c>
      <c r="J7176">
        <v>1</v>
      </c>
      <c r="K7176">
        <v>1172.329</v>
      </c>
      <c r="L7176" t="s">
        <v>560</v>
      </c>
      <c r="M7176" t="s">
        <v>559</v>
      </c>
      <c r="N7176" s="8">
        <v>43412</v>
      </c>
      <c r="O7176">
        <v>0</v>
      </c>
      <c r="P7176">
        <v>0</v>
      </c>
      <c r="Q7176">
        <v>11971.425999999999</v>
      </c>
      <c r="R7176">
        <v>1227.816</v>
      </c>
      <c r="S7176">
        <v>2.5579999999999998</v>
      </c>
      <c r="T7176">
        <v>33</v>
      </c>
      <c r="U7176">
        <v>3720.6529999999998</v>
      </c>
      <c r="V7176">
        <v>20</v>
      </c>
      <c r="W7176">
        <v>1.9910000000000001</v>
      </c>
      <c r="X7176">
        <v>3.218</v>
      </c>
      <c r="Y7176" s="8">
        <v>43412</v>
      </c>
    </row>
    <row r="7177" spans="1:25" x14ac:dyDescent="0.25">
      <c r="A7177">
        <v>-111.9785282</v>
      </c>
      <c r="B7177">
        <v>33.07873584</v>
      </c>
      <c r="C7177" t="s">
        <v>563</v>
      </c>
      <c r="D7177" t="s">
        <v>562</v>
      </c>
      <c r="E7177" t="s">
        <v>561</v>
      </c>
      <c r="F7177">
        <v>4655</v>
      </c>
      <c r="G7177">
        <v>7</v>
      </c>
      <c r="H7177">
        <v>13.333</v>
      </c>
      <c r="I7177">
        <v>2.9860000000000002</v>
      </c>
      <c r="J7177">
        <v>1</v>
      </c>
      <c r="K7177">
        <v>1172.3520000000001</v>
      </c>
      <c r="L7177" t="s">
        <v>560</v>
      </c>
      <c r="M7177" t="s">
        <v>559</v>
      </c>
      <c r="N7177" s="8">
        <v>43412</v>
      </c>
      <c r="O7177">
        <v>0</v>
      </c>
      <c r="P7177">
        <v>0</v>
      </c>
      <c r="Q7177">
        <v>10850.928</v>
      </c>
      <c r="R7177">
        <v>1088.4359999999999</v>
      </c>
      <c r="S7177">
        <v>2.2679999999999998</v>
      </c>
      <c r="T7177">
        <v>33</v>
      </c>
      <c r="U7177">
        <v>3298.29</v>
      </c>
      <c r="V7177">
        <v>20</v>
      </c>
      <c r="W7177">
        <v>2.036</v>
      </c>
      <c r="X7177">
        <v>3.29</v>
      </c>
      <c r="Y7177" s="8">
        <v>43412</v>
      </c>
    </row>
    <row r="7178" spans="1:25" x14ac:dyDescent="0.25">
      <c r="A7178">
        <v>-111.97852666</v>
      </c>
      <c r="B7178">
        <v>33.078742779999999</v>
      </c>
      <c r="C7178" t="s">
        <v>563</v>
      </c>
      <c r="D7178" t="s">
        <v>562</v>
      </c>
      <c r="E7178" t="s">
        <v>561</v>
      </c>
      <c r="F7178">
        <v>4656</v>
      </c>
      <c r="G7178">
        <v>358</v>
      </c>
      <c r="H7178">
        <v>13.333</v>
      </c>
      <c r="I7178">
        <v>2.7229999999999999</v>
      </c>
      <c r="J7178">
        <v>1</v>
      </c>
      <c r="K7178">
        <v>1172.336</v>
      </c>
      <c r="L7178" t="s">
        <v>560</v>
      </c>
      <c r="M7178" t="s">
        <v>559</v>
      </c>
      <c r="N7178" s="8">
        <v>43412</v>
      </c>
      <c r="O7178">
        <v>0</v>
      </c>
      <c r="P7178">
        <v>0</v>
      </c>
      <c r="Q7178">
        <v>11181.684999999999</v>
      </c>
      <c r="R7178">
        <v>1229.721</v>
      </c>
      <c r="S7178">
        <v>2.5619999999999998</v>
      </c>
      <c r="T7178">
        <v>33</v>
      </c>
      <c r="U7178">
        <v>3726.4259999999999</v>
      </c>
      <c r="V7178">
        <v>20</v>
      </c>
      <c r="W7178">
        <v>1.857</v>
      </c>
      <c r="X7178">
        <v>3.0009999999999999</v>
      </c>
      <c r="Y7178" s="8">
        <v>43412</v>
      </c>
    </row>
    <row r="7179" spans="1:25" x14ac:dyDescent="0.25">
      <c r="A7179">
        <v>-111.97852734</v>
      </c>
      <c r="B7179">
        <v>33.07875078</v>
      </c>
      <c r="C7179" t="s">
        <v>563</v>
      </c>
      <c r="D7179" t="s">
        <v>562</v>
      </c>
      <c r="E7179" t="s">
        <v>561</v>
      </c>
      <c r="F7179">
        <v>4657</v>
      </c>
      <c r="G7179">
        <v>2</v>
      </c>
      <c r="H7179">
        <v>13.333</v>
      </c>
      <c r="I7179">
        <v>2.7229999999999999</v>
      </c>
      <c r="J7179">
        <v>1</v>
      </c>
      <c r="K7179">
        <v>1172.316</v>
      </c>
      <c r="L7179" t="s">
        <v>560</v>
      </c>
      <c r="M7179" t="s">
        <v>559</v>
      </c>
      <c r="N7179" s="8">
        <v>43412</v>
      </c>
      <c r="O7179">
        <v>0</v>
      </c>
      <c r="P7179">
        <v>0</v>
      </c>
      <c r="Q7179">
        <v>10074.129999999999</v>
      </c>
      <c r="R7179">
        <v>1107.9159999999999</v>
      </c>
      <c r="S7179">
        <v>2.3079999999999998</v>
      </c>
      <c r="T7179">
        <v>33</v>
      </c>
      <c r="U7179">
        <v>3357.3209999999999</v>
      </c>
      <c r="V7179">
        <v>20</v>
      </c>
      <c r="W7179">
        <v>1.857</v>
      </c>
      <c r="X7179">
        <v>3.0009999999999999</v>
      </c>
      <c r="Y7179" s="8">
        <v>43412</v>
      </c>
    </row>
    <row r="7180" spans="1:25" x14ac:dyDescent="0.25">
      <c r="A7180">
        <v>-111.97852697</v>
      </c>
      <c r="B7180">
        <v>33.078758819999997</v>
      </c>
      <c r="C7180" t="s">
        <v>563</v>
      </c>
      <c r="D7180" t="s">
        <v>562</v>
      </c>
      <c r="E7180" t="s">
        <v>561</v>
      </c>
      <c r="F7180">
        <v>4658</v>
      </c>
      <c r="G7180">
        <v>354</v>
      </c>
      <c r="H7180">
        <v>13.333</v>
      </c>
      <c r="I7180">
        <v>3.0510000000000002</v>
      </c>
      <c r="J7180">
        <v>1</v>
      </c>
      <c r="K7180">
        <v>1172.3789999999999</v>
      </c>
      <c r="L7180" t="s">
        <v>560</v>
      </c>
      <c r="M7180" t="s">
        <v>559</v>
      </c>
      <c r="N7180" s="8">
        <v>43412</v>
      </c>
      <c r="O7180">
        <v>0</v>
      </c>
      <c r="P7180">
        <v>0</v>
      </c>
      <c r="Q7180">
        <v>11265.352000000001</v>
      </c>
      <c r="R7180">
        <v>1105.7049999999999</v>
      </c>
      <c r="S7180">
        <v>2.3039999999999998</v>
      </c>
      <c r="T7180">
        <v>33</v>
      </c>
      <c r="U7180">
        <v>3350.62</v>
      </c>
      <c r="V7180">
        <v>20</v>
      </c>
      <c r="W7180">
        <v>2.08</v>
      </c>
      <c r="X7180">
        <v>3.3620000000000001</v>
      </c>
      <c r="Y7180" s="8">
        <v>43412</v>
      </c>
    </row>
    <row r="7181" spans="1:25" x14ac:dyDescent="0.25">
      <c r="A7181">
        <v>-111.97852786</v>
      </c>
      <c r="B7181">
        <v>33.078766809999998</v>
      </c>
      <c r="C7181" t="s">
        <v>563</v>
      </c>
      <c r="D7181" t="s">
        <v>562</v>
      </c>
      <c r="E7181" t="s">
        <v>561</v>
      </c>
      <c r="F7181">
        <v>4659</v>
      </c>
      <c r="G7181">
        <v>5</v>
      </c>
      <c r="H7181">
        <v>13.333</v>
      </c>
      <c r="I7181">
        <v>2.8220000000000001</v>
      </c>
      <c r="J7181">
        <v>1</v>
      </c>
      <c r="K7181">
        <v>1172.365</v>
      </c>
      <c r="L7181" t="s">
        <v>560</v>
      </c>
      <c r="M7181" t="s">
        <v>559</v>
      </c>
      <c r="N7181" s="8">
        <v>43412</v>
      </c>
      <c r="O7181">
        <v>0</v>
      </c>
      <c r="P7181">
        <v>0</v>
      </c>
      <c r="Q7181">
        <v>11766.142</v>
      </c>
      <c r="R7181">
        <v>1248.8579999999999</v>
      </c>
      <c r="S7181">
        <v>2.6019999999999999</v>
      </c>
      <c r="T7181">
        <v>33</v>
      </c>
      <c r="U7181">
        <v>3784.4169999999999</v>
      </c>
      <c r="V7181">
        <v>20</v>
      </c>
      <c r="W7181">
        <v>1.9239999999999999</v>
      </c>
      <c r="X7181">
        <v>3.109</v>
      </c>
      <c r="Y7181" s="8">
        <v>43412</v>
      </c>
    </row>
    <row r="7182" spans="1:25" x14ac:dyDescent="0.25">
      <c r="A7182">
        <v>-111.97852751000001</v>
      </c>
      <c r="B7182">
        <v>33.078774789999997</v>
      </c>
      <c r="C7182" t="s">
        <v>563</v>
      </c>
      <c r="D7182" t="s">
        <v>562</v>
      </c>
      <c r="E7182" t="s">
        <v>561</v>
      </c>
      <c r="F7182">
        <v>4660</v>
      </c>
      <c r="G7182">
        <v>3</v>
      </c>
      <c r="H7182">
        <v>13.333</v>
      </c>
      <c r="I7182">
        <v>2.9529999999999998</v>
      </c>
      <c r="J7182">
        <v>1</v>
      </c>
      <c r="K7182">
        <v>1172.395</v>
      </c>
      <c r="L7182" t="s">
        <v>560</v>
      </c>
      <c r="M7182" t="s">
        <v>559</v>
      </c>
      <c r="N7182" s="8">
        <v>43412</v>
      </c>
      <c r="O7182">
        <v>0</v>
      </c>
      <c r="P7182">
        <v>0</v>
      </c>
      <c r="Q7182">
        <v>11334.973</v>
      </c>
      <c r="R7182">
        <v>1149.623</v>
      </c>
      <c r="S7182">
        <v>2.395</v>
      </c>
      <c r="T7182">
        <v>33</v>
      </c>
      <c r="U7182">
        <v>3483.7049999999999</v>
      </c>
      <c r="V7182">
        <v>20</v>
      </c>
      <c r="W7182">
        <v>2.0129999999999999</v>
      </c>
      <c r="X7182">
        <v>3.254</v>
      </c>
      <c r="Y7182" s="8">
        <v>43412</v>
      </c>
    </row>
    <row r="7183" spans="1:25" x14ac:dyDescent="0.25">
      <c r="A7183">
        <v>-111.97852751000001</v>
      </c>
      <c r="B7183">
        <v>33.078781790000001</v>
      </c>
      <c r="C7183" t="s">
        <v>563</v>
      </c>
      <c r="D7183" t="s">
        <v>562</v>
      </c>
      <c r="E7183" t="s">
        <v>561</v>
      </c>
      <c r="F7183">
        <v>4661</v>
      </c>
      <c r="G7183">
        <v>3</v>
      </c>
      <c r="H7183">
        <v>13.333</v>
      </c>
      <c r="I7183">
        <v>2.8540000000000001</v>
      </c>
      <c r="J7183">
        <v>1</v>
      </c>
      <c r="K7183">
        <v>1172.356</v>
      </c>
      <c r="L7183" t="s">
        <v>560</v>
      </c>
      <c r="M7183" t="s">
        <v>559</v>
      </c>
      <c r="N7183" s="8">
        <v>43412</v>
      </c>
      <c r="O7183">
        <v>0</v>
      </c>
      <c r="P7183">
        <v>0</v>
      </c>
      <c r="Q7183">
        <v>11543.121999999999</v>
      </c>
      <c r="R7183">
        <v>1211.104</v>
      </c>
      <c r="S7183">
        <v>2.5230000000000001</v>
      </c>
      <c r="T7183">
        <v>33</v>
      </c>
      <c r="U7183">
        <v>3670.011</v>
      </c>
      <c r="V7183">
        <v>20</v>
      </c>
      <c r="W7183">
        <v>1.946</v>
      </c>
      <c r="X7183">
        <v>3.145</v>
      </c>
      <c r="Y7183" s="8">
        <v>43412</v>
      </c>
    </row>
    <row r="7184" spans="1:25" x14ac:dyDescent="0.25">
      <c r="A7184">
        <v>-111.978527</v>
      </c>
      <c r="B7184">
        <v>33.07878977</v>
      </c>
      <c r="C7184" t="s">
        <v>563</v>
      </c>
      <c r="D7184" t="s">
        <v>562</v>
      </c>
      <c r="E7184" t="s">
        <v>561</v>
      </c>
      <c r="F7184">
        <v>4662</v>
      </c>
      <c r="G7184">
        <v>0</v>
      </c>
      <c r="H7184">
        <v>13.333</v>
      </c>
      <c r="I7184">
        <v>2.7890000000000001</v>
      </c>
      <c r="J7184">
        <v>1</v>
      </c>
      <c r="K7184">
        <v>1172.3789999999999</v>
      </c>
      <c r="L7184" t="s">
        <v>560</v>
      </c>
      <c r="M7184" t="s">
        <v>559</v>
      </c>
      <c r="N7184" s="8">
        <v>43412</v>
      </c>
      <c r="O7184">
        <v>0</v>
      </c>
      <c r="P7184">
        <v>0</v>
      </c>
      <c r="Q7184">
        <v>11741.906000000001</v>
      </c>
      <c r="R7184">
        <v>1260.9469999999999</v>
      </c>
      <c r="S7184">
        <v>2.6269999999999998</v>
      </c>
      <c r="T7184">
        <v>33</v>
      </c>
      <c r="U7184">
        <v>3821.0529999999999</v>
      </c>
      <c r="V7184">
        <v>20</v>
      </c>
      <c r="W7184">
        <v>1.901</v>
      </c>
      <c r="X7184">
        <v>3.073</v>
      </c>
      <c r="Y7184" s="8">
        <v>43412</v>
      </c>
    </row>
    <row r="7185" spans="1:25" x14ac:dyDescent="0.25">
      <c r="A7185">
        <v>-111.97852768</v>
      </c>
      <c r="B7185">
        <v>33.078797790000003</v>
      </c>
      <c r="C7185" t="s">
        <v>563</v>
      </c>
      <c r="D7185" t="s">
        <v>562</v>
      </c>
      <c r="E7185" t="s">
        <v>561</v>
      </c>
      <c r="F7185">
        <v>4663</v>
      </c>
      <c r="G7185">
        <v>4</v>
      </c>
      <c r="H7185">
        <v>13.333</v>
      </c>
      <c r="I7185">
        <v>2.9529999999999998</v>
      </c>
      <c r="J7185">
        <v>1</v>
      </c>
      <c r="K7185">
        <v>1172.3589999999999</v>
      </c>
      <c r="L7185" t="s">
        <v>560</v>
      </c>
      <c r="M7185" t="s">
        <v>559</v>
      </c>
      <c r="N7185" s="8">
        <v>43412</v>
      </c>
      <c r="O7185">
        <v>0</v>
      </c>
      <c r="P7185">
        <v>0</v>
      </c>
      <c r="Q7185">
        <v>11525.055</v>
      </c>
      <c r="R7185">
        <v>1168.9010000000001</v>
      </c>
      <c r="S7185">
        <v>2.4350000000000001</v>
      </c>
      <c r="T7185">
        <v>33</v>
      </c>
      <c r="U7185">
        <v>3542.125</v>
      </c>
      <c r="V7185">
        <v>20</v>
      </c>
      <c r="W7185">
        <v>2.0129999999999999</v>
      </c>
      <c r="X7185">
        <v>3.254</v>
      </c>
      <c r="Y7185" s="8">
        <v>43412</v>
      </c>
    </row>
    <row r="7186" spans="1:25" x14ac:dyDescent="0.25">
      <c r="A7186">
        <v>-111.97852583</v>
      </c>
      <c r="B7186">
        <v>33.078805780000003</v>
      </c>
      <c r="C7186" t="s">
        <v>563</v>
      </c>
      <c r="D7186" t="s">
        <v>562</v>
      </c>
      <c r="E7186" t="s">
        <v>561</v>
      </c>
      <c r="F7186">
        <v>4664</v>
      </c>
      <c r="G7186">
        <v>359</v>
      </c>
      <c r="H7186">
        <v>13.333</v>
      </c>
      <c r="I7186">
        <v>2.7890000000000001</v>
      </c>
      <c r="J7186">
        <v>1</v>
      </c>
      <c r="K7186">
        <v>1172.326</v>
      </c>
      <c r="L7186" t="s">
        <v>560</v>
      </c>
      <c r="M7186" t="s">
        <v>559</v>
      </c>
      <c r="N7186" s="8">
        <v>43412</v>
      </c>
      <c r="O7186">
        <v>0</v>
      </c>
      <c r="P7186">
        <v>0</v>
      </c>
      <c r="Q7186">
        <v>10188.642</v>
      </c>
      <c r="R7186">
        <v>1094.144</v>
      </c>
      <c r="S7186">
        <v>2.2789999999999999</v>
      </c>
      <c r="T7186">
        <v>33</v>
      </c>
      <c r="U7186">
        <v>3315.5889999999999</v>
      </c>
      <c r="V7186">
        <v>20</v>
      </c>
      <c r="W7186">
        <v>1.901</v>
      </c>
      <c r="X7186">
        <v>3.073</v>
      </c>
      <c r="Y7186" s="8">
        <v>43412</v>
      </c>
    </row>
    <row r="7187" spans="1:25" x14ac:dyDescent="0.25">
      <c r="A7187">
        <v>-111.97852668</v>
      </c>
      <c r="B7187">
        <v>33.078812790000001</v>
      </c>
      <c r="C7187" t="s">
        <v>563</v>
      </c>
      <c r="D7187" t="s">
        <v>562</v>
      </c>
      <c r="E7187" t="s">
        <v>561</v>
      </c>
      <c r="F7187">
        <v>4665</v>
      </c>
      <c r="G7187">
        <v>4</v>
      </c>
      <c r="H7187">
        <v>13.333</v>
      </c>
      <c r="I7187">
        <v>2.9860000000000002</v>
      </c>
      <c r="J7187">
        <v>1</v>
      </c>
      <c r="K7187">
        <v>1172.336</v>
      </c>
      <c r="L7187" t="s">
        <v>560</v>
      </c>
      <c r="M7187" t="s">
        <v>559</v>
      </c>
      <c r="N7187" s="8">
        <v>43412</v>
      </c>
      <c r="O7187">
        <v>0</v>
      </c>
      <c r="P7187">
        <v>0</v>
      </c>
      <c r="Q7187">
        <v>8985.0280000000002</v>
      </c>
      <c r="R7187">
        <v>901.27099999999996</v>
      </c>
      <c r="S7187">
        <v>1.8779999999999999</v>
      </c>
      <c r="T7187">
        <v>33</v>
      </c>
      <c r="U7187">
        <v>2731.1239999999998</v>
      </c>
      <c r="V7187">
        <v>20</v>
      </c>
      <c r="W7187">
        <v>2.036</v>
      </c>
      <c r="X7187">
        <v>3.29</v>
      </c>
      <c r="Y7187" s="8">
        <v>43412</v>
      </c>
    </row>
    <row r="7188" spans="1:25" x14ac:dyDescent="0.25">
      <c r="A7188">
        <v>-111.97852566</v>
      </c>
      <c r="B7188">
        <v>33.078820780000001</v>
      </c>
      <c r="C7188" t="s">
        <v>563</v>
      </c>
      <c r="D7188" t="s">
        <v>562</v>
      </c>
      <c r="E7188" t="s">
        <v>561</v>
      </c>
      <c r="F7188">
        <v>4666</v>
      </c>
      <c r="G7188">
        <v>358</v>
      </c>
      <c r="H7188">
        <v>13.333</v>
      </c>
      <c r="I7188">
        <v>2.9529999999999998</v>
      </c>
      <c r="J7188">
        <v>1</v>
      </c>
      <c r="K7188">
        <v>1172.3689999999999</v>
      </c>
      <c r="L7188" t="s">
        <v>560</v>
      </c>
      <c r="M7188" t="s">
        <v>559</v>
      </c>
      <c r="N7188" s="8">
        <v>43412</v>
      </c>
      <c r="O7188">
        <v>0</v>
      </c>
      <c r="P7188">
        <v>0</v>
      </c>
      <c r="Q7188">
        <v>10235.24</v>
      </c>
      <c r="R7188">
        <v>1038.085</v>
      </c>
      <c r="S7188">
        <v>2.1629999999999998</v>
      </c>
      <c r="T7188">
        <v>33</v>
      </c>
      <c r="U7188">
        <v>3145.7109999999998</v>
      </c>
      <c r="V7188">
        <v>20</v>
      </c>
      <c r="W7188">
        <v>2.0129999999999999</v>
      </c>
      <c r="X7188">
        <v>3.254</v>
      </c>
      <c r="Y7188" s="8">
        <v>43412</v>
      </c>
    </row>
    <row r="7189" spans="1:25" x14ac:dyDescent="0.25">
      <c r="A7189">
        <v>-111.97852634</v>
      </c>
      <c r="B7189">
        <v>33.078828780000002</v>
      </c>
      <c r="C7189" t="s">
        <v>563</v>
      </c>
      <c r="D7189" t="s">
        <v>562</v>
      </c>
      <c r="E7189" t="s">
        <v>561</v>
      </c>
      <c r="F7189">
        <v>4667</v>
      </c>
      <c r="G7189">
        <v>2</v>
      </c>
      <c r="H7189">
        <v>13.333</v>
      </c>
      <c r="I7189">
        <v>2.7559999999999998</v>
      </c>
      <c r="J7189">
        <v>1</v>
      </c>
      <c r="K7189">
        <v>1172.3979999999999</v>
      </c>
      <c r="L7189" t="s">
        <v>560</v>
      </c>
      <c r="M7189" t="s">
        <v>559</v>
      </c>
      <c r="N7189" s="8">
        <v>43412</v>
      </c>
      <c r="O7189">
        <v>0</v>
      </c>
      <c r="P7189">
        <v>0</v>
      </c>
      <c r="Q7189">
        <v>9782.7000000000007</v>
      </c>
      <c r="R7189">
        <v>1063.058</v>
      </c>
      <c r="S7189">
        <v>2.2149999999999999</v>
      </c>
      <c r="T7189">
        <v>33</v>
      </c>
      <c r="U7189">
        <v>3221.386</v>
      </c>
      <c r="V7189">
        <v>20</v>
      </c>
      <c r="W7189">
        <v>1.879</v>
      </c>
      <c r="X7189">
        <v>3.0369999999999999</v>
      </c>
      <c r="Y7189" s="8">
        <v>43412</v>
      </c>
    </row>
    <row r="7190" spans="1:25" x14ac:dyDescent="0.25">
      <c r="A7190">
        <v>-111.97852517</v>
      </c>
      <c r="B7190">
        <v>33.078836780000003</v>
      </c>
      <c r="C7190" t="s">
        <v>563</v>
      </c>
      <c r="D7190" t="s">
        <v>562</v>
      </c>
      <c r="E7190" t="s">
        <v>561</v>
      </c>
      <c r="F7190">
        <v>4668</v>
      </c>
      <c r="G7190">
        <v>1</v>
      </c>
      <c r="H7190">
        <v>13.333</v>
      </c>
      <c r="I7190">
        <v>2.7559999999999998</v>
      </c>
      <c r="J7190">
        <v>1</v>
      </c>
      <c r="K7190">
        <v>1172.425</v>
      </c>
      <c r="L7190" t="s">
        <v>560</v>
      </c>
      <c r="M7190" t="s">
        <v>559</v>
      </c>
      <c r="N7190" s="8">
        <v>43412</v>
      </c>
      <c r="O7190">
        <v>0</v>
      </c>
      <c r="P7190">
        <v>0</v>
      </c>
      <c r="Q7190">
        <v>11281.16</v>
      </c>
      <c r="R7190">
        <v>1225.8910000000001</v>
      </c>
      <c r="S7190">
        <v>2.5539999999999998</v>
      </c>
      <c r="T7190">
        <v>33</v>
      </c>
      <c r="U7190">
        <v>3714.82</v>
      </c>
      <c r="V7190">
        <v>20</v>
      </c>
      <c r="W7190">
        <v>1.879</v>
      </c>
      <c r="X7190">
        <v>3.0369999999999999</v>
      </c>
      <c r="Y7190" s="8">
        <v>43412</v>
      </c>
    </row>
    <row r="7191" spans="1:25" x14ac:dyDescent="0.25">
      <c r="A7191">
        <v>-111.97852534</v>
      </c>
      <c r="B7191">
        <v>33.07884378</v>
      </c>
      <c r="C7191" t="s">
        <v>563</v>
      </c>
      <c r="D7191" t="s">
        <v>562</v>
      </c>
      <c r="E7191" t="s">
        <v>561</v>
      </c>
      <c r="F7191">
        <v>4669</v>
      </c>
      <c r="G7191">
        <v>2</v>
      </c>
      <c r="H7191">
        <v>13.333</v>
      </c>
      <c r="I7191">
        <v>3.0840000000000001</v>
      </c>
      <c r="J7191">
        <v>1</v>
      </c>
      <c r="K7191">
        <v>1172.3789999999999</v>
      </c>
      <c r="L7191" t="s">
        <v>560</v>
      </c>
      <c r="M7191" t="s">
        <v>559</v>
      </c>
      <c r="N7191" s="8">
        <v>43412</v>
      </c>
      <c r="O7191">
        <v>0</v>
      </c>
      <c r="P7191">
        <v>0</v>
      </c>
      <c r="Q7191">
        <v>9986.2219999999998</v>
      </c>
      <c r="R7191">
        <v>969.73</v>
      </c>
      <c r="S7191">
        <v>2.02</v>
      </c>
      <c r="T7191">
        <v>33</v>
      </c>
      <c r="U7191">
        <v>2938.5740000000001</v>
      </c>
      <c r="V7191">
        <v>20</v>
      </c>
      <c r="W7191">
        <v>2.1030000000000002</v>
      </c>
      <c r="X7191">
        <v>3.3980000000000001</v>
      </c>
      <c r="Y7191" s="8">
        <v>43412</v>
      </c>
    </row>
    <row r="7192" spans="1:25" x14ac:dyDescent="0.25">
      <c r="A7192">
        <v>-111.97852446</v>
      </c>
      <c r="B7192">
        <v>33.078851880000002</v>
      </c>
      <c r="C7192" t="s">
        <v>563</v>
      </c>
      <c r="D7192" t="s">
        <v>562</v>
      </c>
      <c r="E7192" t="s">
        <v>561</v>
      </c>
      <c r="F7192">
        <v>4670</v>
      </c>
      <c r="G7192">
        <v>351</v>
      </c>
      <c r="H7192">
        <v>13.333</v>
      </c>
      <c r="I7192">
        <v>3.0510000000000002</v>
      </c>
      <c r="J7192">
        <v>1</v>
      </c>
      <c r="K7192">
        <v>1172.4079999999999</v>
      </c>
      <c r="L7192" t="s">
        <v>560</v>
      </c>
      <c r="M7192" t="s">
        <v>559</v>
      </c>
      <c r="N7192" s="8">
        <v>43412</v>
      </c>
      <c r="O7192">
        <v>0</v>
      </c>
      <c r="P7192">
        <v>0</v>
      </c>
      <c r="Q7192">
        <v>10185.942999999999</v>
      </c>
      <c r="R7192">
        <v>999.76</v>
      </c>
      <c r="S7192">
        <v>2.0830000000000002</v>
      </c>
      <c r="T7192">
        <v>33</v>
      </c>
      <c r="U7192">
        <v>3029.5749999999998</v>
      </c>
      <c r="V7192">
        <v>20</v>
      </c>
      <c r="W7192">
        <v>2.08</v>
      </c>
      <c r="X7192">
        <v>3.3620000000000001</v>
      </c>
      <c r="Y7192" s="8">
        <v>43412</v>
      </c>
    </row>
    <row r="7193" spans="1:25" x14ac:dyDescent="0.25">
      <c r="A7193">
        <v>-111.97852668</v>
      </c>
      <c r="B7193">
        <v>33.078859790000003</v>
      </c>
      <c r="C7193" t="s">
        <v>563</v>
      </c>
      <c r="D7193" t="s">
        <v>562</v>
      </c>
      <c r="E7193" t="s">
        <v>561</v>
      </c>
      <c r="F7193">
        <v>4671</v>
      </c>
      <c r="G7193">
        <v>4</v>
      </c>
      <c r="H7193">
        <v>13.333</v>
      </c>
      <c r="I7193">
        <v>2.887</v>
      </c>
      <c r="J7193">
        <v>1</v>
      </c>
      <c r="K7193">
        <v>1172.431</v>
      </c>
      <c r="L7193" t="s">
        <v>560</v>
      </c>
      <c r="M7193" t="s">
        <v>559</v>
      </c>
      <c r="N7193" s="8">
        <v>43412</v>
      </c>
      <c r="O7193">
        <v>0</v>
      </c>
      <c r="P7193">
        <v>0</v>
      </c>
      <c r="Q7193">
        <v>9912.4150000000009</v>
      </c>
      <c r="R7193">
        <v>1028.192</v>
      </c>
      <c r="S7193">
        <v>2.1419999999999999</v>
      </c>
      <c r="T7193">
        <v>33</v>
      </c>
      <c r="U7193">
        <v>3115.732</v>
      </c>
      <c r="V7193">
        <v>20</v>
      </c>
      <c r="W7193">
        <v>1.9690000000000001</v>
      </c>
      <c r="X7193">
        <v>3.181</v>
      </c>
      <c r="Y7193" s="8">
        <v>43412</v>
      </c>
    </row>
    <row r="7194" spans="1:25" x14ac:dyDescent="0.25">
      <c r="A7194">
        <v>-111.97852549</v>
      </c>
      <c r="B7194">
        <v>33.078867789999997</v>
      </c>
      <c r="C7194" t="s">
        <v>563</v>
      </c>
      <c r="D7194" t="s">
        <v>562</v>
      </c>
      <c r="E7194" t="s">
        <v>561</v>
      </c>
      <c r="F7194">
        <v>4672</v>
      </c>
      <c r="G7194">
        <v>357</v>
      </c>
      <c r="H7194">
        <v>13.333</v>
      </c>
      <c r="I7194">
        <v>2.7559999999999998</v>
      </c>
      <c r="J7194">
        <v>1</v>
      </c>
      <c r="K7194">
        <v>1172.336</v>
      </c>
      <c r="L7194" t="s">
        <v>560</v>
      </c>
      <c r="M7194" t="s">
        <v>559</v>
      </c>
      <c r="N7194" s="8">
        <v>43412</v>
      </c>
      <c r="O7194">
        <v>0</v>
      </c>
      <c r="P7194">
        <v>0</v>
      </c>
      <c r="Q7194">
        <v>10299.683999999999</v>
      </c>
      <c r="R7194">
        <v>1119.2370000000001</v>
      </c>
      <c r="S7194">
        <v>2.3319999999999999</v>
      </c>
      <c r="T7194">
        <v>33</v>
      </c>
      <c r="U7194">
        <v>3391.6260000000002</v>
      </c>
      <c r="V7194">
        <v>20</v>
      </c>
      <c r="W7194">
        <v>1.879</v>
      </c>
      <c r="X7194">
        <v>3.0369999999999999</v>
      </c>
      <c r="Y7194" s="8">
        <v>43412</v>
      </c>
    </row>
    <row r="7195" spans="1:25" x14ac:dyDescent="0.25">
      <c r="A7195">
        <v>-111.97852686</v>
      </c>
      <c r="B7195">
        <v>33.078874810000002</v>
      </c>
      <c r="C7195" t="s">
        <v>563</v>
      </c>
      <c r="D7195" t="s">
        <v>562</v>
      </c>
      <c r="E7195" t="s">
        <v>561</v>
      </c>
      <c r="F7195">
        <v>4673</v>
      </c>
      <c r="G7195">
        <v>5</v>
      </c>
      <c r="H7195">
        <v>13.333</v>
      </c>
      <c r="I7195">
        <v>2.887</v>
      </c>
      <c r="J7195">
        <v>1</v>
      </c>
      <c r="K7195">
        <v>1172.365</v>
      </c>
      <c r="L7195" t="s">
        <v>560</v>
      </c>
      <c r="M7195" t="s">
        <v>559</v>
      </c>
      <c r="N7195" s="8">
        <v>43412</v>
      </c>
      <c r="O7195">
        <v>0</v>
      </c>
      <c r="P7195">
        <v>0</v>
      </c>
      <c r="Q7195">
        <v>12394.222</v>
      </c>
      <c r="R7195">
        <v>1285.624</v>
      </c>
      <c r="S7195">
        <v>2.6779999999999999</v>
      </c>
      <c r="T7195">
        <v>33</v>
      </c>
      <c r="U7195">
        <v>3895.83</v>
      </c>
      <c r="V7195">
        <v>20</v>
      </c>
      <c r="W7195">
        <v>1.9690000000000001</v>
      </c>
      <c r="X7195">
        <v>3.181</v>
      </c>
      <c r="Y7195" s="8">
        <v>43412</v>
      </c>
    </row>
    <row r="7196" spans="1:25" x14ac:dyDescent="0.25">
      <c r="A7196">
        <v>-111.97852583</v>
      </c>
      <c r="B7196">
        <v>33.078882780000001</v>
      </c>
      <c r="C7196" t="s">
        <v>563</v>
      </c>
      <c r="D7196" t="s">
        <v>562</v>
      </c>
      <c r="E7196" t="s">
        <v>561</v>
      </c>
      <c r="F7196">
        <v>4674</v>
      </c>
      <c r="G7196">
        <v>359</v>
      </c>
      <c r="H7196">
        <v>13.333</v>
      </c>
      <c r="I7196">
        <v>2.625</v>
      </c>
      <c r="J7196">
        <v>1</v>
      </c>
      <c r="K7196">
        <v>1172.3230000000001</v>
      </c>
      <c r="L7196" t="s">
        <v>560</v>
      </c>
      <c r="M7196" t="s">
        <v>559</v>
      </c>
      <c r="N7196" s="8">
        <v>43412</v>
      </c>
      <c r="O7196">
        <v>0</v>
      </c>
      <c r="P7196">
        <v>0</v>
      </c>
      <c r="Q7196">
        <v>10741.647999999999</v>
      </c>
      <c r="R7196">
        <v>1225.627</v>
      </c>
      <c r="S7196">
        <v>2.5529999999999999</v>
      </c>
      <c r="T7196">
        <v>33</v>
      </c>
      <c r="U7196">
        <v>3714.02</v>
      </c>
      <c r="V7196">
        <v>20</v>
      </c>
      <c r="W7196">
        <v>1.79</v>
      </c>
      <c r="X7196">
        <v>2.8919999999999999</v>
      </c>
      <c r="Y7196" s="8">
        <v>43412</v>
      </c>
    </row>
    <row r="7197" spans="1:25" x14ac:dyDescent="0.25">
      <c r="A7197">
        <v>-111.97852616999999</v>
      </c>
      <c r="B7197">
        <v>33.078890780000002</v>
      </c>
      <c r="C7197" t="s">
        <v>563</v>
      </c>
      <c r="D7197" t="s">
        <v>562</v>
      </c>
      <c r="E7197" t="s">
        <v>561</v>
      </c>
      <c r="F7197">
        <v>4675</v>
      </c>
      <c r="G7197">
        <v>1</v>
      </c>
      <c r="H7197">
        <v>13.333</v>
      </c>
      <c r="I7197">
        <v>2.9529999999999998</v>
      </c>
      <c r="J7197">
        <v>1</v>
      </c>
      <c r="K7197">
        <v>1172.3430000000001</v>
      </c>
      <c r="L7197" t="s">
        <v>560</v>
      </c>
      <c r="M7197" t="s">
        <v>559</v>
      </c>
      <c r="N7197" s="8">
        <v>43412</v>
      </c>
      <c r="O7197">
        <v>0</v>
      </c>
      <c r="P7197">
        <v>0</v>
      </c>
      <c r="Q7197">
        <v>10296.433999999999</v>
      </c>
      <c r="R7197">
        <v>1044.2909999999999</v>
      </c>
      <c r="S7197">
        <v>2.1760000000000002</v>
      </c>
      <c r="T7197">
        <v>33</v>
      </c>
      <c r="U7197">
        <v>3164.5189999999998</v>
      </c>
      <c r="V7197">
        <v>20</v>
      </c>
      <c r="W7197">
        <v>2.0129999999999999</v>
      </c>
      <c r="X7197">
        <v>3.254</v>
      </c>
      <c r="Y7197" s="8">
        <v>43412</v>
      </c>
    </row>
    <row r="7198" spans="1:25" x14ac:dyDescent="0.25">
      <c r="A7198">
        <v>-111.97852566</v>
      </c>
      <c r="B7198">
        <v>33.078898780000003</v>
      </c>
      <c r="C7198" t="s">
        <v>563</v>
      </c>
      <c r="D7198" t="s">
        <v>562</v>
      </c>
      <c r="E7198" t="s">
        <v>561</v>
      </c>
      <c r="F7198">
        <v>4676</v>
      </c>
      <c r="G7198">
        <v>358</v>
      </c>
      <c r="H7198">
        <v>13.333</v>
      </c>
      <c r="I7198">
        <v>2.8540000000000001</v>
      </c>
      <c r="J7198">
        <v>1</v>
      </c>
      <c r="K7198">
        <v>1172.3720000000001</v>
      </c>
      <c r="L7198" t="s">
        <v>560</v>
      </c>
      <c r="M7198" t="s">
        <v>559</v>
      </c>
      <c r="N7198" s="8">
        <v>43412</v>
      </c>
      <c r="O7198">
        <v>0</v>
      </c>
      <c r="P7198">
        <v>0</v>
      </c>
      <c r="Q7198">
        <v>9114.8520000000008</v>
      </c>
      <c r="R7198">
        <v>956.33</v>
      </c>
      <c r="S7198">
        <v>1.992</v>
      </c>
      <c r="T7198">
        <v>33</v>
      </c>
      <c r="U7198">
        <v>2897.9690000000001</v>
      </c>
      <c r="V7198">
        <v>20</v>
      </c>
      <c r="W7198">
        <v>1.946</v>
      </c>
      <c r="X7198">
        <v>3.145</v>
      </c>
      <c r="Y7198" s="8">
        <v>43412</v>
      </c>
    </row>
    <row r="7199" spans="1:25" x14ac:dyDescent="0.25">
      <c r="A7199">
        <v>-111.97852650999999</v>
      </c>
      <c r="B7199">
        <v>33.07890579</v>
      </c>
      <c r="C7199" t="s">
        <v>563</v>
      </c>
      <c r="D7199" t="s">
        <v>562</v>
      </c>
      <c r="E7199" t="s">
        <v>561</v>
      </c>
      <c r="F7199">
        <v>4677</v>
      </c>
      <c r="G7199">
        <v>3</v>
      </c>
      <c r="H7199">
        <v>13.333</v>
      </c>
      <c r="I7199">
        <v>2.8540000000000001</v>
      </c>
      <c r="J7199">
        <v>1</v>
      </c>
      <c r="K7199">
        <v>1172.3620000000001</v>
      </c>
      <c r="L7199" t="s">
        <v>560</v>
      </c>
      <c r="M7199" t="s">
        <v>559</v>
      </c>
      <c r="N7199" s="8">
        <v>43412</v>
      </c>
      <c r="O7199">
        <v>0</v>
      </c>
      <c r="P7199">
        <v>0</v>
      </c>
      <c r="Q7199">
        <v>10788.742</v>
      </c>
      <c r="R7199">
        <v>1131.954</v>
      </c>
      <c r="S7199">
        <v>2.3580000000000001</v>
      </c>
      <c r="T7199">
        <v>33</v>
      </c>
      <c r="U7199">
        <v>3430.1640000000002</v>
      </c>
      <c r="V7199">
        <v>20</v>
      </c>
      <c r="W7199">
        <v>1.946</v>
      </c>
      <c r="X7199">
        <v>3.145</v>
      </c>
      <c r="Y7199" s="8">
        <v>43412</v>
      </c>
    </row>
    <row r="7200" spans="1:25" x14ac:dyDescent="0.25">
      <c r="A7200">
        <v>-111.97852616999999</v>
      </c>
      <c r="B7200">
        <v>33.078913780000001</v>
      </c>
      <c r="C7200" t="s">
        <v>563</v>
      </c>
      <c r="D7200" t="s">
        <v>562</v>
      </c>
      <c r="E7200" t="s">
        <v>561</v>
      </c>
      <c r="F7200">
        <v>4678</v>
      </c>
      <c r="G7200">
        <v>1</v>
      </c>
      <c r="H7200">
        <v>13.333</v>
      </c>
      <c r="I7200">
        <v>2.8220000000000001</v>
      </c>
      <c r="J7200">
        <v>1</v>
      </c>
      <c r="K7200">
        <v>1172.375</v>
      </c>
      <c r="L7200" t="s">
        <v>560</v>
      </c>
      <c r="M7200" t="s">
        <v>559</v>
      </c>
      <c r="N7200" s="8">
        <v>43412</v>
      </c>
      <c r="O7200">
        <v>0</v>
      </c>
      <c r="P7200">
        <v>0</v>
      </c>
      <c r="Q7200">
        <v>12671.331</v>
      </c>
      <c r="R7200">
        <v>1344.934</v>
      </c>
      <c r="S7200">
        <v>2.802</v>
      </c>
      <c r="T7200">
        <v>33</v>
      </c>
      <c r="U7200">
        <v>4075.558</v>
      </c>
      <c r="V7200">
        <v>20</v>
      </c>
      <c r="W7200">
        <v>1.9239999999999999</v>
      </c>
      <c r="X7200">
        <v>3.109</v>
      </c>
      <c r="Y7200" s="8">
        <v>43412</v>
      </c>
    </row>
    <row r="7201" spans="1:25" x14ac:dyDescent="0.25">
      <c r="A7201">
        <v>-111.97852549</v>
      </c>
      <c r="B7201">
        <v>33.078921790000003</v>
      </c>
      <c r="C7201" t="s">
        <v>563</v>
      </c>
      <c r="D7201" t="s">
        <v>562</v>
      </c>
      <c r="E7201" t="s">
        <v>561</v>
      </c>
      <c r="F7201">
        <v>4679</v>
      </c>
      <c r="G7201">
        <v>357</v>
      </c>
      <c r="H7201">
        <v>13.333</v>
      </c>
      <c r="I7201">
        <v>2.7229999999999999</v>
      </c>
      <c r="J7201">
        <v>1</v>
      </c>
      <c r="K7201">
        <v>1172.425</v>
      </c>
      <c r="L7201" t="s">
        <v>560</v>
      </c>
      <c r="M7201" t="s">
        <v>559</v>
      </c>
      <c r="N7201" s="8">
        <v>43412</v>
      </c>
      <c r="O7201">
        <v>0</v>
      </c>
      <c r="P7201">
        <v>0</v>
      </c>
      <c r="Q7201">
        <v>11808.223</v>
      </c>
      <c r="R7201">
        <v>1298.625</v>
      </c>
      <c r="S7201">
        <v>2.7050000000000001</v>
      </c>
      <c r="T7201">
        <v>33</v>
      </c>
      <c r="U7201">
        <v>3935.2269999999999</v>
      </c>
      <c r="V7201">
        <v>20</v>
      </c>
      <c r="W7201">
        <v>1.857</v>
      </c>
      <c r="X7201">
        <v>3.0009999999999999</v>
      </c>
      <c r="Y7201" s="8">
        <v>43412</v>
      </c>
    </row>
    <row r="7202" spans="1:25" x14ac:dyDescent="0.25">
      <c r="A7202">
        <v>-111.97852534</v>
      </c>
      <c r="B7202">
        <v>33.078929780000003</v>
      </c>
      <c r="C7202" t="s">
        <v>563</v>
      </c>
      <c r="D7202" t="s">
        <v>562</v>
      </c>
      <c r="E7202" t="s">
        <v>561</v>
      </c>
      <c r="F7202">
        <v>4680</v>
      </c>
      <c r="G7202">
        <v>2</v>
      </c>
      <c r="H7202">
        <v>13.333</v>
      </c>
      <c r="I7202">
        <v>2.625</v>
      </c>
      <c r="J7202">
        <v>1</v>
      </c>
      <c r="K7202">
        <v>1172.356</v>
      </c>
      <c r="L7202" t="s">
        <v>560</v>
      </c>
      <c r="M7202" t="s">
        <v>559</v>
      </c>
      <c r="N7202" s="8">
        <v>43412</v>
      </c>
      <c r="O7202">
        <v>0</v>
      </c>
      <c r="P7202">
        <v>0</v>
      </c>
      <c r="Q7202">
        <v>12670.23</v>
      </c>
      <c r="R7202">
        <v>1445.6790000000001</v>
      </c>
      <c r="S7202">
        <v>3.012</v>
      </c>
      <c r="T7202">
        <v>33</v>
      </c>
      <c r="U7202">
        <v>4380.8440000000001</v>
      </c>
      <c r="V7202">
        <v>20</v>
      </c>
      <c r="W7202">
        <v>1.79</v>
      </c>
      <c r="X7202">
        <v>2.8919999999999999</v>
      </c>
      <c r="Y7202" s="8">
        <v>43412</v>
      </c>
    </row>
    <row r="7203" spans="1:25" x14ac:dyDescent="0.25">
      <c r="A7203">
        <v>-111.97852517</v>
      </c>
      <c r="B7203">
        <v>33.078936779999999</v>
      </c>
      <c r="C7203" t="s">
        <v>563</v>
      </c>
      <c r="D7203" t="s">
        <v>562</v>
      </c>
      <c r="E7203" t="s">
        <v>561</v>
      </c>
      <c r="F7203">
        <v>4681</v>
      </c>
      <c r="G7203">
        <v>1</v>
      </c>
      <c r="H7203">
        <v>13.333</v>
      </c>
      <c r="I7203">
        <v>2.4279999999999999</v>
      </c>
      <c r="J7203">
        <v>1</v>
      </c>
      <c r="K7203">
        <v>1172.4110000000001</v>
      </c>
      <c r="L7203" t="s">
        <v>560</v>
      </c>
      <c r="M7203" t="s">
        <v>559</v>
      </c>
      <c r="N7203" s="8">
        <v>43412</v>
      </c>
      <c r="O7203">
        <v>0</v>
      </c>
      <c r="P7203">
        <v>0</v>
      </c>
      <c r="Q7203">
        <v>11274.77</v>
      </c>
      <c r="R7203">
        <v>1390.7629999999999</v>
      </c>
      <c r="S7203">
        <v>2.8969999999999998</v>
      </c>
      <c r="T7203">
        <v>33</v>
      </c>
      <c r="U7203">
        <v>4214.4350000000004</v>
      </c>
      <c r="V7203">
        <v>20</v>
      </c>
      <c r="W7203">
        <v>1.655</v>
      </c>
      <c r="X7203">
        <v>2.6749999999999998</v>
      </c>
      <c r="Y7203" s="8">
        <v>43412</v>
      </c>
    </row>
    <row r="7204" spans="1:25" x14ac:dyDescent="0.25">
      <c r="A7204">
        <v>-111.97852363</v>
      </c>
      <c r="B7204">
        <v>33.078944849999999</v>
      </c>
      <c r="C7204" t="s">
        <v>563</v>
      </c>
      <c r="D7204" t="s">
        <v>562</v>
      </c>
      <c r="E7204" t="s">
        <v>561</v>
      </c>
      <c r="F7204">
        <v>4682</v>
      </c>
      <c r="G7204">
        <v>352</v>
      </c>
      <c r="H7204">
        <v>13.333</v>
      </c>
      <c r="I7204">
        <v>2.887</v>
      </c>
      <c r="J7204">
        <v>1</v>
      </c>
      <c r="K7204">
        <v>1172.375</v>
      </c>
      <c r="L7204" t="s">
        <v>560</v>
      </c>
      <c r="M7204" t="s">
        <v>559</v>
      </c>
      <c r="N7204" s="8">
        <v>43412</v>
      </c>
      <c r="O7204">
        <v>0</v>
      </c>
      <c r="P7204">
        <v>0</v>
      </c>
      <c r="Q7204">
        <v>13418.661</v>
      </c>
      <c r="R7204">
        <v>1391.886</v>
      </c>
      <c r="S7204">
        <v>2.9</v>
      </c>
      <c r="T7204">
        <v>33</v>
      </c>
      <c r="U7204">
        <v>4217.8370000000004</v>
      </c>
      <c r="V7204">
        <v>20</v>
      </c>
      <c r="W7204">
        <v>1.9690000000000001</v>
      </c>
      <c r="X7204">
        <v>3.181</v>
      </c>
      <c r="Y7204" s="8">
        <v>43412</v>
      </c>
    </row>
    <row r="7205" spans="1:25" x14ac:dyDescent="0.25">
      <c r="A7205">
        <v>-111.97852586</v>
      </c>
      <c r="B7205">
        <v>33.078952809999997</v>
      </c>
      <c r="C7205" t="s">
        <v>563</v>
      </c>
      <c r="D7205" t="s">
        <v>562</v>
      </c>
      <c r="E7205" t="s">
        <v>561</v>
      </c>
      <c r="F7205">
        <v>4683</v>
      </c>
      <c r="G7205">
        <v>5</v>
      </c>
      <c r="H7205">
        <v>13.333</v>
      </c>
      <c r="I7205">
        <v>2.92</v>
      </c>
      <c r="J7205">
        <v>1</v>
      </c>
      <c r="K7205">
        <v>1172.405</v>
      </c>
      <c r="L7205" t="s">
        <v>560</v>
      </c>
      <c r="M7205" t="s">
        <v>559</v>
      </c>
      <c r="N7205" s="8">
        <v>43412</v>
      </c>
      <c r="O7205">
        <v>0</v>
      </c>
      <c r="P7205">
        <v>0</v>
      </c>
      <c r="Q7205">
        <v>12953.232</v>
      </c>
      <c r="R7205">
        <v>1328.5119999999999</v>
      </c>
      <c r="S7205">
        <v>2.7679999999999998</v>
      </c>
      <c r="T7205">
        <v>33</v>
      </c>
      <c r="U7205">
        <v>4025.7930000000001</v>
      </c>
      <c r="V7205">
        <v>20</v>
      </c>
      <c r="W7205">
        <v>1.9910000000000001</v>
      </c>
      <c r="X7205">
        <v>3.218</v>
      </c>
      <c r="Y7205" s="8">
        <v>43412</v>
      </c>
    </row>
    <row r="7206" spans="1:25" x14ac:dyDescent="0.25">
      <c r="A7206">
        <v>-111.97852432000001</v>
      </c>
      <c r="B7206">
        <v>33.078959789999999</v>
      </c>
      <c r="C7206" t="s">
        <v>563</v>
      </c>
      <c r="D7206" t="s">
        <v>562</v>
      </c>
      <c r="E7206" t="s">
        <v>561</v>
      </c>
      <c r="F7206">
        <v>4684</v>
      </c>
      <c r="G7206">
        <v>356</v>
      </c>
      <c r="H7206">
        <v>13.333</v>
      </c>
      <c r="I7206">
        <v>2.8220000000000001</v>
      </c>
      <c r="J7206">
        <v>1</v>
      </c>
      <c r="K7206">
        <v>1172.356</v>
      </c>
      <c r="L7206" t="s">
        <v>560</v>
      </c>
      <c r="M7206" t="s">
        <v>559</v>
      </c>
      <c r="N7206" s="8">
        <v>43412</v>
      </c>
      <c r="O7206">
        <v>0</v>
      </c>
      <c r="P7206">
        <v>0</v>
      </c>
      <c r="Q7206">
        <v>13253.42</v>
      </c>
      <c r="R7206">
        <v>1406.7170000000001</v>
      </c>
      <c r="S7206">
        <v>2.931</v>
      </c>
      <c r="T7206">
        <v>33</v>
      </c>
      <c r="U7206">
        <v>4262.7790000000005</v>
      </c>
      <c r="V7206">
        <v>20</v>
      </c>
      <c r="W7206">
        <v>1.9239999999999999</v>
      </c>
      <c r="X7206">
        <v>3.109</v>
      </c>
      <c r="Y7206" s="8">
        <v>43412</v>
      </c>
    </row>
    <row r="7207" spans="1:25" x14ac:dyDescent="0.25">
      <c r="A7207">
        <v>-111.97852534</v>
      </c>
      <c r="B7207">
        <v>33.078967779999999</v>
      </c>
      <c r="C7207" t="s">
        <v>563</v>
      </c>
      <c r="D7207" t="s">
        <v>562</v>
      </c>
      <c r="E7207" t="s">
        <v>561</v>
      </c>
      <c r="F7207">
        <v>4685</v>
      </c>
      <c r="G7207">
        <v>2</v>
      </c>
      <c r="H7207">
        <v>13.333</v>
      </c>
      <c r="I7207">
        <v>2.8220000000000001</v>
      </c>
      <c r="J7207">
        <v>1</v>
      </c>
      <c r="K7207">
        <v>1172.32</v>
      </c>
      <c r="L7207" t="s">
        <v>560</v>
      </c>
      <c r="M7207" t="s">
        <v>559</v>
      </c>
      <c r="N7207" s="8">
        <v>43412</v>
      </c>
      <c r="O7207">
        <v>0</v>
      </c>
      <c r="P7207">
        <v>0</v>
      </c>
      <c r="Q7207">
        <v>13134.335999999999</v>
      </c>
      <c r="R7207">
        <v>1394.078</v>
      </c>
      <c r="S7207">
        <v>2.9039999999999999</v>
      </c>
      <c r="T7207">
        <v>33</v>
      </c>
      <c r="U7207">
        <v>4224.4780000000001</v>
      </c>
      <c r="V7207">
        <v>20</v>
      </c>
      <c r="W7207">
        <v>1.9239999999999999</v>
      </c>
      <c r="X7207">
        <v>3.109</v>
      </c>
      <c r="Y7207" s="8">
        <v>43412</v>
      </c>
    </row>
    <row r="7208" spans="1:25" x14ac:dyDescent="0.25">
      <c r="A7208">
        <v>-111.978525</v>
      </c>
      <c r="B7208">
        <v>33.07897577</v>
      </c>
      <c r="C7208" t="s">
        <v>563</v>
      </c>
      <c r="D7208" t="s">
        <v>562</v>
      </c>
      <c r="E7208" t="s">
        <v>561</v>
      </c>
      <c r="F7208">
        <v>4686</v>
      </c>
      <c r="G7208">
        <v>360</v>
      </c>
      <c r="H7208">
        <v>13.333</v>
      </c>
      <c r="I7208">
        <v>2.7229999999999999</v>
      </c>
      <c r="J7208">
        <v>1</v>
      </c>
      <c r="K7208">
        <v>1172.326</v>
      </c>
      <c r="L7208" t="s">
        <v>560</v>
      </c>
      <c r="M7208" t="s">
        <v>559</v>
      </c>
      <c r="N7208" s="8">
        <v>43412</v>
      </c>
      <c r="O7208">
        <v>0</v>
      </c>
      <c r="P7208">
        <v>0</v>
      </c>
      <c r="Q7208">
        <v>14405.259</v>
      </c>
      <c r="R7208">
        <v>1584.2370000000001</v>
      </c>
      <c r="S7208">
        <v>3.3</v>
      </c>
      <c r="T7208">
        <v>33</v>
      </c>
      <c r="U7208">
        <v>4800.7190000000001</v>
      </c>
      <c r="V7208">
        <v>20</v>
      </c>
      <c r="W7208">
        <v>1.857</v>
      </c>
      <c r="X7208">
        <v>3.0009999999999999</v>
      </c>
      <c r="Y7208" s="8">
        <v>43412</v>
      </c>
    </row>
    <row r="7209" spans="1:25" x14ac:dyDescent="0.25">
      <c r="A7209">
        <v>-111.97852483</v>
      </c>
      <c r="B7209">
        <v>33.078982779999997</v>
      </c>
      <c r="C7209" t="s">
        <v>563</v>
      </c>
      <c r="D7209" t="s">
        <v>562</v>
      </c>
      <c r="E7209" t="s">
        <v>561</v>
      </c>
      <c r="F7209">
        <v>4687</v>
      </c>
      <c r="G7209">
        <v>359</v>
      </c>
      <c r="H7209">
        <v>13.333</v>
      </c>
      <c r="I7209">
        <v>2.7890000000000001</v>
      </c>
      <c r="J7209">
        <v>1</v>
      </c>
      <c r="K7209">
        <v>1172.28</v>
      </c>
      <c r="L7209" t="s">
        <v>560</v>
      </c>
      <c r="M7209" t="s">
        <v>559</v>
      </c>
      <c r="N7209" s="8">
        <v>43412</v>
      </c>
      <c r="O7209">
        <v>0</v>
      </c>
      <c r="P7209">
        <v>0</v>
      </c>
      <c r="Q7209">
        <v>16021.204</v>
      </c>
      <c r="R7209">
        <v>1720.4949999999999</v>
      </c>
      <c r="S7209">
        <v>3.5840000000000001</v>
      </c>
      <c r="T7209">
        <v>33</v>
      </c>
      <c r="U7209">
        <v>5213.6220000000003</v>
      </c>
      <c r="V7209">
        <v>20</v>
      </c>
      <c r="W7209">
        <v>1.901</v>
      </c>
      <c r="X7209">
        <v>3.073</v>
      </c>
      <c r="Y7209" s="8">
        <v>43412</v>
      </c>
    </row>
    <row r="7210" spans="1:25" x14ac:dyDescent="0.25">
      <c r="A7210">
        <v>-111.97852449</v>
      </c>
      <c r="B7210">
        <v>33.078990789999999</v>
      </c>
      <c r="C7210" t="s">
        <v>563</v>
      </c>
      <c r="D7210" t="s">
        <v>562</v>
      </c>
      <c r="E7210" t="s">
        <v>561</v>
      </c>
      <c r="F7210">
        <v>4688</v>
      </c>
      <c r="G7210">
        <v>357</v>
      </c>
      <c r="H7210">
        <v>13.333</v>
      </c>
      <c r="I7210">
        <v>2.657</v>
      </c>
      <c r="J7210">
        <v>1</v>
      </c>
      <c r="K7210">
        <v>1172.3330000000001</v>
      </c>
      <c r="L7210" t="s">
        <v>560</v>
      </c>
      <c r="M7210" t="s">
        <v>559</v>
      </c>
      <c r="N7210" s="8">
        <v>43412</v>
      </c>
      <c r="O7210">
        <v>0</v>
      </c>
      <c r="P7210">
        <v>0</v>
      </c>
      <c r="Q7210">
        <v>14086.728999999999</v>
      </c>
      <c r="R7210">
        <v>1587.4590000000001</v>
      </c>
      <c r="S7210">
        <v>3.3069999999999999</v>
      </c>
      <c r="T7210">
        <v>33</v>
      </c>
      <c r="U7210">
        <v>4810.4809999999998</v>
      </c>
      <c r="V7210">
        <v>20</v>
      </c>
      <c r="W7210">
        <v>1.8120000000000001</v>
      </c>
      <c r="X7210">
        <v>2.9279999999999999</v>
      </c>
      <c r="Y7210" s="8">
        <v>43412</v>
      </c>
    </row>
    <row r="7211" spans="1:25" x14ac:dyDescent="0.25">
      <c r="A7211">
        <v>-111.97852551</v>
      </c>
      <c r="B7211">
        <v>33.07899879</v>
      </c>
      <c r="C7211" t="s">
        <v>563</v>
      </c>
      <c r="D7211" t="s">
        <v>562</v>
      </c>
      <c r="E7211" t="s">
        <v>561</v>
      </c>
      <c r="F7211">
        <v>4689</v>
      </c>
      <c r="G7211">
        <v>3</v>
      </c>
      <c r="H7211">
        <v>13.333</v>
      </c>
      <c r="I7211">
        <v>2.887</v>
      </c>
      <c r="J7211">
        <v>1</v>
      </c>
      <c r="K7211">
        <v>1172.4110000000001</v>
      </c>
      <c r="L7211" t="s">
        <v>560</v>
      </c>
      <c r="M7211" t="s">
        <v>559</v>
      </c>
      <c r="N7211" s="8">
        <v>43412</v>
      </c>
      <c r="O7211">
        <v>0</v>
      </c>
      <c r="P7211">
        <v>0</v>
      </c>
      <c r="Q7211">
        <v>13815.129000000001</v>
      </c>
      <c r="R7211">
        <v>1433.011</v>
      </c>
      <c r="S7211">
        <v>2.9849999999999999</v>
      </c>
      <c r="T7211">
        <v>33</v>
      </c>
      <c r="U7211">
        <v>4342.4579999999996</v>
      </c>
      <c r="V7211">
        <v>20</v>
      </c>
      <c r="W7211">
        <v>1.9690000000000001</v>
      </c>
      <c r="X7211">
        <v>3.181</v>
      </c>
      <c r="Y7211" s="8">
        <v>43412</v>
      </c>
    </row>
    <row r="7212" spans="1:25" x14ac:dyDescent="0.25">
      <c r="A7212">
        <v>-111.97852449</v>
      </c>
      <c r="B7212">
        <v>33.079005789999997</v>
      </c>
      <c r="C7212" t="s">
        <v>563</v>
      </c>
      <c r="D7212" t="s">
        <v>562</v>
      </c>
      <c r="E7212" t="s">
        <v>561</v>
      </c>
      <c r="F7212">
        <v>4690</v>
      </c>
      <c r="G7212">
        <v>357</v>
      </c>
      <c r="H7212">
        <v>13.333</v>
      </c>
      <c r="I7212">
        <v>2.395</v>
      </c>
      <c r="J7212">
        <v>1</v>
      </c>
      <c r="K7212">
        <v>1172.316</v>
      </c>
      <c r="L7212" t="s">
        <v>560</v>
      </c>
      <c r="M7212" t="s">
        <v>559</v>
      </c>
      <c r="N7212" s="8">
        <v>43412</v>
      </c>
      <c r="O7212">
        <v>0</v>
      </c>
      <c r="P7212">
        <v>0</v>
      </c>
      <c r="Q7212">
        <v>12561.665999999999</v>
      </c>
      <c r="R7212">
        <v>1570.731</v>
      </c>
      <c r="S7212">
        <v>3.2719999999999998</v>
      </c>
      <c r="T7212">
        <v>33</v>
      </c>
      <c r="U7212">
        <v>4759.7889999999998</v>
      </c>
      <c r="V7212">
        <v>20</v>
      </c>
      <c r="W7212">
        <v>1.633</v>
      </c>
      <c r="X7212">
        <v>2.6389999999999998</v>
      </c>
      <c r="Y7212" s="8">
        <v>43412</v>
      </c>
    </row>
    <row r="7213" spans="1:25" x14ac:dyDescent="0.25">
      <c r="A7213">
        <v>-111.97852551</v>
      </c>
      <c r="B7213">
        <v>33.079013789999998</v>
      </c>
      <c r="C7213" t="s">
        <v>563</v>
      </c>
      <c r="D7213" t="s">
        <v>562</v>
      </c>
      <c r="E7213" t="s">
        <v>561</v>
      </c>
      <c r="F7213">
        <v>4691</v>
      </c>
      <c r="G7213">
        <v>3</v>
      </c>
      <c r="H7213">
        <v>13.333</v>
      </c>
      <c r="I7213">
        <v>2.8540000000000001</v>
      </c>
      <c r="J7213">
        <v>1</v>
      </c>
      <c r="K7213">
        <v>1172.3589999999999</v>
      </c>
      <c r="L7213" t="s">
        <v>560</v>
      </c>
      <c r="M7213" t="s">
        <v>559</v>
      </c>
      <c r="N7213" s="8">
        <v>43412</v>
      </c>
      <c r="O7213">
        <v>0</v>
      </c>
      <c r="P7213">
        <v>0</v>
      </c>
      <c r="Q7213">
        <v>12323.554</v>
      </c>
      <c r="R7213">
        <v>1292.9870000000001</v>
      </c>
      <c r="S7213">
        <v>2.694</v>
      </c>
      <c r="T7213">
        <v>33</v>
      </c>
      <c r="U7213">
        <v>3918.1410000000001</v>
      </c>
      <c r="V7213">
        <v>20</v>
      </c>
      <c r="W7213">
        <v>1.946</v>
      </c>
      <c r="X7213">
        <v>3.145</v>
      </c>
      <c r="Y7213" s="8">
        <v>43412</v>
      </c>
    </row>
    <row r="7214" spans="1:25" x14ac:dyDescent="0.25">
      <c r="A7214">
        <v>-111.97852483</v>
      </c>
      <c r="B7214">
        <v>33.079021779999998</v>
      </c>
      <c r="C7214" t="s">
        <v>563</v>
      </c>
      <c r="D7214" t="s">
        <v>562</v>
      </c>
      <c r="E7214" t="s">
        <v>561</v>
      </c>
      <c r="F7214">
        <v>4692</v>
      </c>
      <c r="G7214">
        <v>359</v>
      </c>
      <c r="H7214">
        <v>13.333</v>
      </c>
      <c r="I7214">
        <v>2.7229999999999999</v>
      </c>
      <c r="J7214">
        <v>1</v>
      </c>
      <c r="K7214">
        <v>1172.3620000000001</v>
      </c>
      <c r="L7214" t="s">
        <v>560</v>
      </c>
      <c r="M7214" t="s">
        <v>559</v>
      </c>
      <c r="N7214" s="8">
        <v>43412</v>
      </c>
      <c r="O7214">
        <v>0</v>
      </c>
      <c r="P7214">
        <v>0</v>
      </c>
      <c r="Q7214">
        <v>13966.875</v>
      </c>
      <c r="R7214">
        <v>1536.0260000000001</v>
      </c>
      <c r="S7214">
        <v>3.2</v>
      </c>
      <c r="T7214">
        <v>33</v>
      </c>
      <c r="U7214">
        <v>4654.6229999999996</v>
      </c>
      <c r="V7214">
        <v>20</v>
      </c>
      <c r="W7214">
        <v>1.857</v>
      </c>
      <c r="X7214">
        <v>3.0009999999999999</v>
      </c>
      <c r="Y7214" s="8">
        <v>43412</v>
      </c>
    </row>
    <row r="7215" spans="1:25" x14ac:dyDescent="0.25">
      <c r="A7215">
        <v>-111.97852568</v>
      </c>
      <c r="B7215">
        <v>33.079028790000002</v>
      </c>
      <c r="C7215" t="s">
        <v>563</v>
      </c>
      <c r="D7215" t="s">
        <v>562</v>
      </c>
      <c r="E7215" t="s">
        <v>561</v>
      </c>
      <c r="F7215">
        <v>4693</v>
      </c>
      <c r="G7215">
        <v>4</v>
      </c>
      <c r="H7215">
        <v>13.333</v>
      </c>
      <c r="I7215">
        <v>2.69</v>
      </c>
      <c r="J7215">
        <v>1</v>
      </c>
      <c r="K7215">
        <v>1172.4079999999999</v>
      </c>
      <c r="L7215" t="s">
        <v>560</v>
      </c>
      <c r="M7215" t="s">
        <v>559</v>
      </c>
      <c r="N7215" s="8">
        <v>43412</v>
      </c>
      <c r="O7215">
        <v>0</v>
      </c>
      <c r="P7215">
        <v>0</v>
      </c>
      <c r="Q7215">
        <v>12252.665999999999</v>
      </c>
      <c r="R7215">
        <v>1363.9359999999999</v>
      </c>
      <c r="S7215">
        <v>2.8420000000000001</v>
      </c>
      <c r="T7215">
        <v>33</v>
      </c>
      <c r="U7215">
        <v>4133.1400000000003</v>
      </c>
      <c r="V7215">
        <v>20</v>
      </c>
      <c r="W7215">
        <v>1.8340000000000001</v>
      </c>
      <c r="X7215">
        <v>2.964</v>
      </c>
      <c r="Y7215" s="8">
        <v>43412</v>
      </c>
    </row>
    <row r="7216" spans="1:25" x14ac:dyDescent="0.25">
      <c r="A7216">
        <v>-111.97852449</v>
      </c>
      <c r="B7216">
        <v>33.079036790000004</v>
      </c>
      <c r="C7216" t="s">
        <v>563</v>
      </c>
      <c r="D7216" t="s">
        <v>562</v>
      </c>
      <c r="E7216" t="s">
        <v>561</v>
      </c>
      <c r="F7216">
        <v>4694</v>
      </c>
      <c r="G7216">
        <v>357</v>
      </c>
      <c r="H7216">
        <v>13.333</v>
      </c>
      <c r="I7216">
        <v>2.8540000000000001</v>
      </c>
      <c r="J7216">
        <v>1</v>
      </c>
      <c r="K7216">
        <v>1172.4280000000001</v>
      </c>
      <c r="L7216" t="s">
        <v>560</v>
      </c>
      <c r="M7216" t="s">
        <v>559</v>
      </c>
      <c r="N7216" s="8">
        <v>43412</v>
      </c>
      <c r="O7216">
        <v>0</v>
      </c>
      <c r="P7216">
        <v>0</v>
      </c>
      <c r="Q7216">
        <v>11696.3</v>
      </c>
      <c r="R7216">
        <v>1227.175</v>
      </c>
      <c r="S7216">
        <v>2.5569999999999999</v>
      </c>
      <c r="T7216">
        <v>33</v>
      </c>
      <c r="U7216">
        <v>3718.712</v>
      </c>
      <c r="V7216">
        <v>20</v>
      </c>
      <c r="W7216">
        <v>1.946</v>
      </c>
      <c r="X7216">
        <v>3.145</v>
      </c>
      <c r="Y7216" s="8">
        <v>43412</v>
      </c>
    </row>
    <row r="7217" spans="1:25" x14ac:dyDescent="0.25">
      <c r="A7217">
        <v>-111.978525</v>
      </c>
      <c r="B7217">
        <v>33.079043769999998</v>
      </c>
      <c r="C7217" t="s">
        <v>563</v>
      </c>
      <c r="D7217" t="s">
        <v>562</v>
      </c>
      <c r="E7217" t="s">
        <v>561</v>
      </c>
      <c r="F7217">
        <v>4695</v>
      </c>
      <c r="G7217">
        <v>360</v>
      </c>
      <c r="H7217">
        <v>13.333</v>
      </c>
      <c r="I7217">
        <v>2.7890000000000001</v>
      </c>
      <c r="J7217">
        <v>1</v>
      </c>
      <c r="K7217">
        <v>1172.3979999999999</v>
      </c>
      <c r="L7217" t="s">
        <v>560</v>
      </c>
      <c r="M7217" t="s">
        <v>559</v>
      </c>
      <c r="N7217" s="8">
        <v>43412</v>
      </c>
      <c r="O7217">
        <v>0</v>
      </c>
      <c r="P7217">
        <v>0</v>
      </c>
      <c r="Q7217">
        <v>12080.43</v>
      </c>
      <c r="R7217">
        <v>1297.3009999999999</v>
      </c>
      <c r="S7217">
        <v>2.7029999999999998</v>
      </c>
      <c r="T7217">
        <v>33</v>
      </c>
      <c r="U7217">
        <v>3931.2150000000001</v>
      </c>
      <c r="V7217">
        <v>20</v>
      </c>
      <c r="W7217">
        <v>1.901</v>
      </c>
      <c r="X7217">
        <v>3.073</v>
      </c>
      <c r="Y7217" s="8">
        <v>43412</v>
      </c>
    </row>
    <row r="7218" spans="1:25" x14ac:dyDescent="0.25">
      <c r="A7218">
        <v>-111.97852417</v>
      </c>
      <c r="B7218">
        <v>33.07905178</v>
      </c>
      <c r="C7218" t="s">
        <v>563</v>
      </c>
      <c r="D7218" t="s">
        <v>562</v>
      </c>
      <c r="E7218" t="s">
        <v>561</v>
      </c>
      <c r="F7218">
        <v>4696</v>
      </c>
      <c r="G7218">
        <v>1</v>
      </c>
      <c r="H7218">
        <v>13.333</v>
      </c>
      <c r="I7218">
        <v>2.887</v>
      </c>
      <c r="J7218">
        <v>1</v>
      </c>
      <c r="K7218">
        <v>1172.365</v>
      </c>
      <c r="L7218" t="s">
        <v>560</v>
      </c>
      <c r="M7218" t="s">
        <v>559</v>
      </c>
      <c r="N7218" s="8">
        <v>43412</v>
      </c>
      <c r="O7218">
        <v>0</v>
      </c>
      <c r="P7218">
        <v>0</v>
      </c>
      <c r="Q7218">
        <v>13054.91</v>
      </c>
      <c r="R7218">
        <v>1354.155</v>
      </c>
      <c r="S7218">
        <v>2.8210000000000002</v>
      </c>
      <c r="T7218">
        <v>33</v>
      </c>
      <c r="U7218">
        <v>4103.5010000000002</v>
      </c>
      <c r="V7218">
        <v>20</v>
      </c>
      <c r="W7218">
        <v>1.9690000000000001</v>
      </c>
      <c r="X7218">
        <v>3.181</v>
      </c>
      <c r="Y7218" s="8">
        <v>43412</v>
      </c>
    </row>
    <row r="7219" spans="1:25" x14ac:dyDescent="0.25">
      <c r="A7219">
        <v>-111.97852483</v>
      </c>
      <c r="B7219">
        <v>33.079059780000001</v>
      </c>
      <c r="C7219" t="s">
        <v>563</v>
      </c>
      <c r="D7219" t="s">
        <v>562</v>
      </c>
      <c r="E7219" t="s">
        <v>561</v>
      </c>
      <c r="F7219">
        <v>4697</v>
      </c>
      <c r="G7219">
        <v>359</v>
      </c>
      <c r="H7219">
        <v>13.333</v>
      </c>
      <c r="I7219">
        <v>2.8540000000000001</v>
      </c>
      <c r="J7219">
        <v>1</v>
      </c>
      <c r="K7219">
        <v>1172.3689999999999</v>
      </c>
      <c r="L7219" t="s">
        <v>560</v>
      </c>
      <c r="M7219" t="s">
        <v>559</v>
      </c>
      <c r="N7219" s="8">
        <v>43412</v>
      </c>
      <c r="O7219">
        <v>0</v>
      </c>
      <c r="P7219">
        <v>0</v>
      </c>
      <c r="Q7219">
        <v>10257.823</v>
      </c>
      <c r="R7219">
        <v>1076.25</v>
      </c>
      <c r="S7219">
        <v>2.242</v>
      </c>
      <c r="T7219">
        <v>33</v>
      </c>
      <c r="U7219">
        <v>3261.364</v>
      </c>
      <c r="V7219">
        <v>20</v>
      </c>
      <c r="W7219">
        <v>1.946</v>
      </c>
      <c r="X7219">
        <v>3.145</v>
      </c>
      <c r="Y7219" s="8">
        <v>43412</v>
      </c>
    </row>
    <row r="7220" spans="1:25" x14ac:dyDescent="0.25">
      <c r="A7220">
        <v>-111.97852434000001</v>
      </c>
      <c r="B7220">
        <v>33.079067780000003</v>
      </c>
      <c r="C7220" t="s">
        <v>563</v>
      </c>
      <c r="D7220" t="s">
        <v>562</v>
      </c>
      <c r="E7220" t="s">
        <v>561</v>
      </c>
      <c r="F7220">
        <v>4698</v>
      </c>
      <c r="G7220">
        <v>2</v>
      </c>
      <c r="H7220">
        <v>13.333</v>
      </c>
      <c r="I7220">
        <v>2.69</v>
      </c>
      <c r="J7220">
        <v>1</v>
      </c>
      <c r="K7220">
        <v>1172.3620000000001</v>
      </c>
      <c r="L7220" t="s">
        <v>560</v>
      </c>
      <c r="M7220" t="s">
        <v>559</v>
      </c>
      <c r="N7220" s="8">
        <v>43412</v>
      </c>
      <c r="O7220">
        <v>0</v>
      </c>
      <c r="P7220">
        <v>0</v>
      </c>
      <c r="Q7220">
        <v>11830.696</v>
      </c>
      <c r="R7220">
        <v>1316.963</v>
      </c>
      <c r="S7220">
        <v>2.7440000000000002</v>
      </c>
      <c r="T7220">
        <v>33</v>
      </c>
      <c r="U7220">
        <v>3990.7979999999998</v>
      </c>
      <c r="V7220">
        <v>20</v>
      </c>
      <c r="W7220">
        <v>1.8340000000000001</v>
      </c>
      <c r="X7220">
        <v>2.964</v>
      </c>
      <c r="Y7220" s="8">
        <v>43412</v>
      </c>
    </row>
    <row r="7221" spans="1:25" x14ac:dyDescent="0.25">
      <c r="A7221">
        <v>-111.97852468000001</v>
      </c>
      <c r="B7221">
        <v>33.07907479</v>
      </c>
      <c r="C7221" t="s">
        <v>563</v>
      </c>
      <c r="D7221" t="s">
        <v>562</v>
      </c>
      <c r="E7221" t="s">
        <v>561</v>
      </c>
      <c r="F7221">
        <v>4699</v>
      </c>
      <c r="G7221">
        <v>4</v>
      </c>
      <c r="H7221">
        <v>13.333</v>
      </c>
      <c r="I7221">
        <v>2.625</v>
      </c>
      <c r="J7221">
        <v>1</v>
      </c>
      <c r="K7221">
        <v>1172.385</v>
      </c>
      <c r="L7221" t="s">
        <v>560</v>
      </c>
      <c r="M7221" t="s">
        <v>559</v>
      </c>
      <c r="N7221" s="8">
        <v>43412</v>
      </c>
      <c r="O7221">
        <v>0</v>
      </c>
      <c r="P7221">
        <v>0</v>
      </c>
      <c r="Q7221">
        <v>9082.9050000000007</v>
      </c>
      <c r="R7221">
        <v>1036.3630000000001</v>
      </c>
      <c r="S7221">
        <v>2.1589999999999998</v>
      </c>
      <c r="T7221">
        <v>33</v>
      </c>
      <c r="U7221">
        <v>3140.4949999999999</v>
      </c>
      <c r="V7221">
        <v>20</v>
      </c>
      <c r="W7221">
        <v>1.79</v>
      </c>
      <c r="X7221">
        <v>2.8919999999999999</v>
      </c>
      <c r="Y7221" s="8">
        <v>43412</v>
      </c>
    </row>
    <row r="7222" spans="1:25" x14ac:dyDescent="0.25">
      <c r="A7222">
        <v>-111.97852349</v>
      </c>
      <c r="B7222">
        <v>33.079082790000001</v>
      </c>
      <c r="C7222" t="s">
        <v>563</v>
      </c>
      <c r="D7222" t="s">
        <v>562</v>
      </c>
      <c r="E7222" t="s">
        <v>561</v>
      </c>
      <c r="F7222">
        <v>4700</v>
      </c>
      <c r="G7222">
        <v>357</v>
      </c>
      <c r="H7222">
        <v>13.333</v>
      </c>
      <c r="I7222">
        <v>2.7559999999999998</v>
      </c>
      <c r="J7222">
        <v>1</v>
      </c>
      <c r="K7222">
        <v>1172.385</v>
      </c>
      <c r="L7222" t="s">
        <v>560</v>
      </c>
      <c r="M7222" t="s">
        <v>559</v>
      </c>
      <c r="N7222" s="8">
        <v>43412</v>
      </c>
      <c r="O7222">
        <v>0</v>
      </c>
      <c r="P7222">
        <v>0</v>
      </c>
      <c r="Q7222">
        <v>9228.8680000000004</v>
      </c>
      <c r="R7222">
        <v>1002.874</v>
      </c>
      <c r="S7222">
        <v>2.089</v>
      </c>
      <c r="T7222">
        <v>33</v>
      </c>
      <c r="U7222">
        <v>3039.0120000000002</v>
      </c>
      <c r="V7222">
        <v>20</v>
      </c>
      <c r="W7222">
        <v>1.879</v>
      </c>
      <c r="X7222">
        <v>3.0369999999999999</v>
      </c>
      <c r="Y7222" s="8">
        <v>43412</v>
      </c>
    </row>
    <row r="7223" spans="1:25" x14ac:dyDescent="0.25">
      <c r="A7223">
        <v>-111.97852468000001</v>
      </c>
      <c r="B7223">
        <v>33.079090790000002</v>
      </c>
      <c r="C7223" t="s">
        <v>563</v>
      </c>
      <c r="D7223" t="s">
        <v>562</v>
      </c>
      <c r="E7223" t="s">
        <v>561</v>
      </c>
      <c r="F7223">
        <v>4701</v>
      </c>
      <c r="G7223">
        <v>4</v>
      </c>
      <c r="H7223">
        <v>13.333</v>
      </c>
      <c r="I7223">
        <v>2.8540000000000001</v>
      </c>
      <c r="J7223">
        <v>1</v>
      </c>
      <c r="K7223">
        <v>1172.395</v>
      </c>
      <c r="L7223" t="s">
        <v>560</v>
      </c>
      <c r="M7223" t="s">
        <v>559</v>
      </c>
      <c r="N7223" s="8">
        <v>43412</v>
      </c>
      <c r="O7223">
        <v>0</v>
      </c>
      <c r="P7223">
        <v>0</v>
      </c>
      <c r="Q7223">
        <v>9546.02</v>
      </c>
      <c r="R7223">
        <v>1001.568</v>
      </c>
      <c r="S7223">
        <v>2.0870000000000002</v>
      </c>
      <c r="T7223">
        <v>33</v>
      </c>
      <c r="U7223">
        <v>3035.0540000000001</v>
      </c>
      <c r="V7223">
        <v>20</v>
      </c>
      <c r="W7223">
        <v>1.946</v>
      </c>
      <c r="X7223">
        <v>3.145</v>
      </c>
      <c r="Y7223" s="8">
        <v>43412</v>
      </c>
    </row>
    <row r="7224" spans="1:25" x14ac:dyDescent="0.25">
      <c r="A7224">
        <v>-111.97852331999999</v>
      </c>
      <c r="B7224">
        <v>33.079098790000003</v>
      </c>
      <c r="C7224" t="s">
        <v>563</v>
      </c>
      <c r="D7224" t="s">
        <v>562</v>
      </c>
      <c r="E7224" t="s">
        <v>561</v>
      </c>
      <c r="F7224">
        <v>4702</v>
      </c>
      <c r="G7224">
        <v>356</v>
      </c>
      <c r="H7224">
        <v>13.333</v>
      </c>
      <c r="I7224">
        <v>3.0179999999999998</v>
      </c>
      <c r="J7224">
        <v>1</v>
      </c>
      <c r="K7224">
        <v>1172.3720000000001</v>
      </c>
      <c r="L7224" t="s">
        <v>560</v>
      </c>
      <c r="M7224" t="s">
        <v>559</v>
      </c>
      <c r="N7224" s="8">
        <v>43412</v>
      </c>
      <c r="O7224">
        <v>0</v>
      </c>
      <c r="P7224">
        <v>0</v>
      </c>
      <c r="Q7224">
        <v>11445.409</v>
      </c>
      <c r="R7224">
        <v>1135.588</v>
      </c>
      <c r="S7224">
        <v>2.3660000000000001</v>
      </c>
      <c r="T7224">
        <v>33</v>
      </c>
      <c r="U7224">
        <v>3441.1759999999999</v>
      </c>
      <c r="V7224">
        <v>20</v>
      </c>
      <c r="W7224">
        <v>2.0579999999999998</v>
      </c>
      <c r="X7224">
        <v>3.3260000000000001</v>
      </c>
      <c r="Y7224" s="8">
        <v>43412</v>
      </c>
    </row>
    <row r="7225" spans="1:25" x14ac:dyDescent="0.25">
      <c r="A7225">
        <v>-111.97852551</v>
      </c>
      <c r="B7225">
        <v>33.07910579</v>
      </c>
      <c r="C7225" t="s">
        <v>563</v>
      </c>
      <c r="D7225" t="s">
        <v>562</v>
      </c>
      <c r="E7225" t="s">
        <v>561</v>
      </c>
      <c r="F7225">
        <v>4703</v>
      </c>
      <c r="G7225">
        <v>3</v>
      </c>
      <c r="H7225">
        <v>13.333</v>
      </c>
      <c r="I7225">
        <v>2.657</v>
      </c>
      <c r="J7225">
        <v>1</v>
      </c>
      <c r="K7225">
        <v>1172.375</v>
      </c>
      <c r="L7225" t="s">
        <v>560</v>
      </c>
      <c r="M7225" t="s">
        <v>559</v>
      </c>
      <c r="N7225" s="8">
        <v>43412</v>
      </c>
      <c r="O7225">
        <v>0</v>
      </c>
      <c r="P7225">
        <v>0</v>
      </c>
      <c r="Q7225">
        <v>10563.574000000001</v>
      </c>
      <c r="R7225">
        <v>1190.4280000000001</v>
      </c>
      <c r="S7225">
        <v>2.48</v>
      </c>
      <c r="T7225">
        <v>33</v>
      </c>
      <c r="U7225">
        <v>3607.357</v>
      </c>
      <c r="V7225">
        <v>20</v>
      </c>
      <c r="W7225">
        <v>1.8120000000000001</v>
      </c>
      <c r="X7225">
        <v>2.9279999999999999</v>
      </c>
      <c r="Y7225" s="8">
        <v>43412</v>
      </c>
    </row>
    <row r="7226" spans="1:25" x14ac:dyDescent="0.25">
      <c r="A7226">
        <v>-111.97852349</v>
      </c>
      <c r="B7226">
        <v>33.079113790000001</v>
      </c>
      <c r="C7226" t="s">
        <v>563</v>
      </c>
      <c r="D7226" t="s">
        <v>562</v>
      </c>
      <c r="E7226" t="s">
        <v>561</v>
      </c>
      <c r="F7226">
        <v>4704</v>
      </c>
      <c r="G7226">
        <v>357</v>
      </c>
      <c r="H7226">
        <v>13.333</v>
      </c>
      <c r="I7226">
        <v>3.0179999999999998</v>
      </c>
      <c r="J7226">
        <v>1</v>
      </c>
      <c r="K7226">
        <v>1172.3520000000001</v>
      </c>
      <c r="L7226" t="s">
        <v>560</v>
      </c>
      <c r="M7226" t="s">
        <v>559</v>
      </c>
      <c r="N7226" s="8">
        <v>43412</v>
      </c>
      <c r="O7226">
        <v>0</v>
      </c>
      <c r="P7226">
        <v>0</v>
      </c>
      <c r="Q7226">
        <v>10506.125</v>
      </c>
      <c r="R7226">
        <v>1042.394</v>
      </c>
      <c r="S7226">
        <v>2.1720000000000002</v>
      </c>
      <c r="T7226">
        <v>33</v>
      </c>
      <c r="U7226">
        <v>3158.77</v>
      </c>
      <c r="V7226">
        <v>20</v>
      </c>
      <c r="W7226">
        <v>2.0579999999999998</v>
      </c>
      <c r="X7226">
        <v>3.3260000000000001</v>
      </c>
      <c r="Y7226" s="8">
        <v>43412</v>
      </c>
    </row>
    <row r="7227" spans="1:25" x14ac:dyDescent="0.25">
      <c r="A7227">
        <v>-111.97852503</v>
      </c>
      <c r="B7227">
        <v>33.079121819999997</v>
      </c>
      <c r="C7227" t="s">
        <v>563</v>
      </c>
      <c r="D7227" t="s">
        <v>562</v>
      </c>
      <c r="E7227" t="s">
        <v>561</v>
      </c>
      <c r="F7227">
        <v>4705</v>
      </c>
      <c r="G7227">
        <v>6</v>
      </c>
      <c r="H7227">
        <v>13.333</v>
      </c>
      <c r="I7227">
        <v>2.8540000000000001</v>
      </c>
      <c r="J7227">
        <v>1</v>
      </c>
      <c r="K7227">
        <v>1172.375</v>
      </c>
      <c r="L7227" t="s">
        <v>560</v>
      </c>
      <c r="M7227" t="s">
        <v>559</v>
      </c>
      <c r="N7227" s="8">
        <v>43412</v>
      </c>
      <c r="O7227">
        <v>0</v>
      </c>
      <c r="P7227">
        <v>0</v>
      </c>
      <c r="Q7227">
        <v>11005.097</v>
      </c>
      <c r="R7227">
        <v>1154.654</v>
      </c>
      <c r="S7227">
        <v>2.4060000000000001</v>
      </c>
      <c r="T7227">
        <v>33</v>
      </c>
      <c r="U7227">
        <v>3498.9520000000002</v>
      </c>
      <c r="V7227">
        <v>20</v>
      </c>
      <c r="W7227">
        <v>1.946</v>
      </c>
      <c r="X7227">
        <v>3.145</v>
      </c>
      <c r="Y7227" s="8">
        <v>43412</v>
      </c>
    </row>
    <row r="7228" spans="1:25" x14ac:dyDescent="0.25">
      <c r="A7228">
        <v>-111.97852383</v>
      </c>
      <c r="B7228">
        <v>33.079129780000002</v>
      </c>
      <c r="C7228" t="s">
        <v>563</v>
      </c>
      <c r="D7228" t="s">
        <v>562</v>
      </c>
      <c r="E7228" t="s">
        <v>561</v>
      </c>
      <c r="F7228">
        <v>4706</v>
      </c>
      <c r="G7228">
        <v>359</v>
      </c>
      <c r="H7228">
        <v>13.333</v>
      </c>
      <c r="I7228">
        <v>2.92</v>
      </c>
      <c r="J7228">
        <v>1</v>
      </c>
      <c r="K7228">
        <v>1172.4179999999999</v>
      </c>
      <c r="L7228" t="s">
        <v>560</v>
      </c>
      <c r="M7228" t="s">
        <v>559</v>
      </c>
      <c r="N7228" s="8">
        <v>43412</v>
      </c>
      <c r="O7228">
        <v>0</v>
      </c>
      <c r="P7228">
        <v>0</v>
      </c>
      <c r="Q7228">
        <v>10872.629000000001</v>
      </c>
      <c r="R7228">
        <v>1115.1210000000001</v>
      </c>
      <c r="S7228">
        <v>2.323</v>
      </c>
      <c r="T7228">
        <v>33</v>
      </c>
      <c r="U7228">
        <v>3379.1529999999998</v>
      </c>
      <c r="V7228">
        <v>20</v>
      </c>
      <c r="W7228">
        <v>1.9910000000000001</v>
      </c>
      <c r="X7228">
        <v>3.218</v>
      </c>
      <c r="Y7228" s="8">
        <v>43412</v>
      </c>
    </row>
    <row r="7229" spans="1:25" x14ac:dyDescent="0.25">
      <c r="A7229">
        <v>-111.97852317</v>
      </c>
      <c r="B7229">
        <v>33.079136779999999</v>
      </c>
      <c r="C7229" t="s">
        <v>563</v>
      </c>
      <c r="D7229" t="s">
        <v>562</v>
      </c>
      <c r="E7229" t="s">
        <v>561</v>
      </c>
      <c r="F7229">
        <v>4707</v>
      </c>
      <c r="G7229">
        <v>1</v>
      </c>
      <c r="H7229">
        <v>13.333</v>
      </c>
      <c r="I7229">
        <v>2.7559999999999998</v>
      </c>
      <c r="J7229">
        <v>1</v>
      </c>
      <c r="K7229">
        <v>1172.375</v>
      </c>
      <c r="L7229" t="s">
        <v>560</v>
      </c>
      <c r="M7229" t="s">
        <v>559</v>
      </c>
      <c r="N7229" s="8">
        <v>43412</v>
      </c>
      <c r="O7229">
        <v>0</v>
      </c>
      <c r="P7229">
        <v>0</v>
      </c>
      <c r="Q7229">
        <v>9687.8520000000008</v>
      </c>
      <c r="R7229">
        <v>1052.751</v>
      </c>
      <c r="S7229">
        <v>2.1930000000000001</v>
      </c>
      <c r="T7229">
        <v>33</v>
      </c>
      <c r="U7229">
        <v>3190.1529999999998</v>
      </c>
      <c r="V7229">
        <v>20</v>
      </c>
      <c r="W7229">
        <v>1.879</v>
      </c>
      <c r="X7229">
        <v>3.0369999999999999</v>
      </c>
      <c r="Y7229" s="8">
        <v>43412</v>
      </c>
    </row>
    <row r="7230" spans="1:25" x14ac:dyDescent="0.25">
      <c r="A7230">
        <v>-111.97852417</v>
      </c>
      <c r="B7230">
        <v>33.07914478</v>
      </c>
      <c r="C7230" t="s">
        <v>563</v>
      </c>
      <c r="D7230" t="s">
        <v>562</v>
      </c>
      <c r="E7230" t="s">
        <v>561</v>
      </c>
      <c r="F7230">
        <v>4708</v>
      </c>
      <c r="G7230">
        <v>1</v>
      </c>
      <c r="H7230">
        <v>13.333</v>
      </c>
      <c r="I7230">
        <v>2.8540000000000001</v>
      </c>
      <c r="J7230">
        <v>1</v>
      </c>
      <c r="K7230">
        <v>1172.385</v>
      </c>
      <c r="L7230" t="s">
        <v>560</v>
      </c>
      <c r="M7230" t="s">
        <v>559</v>
      </c>
      <c r="N7230" s="8">
        <v>43412</v>
      </c>
      <c r="O7230">
        <v>0</v>
      </c>
      <c r="P7230">
        <v>0</v>
      </c>
      <c r="Q7230">
        <v>9281.3050000000003</v>
      </c>
      <c r="R7230">
        <v>973.79399999999998</v>
      </c>
      <c r="S7230">
        <v>2.0289999999999999</v>
      </c>
      <c r="T7230">
        <v>33</v>
      </c>
      <c r="U7230">
        <v>2950.8910000000001</v>
      </c>
      <c r="V7230">
        <v>20</v>
      </c>
      <c r="W7230">
        <v>1.946</v>
      </c>
      <c r="X7230">
        <v>3.145</v>
      </c>
      <c r="Y7230" s="8">
        <v>43412</v>
      </c>
    </row>
    <row r="7231" spans="1:25" x14ac:dyDescent="0.25">
      <c r="A7231">
        <v>-111.97852399999999</v>
      </c>
      <c r="B7231">
        <v>33.07915277</v>
      </c>
      <c r="C7231" t="s">
        <v>563</v>
      </c>
      <c r="D7231" t="s">
        <v>562</v>
      </c>
      <c r="E7231" t="s">
        <v>561</v>
      </c>
      <c r="F7231">
        <v>4709</v>
      </c>
      <c r="G7231">
        <v>360</v>
      </c>
      <c r="H7231">
        <v>13.333</v>
      </c>
      <c r="I7231">
        <v>2.8540000000000001</v>
      </c>
      <c r="J7231">
        <v>1</v>
      </c>
      <c r="K7231">
        <v>1172.3820000000001</v>
      </c>
      <c r="L7231" t="s">
        <v>560</v>
      </c>
      <c r="M7231" t="s">
        <v>559</v>
      </c>
      <c r="N7231" s="8">
        <v>43412</v>
      </c>
      <c r="O7231">
        <v>0</v>
      </c>
      <c r="P7231">
        <v>0</v>
      </c>
      <c r="Q7231">
        <v>7700.665</v>
      </c>
      <c r="R7231">
        <v>807.95299999999997</v>
      </c>
      <c r="S7231">
        <v>1.6830000000000001</v>
      </c>
      <c r="T7231">
        <v>33</v>
      </c>
      <c r="U7231">
        <v>2448.3429999999998</v>
      </c>
      <c r="V7231">
        <v>20</v>
      </c>
      <c r="W7231">
        <v>1.946</v>
      </c>
      <c r="X7231">
        <v>3.145</v>
      </c>
      <c r="Y7231" s="8">
        <v>43412</v>
      </c>
    </row>
    <row r="7232" spans="1:25" x14ac:dyDescent="0.25">
      <c r="A7232">
        <v>-111.97852365999999</v>
      </c>
      <c r="B7232">
        <v>33.079160780000002</v>
      </c>
      <c r="C7232" t="s">
        <v>563</v>
      </c>
      <c r="D7232" t="s">
        <v>562</v>
      </c>
      <c r="E7232" t="s">
        <v>561</v>
      </c>
      <c r="F7232">
        <v>4710</v>
      </c>
      <c r="G7232">
        <v>358</v>
      </c>
      <c r="H7232">
        <v>13.333</v>
      </c>
      <c r="I7232">
        <v>2.887</v>
      </c>
      <c r="J7232">
        <v>1</v>
      </c>
      <c r="K7232">
        <v>1172.3720000000001</v>
      </c>
      <c r="L7232" t="s">
        <v>560</v>
      </c>
      <c r="M7232" t="s">
        <v>559</v>
      </c>
      <c r="N7232" s="8">
        <v>43412</v>
      </c>
      <c r="O7232">
        <v>0</v>
      </c>
      <c r="P7232">
        <v>0</v>
      </c>
      <c r="Q7232">
        <v>9736.3780000000006</v>
      </c>
      <c r="R7232">
        <v>1009.932</v>
      </c>
      <c r="S7232">
        <v>2.1040000000000001</v>
      </c>
      <c r="T7232">
        <v>33</v>
      </c>
      <c r="U7232">
        <v>3060.3989999999999</v>
      </c>
      <c r="V7232">
        <v>20</v>
      </c>
      <c r="W7232">
        <v>1.9690000000000001</v>
      </c>
      <c r="X7232">
        <v>3.181</v>
      </c>
      <c r="Y7232" s="8">
        <v>43412</v>
      </c>
    </row>
    <row r="7233" spans="1:25" x14ac:dyDescent="0.25">
      <c r="A7233">
        <v>-111.97852451</v>
      </c>
      <c r="B7233">
        <v>33.079168789999997</v>
      </c>
      <c r="C7233" t="s">
        <v>563</v>
      </c>
      <c r="D7233" t="s">
        <v>562</v>
      </c>
      <c r="E7233" t="s">
        <v>561</v>
      </c>
      <c r="F7233">
        <v>4711</v>
      </c>
      <c r="G7233">
        <v>3</v>
      </c>
      <c r="H7233">
        <v>13.333</v>
      </c>
      <c r="I7233">
        <v>2.7890000000000001</v>
      </c>
      <c r="J7233">
        <v>1</v>
      </c>
      <c r="K7233">
        <v>1172.402</v>
      </c>
      <c r="L7233" t="s">
        <v>560</v>
      </c>
      <c r="M7233" t="s">
        <v>559</v>
      </c>
      <c r="N7233" s="8">
        <v>43412</v>
      </c>
      <c r="O7233">
        <v>0</v>
      </c>
      <c r="P7233">
        <v>0</v>
      </c>
      <c r="Q7233">
        <v>9555.1640000000007</v>
      </c>
      <c r="R7233">
        <v>1026.116</v>
      </c>
      <c r="S7233">
        <v>2.1379999999999999</v>
      </c>
      <c r="T7233">
        <v>33</v>
      </c>
      <c r="U7233">
        <v>3109.4430000000002</v>
      </c>
      <c r="V7233">
        <v>20</v>
      </c>
      <c r="W7233">
        <v>1.901</v>
      </c>
      <c r="X7233">
        <v>3.073</v>
      </c>
      <c r="Y7233" s="8">
        <v>43412</v>
      </c>
    </row>
    <row r="7234" spans="1:25" x14ac:dyDescent="0.25">
      <c r="A7234">
        <v>-111.97852313999999</v>
      </c>
      <c r="B7234">
        <v>33.079175810000002</v>
      </c>
      <c r="C7234" t="s">
        <v>563</v>
      </c>
      <c r="D7234" t="s">
        <v>562</v>
      </c>
      <c r="E7234" t="s">
        <v>561</v>
      </c>
      <c r="F7234">
        <v>4712</v>
      </c>
      <c r="G7234">
        <v>355</v>
      </c>
      <c r="H7234">
        <v>13.333</v>
      </c>
      <c r="I7234">
        <v>2.8540000000000001</v>
      </c>
      <c r="J7234">
        <v>1</v>
      </c>
      <c r="K7234">
        <v>1172.3920000000001</v>
      </c>
      <c r="L7234" t="s">
        <v>560</v>
      </c>
      <c r="M7234" t="s">
        <v>559</v>
      </c>
      <c r="N7234" s="8">
        <v>43412</v>
      </c>
      <c r="O7234">
        <v>0</v>
      </c>
      <c r="P7234">
        <v>0</v>
      </c>
      <c r="Q7234">
        <v>10569.082</v>
      </c>
      <c r="R7234">
        <v>1108.9069999999999</v>
      </c>
      <c r="S7234">
        <v>2.31</v>
      </c>
      <c r="T7234">
        <v>33</v>
      </c>
      <c r="U7234">
        <v>3360.3249999999998</v>
      </c>
      <c r="V7234">
        <v>20</v>
      </c>
      <c r="W7234">
        <v>1.946</v>
      </c>
      <c r="X7234">
        <v>3.145</v>
      </c>
      <c r="Y7234" s="8">
        <v>43412</v>
      </c>
    </row>
    <row r="7235" spans="1:25" x14ac:dyDescent="0.25">
      <c r="A7235">
        <v>-111.97852368</v>
      </c>
      <c r="B7235">
        <v>33.079183790000002</v>
      </c>
      <c r="C7235" t="s">
        <v>563</v>
      </c>
      <c r="D7235" t="s">
        <v>562</v>
      </c>
      <c r="E7235" t="s">
        <v>561</v>
      </c>
      <c r="F7235">
        <v>4713</v>
      </c>
      <c r="G7235">
        <v>4</v>
      </c>
      <c r="H7235">
        <v>13.333</v>
      </c>
      <c r="I7235">
        <v>2.8220000000000001</v>
      </c>
      <c r="J7235">
        <v>1</v>
      </c>
      <c r="K7235">
        <v>1172.402</v>
      </c>
      <c r="L7235" t="s">
        <v>560</v>
      </c>
      <c r="M7235" t="s">
        <v>559</v>
      </c>
      <c r="N7235" s="8">
        <v>43412</v>
      </c>
      <c r="O7235">
        <v>0</v>
      </c>
      <c r="P7235">
        <v>0</v>
      </c>
      <c r="Q7235">
        <v>9060.8179999999993</v>
      </c>
      <c r="R7235">
        <v>961.71500000000003</v>
      </c>
      <c r="S7235">
        <v>2.004</v>
      </c>
      <c r="T7235">
        <v>33</v>
      </c>
      <c r="U7235">
        <v>2914.2869999999998</v>
      </c>
      <c r="V7235">
        <v>20</v>
      </c>
      <c r="W7235">
        <v>1.9239999999999999</v>
      </c>
      <c r="X7235">
        <v>3.109</v>
      </c>
      <c r="Y7235" s="8">
        <v>43412</v>
      </c>
    </row>
    <row r="7236" spans="1:25" x14ac:dyDescent="0.25">
      <c r="A7236">
        <v>-111.97852417</v>
      </c>
      <c r="B7236">
        <v>33.079191780000002</v>
      </c>
      <c r="C7236" t="s">
        <v>563</v>
      </c>
      <c r="D7236" t="s">
        <v>562</v>
      </c>
      <c r="E7236" t="s">
        <v>561</v>
      </c>
      <c r="F7236">
        <v>4714</v>
      </c>
      <c r="G7236">
        <v>1</v>
      </c>
      <c r="H7236">
        <v>13.333</v>
      </c>
      <c r="I7236">
        <v>2.887</v>
      </c>
      <c r="J7236">
        <v>1</v>
      </c>
      <c r="K7236">
        <v>1172.454</v>
      </c>
      <c r="L7236" t="s">
        <v>560</v>
      </c>
      <c r="M7236" t="s">
        <v>559</v>
      </c>
      <c r="N7236" s="8">
        <v>43412</v>
      </c>
      <c r="O7236">
        <v>0</v>
      </c>
      <c r="P7236">
        <v>0</v>
      </c>
      <c r="Q7236">
        <v>7918.1769999999997</v>
      </c>
      <c r="R7236">
        <v>821.33399999999995</v>
      </c>
      <c r="S7236">
        <v>1.7110000000000001</v>
      </c>
      <c r="T7236">
        <v>33</v>
      </c>
      <c r="U7236">
        <v>2488.8910000000001</v>
      </c>
      <c r="V7236">
        <v>20</v>
      </c>
      <c r="W7236">
        <v>1.9690000000000001</v>
      </c>
      <c r="X7236">
        <v>3.181</v>
      </c>
      <c r="Y7236" s="8">
        <v>43412</v>
      </c>
    </row>
    <row r="7237" spans="1:25" x14ac:dyDescent="0.25">
      <c r="A7237">
        <v>-111.97852399999999</v>
      </c>
      <c r="B7237">
        <v>33.079199770000002</v>
      </c>
      <c r="C7237" t="s">
        <v>563</v>
      </c>
      <c r="D7237" t="s">
        <v>562</v>
      </c>
      <c r="E7237" t="s">
        <v>561</v>
      </c>
      <c r="F7237">
        <v>4715</v>
      </c>
      <c r="G7237">
        <v>360</v>
      </c>
      <c r="H7237">
        <v>13.333</v>
      </c>
      <c r="I7237">
        <v>2.7559999999999998</v>
      </c>
      <c r="J7237">
        <v>1</v>
      </c>
      <c r="K7237">
        <v>1172.375</v>
      </c>
      <c r="L7237" t="s">
        <v>560</v>
      </c>
      <c r="M7237" t="s">
        <v>559</v>
      </c>
      <c r="N7237" s="8">
        <v>43412</v>
      </c>
      <c r="O7237">
        <v>0</v>
      </c>
      <c r="P7237">
        <v>0</v>
      </c>
      <c r="Q7237">
        <v>9456.4050000000007</v>
      </c>
      <c r="R7237">
        <v>1027.5999999999999</v>
      </c>
      <c r="S7237">
        <v>2.141</v>
      </c>
      <c r="T7237">
        <v>33</v>
      </c>
      <c r="U7237">
        <v>3113.9389999999999</v>
      </c>
      <c r="V7237">
        <v>20</v>
      </c>
      <c r="W7237">
        <v>1.879</v>
      </c>
      <c r="X7237">
        <v>3.0369999999999999</v>
      </c>
      <c r="Y7237" s="8">
        <v>43412</v>
      </c>
    </row>
    <row r="7238" spans="1:25" x14ac:dyDescent="0.25">
      <c r="A7238">
        <v>-111.978523</v>
      </c>
      <c r="B7238">
        <v>33.079206769999999</v>
      </c>
      <c r="C7238" t="s">
        <v>563</v>
      </c>
      <c r="D7238" t="s">
        <v>562</v>
      </c>
      <c r="E7238" t="s">
        <v>561</v>
      </c>
      <c r="F7238">
        <v>4716</v>
      </c>
      <c r="G7238">
        <v>0</v>
      </c>
      <c r="H7238">
        <v>13.333</v>
      </c>
      <c r="I7238">
        <v>2.7559999999999998</v>
      </c>
      <c r="J7238">
        <v>1</v>
      </c>
      <c r="K7238">
        <v>1172.395</v>
      </c>
      <c r="L7238" t="s">
        <v>560</v>
      </c>
      <c r="M7238" t="s">
        <v>559</v>
      </c>
      <c r="N7238" s="8">
        <v>43412</v>
      </c>
      <c r="O7238">
        <v>0</v>
      </c>
      <c r="P7238">
        <v>0</v>
      </c>
      <c r="Q7238">
        <v>7317.8019999999997</v>
      </c>
      <c r="R7238">
        <v>795.20399999999995</v>
      </c>
      <c r="S7238">
        <v>1.657</v>
      </c>
      <c r="T7238">
        <v>33</v>
      </c>
      <c r="U7238">
        <v>2409.71</v>
      </c>
      <c r="V7238">
        <v>20</v>
      </c>
      <c r="W7238">
        <v>1.879</v>
      </c>
      <c r="X7238">
        <v>3.0369999999999999</v>
      </c>
      <c r="Y7238" s="8">
        <v>43412</v>
      </c>
    </row>
    <row r="7239" spans="1:25" x14ac:dyDescent="0.25">
      <c r="A7239">
        <v>-111.97852434000001</v>
      </c>
      <c r="B7239">
        <v>33.079214780000001</v>
      </c>
      <c r="C7239" t="s">
        <v>563</v>
      </c>
      <c r="D7239" t="s">
        <v>562</v>
      </c>
      <c r="E7239" t="s">
        <v>561</v>
      </c>
      <c r="F7239">
        <v>4717</v>
      </c>
      <c r="G7239">
        <v>2</v>
      </c>
      <c r="H7239">
        <v>13.333</v>
      </c>
      <c r="I7239">
        <v>2.8540000000000001</v>
      </c>
      <c r="J7239">
        <v>1</v>
      </c>
      <c r="K7239">
        <v>1172.3879999999999</v>
      </c>
      <c r="L7239" t="s">
        <v>560</v>
      </c>
      <c r="M7239" t="s">
        <v>559</v>
      </c>
      <c r="N7239" s="8">
        <v>43412</v>
      </c>
      <c r="O7239">
        <v>0</v>
      </c>
      <c r="P7239">
        <v>0</v>
      </c>
      <c r="Q7239">
        <v>6554.3339999999998</v>
      </c>
      <c r="R7239">
        <v>687.68</v>
      </c>
      <c r="S7239">
        <v>1.4330000000000001</v>
      </c>
      <c r="T7239">
        <v>33</v>
      </c>
      <c r="U7239">
        <v>2083.88</v>
      </c>
      <c r="V7239">
        <v>20</v>
      </c>
      <c r="W7239">
        <v>1.946</v>
      </c>
      <c r="X7239">
        <v>3.145</v>
      </c>
      <c r="Y7239" s="8">
        <v>43412</v>
      </c>
    </row>
    <row r="7240" spans="1:25" x14ac:dyDescent="0.25">
      <c r="A7240">
        <v>-111.97852313999999</v>
      </c>
      <c r="B7240">
        <v>33.079222809999997</v>
      </c>
      <c r="C7240" t="s">
        <v>563</v>
      </c>
      <c r="D7240" t="s">
        <v>562</v>
      </c>
      <c r="E7240" t="s">
        <v>561</v>
      </c>
      <c r="F7240">
        <v>4718</v>
      </c>
      <c r="G7240">
        <v>355</v>
      </c>
      <c r="H7240">
        <v>13.333</v>
      </c>
      <c r="I7240">
        <v>2.92</v>
      </c>
      <c r="J7240">
        <v>1</v>
      </c>
      <c r="K7240">
        <v>1172.425</v>
      </c>
      <c r="L7240" t="s">
        <v>560</v>
      </c>
      <c r="M7240" t="s">
        <v>559</v>
      </c>
      <c r="N7240" s="8">
        <v>43412</v>
      </c>
      <c r="O7240">
        <v>0</v>
      </c>
      <c r="P7240">
        <v>0</v>
      </c>
      <c r="Q7240">
        <v>7268.12</v>
      </c>
      <c r="R7240">
        <v>745.43399999999997</v>
      </c>
      <c r="S7240">
        <v>1.5529999999999999</v>
      </c>
      <c r="T7240">
        <v>33</v>
      </c>
      <c r="U7240">
        <v>2258.8919999999998</v>
      </c>
      <c r="V7240">
        <v>20</v>
      </c>
      <c r="W7240">
        <v>1.9910000000000001</v>
      </c>
      <c r="X7240">
        <v>3.218</v>
      </c>
      <c r="Y7240" s="8">
        <v>43412</v>
      </c>
    </row>
    <row r="7241" spans="1:25" x14ac:dyDescent="0.25">
      <c r="A7241">
        <v>-111.97852334</v>
      </c>
      <c r="B7241">
        <v>33.079230780000003</v>
      </c>
      <c r="C7241" t="s">
        <v>563</v>
      </c>
      <c r="D7241" t="s">
        <v>562</v>
      </c>
      <c r="E7241" t="s">
        <v>561</v>
      </c>
      <c r="F7241">
        <v>4719</v>
      </c>
      <c r="G7241">
        <v>2</v>
      </c>
      <c r="H7241">
        <v>13.333</v>
      </c>
      <c r="I7241">
        <v>2.8220000000000001</v>
      </c>
      <c r="J7241">
        <v>1</v>
      </c>
      <c r="K7241">
        <v>1172.441</v>
      </c>
      <c r="L7241" t="s">
        <v>560</v>
      </c>
      <c r="M7241" t="s">
        <v>559</v>
      </c>
      <c r="N7241" s="8">
        <v>43412</v>
      </c>
      <c r="O7241">
        <v>0</v>
      </c>
      <c r="P7241">
        <v>0</v>
      </c>
      <c r="Q7241">
        <v>6271.277</v>
      </c>
      <c r="R7241">
        <v>665.63300000000004</v>
      </c>
      <c r="S7241">
        <v>1.387</v>
      </c>
      <c r="T7241">
        <v>33</v>
      </c>
      <c r="U7241">
        <v>2017.069</v>
      </c>
      <c r="V7241">
        <v>20</v>
      </c>
      <c r="W7241">
        <v>1.9239999999999999</v>
      </c>
      <c r="X7241">
        <v>3.109</v>
      </c>
      <c r="Y7241" s="8">
        <v>43412</v>
      </c>
    </row>
    <row r="7242" spans="1:25" x14ac:dyDescent="0.25">
      <c r="A7242">
        <v>-111.97852317</v>
      </c>
      <c r="B7242">
        <v>33.07923778</v>
      </c>
      <c r="C7242" t="s">
        <v>563</v>
      </c>
      <c r="D7242" t="s">
        <v>562</v>
      </c>
      <c r="E7242" t="s">
        <v>561</v>
      </c>
      <c r="F7242">
        <v>4720</v>
      </c>
      <c r="G7242">
        <v>1</v>
      </c>
      <c r="H7242">
        <v>13.333</v>
      </c>
      <c r="I7242">
        <v>3.0510000000000002</v>
      </c>
      <c r="J7242">
        <v>1</v>
      </c>
      <c r="K7242">
        <v>1172.4739999999999</v>
      </c>
      <c r="L7242" t="s">
        <v>560</v>
      </c>
      <c r="M7242" t="s">
        <v>559</v>
      </c>
      <c r="N7242" s="8">
        <v>43412</v>
      </c>
      <c r="O7242">
        <v>0</v>
      </c>
      <c r="P7242">
        <v>0</v>
      </c>
      <c r="Q7242">
        <v>7961.8559999999998</v>
      </c>
      <c r="R7242">
        <v>781.46299999999997</v>
      </c>
      <c r="S7242">
        <v>1.6279999999999999</v>
      </c>
      <c r="T7242">
        <v>33</v>
      </c>
      <c r="U7242">
        <v>2368.0709999999999</v>
      </c>
      <c r="V7242">
        <v>20</v>
      </c>
      <c r="W7242">
        <v>2.08</v>
      </c>
      <c r="X7242">
        <v>3.3620000000000001</v>
      </c>
      <c r="Y7242" s="8">
        <v>43412</v>
      </c>
    </row>
    <row r="7243" spans="1:25" x14ac:dyDescent="0.25">
      <c r="A7243">
        <v>-111.97852334</v>
      </c>
      <c r="B7243">
        <v>33.079245780000001</v>
      </c>
      <c r="C7243" t="s">
        <v>563</v>
      </c>
      <c r="D7243" t="s">
        <v>562</v>
      </c>
      <c r="E7243" t="s">
        <v>561</v>
      </c>
      <c r="F7243">
        <v>4721</v>
      </c>
      <c r="G7243">
        <v>2</v>
      </c>
      <c r="H7243">
        <v>13.333</v>
      </c>
      <c r="I7243">
        <v>3.2149999999999999</v>
      </c>
      <c r="J7243">
        <v>1</v>
      </c>
      <c r="K7243">
        <v>1172.444</v>
      </c>
      <c r="L7243" t="s">
        <v>560</v>
      </c>
      <c r="M7243" t="s">
        <v>559</v>
      </c>
      <c r="N7243" s="8">
        <v>43412</v>
      </c>
      <c r="O7243">
        <v>0</v>
      </c>
      <c r="P7243">
        <v>0</v>
      </c>
      <c r="Q7243">
        <v>8092.3959999999997</v>
      </c>
      <c r="R7243">
        <v>753.75199999999995</v>
      </c>
      <c r="S7243">
        <v>1.57</v>
      </c>
      <c r="T7243">
        <v>33</v>
      </c>
      <c r="U7243">
        <v>2284.096</v>
      </c>
      <c r="V7243">
        <v>20</v>
      </c>
      <c r="W7243">
        <v>2.1920000000000002</v>
      </c>
      <c r="X7243">
        <v>3.5430000000000001</v>
      </c>
      <c r="Y7243" s="8">
        <v>43412</v>
      </c>
    </row>
    <row r="7244" spans="1:25" x14ac:dyDescent="0.25">
      <c r="A7244">
        <v>-111.9785242</v>
      </c>
      <c r="B7244">
        <v>33.07925384</v>
      </c>
      <c r="C7244" t="s">
        <v>563</v>
      </c>
      <c r="D7244" t="s">
        <v>562</v>
      </c>
      <c r="E7244" t="s">
        <v>561</v>
      </c>
      <c r="F7244">
        <v>4722</v>
      </c>
      <c r="G7244">
        <v>7</v>
      </c>
      <c r="H7244">
        <v>13.333</v>
      </c>
      <c r="I7244">
        <v>2.887</v>
      </c>
      <c r="J7244">
        <v>1</v>
      </c>
      <c r="K7244">
        <v>1172.3520000000001</v>
      </c>
      <c r="L7244" t="s">
        <v>560</v>
      </c>
      <c r="M7244" t="s">
        <v>559</v>
      </c>
      <c r="N7244" s="8">
        <v>43412</v>
      </c>
      <c r="O7244">
        <v>0</v>
      </c>
      <c r="P7244">
        <v>0</v>
      </c>
      <c r="Q7244">
        <v>8246.7309999999998</v>
      </c>
      <c r="R7244">
        <v>855.41399999999999</v>
      </c>
      <c r="S7244">
        <v>1.782</v>
      </c>
      <c r="T7244">
        <v>33</v>
      </c>
      <c r="U7244">
        <v>2592.1640000000002</v>
      </c>
      <c r="V7244">
        <v>20</v>
      </c>
      <c r="W7244">
        <v>1.9690000000000001</v>
      </c>
      <c r="X7244">
        <v>3.181</v>
      </c>
      <c r="Y7244" s="8">
        <v>43412</v>
      </c>
    </row>
    <row r="7245" spans="1:25" x14ac:dyDescent="0.25">
      <c r="A7245">
        <v>-111.97852368</v>
      </c>
      <c r="B7245">
        <v>33.079261789999997</v>
      </c>
      <c r="C7245" t="s">
        <v>563</v>
      </c>
      <c r="D7245" t="s">
        <v>562</v>
      </c>
      <c r="E7245" t="s">
        <v>561</v>
      </c>
      <c r="F7245">
        <v>4723</v>
      </c>
      <c r="G7245">
        <v>4</v>
      </c>
      <c r="H7245">
        <v>13.333</v>
      </c>
      <c r="I7245">
        <v>2.887</v>
      </c>
      <c r="J7245">
        <v>1</v>
      </c>
      <c r="K7245">
        <v>1172.434</v>
      </c>
      <c r="L7245" t="s">
        <v>560</v>
      </c>
      <c r="M7245" t="s">
        <v>559</v>
      </c>
      <c r="N7245" s="8">
        <v>43412</v>
      </c>
      <c r="O7245">
        <v>0</v>
      </c>
      <c r="P7245">
        <v>0</v>
      </c>
      <c r="Q7245">
        <v>7720.4939999999997</v>
      </c>
      <c r="R7245">
        <v>800.82899999999995</v>
      </c>
      <c r="S7245">
        <v>1.6679999999999999</v>
      </c>
      <c r="T7245">
        <v>33</v>
      </c>
      <c r="U7245">
        <v>2426.7539999999999</v>
      </c>
      <c r="V7245">
        <v>20</v>
      </c>
      <c r="W7245">
        <v>1.9690000000000001</v>
      </c>
      <c r="X7245">
        <v>3.181</v>
      </c>
      <c r="Y7245" s="8">
        <v>43412</v>
      </c>
    </row>
    <row r="7246" spans="1:25" x14ac:dyDescent="0.25">
      <c r="A7246">
        <v>-111.97852249</v>
      </c>
      <c r="B7246">
        <v>33.079269789999998</v>
      </c>
      <c r="C7246" t="s">
        <v>563</v>
      </c>
      <c r="D7246" t="s">
        <v>562</v>
      </c>
      <c r="E7246" t="s">
        <v>561</v>
      </c>
      <c r="F7246">
        <v>4724</v>
      </c>
      <c r="G7246">
        <v>357</v>
      </c>
      <c r="H7246">
        <v>13.333</v>
      </c>
      <c r="I7246">
        <v>2.8540000000000001</v>
      </c>
      <c r="J7246">
        <v>1</v>
      </c>
      <c r="K7246">
        <v>1172.3820000000001</v>
      </c>
      <c r="L7246" t="s">
        <v>560</v>
      </c>
      <c r="M7246" t="s">
        <v>559</v>
      </c>
      <c r="N7246" s="8">
        <v>43412</v>
      </c>
      <c r="O7246">
        <v>0</v>
      </c>
      <c r="P7246">
        <v>0</v>
      </c>
      <c r="Q7246">
        <v>8621.2219999999998</v>
      </c>
      <c r="R7246">
        <v>904.53800000000001</v>
      </c>
      <c r="S7246">
        <v>1.8839999999999999</v>
      </c>
      <c r="T7246">
        <v>33</v>
      </c>
      <c r="U7246">
        <v>2741.0250000000001</v>
      </c>
      <c r="V7246">
        <v>20</v>
      </c>
      <c r="W7246">
        <v>1.946</v>
      </c>
      <c r="X7246">
        <v>3.145</v>
      </c>
      <c r="Y7246" s="8">
        <v>43412</v>
      </c>
    </row>
    <row r="7247" spans="1:25" x14ac:dyDescent="0.25">
      <c r="A7247">
        <v>-111.97852368</v>
      </c>
      <c r="B7247">
        <v>33.079277789999999</v>
      </c>
      <c r="C7247" t="s">
        <v>563</v>
      </c>
      <c r="D7247" t="s">
        <v>562</v>
      </c>
      <c r="E7247" t="s">
        <v>561</v>
      </c>
      <c r="F7247">
        <v>4725</v>
      </c>
      <c r="G7247">
        <v>4</v>
      </c>
      <c r="H7247">
        <v>13.333</v>
      </c>
      <c r="I7247">
        <v>2.8220000000000001</v>
      </c>
      <c r="J7247">
        <v>1</v>
      </c>
      <c r="K7247">
        <v>1172.3979999999999</v>
      </c>
      <c r="L7247" t="s">
        <v>560</v>
      </c>
      <c r="M7247" t="s">
        <v>559</v>
      </c>
      <c r="N7247" s="8">
        <v>43412</v>
      </c>
      <c r="O7247">
        <v>0</v>
      </c>
      <c r="P7247">
        <v>0</v>
      </c>
      <c r="Q7247">
        <v>8701.6949999999997</v>
      </c>
      <c r="R7247">
        <v>923.59699999999998</v>
      </c>
      <c r="S7247">
        <v>1.9239999999999999</v>
      </c>
      <c r="T7247">
        <v>33</v>
      </c>
      <c r="U7247">
        <v>2798.78</v>
      </c>
      <c r="V7247">
        <v>20</v>
      </c>
      <c r="W7247">
        <v>1.9239999999999999</v>
      </c>
      <c r="X7247">
        <v>3.109</v>
      </c>
      <c r="Y7247" s="8">
        <v>43412</v>
      </c>
    </row>
    <row r="7248" spans="1:25" x14ac:dyDescent="0.25">
      <c r="A7248">
        <v>-111.97852217000001</v>
      </c>
      <c r="B7248">
        <v>33.079285779999999</v>
      </c>
      <c r="C7248" t="s">
        <v>563</v>
      </c>
      <c r="D7248" t="s">
        <v>562</v>
      </c>
      <c r="E7248" t="s">
        <v>561</v>
      </c>
      <c r="F7248">
        <v>4726</v>
      </c>
      <c r="G7248">
        <v>1</v>
      </c>
      <c r="H7248">
        <v>13.333</v>
      </c>
      <c r="I7248">
        <v>2.92</v>
      </c>
      <c r="J7248">
        <v>1</v>
      </c>
      <c r="K7248">
        <v>1172.444</v>
      </c>
      <c r="L7248" t="s">
        <v>560</v>
      </c>
      <c r="M7248" t="s">
        <v>559</v>
      </c>
      <c r="N7248" s="8">
        <v>43412</v>
      </c>
      <c r="O7248">
        <v>0</v>
      </c>
      <c r="P7248">
        <v>0</v>
      </c>
      <c r="Q7248">
        <v>7684.4170000000004</v>
      </c>
      <c r="R7248">
        <v>788.13099999999997</v>
      </c>
      <c r="S7248">
        <v>1.6419999999999999</v>
      </c>
      <c r="T7248">
        <v>33</v>
      </c>
      <c r="U7248">
        <v>2388.2739999999999</v>
      </c>
      <c r="V7248">
        <v>20</v>
      </c>
      <c r="W7248">
        <v>1.9910000000000001</v>
      </c>
      <c r="X7248">
        <v>3.218</v>
      </c>
      <c r="Y7248" s="8">
        <v>43412</v>
      </c>
    </row>
    <row r="7249" spans="1:25" x14ac:dyDescent="0.25">
      <c r="A7249">
        <v>-111.97852317</v>
      </c>
      <c r="B7249">
        <v>33.079292780000003</v>
      </c>
      <c r="C7249" t="s">
        <v>563</v>
      </c>
      <c r="D7249" t="s">
        <v>562</v>
      </c>
      <c r="E7249" t="s">
        <v>561</v>
      </c>
      <c r="F7249">
        <v>4727</v>
      </c>
      <c r="G7249">
        <v>1</v>
      </c>
      <c r="H7249">
        <v>13.333</v>
      </c>
      <c r="I7249">
        <v>2.8220000000000001</v>
      </c>
      <c r="J7249">
        <v>1</v>
      </c>
      <c r="K7249">
        <v>1172.425</v>
      </c>
      <c r="L7249" t="s">
        <v>560</v>
      </c>
      <c r="M7249" t="s">
        <v>559</v>
      </c>
      <c r="N7249" s="8">
        <v>43412</v>
      </c>
      <c r="O7249">
        <v>0</v>
      </c>
      <c r="P7249">
        <v>0</v>
      </c>
      <c r="Q7249">
        <v>10028.303</v>
      </c>
      <c r="R7249">
        <v>1064.404</v>
      </c>
      <c r="S7249">
        <v>2.218</v>
      </c>
      <c r="T7249">
        <v>33</v>
      </c>
      <c r="U7249">
        <v>3225.4650000000001</v>
      </c>
      <c r="V7249">
        <v>20</v>
      </c>
      <c r="W7249">
        <v>1.9239999999999999</v>
      </c>
      <c r="X7249">
        <v>3.109</v>
      </c>
      <c r="Y7249" s="8">
        <v>43412</v>
      </c>
    </row>
    <row r="7250" spans="1:25" x14ac:dyDescent="0.25">
      <c r="A7250">
        <v>-111.978522</v>
      </c>
      <c r="B7250">
        <v>33.079300770000003</v>
      </c>
      <c r="C7250" t="s">
        <v>563</v>
      </c>
      <c r="D7250" t="s">
        <v>562</v>
      </c>
      <c r="E7250" t="s">
        <v>561</v>
      </c>
      <c r="F7250">
        <v>4728</v>
      </c>
      <c r="G7250">
        <v>0</v>
      </c>
      <c r="H7250">
        <v>13.333</v>
      </c>
      <c r="I7250">
        <v>2.7229999999999999</v>
      </c>
      <c r="J7250">
        <v>1</v>
      </c>
      <c r="K7250">
        <v>1172.3789999999999</v>
      </c>
      <c r="L7250" t="s">
        <v>560</v>
      </c>
      <c r="M7250" t="s">
        <v>559</v>
      </c>
      <c r="N7250" s="8">
        <v>43412</v>
      </c>
      <c r="O7250">
        <v>0</v>
      </c>
      <c r="P7250">
        <v>0</v>
      </c>
      <c r="Q7250">
        <v>9717.375</v>
      </c>
      <c r="R7250">
        <v>1068.681</v>
      </c>
      <c r="S7250">
        <v>2.226</v>
      </c>
      <c r="T7250">
        <v>33</v>
      </c>
      <c r="U7250">
        <v>3238.4279999999999</v>
      </c>
      <c r="V7250">
        <v>20</v>
      </c>
      <c r="W7250">
        <v>1.857</v>
      </c>
      <c r="X7250">
        <v>3.0009999999999999</v>
      </c>
      <c r="Y7250" s="8">
        <v>43412</v>
      </c>
    </row>
    <row r="7251" spans="1:25" x14ac:dyDescent="0.25">
      <c r="A7251">
        <v>-111.97852251</v>
      </c>
      <c r="B7251">
        <v>33.079308789999999</v>
      </c>
      <c r="C7251" t="s">
        <v>563</v>
      </c>
      <c r="D7251" t="s">
        <v>562</v>
      </c>
      <c r="E7251" t="s">
        <v>561</v>
      </c>
      <c r="F7251">
        <v>4729</v>
      </c>
      <c r="G7251">
        <v>3</v>
      </c>
      <c r="H7251">
        <v>13.333</v>
      </c>
      <c r="I7251">
        <v>2.7890000000000001</v>
      </c>
      <c r="J7251">
        <v>1</v>
      </c>
      <c r="K7251">
        <v>1172.3879999999999</v>
      </c>
      <c r="L7251" t="s">
        <v>560</v>
      </c>
      <c r="M7251" t="s">
        <v>559</v>
      </c>
      <c r="N7251" s="8">
        <v>43412</v>
      </c>
      <c r="O7251">
        <v>0</v>
      </c>
      <c r="P7251">
        <v>0</v>
      </c>
      <c r="Q7251">
        <v>9176.7070000000003</v>
      </c>
      <c r="R7251">
        <v>985.47400000000005</v>
      </c>
      <c r="S7251">
        <v>2.0529999999999999</v>
      </c>
      <c r="T7251">
        <v>33</v>
      </c>
      <c r="U7251">
        <v>2986.2849999999999</v>
      </c>
      <c r="V7251">
        <v>20</v>
      </c>
      <c r="W7251">
        <v>1.901</v>
      </c>
      <c r="X7251">
        <v>3.073</v>
      </c>
      <c r="Y7251" s="8">
        <v>43412</v>
      </c>
    </row>
    <row r="7252" spans="1:25" x14ac:dyDescent="0.25">
      <c r="A7252">
        <v>-111.97852166</v>
      </c>
      <c r="B7252">
        <v>33.079316779999999</v>
      </c>
      <c r="C7252" t="s">
        <v>563</v>
      </c>
      <c r="D7252" t="s">
        <v>562</v>
      </c>
      <c r="E7252" t="s">
        <v>561</v>
      </c>
      <c r="F7252">
        <v>4730</v>
      </c>
      <c r="G7252">
        <v>358</v>
      </c>
      <c r="H7252">
        <v>13.333</v>
      </c>
      <c r="I7252">
        <v>2.887</v>
      </c>
      <c r="J7252">
        <v>1</v>
      </c>
      <c r="K7252">
        <v>1172.3979999999999</v>
      </c>
      <c r="L7252" t="s">
        <v>560</v>
      </c>
      <c r="M7252" t="s">
        <v>559</v>
      </c>
      <c r="N7252" s="8">
        <v>43412</v>
      </c>
      <c r="O7252">
        <v>0</v>
      </c>
      <c r="P7252">
        <v>0</v>
      </c>
      <c r="Q7252">
        <v>10080.795</v>
      </c>
      <c r="R7252">
        <v>1045.6569999999999</v>
      </c>
      <c r="S7252">
        <v>2.1779999999999999</v>
      </c>
      <c r="T7252">
        <v>33</v>
      </c>
      <c r="U7252">
        <v>3168.6590000000001</v>
      </c>
      <c r="V7252">
        <v>20</v>
      </c>
      <c r="W7252">
        <v>1.9690000000000001</v>
      </c>
      <c r="X7252">
        <v>3.181</v>
      </c>
      <c r="Y7252" s="8">
        <v>43412</v>
      </c>
    </row>
    <row r="7253" spans="1:25" x14ac:dyDescent="0.25">
      <c r="A7253">
        <v>-111.97852268</v>
      </c>
      <c r="B7253">
        <v>33.079323789999997</v>
      </c>
      <c r="C7253" t="s">
        <v>563</v>
      </c>
      <c r="D7253" t="s">
        <v>562</v>
      </c>
      <c r="E7253" t="s">
        <v>561</v>
      </c>
      <c r="F7253">
        <v>4731</v>
      </c>
      <c r="G7253">
        <v>4</v>
      </c>
      <c r="H7253">
        <v>13.333</v>
      </c>
      <c r="I7253">
        <v>2.92</v>
      </c>
      <c r="J7253">
        <v>1</v>
      </c>
      <c r="K7253">
        <v>1172.431</v>
      </c>
      <c r="L7253" t="s">
        <v>560</v>
      </c>
      <c r="M7253" t="s">
        <v>559</v>
      </c>
      <c r="N7253" s="8">
        <v>43412</v>
      </c>
      <c r="O7253">
        <v>0</v>
      </c>
      <c r="P7253">
        <v>0</v>
      </c>
      <c r="Q7253">
        <v>10574.975</v>
      </c>
      <c r="R7253">
        <v>1084.5930000000001</v>
      </c>
      <c r="S7253">
        <v>2.2599999999999998</v>
      </c>
      <c r="T7253">
        <v>33</v>
      </c>
      <c r="U7253">
        <v>3286.6439999999998</v>
      </c>
      <c r="V7253">
        <v>20</v>
      </c>
      <c r="W7253">
        <v>1.9910000000000001</v>
      </c>
      <c r="X7253">
        <v>3.218</v>
      </c>
      <c r="Y7253" s="8">
        <v>43412</v>
      </c>
    </row>
    <row r="7254" spans="1:25" x14ac:dyDescent="0.25">
      <c r="A7254">
        <v>-111.978522</v>
      </c>
      <c r="B7254">
        <v>33.079331770000003</v>
      </c>
      <c r="C7254" t="s">
        <v>563</v>
      </c>
      <c r="D7254" t="s">
        <v>562</v>
      </c>
      <c r="E7254" t="s">
        <v>561</v>
      </c>
      <c r="F7254">
        <v>4732</v>
      </c>
      <c r="G7254">
        <v>360</v>
      </c>
      <c r="H7254">
        <v>13.333</v>
      </c>
      <c r="I7254">
        <v>2.8220000000000001</v>
      </c>
      <c r="J7254">
        <v>1</v>
      </c>
      <c r="K7254">
        <v>1172.3920000000001</v>
      </c>
      <c r="L7254" t="s">
        <v>560</v>
      </c>
      <c r="M7254" t="s">
        <v>559</v>
      </c>
      <c r="N7254" s="8">
        <v>43412</v>
      </c>
      <c r="O7254">
        <v>0</v>
      </c>
      <c r="P7254">
        <v>0</v>
      </c>
      <c r="Q7254">
        <v>9125.5930000000008</v>
      </c>
      <c r="R7254">
        <v>968.59</v>
      </c>
      <c r="S7254">
        <v>2.0179999999999998</v>
      </c>
      <c r="T7254">
        <v>33</v>
      </c>
      <c r="U7254">
        <v>2935.1210000000001</v>
      </c>
      <c r="V7254">
        <v>20</v>
      </c>
      <c r="W7254">
        <v>1.9239999999999999</v>
      </c>
      <c r="X7254">
        <v>3.109</v>
      </c>
      <c r="Y7254" s="8">
        <v>43412</v>
      </c>
    </row>
    <row r="7255" spans="1:25" x14ac:dyDescent="0.25">
      <c r="A7255">
        <v>-111.97852217000001</v>
      </c>
      <c r="B7255">
        <v>33.079339779999998</v>
      </c>
      <c r="C7255" t="s">
        <v>563</v>
      </c>
      <c r="D7255" t="s">
        <v>562</v>
      </c>
      <c r="E7255" t="s">
        <v>561</v>
      </c>
      <c r="F7255">
        <v>4733</v>
      </c>
      <c r="G7255">
        <v>1</v>
      </c>
      <c r="H7255">
        <v>13.333</v>
      </c>
      <c r="I7255">
        <v>2.9860000000000002</v>
      </c>
      <c r="J7255">
        <v>1</v>
      </c>
      <c r="K7255">
        <v>1172.4110000000001</v>
      </c>
      <c r="L7255" t="s">
        <v>560</v>
      </c>
      <c r="M7255" t="s">
        <v>559</v>
      </c>
      <c r="N7255" s="8">
        <v>43412</v>
      </c>
      <c r="O7255">
        <v>0</v>
      </c>
      <c r="P7255">
        <v>0</v>
      </c>
      <c r="Q7255">
        <v>11418.2</v>
      </c>
      <c r="R7255">
        <v>1145.338</v>
      </c>
      <c r="S7255">
        <v>2.3860000000000001</v>
      </c>
      <c r="T7255">
        <v>33</v>
      </c>
      <c r="U7255">
        <v>3470.72</v>
      </c>
      <c r="V7255">
        <v>20</v>
      </c>
      <c r="W7255">
        <v>2.036</v>
      </c>
      <c r="X7255">
        <v>3.29</v>
      </c>
      <c r="Y7255" s="8">
        <v>43412</v>
      </c>
    </row>
    <row r="7256" spans="1:25" x14ac:dyDescent="0.25">
      <c r="A7256">
        <v>-111.97852166</v>
      </c>
      <c r="B7256">
        <v>33.079347779999999</v>
      </c>
      <c r="C7256" t="s">
        <v>563</v>
      </c>
      <c r="D7256" t="s">
        <v>562</v>
      </c>
      <c r="E7256" t="s">
        <v>561</v>
      </c>
      <c r="F7256">
        <v>4734</v>
      </c>
      <c r="G7256">
        <v>358</v>
      </c>
      <c r="H7256">
        <v>13.333</v>
      </c>
      <c r="I7256">
        <v>2.8540000000000001</v>
      </c>
      <c r="J7256">
        <v>1</v>
      </c>
      <c r="K7256">
        <v>1172.3879999999999</v>
      </c>
      <c r="L7256" t="s">
        <v>560</v>
      </c>
      <c r="M7256" t="s">
        <v>559</v>
      </c>
      <c r="N7256" s="8">
        <v>43412</v>
      </c>
      <c r="O7256">
        <v>0</v>
      </c>
      <c r="P7256">
        <v>0</v>
      </c>
      <c r="Q7256">
        <v>12513.361000000001</v>
      </c>
      <c r="R7256">
        <v>1312.9010000000001</v>
      </c>
      <c r="S7256">
        <v>2.7349999999999999</v>
      </c>
      <c r="T7256">
        <v>33</v>
      </c>
      <c r="U7256">
        <v>3978.4879999999998</v>
      </c>
      <c r="V7256">
        <v>20</v>
      </c>
      <c r="W7256">
        <v>1.946</v>
      </c>
      <c r="X7256">
        <v>3.145</v>
      </c>
      <c r="Y7256" s="8">
        <v>43412</v>
      </c>
    </row>
    <row r="7257" spans="1:25" x14ac:dyDescent="0.25">
      <c r="A7257">
        <v>-111.97852268</v>
      </c>
      <c r="B7257">
        <v>33.079355790000001</v>
      </c>
      <c r="C7257" t="s">
        <v>563</v>
      </c>
      <c r="D7257" t="s">
        <v>562</v>
      </c>
      <c r="E7257" t="s">
        <v>561</v>
      </c>
      <c r="F7257">
        <v>4735</v>
      </c>
      <c r="G7257">
        <v>4</v>
      </c>
      <c r="H7257">
        <v>13.333</v>
      </c>
      <c r="I7257">
        <v>2.887</v>
      </c>
      <c r="J7257">
        <v>1</v>
      </c>
      <c r="K7257">
        <v>1172.395</v>
      </c>
      <c r="L7257" t="s">
        <v>560</v>
      </c>
      <c r="M7257" t="s">
        <v>559</v>
      </c>
      <c r="N7257" s="8">
        <v>43412</v>
      </c>
      <c r="O7257">
        <v>0</v>
      </c>
      <c r="P7257">
        <v>0</v>
      </c>
      <c r="Q7257">
        <v>12645.388000000001</v>
      </c>
      <c r="R7257">
        <v>1311.6769999999999</v>
      </c>
      <c r="S7257">
        <v>2.7330000000000001</v>
      </c>
      <c r="T7257">
        <v>33</v>
      </c>
      <c r="U7257">
        <v>3974.7779999999998</v>
      </c>
      <c r="V7257">
        <v>20</v>
      </c>
      <c r="W7257">
        <v>1.9690000000000001</v>
      </c>
      <c r="X7257">
        <v>3.181</v>
      </c>
      <c r="Y7257" s="8">
        <v>43412</v>
      </c>
    </row>
    <row r="7258" spans="1:25" x14ac:dyDescent="0.25">
      <c r="A7258">
        <v>-111.97852114</v>
      </c>
      <c r="B7258">
        <v>33.079362809999999</v>
      </c>
      <c r="C7258" t="s">
        <v>563</v>
      </c>
      <c r="D7258" t="s">
        <v>562</v>
      </c>
      <c r="E7258" t="s">
        <v>561</v>
      </c>
      <c r="F7258">
        <v>4736</v>
      </c>
      <c r="G7258">
        <v>355</v>
      </c>
      <c r="H7258">
        <v>13.333</v>
      </c>
      <c r="I7258">
        <v>2.657</v>
      </c>
      <c r="J7258">
        <v>1</v>
      </c>
      <c r="K7258">
        <v>1172.441</v>
      </c>
      <c r="L7258" t="s">
        <v>560</v>
      </c>
      <c r="M7258" t="s">
        <v>559</v>
      </c>
      <c r="N7258" s="8">
        <v>43412</v>
      </c>
      <c r="O7258">
        <v>0</v>
      </c>
      <c r="P7258">
        <v>0</v>
      </c>
      <c r="Q7258">
        <v>11271.245000000001</v>
      </c>
      <c r="R7258">
        <v>1270.1769999999999</v>
      </c>
      <c r="S7258">
        <v>2.6459999999999999</v>
      </c>
      <c r="T7258">
        <v>33</v>
      </c>
      <c r="U7258">
        <v>3849.02</v>
      </c>
      <c r="V7258">
        <v>20</v>
      </c>
      <c r="W7258">
        <v>1.8120000000000001</v>
      </c>
      <c r="X7258">
        <v>2.9279999999999999</v>
      </c>
      <c r="Y7258" s="8">
        <v>43412</v>
      </c>
    </row>
    <row r="7259" spans="1:25" x14ac:dyDescent="0.25">
      <c r="A7259">
        <v>-111.97852303000001</v>
      </c>
      <c r="B7259">
        <v>33.079370820000001</v>
      </c>
      <c r="C7259" t="s">
        <v>563</v>
      </c>
      <c r="D7259" t="s">
        <v>562</v>
      </c>
      <c r="E7259" t="s">
        <v>561</v>
      </c>
      <c r="F7259">
        <v>4737</v>
      </c>
      <c r="G7259">
        <v>6</v>
      </c>
      <c r="H7259">
        <v>13.333</v>
      </c>
      <c r="I7259">
        <v>2.887</v>
      </c>
      <c r="J7259">
        <v>1</v>
      </c>
      <c r="K7259">
        <v>1172.4179999999999</v>
      </c>
      <c r="L7259" t="s">
        <v>560</v>
      </c>
      <c r="M7259" t="s">
        <v>559</v>
      </c>
      <c r="N7259" s="8">
        <v>43412</v>
      </c>
      <c r="O7259">
        <v>0</v>
      </c>
      <c r="P7259">
        <v>0</v>
      </c>
      <c r="Q7259">
        <v>10758.999</v>
      </c>
      <c r="R7259">
        <v>1116.0060000000001</v>
      </c>
      <c r="S7259">
        <v>2.3250000000000002</v>
      </c>
      <c r="T7259">
        <v>33</v>
      </c>
      <c r="U7259">
        <v>3381.8359999999998</v>
      </c>
      <c r="V7259">
        <v>20</v>
      </c>
      <c r="W7259">
        <v>1.9690000000000001</v>
      </c>
      <c r="X7259">
        <v>3.181</v>
      </c>
      <c r="Y7259" s="8">
        <v>43412</v>
      </c>
    </row>
    <row r="7260" spans="1:25" x14ac:dyDescent="0.25">
      <c r="A7260">
        <v>-111.97852166</v>
      </c>
      <c r="B7260">
        <v>33.079378779999999</v>
      </c>
      <c r="C7260" t="s">
        <v>563</v>
      </c>
      <c r="D7260" t="s">
        <v>562</v>
      </c>
      <c r="E7260" t="s">
        <v>561</v>
      </c>
      <c r="F7260">
        <v>4738</v>
      </c>
      <c r="G7260">
        <v>358</v>
      </c>
      <c r="H7260">
        <v>13.333</v>
      </c>
      <c r="I7260">
        <v>2.7229999999999999</v>
      </c>
      <c r="J7260">
        <v>1</v>
      </c>
      <c r="K7260">
        <v>1172.4079999999999</v>
      </c>
      <c r="L7260" t="s">
        <v>560</v>
      </c>
      <c r="M7260" t="s">
        <v>559</v>
      </c>
      <c r="N7260" s="8">
        <v>43412</v>
      </c>
      <c r="O7260">
        <v>0</v>
      </c>
      <c r="P7260">
        <v>0</v>
      </c>
      <c r="Q7260">
        <v>12543.38</v>
      </c>
      <c r="R7260">
        <v>1379.4749999999999</v>
      </c>
      <c r="S7260">
        <v>2.8740000000000001</v>
      </c>
      <c r="T7260">
        <v>33</v>
      </c>
      <c r="U7260">
        <v>4180.2259999999997</v>
      </c>
      <c r="V7260">
        <v>20</v>
      </c>
      <c r="W7260">
        <v>1.857</v>
      </c>
      <c r="X7260">
        <v>3.0009999999999999</v>
      </c>
      <c r="Y7260" s="8">
        <v>43412</v>
      </c>
    </row>
    <row r="7261" spans="1:25" x14ac:dyDescent="0.25">
      <c r="A7261">
        <v>-111.978522</v>
      </c>
      <c r="B7261">
        <v>33.079386769999999</v>
      </c>
      <c r="C7261" t="s">
        <v>563</v>
      </c>
      <c r="D7261" t="s">
        <v>562</v>
      </c>
      <c r="E7261" t="s">
        <v>561</v>
      </c>
      <c r="F7261">
        <v>4739</v>
      </c>
      <c r="G7261">
        <v>360</v>
      </c>
      <c r="H7261">
        <v>13.333</v>
      </c>
      <c r="I7261">
        <v>2.9860000000000002</v>
      </c>
      <c r="J7261">
        <v>1</v>
      </c>
      <c r="K7261">
        <v>1172.385</v>
      </c>
      <c r="L7261" t="s">
        <v>560</v>
      </c>
      <c r="M7261" t="s">
        <v>559</v>
      </c>
      <c r="N7261" s="8">
        <v>43412</v>
      </c>
      <c r="O7261">
        <v>0</v>
      </c>
      <c r="P7261">
        <v>0</v>
      </c>
      <c r="Q7261">
        <v>12202.598</v>
      </c>
      <c r="R7261">
        <v>1224.019</v>
      </c>
      <c r="S7261">
        <v>2.5499999999999998</v>
      </c>
      <c r="T7261">
        <v>33</v>
      </c>
      <c r="U7261">
        <v>3709.1489999999999</v>
      </c>
      <c r="V7261">
        <v>20</v>
      </c>
      <c r="W7261">
        <v>2.036</v>
      </c>
      <c r="X7261">
        <v>3.29</v>
      </c>
      <c r="Y7261" s="8">
        <v>43412</v>
      </c>
    </row>
    <row r="7262" spans="1:25" x14ac:dyDescent="0.25">
      <c r="A7262">
        <v>-111.97852217000001</v>
      </c>
      <c r="B7262">
        <v>33.079393779999997</v>
      </c>
      <c r="C7262" t="s">
        <v>563</v>
      </c>
      <c r="D7262" t="s">
        <v>562</v>
      </c>
      <c r="E7262" t="s">
        <v>561</v>
      </c>
      <c r="F7262">
        <v>4740</v>
      </c>
      <c r="G7262">
        <v>1</v>
      </c>
      <c r="H7262">
        <v>13.333</v>
      </c>
      <c r="I7262">
        <v>2.7559999999999998</v>
      </c>
      <c r="J7262">
        <v>1</v>
      </c>
      <c r="K7262">
        <v>1172.405</v>
      </c>
      <c r="L7262" t="s">
        <v>560</v>
      </c>
      <c r="M7262" t="s">
        <v>559</v>
      </c>
      <c r="N7262" s="8">
        <v>43412</v>
      </c>
      <c r="O7262">
        <v>0</v>
      </c>
      <c r="P7262">
        <v>0</v>
      </c>
      <c r="Q7262">
        <v>10469.441999999999</v>
      </c>
      <c r="R7262">
        <v>1137.684</v>
      </c>
      <c r="S7262">
        <v>2.37</v>
      </c>
      <c r="T7262">
        <v>33</v>
      </c>
      <c r="U7262">
        <v>3447.5259999999998</v>
      </c>
      <c r="V7262">
        <v>20</v>
      </c>
      <c r="W7262">
        <v>1.879</v>
      </c>
      <c r="X7262">
        <v>3.0369999999999999</v>
      </c>
      <c r="Y7262" s="8">
        <v>43412</v>
      </c>
    </row>
    <row r="7263" spans="1:25" x14ac:dyDescent="0.25">
      <c r="A7263">
        <v>-111.978522</v>
      </c>
      <c r="B7263">
        <v>33.079401769999997</v>
      </c>
      <c r="C7263" t="s">
        <v>563</v>
      </c>
      <c r="D7263" t="s">
        <v>562</v>
      </c>
      <c r="E7263" t="s">
        <v>561</v>
      </c>
      <c r="F7263">
        <v>4741</v>
      </c>
      <c r="G7263">
        <v>0</v>
      </c>
      <c r="H7263">
        <v>13.333</v>
      </c>
      <c r="I7263">
        <v>2.7890000000000001</v>
      </c>
      <c r="J7263">
        <v>1</v>
      </c>
      <c r="K7263">
        <v>1172.4280000000001</v>
      </c>
      <c r="L7263" t="s">
        <v>560</v>
      </c>
      <c r="M7263" t="s">
        <v>559</v>
      </c>
      <c r="N7263" s="8">
        <v>43412</v>
      </c>
      <c r="O7263">
        <v>0</v>
      </c>
      <c r="P7263">
        <v>0</v>
      </c>
      <c r="Q7263">
        <v>11060.673000000001</v>
      </c>
      <c r="R7263">
        <v>1187.7909999999999</v>
      </c>
      <c r="S7263">
        <v>2.4750000000000001</v>
      </c>
      <c r="T7263">
        <v>33</v>
      </c>
      <c r="U7263">
        <v>3599.366</v>
      </c>
      <c r="V7263">
        <v>20</v>
      </c>
      <c r="W7263">
        <v>1.901</v>
      </c>
      <c r="X7263">
        <v>3.073</v>
      </c>
      <c r="Y7263" s="8">
        <v>43412</v>
      </c>
    </row>
    <row r="7264" spans="1:25" x14ac:dyDescent="0.25">
      <c r="A7264">
        <v>-111.97852149000001</v>
      </c>
      <c r="B7264">
        <v>33.07940979</v>
      </c>
      <c r="C7264" t="s">
        <v>563</v>
      </c>
      <c r="D7264" t="s">
        <v>562</v>
      </c>
      <c r="E7264" t="s">
        <v>561</v>
      </c>
      <c r="F7264">
        <v>4742</v>
      </c>
      <c r="G7264">
        <v>357</v>
      </c>
      <c r="H7264">
        <v>13.333</v>
      </c>
      <c r="I7264">
        <v>3.0179999999999998</v>
      </c>
      <c r="J7264">
        <v>1</v>
      </c>
      <c r="K7264">
        <v>1172.402</v>
      </c>
      <c r="L7264" t="s">
        <v>560</v>
      </c>
      <c r="M7264" t="s">
        <v>559</v>
      </c>
      <c r="N7264" s="8">
        <v>43412</v>
      </c>
      <c r="O7264">
        <v>0</v>
      </c>
      <c r="P7264">
        <v>0</v>
      </c>
      <c r="Q7264">
        <v>11278.184999999999</v>
      </c>
      <c r="R7264">
        <v>1118.9960000000001</v>
      </c>
      <c r="S7264">
        <v>2.331</v>
      </c>
      <c r="T7264">
        <v>33</v>
      </c>
      <c r="U7264">
        <v>3390.8980000000001</v>
      </c>
      <c r="V7264">
        <v>20</v>
      </c>
      <c r="W7264">
        <v>2.0579999999999998</v>
      </c>
      <c r="X7264">
        <v>3.3260000000000001</v>
      </c>
      <c r="Y7264" s="8">
        <v>43412</v>
      </c>
    </row>
    <row r="7265" spans="1:25" x14ac:dyDescent="0.25">
      <c r="A7265">
        <v>-111.97852268</v>
      </c>
      <c r="B7265">
        <v>33.079416790000003</v>
      </c>
      <c r="C7265" t="s">
        <v>563</v>
      </c>
      <c r="D7265" t="s">
        <v>562</v>
      </c>
      <c r="E7265" t="s">
        <v>561</v>
      </c>
      <c r="F7265">
        <v>4743</v>
      </c>
      <c r="G7265">
        <v>4</v>
      </c>
      <c r="H7265">
        <v>13.333</v>
      </c>
      <c r="I7265">
        <v>2.7229999999999999</v>
      </c>
      <c r="J7265">
        <v>1</v>
      </c>
      <c r="K7265">
        <v>1172.4670000000001</v>
      </c>
      <c r="L7265" t="s">
        <v>560</v>
      </c>
      <c r="M7265" t="s">
        <v>559</v>
      </c>
      <c r="N7265" s="8">
        <v>43412</v>
      </c>
      <c r="O7265">
        <v>0</v>
      </c>
      <c r="P7265">
        <v>0</v>
      </c>
      <c r="Q7265">
        <v>11475.703</v>
      </c>
      <c r="R7265">
        <v>1262.056</v>
      </c>
      <c r="S7265">
        <v>2.629</v>
      </c>
      <c r="T7265">
        <v>33</v>
      </c>
      <c r="U7265">
        <v>3824.4110000000001</v>
      </c>
      <c r="V7265">
        <v>20</v>
      </c>
      <c r="W7265">
        <v>1.857</v>
      </c>
      <c r="X7265">
        <v>3.0009999999999999</v>
      </c>
      <c r="Y7265" s="8">
        <v>43412</v>
      </c>
    </row>
    <row r="7266" spans="1:25" x14ac:dyDescent="0.25">
      <c r="A7266">
        <v>-111.97852268</v>
      </c>
      <c r="B7266">
        <v>33.079424789999997</v>
      </c>
      <c r="C7266" t="s">
        <v>563</v>
      </c>
      <c r="D7266" t="s">
        <v>562</v>
      </c>
      <c r="E7266" t="s">
        <v>561</v>
      </c>
      <c r="F7266">
        <v>4744</v>
      </c>
      <c r="G7266">
        <v>4</v>
      </c>
      <c r="H7266">
        <v>13.333</v>
      </c>
      <c r="I7266">
        <v>2.7229999999999999</v>
      </c>
      <c r="J7266">
        <v>1</v>
      </c>
      <c r="K7266">
        <v>1172.415</v>
      </c>
      <c r="L7266" t="s">
        <v>560</v>
      </c>
      <c r="M7266" t="s">
        <v>559</v>
      </c>
      <c r="N7266" s="8">
        <v>43412</v>
      </c>
      <c r="O7266">
        <v>0</v>
      </c>
      <c r="P7266">
        <v>0</v>
      </c>
      <c r="Q7266">
        <v>11779.912</v>
      </c>
      <c r="R7266">
        <v>1295.511</v>
      </c>
      <c r="S7266">
        <v>2.6989999999999998</v>
      </c>
      <c r="T7266">
        <v>33</v>
      </c>
      <c r="U7266">
        <v>3925.7919999999999</v>
      </c>
      <c r="V7266">
        <v>20</v>
      </c>
      <c r="W7266">
        <v>1.857</v>
      </c>
      <c r="X7266">
        <v>3.0009999999999999</v>
      </c>
      <c r="Y7266" s="8">
        <v>43412</v>
      </c>
    </row>
    <row r="7267" spans="1:25" x14ac:dyDescent="0.25">
      <c r="A7267">
        <v>-111.97852217000001</v>
      </c>
      <c r="B7267">
        <v>33.079432779999998</v>
      </c>
      <c r="C7267" t="s">
        <v>563</v>
      </c>
      <c r="D7267" t="s">
        <v>562</v>
      </c>
      <c r="E7267" t="s">
        <v>561</v>
      </c>
      <c r="F7267">
        <v>4745</v>
      </c>
      <c r="G7267">
        <v>1</v>
      </c>
      <c r="H7267">
        <v>13.333</v>
      </c>
      <c r="I7267">
        <v>2.8220000000000001</v>
      </c>
      <c r="J7267">
        <v>1</v>
      </c>
      <c r="K7267">
        <v>1172.3389999999999</v>
      </c>
      <c r="L7267" t="s">
        <v>560</v>
      </c>
      <c r="M7267" t="s">
        <v>559</v>
      </c>
      <c r="N7267" s="8">
        <v>43412</v>
      </c>
      <c r="O7267">
        <v>0</v>
      </c>
      <c r="P7267">
        <v>0</v>
      </c>
      <c r="Q7267">
        <v>14266.071</v>
      </c>
      <c r="R7267">
        <v>1514.2</v>
      </c>
      <c r="S7267">
        <v>3.1549999999999998</v>
      </c>
      <c r="T7267">
        <v>33</v>
      </c>
      <c r="U7267">
        <v>4588.4840000000004</v>
      </c>
      <c r="V7267">
        <v>20</v>
      </c>
      <c r="W7267">
        <v>1.9239999999999999</v>
      </c>
      <c r="X7267">
        <v>3.109</v>
      </c>
      <c r="Y7267" s="8">
        <v>43412</v>
      </c>
    </row>
    <row r="7268" spans="1:25" x14ac:dyDescent="0.25">
      <c r="A7268">
        <v>-111.97852149000001</v>
      </c>
      <c r="B7268">
        <v>33.079439790000002</v>
      </c>
      <c r="C7268" t="s">
        <v>563</v>
      </c>
      <c r="D7268" t="s">
        <v>562</v>
      </c>
      <c r="E7268" t="s">
        <v>561</v>
      </c>
      <c r="F7268">
        <v>4746</v>
      </c>
      <c r="G7268">
        <v>357</v>
      </c>
      <c r="H7268">
        <v>13.333</v>
      </c>
      <c r="I7268">
        <v>2.8220000000000001</v>
      </c>
      <c r="J7268">
        <v>1</v>
      </c>
      <c r="K7268">
        <v>1172.405</v>
      </c>
      <c r="L7268" t="s">
        <v>560</v>
      </c>
      <c r="M7268" t="s">
        <v>559</v>
      </c>
      <c r="N7268" s="8">
        <v>43412</v>
      </c>
      <c r="O7268">
        <v>0</v>
      </c>
      <c r="P7268">
        <v>0</v>
      </c>
      <c r="Q7268">
        <v>13366.72</v>
      </c>
      <c r="R7268">
        <v>1418.7429999999999</v>
      </c>
      <c r="S7268">
        <v>2.956</v>
      </c>
      <c r="T7268">
        <v>33</v>
      </c>
      <c r="U7268">
        <v>4299.2209999999995</v>
      </c>
      <c r="V7268">
        <v>20</v>
      </c>
      <c r="W7268">
        <v>1.9239999999999999</v>
      </c>
      <c r="X7268">
        <v>3.109</v>
      </c>
      <c r="Y7268" s="8">
        <v>43412</v>
      </c>
    </row>
    <row r="7269" spans="1:25" x14ac:dyDescent="0.25">
      <c r="A7269">
        <v>-111.97852268</v>
      </c>
      <c r="B7269">
        <v>33.079447790000003</v>
      </c>
      <c r="C7269" t="s">
        <v>563</v>
      </c>
      <c r="D7269" t="s">
        <v>562</v>
      </c>
      <c r="E7269" t="s">
        <v>561</v>
      </c>
      <c r="F7269">
        <v>4747</v>
      </c>
      <c r="G7269">
        <v>4</v>
      </c>
      <c r="H7269">
        <v>13.333</v>
      </c>
      <c r="I7269">
        <v>2.9860000000000002</v>
      </c>
      <c r="J7269">
        <v>1</v>
      </c>
      <c r="K7269">
        <v>1172.415</v>
      </c>
      <c r="L7269" t="s">
        <v>560</v>
      </c>
      <c r="M7269" t="s">
        <v>559</v>
      </c>
      <c r="N7269" s="8">
        <v>43412</v>
      </c>
      <c r="O7269">
        <v>0</v>
      </c>
      <c r="P7269">
        <v>0</v>
      </c>
      <c r="Q7269">
        <v>14396.832</v>
      </c>
      <c r="R7269">
        <v>1444.1179999999999</v>
      </c>
      <c r="S7269">
        <v>3.0089999999999999</v>
      </c>
      <c r="T7269">
        <v>33</v>
      </c>
      <c r="U7269">
        <v>4376.116</v>
      </c>
      <c r="V7269">
        <v>20</v>
      </c>
      <c r="W7269">
        <v>2.036</v>
      </c>
      <c r="X7269">
        <v>3.29</v>
      </c>
      <c r="Y7269" s="8">
        <v>43412</v>
      </c>
    </row>
    <row r="7270" spans="1:25" x14ac:dyDescent="0.25">
      <c r="A7270">
        <v>-111.97852166</v>
      </c>
      <c r="B7270">
        <v>33.079455780000004</v>
      </c>
      <c r="C7270" t="s">
        <v>563</v>
      </c>
      <c r="D7270" t="s">
        <v>562</v>
      </c>
      <c r="E7270" t="s">
        <v>561</v>
      </c>
      <c r="F7270">
        <v>4748</v>
      </c>
      <c r="G7270">
        <v>358</v>
      </c>
      <c r="H7270">
        <v>13.333</v>
      </c>
      <c r="I7270">
        <v>2.7229999999999999</v>
      </c>
      <c r="J7270">
        <v>1</v>
      </c>
      <c r="K7270">
        <v>1172.415</v>
      </c>
      <c r="L7270" t="s">
        <v>560</v>
      </c>
      <c r="M7270" t="s">
        <v>559</v>
      </c>
      <c r="N7270" s="8">
        <v>43412</v>
      </c>
      <c r="O7270">
        <v>0</v>
      </c>
      <c r="P7270">
        <v>0</v>
      </c>
      <c r="Q7270">
        <v>12845.11</v>
      </c>
      <c r="R7270">
        <v>1412.6579999999999</v>
      </c>
      <c r="S7270">
        <v>2.9430000000000001</v>
      </c>
      <c r="T7270">
        <v>33</v>
      </c>
      <c r="U7270">
        <v>4280.7809999999999</v>
      </c>
      <c r="V7270">
        <v>20</v>
      </c>
      <c r="W7270">
        <v>1.857</v>
      </c>
      <c r="X7270">
        <v>3.0009999999999999</v>
      </c>
      <c r="Y7270" s="8">
        <v>43412</v>
      </c>
    </row>
    <row r="7271" spans="1:25" x14ac:dyDescent="0.25">
      <c r="A7271">
        <v>-111.97852251</v>
      </c>
      <c r="B7271">
        <v>33.079462790000001</v>
      </c>
      <c r="C7271" t="s">
        <v>563</v>
      </c>
      <c r="D7271" t="s">
        <v>562</v>
      </c>
      <c r="E7271" t="s">
        <v>561</v>
      </c>
      <c r="F7271">
        <v>4749</v>
      </c>
      <c r="G7271">
        <v>3</v>
      </c>
      <c r="H7271">
        <v>13.333</v>
      </c>
      <c r="I7271">
        <v>2.887</v>
      </c>
      <c r="J7271">
        <v>1</v>
      </c>
      <c r="K7271">
        <v>1172.431</v>
      </c>
      <c r="L7271" t="s">
        <v>560</v>
      </c>
      <c r="M7271" t="s">
        <v>559</v>
      </c>
      <c r="N7271" s="8">
        <v>43412</v>
      </c>
      <c r="O7271">
        <v>0</v>
      </c>
      <c r="P7271">
        <v>0</v>
      </c>
      <c r="Q7271">
        <v>12510.111000000001</v>
      </c>
      <c r="R7271">
        <v>1297.645</v>
      </c>
      <c r="S7271">
        <v>2.7029999999999998</v>
      </c>
      <c r="T7271">
        <v>33</v>
      </c>
      <c r="U7271">
        <v>3932.2559999999999</v>
      </c>
      <c r="V7271">
        <v>20</v>
      </c>
      <c r="W7271">
        <v>1.9690000000000001</v>
      </c>
      <c r="X7271">
        <v>3.181</v>
      </c>
      <c r="Y7271" s="8">
        <v>43412</v>
      </c>
    </row>
    <row r="7272" spans="1:25" x14ac:dyDescent="0.25">
      <c r="A7272">
        <v>-111.97852013000001</v>
      </c>
      <c r="B7272">
        <v>33.079470929999999</v>
      </c>
      <c r="C7272" t="s">
        <v>563</v>
      </c>
      <c r="D7272" t="s">
        <v>562</v>
      </c>
      <c r="E7272" t="s">
        <v>561</v>
      </c>
      <c r="F7272">
        <v>4750</v>
      </c>
      <c r="G7272">
        <v>349</v>
      </c>
      <c r="H7272">
        <v>13.333</v>
      </c>
      <c r="I7272">
        <v>2.7890000000000001</v>
      </c>
      <c r="J7272">
        <v>1</v>
      </c>
      <c r="K7272">
        <v>1172.3520000000001</v>
      </c>
      <c r="L7272" t="s">
        <v>560</v>
      </c>
      <c r="M7272" t="s">
        <v>559</v>
      </c>
      <c r="N7272" s="8">
        <v>43412</v>
      </c>
      <c r="O7272">
        <v>0</v>
      </c>
      <c r="P7272">
        <v>0</v>
      </c>
      <c r="Q7272">
        <v>11518.776</v>
      </c>
      <c r="R7272">
        <v>1236.9860000000001</v>
      </c>
      <c r="S7272">
        <v>2.577</v>
      </c>
      <c r="T7272">
        <v>33</v>
      </c>
      <c r="U7272">
        <v>3748.442</v>
      </c>
      <c r="V7272">
        <v>20</v>
      </c>
      <c r="W7272">
        <v>1.901</v>
      </c>
      <c r="X7272">
        <v>3.073</v>
      </c>
      <c r="Y7272" s="8">
        <v>43412</v>
      </c>
    </row>
    <row r="7273" spans="1:25" x14ac:dyDescent="0.25">
      <c r="A7273">
        <v>-111.97852268</v>
      </c>
      <c r="B7273">
        <v>33.079478790000003</v>
      </c>
      <c r="C7273" t="s">
        <v>563</v>
      </c>
      <c r="D7273" t="s">
        <v>562</v>
      </c>
      <c r="E7273" t="s">
        <v>561</v>
      </c>
      <c r="F7273">
        <v>4751</v>
      </c>
      <c r="G7273">
        <v>4</v>
      </c>
      <c r="H7273">
        <v>13.333</v>
      </c>
      <c r="I7273">
        <v>2.7229999999999999</v>
      </c>
      <c r="J7273">
        <v>1</v>
      </c>
      <c r="K7273">
        <v>1172.3789999999999</v>
      </c>
      <c r="L7273" t="s">
        <v>560</v>
      </c>
      <c r="M7273" t="s">
        <v>559</v>
      </c>
      <c r="N7273" s="8">
        <v>43412</v>
      </c>
      <c r="O7273">
        <v>0</v>
      </c>
      <c r="P7273">
        <v>0</v>
      </c>
      <c r="Q7273">
        <v>11319.11</v>
      </c>
      <c r="R7273">
        <v>1244.8340000000001</v>
      </c>
      <c r="S7273">
        <v>2.593</v>
      </c>
      <c r="T7273">
        <v>33</v>
      </c>
      <c r="U7273">
        <v>3772.2240000000002</v>
      </c>
      <c r="V7273">
        <v>20</v>
      </c>
      <c r="W7273">
        <v>1.857</v>
      </c>
      <c r="X7273">
        <v>3.0009999999999999</v>
      </c>
      <c r="Y7273" s="8">
        <v>43412</v>
      </c>
    </row>
    <row r="7274" spans="1:25" x14ac:dyDescent="0.25">
      <c r="A7274">
        <v>-111.978522</v>
      </c>
      <c r="B7274">
        <v>33.079485769999998</v>
      </c>
      <c r="C7274" t="s">
        <v>563</v>
      </c>
      <c r="D7274" t="s">
        <v>562</v>
      </c>
      <c r="E7274" t="s">
        <v>561</v>
      </c>
      <c r="F7274">
        <v>4752</v>
      </c>
      <c r="G7274">
        <v>0</v>
      </c>
      <c r="H7274">
        <v>13.333</v>
      </c>
      <c r="I7274">
        <v>2.657</v>
      </c>
      <c r="J7274">
        <v>1</v>
      </c>
      <c r="K7274">
        <v>1172.375</v>
      </c>
      <c r="L7274" t="s">
        <v>560</v>
      </c>
      <c r="M7274" t="s">
        <v>559</v>
      </c>
      <c r="N7274" s="8">
        <v>43412</v>
      </c>
      <c r="O7274">
        <v>0</v>
      </c>
      <c r="P7274">
        <v>0</v>
      </c>
      <c r="Q7274">
        <v>10903.529</v>
      </c>
      <c r="R7274">
        <v>1228.7380000000001</v>
      </c>
      <c r="S7274">
        <v>2.56</v>
      </c>
      <c r="T7274">
        <v>33</v>
      </c>
      <c r="U7274">
        <v>3723.4490000000001</v>
      </c>
      <c r="V7274">
        <v>20</v>
      </c>
      <c r="W7274">
        <v>1.8120000000000001</v>
      </c>
      <c r="X7274">
        <v>2.9279999999999999</v>
      </c>
      <c r="Y7274" s="8">
        <v>43412</v>
      </c>
    </row>
    <row r="7275" spans="1:25" x14ac:dyDescent="0.25">
      <c r="A7275">
        <v>-111.97852116999999</v>
      </c>
      <c r="B7275">
        <v>33.07949378</v>
      </c>
      <c r="C7275" t="s">
        <v>563</v>
      </c>
      <c r="D7275" t="s">
        <v>562</v>
      </c>
      <c r="E7275" t="s">
        <v>561</v>
      </c>
      <c r="F7275">
        <v>4753</v>
      </c>
      <c r="G7275">
        <v>1</v>
      </c>
      <c r="H7275">
        <v>13.333</v>
      </c>
      <c r="I7275">
        <v>2.8220000000000001</v>
      </c>
      <c r="J7275">
        <v>1</v>
      </c>
      <c r="K7275">
        <v>1172.425</v>
      </c>
      <c r="L7275" t="s">
        <v>560</v>
      </c>
      <c r="M7275" t="s">
        <v>559</v>
      </c>
      <c r="N7275" s="8">
        <v>43412</v>
      </c>
      <c r="O7275">
        <v>0</v>
      </c>
      <c r="P7275">
        <v>0</v>
      </c>
      <c r="Q7275">
        <v>9362.2729999999992</v>
      </c>
      <c r="R7275">
        <v>993.71100000000001</v>
      </c>
      <c r="S7275">
        <v>2.0699999999999998</v>
      </c>
      <c r="T7275">
        <v>33</v>
      </c>
      <c r="U7275">
        <v>3011.2449999999999</v>
      </c>
      <c r="V7275">
        <v>20</v>
      </c>
      <c r="W7275">
        <v>1.9239999999999999</v>
      </c>
      <c r="X7275">
        <v>3.109</v>
      </c>
      <c r="Y7275" s="8">
        <v>43412</v>
      </c>
    </row>
    <row r="7276" spans="1:25" x14ac:dyDescent="0.25">
      <c r="A7276">
        <v>-111.97852116999999</v>
      </c>
      <c r="B7276">
        <v>33.079501780000001</v>
      </c>
      <c r="C7276" t="s">
        <v>563</v>
      </c>
      <c r="D7276" t="s">
        <v>562</v>
      </c>
      <c r="E7276" t="s">
        <v>561</v>
      </c>
      <c r="F7276">
        <v>4754</v>
      </c>
      <c r="G7276">
        <v>1</v>
      </c>
      <c r="H7276">
        <v>13.333</v>
      </c>
      <c r="I7276">
        <v>2.8220000000000001</v>
      </c>
      <c r="J7276">
        <v>1</v>
      </c>
      <c r="K7276">
        <v>1172.4380000000001</v>
      </c>
      <c r="L7276" t="s">
        <v>560</v>
      </c>
      <c r="M7276" t="s">
        <v>559</v>
      </c>
      <c r="N7276" s="8">
        <v>43412</v>
      </c>
      <c r="O7276">
        <v>0</v>
      </c>
      <c r="P7276">
        <v>0</v>
      </c>
      <c r="Q7276">
        <v>8167.8559999999998</v>
      </c>
      <c r="R7276">
        <v>866.93600000000004</v>
      </c>
      <c r="S7276">
        <v>1.806</v>
      </c>
      <c r="T7276">
        <v>33</v>
      </c>
      <c r="U7276">
        <v>2627.078</v>
      </c>
      <c r="V7276">
        <v>20</v>
      </c>
      <c r="W7276">
        <v>1.9239999999999999</v>
      </c>
      <c r="X7276">
        <v>3.109</v>
      </c>
      <c r="Y7276" s="8">
        <v>43412</v>
      </c>
    </row>
    <row r="7277" spans="1:25" x14ac:dyDescent="0.25">
      <c r="A7277">
        <v>-111.978521</v>
      </c>
      <c r="B7277">
        <v>33.079508769999997</v>
      </c>
      <c r="C7277" t="s">
        <v>563</v>
      </c>
      <c r="D7277" t="s">
        <v>562</v>
      </c>
      <c r="E7277" t="s">
        <v>561</v>
      </c>
      <c r="F7277">
        <v>4755</v>
      </c>
      <c r="G7277">
        <v>0</v>
      </c>
      <c r="H7277">
        <v>13.333</v>
      </c>
      <c r="I7277">
        <v>2.9529999999999998</v>
      </c>
      <c r="J7277">
        <v>1</v>
      </c>
      <c r="K7277">
        <v>1172.4639999999999</v>
      </c>
      <c r="L7277" t="s">
        <v>560</v>
      </c>
      <c r="M7277" t="s">
        <v>559</v>
      </c>
      <c r="N7277" s="8">
        <v>43412</v>
      </c>
      <c r="O7277">
        <v>0</v>
      </c>
      <c r="P7277">
        <v>0</v>
      </c>
      <c r="Q7277">
        <v>9155.116</v>
      </c>
      <c r="R7277">
        <v>928.53599999999994</v>
      </c>
      <c r="S7277">
        <v>1.9339999999999999</v>
      </c>
      <c r="T7277">
        <v>33</v>
      </c>
      <c r="U7277">
        <v>2813.7440000000001</v>
      </c>
      <c r="V7277">
        <v>20</v>
      </c>
      <c r="W7277">
        <v>2.0129999999999999</v>
      </c>
      <c r="X7277">
        <v>3.254</v>
      </c>
      <c r="Y7277" s="8">
        <v>43412</v>
      </c>
    </row>
    <row r="7278" spans="1:25" x14ac:dyDescent="0.25">
      <c r="A7278">
        <v>-111.97852134</v>
      </c>
      <c r="B7278">
        <v>33.079516779999999</v>
      </c>
      <c r="C7278" t="s">
        <v>563</v>
      </c>
      <c r="D7278" t="s">
        <v>562</v>
      </c>
      <c r="E7278" t="s">
        <v>561</v>
      </c>
      <c r="F7278">
        <v>4756</v>
      </c>
      <c r="G7278">
        <v>2</v>
      </c>
      <c r="H7278">
        <v>13.333</v>
      </c>
      <c r="I7278">
        <v>2.8220000000000001</v>
      </c>
      <c r="J7278">
        <v>1</v>
      </c>
      <c r="K7278">
        <v>1172.48</v>
      </c>
      <c r="L7278" t="s">
        <v>560</v>
      </c>
      <c r="M7278" t="s">
        <v>559</v>
      </c>
      <c r="N7278" s="8">
        <v>43412</v>
      </c>
      <c r="O7278">
        <v>0</v>
      </c>
      <c r="P7278">
        <v>0</v>
      </c>
      <c r="Q7278">
        <v>9934.3359999999993</v>
      </c>
      <c r="R7278">
        <v>1054.43</v>
      </c>
      <c r="S7278">
        <v>2.1970000000000001</v>
      </c>
      <c r="T7278">
        <v>33</v>
      </c>
      <c r="U7278">
        <v>3195.2420000000002</v>
      </c>
      <c r="V7278">
        <v>20</v>
      </c>
      <c r="W7278">
        <v>1.9239999999999999</v>
      </c>
      <c r="X7278">
        <v>3.109</v>
      </c>
      <c r="Y7278" s="8">
        <v>43412</v>
      </c>
    </row>
    <row r="7279" spans="1:25" x14ac:dyDescent="0.25">
      <c r="A7279">
        <v>-111.97852051</v>
      </c>
      <c r="B7279">
        <v>33.079524790000001</v>
      </c>
      <c r="C7279" t="s">
        <v>563</v>
      </c>
      <c r="D7279" t="s">
        <v>562</v>
      </c>
      <c r="E7279" t="s">
        <v>561</v>
      </c>
      <c r="F7279">
        <v>4757</v>
      </c>
      <c r="G7279">
        <v>3</v>
      </c>
      <c r="H7279">
        <v>13.333</v>
      </c>
      <c r="I7279">
        <v>2.9529999999999998</v>
      </c>
      <c r="J7279">
        <v>1</v>
      </c>
      <c r="K7279">
        <v>1172.4570000000001</v>
      </c>
      <c r="L7279" t="s">
        <v>560</v>
      </c>
      <c r="M7279" t="s">
        <v>559</v>
      </c>
      <c r="N7279" s="8">
        <v>43412</v>
      </c>
      <c r="O7279">
        <v>0</v>
      </c>
      <c r="P7279">
        <v>0</v>
      </c>
      <c r="Q7279">
        <v>9806.11</v>
      </c>
      <c r="R7279">
        <v>994.56100000000004</v>
      </c>
      <c r="S7279">
        <v>2.0720000000000001</v>
      </c>
      <c r="T7279">
        <v>33</v>
      </c>
      <c r="U7279">
        <v>3013.8220000000001</v>
      </c>
      <c r="V7279">
        <v>20</v>
      </c>
      <c r="W7279">
        <v>2.0129999999999999</v>
      </c>
      <c r="X7279">
        <v>3.254</v>
      </c>
      <c r="Y7279" s="8">
        <v>43412</v>
      </c>
    </row>
    <row r="7280" spans="1:25" x14ac:dyDescent="0.25">
      <c r="A7280">
        <v>-111.97852034</v>
      </c>
      <c r="B7280">
        <v>33.079532780000001</v>
      </c>
      <c r="C7280" t="s">
        <v>563</v>
      </c>
      <c r="D7280" t="s">
        <v>562</v>
      </c>
      <c r="E7280" t="s">
        <v>561</v>
      </c>
      <c r="F7280">
        <v>4758</v>
      </c>
      <c r="G7280">
        <v>2</v>
      </c>
      <c r="H7280">
        <v>13.333</v>
      </c>
      <c r="I7280">
        <v>2.8540000000000001</v>
      </c>
      <c r="J7280">
        <v>1</v>
      </c>
      <c r="K7280">
        <v>1172.461</v>
      </c>
      <c r="L7280" t="s">
        <v>560</v>
      </c>
      <c r="M7280" t="s">
        <v>559</v>
      </c>
      <c r="N7280" s="8">
        <v>43412</v>
      </c>
      <c r="O7280">
        <v>0</v>
      </c>
      <c r="P7280">
        <v>0</v>
      </c>
      <c r="Q7280">
        <v>11208.343999999999</v>
      </c>
      <c r="R7280">
        <v>1175.979</v>
      </c>
      <c r="S7280">
        <v>2.4500000000000002</v>
      </c>
      <c r="T7280">
        <v>33</v>
      </c>
      <c r="U7280">
        <v>3563.5720000000001</v>
      </c>
      <c r="V7280">
        <v>20</v>
      </c>
      <c r="W7280">
        <v>1.946</v>
      </c>
      <c r="X7280">
        <v>3.145</v>
      </c>
      <c r="Y7280" s="8">
        <v>43412</v>
      </c>
    </row>
    <row r="7281" spans="1:25" x14ac:dyDescent="0.25">
      <c r="A7281">
        <v>-111.97852034</v>
      </c>
      <c r="B7281">
        <v>33.079539779999998</v>
      </c>
      <c r="C7281" t="s">
        <v>563</v>
      </c>
      <c r="D7281" t="s">
        <v>562</v>
      </c>
      <c r="E7281" t="s">
        <v>561</v>
      </c>
      <c r="F7281">
        <v>4759</v>
      </c>
      <c r="G7281">
        <v>2</v>
      </c>
      <c r="H7281">
        <v>13.333</v>
      </c>
      <c r="I7281">
        <v>2.7559999999999998</v>
      </c>
      <c r="J7281">
        <v>1</v>
      </c>
      <c r="K7281">
        <v>1172.4639999999999</v>
      </c>
      <c r="L7281" t="s">
        <v>560</v>
      </c>
      <c r="M7281" t="s">
        <v>559</v>
      </c>
      <c r="N7281" s="8">
        <v>43412</v>
      </c>
      <c r="O7281">
        <v>0</v>
      </c>
      <c r="P7281">
        <v>0</v>
      </c>
      <c r="Q7281">
        <v>8920.7489999999998</v>
      </c>
      <c r="R7281">
        <v>969.39200000000005</v>
      </c>
      <c r="S7281">
        <v>2.02</v>
      </c>
      <c r="T7281">
        <v>33</v>
      </c>
      <c r="U7281">
        <v>2937.5509999999999</v>
      </c>
      <c r="V7281">
        <v>20</v>
      </c>
      <c r="W7281">
        <v>1.879</v>
      </c>
      <c r="X7281">
        <v>3.0369999999999999</v>
      </c>
      <c r="Y7281" s="8">
        <v>43412</v>
      </c>
    </row>
    <row r="7282" spans="1:25" x14ac:dyDescent="0.25">
      <c r="A7282">
        <v>-111.97852017</v>
      </c>
      <c r="B7282">
        <v>33.079547779999999</v>
      </c>
      <c r="C7282" t="s">
        <v>563</v>
      </c>
      <c r="D7282" t="s">
        <v>562</v>
      </c>
      <c r="E7282" t="s">
        <v>561</v>
      </c>
      <c r="F7282">
        <v>4760</v>
      </c>
      <c r="G7282">
        <v>1</v>
      </c>
      <c r="H7282">
        <v>13.333</v>
      </c>
      <c r="I7282">
        <v>2.7229999999999999</v>
      </c>
      <c r="J7282">
        <v>1</v>
      </c>
      <c r="K7282">
        <v>1172.405</v>
      </c>
      <c r="L7282" t="s">
        <v>560</v>
      </c>
      <c r="M7282" t="s">
        <v>559</v>
      </c>
      <c r="N7282" s="8">
        <v>43412</v>
      </c>
      <c r="O7282">
        <v>0</v>
      </c>
      <c r="P7282">
        <v>0</v>
      </c>
      <c r="Q7282">
        <v>10765.553</v>
      </c>
      <c r="R7282">
        <v>1183.9559999999999</v>
      </c>
      <c r="S7282">
        <v>2.4670000000000001</v>
      </c>
      <c r="T7282">
        <v>33</v>
      </c>
      <c r="U7282">
        <v>3587.7449999999999</v>
      </c>
      <c r="V7282">
        <v>20</v>
      </c>
      <c r="W7282">
        <v>1.857</v>
      </c>
      <c r="X7282">
        <v>3.0009999999999999</v>
      </c>
      <c r="Y7282" s="8">
        <v>43412</v>
      </c>
    </row>
    <row r="7283" spans="1:25" x14ac:dyDescent="0.25">
      <c r="A7283">
        <v>-111.97851932</v>
      </c>
      <c r="B7283">
        <v>33.079555790000001</v>
      </c>
      <c r="C7283" t="s">
        <v>563</v>
      </c>
      <c r="D7283" t="s">
        <v>562</v>
      </c>
      <c r="E7283" t="s">
        <v>561</v>
      </c>
      <c r="F7283">
        <v>4761</v>
      </c>
      <c r="G7283">
        <v>356</v>
      </c>
      <c r="H7283">
        <v>13.333</v>
      </c>
      <c r="I7283">
        <v>2.7559999999999998</v>
      </c>
      <c r="J7283">
        <v>1</v>
      </c>
      <c r="K7283">
        <v>1172.385</v>
      </c>
      <c r="L7283" t="s">
        <v>560</v>
      </c>
      <c r="M7283" t="s">
        <v>559</v>
      </c>
      <c r="N7283" s="8">
        <v>43412</v>
      </c>
      <c r="O7283">
        <v>0</v>
      </c>
      <c r="P7283">
        <v>0</v>
      </c>
      <c r="Q7283">
        <v>12260.047</v>
      </c>
      <c r="R7283">
        <v>1332.2629999999999</v>
      </c>
      <c r="S7283">
        <v>2.7759999999999998</v>
      </c>
      <c r="T7283">
        <v>33</v>
      </c>
      <c r="U7283">
        <v>4037.1619999999998</v>
      </c>
      <c r="V7283">
        <v>20</v>
      </c>
      <c r="W7283">
        <v>1.879</v>
      </c>
      <c r="X7283">
        <v>3.0369999999999999</v>
      </c>
      <c r="Y7283" s="8">
        <v>43412</v>
      </c>
    </row>
    <row r="7284" spans="1:25" x14ac:dyDescent="0.25">
      <c r="A7284">
        <v>-111.97851966</v>
      </c>
      <c r="B7284">
        <v>33.079563780000001</v>
      </c>
      <c r="C7284" t="s">
        <v>563</v>
      </c>
      <c r="D7284" t="s">
        <v>562</v>
      </c>
      <c r="E7284" t="s">
        <v>561</v>
      </c>
      <c r="F7284">
        <v>4762</v>
      </c>
      <c r="G7284">
        <v>358</v>
      </c>
      <c r="H7284">
        <v>13.333</v>
      </c>
      <c r="I7284">
        <v>2.7559999999999998</v>
      </c>
      <c r="J7284">
        <v>1</v>
      </c>
      <c r="K7284">
        <v>1172.365</v>
      </c>
      <c r="L7284" t="s">
        <v>560</v>
      </c>
      <c r="M7284" t="s">
        <v>559</v>
      </c>
      <c r="N7284" s="8">
        <v>43412</v>
      </c>
      <c r="O7284">
        <v>0</v>
      </c>
      <c r="P7284">
        <v>0</v>
      </c>
      <c r="Q7284">
        <v>11792.58</v>
      </c>
      <c r="R7284">
        <v>1281.4649999999999</v>
      </c>
      <c r="S7284">
        <v>2.67</v>
      </c>
      <c r="T7284">
        <v>33</v>
      </c>
      <c r="U7284">
        <v>3883.2280000000001</v>
      </c>
      <c r="V7284">
        <v>20</v>
      </c>
      <c r="W7284">
        <v>1.879</v>
      </c>
      <c r="X7284">
        <v>3.0369999999999999</v>
      </c>
      <c r="Y7284" s="8">
        <v>43412</v>
      </c>
    </row>
    <row r="7285" spans="1:25" x14ac:dyDescent="0.25">
      <c r="A7285">
        <v>-111.97852051</v>
      </c>
      <c r="B7285">
        <v>33.079570789999998</v>
      </c>
      <c r="C7285" t="s">
        <v>563</v>
      </c>
      <c r="D7285" t="s">
        <v>562</v>
      </c>
      <c r="E7285" t="s">
        <v>561</v>
      </c>
      <c r="F7285">
        <v>4763</v>
      </c>
      <c r="G7285">
        <v>3</v>
      </c>
      <c r="H7285">
        <v>13.333</v>
      </c>
      <c r="I7285">
        <v>2.7890000000000001</v>
      </c>
      <c r="J7285">
        <v>1</v>
      </c>
      <c r="K7285">
        <v>1172.4079999999999</v>
      </c>
      <c r="L7285" t="s">
        <v>560</v>
      </c>
      <c r="M7285" t="s">
        <v>559</v>
      </c>
      <c r="N7285" s="8">
        <v>43412</v>
      </c>
      <c r="O7285">
        <v>0</v>
      </c>
      <c r="P7285">
        <v>0</v>
      </c>
      <c r="Q7285">
        <v>10480.733</v>
      </c>
      <c r="R7285">
        <v>1125.5119999999999</v>
      </c>
      <c r="S7285">
        <v>2.3450000000000002</v>
      </c>
      <c r="T7285">
        <v>33</v>
      </c>
      <c r="U7285">
        <v>3410.6410000000001</v>
      </c>
      <c r="V7285">
        <v>20</v>
      </c>
      <c r="W7285">
        <v>1.901</v>
      </c>
      <c r="X7285">
        <v>3.073</v>
      </c>
      <c r="Y7285" s="8">
        <v>43412</v>
      </c>
    </row>
    <row r="7286" spans="1:25" x14ac:dyDescent="0.25">
      <c r="A7286">
        <v>-111.97851983</v>
      </c>
      <c r="B7286">
        <v>33.079578779999999</v>
      </c>
      <c r="C7286" t="s">
        <v>563</v>
      </c>
      <c r="D7286" t="s">
        <v>562</v>
      </c>
      <c r="E7286" t="s">
        <v>561</v>
      </c>
      <c r="F7286">
        <v>4764</v>
      </c>
      <c r="G7286">
        <v>359</v>
      </c>
      <c r="H7286">
        <v>13.333</v>
      </c>
      <c r="I7286">
        <v>2.8540000000000001</v>
      </c>
      <c r="J7286">
        <v>1</v>
      </c>
      <c r="K7286">
        <v>1172.3789999999999</v>
      </c>
      <c r="L7286" t="s">
        <v>560</v>
      </c>
      <c r="M7286" t="s">
        <v>559</v>
      </c>
      <c r="N7286" s="8">
        <v>43412</v>
      </c>
      <c r="O7286">
        <v>0</v>
      </c>
      <c r="P7286">
        <v>0</v>
      </c>
      <c r="Q7286">
        <v>10676.543</v>
      </c>
      <c r="R7286">
        <v>1120.182</v>
      </c>
      <c r="S7286">
        <v>2.3340000000000001</v>
      </c>
      <c r="T7286">
        <v>33</v>
      </c>
      <c r="U7286">
        <v>3394.4920000000002</v>
      </c>
      <c r="V7286">
        <v>20</v>
      </c>
      <c r="W7286">
        <v>1.946</v>
      </c>
      <c r="X7286">
        <v>3.145</v>
      </c>
      <c r="Y7286" s="8">
        <v>43412</v>
      </c>
    </row>
    <row r="7287" spans="1:25" x14ac:dyDescent="0.25">
      <c r="A7287">
        <v>-111.97852066</v>
      </c>
      <c r="B7287">
        <v>33.07958678</v>
      </c>
      <c r="C7287" t="s">
        <v>563</v>
      </c>
      <c r="D7287" t="s">
        <v>562</v>
      </c>
      <c r="E7287" t="s">
        <v>561</v>
      </c>
      <c r="F7287">
        <v>4765</v>
      </c>
      <c r="G7287">
        <v>358</v>
      </c>
      <c r="H7287">
        <v>13.333</v>
      </c>
      <c r="I7287">
        <v>2.7890000000000001</v>
      </c>
      <c r="J7287">
        <v>1</v>
      </c>
      <c r="K7287">
        <v>1172.3789999999999</v>
      </c>
      <c r="L7287" t="s">
        <v>560</v>
      </c>
      <c r="M7287" t="s">
        <v>559</v>
      </c>
      <c r="N7287" s="8">
        <v>43412</v>
      </c>
      <c r="O7287">
        <v>0</v>
      </c>
      <c r="P7287">
        <v>0</v>
      </c>
      <c r="Q7287">
        <v>9055.2549999999992</v>
      </c>
      <c r="R7287">
        <v>972.43200000000002</v>
      </c>
      <c r="S7287">
        <v>2.0259999999999998</v>
      </c>
      <c r="T7287">
        <v>33</v>
      </c>
      <c r="U7287">
        <v>2946.7620000000002</v>
      </c>
      <c r="V7287">
        <v>20</v>
      </c>
      <c r="W7287">
        <v>1.901</v>
      </c>
      <c r="X7287">
        <v>3.073</v>
      </c>
      <c r="Y7287" s="8">
        <v>43412</v>
      </c>
    </row>
    <row r="7288" spans="1:25" x14ac:dyDescent="0.25">
      <c r="A7288">
        <v>-111.97852048999999</v>
      </c>
      <c r="B7288">
        <v>33.079593789999997</v>
      </c>
      <c r="C7288" t="s">
        <v>563</v>
      </c>
      <c r="D7288" t="s">
        <v>562</v>
      </c>
      <c r="E7288" t="s">
        <v>561</v>
      </c>
      <c r="F7288">
        <v>4766</v>
      </c>
      <c r="G7288">
        <v>357</v>
      </c>
      <c r="H7288">
        <v>13.333</v>
      </c>
      <c r="I7288">
        <v>2.8220000000000001</v>
      </c>
      <c r="J7288">
        <v>1</v>
      </c>
      <c r="K7288">
        <v>1172.356</v>
      </c>
      <c r="L7288" t="s">
        <v>560</v>
      </c>
      <c r="M7288" t="s">
        <v>559</v>
      </c>
      <c r="N7288" s="8">
        <v>43412</v>
      </c>
      <c r="O7288">
        <v>0</v>
      </c>
      <c r="P7288">
        <v>0</v>
      </c>
      <c r="Q7288">
        <v>9596.1990000000005</v>
      </c>
      <c r="R7288">
        <v>1018.54</v>
      </c>
      <c r="S7288">
        <v>2.1219999999999999</v>
      </c>
      <c r="T7288">
        <v>33</v>
      </c>
      <c r="U7288">
        <v>3086.4850000000001</v>
      </c>
      <c r="V7288">
        <v>20</v>
      </c>
      <c r="W7288">
        <v>1.9239999999999999</v>
      </c>
      <c r="X7288">
        <v>3.109</v>
      </c>
      <c r="Y7288" s="8">
        <v>43412</v>
      </c>
    </row>
    <row r="7289" spans="1:25" x14ac:dyDescent="0.25">
      <c r="A7289">
        <v>-111.97852116999999</v>
      </c>
      <c r="B7289">
        <v>33.079601779999997</v>
      </c>
      <c r="C7289" t="s">
        <v>563</v>
      </c>
      <c r="D7289" t="s">
        <v>562</v>
      </c>
      <c r="E7289" t="s">
        <v>561</v>
      </c>
      <c r="F7289">
        <v>4767</v>
      </c>
      <c r="G7289">
        <v>1</v>
      </c>
      <c r="H7289">
        <v>13.333</v>
      </c>
      <c r="I7289">
        <v>2.8540000000000001</v>
      </c>
      <c r="J7289">
        <v>1</v>
      </c>
      <c r="K7289">
        <v>1172.356</v>
      </c>
      <c r="L7289" t="s">
        <v>560</v>
      </c>
      <c r="M7289" t="s">
        <v>559</v>
      </c>
      <c r="N7289" s="8">
        <v>43412</v>
      </c>
      <c r="O7289">
        <v>0</v>
      </c>
      <c r="P7289">
        <v>0</v>
      </c>
      <c r="Q7289">
        <v>9626.6579999999994</v>
      </c>
      <c r="R7289">
        <v>1010.028</v>
      </c>
      <c r="S7289">
        <v>2.1040000000000001</v>
      </c>
      <c r="T7289">
        <v>33</v>
      </c>
      <c r="U7289">
        <v>3060.692</v>
      </c>
      <c r="V7289">
        <v>20</v>
      </c>
      <c r="W7289">
        <v>1.946</v>
      </c>
      <c r="X7289">
        <v>3.145</v>
      </c>
      <c r="Y7289" s="8">
        <v>43412</v>
      </c>
    </row>
    <row r="7290" spans="1:25" x14ac:dyDescent="0.25">
      <c r="A7290">
        <v>-111.97851966</v>
      </c>
      <c r="B7290">
        <v>33.079609779999998</v>
      </c>
      <c r="C7290" t="s">
        <v>563</v>
      </c>
      <c r="D7290" t="s">
        <v>562</v>
      </c>
      <c r="E7290" t="s">
        <v>561</v>
      </c>
      <c r="F7290">
        <v>4768</v>
      </c>
      <c r="G7290">
        <v>358</v>
      </c>
      <c r="H7290">
        <v>13.333</v>
      </c>
      <c r="I7290">
        <v>2.887</v>
      </c>
      <c r="J7290">
        <v>1</v>
      </c>
      <c r="K7290">
        <v>1172.3879999999999</v>
      </c>
      <c r="L7290" t="s">
        <v>560</v>
      </c>
      <c r="M7290" t="s">
        <v>559</v>
      </c>
      <c r="N7290" s="8">
        <v>43412</v>
      </c>
      <c r="O7290">
        <v>0</v>
      </c>
      <c r="P7290">
        <v>0</v>
      </c>
      <c r="Q7290">
        <v>7707.44</v>
      </c>
      <c r="R7290">
        <v>799.47500000000002</v>
      </c>
      <c r="S7290">
        <v>1.6659999999999999</v>
      </c>
      <c r="T7290">
        <v>33</v>
      </c>
      <c r="U7290">
        <v>2422.6509999999998</v>
      </c>
      <c r="V7290">
        <v>20</v>
      </c>
      <c r="W7290">
        <v>1.9690000000000001</v>
      </c>
      <c r="X7290">
        <v>3.181</v>
      </c>
      <c r="Y7290" s="8">
        <v>43412</v>
      </c>
    </row>
    <row r="7291" spans="1:25" x14ac:dyDescent="0.25">
      <c r="A7291">
        <v>-111.97852134</v>
      </c>
      <c r="B7291">
        <v>33.07961778</v>
      </c>
      <c r="C7291" t="s">
        <v>563</v>
      </c>
      <c r="D7291" t="s">
        <v>562</v>
      </c>
      <c r="E7291" t="s">
        <v>561</v>
      </c>
      <c r="F7291">
        <v>4769</v>
      </c>
      <c r="G7291">
        <v>2</v>
      </c>
      <c r="H7291">
        <v>13.333</v>
      </c>
      <c r="I7291">
        <v>2.8540000000000001</v>
      </c>
      <c r="J7291">
        <v>1</v>
      </c>
      <c r="K7291">
        <v>1172.421</v>
      </c>
      <c r="L7291" t="s">
        <v>560</v>
      </c>
      <c r="M7291" t="s">
        <v>559</v>
      </c>
      <c r="N7291" s="8">
        <v>43412</v>
      </c>
      <c r="O7291">
        <v>0</v>
      </c>
      <c r="P7291">
        <v>0</v>
      </c>
      <c r="Q7291">
        <v>8076.8090000000002</v>
      </c>
      <c r="R7291">
        <v>847.41800000000001</v>
      </c>
      <c r="S7291">
        <v>1.7649999999999999</v>
      </c>
      <c r="T7291">
        <v>33</v>
      </c>
      <c r="U7291">
        <v>2567.9340000000002</v>
      </c>
      <c r="V7291">
        <v>20</v>
      </c>
      <c r="W7291">
        <v>1.946</v>
      </c>
      <c r="X7291">
        <v>3.145</v>
      </c>
      <c r="Y7291" s="8">
        <v>43412</v>
      </c>
    </row>
    <row r="7292" spans="1:25" x14ac:dyDescent="0.25">
      <c r="A7292">
        <v>-111.97851966</v>
      </c>
      <c r="B7292">
        <v>33.079624780000003</v>
      </c>
      <c r="C7292" t="s">
        <v>563</v>
      </c>
      <c r="D7292" t="s">
        <v>562</v>
      </c>
      <c r="E7292" t="s">
        <v>561</v>
      </c>
      <c r="F7292">
        <v>4770</v>
      </c>
      <c r="G7292">
        <v>358</v>
      </c>
      <c r="H7292">
        <v>13.333</v>
      </c>
      <c r="I7292">
        <v>2.7890000000000001</v>
      </c>
      <c r="J7292">
        <v>1</v>
      </c>
      <c r="K7292">
        <v>1172.375</v>
      </c>
      <c r="L7292" t="s">
        <v>560</v>
      </c>
      <c r="M7292" t="s">
        <v>559</v>
      </c>
      <c r="N7292" s="8">
        <v>43412</v>
      </c>
      <c r="O7292">
        <v>0</v>
      </c>
      <c r="P7292">
        <v>0</v>
      </c>
      <c r="Q7292">
        <v>8988.0570000000007</v>
      </c>
      <c r="R7292">
        <v>965.21500000000003</v>
      </c>
      <c r="S7292">
        <v>2.0110000000000001</v>
      </c>
      <c r="T7292">
        <v>33</v>
      </c>
      <c r="U7292">
        <v>2924.895</v>
      </c>
      <c r="V7292">
        <v>20</v>
      </c>
      <c r="W7292">
        <v>1.901</v>
      </c>
      <c r="X7292">
        <v>3.073</v>
      </c>
      <c r="Y7292" s="8">
        <v>43412</v>
      </c>
    </row>
    <row r="7293" spans="1:25" x14ac:dyDescent="0.25">
      <c r="A7293">
        <v>-111.97852051</v>
      </c>
      <c r="B7293">
        <v>33.079632789999998</v>
      </c>
      <c r="C7293" t="s">
        <v>563</v>
      </c>
      <c r="D7293" t="s">
        <v>562</v>
      </c>
      <c r="E7293" t="s">
        <v>561</v>
      </c>
      <c r="F7293">
        <v>4771</v>
      </c>
      <c r="G7293">
        <v>3</v>
      </c>
      <c r="H7293">
        <v>13.333</v>
      </c>
      <c r="I7293">
        <v>2.7229999999999999</v>
      </c>
      <c r="J7293">
        <v>1</v>
      </c>
      <c r="K7293">
        <v>1172.375</v>
      </c>
      <c r="L7293" t="s">
        <v>560</v>
      </c>
      <c r="M7293" t="s">
        <v>559</v>
      </c>
      <c r="N7293" s="8">
        <v>43412</v>
      </c>
      <c r="O7293">
        <v>0</v>
      </c>
      <c r="P7293">
        <v>0</v>
      </c>
      <c r="Q7293">
        <v>10366.111000000001</v>
      </c>
      <c r="R7293">
        <v>1140.027</v>
      </c>
      <c r="S7293">
        <v>2.375</v>
      </c>
      <c r="T7293">
        <v>33</v>
      </c>
      <c r="U7293">
        <v>3454.6260000000002</v>
      </c>
      <c r="V7293">
        <v>20</v>
      </c>
      <c r="W7293">
        <v>1.857</v>
      </c>
      <c r="X7293">
        <v>3.0009999999999999</v>
      </c>
      <c r="Y7293" s="8">
        <v>43412</v>
      </c>
    </row>
    <row r="7294" spans="1:25" x14ac:dyDescent="0.25">
      <c r="A7294">
        <v>-111.97852017</v>
      </c>
      <c r="B7294">
        <v>33.079640779999998</v>
      </c>
      <c r="C7294" t="s">
        <v>563</v>
      </c>
      <c r="D7294" t="s">
        <v>562</v>
      </c>
      <c r="E7294" t="s">
        <v>561</v>
      </c>
      <c r="F7294">
        <v>4772</v>
      </c>
      <c r="G7294">
        <v>1</v>
      </c>
      <c r="H7294">
        <v>13.333</v>
      </c>
      <c r="I7294">
        <v>2.7890000000000001</v>
      </c>
      <c r="J7294">
        <v>1</v>
      </c>
      <c r="K7294">
        <v>1172.421</v>
      </c>
      <c r="L7294" t="s">
        <v>560</v>
      </c>
      <c r="M7294" t="s">
        <v>559</v>
      </c>
      <c r="N7294" s="8">
        <v>43412</v>
      </c>
      <c r="O7294">
        <v>0</v>
      </c>
      <c r="P7294">
        <v>0</v>
      </c>
      <c r="Q7294">
        <v>11016.388999999999</v>
      </c>
      <c r="R7294">
        <v>1183.0350000000001</v>
      </c>
      <c r="S7294">
        <v>2.4649999999999999</v>
      </c>
      <c r="T7294">
        <v>33</v>
      </c>
      <c r="U7294">
        <v>3584.9549999999999</v>
      </c>
      <c r="V7294">
        <v>20</v>
      </c>
      <c r="W7294">
        <v>1.901</v>
      </c>
      <c r="X7294">
        <v>3.073</v>
      </c>
      <c r="Y7294" s="8">
        <v>43412</v>
      </c>
    </row>
    <row r="7295" spans="1:25" x14ac:dyDescent="0.25">
      <c r="A7295">
        <v>-111.97851934000001</v>
      </c>
      <c r="B7295">
        <v>33.079647780000002</v>
      </c>
      <c r="C7295" t="s">
        <v>563</v>
      </c>
      <c r="D7295" t="s">
        <v>562</v>
      </c>
      <c r="E7295" t="s">
        <v>561</v>
      </c>
      <c r="F7295">
        <v>4773</v>
      </c>
      <c r="G7295">
        <v>2</v>
      </c>
      <c r="H7295">
        <v>13.333</v>
      </c>
      <c r="I7295">
        <v>2.7229999999999999</v>
      </c>
      <c r="J7295">
        <v>1</v>
      </c>
      <c r="K7295">
        <v>1172.4670000000001</v>
      </c>
      <c r="L7295" t="s">
        <v>560</v>
      </c>
      <c r="M7295" t="s">
        <v>559</v>
      </c>
      <c r="N7295" s="8">
        <v>43412</v>
      </c>
      <c r="O7295">
        <v>0</v>
      </c>
      <c r="P7295">
        <v>0</v>
      </c>
      <c r="Q7295">
        <v>10598.605</v>
      </c>
      <c r="R7295">
        <v>1165.596</v>
      </c>
      <c r="S7295">
        <v>2.4279999999999999</v>
      </c>
      <c r="T7295">
        <v>33</v>
      </c>
      <c r="U7295">
        <v>3532.1080000000002</v>
      </c>
      <c r="V7295">
        <v>20</v>
      </c>
      <c r="W7295">
        <v>1.857</v>
      </c>
      <c r="X7295">
        <v>3.0009999999999999</v>
      </c>
      <c r="Y7295" s="8">
        <v>43412</v>
      </c>
    </row>
    <row r="7296" spans="1:25" x14ac:dyDescent="0.25">
      <c r="A7296">
        <v>-111.97851883</v>
      </c>
      <c r="B7296">
        <v>33.079655780000003</v>
      </c>
      <c r="C7296" t="s">
        <v>563</v>
      </c>
      <c r="D7296" t="s">
        <v>562</v>
      </c>
      <c r="E7296" t="s">
        <v>561</v>
      </c>
      <c r="F7296">
        <v>4774</v>
      </c>
      <c r="G7296">
        <v>359</v>
      </c>
      <c r="H7296">
        <v>13.333</v>
      </c>
      <c r="I7296">
        <v>2.69</v>
      </c>
      <c r="J7296">
        <v>1</v>
      </c>
      <c r="K7296">
        <v>1172.385</v>
      </c>
      <c r="L7296" t="s">
        <v>560</v>
      </c>
      <c r="M7296" t="s">
        <v>559</v>
      </c>
      <c r="N7296" s="8">
        <v>43412</v>
      </c>
      <c r="O7296">
        <v>0</v>
      </c>
      <c r="P7296">
        <v>0</v>
      </c>
      <c r="Q7296">
        <v>10616.505999999999</v>
      </c>
      <c r="R7296">
        <v>1181.8030000000001</v>
      </c>
      <c r="S7296">
        <v>2.4620000000000002</v>
      </c>
      <c r="T7296">
        <v>33</v>
      </c>
      <c r="U7296">
        <v>3581.221</v>
      </c>
      <c r="V7296">
        <v>20</v>
      </c>
      <c r="W7296">
        <v>1.8340000000000001</v>
      </c>
      <c r="X7296">
        <v>2.964</v>
      </c>
      <c r="Y7296" s="8">
        <v>43412</v>
      </c>
    </row>
    <row r="7297" spans="1:25" x14ac:dyDescent="0.25">
      <c r="A7297">
        <v>-111.97851917</v>
      </c>
      <c r="B7297">
        <v>33.079663779999997</v>
      </c>
      <c r="C7297" t="s">
        <v>563</v>
      </c>
      <c r="D7297" t="s">
        <v>562</v>
      </c>
      <c r="E7297" t="s">
        <v>561</v>
      </c>
      <c r="F7297">
        <v>4775</v>
      </c>
      <c r="G7297">
        <v>1</v>
      </c>
      <c r="H7297">
        <v>13.333</v>
      </c>
      <c r="I7297">
        <v>2.8220000000000001</v>
      </c>
      <c r="J7297">
        <v>1</v>
      </c>
      <c r="K7297">
        <v>1172.415</v>
      </c>
      <c r="L7297" t="s">
        <v>560</v>
      </c>
      <c r="M7297" t="s">
        <v>559</v>
      </c>
      <c r="N7297" s="8">
        <v>43412</v>
      </c>
      <c r="O7297">
        <v>0</v>
      </c>
      <c r="P7297">
        <v>0</v>
      </c>
      <c r="Q7297">
        <v>10547.27</v>
      </c>
      <c r="R7297">
        <v>1119.4870000000001</v>
      </c>
      <c r="S7297">
        <v>2.3319999999999999</v>
      </c>
      <c r="T7297">
        <v>33</v>
      </c>
      <c r="U7297">
        <v>3392.384</v>
      </c>
      <c r="V7297">
        <v>20</v>
      </c>
      <c r="W7297">
        <v>1.9239999999999999</v>
      </c>
      <c r="X7297">
        <v>3.109</v>
      </c>
      <c r="Y7297" s="8">
        <v>43412</v>
      </c>
    </row>
    <row r="7298" spans="1:25" x14ac:dyDescent="0.25">
      <c r="A7298">
        <v>-111.97851966</v>
      </c>
      <c r="B7298">
        <v>33.079671779999998</v>
      </c>
      <c r="C7298" t="s">
        <v>563</v>
      </c>
      <c r="D7298" t="s">
        <v>562</v>
      </c>
      <c r="E7298" t="s">
        <v>561</v>
      </c>
      <c r="F7298">
        <v>4776</v>
      </c>
      <c r="G7298">
        <v>358</v>
      </c>
      <c r="H7298">
        <v>13.333</v>
      </c>
      <c r="I7298">
        <v>2.8220000000000001</v>
      </c>
      <c r="J7298">
        <v>1</v>
      </c>
      <c r="K7298">
        <v>1172.415</v>
      </c>
      <c r="L7298" t="s">
        <v>560</v>
      </c>
      <c r="M7298" t="s">
        <v>559</v>
      </c>
      <c r="N7298" s="8">
        <v>43412</v>
      </c>
      <c r="O7298">
        <v>0</v>
      </c>
      <c r="P7298">
        <v>0</v>
      </c>
      <c r="Q7298">
        <v>11899.271000000001</v>
      </c>
      <c r="R7298">
        <v>1262.9880000000001</v>
      </c>
      <c r="S7298">
        <v>2.6309999999999998</v>
      </c>
      <c r="T7298">
        <v>33</v>
      </c>
      <c r="U7298">
        <v>3827.2359999999999</v>
      </c>
      <c r="V7298">
        <v>20</v>
      </c>
      <c r="W7298">
        <v>1.9239999999999999</v>
      </c>
      <c r="X7298">
        <v>3.109</v>
      </c>
      <c r="Y7298" s="8">
        <v>43412</v>
      </c>
    </row>
    <row r="7299" spans="1:25" x14ac:dyDescent="0.25">
      <c r="A7299">
        <v>-111.97851966</v>
      </c>
      <c r="B7299">
        <v>33.079678780000002</v>
      </c>
      <c r="C7299" t="s">
        <v>563</v>
      </c>
      <c r="D7299" t="s">
        <v>562</v>
      </c>
      <c r="E7299" t="s">
        <v>561</v>
      </c>
      <c r="F7299">
        <v>4777</v>
      </c>
      <c r="G7299">
        <v>358</v>
      </c>
      <c r="H7299">
        <v>13.333</v>
      </c>
      <c r="I7299">
        <v>2.7559999999999998</v>
      </c>
      <c r="J7299">
        <v>1</v>
      </c>
      <c r="K7299">
        <v>1172.4079999999999</v>
      </c>
      <c r="L7299" t="s">
        <v>560</v>
      </c>
      <c r="M7299" t="s">
        <v>559</v>
      </c>
      <c r="N7299" s="8">
        <v>43412</v>
      </c>
      <c r="O7299">
        <v>0</v>
      </c>
      <c r="P7299">
        <v>0</v>
      </c>
      <c r="Q7299">
        <v>11662.37</v>
      </c>
      <c r="R7299">
        <v>1267.316</v>
      </c>
      <c r="S7299">
        <v>2.64</v>
      </c>
      <c r="T7299">
        <v>33</v>
      </c>
      <c r="U7299">
        <v>3840.3510000000001</v>
      </c>
      <c r="V7299">
        <v>20</v>
      </c>
      <c r="W7299">
        <v>1.879</v>
      </c>
      <c r="X7299">
        <v>3.0369999999999999</v>
      </c>
      <c r="Y7299" s="8">
        <v>43412</v>
      </c>
    </row>
    <row r="7300" spans="1:25" x14ac:dyDescent="0.25">
      <c r="A7300">
        <v>-111.97852</v>
      </c>
      <c r="B7300">
        <v>33.079686770000002</v>
      </c>
      <c r="C7300" t="s">
        <v>563</v>
      </c>
      <c r="D7300" t="s">
        <v>562</v>
      </c>
      <c r="E7300" t="s">
        <v>561</v>
      </c>
      <c r="F7300">
        <v>4778</v>
      </c>
      <c r="G7300">
        <v>360</v>
      </c>
      <c r="H7300">
        <v>13.333</v>
      </c>
      <c r="I7300">
        <v>2.887</v>
      </c>
      <c r="J7300">
        <v>1</v>
      </c>
      <c r="K7300">
        <v>1172.402</v>
      </c>
      <c r="L7300" t="s">
        <v>560</v>
      </c>
      <c r="M7300" t="s">
        <v>559</v>
      </c>
      <c r="N7300" s="8">
        <v>43412</v>
      </c>
      <c r="O7300">
        <v>0</v>
      </c>
      <c r="P7300">
        <v>0</v>
      </c>
      <c r="Q7300">
        <v>12004.034</v>
      </c>
      <c r="R7300">
        <v>1245.1500000000001</v>
      </c>
      <c r="S7300">
        <v>2.5939999999999999</v>
      </c>
      <c r="T7300">
        <v>33</v>
      </c>
      <c r="U7300">
        <v>3773.183</v>
      </c>
      <c r="V7300">
        <v>20</v>
      </c>
      <c r="W7300">
        <v>1.9690000000000001</v>
      </c>
      <c r="X7300">
        <v>3.181</v>
      </c>
      <c r="Y7300" s="8">
        <v>43412</v>
      </c>
    </row>
    <row r="7301" spans="1:25" x14ac:dyDescent="0.25">
      <c r="A7301">
        <v>-111.97852017</v>
      </c>
      <c r="B7301">
        <v>33.079693779999999</v>
      </c>
      <c r="C7301" t="s">
        <v>563</v>
      </c>
      <c r="D7301" t="s">
        <v>562</v>
      </c>
      <c r="E7301" t="s">
        <v>561</v>
      </c>
      <c r="F7301">
        <v>4779</v>
      </c>
      <c r="G7301">
        <v>1</v>
      </c>
      <c r="H7301">
        <v>13.333</v>
      </c>
      <c r="I7301">
        <v>2.7890000000000001</v>
      </c>
      <c r="J7301">
        <v>1</v>
      </c>
      <c r="K7301">
        <v>1172.3920000000001</v>
      </c>
      <c r="L7301" t="s">
        <v>560</v>
      </c>
      <c r="M7301" t="s">
        <v>559</v>
      </c>
      <c r="N7301" s="8">
        <v>43412</v>
      </c>
      <c r="O7301">
        <v>0</v>
      </c>
      <c r="P7301">
        <v>0</v>
      </c>
      <c r="Q7301">
        <v>12446.218000000001</v>
      </c>
      <c r="R7301">
        <v>1336.5830000000001</v>
      </c>
      <c r="S7301">
        <v>2.7850000000000001</v>
      </c>
      <c r="T7301">
        <v>33</v>
      </c>
      <c r="U7301">
        <v>4050.25</v>
      </c>
      <c r="V7301">
        <v>20</v>
      </c>
      <c r="W7301">
        <v>1.901</v>
      </c>
      <c r="X7301">
        <v>3.073</v>
      </c>
      <c r="Y7301" s="8">
        <v>43412</v>
      </c>
    </row>
    <row r="7302" spans="1:25" x14ac:dyDescent="0.25">
      <c r="A7302">
        <v>-111.97851966</v>
      </c>
      <c r="B7302">
        <v>33.079701780000001</v>
      </c>
      <c r="C7302" t="s">
        <v>563</v>
      </c>
      <c r="D7302" t="s">
        <v>562</v>
      </c>
      <c r="E7302" t="s">
        <v>561</v>
      </c>
      <c r="F7302">
        <v>4780</v>
      </c>
      <c r="G7302">
        <v>358</v>
      </c>
      <c r="H7302">
        <v>13.333</v>
      </c>
      <c r="I7302">
        <v>2.9860000000000002</v>
      </c>
      <c r="J7302">
        <v>1</v>
      </c>
      <c r="K7302">
        <v>1172.4110000000001</v>
      </c>
      <c r="L7302" t="s">
        <v>560</v>
      </c>
      <c r="M7302" t="s">
        <v>559</v>
      </c>
      <c r="N7302" s="8">
        <v>43412</v>
      </c>
      <c r="O7302">
        <v>0</v>
      </c>
      <c r="P7302">
        <v>0</v>
      </c>
      <c r="Q7302">
        <v>11635.161</v>
      </c>
      <c r="R7302">
        <v>1167.1010000000001</v>
      </c>
      <c r="S7302">
        <v>2.431</v>
      </c>
      <c r="T7302">
        <v>33</v>
      </c>
      <c r="U7302">
        <v>3536.6680000000001</v>
      </c>
      <c r="V7302">
        <v>20</v>
      </c>
      <c r="W7302">
        <v>2.036</v>
      </c>
      <c r="X7302">
        <v>3.29</v>
      </c>
      <c r="Y7302" s="8">
        <v>43412</v>
      </c>
    </row>
    <row r="7303" spans="1:25" x14ac:dyDescent="0.25">
      <c r="A7303">
        <v>-111.97852017</v>
      </c>
      <c r="B7303">
        <v>33.079709780000002</v>
      </c>
      <c r="C7303" t="s">
        <v>563</v>
      </c>
      <c r="D7303" t="s">
        <v>562</v>
      </c>
      <c r="E7303" t="s">
        <v>561</v>
      </c>
      <c r="F7303">
        <v>4781</v>
      </c>
      <c r="G7303">
        <v>1</v>
      </c>
      <c r="H7303">
        <v>13.333</v>
      </c>
      <c r="I7303">
        <v>2.69</v>
      </c>
      <c r="J7303">
        <v>1</v>
      </c>
      <c r="K7303">
        <v>1172.421</v>
      </c>
      <c r="L7303" t="s">
        <v>560</v>
      </c>
      <c r="M7303" t="s">
        <v>559</v>
      </c>
      <c r="N7303" s="8">
        <v>43412</v>
      </c>
      <c r="O7303">
        <v>0</v>
      </c>
      <c r="P7303">
        <v>0</v>
      </c>
      <c r="Q7303">
        <v>12267.483</v>
      </c>
      <c r="R7303">
        <v>1365.585</v>
      </c>
      <c r="S7303">
        <v>2.8450000000000002</v>
      </c>
      <c r="T7303">
        <v>33</v>
      </c>
      <c r="U7303">
        <v>4138.1379999999999</v>
      </c>
      <c r="V7303">
        <v>20</v>
      </c>
      <c r="W7303">
        <v>1.8340000000000001</v>
      </c>
      <c r="X7303">
        <v>2.964</v>
      </c>
      <c r="Y7303" s="8">
        <v>43412</v>
      </c>
    </row>
    <row r="7304" spans="1:25" x14ac:dyDescent="0.25">
      <c r="A7304">
        <v>-111.97851900000001</v>
      </c>
      <c r="B7304">
        <v>33.079716769999997</v>
      </c>
      <c r="C7304" t="s">
        <v>563</v>
      </c>
      <c r="D7304" t="s">
        <v>562</v>
      </c>
      <c r="E7304" t="s">
        <v>561</v>
      </c>
      <c r="F7304">
        <v>4782</v>
      </c>
      <c r="G7304">
        <v>0</v>
      </c>
      <c r="H7304">
        <v>13.333</v>
      </c>
      <c r="I7304">
        <v>2.7229999999999999</v>
      </c>
      <c r="J7304">
        <v>1</v>
      </c>
      <c r="K7304">
        <v>1172.434</v>
      </c>
      <c r="L7304" t="s">
        <v>560</v>
      </c>
      <c r="M7304" t="s">
        <v>559</v>
      </c>
      <c r="N7304" s="8">
        <v>43412</v>
      </c>
      <c r="O7304">
        <v>0</v>
      </c>
      <c r="P7304">
        <v>0</v>
      </c>
      <c r="Q7304">
        <v>11791.534</v>
      </c>
      <c r="R7304">
        <v>1296.79</v>
      </c>
      <c r="S7304">
        <v>2.702</v>
      </c>
      <c r="T7304">
        <v>33</v>
      </c>
      <c r="U7304">
        <v>3929.665</v>
      </c>
      <c r="V7304">
        <v>20</v>
      </c>
      <c r="W7304">
        <v>1.857</v>
      </c>
      <c r="X7304">
        <v>3.0009999999999999</v>
      </c>
      <c r="Y7304" s="8">
        <v>43412</v>
      </c>
    </row>
    <row r="7305" spans="1:25" x14ac:dyDescent="0.25">
      <c r="A7305">
        <v>-111.97851917</v>
      </c>
      <c r="B7305">
        <v>33.079724779999999</v>
      </c>
      <c r="C7305" t="s">
        <v>563</v>
      </c>
      <c r="D7305" t="s">
        <v>562</v>
      </c>
      <c r="E7305" t="s">
        <v>561</v>
      </c>
      <c r="F7305">
        <v>4783</v>
      </c>
      <c r="G7305">
        <v>1</v>
      </c>
      <c r="H7305">
        <v>13.333</v>
      </c>
      <c r="I7305">
        <v>2.7559999999999998</v>
      </c>
      <c r="J7305">
        <v>1</v>
      </c>
      <c r="K7305">
        <v>1172.365</v>
      </c>
      <c r="L7305" t="s">
        <v>560</v>
      </c>
      <c r="M7305" t="s">
        <v>559</v>
      </c>
      <c r="N7305" s="8">
        <v>43412</v>
      </c>
      <c r="O7305">
        <v>0</v>
      </c>
      <c r="P7305">
        <v>0</v>
      </c>
      <c r="Q7305">
        <v>11296.416999999999</v>
      </c>
      <c r="R7305">
        <v>1227.549</v>
      </c>
      <c r="S7305">
        <v>2.5569999999999999</v>
      </c>
      <c r="T7305">
        <v>33</v>
      </c>
      <c r="U7305">
        <v>3719.8440000000001</v>
      </c>
      <c r="V7305">
        <v>20</v>
      </c>
      <c r="W7305">
        <v>1.879</v>
      </c>
      <c r="X7305">
        <v>3.0369999999999999</v>
      </c>
      <c r="Y7305" s="8">
        <v>43412</v>
      </c>
    </row>
    <row r="7306" spans="1:25" x14ac:dyDescent="0.25">
      <c r="A7306">
        <v>-111.97852017</v>
      </c>
      <c r="B7306">
        <v>33.079732780000001</v>
      </c>
      <c r="C7306" t="s">
        <v>563</v>
      </c>
      <c r="D7306" t="s">
        <v>562</v>
      </c>
      <c r="E7306" t="s">
        <v>561</v>
      </c>
      <c r="F7306">
        <v>4784</v>
      </c>
      <c r="G7306">
        <v>1</v>
      </c>
      <c r="H7306">
        <v>13.333</v>
      </c>
      <c r="I7306">
        <v>2.7559999999999998</v>
      </c>
      <c r="J7306">
        <v>1</v>
      </c>
      <c r="K7306">
        <v>1172.444</v>
      </c>
      <c r="L7306" t="s">
        <v>560</v>
      </c>
      <c r="M7306" t="s">
        <v>559</v>
      </c>
      <c r="N7306" s="8">
        <v>43412</v>
      </c>
      <c r="O7306">
        <v>0</v>
      </c>
      <c r="P7306">
        <v>0</v>
      </c>
      <c r="Q7306">
        <v>9953.6149999999998</v>
      </c>
      <c r="R7306">
        <v>1081.6300000000001</v>
      </c>
      <c r="S7306">
        <v>2.2530000000000001</v>
      </c>
      <c r="T7306">
        <v>33</v>
      </c>
      <c r="U7306">
        <v>3277.6669999999999</v>
      </c>
      <c r="V7306">
        <v>20</v>
      </c>
      <c r="W7306">
        <v>1.879</v>
      </c>
      <c r="X7306">
        <v>3.0369999999999999</v>
      </c>
      <c r="Y7306" s="8">
        <v>43412</v>
      </c>
    </row>
    <row r="7307" spans="1:25" x14ac:dyDescent="0.25">
      <c r="A7307">
        <v>-111.97851900000001</v>
      </c>
      <c r="B7307">
        <v>33.079739770000003</v>
      </c>
      <c r="C7307" t="s">
        <v>563</v>
      </c>
      <c r="D7307" t="s">
        <v>562</v>
      </c>
      <c r="E7307" t="s">
        <v>561</v>
      </c>
      <c r="F7307">
        <v>4785</v>
      </c>
      <c r="G7307">
        <v>0</v>
      </c>
      <c r="H7307">
        <v>13.333</v>
      </c>
      <c r="I7307">
        <v>2.9860000000000002</v>
      </c>
      <c r="J7307">
        <v>1</v>
      </c>
      <c r="K7307">
        <v>1172.441</v>
      </c>
      <c r="L7307" t="s">
        <v>560</v>
      </c>
      <c r="M7307" t="s">
        <v>559</v>
      </c>
      <c r="N7307" s="8">
        <v>43412</v>
      </c>
      <c r="O7307">
        <v>0</v>
      </c>
      <c r="P7307">
        <v>0</v>
      </c>
      <c r="Q7307">
        <v>11828.657999999999</v>
      </c>
      <c r="R7307">
        <v>1186.51</v>
      </c>
      <c r="S7307">
        <v>2.472</v>
      </c>
      <c r="T7307">
        <v>33</v>
      </c>
      <c r="U7307">
        <v>3595.4839999999999</v>
      </c>
      <c r="V7307">
        <v>20</v>
      </c>
      <c r="W7307">
        <v>2.036</v>
      </c>
      <c r="X7307">
        <v>3.29</v>
      </c>
      <c r="Y7307" s="8">
        <v>43412</v>
      </c>
    </row>
    <row r="7308" spans="1:25" x14ac:dyDescent="0.25">
      <c r="A7308">
        <v>-111.97851832000001</v>
      </c>
      <c r="B7308">
        <v>33.079747789999999</v>
      </c>
      <c r="C7308" t="s">
        <v>563</v>
      </c>
      <c r="D7308" t="s">
        <v>562</v>
      </c>
      <c r="E7308" t="s">
        <v>561</v>
      </c>
      <c r="F7308">
        <v>4786</v>
      </c>
      <c r="G7308">
        <v>356</v>
      </c>
      <c r="H7308">
        <v>13.333</v>
      </c>
      <c r="I7308">
        <v>2.887</v>
      </c>
      <c r="J7308">
        <v>1</v>
      </c>
      <c r="K7308">
        <v>1172.434</v>
      </c>
      <c r="L7308" t="s">
        <v>560</v>
      </c>
      <c r="M7308" t="s">
        <v>559</v>
      </c>
      <c r="N7308" s="8">
        <v>43412</v>
      </c>
      <c r="O7308">
        <v>0</v>
      </c>
      <c r="P7308">
        <v>0</v>
      </c>
      <c r="Q7308">
        <v>10029.35</v>
      </c>
      <c r="R7308">
        <v>1040.3209999999999</v>
      </c>
      <c r="S7308">
        <v>2.1669999999999998</v>
      </c>
      <c r="T7308">
        <v>33</v>
      </c>
      <c r="U7308">
        <v>3152.4879999999998</v>
      </c>
      <c r="V7308">
        <v>20</v>
      </c>
      <c r="W7308">
        <v>1.9690000000000001</v>
      </c>
      <c r="X7308">
        <v>3.181</v>
      </c>
      <c r="Y7308" s="8">
        <v>43412</v>
      </c>
    </row>
    <row r="7309" spans="1:25" x14ac:dyDescent="0.25">
      <c r="A7309">
        <v>-111.97851934000001</v>
      </c>
      <c r="B7309">
        <v>33.079755779999999</v>
      </c>
      <c r="C7309" t="s">
        <v>563</v>
      </c>
      <c r="D7309" t="s">
        <v>562</v>
      </c>
      <c r="E7309" t="s">
        <v>561</v>
      </c>
      <c r="F7309">
        <v>4787</v>
      </c>
      <c r="G7309">
        <v>2</v>
      </c>
      <c r="H7309">
        <v>13.333</v>
      </c>
      <c r="I7309">
        <v>2.7229999999999999</v>
      </c>
      <c r="J7309">
        <v>1</v>
      </c>
      <c r="K7309">
        <v>1172.405</v>
      </c>
      <c r="L7309" t="s">
        <v>560</v>
      </c>
      <c r="M7309" t="s">
        <v>559</v>
      </c>
      <c r="N7309" s="8">
        <v>43412</v>
      </c>
      <c r="O7309">
        <v>0</v>
      </c>
      <c r="P7309">
        <v>0</v>
      </c>
      <c r="Q7309">
        <v>11575.894</v>
      </c>
      <c r="R7309">
        <v>1273.0740000000001</v>
      </c>
      <c r="S7309">
        <v>2.6520000000000001</v>
      </c>
      <c r="T7309">
        <v>33</v>
      </c>
      <c r="U7309">
        <v>3857.8009999999999</v>
      </c>
      <c r="V7309">
        <v>20</v>
      </c>
      <c r="W7309">
        <v>1.857</v>
      </c>
      <c r="X7309">
        <v>3.0009999999999999</v>
      </c>
      <c r="Y7309" s="8">
        <v>43412</v>
      </c>
    </row>
    <row r="7310" spans="1:25" x14ac:dyDescent="0.25">
      <c r="A7310">
        <v>-111.97851814000001</v>
      </c>
      <c r="B7310">
        <v>33.079763810000003</v>
      </c>
      <c r="C7310" t="s">
        <v>563</v>
      </c>
      <c r="D7310" t="s">
        <v>562</v>
      </c>
      <c r="E7310" t="s">
        <v>561</v>
      </c>
      <c r="F7310">
        <v>4788</v>
      </c>
      <c r="G7310">
        <v>355</v>
      </c>
      <c r="H7310">
        <v>13.333</v>
      </c>
      <c r="I7310">
        <v>2.8220000000000001</v>
      </c>
      <c r="J7310">
        <v>1</v>
      </c>
      <c r="K7310">
        <v>1172.3330000000001</v>
      </c>
      <c r="L7310" t="s">
        <v>560</v>
      </c>
      <c r="M7310" t="s">
        <v>559</v>
      </c>
      <c r="N7310" s="8">
        <v>43412</v>
      </c>
      <c r="O7310">
        <v>0</v>
      </c>
      <c r="P7310">
        <v>0</v>
      </c>
      <c r="Q7310">
        <v>11245.413</v>
      </c>
      <c r="R7310">
        <v>1193.587</v>
      </c>
      <c r="S7310">
        <v>2.4870000000000001</v>
      </c>
      <c r="T7310">
        <v>33</v>
      </c>
      <c r="U7310">
        <v>3616.931</v>
      </c>
      <c r="V7310">
        <v>20</v>
      </c>
      <c r="W7310">
        <v>1.9239999999999999</v>
      </c>
      <c r="X7310">
        <v>3.109</v>
      </c>
      <c r="Y7310" s="8">
        <v>43412</v>
      </c>
    </row>
    <row r="7311" spans="1:25" x14ac:dyDescent="0.25">
      <c r="A7311">
        <v>-111.97851968000001</v>
      </c>
      <c r="B7311">
        <v>33.079770789999998</v>
      </c>
      <c r="C7311" t="s">
        <v>563</v>
      </c>
      <c r="D7311" t="s">
        <v>562</v>
      </c>
      <c r="E7311" t="s">
        <v>561</v>
      </c>
      <c r="F7311">
        <v>4789</v>
      </c>
      <c r="G7311">
        <v>4</v>
      </c>
      <c r="H7311">
        <v>13.333</v>
      </c>
      <c r="I7311">
        <v>2.69</v>
      </c>
      <c r="J7311">
        <v>1</v>
      </c>
      <c r="K7311">
        <v>1172.434</v>
      </c>
      <c r="L7311" t="s">
        <v>560</v>
      </c>
      <c r="M7311" t="s">
        <v>559</v>
      </c>
      <c r="N7311" s="8">
        <v>43412</v>
      </c>
      <c r="O7311">
        <v>0</v>
      </c>
      <c r="P7311">
        <v>0</v>
      </c>
      <c r="Q7311">
        <v>10999.259</v>
      </c>
      <c r="R7311">
        <v>1224.4100000000001</v>
      </c>
      <c r="S7311">
        <v>2.5510000000000002</v>
      </c>
      <c r="T7311">
        <v>33</v>
      </c>
      <c r="U7311">
        <v>3710.3330000000001</v>
      </c>
      <c r="V7311">
        <v>20</v>
      </c>
      <c r="W7311">
        <v>1.8340000000000001</v>
      </c>
      <c r="X7311">
        <v>2.964</v>
      </c>
      <c r="Y7311" s="8">
        <v>43412</v>
      </c>
    </row>
    <row r="7312" spans="1:25" x14ac:dyDescent="0.25">
      <c r="A7312">
        <v>-111.97851883</v>
      </c>
      <c r="B7312">
        <v>33.079778779999998</v>
      </c>
      <c r="C7312" t="s">
        <v>563</v>
      </c>
      <c r="D7312" t="s">
        <v>562</v>
      </c>
      <c r="E7312" t="s">
        <v>561</v>
      </c>
      <c r="F7312">
        <v>4790</v>
      </c>
      <c r="G7312">
        <v>359</v>
      </c>
      <c r="H7312">
        <v>13.333</v>
      </c>
      <c r="I7312">
        <v>2.887</v>
      </c>
      <c r="J7312">
        <v>1</v>
      </c>
      <c r="K7312">
        <v>1172.3820000000001</v>
      </c>
      <c r="L7312" t="s">
        <v>560</v>
      </c>
      <c r="M7312" t="s">
        <v>559</v>
      </c>
      <c r="N7312" s="8">
        <v>43412</v>
      </c>
      <c r="O7312">
        <v>0</v>
      </c>
      <c r="P7312">
        <v>0</v>
      </c>
      <c r="Q7312">
        <v>11418.695</v>
      </c>
      <c r="R7312">
        <v>1184.4349999999999</v>
      </c>
      <c r="S7312">
        <v>2.468</v>
      </c>
      <c r="T7312">
        <v>33</v>
      </c>
      <c r="U7312">
        <v>3589.1959999999999</v>
      </c>
      <c r="V7312">
        <v>20</v>
      </c>
      <c r="W7312">
        <v>1.9690000000000001</v>
      </c>
      <c r="X7312">
        <v>3.181</v>
      </c>
      <c r="Y7312" s="8">
        <v>43412</v>
      </c>
    </row>
    <row r="7313" spans="1:25" x14ac:dyDescent="0.25">
      <c r="A7313">
        <v>-111.97851866000001</v>
      </c>
      <c r="B7313">
        <v>33.079785780000002</v>
      </c>
      <c r="C7313" t="s">
        <v>563</v>
      </c>
      <c r="D7313" t="s">
        <v>562</v>
      </c>
      <c r="E7313" t="s">
        <v>561</v>
      </c>
      <c r="F7313">
        <v>4791</v>
      </c>
      <c r="G7313">
        <v>358</v>
      </c>
      <c r="H7313">
        <v>13.333</v>
      </c>
      <c r="I7313">
        <v>2.7890000000000001</v>
      </c>
      <c r="J7313">
        <v>1</v>
      </c>
      <c r="K7313">
        <v>1172.431</v>
      </c>
      <c r="L7313" t="s">
        <v>560</v>
      </c>
      <c r="M7313" t="s">
        <v>559</v>
      </c>
      <c r="N7313" s="8">
        <v>43412</v>
      </c>
      <c r="O7313">
        <v>0</v>
      </c>
      <c r="P7313">
        <v>0</v>
      </c>
      <c r="Q7313">
        <v>11726.869000000001</v>
      </c>
      <c r="R7313">
        <v>1259.3330000000001</v>
      </c>
      <c r="S7313">
        <v>2.6240000000000001</v>
      </c>
      <c r="T7313">
        <v>33</v>
      </c>
      <c r="U7313">
        <v>3816.1590000000001</v>
      </c>
      <c r="V7313">
        <v>20</v>
      </c>
      <c r="W7313">
        <v>1.901</v>
      </c>
      <c r="X7313">
        <v>3.073</v>
      </c>
      <c r="Y7313" s="8">
        <v>43412</v>
      </c>
    </row>
    <row r="7314" spans="1:25" x14ac:dyDescent="0.25">
      <c r="A7314">
        <v>-111.97851900000001</v>
      </c>
      <c r="B7314">
        <v>33.079793770000002</v>
      </c>
      <c r="C7314" t="s">
        <v>563</v>
      </c>
      <c r="D7314" t="s">
        <v>562</v>
      </c>
      <c r="E7314" t="s">
        <v>561</v>
      </c>
      <c r="F7314">
        <v>4792</v>
      </c>
      <c r="G7314">
        <v>0</v>
      </c>
      <c r="H7314">
        <v>13.333</v>
      </c>
      <c r="I7314">
        <v>2.7890000000000001</v>
      </c>
      <c r="J7314">
        <v>1</v>
      </c>
      <c r="K7314">
        <v>1172.3920000000001</v>
      </c>
      <c r="L7314" t="s">
        <v>560</v>
      </c>
      <c r="M7314" t="s">
        <v>559</v>
      </c>
      <c r="N7314" s="8">
        <v>43412</v>
      </c>
      <c r="O7314">
        <v>0</v>
      </c>
      <c r="P7314">
        <v>0</v>
      </c>
      <c r="Q7314">
        <v>11740.695</v>
      </c>
      <c r="R7314">
        <v>1260.817</v>
      </c>
      <c r="S7314">
        <v>2.6269999999999998</v>
      </c>
      <c r="T7314">
        <v>33</v>
      </c>
      <c r="U7314">
        <v>3820.6579999999999</v>
      </c>
      <c r="V7314">
        <v>20</v>
      </c>
      <c r="W7314">
        <v>1.901</v>
      </c>
      <c r="X7314">
        <v>3.073</v>
      </c>
      <c r="Y7314" s="8">
        <v>43412</v>
      </c>
    </row>
    <row r="7315" spans="1:25" x14ac:dyDescent="0.25">
      <c r="A7315">
        <v>-111.97851934000001</v>
      </c>
      <c r="B7315">
        <v>33.079801779999997</v>
      </c>
      <c r="C7315" t="s">
        <v>563</v>
      </c>
      <c r="D7315" t="s">
        <v>562</v>
      </c>
      <c r="E7315" t="s">
        <v>561</v>
      </c>
      <c r="F7315">
        <v>4793</v>
      </c>
      <c r="G7315">
        <v>2</v>
      </c>
      <c r="H7315">
        <v>13.333</v>
      </c>
      <c r="I7315">
        <v>2.92</v>
      </c>
      <c r="J7315">
        <v>1</v>
      </c>
      <c r="K7315">
        <v>1172.431</v>
      </c>
      <c r="L7315" t="s">
        <v>560</v>
      </c>
      <c r="M7315" t="s">
        <v>559</v>
      </c>
      <c r="N7315" s="8">
        <v>43412</v>
      </c>
      <c r="O7315">
        <v>0</v>
      </c>
      <c r="P7315">
        <v>0</v>
      </c>
      <c r="Q7315">
        <v>11759.587</v>
      </c>
      <c r="R7315">
        <v>1206.0889999999999</v>
      </c>
      <c r="S7315">
        <v>2.5129999999999999</v>
      </c>
      <c r="T7315">
        <v>33</v>
      </c>
      <c r="U7315">
        <v>3654.8150000000001</v>
      </c>
      <c r="V7315">
        <v>20</v>
      </c>
      <c r="W7315">
        <v>1.9910000000000001</v>
      </c>
      <c r="X7315">
        <v>3.218</v>
      </c>
      <c r="Y7315" s="8">
        <v>43412</v>
      </c>
    </row>
    <row r="7316" spans="1:25" x14ac:dyDescent="0.25">
      <c r="A7316">
        <v>-111.97851917</v>
      </c>
      <c r="B7316">
        <v>33.079809779999998</v>
      </c>
      <c r="C7316" t="s">
        <v>563</v>
      </c>
      <c r="D7316" t="s">
        <v>562</v>
      </c>
      <c r="E7316" t="s">
        <v>561</v>
      </c>
      <c r="F7316">
        <v>4794</v>
      </c>
      <c r="G7316">
        <v>1</v>
      </c>
      <c r="H7316">
        <v>13.333</v>
      </c>
      <c r="I7316">
        <v>2.8220000000000001</v>
      </c>
      <c r="J7316">
        <v>1</v>
      </c>
      <c r="K7316">
        <v>1172.3720000000001</v>
      </c>
      <c r="L7316" t="s">
        <v>560</v>
      </c>
      <c r="M7316" t="s">
        <v>559</v>
      </c>
      <c r="N7316" s="8">
        <v>43412</v>
      </c>
      <c r="O7316">
        <v>0</v>
      </c>
      <c r="P7316">
        <v>0</v>
      </c>
      <c r="Q7316">
        <v>10895.267</v>
      </c>
      <c r="R7316">
        <v>1156.423</v>
      </c>
      <c r="S7316">
        <v>2.4089999999999998</v>
      </c>
      <c r="T7316">
        <v>33</v>
      </c>
      <c r="U7316">
        <v>3504.3119999999999</v>
      </c>
      <c r="V7316">
        <v>20</v>
      </c>
      <c r="W7316">
        <v>1.9239999999999999</v>
      </c>
      <c r="X7316">
        <v>3.109</v>
      </c>
      <c r="Y7316" s="8">
        <v>43412</v>
      </c>
    </row>
    <row r="7317" spans="1:25" x14ac:dyDescent="0.25">
      <c r="A7317">
        <v>-111.97851917</v>
      </c>
      <c r="B7317">
        <v>33.079816780000002</v>
      </c>
      <c r="C7317" t="s">
        <v>563</v>
      </c>
      <c r="D7317" t="s">
        <v>562</v>
      </c>
      <c r="E7317" t="s">
        <v>561</v>
      </c>
      <c r="F7317">
        <v>4795</v>
      </c>
      <c r="G7317">
        <v>1</v>
      </c>
      <c r="H7317">
        <v>13.333</v>
      </c>
      <c r="I7317">
        <v>2.7559999999999998</v>
      </c>
      <c r="J7317">
        <v>1</v>
      </c>
      <c r="K7317">
        <v>1172.402</v>
      </c>
      <c r="L7317" t="s">
        <v>560</v>
      </c>
      <c r="M7317" t="s">
        <v>559</v>
      </c>
      <c r="N7317" s="8">
        <v>43412</v>
      </c>
      <c r="O7317">
        <v>0</v>
      </c>
      <c r="P7317">
        <v>0</v>
      </c>
      <c r="Q7317">
        <v>11541.523999999999</v>
      </c>
      <c r="R7317">
        <v>1254.184</v>
      </c>
      <c r="S7317">
        <v>2.613</v>
      </c>
      <c r="T7317">
        <v>33</v>
      </c>
      <c r="U7317">
        <v>3800.5569999999998</v>
      </c>
      <c r="V7317">
        <v>20</v>
      </c>
      <c r="W7317">
        <v>1.879</v>
      </c>
      <c r="X7317">
        <v>3.0369999999999999</v>
      </c>
      <c r="Y7317" s="8">
        <v>43412</v>
      </c>
    </row>
    <row r="7318" spans="1:25" x14ac:dyDescent="0.25">
      <c r="A7318">
        <v>-111.97851900000001</v>
      </c>
      <c r="B7318">
        <v>33.079824770000002</v>
      </c>
      <c r="C7318" t="s">
        <v>563</v>
      </c>
      <c r="D7318" t="s">
        <v>562</v>
      </c>
      <c r="E7318" t="s">
        <v>561</v>
      </c>
      <c r="F7318">
        <v>4796</v>
      </c>
      <c r="G7318">
        <v>360</v>
      </c>
      <c r="H7318">
        <v>13.333</v>
      </c>
      <c r="I7318">
        <v>2.7559999999999998</v>
      </c>
      <c r="J7318">
        <v>1</v>
      </c>
      <c r="K7318">
        <v>1172.444</v>
      </c>
      <c r="L7318" t="s">
        <v>560</v>
      </c>
      <c r="M7318" t="s">
        <v>559</v>
      </c>
      <c r="N7318" s="8">
        <v>43412</v>
      </c>
      <c r="O7318">
        <v>0</v>
      </c>
      <c r="P7318">
        <v>0</v>
      </c>
      <c r="Q7318">
        <v>11264.526</v>
      </c>
      <c r="R7318">
        <v>1224.0830000000001</v>
      </c>
      <c r="S7318">
        <v>2.5499999999999998</v>
      </c>
      <c r="T7318">
        <v>33</v>
      </c>
      <c r="U7318">
        <v>3709.3429999999998</v>
      </c>
      <c r="V7318">
        <v>20</v>
      </c>
      <c r="W7318">
        <v>1.879</v>
      </c>
      <c r="X7318">
        <v>3.0369999999999999</v>
      </c>
      <c r="Y7318" s="8">
        <v>43412</v>
      </c>
    </row>
    <row r="7319" spans="1:25" x14ac:dyDescent="0.25">
      <c r="A7319">
        <v>-111.97851832000001</v>
      </c>
      <c r="B7319">
        <v>33.079832789999998</v>
      </c>
      <c r="C7319" t="s">
        <v>563</v>
      </c>
      <c r="D7319" t="s">
        <v>562</v>
      </c>
      <c r="E7319" t="s">
        <v>561</v>
      </c>
      <c r="F7319">
        <v>4797</v>
      </c>
      <c r="G7319">
        <v>356</v>
      </c>
      <c r="H7319">
        <v>13.333</v>
      </c>
      <c r="I7319">
        <v>2.9529999999999998</v>
      </c>
      <c r="J7319">
        <v>1</v>
      </c>
      <c r="K7319">
        <v>1172.3879999999999</v>
      </c>
      <c r="L7319" t="s">
        <v>560</v>
      </c>
      <c r="M7319" t="s">
        <v>559</v>
      </c>
      <c r="N7319" s="8">
        <v>43412</v>
      </c>
      <c r="O7319">
        <v>0</v>
      </c>
      <c r="P7319">
        <v>0</v>
      </c>
      <c r="Q7319">
        <v>11138.116</v>
      </c>
      <c r="R7319">
        <v>1129.6569999999999</v>
      </c>
      <c r="S7319">
        <v>2.3530000000000002</v>
      </c>
      <c r="T7319">
        <v>33</v>
      </c>
      <c r="U7319">
        <v>3423.2020000000002</v>
      </c>
      <c r="V7319">
        <v>20</v>
      </c>
      <c r="W7319">
        <v>2.0129999999999999</v>
      </c>
      <c r="X7319">
        <v>3.254</v>
      </c>
      <c r="Y7319" s="8">
        <v>43412</v>
      </c>
    </row>
    <row r="7320" spans="1:25" x14ac:dyDescent="0.25">
      <c r="A7320">
        <v>-111.97851900000001</v>
      </c>
      <c r="B7320">
        <v>33.07983977</v>
      </c>
      <c r="C7320" t="s">
        <v>563</v>
      </c>
      <c r="D7320" t="s">
        <v>562</v>
      </c>
      <c r="E7320" t="s">
        <v>561</v>
      </c>
      <c r="F7320">
        <v>4798</v>
      </c>
      <c r="G7320">
        <v>360</v>
      </c>
      <c r="H7320">
        <v>13.333</v>
      </c>
      <c r="I7320">
        <v>2.8220000000000001</v>
      </c>
      <c r="J7320">
        <v>1</v>
      </c>
      <c r="K7320">
        <v>1172.421</v>
      </c>
      <c r="L7320" t="s">
        <v>560</v>
      </c>
      <c r="M7320" t="s">
        <v>559</v>
      </c>
      <c r="N7320" s="8">
        <v>43412</v>
      </c>
      <c r="O7320">
        <v>0</v>
      </c>
      <c r="P7320">
        <v>0</v>
      </c>
      <c r="Q7320">
        <v>10463.328</v>
      </c>
      <c r="R7320">
        <v>1110.577</v>
      </c>
      <c r="S7320">
        <v>2.3140000000000001</v>
      </c>
      <c r="T7320">
        <v>33</v>
      </c>
      <c r="U7320">
        <v>3365.3850000000002</v>
      </c>
      <c r="V7320">
        <v>20</v>
      </c>
      <c r="W7320">
        <v>1.9239999999999999</v>
      </c>
      <c r="X7320">
        <v>3.109</v>
      </c>
      <c r="Y7320" s="8">
        <v>43412</v>
      </c>
    </row>
    <row r="7321" spans="1:25" x14ac:dyDescent="0.25">
      <c r="A7321">
        <v>-111.97851968000001</v>
      </c>
      <c r="B7321">
        <v>33.079847790000002</v>
      </c>
      <c r="C7321" t="s">
        <v>563</v>
      </c>
      <c r="D7321" t="s">
        <v>562</v>
      </c>
      <c r="E7321" t="s">
        <v>561</v>
      </c>
      <c r="F7321">
        <v>4799</v>
      </c>
      <c r="G7321">
        <v>4</v>
      </c>
      <c r="H7321">
        <v>13.333</v>
      </c>
      <c r="I7321">
        <v>2.7890000000000001</v>
      </c>
      <c r="J7321">
        <v>1</v>
      </c>
      <c r="K7321">
        <v>1172.405</v>
      </c>
      <c r="L7321" t="s">
        <v>560</v>
      </c>
      <c r="M7321" t="s">
        <v>559</v>
      </c>
      <c r="N7321" s="8">
        <v>43412</v>
      </c>
      <c r="O7321">
        <v>0</v>
      </c>
      <c r="P7321">
        <v>0</v>
      </c>
      <c r="Q7321">
        <v>7571.3919999999998</v>
      </c>
      <c r="R7321">
        <v>813.08199999999999</v>
      </c>
      <c r="S7321">
        <v>1.694</v>
      </c>
      <c r="T7321">
        <v>33</v>
      </c>
      <c r="U7321">
        <v>2463.8829999999998</v>
      </c>
      <c r="V7321">
        <v>20</v>
      </c>
      <c r="W7321">
        <v>1.901</v>
      </c>
      <c r="X7321">
        <v>3.073</v>
      </c>
      <c r="Y7321" s="8">
        <v>43412</v>
      </c>
    </row>
    <row r="7322" spans="1:25" x14ac:dyDescent="0.25">
      <c r="A7322">
        <v>-111.97851814000001</v>
      </c>
      <c r="B7322">
        <v>33.079855809999998</v>
      </c>
      <c r="C7322" t="s">
        <v>563</v>
      </c>
      <c r="D7322" t="s">
        <v>562</v>
      </c>
      <c r="E7322" t="s">
        <v>561</v>
      </c>
      <c r="F7322">
        <v>4800</v>
      </c>
      <c r="G7322">
        <v>355</v>
      </c>
      <c r="H7322">
        <v>13.333</v>
      </c>
      <c r="I7322">
        <v>2.7890000000000001</v>
      </c>
      <c r="J7322">
        <v>1</v>
      </c>
      <c r="K7322">
        <v>1172.402</v>
      </c>
      <c r="L7322" t="s">
        <v>560</v>
      </c>
      <c r="M7322" t="s">
        <v>559</v>
      </c>
      <c r="N7322" s="8">
        <v>43412</v>
      </c>
      <c r="O7322">
        <v>0</v>
      </c>
      <c r="P7322">
        <v>0</v>
      </c>
      <c r="Q7322">
        <v>7709.2579999999998</v>
      </c>
      <c r="R7322">
        <v>827.88699999999994</v>
      </c>
      <c r="S7322">
        <v>1.7250000000000001</v>
      </c>
      <c r="T7322">
        <v>33</v>
      </c>
      <c r="U7322">
        <v>2508.748</v>
      </c>
      <c r="V7322">
        <v>20</v>
      </c>
      <c r="W7322">
        <v>1.901</v>
      </c>
      <c r="X7322">
        <v>3.073</v>
      </c>
      <c r="Y7322" s="8">
        <v>43412</v>
      </c>
    </row>
    <row r="7323" spans="1:25" x14ac:dyDescent="0.25">
      <c r="A7323">
        <v>-111.97851968000001</v>
      </c>
      <c r="B7323">
        <v>33.07986279</v>
      </c>
      <c r="C7323" t="s">
        <v>563</v>
      </c>
      <c r="D7323" t="s">
        <v>562</v>
      </c>
      <c r="E7323" t="s">
        <v>561</v>
      </c>
      <c r="F7323">
        <v>4801</v>
      </c>
      <c r="G7323">
        <v>4</v>
      </c>
      <c r="H7323">
        <v>13.333</v>
      </c>
      <c r="I7323">
        <v>2.7229999999999999</v>
      </c>
      <c r="J7323">
        <v>1</v>
      </c>
      <c r="K7323">
        <v>1172.421</v>
      </c>
      <c r="L7323" t="s">
        <v>560</v>
      </c>
      <c r="M7323" t="s">
        <v>559</v>
      </c>
      <c r="N7323" s="8">
        <v>43412</v>
      </c>
      <c r="O7323">
        <v>0</v>
      </c>
      <c r="P7323">
        <v>0</v>
      </c>
      <c r="Q7323">
        <v>7488.3310000000001</v>
      </c>
      <c r="R7323">
        <v>823.53899999999999</v>
      </c>
      <c r="S7323">
        <v>1.716</v>
      </c>
      <c r="T7323">
        <v>33</v>
      </c>
      <c r="U7323">
        <v>2495.5729999999999</v>
      </c>
      <c r="V7323">
        <v>20</v>
      </c>
      <c r="W7323">
        <v>1.857</v>
      </c>
      <c r="X7323">
        <v>3.0009999999999999</v>
      </c>
      <c r="Y7323" s="8">
        <v>43412</v>
      </c>
    </row>
    <row r="7324" spans="1:25" x14ac:dyDescent="0.25">
      <c r="A7324">
        <v>-111.97851900000001</v>
      </c>
      <c r="B7324">
        <v>33.079870769999999</v>
      </c>
      <c r="C7324" t="s">
        <v>563</v>
      </c>
      <c r="D7324" t="s">
        <v>562</v>
      </c>
      <c r="E7324" t="s">
        <v>561</v>
      </c>
      <c r="F7324">
        <v>4802</v>
      </c>
      <c r="G7324">
        <v>0</v>
      </c>
      <c r="H7324">
        <v>13.333</v>
      </c>
      <c r="I7324">
        <v>2.7229999999999999</v>
      </c>
      <c r="J7324">
        <v>1</v>
      </c>
      <c r="K7324">
        <v>1172.451</v>
      </c>
      <c r="L7324" t="s">
        <v>560</v>
      </c>
      <c r="M7324" t="s">
        <v>559</v>
      </c>
      <c r="N7324" s="8">
        <v>43412</v>
      </c>
      <c r="O7324">
        <v>0</v>
      </c>
      <c r="P7324">
        <v>0</v>
      </c>
      <c r="Q7324">
        <v>7086.3549999999996</v>
      </c>
      <c r="R7324">
        <v>779.33100000000002</v>
      </c>
      <c r="S7324">
        <v>1.6240000000000001</v>
      </c>
      <c r="T7324">
        <v>33</v>
      </c>
      <c r="U7324">
        <v>2361.61</v>
      </c>
      <c r="V7324">
        <v>20</v>
      </c>
      <c r="W7324">
        <v>1.857</v>
      </c>
      <c r="X7324">
        <v>3.0009999999999999</v>
      </c>
      <c r="Y7324" s="8">
        <v>43412</v>
      </c>
    </row>
    <row r="7325" spans="1:25" x14ac:dyDescent="0.25">
      <c r="A7325">
        <v>-111.97851900000001</v>
      </c>
      <c r="B7325">
        <v>33.079878770000001</v>
      </c>
      <c r="C7325" t="s">
        <v>563</v>
      </c>
      <c r="D7325" t="s">
        <v>562</v>
      </c>
      <c r="E7325" t="s">
        <v>561</v>
      </c>
      <c r="F7325">
        <v>4803</v>
      </c>
      <c r="G7325">
        <v>360</v>
      </c>
      <c r="H7325">
        <v>13.333</v>
      </c>
      <c r="I7325">
        <v>2.8220000000000001</v>
      </c>
      <c r="J7325">
        <v>1</v>
      </c>
      <c r="K7325">
        <v>1172.425</v>
      </c>
      <c r="L7325" t="s">
        <v>560</v>
      </c>
      <c r="M7325" t="s">
        <v>559</v>
      </c>
      <c r="N7325" s="8">
        <v>43412</v>
      </c>
      <c r="O7325">
        <v>0</v>
      </c>
      <c r="P7325">
        <v>0</v>
      </c>
      <c r="Q7325">
        <v>7232.2629999999999</v>
      </c>
      <c r="R7325">
        <v>767.63199999999995</v>
      </c>
      <c r="S7325">
        <v>1.599</v>
      </c>
      <c r="T7325">
        <v>33</v>
      </c>
      <c r="U7325">
        <v>2326.1570000000002</v>
      </c>
      <c r="V7325">
        <v>20</v>
      </c>
      <c r="W7325">
        <v>1.9239999999999999</v>
      </c>
      <c r="X7325">
        <v>3.109</v>
      </c>
      <c r="Y7325" s="8">
        <v>43412</v>
      </c>
    </row>
    <row r="7326" spans="1:25" x14ac:dyDescent="0.25">
      <c r="A7326">
        <v>-111.97851833999999</v>
      </c>
      <c r="B7326">
        <v>33.079886780000002</v>
      </c>
      <c r="C7326" t="s">
        <v>563</v>
      </c>
      <c r="D7326" t="s">
        <v>562</v>
      </c>
      <c r="E7326" t="s">
        <v>561</v>
      </c>
      <c r="F7326">
        <v>4804</v>
      </c>
      <c r="G7326">
        <v>2</v>
      </c>
      <c r="H7326">
        <v>13.333</v>
      </c>
      <c r="I7326">
        <v>2.9529999999999998</v>
      </c>
      <c r="J7326">
        <v>1</v>
      </c>
      <c r="K7326">
        <v>1172.451</v>
      </c>
      <c r="L7326" t="s">
        <v>560</v>
      </c>
      <c r="M7326" t="s">
        <v>559</v>
      </c>
      <c r="N7326" s="8">
        <v>43412</v>
      </c>
      <c r="O7326">
        <v>0</v>
      </c>
      <c r="P7326">
        <v>0</v>
      </c>
      <c r="Q7326">
        <v>8064.8010000000004</v>
      </c>
      <c r="R7326">
        <v>817.95299999999997</v>
      </c>
      <c r="S7326">
        <v>1.704</v>
      </c>
      <c r="T7326">
        <v>33</v>
      </c>
      <c r="U7326">
        <v>2478.6460000000002</v>
      </c>
      <c r="V7326">
        <v>20</v>
      </c>
      <c r="W7326">
        <v>2.0129999999999999</v>
      </c>
      <c r="X7326">
        <v>3.254</v>
      </c>
      <c r="Y7326" s="8">
        <v>43412</v>
      </c>
    </row>
    <row r="7327" spans="1:25" x14ac:dyDescent="0.25">
      <c r="A7327">
        <v>-111.97851968000001</v>
      </c>
      <c r="B7327">
        <v>33.07989379</v>
      </c>
      <c r="C7327" t="s">
        <v>563</v>
      </c>
      <c r="D7327" t="s">
        <v>562</v>
      </c>
      <c r="E7327" t="s">
        <v>561</v>
      </c>
      <c r="F7327">
        <v>4805</v>
      </c>
      <c r="G7327">
        <v>4</v>
      </c>
      <c r="H7327">
        <v>13.333</v>
      </c>
      <c r="I7327">
        <v>2.7559999999999998</v>
      </c>
      <c r="J7327">
        <v>1</v>
      </c>
      <c r="K7327">
        <v>1172.415</v>
      </c>
      <c r="L7327" t="s">
        <v>560</v>
      </c>
      <c r="M7327" t="s">
        <v>559</v>
      </c>
      <c r="N7327" s="8">
        <v>43412</v>
      </c>
      <c r="O7327">
        <v>0</v>
      </c>
      <c r="P7327">
        <v>0</v>
      </c>
      <c r="Q7327">
        <v>7571.3370000000004</v>
      </c>
      <c r="R7327">
        <v>822.755</v>
      </c>
      <c r="S7327">
        <v>1.714</v>
      </c>
      <c r="T7327">
        <v>33</v>
      </c>
      <c r="U7327">
        <v>2493.1970000000001</v>
      </c>
      <c r="V7327">
        <v>20</v>
      </c>
      <c r="W7327">
        <v>1.879</v>
      </c>
      <c r="X7327">
        <v>3.0369999999999999</v>
      </c>
      <c r="Y7327" s="8">
        <v>43412</v>
      </c>
    </row>
    <row r="7328" spans="1:25" x14ac:dyDescent="0.25">
      <c r="A7328">
        <v>-111.97851849</v>
      </c>
      <c r="B7328">
        <v>33.079901790000001</v>
      </c>
      <c r="C7328" t="s">
        <v>563</v>
      </c>
      <c r="D7328" t="s">
        <v>562</v>
      </c>
      <c r="E7328" t="s">
        <v>561</v>
      </c>
      <c r="F7328">
        <v>4806</v>
      </c>
      <c r="G7328">
        <v>357</v>
      </c>
      <c r="H7328">
        <v>13.333</v>
      </c>
      <c r="I7328">
        <v>2.7890000000000001</v>
      </c>
      <c r="J7328">
        <v>1</v>
      </c>
      <c r="K7328">
        <v>1172.4179999999999</v>
      </c>
      <c r="L7328" t="s">
        <v>560</v>
      </c>
      <c r="M7328" t="s">
        <v>559</v>
      </c>
      <c r="N7328" s="8">
        <v>43412</v>
      </c>
      <c r="O7328">
        <v>0</v>
      </c>
      <c r="P7328">
        <v>0</v>
      </c>
      <c r="Q7328">
        <v>7269.277</v>
      </c>
      <c r="R7328">
        <v>780.63800000000003</v>
      </c>
      <c r="S7328">
        <v>1.6259999999999999</v>
      </c>
      <c r="T7328">
        <v>33</v>
      </c>
      <c r="U7328">
        <v>2365.569</v>
      </c>
      <c r="V7328">
        <v>20</v>
      </c>
      <c r="W7328">
        <v>1.901</v>
      </c>
      <c r="X7328">
        <v>3.073</v>
      </c>
      <c r="Y7328" s="8">
        <v>43412</v>
      </c>
    </row>
    <row r="7329" spans="1:25" x14ac:dyDescent="0.25">
      <c r="A7329">
        <v>-111.97851851</v>
      </c>
      <c r="B7329">
        <v>33.079909790000002</v>
      </c>
      <c r="C7329" t="s">
        <v>563</v>
      </c>
      <c r="D7329" t="s">
        <v>562</v>
      </c>
      <c r="E7329" t="s">
        <v>561</v>
      </c>
      <c r="F7329">
        <v>4807</v>
      </c>
      <c r="G7329">
        <v>3</v>
      </c>
      <c r="H7329">
        <v>13.333</v>
      </c>
      <c r="I7329">
        <v>2.7890000000000001</v>
      </c>
      <c r="J7329">
        <v>1</v>
      </c>
      <c r="K7329">
        <v>1172.375</v>
      </c>
      <c r="L7329" t="s">
        <v>560</v>
      </c>
      <c r="M7329" t="s">
        <v>559</v>
      </c>
      <c r="N7329" s="8">
        <v>43412</v>
      </c>
      <c r="O7329">
        <v>0</v>
      </c>
      <c r="P7329">
        <v>0</v>
      </c>
      <c r="Q7329">
        <v>6945.2389999999996</v>
      </c>
      <c r="R7329">
        <v>745.84</v>
      </c>
      <c r="S7329">
        <v>1.554</v>
      </c>
      <c r="T7329">
        <v>33</v>
      </c>
      <c r="U7329">
        <v>2260.1210000000001</v>
      </c>
      <c r="V7329">
        <v>20</v>
      </c>
      <c r="W7329">
        <v>1.901</v>
      </c>
      <c r="X7329">
        <v>3.073</v>
      </c>
      <c r="Y7329" s="8">
        <v>43412</v>
      </c>
    </row>
    <row r="7330" spans="1:25" x14ac:dyDescent="0.25">
      <c r="A7330">
        <v>-111.97851903</v>
      </c>
      <c r="B7330">
        <v>33.079917819999999</v>
      </c>
      <c r="C7330" t="s">
        <v>563</v>
      </c>
      <c r="D7330" t="s">
        <v>562</v>
      </c>
      <c r="E7330" t="s">
        <v>561</v>
      </c>
      <c r="F7330">
        <v>4808</v>
      </c>
      <c r="G7330">
        <v>6</v>
      </c>
      <c r="H7330">
        <v>13.333</v>
      </c>
      <c r="I7330">
        <v>2.7559999999999998</v>
      </c>
      <c r="J7330">
        <v>1</v>
      </c>
      <c r="K7330">
        <v>1172.3820000000001</v>
      </c>
      <c r="L7330" t="s">
        <v>560</v>
      </c>
      <c r="M7330" t="s">
        <v>559</v>
      </c>
      <c r="N7330" s="8">
        <v>43412</v>
      </c>
      <c r="O7330">
        <v>0</v>
      </c>
      <c r="P7330">
        <v>0</v>
      </c>
      <c r="Q7330">
        <v>5409.4350000000004</v>
      </c>
      <c r="R7330">
        <v>587.82799999999997</v>
      </c>
      <c r="S7330">
        <v>1.2250000000000001</v>
      </c>
      <c r="T7330">
        <v>33</v>
      </c>
      <c r="U7330">
        <v>1781.296</v>
      </c>
      <c r="V7330">
        <v>20</v>
      </c>
      <c r="W7330">
        <v>1.879</v>
      </c>
      <c r="X7330">
        <v>3.0369999999999999</v>
      </c>
      <c r="Y7330" s="8">
        <v>43412</v>
      </c>
    </row>
    <row r="7331" spans="1:25" x14ac:dyDescent="0.25">
      <c r="A7331">
        <v>-111.97851713999999</v>
      </c>
      <c r="B7331">
        <v>33.079925809999999</v>
      </c>
      <c r="C7331" t="s">
        <v>563</v>
      </c>
      <c r="D7331" t="s">
        <v>562</v>
      </c>
      <c r="E7331" t="s">
        <v>561</v>
      </c>
      <c r="F7331">
        <v>4809</v>
      </c>
      <c r="G7331">
        <v>355</v>
      </c>
      <c r="H7331">
        <v>13.333</v>
      </c>
      <c r="I7331">
        <v>2.887</v>
      </c>
      <c r="J7331">
        <v>1</v>
      </c>
      <c r="K7331">
        <v>1172.4110000000001</v>
      </c>
      <c r="L7331" t="s">
        <v>560</v>
      </c>
      <c r="M7331" t="s">
        <v>559</v>
      </c>
      <c r="N7331" s="8">
        <v>43412</v>
      </c>
      <c r="O7331">
        <v>0</v>
      </c>
      <c r="P7331">
        <v>0</v>
      </c>
      <c r="Q7331">
        <v>4727.2110000000002</v>
      </c>
      <c r="R7331">
        <v>490.34300000000002</v>
      </c>
      <c r="S7331">
        <v>1.022</v>
      </c>
      <c r="T7331">
        <v>33</v>
      </c>
      <c r="U7331">
        <v>1485.8869999999999</v>
      </c>
      <c r="V7331">
        <v>20</v>
      </c>
      <c r="W7331">
        <v>1.9690000000000001</v>
      </c>
      <c r="X7331">
        <v>3.181</v>
      </c>
      <c r="Y7331" s="8">
        <v>43412</v>
      </c>
    </row>
    <row r="7332" spans="1:25" x14ac:dyDescent="0.25">
      <c r="A7332">
        <v>-111.97851968000001</v>
      </c>
      <c r="B7332">
        <v>33.079932790000001</v>
      </c>
      <c r="C7332" t="s">
        <v>563</v>
      </c>
      <c r="D7332" t="s">
        <v>562</v>
      </c>
      <c r="E7332" t="s">
        <v>561</v>
      </c>
      <c r="F7332">
        <v>4810</v>
      </c>
      <c r="G7332">
        <v>4</v>
      </c>
      <c r="H7332">
        <v>13.333</v>
      </c>
      <c r="I7332">
        <v>2.657</v>
      </c>
      <c r="J7332">
        <v>1</v>
      </c>
      <c r="K7332">
        <v>1172.49</v>
      </c>
      <c r="L7332" t="s">
        <v>560</v>
      </c>
      <c r="M7332" t="s">
        <v>559</v>
      </c>
      <c r="N7332" s="8">
        <v>43412</v>
      </c>
      <c r="O7332">
        <v>0</v>
      </c>
      <c r="P7332">
        <v>0</v>
      </c>
      <c r="Q7332">
        <v>4834.6729999999998</v>
      </c>
      <c r="R7332">
        <v>544.82799999999997</v>
      </c>
      <c r="S7332">
        <v>1.135</v>
      </c>
      <c r="T7332">
        <v>33</v>
      </c>
      <c r="U7332">
        <v>1650.9939999999999</v>
      </c>
      <c r="V7332">
        <v>20</v>
      </c>
      <c r="W7332">
        <v>1.8120000000000001</v>
      </c>
      <c r="X7332">
        <v>2.9279999999999999</v>
      </c>
      <c r="Y7332" s="8">
        <v>43412</v>
      </c>
    </row>
    <row r="7333" spans="1:25" x14ac:dyDescent="0.25">
      <c r="A7333">
        <v>-111.97851679999999</v>
      </c>
      <c r="B7333">
        <v>33.079940839999999</v>
      </c>
      <c r="C7333" t="s">
        <v>563</v>
      </c>
      <c r="D7333" t="s">
        <v>562</v>
      </c>
      <c r="E7333" t="s">
        <v>561</v>
      </c>
      <c r="F7333">
        <v>4811</v>
      </c>
      <c r="G7333">
        <v>353</v>
      </c>
      <c r="H7333">
        <v>13.333</v>
      </c>
      <c r="I7333">
        <v>2.7229999999999999</v>
      </c>
      <c r="J7333">
        <v>1</v>
      </c>
      <c r="K7333">
        <v>1172.47</v>
      </c>
      <c r="L7333" t="s">
        <v>560</v>
      </c>
      <c r="M7333" t="s">
        <v>559</v>
      </c>
      <c r="N7333" s="8">
        <v>43412</v>
      </c>
      <c r="O7333">
        <v>0</v>
      </c>
      <c r="P7333">
        <v>0</v>
      </c>
      <c r="Q7333">
        <v>5112.4979999999996</v>
      </c>
      <c r="R7333">
        <v>562.25400000000002</v>
      </c>
      <c r="S7333">
        <v>1.171</v>
      </c>
      <c r="T7333">
        <v>33</v>
      </c>
      <c r="U7333">
        <v>1703.799</v>
      </c>
      <c r="V7333">
        <v>20</v>
      </c>
      <c r="W7333">
        <v>1.857</v>
      </c>
      <c r="X7333">
        <v>3.0009999999999999</v>
      </c>
      <c r="Y7333" s="8">
        <v>43412</v>
      </c>
    </row>
    <row r="7334" spans="1:25" x14ac:dyDescent="0.25">
      <c r="A7334">
        <v>-111.97851851</v>
      </c>
      <c r="B7334">
        <v>33.079948790000003</v>
      </c>
      <c r="C7334" t="s">
        <v>563</v>
      </c>
      <c r="D7334" t="s">
        <v>562</v>
      </c>
      <c r="E7334" t="s">
        <v>561</v>
      </c>
      <c r="F7334">
        <v>4812</v>
      </c>
      <c r="G7334">
        <v>3</v>
      </c>
      <c r="H7334">
        <v>13.333</v>
      </c>
      <c r="I7334">
        <v>2.92</v>
      </c>
      <c r="J7334">
        <v>1</v>
      </c>
      <c r="K7334">
        <v>1172.4670000000001</v>
      </c>
      <c r="L7334" t="s">
        <v>560</v>
      </c>
      <c r="M7334" t="s">
        <v>559</v>
      </c>
      <c r="N7334" s="8">
        <v>43412</v>
      </c>
      <c r="O7334">
        <v>0</v>
      </c>
      <c r="P7334">
        <v>0</v>
      </c>
      <c r="Q7334">
        <v>5886.0450000000001</v>
      </c>
      <c r="R7334">
        <v>603.68600000000004</v>
      </c>
      <c r="S7334">
        <v>1.258</v>
      </c>
      <c r="T7334">
        <v>33</v>
      </c>
      <c r="U7334">
        <v>1829.35</v>
      </c>
      <c r="V7334">
        <v>20</v>
      </c>
      <c r="W7334">
        <v>1.9910000000000001</v>
      </c>
      <c r="X7334">
        <v>3.218</v>
      </c>
      <c r="Y7334" s="8">
        <v>43412</v>
      </c>
    </row>
    <row r="7335" spans="1:25" x14ac:dyDescent="0.25">
      <c r="A7335">
        <v>-111.97851799999999</v>
      </c>
      <c r="B7335">
        <v>33.079956770000003</v>
      </c>
      <c r="C7335" t="s">
        <v>563</v>
      </c>
      <c r="D7335" t="s">
        <v>562</v>
      </c>
      <c r="E7335" t="s">
        <v>561</v>
      </c>
      <c r="F7335">
        <v>4813</v>
      </c>
      <c r="G7335">
        <v>0</v>
      </c>
      <c r="H7335">
        <v>13.333</v>
      </c>
      <c r="I7335">
        <v>2.9860000000000002</v>
      </c>
      <c r="J7335">
        <v>1</v>
      </c>
      <c r="K7335">
        <v>1172.454</v>
      </c>
      <c r="L7335" t="s">
        <v>560</v>
      </c>
      <c r="M7335" t="s">
        <v>559</v>
      </c>
      <c r="N7335" s="8">
        <v>43412</v>
      </c>
      <c r="O7335">
        <v>0</v>
      </c>
      <c r="P7335">
        <v>0</v>
      </c>
      <c r="Q7335">
        <v>7146.4480000000003</v>
      </c>
      <c r="R7335">
        <v>716.846</v>
      </c>
      <c r="S7335">
        <v>1.4930000000000001</v>
      </c>
      <c r="T7335">
        <v>33</v>
      </c>
      <c r="U7335">
        <v>2172.2620000000002</v>
      </c>
      <c r="V7335">
        <v>20</v>
      </c>
      <c r="W7335">
        <v>2.036</v>
      </c>
      <c r="X7335">
        <v>3.29</v>
      </c>
      <c r="Y7335" s="8">
        <v>43412</v>
      </c>
    </row>
    <row r="7336" spans="1:25" x14ac:dyDescent="0.25">
      <c r="A7336">
        <v>-111.97851731999999</v>
      </c>
      <c r="B7336">
        <v>33.079964789999998</v>
      </c>
      <c r="C7336" t="s">
        <v>563</v>
      </c>
      <c r="D7336" t="s">
        <v>562</v>
      </c>
      <c r="E7336" t="s">
        <v>561</v>
      </c>
      <c r="F7336">
        <v>4814</v>
      </c>
      <c r="G7336">
        <v>356</v>
      </c>
      <c r="H7336">
        <v>13.333</v>
      </c>
      <c r="I7336">
        <v>2.8220000000000001</v>
      </c>
      <c r="J7336">
        <v>1</v>
      </c>
      <c r="K7336">
        <v>1172.4570000000001</v>
      </c>
      <c r="L7336" t="s">
        <v>560</v>
      </c>
      <c r="M7336" t="s">
        <v>559</v>
      </c>
      <c r="N7336" s="8">
        <v>43412</v>
      </c>
      <c r="O7336">
        <v>0</v>
      </c>
      <c r="P7336">
        <v>0</v>
      </c>
      <c r="Q7336">
        <v>7041.52</v>
      </c>
      <c r="R7336">
        <v>747.38599999999997</v>
      </c>
      <c r="S7336">
        <v>1.5569999999999999</v>
      </c>
      <c r="T7336">
        <v>33</v>
      </c>
      <c r="U7336">
        <v>2264.8069999999998</v>
      </c>
      <c r="V7336">
        <v>20</v>
      </c>
      <c r="W7336">
        <v>1.9239999999999999</v>
      </c>
      <c r="X7336">
        <v>3.109</v>
      </c>
      <c r="Y7336" s="8">
        <v>43412</v>
      </c>
    </row>
    <row r="7337" spans="1:25" x14ac:dyDescent="0.25">
      <c r="A7337">
        <v>-111.97851713999999</v>
      </c>
      <c r="B7337">
        <v>33.079972810000001</v>
      </c>
      <c r="C7337" t="s">
        <v>563</v>
      </c>
      <c r="D7337" t="s">
        <v>562</v>
      </c>
      <c r="E7337" t="s">
        <v>561</v>
      </c>
      <c r="F7337">
        <v>4815</v>
      </c>
      <c r="G7337">
        <v>355</v>
      </c>
      <c r="H7337">
        <v>13.333</v>
      </c>
      <c r="I7337">
        <v>3.0179999999999998</v>
      </c>
      <c r="J7337">
        <v>1</v>
      </c>
      <c r="K7337">
        <v>1172.434</v>
      </c>
      <c r="L7337" t="s">
        <v>560</v>
      </c>
      <c r="M7337" t="s">
        <v>559</v>
      </c>
      <c r="N7337" s="8">
        <v>43412</v>
      </c>
      <c r="O7337">
        <v>0</v>
      </c>
      <c r="P7337">
        <v>0</v>
      </c>
      <c r="Q7337">
        <v>7344.4610000000002</v>
      </c>
      <c r="R7337">
        <v>728.70100000000002</v>
      </c>
      <c r="S7337">
        <v>1.518</v>
      </c>
      <c r="T7337">
        <v>33</v>
      </c>
      <c r="U7337">
        <v>2208.1849999999999</v>
      </c>
      <c r="V7337">
        <v>20</v>
      </c>
      <c r="W7337">
        <v>2.0579999999999998</v>
      </c>
      <c r="X7337">
        <v>3.3260000000000001</v>
      </c>
      <c r="Y7337" s="8">
        <v>43412</v>
      </c>
    </row>
    <row r="7338" spans="1:25" x14ac:dyDescent="0.25">
      <c r="A7338">
        <v>-111.97851919999999</v>
      </c>
      <c r="B7338">
        <v>33.079980839999997</v>
      </c>
      <c r="C7338" t="s">
        <v>563</v>
      </c>
      <c r="D7338" t="s">
        <v>562</v>
      </c>
      <c r="E7338" t="s">
        <v>561</v>
      </c>
      <c r="F7338">
        <v>4816</v>
      </c>
      <c r="G7338">
        <v>7</v>
      </c>
      <c r="H7338">
        <v>13.333</v>
      </c>
      <c r="I7338">
        <v>2.887</v>
      </c>
      <c r="J7338">
        <v>1</v>
      </c>
      <c r="K7338">
        <v>1172.431</v>
      </c>
      <c r="L7338" t="s">
        <v>560</v>
      </c>
      <c r="M7338" t="s">
        <v>559</v>
      </c>
      <c r="N7338" s="8">
        <v>43412</v>
      </c>
      <c r="O7338">
        <v>0</v>
      </c>
      <c r="P7338">
        <v>0</v>
      </c>
      <c r="Q7338">
        <v>11504.125</v>
      </c>
      <c r="R7338">
        <v>1193.296</v>
      </c>
      <c r="S7338">
        <v>2.4860000000000002</v>
      </c>
      <c r="T7338">
        <v>33</v>
      </c>
      <c r="U7338">
        <v>3616.0479999999998</v>
      </c>
      <c r="V7338">
        <v>20</v>
      </c>
      <c r="W7338">
        <v>1.9690000000000001</v>
      </c>
      <c r="X7338">
        <v>3.181</v>
      </c>
      <c r="Y7338" s="8">
        <v>43412</v>
      </c>
    </row>
    <row r="7339" spans="1:25" x14ac:dyDescent="0.25">
      <c r="A7339">
        <v>-111.978517</v>
      </c>
      <c r="B7339">
        <v>33.07998877</v>
      </c>
      <c r="C7339" t="s">
        <v>563</v>
      </c>
      <c r="D7339" t="s">
        <v>562</v>
      </c>
      <c r="E7339" t="s">
        <v>561</v>
      </c>
      <c r="F7339">
        <v>4817</v>
      </c>
      <c r="G7339">
        <v>0</v>
      </c>
      <c r="H7339">
        <v>13.333</v>
      </c>
      <c r="I7339">
        <v>2.887</v>
      </c>
      <c r="J7339">
        <v>1</v>
      </c>
      <c r="K7339">
        <v>1172.336</v>
      </c>
      <c r="L7339" t="s">
        <v>560</v>
      </c>
      <c r="M7339" t="s">
        <v>559</v>
      </c>
      <c r="N7339" s="8">
        <v>43412</v>
      </c>
      <c r="O7339">
        <v>0</v>
      </c>
      <c r="P7339">
        <v>0</v>
      </c>
      <c r="Q7339">
        <v>12994.212</v>
      </c>
      <c r="R7339">
        <v>1347.8589999999999</v>
      </c>
      <c r="S7339">
        <v>2.8079999999999998</v>
      </c>
      <c r="T7339">
        <v>33</v>
      </c>
      <c r="U7339">
        <v>4084.422</v>
      </c>
      <c r="V7339">
        <v>20</v>
      </c>
      <c r="W7339">
        <v>1.9690000000000001</v>
      </c>
      <c r="X7339">
        <v>3.181</v>
      </c>
      <c r="Y7339" s="8">
        <v>43412</v>
      </c>
    </row>
    <row r="7340" spans="1:25" x14ac:dyDescent="0.25">
      <c r="A7340">
        <v>-111.97851799999999</v>
      </c>
      <c r="B7340">
        <v>33.079996770000001</v>
      </c>
      <c r="C7340" t="s">
        <v>563</v>
      </c>
      <c r="D7340" t="s">
        <v>562</v>
      </c>
      <c r="E7340" t="s">
        <v>561</v>
      </c>
      <c r="F7340">
        <v>4818</v>
      </c>
      <c r="G7340">
        <v>360</v>
      </c>
      <c r="H7340">
        <v>13.333</v>
      </c>
      <c r="I7340">
        <v>3.0510000000000002</v>
      </c>
      <c r="J7340">
        <v>1</v>
      </c>
      <c r="K7340">
        <v>1172.2149999999999</v>
      </c>
      <c r="L7340" t="s">
        <v>560</v>
      </c>
      <c r="M7340" t="s">
        <v>559</v>
      </c>
      <c r="N7340" s="8">
        <v>43412</v>
      </c>
      <c r="O7340">
        <v>0</v>
      </c>
      <c r="P7340">
        <v>0</v>
      </c>
      <c r="Q7340">
        <v>4340.2719999999999</v>
      </c>
      <c r="R7340">
        <v>426.00200000000001</v>
      </c>
      <c r="S7340">
        <v>0.88800000000000001</v>
      </c>
      <c r="T7340">
        <v>33</v>
      </c>
      <c r="U7340">
        <v>1290.914</v>
      </c>
      <c r="V7340">
        <v>20</v>
      </c>
      <c r="W7340">
        <v>2.08</v>
      </c>
      <c r="X7340">
        <v>3.3620000000000001</v>
      </c>
      <c r="Y7340" s="8">
        <v>43412</v>
      </c>
    </row>
    <row r="7341" spans="1:25" x14ac:dyDescent="0.25">
      <c r="A7341">
        <v>-111.97851666</v>
      </c>
      <c r="B7341">
        <v>33.080003779999998</v>
      </c>
      <c r="C7341" t="s">
        <v>563</v>
      </c>
      <c r="D7341" t="s">
        <v>562</v>
      </c>
      <c r="E7341" t="s">
        <v>561</v>
      </c>
      <c r="F7341">
        <v>4819</v>
      </c>
      <c r="G7341">
        <v>358</v>
      </c>
      <c r="H7341">
        <v>13.333</v>
      </c>
      <c r="I7341">
        <v>2.657</v>
      </c>
      <c r="J7341">
        <v>1</v>
      </c>
      <c r="K7341">
        <v>1172.3</v>
      </c>
      <c r="L7341" t="s">
        <v>560</v>
      </c>
      <c r="M7341" t="s">
        <v>559</v>
      </c>
      <c r="N7341" s="8">
        <v>43412</v>
      </c>
      <c r="O7341">
        <v>0</v>
      </c>
      <c r="P7341">
        <v>0</v>
      </c>
      <c r="Q7341">
        <v>111.813</v>
      </c>
      <c r="R7341">
        <v>12.6</v>
      </c>
      <c r="S7341">
        <v>2.5999999999999999E-2</v>
      </c>
      <c r="T7341">
        <v>33</v>
      </c>
      <c r="U7341">
        <v>38.183</v>
      </c>
      <c r="V7341">
        <v>20</v>
      </c>
      <c r="W7341">
        <v>1.8120000000000001</v>
      </c>
      <c r="X7341">
        <v>2.9279999999999999</v>
      </c>
      <c r="Y7341" s="8">
        <v>43412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6</vt:i4>
      </vt:variant>
    </vt:vector>
  </HeadingPairs>
  <TitlesOfParts>
    <vt:vector size="16" baseType="lpstr">
      <vt:lpstr>Raw Scale</vt:lpstr>
      <vt:lpstr>Plot Scale</vt:lpstr>
      <vt:lpstr>Compare</vt:lpstr>
      <vt:lpstr>Harvest</vt:lpstr>
      <vt:lpstr>Ginning</vt:lpstr>
      <vt:lpstr>Moisture content</vt:lpstr>
      <vt:lpstr>OrigReduce</vt:lpstr>
      <vt:lpstr>HVI</vt:lpstr>
      <vt:lpstr>HVIpredicted</vt:lpstr>
      <vt:lpstr>YieldMonitor</vt:lpstr>
      <vt:lpstr>Ginning!Print_Area</vt:lpstr>
      <vt:lpstr>Harvest!Print_Area</vt:lpstr>
      <vt:lpstr>'Moisture content'!Print_Area</vt:lpstr>
      <vt:lpstr>Ginning!Print_Titles</vt:lpstr>
      <vt:lpstr>Harvest!Print_Titles</vt:lpstr>
      <vt:lpstr>'Moisture content'!Print_Titles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Reviewer</dc:creator>
  <cp:lastModifiedBy>Reviewer</cp:lastModifiedBy>
  <dcterms:created xsi:type="dcterms:W3CDTF">2023-09-06T13:49:24Z</dcterms:created>
  <dcterms:modified xsi:type="dcterms:W3CDTF">2025-05-27T22:21:23Z</dcterms:modified>
</cp:coreProperties>
</file>